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ndovaljq\Desktop\jobita\Jovita\para PDF\Presupuesto\"/>
    </mc:Choice>
  </mc:AlternateContent>
  <bookViews>
    <workbookView xWindow="0" yWindow="0" windowWidth="24000" windowHeight="9345" tabRatio="928"/>
  </bookViews>
  <sheets>
    <sheet name="CONCENTRADO DE CLAVES" sheetId="12" r:id="rId1"/>
    <sheet name="RESUMEN DE PARTIDAS" sheetId="7" r:id="rId2"/>
    <sheet name="RESUMEN POR ORGANISMO" sheetId="9" r:id="rId3"/>
    <sheet name="Desglose 4151" sheetId="13" r:id="rId4"/>
    <sheet name="Desglose 4152" sheetId="24" r:id="rId5"/>
    <sheet name="Desglose 4153" sheetId="26" r:id="rId6"/>
    <sheet name="Desglose 4154" sheetId="27" r:id="rId7"/>
    <sheet name="Desglose 4155" sheetId="29" r:id="rId8"/>
    <sheet name="Desglose 4156" sheetId="31" r:id="rId9"/>
    <sheet name="Desglose 4157" sheetId="34" r:id="rId10"/>
    <sheet name="Desglose 4246" sheetId="36" r:id="rId11"/>
  </sheets>
  <definedNames>
    <definedName name="_xlnm._FilterDatabase" localSheetId="0" hidden="1">'CONCENTRADO DE CLAVES'!$A$9:$BF$732</definedName>
    <definedName name="_xlnm.Extract" localSheetId="0">'CONCENTRADO DE CLAVES'!#REF!</definedName>
    <definedName name="_xlnm.Print_Titles" localSheetId="0">'CONCENTRADO DE CLAVES'!$3:$9</definedName>
  </definedNames>
  <calcPr calcId="162913"/>
</workbook>
</file>

<file path=xl/calcChain.xml><?xml version="1.0" encoding="utf-8"?>
<calcChain xmlns="http://schemas.openxmlformats.org/spreadsheetml/2006/main">
  <c r="A301" i="12" l="1"/>
  <c r="B301" i="12"/>
  <c r="C301" i="12"/>
  <c r="D301" i="12"/>
  <c r="E301" i="12"/>
  <c r="F301" i="12"/>
  <c r="G301" i="12"/>
  <c r="H301" i="12"/>
  <c r="I301" i="12"/>
  <c r="A302" i="12"/>
  <c r="B302" i="12"/>
  <c r="C302" i="12"/>
  <c r="D302" i="12"/>
  <c r="E302" i="12"/>
  <c r="F302" i="12"/>
  <c r="G302" i="12"/>
  <c r="H302" i="12"/>
  <c r="I302" i="12"/>
  <c r="A303" i="12"/>
  <c r="B303" i="12"/>
  <c r="C303" i="12"/>
  <c r="D303" i="12"/>
  <c r="E303" i="12"/>
  <c r="F303" i="12"/>
  <c r="G303" i="12"/>
  <c r="H303" i="12"/>
  <c r="I303" i="12"/>
  <c r="A304" i="12"/>
  <c r="B304" i="12"/>
  <c r="C304" i="12"/>
  <c r="D304" i="12"/>
  <c r="E304" i="12"/>
  <c r="F304" i="12"/>
  <c r="G304" i="12"/>
  <c r="H304" i="12"/>
  <c r="I304" i="12"/>
  <c r="A305" i="12"/>
  <c r="B305" i="12"/>
  <c r="C305" i="12"/>
  <c r="D305" i="12"/>
  <c r="E305" i="12"/>
  <c r="F305" i="12"/>
  <c r="G305" i="12"/>
  <c r="H305" i="12"/>
  <c r="I305" i="12"/>
  <c r="A306" i="12"/>
  <c r="B306" i="12"/>
  <c r="C306" i="12"/>
  <c r="D306" i="12"/>
  <c r="E306" i="12"/>
  <c r="F306" i="12"/>
  <c r="G306" i="12"/>
  <c r="H306" i="12"/>
  <c r="I306" i="12"/>
  <c r="A307" i="12"/>
  <c r="B307" i="12"/>
  <c r="C307" i="12"/>
  <c r="D307" i="12"/>
  <c r="E307" i="12"/>
  <c r="F307" i="12"/>
  <c r="G307" i="12"/>
  <c r="H307" i="12"/>
  <c r="I307" i="12"/>
  <c r="A308" i="12"/>
  <c r="B308" i="12"/>
  <c r="C308" i="12"/>
  <c r="D308" i="12"/>
  <c r="E308" i="12"/>
  <c r="F308" i="12"/>
  <c r="G308" i="12"/>
  <c r="H308" i="12"/>
  <c r="I308" i="12"/>
  <c r="A309" i="12"/>
  <c r="B309" i="12"/>
  <c r="C309" i="12"/>
  <c r="D309" i="12"/>
  <c r="E309" i="12"/>
  <c r="F309" i="12"/>
  <c r="G309" i="12"/>
  <c r="H309" i="12"/>
  <c r="I309" i="12"/>
  <c r="A310" i="12"/>
  <c r="B310" i="12"/>
  <c r="C310" i="12"/>
  <c r="D310" i="12"/>
  <c r="E310" i="12"/>
  <c r="F310" i="12"/>
  <c r="G310" i="12"/>
  <c r="H310" i="12"/>
  <c r="I310" i="12"/>
  <c r="A311" i="12"/>
  <c r="B311" i="12"/>
  <c r="C311" i="12"/>
  <c r="D311" i="12"/>
  <c r="E311" i="12"/>
  <c r="F311" i="12"/>
  <c r="G311" i="12"/>
  <c r="H311" i="12"/>
  <c r="I311" i="12"/>
  <c r="A312" i="12"/>
  <c r="B312" i="12"/>
  <c r="C312" i="12"/>
  <c r="D312" i="12"/>
  <c r="E312" i="12"/>
  <c r="F312" i="12"/>
  <c r="G312" i="12"/>
  <c r="H312" i="12"/>
  <c r="I312" i="12"/>
  <c r="A313" i="12"/>
  <c r="B313" i="12"/>
  <c r="C313" i="12"/>
  <c r="D313" i="12"/>
  <c r="E313" i="12"/>
  <c r="F313" i="12"/>
  <c r="G313" i="12"/>
  <c r="H313" i="12"/>
  <c r="I313" i="12"/>
  <c r="A314" i="12"/>
  <c r="B314" i="12"/>
  <c r="C314" i="12"/>
  <c r="D314" i="12"/>
  <c r="E314" i="12"/>
  <c r="F314" i="12"/>
  <c r="G314" i="12"/>
  <c r="H314" i="12"/>
  <c r="I314" i="12"/>
  <c r="A315" i="12"/>
  <c r="B315" i="12"/>
  <c r="C315" i="12"/>
  <c r="D315" i="12"/>
  <c r="E315" i="12"/>
  <c r="F315" i="12"/>
  <c r="G315" i="12"/>
  <c r="H315" i="12"/>
  <c r="I315" i="12"/>
  <c r="A316" i="12"/>
  <c r="B316" i="12"/>
  <c r="C316" i="12"/>
  <c r="D316" i="12"/>
  <c r="E316" i="12"/>
  <c r="F316" i="12"/>
  <c r="G316" i="12"/>
  <c r="H316" i="12"/>
  <c r="I316" i="12"/>
  <c r="A317" i="12"/>
  <c r="B317" i="12"/>
  <c r="C317" i="12"/>
  <c r="D317" i="12"/>
  <c r="E317" i="12"/>
  <c r="F317" i="12"/>
  <c r="G317" i="12"/>
  <c r="H317" i="12"/>
  <c r="I317" i="12"/>
  <c r="A318" i="12"/>
  <c r="B318" i="12"/>
  <c r="C318" i="12"/>
  <c r="D318" i="12"/>
  <c r="E318" i="12"/>
  <c r="F318" i="12"/>
  <c r="G318" i="12"/>
  <c r="H318" i="12"/>
  <c r="I318" i="12"/>
  <c r="A319" i="12"/>
  <c r="B319" i="12"/>
  <c r="C319" i="12"/>
  <c r="D319" i="12"/>
  <c r="E319" i="12"/>
  <c r="F319" i="12"/>
  <c r="G319" i="12"/>
  <c r="H319" i="12"/>
  <c r="I319" i="12"/>
  <c r="A320" i="12"/>
  <c r="B320" i="12"/>
  <c r="C320" i="12"/>
  <c r="D320" i="12"/>
  <c r="E320" i="12"/>
  <c r="F320" i="12"/>
  <c r="G320" i="12"/>
  <c r="H320" i="12"/>
  <c r="I320" i="12"/>
  <c r="A321" i="12"/>
  <c r="B321" i="12"/>
  <c r="C321" i="12"/>
  <c r="D321" i="12"/>
  <c r="E321" i="12"/>
  <c r="F321" i="12"/>
  <c r="G321" i="12"/>
  <c r="H321" i="12"/>
  <c r="I321" i="12"/>
  <c r="A322" i="12"/>
  <c r="B322" i="12"/>
  <c r="C322" i="12"/>
  <c r="D322" i="12"/>
  <c r="E322" i="12"/>
  <c r="F322" i="12"/>
  <c r="G322" i="12"/>
  <c r="H322" i="12"/>
  <c r="I322" i="12"/>
  <c r="A323" i="12"/>
  <c r="B323" i="12"/>
  <c r="C323" i="12"/>
  <c r="D323" i="12"/>
  <c r="E323" i="12"/>
  <c r="F323" i="12"/>
  <c r="G323" i="12"/>
  <c r="H323" i="12"/>
  <c r="I323" i="12"/>
  <c r="A324" i="12"/>
  <c r="B324" i="12"/>
  <c r="C324" i="12"/>
  <c r="D324" i="12"/>
  <c r="E324" i="12"/>
  <c r="F324" i="12"/>
  <c r="G324" i="12"/>
  <c r="H324" i="12"/>
  <c r="I324" i="12"/>
  <c r="A325" i="12"/>
  <c r="B325" i="12"/>
  <c r="C325" i="12"/>
  <c r="D325" i="12"/>
  <c r="E325" i="12"/>
  <c r="F325" i="12"/>
  <c r="G325" i="12"/>
  <c r="H325" i="12"/>
  <c r="I325" i="12"/>
  <c r="A326" i="12"/>
  <c r="B326" i="12"/>
  <c r="C326" i="12"/>
  <c r="D326" i="12"/>
  <c r="E326" i="12"/>
  <c r="F326" i="12"/>
  <c r="G326" i="12"/>
  <c r="H326" i="12"/>
  <c r="I326" i="12"/>
  <c r="A327" i="12"/>
  <c r="B327" i="12"/>
  <c r="C327" i="12"/>
  <c r="D327" i="12"/>
  <c r="E327" i="12"/>
  <c r="F327" i="12"/>
  <c r="G327" i="12"/>
  <c r="H327" i="12"/>
  <c r="I327" i="12"/>
  <c r="A328" i="12"/>
  <c r="B328" i="12"/>
  <c r="C328" i="12"/>
  <c r="D328" i="12"/>
  <c r="E328" i="12"/>
  <c r="F328" i="12"/>
  <c r="G328" i="12"/>
  <c r="H328" i="12"/>
  <c r="I328" i="12"/>
  <c r="A329" i="12"/>
  <c r="B329" i="12"/>
  <c r="C329" i="12"/>
  <c r="D329" i="12"/>
  <c r="E329" i="12"/>
  <c r="F329" i="12"/>
  <c r="G329" i="12"/>
  <c r="H329" i="12"/>
  <c r="I329" i="12"/>
  <c r="A330" i="12"/>
  <c r="B330" i="12"/>
  <c r="C330" i="12"/>
  <c r="D330" i="12"/>
  <c r="E330" i="12"/>
  <c r="F330" i="12"/>
  <c r="G330" i="12"/>
  <c r="H330" i="12"/>
  <c r="I330" i="12"/>
  <c r="A331" i="12"/>
  <c r="B331" i="12"/>
  <c r="C331" i="12"/>
  <c r="D331" i="12"/>
  <c r="E331" i="12"/>
  <c r="F331" i="12"/>
  <c r="G331" i="12"/>
  <c r="H331" i="12"/>
  <c r="I331" i="12"/>
  <c r="A332" i="12"/>
  <c r="B332" i="12"/>
  <c r="C332" i="12"/>
  <c r="D332" i="12"/>
  <c r="E332" i="12"/>
  <c r="F332" i="12"/>
  <c r="G332" i="12"/>
  <c r="H332" i="12"/>
  <c r="I332" i="12"/>
  <c r="A333" i="12"/>
  <c r="B333" i="12"/>
  <c r="C333" i="12"/>
  <c r="D333" i="12"/>
  <c r="E333" i="12"/>
  <c r="F333" i="12"/>
  <c r="G333" i="12"/>
  <c r="H333" i="12"/>
  <c r="I333" i="12"/>
  <c r="A334" i="12"/>
  <c r="B334" i="12"/>
  <c r="C334" i="12"/>
  <c r="D334" i="12"/>
  <c r="E334" i="12"/>
  <c r="F334" i="12"/>
  <c r="G334" i="12"/>
  <c r="H334" i="12"/>
  <c r="I334" i="12"/>
  <c r="A335" i="12"/>
  <c r="B335" i="12"/>
  <c r="C335" i="12"/>
  <c r="D335" i="12"/>
  <c r="E335" i="12"/>
  <c r="F335" i="12"/>
  <c r="G335" i="12"/>
  <c r="H335" i="12"/>
  <c r="I335" i="12"/>
  <c r="A336" i="12"/>
  <c r="B336" i="12"/>
  <c r="C336" i="12"/>
  <c r="D336" i="12"/>
  <c r="E336" i="12"/>
  <c r="F336" i="12"/>
  <c r="G336" i="12"/>
  <c r="H336" i="12"/>
  <c r="I336" i="12"/>
  <c r="A337" i="12"/>
  <c r="B337" i="12"/>
  <c r="C337" i="12"/>
  <c r="D337" i="12"/>
  <c r="E337" i="12"/>
  <c r="F337" i="12"/>
  <c r="G337" i="12"/>
  <c r="H337" i="12"/>
  <c r="I337" i="12"/>
  <c r="A338" i="12"/>
  <c r="B338" i="12"/>
  <c r="C338" i="12"/>
  <c r="D338" i="12"/>
  <c r="E338" i="12"/>
  <c r="F338" i="12"/>
  <c r="G338" i="12"/>
  <c r="H338" i="12"/>
  <c r="I338" i="12"/>
  <c r="A339" i="12"/>
  <c r="B339" i="12"/>
  <c r="C339" i="12"/>
  <c r="D339" i="12"/>
  <c r="E339" i="12"/>
  <c r="F339" i="12"/>
  <c r="G339" i="12"/>
  <c r="H339" i="12"/>
  <c r="I339" i="12"/>
  <c r="A340" i="12"/>
  <c r="B340" i="12"/>
  <c r="C340" i="12"/>
  <c r="D340" i="12"/>
  <c r="E340" i="12"/>
  <c r="F340" i="12"/>
  <c r="G340" i="12"/>
  <c r="H340" i="12"/>
  <c r="I340" i="12"/>
  <c r="A341" i="12"/>
  <c r="B341" i="12"/>
  <c r="C341" i="12"/>
  <c r="D341" i="12"/>
  <c r="E341" i="12"/>
  <c r="F341" i="12"/>
  <c r="G341" i="12"/>
  <c r="H341" i="12"/>
  <c r="I341" i="12"/>
  <c r="A342" i="12"/>
  <c r="B342" i="12"/>
  <c r="C342" i="12"/>
  <c r="D342" i="12"/>
  <c r="E342" i="12"/>
  <c r="F342" i="12"/>
  <c r="G342" i="12"/>
  <c r="H342" i="12"/>
  <c r="I342" i="12"/>
  <c r="A343" i="12"/>
  <c r="B343" i="12"/>
  <c r="C343" i="12"/>
  <c r="D343" i="12"/>
  <c r="E343" i="12"/>
  <c r="F343" i="12"/>
  <c r="G343" i="12"/>
  <c r="H343" i="12"/>
  <c r="I343" i="12"/>
  <c r="A344" i="12"/>
  <c r="B344" i="12"/>
  <c r="C344" i="12"/>
  <c r="D344" i="12"/>
  <c r="E344" i="12"/>
  <c r="F344" i="12"/>
  <c r="G344" i="12"/>
  <c r="H344" i="12"/>
  <c r="I344" i="12"/>
  <c r="A345" i="12"/>
  <c r="B345" i="12"/>
  <c r="C345" i="12"/>
  <c r="D345" i="12"/>
  <c r="E345" i="12"/>
  <c r="F345" i="12"/>
  <c r="G345" i="12"/>
  <c r="H345" i="12"/>
  <c r="I345" i="12"/>
  <c r="A346" i="12"/>
  <c r="B346" i="12"/>
  <c r="C346" i="12"/>
  <c r="D346" i="12"/>
  <c r="E346" i="12"/>
  <c r="F346" i="12"/>
  <c r="G346" i="12"/>
  <c r="H346" i="12"/>
  <c r="I346" i="12"/>
  <c r="A347" i="12"/>
  <c r="B347" i="12"/>
  <c r="C347" i="12"/>
  <c r="D347" i="12"/>
  <c r="E347" i="12"/>
  <c r="F347" i="12"/>
  <c r="G347" i="12"/>
  <c r="H347" i="12"/>
  <c r="I347" i="12"/>
  <c r="A348" i="12"/>
  <c r="B348" i="12"/>
  <c r="C348" i="12"/>
  <c r="D348" i="12"/>
  <c r="E348" i="12"/>
  <c r="F348" i="12"/>
  <c r="G348" i="12"/>
  <c r="H348" i="12"/>
  <c r="I348" i="12"/>
  <c r="A349" i="12"/>
  <c r="B349" i="12"/>
  <c r="C349" i="12"/>
  <c r="D349" i="12"/>
  <c r="E349" i="12"/>
  <c r="F349" i="12"/>
  <c r="G349" i="12"/>
  <c r="H349" i="12"/>
  <c r="I349" i="12"/>
  <c r="A350" i="12"/>
  <c r="B350" i="12"/>
  <c r="C350" i="12"/>
  <c r="D350" i="12"/>
  <c r="E350" i="12"/>
  <c r="F350" i="12"/>
  <c r="G350" i="12"/>
  <c r="H350" i="12"/>
  <c r="I350" i="12"/>
  <c r="A351" i="12"/>
  <c r="B351" i="12"/>
  <c r="C351" i="12"/>
  <c r="D351" i="12"/>
  <c r="E351" i="12"/>
  <c r="F351" i="12"/>
  <c r="G351" i="12"/>
  <c r="H351" i="12"/>
  <c r="I351" i="12"/>
  <c r="A352" i="12"/>
  <c r="B352" i="12"/>
  <c r="C352" i="12"/>
  <c r="D352" i="12"/>
  <c r="E352" i="12"/>
  <c r="F352" i="12"/>
  <c r="G352" i="12"/>
  <c r="H352" i="12"/>
  <c r="I352" i="12"/>
  <c r="A353" i="12"/>
  <c r="B353" i="12"/>
  <c r="C353" i="12"/>
  <c r="D353" i="12"/>
  <c r="E353" i="12"/>
  <c r="F353" i="12"/>
  <c r="G353" i="12"/>
  <c r="H353" i="12"/>
  <c r="I353" i="12"/>
  <c r="A354" i="12"/>
  <c r="B354" i="12"/>
  <c r="C354" i="12"/>
  <c r="D354" i="12"/>
  <c r="E354" i="12"/>
  <c r="F354" i="12"/>
  <c r="G354" i="12"/>
  <c r="H354" i="12"/>
  <c r="I354" i="12"/>
  <c r="A355" i="12"/>
  <c r="B355" i="12"/>
  <c r="C355" i="12"/>
  <c r="D355" i="12"/>
  <c r="E355" i="12"/>
  <c r="F355" i="12"/>
  <c r="G355" i="12"/>
  <c r="H355" i="12"/>
  <c r="I355" i="12"/>
  <c r="A356" i="12"/>
  <c r="B356" i="12"/>
  <c r="C356" i="12"/>
  <c r="D356" i="12"/>
  <c r="E356" i="12"/>
  <c r="F356" i="12"/>
  <c r="G356" i="12"/>
  <c r="H356" i="12"/>
  <c r="I356" i="12"/>
  <c r="A357" i="12"/>
  <c r="B357" i="12"/>
  <c r="C357" i="12"/>
  <c r="D357" i="12"/>
  <c r="E357" i="12"/>
  <c r="F357" i="12"/>
  <c r="G357" i="12"/>
  <c r="H357" i="12"/>
  <c r="I357" i="12"/>
  <c r="A358" i="12"/>
  <c r="B358" i="12"/>
  <c r="C358" i="12"/>
  <c r="D358" i="12"/>
  <c r="E358" i="12"/>
  <c r="F358" i="12"/>
  <c r="G358" i="12"/>
  <c r="H358" i="12"/>
  <c r="I358" i="12"/>
  <c r="A359" i="12"/>
  <c r="B359" i="12"/>
  <c r="C359" i="12"/>
  <c r="D359" i="12"/>
  <c r="E359" i="12"/>
  <c r="F359" i="12"/>
  <c r="G359" i="12"/>
  <c r="H359" i="12"/>
  <c r="I359" i="12"/>
  <c r="A360" i="12"/>
  <c r="B360" i="12"/>
  <c r="C360" i="12"/>
  <c r="D360" i="12"/>
  <c r="E360" i="12"/>
  <c r="F360" i="12"/>
  <c r="G360" i="12"/>
  <c r="H360" i="12"/>
  <c r="I360" i="12"/>
  <c r="A361" i="12"/>
  <c r="B361" i="12"/>
  <c r="C361" i="12"/>
  <c r="D361" i="12"/>
  <c r="E361" i="12"/>
  <c r="F361" i="12"/>
  <c r="G361" i="12"/>
  <c r="H361" i="12"/>
  <c r="I361" i="12"/>
  <c r="A362" i="12"/>
  <c r="B362" i="12"/>
  <c r="C362" i="12"/>
  <c r="D362" i="12"/>
  <c r="E362" i="12"/>
  <c r="F362" i="12"/>
  <c r="G362" i="12"/>
  <c r="H362" i="12"/>
  <c r="I362" i="12"/>
  <c r="A363" i="12"/>
  <c r="B363" i="12"/>
  <c r="C363" i="12"/>
  <c r="D363" i="12"/>
  <c r="E363" i="12"/>
  <c r="F363" i="12"/>
  <c r="G363" i="12"/>
  <c r="H363" i="12"/>
  <c r="I363" i="12"/>
  <c r="A364" i="12"/>
  <c r="B364" i="12"/>
  <c r="C364" i="12"/>
  <c r="D364" i="12"/>
  <c r="E364" i="12"/>
  <c r="F364" i="12"/>
  <c r="G364" i="12"/>
  <c r="H364" i="12"/>
  <c r="I364" i="12"/>
  <c r="A365" i="12"/>
  <c r="B365" i="12"/>
  <c r="C365" i="12"/>
  <c r="D365" i="12"/>
  <c r="E365" i="12"/>
  <c r="F365" i="12"/>
  <c r="G365" i="12"/>
  <c r="H365" i="12"/>
  <c r="I365" i="12"/>
  <c r="A366" i="12"/>
  <c r="B366" i="12"/>
  <c r="C366" i="12"/>
  <c r="D366" i="12"/>
  <c r="E366" i="12"/>
  <c r="F366" i="12"/>
  <c r="G366" i="12"/>
  <c r="H366" i="12"/>
  <c r="I366" i="12"/>
  <c r="A367" i="12"/>
  <c r="B367" i="12"/>
  <c r="C367" i="12"/>
  <c r="D367" i="12"/>
  <c r="E367" i="12"/>
  <c r="F367" i="12"/>
  <c r="G367" i="12"/>
  <c r="H367" i="12"/>
  <c r="I367" i="12"/>
  <c r="A368" i="12"/>
  <c r="B368" i="12"/>
  <c r="C368" i="12"/>
  <c r="D368" i="12"/>
  <c r="E368" i="12"/>
  <c r="F368" i="12"/>
  <c r="G368" i="12"/>
  <c r="H368" i="12"/>
  <c r="I368" i="12"/>
  <c r="A369" i="12"/>
  <c r="B369" i="12"/>
  <c r="C369" i="12"/>
  <c r="D369" i="12"/>
  <c r="E369" i="12"/>
  <c r="F369" i="12"/>
  <c r="G369" i="12"/>
  <c r="H369" i="12"/>
  <c r="I369" i="12"/>
  <c r="A370" i="12"/>
  <c r="B370" i="12"/>
  <c r="C370" i="12"/>
  <c r="D370" i="12"/>
  <c r="E370" i="12"/>
  <c r="F370" i="12"/>
  <c r="G370" i="12"/>
  <c r="H370" i="12"/>
  <c r="I370" i="12"/>
  <c r="A371" i="12"/>
  <c r="B371" i="12"/>
  <c r="C371" i="12"/>
  <c r="D371" i="12"/>
  <c r="E371" i="12"/>
  <c r="F371" i="12"/>
  <c r="G371" i="12"/>
  <c r="H371" i="12"/>
  <c r="I371" i="12"/>
  <c r="A372" i="12"/>
  <c r="B372" i="12"/>
  <c r="C372" i="12"/>
  <c r="D372" i="12"/>
  <c r="E372" i="12"/>
  <c r="F372" i="12"/>
  <c r="G372" i="12"/>
  <c r="H372" i="12"/>
  <c r="I372" i="12"/>
  <c r="A373" i="12"/>
  <c r="B373" i="12"/>
  <c r="C373" i="12"/>
  <c r="D373" i="12"/>
  <c r="E373" i="12"/>
  <c r="F373" i="12"/>
  <c r="G373" i="12"/>
  <c r="H373" i="12"/>
  <c r="I373" i="12"/>
  <c r="A374" i="12"/>
  <c r="B374" i="12"/>
  <c r="C374" i="12"/>
  <c r="D374" i="12"/>
  <c r="E374" i="12"/>
  <c r="F374" i="12"/>
  <c r="G374" i="12"/>
  <c r="H374" i="12"/>
  <c r="I374" i="12"/>
  <c r="A375" i="12"/>
  <c r="B375" i="12"/>
  <c r="C375" i="12"/>
  <c r="D375" i="12"/>
  <c r="E375" i="12"/>
  <c r="F375" i="12"/>
  <c r="G375" i="12"/>
  <c r="H375" i="12"/>
  <c r="I375" i="12"/>
  <c r="A376" i="12"/>
  <c r="B376" i="12"/>
  <c r="C376" i="12"/>
  <c r="D376" i="12"/>
  <c r="E376" i="12"/>
  <c r="F376" i="12"/>
  <c r="G376" i="12"/>
  <c r="H376" i="12"/>
  <c r="I376" i="12"/>
  <c r="A377" i="12"/>
  <c r="B377" i="12"/>
  <c r="C377" i="12"/>
  <c r="D377" i="12"/>
  <c r="E377" i="12"/>
  <c r="F377" i="12"/>
  <c r="G377" i="12"/>
  <c r="H377" i="12"/>
  <c r="I377" i="12"/>
  <c r="A378" i="12"/>
  <c r="B378" i="12"/>
  <c r="C378" i="12"/>
  <c r="D378" i="12"/>
  <c r="E378" i="12"/>
  <c r="F378" i="12"/>
  <c r="G378" i="12"/>
  <c r="H378" i="12"/>
  <c r="I378" i="12"/>
  <c r="A379" i="12"/>
  <c r="B379" i="12"/>
  <c r="C379" i="12"/>
  <c r="D379" i="12"/>
  <c r="E379" i="12"/>
  <c r="F379" i="12"/>
  <c r="G379" i="12"/>
  <c r="H379" i="12"/>
  <c r="I379" i="12"/>
  <c r="A380" i="12"/>
  <c r="B380" i="12"/>
  <c r="C380" i="12"/>
  <c r="D380" i="12"/>
  <c r="E380" i="12"/>
  <c r="F380" i="12"/>
  <c r="G380" i="12"/>
  <c r="H380" i="12"/>
  <c r="I380" i="12"/>
  <c r="A381" i="12"/>
  <c r="B381" i="12"/>
  <c r="C381" i="12"/>
  <c r="D381" i="12"/>
  <c r="E381" i="12"/>
  <c r="F381" i="12"/>
  <c r="G381" i="12"/>
  <c r="H381" i="12"/>
  <c r="I381" i="12"/>
  <c r="A382" i="12"/>
  <c r="B382" i="12"/>
  <c r="C382" i="12"/>
  <c r="D382" i="12"/>
  <c r="E382" i="12"/>
  <c r="F382" i="12"/>
  <c r="G382" i="12"/>
  <c r="H382" i="12"/>
  <c r="I382" i="12"/>
  <c r="A383" i="12"/>
  <c r="B383" i="12"/>
  <c r="C383" i="12"/>
  <c r="D383" i="12"/>
  <c r="E383" i="12"/>
  <c r="F383" i="12"/>
  <c r="G383" i="12"/>
  <c r="H383" i="12"/>
  <c r="I383" i="12"/>
  <c r="A384" i="12"/>
  <c r="B384" i="12"/>
  <c r="C384" i="12"/>
  <c r="D384" i="12"/>
  <c r="E384" i="12"/>
  <c r="F384" i="12"/>
  <c r="G384" i="12"/>
  <c r="H384" i="12"/>
  <c r="I384" i="12"/>
  <c r="A385" i="12"/>
  <c r="B385" i="12"/>
  <c r="C385" i="12"/>
  <c r="D385" i="12"/>
  <c r="E385" i="12"/>
  <c r="F385" i="12"/>
  <c r="G385" i="12"/>
  <c r="H385" i="12"/>
  <c r="I385" i="12"/>
  <c r="A386" i="12"/>
  <c r="B386" i="12"/>
  <c r="C386" i="12"/>
  <c r="D386" i="12"/>
  <c r="E386" i="12"/>
  <c r="F386" i="12"/>
  <c r="G386" i="12"/>
  <c r="H386" i="12"/>
  <c r="I386" i="12"/>
  <c r="A387" i="12"/>
  <c r="B387" i="12"/>
  <c r="C387" i="12"/>
  <c r="D387" i="12"/>
  <c r="E387" i="12"/>
  <c r="F387" i="12"/>
  <c r="G387" i="12"/>
  <c r="H387" i="12"/>
  <c r="I387" i="12"/>
  <c r="A388" i="12"/>
  <c r="B388" i="12"/>
  <c r="C388" i="12"/>
  <c r="D388" i="12"/>
  <c r="E388" i="12"/>
  <c r="F388" i="12"/>
  <c r="G388" i="12"/>
  <c r="H388" i="12"/>
  <c r="I388" i="12"/>
  <c r="A389" i="12"/>
  <c r="B389" i="12"/>
  <c r="C389" i="12"/>
  <c r="D389" i="12"/>
  <c r="E389" i="12"/>
  <c r="F389" i="12"/>
  <c r="G389" i="12"/>
  <c r="H389" i="12"/>
  <c r="I389" i="12"/>
  <c r="A390" i="12"/>
  <c r="B390" i="12"/>
  <c r="C390" i="12"/>
  <c r="D390" i="12"/>
  <c r="E390" i="12"/>
  <c r="F390" i="12"/>
  <c r="G390" i="12"/>
  <c r="H390" i="12"/>
  <c r="I390" i="12"/>
  <c r="A391" i="12"/>
  <c r="B391" i="12"/>
  <c r="C391" i="12"/>
  <c r="D391" i="12"/>
  <c r="E391" i="12"/>
  <c r="F391" i="12"/>
  <c r="G391" i="12"/>
  <c r="H391" i="12"/>
  <c r="I391" i="12"/>
  <c r="A392" i="12"/>
  <c r="B392" i="12"/>
  <c r="C392" i="12"/>
  <c r="D392" i="12"/>
  <c r="E392" i="12"/>
  <c r="F392" i="12"/>
  <c r="G392" i="12"/>
  <c r="H392" i="12"/>
  <c r="I392" i="12"/>
  <c r="A393" i="12"/>
  <c r="B393" i="12"/>
  <c r="C393" i="12"/>
  <c r="D393" i="12"/>
  <c r="E393" i="12"/>
  <c r="F393" i="12"/>
  <c r="G393" i="12"/>
  <c r="H393" i="12"/>
  <c r="I393" i="12"/>
  <c r="A394" i="12"/>
  <c r="B394" i="12"/>
  <c r="C394" i="12"/>
  <c r="D394" i="12"/>
  <c r="E394" i="12"/>
  <c r="F394" i="12"/>
  <c r="G394" i="12"/>
  <c r="H394" i="12"/>
  <c r="I394" i="12"/>
  <c r="A395" i="12"/>
  <c r="B395" i="12"/>
  <c r="C395" i="12"/>
  <c r="D395" i="12"/>
  <c r="E395" i="12"/>
  <c r="F395" i="12"/>
  <c r="G395" i="12"/>
  <c r="H395" i="12"/>
  <c r="I395" i="12"/>
  <c r="A396" i="12"/>
  <c r="B396" i="12"/>
  <c r="C396" i="12"/>
  <c r="D396" i="12"/>
  <c r="E396" i="12"/>
  <c r="F396" i="12"/>
  <c r="G396" i="12"/>
  <c r="H396" i="12"/>
  <c r="I396" i="12"/>
  <c r="A397" i="12"/>
  <c r="B397" i="12"/>
  <c r="C397" i="12"/>
  <c r="D397" i="12"/>
  <c r="E397" i="12"/>
  <c r="F397" i="12"/>
  <c r="G397" i="12"/>
  <c r="H397" i="12"/>
  <c r="I397" i="12"/>
  <c r="A398" i="12"/>
  <c r="B398" i="12"/>
  <c r="C398" i="12"/>
  <c r="D398" i="12"/>
  <c r="E398" i="12"/>
  <c r="F398" i="12"/>
  <c r="G398" i="12"/>
  <c r="H398" i="12"/>
  <c r="I398" i="12"/>
  <c r="A399" i="12"/>
  <c r="B399" i="12"/>
  <c r="C399" i="12"/>
  <c r="D399" i="12"/>
  <c r="E399" i="12"/>
  <c r="F399" i="12"/>
  <c r="G399" i="12"/>
  <c r="H399" i="12"/>
  <c r="I399" i="12"/>
  <c r="A400" i="12"/>
  <c r="B400" i="12"/>
  <c r="C400" i="12"/>
  <c r="D400" i="12"/>
  <c r="E400" i="12"/>
  <c r="F400" i="12"/>
  <c r="G400" i="12"/>
  <c r="H400" i="12"/>
  <c r="I400" i="12"/>
  <c r="A401" i="12"/>
  <c r="B401" i="12"/>
  <c r="C401" i="12"/>
  <c r="D401" i="12"/>
  <c r="E401" i="12"/>
  <c r="F401" i="12"/>
  <c r="G401" i="12"/>
  <c r="H401" i="12"/>
  <c r="I401" i="12"/>
  <c r="A402" i="12"/>
  <c r="B402" i="12"/>
  <c r="C402" i="12"/>
  <c r="D402" i="12"/>
  <c r="E402" i="12"/>
  <c r="F402" i="12"/>
  <c r="G402" i="12"/>
  <c r="H402" i="12"/>
  <c r="I402" i="12"/>
  <c r="A403" i="12"/>
  <c r="B403" i="12"/>
  <c r="C403" i="12"/>
  <c r="D403" i="12"/>
  <c r="E403" i="12"/>
  <c r="F403" i="12"/>
  <c r="G403" i="12"/>
  <c r="H403" i="12"/>
  <c r="I403" i="12"/>
  <c r="A404" i="12"/>
  <c r="B404" i="12"/>
  <c r="C404" i="12"/>
  <c r="D404" i="12"/>
  <c r="E404" i="12"/>
  <c r="F404" i="12"/>
  <c r="G404" i="12"/>
  <c r="H404" i="12"/>
  <c r="I404" i="12"/>
  <c r="A405" i="12"/>
  <c r="B405" i="12"/>
  <c r="C405" i="12"/>
  <c r="D405" i="12"/>
  <c r="E405" i="12"/>
  <c r="F405" i="12"/>
  <c r="G405" i="12"/>
  <c r="H405" i="12"/>
  <c r="I405" i="12"/>
  <c r="A406" i="12"/>
  <c r="B406" i="12"/>
  <c r="C406" i="12"/>
  <c r="D406" i="12"/>
  <c r="E406" i="12"/>
  <c r="F406" i="12"/>
  <c r="G406" i="12"/>
  <c r="H406" i="12"/>
  <c r="I406" i="12"/>
  <c r="A407" i="12"/>
  <c r="B407" i="12"/>
  <c r="C407" i="12"/>
  <c r="D407" i="12"/>
  <c r="E407" i="12"/>
  <c r="F407" i="12"/>
  <c r="G407" i="12"/>
  <c r="H407" i="12"/>
  <c r="I407" i="12"/>
  <c r="A408" i="12"/>
  <c r="B408" i="12"/>
  <c r="C408" i="12"/>
  <c r="D408" i="12"/>
  <c r="E408" i="12"/>
  <c r="F408" i="12"/>
  <c r="G408" i="12"/>
  <c r="H408" i="12"/>
  <c r="I408" i="12"/>
  <c r="A409" i="12"/>
  <c r="B409" i="12"/>
  <c r="C409" i="12"/>
  <c r="D409" i="12"/>
  <c r="E409" i="12"/>
  <c r="F409" i="12"/>
  <c r="G409" i="12"/>
  <c r="H409" i="12"/>
  <c r="I409" i="12"/>
  <c r="A410" i="12"/>
  <c r="B410" i="12"/>
  <c r="C410" i="12"/>
  <c r="D410" i="12"/>
  <c r="E410" i="12"/>
  <c r="F410" i="12"/>
  <c r="G410" i="12"/>
  <c r="H410" i="12"/>
  <c r="I410" i="12"/>
  <c r="A411" i="12"/>
  <c r="B411" i="12"/>
  <c r="C411" i="12"/>
  <c r="D411" i="12"/>
  <c r="E411" i="12"/>
  <c r="F411" i="12"/>
  <c r="G411" i="12"/>
  <c r="H411" i="12"/>
  <c r="I411" i="12"/>
  <c r="A412" i="12"/>
  <c r="B412" i="12"/>
  <c r="C412" i="12"/>
  <c r="D412" i="12"/>
  <c r="E412" i="12"/>
  <c r="F412" i="12"/>
  <c r="G412" i="12"/>
  <c r="H412" i="12"/>
  <c r="I412" i="12"/>
  <c r="A413" i="12"/>
  <c r="B413" i="12"/>
  <c r="C413" i="12"/>
  <c r="D413" i="12"/>
  <c r="E413" i="12"/>
  <c r="F413" i="12"/>
  <c r="G413" i="12"/>
  <c r="H413" i="12"/>
  <c r="I413" i="12"/>
  <c r="A414" i="12"/>
  <c r="B414" i="12"/>
  <c r="C414" i="12"/>
  <c r="D414" i="12"/>
  <c r="E414" i="12"/>
  <c r="F414" i="12"/>
  <c r="G414" i="12"/>
  <c r="H414" i="12"/>
  <c r="I414" i="12"/>
  <c r="A415" i="12"/>
  <c r="B415" i="12"/>
  <c r="C415" i="12"/>
  <c r="D415" i="12"/>
  <c r="E415" i="12"/>
  <c r="F415" i="12"/>
  <c r="G415" i="12"/>
  <c r="H415" i="12"/>
  <c r="I415" i="12"/>
  <c r="A416" i="12"/>
  <c r="B416" i="12"/>
  <c r="C416" i="12"/>
  <c r="D416" i="12"/>
  <c r="E416" i="12"/>
  <c r="F416" i="12"/>
  <c r="G416" i="12"/>
  <c r="H416" i="12"/>
  <c r="I416" i="12"/>
  <c r="A417" i="12"/>
  <c r="B417" i="12"/>
  <c r="C417" i="12"/>
  <c r="D417" i="12"/>
  <c r="E417" i="12"/>
  <c r="F417" i="12"/>
  <c r="G417" i="12"/>
  <c r="H417" i="12"/>
  <c r="I417" i="12"/>
  <c r="A418" i="12"/>
  <c r="B418" i="12"/>
  <c r="C418" i="12"/>
  <c r="D418" i="12"/>
  <c r="E418" i="12"/>
  <c r="F418" i="12"/>
  <c r="G418" i="12"/>
  <c r="H418" i="12"/>
  <c r="I418" i="12"/>
  <c r="A419" i="12"/>
  <c r="B419" i="12"/>
  <c r="C419" i="12"/>
  <c r="D419" i="12"/>
  <c r="E419" i="12"/>
  <c r="F419" i="12"/>
  <c r="G419" i="12"/>
  <c r="H419" i="12"/>
  <c r="I419" i="12"/>
  <c r="A420" i="12"/>
  <c r="B420" i="12"/>
  <c r="C420" i="12"/>
  <c r="D420" i="12"/>
  <c r="E420" i="12"/>
  <c r="F420" i="12"/>
  <c r="G420" i="12"/>
  <c r="H420" i="12"/>
  <c r="I420" i="12"/>
  <c r="A421" i="12"/>
  <c r="B421" i="12"/>
  <c r="C421" i="12"/>
  <c r="D421" i="12"/>
  <c r="E421" i="12"/>
  <c r="F421" i="12"/>
  <c r="G421" i="12"/>
  <c r="H421" i="12"/>
  <c r="I421" i="12"/>
  <c r="A422" i="12"/>
  <c r="B422" i="12"/>
  <c r="C422" i="12"/>
  <c r="D422" i="12"/>
  <c r="E422" i="12"/>
  <c r="F422" i="12"/>
  <c r="G422" i="12"/>
  <c r="H422" i="12"/>
  <c r="I422" i="12"/>
  <c r="A423" i="12"/>
  <c r="B423" i="12"/>
  <c r="C423" i="12"/>
  <c r="D423" i="12"/>
  <c r="E423" i="12"/>
  <c r="F423" i="12"/>
  <c r="G423" i="12"/>
  <c r="H423" i="12"/>
  <c r="I423" i="12"/>
  <c r="A424" i="12"/>
  <c r="B424" i="12"/>
  <c r="C424" i="12"/>
  <c r="D424" i="12"/>
  <c r="E424" i="12"/>
  <c r="F424" i="12"/>
  <c r="G424" i="12"/>
  <c r="H424" i="12"/>
  <c r="I424" i="12"/>
  <c r="A425" i="12"/>
  <c r="B425" i="12"/>
  <c r="C425" i="12"/>
  <c r="D425" i="12"/>
  <c r="E425" i="12"/>
  <c r="F425" i="12"/>
  <c r="G425" i="12"/>
  <c r="H425" i="12"/>
  <c r="I425" i="12"/>
  <c r="A426" i="12"/>
  <c r="B426" i="12"/>
  <c r="C426" i="12"/>
  <c r="D426" i="12"/>
  <c r="E426" i="12"/>
  <c r="F426" i="12"/>
  <c r="G426" i="12"/>
  <c r="H426" i="12"/>
  <c r="I426" i="12"/>
  <c r="A427" i="12"/>
  <c r="B427" i="12"/>
  <c r="C427" i="12"/>
  <c r="D427" i="12"/>
  <c r="E427" i="12"/>
  <c r="F427" i="12"/>
  <c r="G427" i="12"/>
  <c r="H427" i="12"/>
  <c r="I427" i="12"/>
  <c r="A428" i="12"/>
  <c r="B428" i="12"/>
  <c r="C428" i="12"/>
  <c r="D428" i="12"/>
  <c r="E428" i="12"/>
  <c r="F428" i="12"/>
  <c r="G428" i="12"/>
  <c r="H428" i="12"/>
  <c r="I428" i="12"/>
  <c r="A429" i="12"/>
  <c r="B429" i="12"/>
  <c r="C429" i="12"/>
  <c r="D429" i="12"/>
  <c r="E429" i="12"/>
  <c r="F429" i="12"/>
  <c r="G429" i="12"/>
  <c r="H429" i="12"/>
  <c r="I429" i="12"/>
  <c r="A430" i="12"/>
  <c r="B430" i="12"/>
  <c r="C430" i="12"/>
  <c r="D430" i="12"/>
  <c r="E430" i="12"/>
  <c r="F430" i="12"/>
  <c r="G430" i="12"/>
  <c r="H430" i="12"/>
  <c r="I430" i="12"/>
  <c r="A431" i="12"/>
  <c r="B431" i="12"/>
  <c r="C431" i="12"/>
  <c r="D431" i="12"/>
  <c r="E431" i="12"/>
  <c r="F431" i="12"/>
  <c r="G431" i="12"/>
  <c r="H431" i="12"/>
  <c r="I431" i="12"/>
  <c r="A432" i="12"/>
  <c r="B432" i="12"/>
  <c r="C432" i="12"/>
  <c r="D432" i="12"/>
  <c r="E432" i="12"/>
  <c r="F432" i="12"/>
  <c r="G432" i="12"/>
  <c r="H432" i="12"/>
  <c r="I432" i="12"/>
  <c r="A433" i="12"/>
  <c r="B433" i="12"/>
  <c r="C433" i="12"/>
  <c r="D433" i="12"/>
  <c r="E433" i="12"/>
  <c r="F433" i="12"/>
  <c r="G433" i="12"/>
  <c r="H433" i="12"/>
  <c r="I433" i="12"/>
  <c r="A434" i="12"/>
  <c r="B434" i="12"/>
  <c r="C434" i="12"/>
  <c r="D434" i="12"/>
  <c r="E434" i="12"/>
  <c r="F434" i="12"/>
  <c r="G434" i="12"/>
  <c r="H434" i="12"/>
  <c r="I434" i="12"/>
  <c r="A435" i="12"/>
  <c r="B435" i="12"/>
  <c r="C435" i="12"/>
  <c r="D435" i="12"/>
  <c r="E435" i="12"/>
  <c r="F435" i="12"/>
  <c r="G435" i="12"/>
  <c r="H435" i="12"/>
  <c r="I435" i="12"/>
  <c r="A436" i="12"/>
  <c r="B436" i="12"/>
  <c r="C436" i="12"/>
  <c r="D436" i="12"/>
  <c r="E436" i="12"/>
  <c r="F436" i="12"/>
  <c r="G436" i="12"/>
  <c r="H436" i="12"/>
  <c r="I436" i="12"/>
  <c r="A437" i="12"/>
  <c r="B437" i="12"/>
  <c r="C437" i="12"/>
  <c r="D437" i="12"/>
  <c r="E437" i="12"/>
  <c r="F437" i="12"/>
  <c r="G437" i="12"/>
  <c r="H437" i="12"/>
  <c r="I437" i="12"/>
  <c r="A438" i="12"/>
  <c r="B438" i="12"/>
  <c r="C438" i="12"/>
  <c r="D438" i="12"/>
  <c r="E438" i="12"/>
  <c r="F438" i="12"/>
  <c r="G438" i="12"/>
  <c r="H438" i="12"/>
  <c r="I438" i="12"/>
  <c r="A439" i="12"/>
  <c r="B439" i="12"/>
  <c r="C439" i="12"/>
  <c r="D439" i="12"/>
  <c r="E439" i="12"/>
  <c r="F439" i="12"/>
  <c r="G439" i="12"/>
  <c r="H439" i="12"/>
  <c r="I439" i="12"/>
  <c r="A440" i="12"/>
  <c r="B440" i="12"/>
  <c r="C440" i="12"/>
  <c r="D440" i="12"/>
  <c r="E440" i="12"/>
  <c r="F440" i="12"/>
  <c r="G440" i="12"/>
  <c r="H440" i="12"/>
  <c r="I440" i="12"/>
  <c r="A441" i="12"/>
  <c r="B441" i="12"/>
  <c r="C441" i="12"/>
  <c r="D441" i="12"/>
  <c r="E441" i="12"/>
  <c r="F441" i="12"/>
  <c r="G441" i="12"/>
  <c r="H441" i="12"/>
  <c r="I441" i="12"/>
  <c r="A442" i="12"/>
  <c r="B442" i="12"/>
  <c r="C442" i="12"/>
  <c r="D442" i="12"/>
  <c r="E442" i="12"/>
  <c r="F442" i="12"/>
  <c r="G442" i="12"/>
  <c r="H442" i="12"/>
  <c r="I442" i="12"/>
  <c r="A443" i="12"/>
  <c r="B443" i="12"/>
  <c r="C443" i="12"/>
  <c r="D443" i="12"/>
  <c r="E443" i="12"/>
  <c r="F443" i="12"/>
  <c r="G443" i="12"/>
  <c r="H443" i="12"/>
  <c r="I443" i="12"/>
  <c r="A444" i="12"/>
  <c r="B444" i="12"/>
  <c r="C444" i="12"/>
  <c r="D444" i="12"/>
  <c r="E444" i="12"/>
  <c r="F444" i="12"/>
  <c r="G444" i="12"/>
  <c r="H444" i="12"/>
  <c r="I444" i="12"/>
  <c r="A445" i="12"/>
  <c r="B445" i="12"/>
  <c r="C445" i="12"/>
  <c r="D445" i="12"/>
  <c r="E445" i="12"/>
  <c r="F445" i="12"/>
  <c r="G445" i="12"/>
  <c r="H445" i="12"/>
  <c r="I445" i="12"/>
  <c r="A446" i="12"/>
  <c r="B446" i="12"/>
  <c r="C446" i="12"/>
  <c r="D446" i="12"/>
  <c r="E446" i="12"/>
  <c r="F446" i="12"/>
  <c r="G446" i="12"/>
  <c r="H446" i="12"/>
  <c r="I446" i="12"/>
  <c r="A447" i="12"/>
  <c r="B447" i="12"/>
  <c r="C447" i="12"/>
  <c r="D447" i="12"/>
  <c r="E447" i="12"/>
  <c r="F447" i="12"/>
  <c r="G447" i="12"/>
  <c r="H447" i="12"/>
  <c r="I447" i="12"/>
  <c r="A448" i="12"/>
  <c r="B448" i="12"/>
  <c r="C448" i="12"/>
  <c r="D448" i="12"/>
  <c r="E448" i="12"/>
  <c r="F448" i="12"/>
  <c r="G448" i="12"/>
  <c r="H448" i="12"/>
  <c r="I448" i="12"/>
  <c r="A449" i="12"/>
  <c r="B449" i="12"/>
  <c r="C449" i="12"/>
  <c r="D449" i="12"/>
  <c r="E449" i="12"/>
  <c r="F449" i="12"/>
  <c r="G449" i="12"/>
  <c r="H449" i="12"/>
  <c r="I449" i="12"/>
  <c r="A450" i="12"/>
  <c r="B450" i="12"/>
  <c r="C450" i="12"/>
  <c r="D450" i="12"/>
  <c r="E450" i="12"/>
  <c r="F450" i="12"/>
  <c r="G450" i="12"/>
  <c r="H450" i="12"/>
  <c r="I450" i="12"/>
  <c r="A451" i="12"/>
  <c r="B451" i="12"/>
  <c r="C451" i="12"/>
  <c r="D451" i="12"/>
  <c r="E451" i="12"/>
  <c r="F451" i="12"/>
  <c r="G451" i="12"/>
  <c r="H451" i="12"/>
  <c r="I451" i="12"/>
  <c r="A452" i="12"/>
  <c r="B452" i="12"/>
  <c r="C452" i="12"/>
  <c r="D452" i="12"/>
  <c r="E452" i="12"/>
  <c r="F452" i="12"/>
  <c r="G452" i="12"/>
  <c r="H452" i="12"/>
  <c r="I452" i="12"/>
  <c r="A453" i="12"/>
  <c r="B453" i="12"/>
  <c r="C453" i="12"/>
  <c r="D453" i="12"/>
  <c r="E453" i="12"/>
  <c r="F453" i="12"/>
  <c r="G453" i="12"/>
  <c r="H453" i="12"/>
  <c r="I453" i="12"/>
  <c r="A454" i="12"/>
  <c r="B454" i="12"/>
  <c r="C454" i="12"/>
  <c r="D454" i="12"/>
  <c r="E454" i="12"/>
  <c r="F454" i="12"/>
  <c r="G454" i="12"/>
  <c r="H454" i="12"/>
  <c r="I454" i="12"/>
  <c r="A455" i="12"/>
  <c r="B455" i="12"/>
  <c r="C455" i="12"/>
  <c r="D455" i="12"/>
  <c r="E455" i="12"/>
  <c r="F455" i="12"/>
  <c r="G455" i="12"/>
  <c r="H455" i="12"/>
  <c r="I455" i="12"/>
  <c r="A456" i="12"/>
  <c r="B456" i="12"/>
  <c r="C456" i="12"/>
  <c r="D456" i="12"/>
  <c r="E456" i="12"/>
  <c r="F456" i="12"/>
  <c r="G456" i="12"/>
  <c r="H456" i="12"/>
  <c r="I456" i="12"/>
  <c r="A457" i="12"/>
  <c r="B457" i="12"/>
  <c r="C457" i="12"/>
  <c r="D457" i="12"/>
  <c r="E457" i="12"/>
  <c r="F457" i="12"/>
  <c r="G457" i="12"/>
  <c r="H457" i="12"/>
  <c r="I457" i="12"/>
  <c r="A458" i="12"/>
  <c r="B458" i="12"/>
  <c r="C458" i="12"/>
  <c r="D458" i="12"/>
  <c r="E458" i="12"/>
  <c r="F458" i="12"/>
  <c r="G458" i="12"/>
  <c r="H458" i="12"/>
  <c r="I458" i="12"/>
  <c r="A459" i="12"/>
  <c r="B459" i="12"/>
  <c r="C459" i="12"/>
  <c r="D459" i="12"/>
  <c r="E459" i="12"/>
  <c r="F459" i="12"/>
  <c r="G459" i="12"/>
  <c r="H459" i="12"/>
  <c r="I459" i="12"/>
  <c r="A460" i="12"/>
  <c r="B460" i="12"/>
  <c r="C460" i="12"/>
  <c r="D460" i="12"/>
  <c r="E460" i="12"/>
  <c r="F460" i="12"/>
  <c r="G460" i="12"/>
  <c r="H460" i="12"/>
  <c r="I460" i="12"/>
  <c r="A461" i="12"/>
  <c r="B461" i="12"/>
  <c r="C461" i="12"/>
  <c r="D461" i="12"/>
  <c r="E461" i="12"/>
  <c r="F461" i="12"/>
  <c r="G461" i="12"/>
  <c r="H461" i="12"/>
  <c r="I461" i="12"/>
  <c r="A462" i="12"/>
  <c r="B462" i="12"/>
  <c r="C462" i="12"/>
  <c r="D462" i="12"/>
  <c r="E462" i="12"/>
  <c r="F462" i="12"/>
  <c r="G462" i="12"/>
  <c r="H462" i="12"/>
  <c r="I462" i="12"/>
  <c r="A463" i="12"/>
  <c r="B463" i="12"/>
  <c r="C463" i="12"/>
  <c r="D463" i="12"/>
  <c r="E463" i="12"/>
  <c r="F463" i="12"/>
  <c r="G463" i="12"/>
  <c r="H463" i="12"/>
  <c r="I463" i="12"/>
  <c r="A464" i="12"/>
  <c r="B464" i="12"/>
  <c r="C464" i="12"/>
  <c r="D464" i="12"/>
  <c r="E464" i="12"/>
  <c r="F464" i="12"/>
  <c r="G464" i="12"/>
  <c r="H464" i="12"/>
  <c r="I464" i="12"/>
  <c r="A465" i="12"/>
  <c r="B465" i="12"/>
  <c r="C465" i="12"/>
  <c r="D465" i="12"/>
  <c r="E465" i="12"/>
  <c r="F465" i="12"/>
  <c r="G465" i="12"/>
  <c r="H465" i="12"/>
  <c r="I465" i="12"/>
  <c r="A466" i="12"/>
  <c r="B466" i="12"/>
  <c r="C466" i="12"/>
  <c r="D466" i="12"/>
  <c r="E466" i="12"/>
  <c r="F466" i="12"/>
  <c r="G466" i="12"/>
  <c r="H466" i="12"/>
  <c r="I466" i="12"/>
  <c r="A467" i="12"/>
  <c r="B467" i="12"/>
  <c r="C467" i="12"/>
  <c r="D467" i="12"/>
  <c r="E467" i="12"/>
  <c r="F467" i="12"/>
  <c r="G467" i="12"/>
  <c r="H467" i="12"/>
  <c r="I467" i="12"/>
  <c r="A468" i="12"/>
  <c r="B468" i="12"/>
  <c r="C468" i="12"/>
  <c r="D468" i="12"/>
  <c r="E468" i="12"/>
  <c r="F468" i="12"/>
  <c r="G468" i="12"/>
  <c r="H468" i="12"/>
  <c r="I468" i="12"/>
  <c r="A469" i="12"/>
  <c r="B469" i="12"/>
  <c r="C469" i="12"/>
  <c r="D469" i="12"/>
  <c r="E469" i="12"/>
  <c r="F469" i="12"/>
  <c r="G469" i="12"/>
  <c r="H469" i="12"/>
  <c r="I469" i="12"/>
  <c r="A470" i="12"/>
  <c r="B470" i="12"/>
  <c r="C470" i="12"/>
  <c r="D470" i="12"/>
  <c r="E470" i="12"/>
  <c r="F470" i="12"/>
  <c r="G470" i="12"/>
  <c r="H470" i="12"/>
  <c r="I470" i="12"/>
  <c r="A471" i="12"/>
  <c r="B471" i="12"/>
  <c r="C471" i="12"/>
  <c r="D471" i="12"/>
  <c r="E471" i="12"/>
  <c r="F471" i="12"/>
  <c r="G471" i="12"/>
  <c r="H471" i="12"/>
  <c r="I471" i="12"/>
  <c r="A472" i="12"/>
  <c r="B472" i="12"/>
  <c r="C472" i="12"/>
  <c r="D472" i="12"/>
  <c r="E472" i="12"/>
  <c r="F472" i="12"/>
  <c r="G472" i="12"/>
  <c r="H472" i="12"/>
  <c r="I472" i="12"/>
  <c r="A473" i="12"/>
  <c r="B473" i="12"/>
  <c r="C473" i="12"/>
  <c r="D473" i="12"/>
  <c r="E473" i="12"/>
  <c r="F473" i="12"/>
  <c r="G473" i="12"/>
  <c r="H473" i="12"/>
  <c r="I473" i="12"/>
  <c r="A474" i="12"/>
  <c r="B474" i="12"/>
  <c r="C474" i="12"/>
  <c r="D474" i="12"/>
  <c r="E474" i="12"/>
  <c r="F474" i="12"/>
  <c r="G474" i="12"/>
  <c r="H474" i="12"/>
  <c r="I474" i="12"/>
  <c r="A475" i="12"/>
  <c r="B475" i="12"/>
  <c r="C475" i="12"/>
  <c r="D475" i="12"/>
  <c r="E475" i="12"/>
  <c r="F475" i="12"/>
  <c r="G475" i="12"/>
  <c r="H475" i="12"/>
  <c r="I475" i="12"/>
  <c r="A476" i="12"/>
  <c r="B476" i="12"/>
  <c r="C476" i="12"/>
  <c r="D476" i="12"/>
  <c r="E476" i="12"/>
  <c r="F476" i="12"/>
  <c r="G476" i="12"/>
  <c r="H476" i="12"/>
  <c r="I476" i="12"/>
  <c r="A477" i="12"/>
  <c r="B477" i="12"/>
  <c r="C477" i="12"/>
  <c r="D477" i="12"/>
  <c r="E477" i="12"/>
  <c r="F477" i="12"/>
  <c r="G477" i="12"/>
  <c r="H477" i="12"/>
  <c r="I477" i="12"/>
  <c r="A478" i="12"/>
  <c r="B478" i="12"/>
  <c r="C478" i="12"/>
  <c r="D478" i="12"/>
  <c r="E478" i="12"/>
  <c r="F478" i="12"/>
  <c r="G478" i="12"/>
  <c r="H478" i="12"/>
  <c r="I478" i="12"/>
  <c r="A479" i="12"/>
  <c r="B479" i="12"/>
  <c r="C479" i="12"/>
  <c r="D479" i="12"/>
  <c r="E479" i="12"/>
  <c r="F479" i="12"/>
  <c r="G479" i="12"/>
  <c r="H479" i="12"/>
  <c r="I479" i="12"/>
  <c r="A480" i="12"/>
  <c r="B480" i="12"/>
  <c r="C480" i="12"/>
  <c r="D480" i="12"/>
  <c r="E480" i="12"/>
  <c r="F480" i="12"/>
  <c r="G480" i="12"/>
  <c r="H480" i="12"/>
  <c r="I480" i="12"/>
  <c r="A481" i="12"/>
  <c r="B481" i="12"/>
  <c r="C481" i="12"/>
  <c r="D481" i="12"/>
  <c r="E481" i="12"/>
  <c r="F481" i="12"/>
  <c r="G481" i="12"/>
  <c r="H481" i="12"/>
  <c r="I481" i="12"/>
  <c r="A482" i="12"/>
  <c r="B482" i="12"/>
  <c r="C482" i="12"/>
  <c r="D482" i="12"/>
  <c r="E482" i="12"/>
  <c r="F482" i="12"/>
  <c r="G482" i="12"/>
  <c r="H482" i="12"/>
  <c r="I482" i="12"/>
  <c r="A483" i="12"/>
  <c r="B483" i="12"/>
  <c r="C483" i="12"/>
  <c r="D483" i="12"/>
  <c r="E483" i="12"/>
  <c r="F483" i="12"/>
  <c r="G483" i="12"/>
  <c r="H483" i="12"/>
  <c r="I483" i="12"/>
  <c r="A484" i="12"/>
  <c r="B484" i="12"/>
  <c r="C484" i="12"/>
  <c r="D484" i="12"/>
  <c r="E484" i="12"/>
  <c r="F484" i="12"/>
  <c r="G484" i="12"/>
  <c r="H484" i="12"/>
  <c r="I484" i="12"/>
  <c r="A485" i="12"/>
  <c r="B485" i="12"/>
  <c r="C485" i="12"/>
  <c r="D485" i="12"/>
  <c r="E485" i="12"/>
  <c r="F485" i="12"/>
  <c r="G485" i="12"/>
  <c r="H485" i="12"/>
  <c r="I485" i="12"/>
  <c r="A486" i="12"/>
  <c r="B486" i="12"/>
  <c r="C486" i="12"/>
  <c r="D486" i="12"/>
  <c r="E486" i="12"/>
  <c r="F486" i="12"/>
  <c r="G486" i="12"/>
  <c r="H486" i="12"/>
  <c r="I486" i="12"/>
  <c r="A487" i="12"/>
  <c r="B487" i="12"/>
  <c r="C487" i="12"/>
  <c r="D487" i="12"/>
  <c r="E487" i="12"/>
  <c r="F487" i="12"/>
  <c r="G487" i="12"/>
  <c r="H487" i="12"/>
  <c r="I487" i="12"/>
  <c r="A488" i="12"/>
  <c r="B488" i="12"/>
  <c r="C488" i="12"/>
  <c r="D488" i="12"/>
  <c r="E488" i="12"/>
  <c r="F488" i="12"/>
  <c r="G488" i="12"/>
  <c r="H488" i="12"/>
  <c r="I488" i="12"/>
  <c r="A489" i="12"/>
  <c r="B489" i="12"/>
  <c r="C489" i="12"/>
  <c r="D489" i="12"/>
  <c r="E489" i="12"/>
  <c r="F489" i="12"/>
  <c r="G489" i="12"/>
  <c r="H489" i="12"/>
  <c r="I489" i="12"/>
  <c r="A490" i="12"/>
  <c r="B490" i="12"/>
  <c r="C490" i="12"/>
  <c r="D490" i="12"/>
  <c r="E490" i="12"/>
  <c r="F490" i="12"/>
  <c r="G490" i="12"/>
  <c r="H490" i="12"/>
  <c r="I490" i="12"/>
  <c r="A491" i="12"/>
  <c r="B491" i="12"/>
  <c r="C491" i="12"/>
  <c r="D491" i="12"/>
  <c r="E491" i="12"/>
  <c r="F491" i="12"/>
  <c r="G491" i="12"/>
  <c r="H491" i="12"/>
  <c r="I491" i="12"/>
  <c r="A492" i="12"/>
  <c r="B492" i="12"/>
  <c r="C492" i="12"/>
  <c r="D492" i="12"/>
  <c r="E492" i="12"/>
  <c r="F492" i="12"/>
  <c r="G492" i="12"/>
  <c r="H492" i="12"/>
  <c r="I492" i="12"/>
  <c r="A493" i="12"/>
  <c r="B493" i="12"/>
  <c r="C493" i="12"/>
  <c r="D493" i="12"/>
  <c r="E493" i="12"/>
  <c r="F493" i="12"/>
  <c r="G493" i="12"/>
  <c r="H493" i="12"/>
  <c r="I493" i="12"/>
  <c r="A494" i="12"/>
  <c r="B494" i="12"/>
  <c r="C494" i="12"/>
  <c r="D494" i="12"/>
  <c r="E494" i="12"/>
  <c r="F494" i="12"/>
  <c r="G494" i="12"/>
  <c r="H494" i="12"/>
  <c r="I494" i="12"/>
  <c r="A495" i="12"/>
  <c r="B495" i="12"/>
  <c r="C495" i="12"/>
  <c r="D495" i="12"/>
  <c r="E495" i="12"/>
  <c r="F495" i="12"/>
  <c r="G495" i="12"/>
  <c r="H495" i="12"/>
  <c r="I495" i="12"/>
  <c r="A496" i="12"/>
  <c r="B496" i="12"/>
  <c r="C496" i="12"/>
  <c r="D496" i="12"/>
  <c r="E496" i="12"/>
  <c r="F496" i="12"/>
  <c r="G496" i="12"/>
  <c r="H496" i="12"/>
  <c r="I496" i="12"/>
  <c r="A497" i="12"/>
  <c r="B497" i="12"/>
  <c r="C497" i="12"/>
  <c r="D497" i="12"/>
  <c r="E497" i="12"/>
  <c r="F497" i="12"/>
  <c r="G497" i="12"/>
  <c r="H497" i="12"/>
  <c r="I497" i="12"/>
  <c r="A498" i="12"/>
  <c r="B498" i="12"/>
  <c r="C498" i="12"/>
  <c r="D498" i="12"/>
  <c r="E498" i="12"/>
  <c r="F498" i="12"/>
  <c r="G498" i="12"/>
  <c r="H498" i="12"/>
  <c r="I498" i="12"/>
  <c r="A499" i="12"/>
  <c r="B499" i="12"/>
  <c r="C499" i="12"/>
  <c r="D499" i="12"/>
  <c r="E499" i="12"/>
  <c r="F499" i="12"/>
  <c r="G499" i="12"/>
  <c r="H499" i="12"/>
  <c r="I499" i="12"/>
  <c r="A500" i="12"/>
  <c r="B500" i="12"/>
  <c r="C500" i="12"/>
  <c r="D500" i="12"/>
  <c r="E500" i="12"/>
  <c r="F500" i="12"/>
  <c r="G500" i="12"/>
  <c r="H500" i="12"/>
  <c r="I500" i="12"/>
  <c r="A501" i="12"/>
  <c r="B501" i="12"/>
  <c r="C501" i="12"/>
  <c r="D501" i="12"/>
  <c r="E501" i="12"/>
  <c r="F501" i="12"/>
  <c r="G501" i="12"/>
  <c r="H501" i="12"/>
  <c r="I501" i="12"/>
  <c r="A502" i="12"/>
  <c r="B502" i="12"/>
  <c r="C502" i="12"/>
  <c r="D502" i="12"/>
  <c r="E502" i="12"/>
  <c r="F502" i="12"/>
  <c r="G502" i="12"/>
  <c r="H502" i="12"/>
  <c r="I502" i="12"/>
  <c r="A503" i="12"/>
  <c r="B503" i="12"/>
  <c r="C503" i="12"/>
  <c r="D503" i="12"/>
  <c r="E503" i="12"/>
  <c r="F503" i="12"/>
  <c r="G503" i="12"/>
  <c r="H503" i="12"/>
  <c r="I503" i="12"/>
  <c r="A504" i="12"/>
  <c r="B504" i="12"/>
  <c r="C504" i="12"/>
  <c r="D504" i="12"/>
  <c r="E504" i="12"/>
  <c r="F504" i="12"/>
  <c r="G504" i="12"/>
  <c r="H504" i="12"/>
  <c r="I504" i="12"/>
  <c r="A505" i="12"/>
  <c r="B505" i="12"/>
  <c r="C505" i="12"/>
  <c r="D505" i="12"/>
  <c r="E505" i="12"/>
  <c r="F505" i="12"/>
  <c r="G505" i="12"/>
  <c r="H505" i="12"/>
  <c r="I505" i="12"/>
  <c r="A506" i="12"/>
  <c r="B506" i="12"/>
  <c r="C506" i="12"/>
  <c r="D506" i="12"/>
  <c r="E506" i="12"/>
  <c r="F506" i="12"/>
  <c r="G506" i="12"/>
  <c r="H506" i="12"/>
  <c r="I506" i="12"/>
  <c r="A507" i="12"/>
  <c r="B507" i="12"/>
  <c r="C507" i="12"/>
  <c r="D507" i="12"/>
  <c r="E507" i="12"/>
  <c r="F507" i="12"/>
  <c r="G507" i="12"/>
  <c r="H507" i="12"/>
  <c r="I507" i="12"/>
  <c r="A508" i="12"/>
  <c r="B508" i="12"/>
  <c r="C508" i="12"/>
  <c r="D508" i="12"/>
  <c r="E508" i="12"/>
  <c r="F508" i="12"/>
  <c r="G508" i="12"/>
  <c r="H508" i="12"/>
  <c r="I508" i="12"/>
  <c r="A509" i="12"/>
  <c r="B509" i="12"/>
  <c r="C509" i="12"/>
  <c r="D509" i="12"/>
  <c r="E509" i="12"/>
  <c r="F509" i="12"/>
  <c r="G509" i="12"/>
  <c r="H509" i="12"/>
  <c r="I509" i="12"/>
  <c r="A510" i="12"/>
  <c r="B510" i="12"/>
  <c r="C510" i="12"/>
  <c r="D510" i="12"/>
  <c r="E510" i="12"/>
  <c r="F510" i="12"/>
  <c r="G510" i="12"/>
  <c r="H510" i="12"/>
  <c r="I510" i="12"/>
  <c r="A511" i="12"/>
  <c r="B511" i="12"/>
  <c r="C511" i="12"/>
  <c r="D511" i="12"/>
  <c r="E511" i="12"/>
  <c r="F511" i="12"/>
  <c r="G511" i="12"/>
  <c r="H511" i="12"/>
  <c r="I511" i="12"/>
  <c r="A512" i="12"/>
  <c r="B512" i="12"/>
  <c r="C512" i="12"/>
  <c r="D512" i="12"/>
  <c r="E512" i="12"/>
  <c r="F512" i="12"/>
  <c r="G512" i="12"/>
  <c r="H512" i="12"/>
  <c r="I512" i="12"/>
  <c r="A513" i="12"/>
  <c r="B513" i="12"/>
  <c r="C513" i="12"/>
  <c r="D513" i="12"/>
  <c r="E513" i="12"/>
  <c r="F513" i="12"/>
  <c r="G513" i="12"/>
  <c r="H513" i="12"/>
  <c r="I513" i="12"/>
  <c r="A514" i="12"/>
  <c r="B514" i="12"/>
  <c r="C514" i="12"/>
  <c r="D514" i="12"/>
  <c r="E514" i="12"/>
  <c r="F514" i="12"/>
  <c r="G514" i="12"/>
  <c r="H514" i="12"/>
  <c r="I514" i="12"/>
  <c r="A515" i="12"/>
  <c r="B515" i="12"/>
  <c r="C515" i="12"/>
  <c r="D515" i="12"/>
  <c r="E515" i="12"/>
  <c r="F515" i="12"/>
  <c r="G515" i="12"/>
  <c r="H515" i="12"/>
  <c r="I515" i="12"/>
  <c r="A516" i="12"/>
  <c r="B516" i="12"/>
  <c r="C516" i="12"/>
  <c r="D516" i="12"/>
  <c r="E516" i="12"/>
  <c r="F516" i="12"/>
  <c r="G516" i="12"/>
  <c r="H516" i="12"/>
  <c r="I516" i="12"/>
  <c r="A517" i="12"/>
  <c r="B517" i="12"/>
  <c r="C517" i="12"/>
  <c r="D517" i="12"/>
  <c r="E517" i="12"/>
  <c r="F517" i="12"/>
  <c r="G517" i="12"/>
  <c r="H517" i="12"/>
  <c r="I517" i="12"/>
  <c r="A518" i="12"/>
  <c r="B518" i="12"/>
  <c r="C518" i="12"/>
  <c r="D518" i="12"/>
  <c r="E518" i="12"/>
  <c r="F518" i="12"/>
  <c r="G518" i="12"/>
  <c r="H518" i="12"/>
  <c r="I518" i="12"/>
  <c r="A519" i="12"/>
  <c r="B519" i="12"/>
  <c r="C519" i="12"/>
  <c r="D519" i="12"/>
  <c r="E519" i="12"/>
  <c r="F519" i="12"/>
  <c r="G519" i="12"/>
  <c r="H519" i="12"/>
  <c r="I519" i="12"/>
  <c r="A520" i="12"/>
  <c r="B520" i="12"/>
  <c r="C520" i="12"/>
  <c r="D520" i="12"/>
  <c r="E520" i="12"/>
  <c r="F520" i="12"/>
  <c r="G520" i="12"/>
  <c r="H520" i="12"/>
  <c r="I520" i="12"/>
  <c r="A521" i="12"/>
  <c r="B521" i="12"/>
  <c r="C521" i="12"/>
  <c r="D521" i="12"/>
  <c r="E521" i="12"/>
  <c r="F521" i="12"/>
  <c r="G521" i="12"/>
  <c r="H521" i="12"/>
  <c r="I521" i="12"/>
  <c r="A522" i="12"/>
  <c r="B522" i="12"/>
  <c r="C522" i="12"/>
  <c r="D522" i="12"/>
  <c r="E522" i="12"/>
  <c r="F522" i="12"/>
  <c r="G522" i="12"/>
  <c r="H522" i="12"/>
  <c r="I522" i="12"/>
  <c r="A523" i="12"/>
  <c r="B523" i="12"/>
  <c r="C523" i="12"/>
  <c r="D523" i="12"/>
  <c r="E523" i="12"/>
  <c r="F523" i="12"/>
  <c r="G523" i="12"/>
  <c r="H523" i="12"/>
  <c r="I523" i="12"/>
  <c r="A524" i="12"/>
  <c r="B524" i="12"/>
  <c r="C524" i="12"/>
  <c r="D524" i="12"/>
  <c r="E524" i="12"/>
  <c r="F524" i="12"/>
  <c r="G524" i="12"/>
  <c r="H524" i="12"/>
  <c r="I524" i="12"/>
  <c r="A525" i="12"/>
  <c r="B525" i="12"/>
  <c r="C525" i="12"/>
  <c r="D525" i="12"/>
  <c r="E525" i="12"/>
  <c r="F525" i="12"/>
  <c r="G525" i="12"/>
  <c r="H525" i="12"/>
  <c r="I525" i="12"/>
  <c r="A526" i="12"/>
  <c r="B526" i="12"/>
  <c r="C526" i="12"/>
  <c r="D526" i="12"/>
  <c r="E526" i="12"/>
  <c r="F526" i="12"/>
  <c r="G526" i="12"/>
  <c r="H526" i="12"/>
  <c r="I526" i="12"/>
  <c r="A527" i="12"/>
  <c r="B527" i="12"/>
  <c r="C527" i="12"/>
  <c r="D527" i="12"/>
  <c r="E527" i="12"/>
  <c r="F527" i="12"/>
  <c r="G527" i="12"/>
  <c r="H527" i="12"/>
  <c r="I527" i="12"/>
  <c r="A528" i="12"/>
  <c r="B528" i="12"/>
  <c r="C528" i="12"/>
  <c r="D528" i="12"/>
  <c r="E528" i="12"/>
  <c r="F528" i="12"/>
  <c r="G528" i="12"/>
  <c r="H528" i="12"/>
  <c r="I528" i="12"/>
  <c r="A529" i="12"/>
  <c r="B529" i="12"/>
  <c r="C529" i="12"/>
  <c r="D529" i="12"/>
  <c r="E529" i="12"/>
  <c r="F529" i="12"/>
  <c r="G529" i="12"/>
  <c r="H529" i="12"/>
  <c r="I529" i="12"/>
  <c r="A530" i="12"/>
  <c r="B530" i="12"/>
  <c r="C530" i="12"/>
  <c r="D530" i="12"/>
  <c r="E530" i="12"/>
  <c r="F530" i="12"/>
  <c r="G530" i="12"/>
  <c r="H530" i="12"/>
  <c r="I530" i="12"/>
  <c r="A531" i="12"/>
  <c r="B531" i="12"/>
  <c r="C531" i="12"/>
  <c r="D531" i="12"/>
  <c r="E531" i="12"/>
  <c r="F531" i="12"/>
  <c r="G531" i="12"/>
  <c r="H531" i="12"/>
  <c r="I531" i="12"/>
  <c r="A532" i="12"/>
  <c r="B532" i="12"/>
  <c r="C532" i="12"/>
  <c r="D532" i="12"/>
  <c r="E532" i="12"/>
  <c r="F532" i="12"/>
  <c r="G532" i="12"/>
  <c r="H532" i="12"/>
  <c r="I532" i="12"/>
  <c r="A533" i="12"/>
  <c r="B533" i="12"/>
  <c r="C533" i="12"/>
  <c r="D533" i="12"/>
  <c r="E533" i="12"/>
  <c r="F533" i="12"/>
  <c r="G533" i="12"/>
  <c r="H533" i="12"/>
  <c r="I533" i="12"/>
  <c r="A534" i="12"/>
  <c r="B534" i="12"/>
  <c r="C534" i="12"/>
  <c r="D534" i="12"/>
  <c r="E534" i="12"/>
  <c r="F534" i="12"/>
  <c r="G534" i="12"/>
  <c r="H534" i="12"/>
  <c r="I534" i="12"/>
  <c r="A535" i="12"/>
  <c r="B535" i="12"/>
  <c r="C535" i="12"/>
  <c r="D535" i="12"/>
  <c r="E535" i="12"/>
  <c r="F535" i="12"/>
  <c r="G535" i="12"/>
  <c r="H535" i="12"/>
  <c r="I535" i="12"/>
  <c r="A536" i="12"/>
  <c r="B536" i="12"/>
  <c r="C536" i="12"/>
  <c r="D536" i="12"/>
  <c r="E536" i="12"/>
  <c r="F536" i="12"/>
  <c r="G536" i="12"/>
  <c r="H536" i="12"/>
  <c r="I536" i="12"/>
  <c r="A537" i="12"/>
  <c r="B537" i="12"/>
  <c r="C537" i="12"/>
  <c r="D537" i="12"/>
  <c r="E537" i="12"/>
  <c r="F537" i="12"/>
  <c r="G537" i="12"/>
  <c r="H537" i="12"/>
  <c r="I537" i="12"/>
  <c r="A538" i="12"/>
  <c r="B538" i="12"/>
  <c r="C538" i="12"/>
  <c r="D538" i="12"/>
  <c r="E538" i="12"/>
  <c r="F538" i="12"/>
  <c r="G538" i="12"/>
  <c r="H538" i="12"/>
  <c r="I538" i="12"/>
  <c r="A539" i="12"/>
  <c r="B539" i="12"/>
  <c r="C539" i="12"/>
  <c r="D539" i="12"/>
  <c r="E539" i="12"/>
  <c r="F539" i="12"/>
  <c r="G539" i="12"/>
  <c r="H539" i="12"/>
  <c r="I539" i="12"/>
  <c r="A540" i="12"/>
  <c r="B540" i="12"/>
  <c r="C540" i="12"/>
  <c r="D540" i="12"/>
  <c r="E540" i="12"/>
  <c r="F540" i="12"/>
  <c r="G540" i="12"/>
  <c r="H540" i="12"/>
  <c r="I540" i="12"/>
  <c r="A541" i="12"/>
  <c r="B541" i="12"/>
  <c r="C541" i="12"/>
  <c r="D541" i="12"/>
  <c r="E541" i="12"/>
  <c r="F541" i="12"/>
  <c r="G541" i="12"/>
  <c r="H541" i="12"/>
  <c r="I541" i="12"/>
  <c r="A542" i="12"/>
  <c r="B542" i="12"/>
  <c r="C542" i="12"/>
  <c r="D542" i="12"/>
  <c r="E542" i="12"/>
  <c r="F542" i="12"/>
  <c r="G542" i="12"/>
  <c r="H542" i="12"/>
  <c r="I542" i="12"/>
  <c r="A543" i="12"/>
  <c r="B543" i="12"/>
  <c r="C543" i="12"/>
  <c r="D543" i="12"/>
  <c r="E543" i="12"/>
  <c r="F543" i="12"/>
  <c r="G543" i="12"/>
  <c r="H543" i="12"/>
  <c r="I543" i="12"/>
  <c r="A544" i="12"/>
  <c r="B544" i="12"/>
  <c r="C544" i="12"/>
  <c r="D544" i="12"/>
  <c r="E544" i="12"/>
  <c r="F544" i="12"/>
  <c r="G544" i="12"/>
  <c r="H544" i="12"/>
  <c r="I544" i="12"/>
  <c r="A545" i="12"/>
  <c r="B545" i="12"/>
  <c r="C545" i="12"/>
  <c r="D545" i="12"/>
  <c r="E545" i="12"/>
  <c r="F545" i="12"/>
  <c r="G545" i="12"/>
  <c r="H545" i="12"/>
  <c r="I545" i="12"/>
  <c r="A546" i="12"/>
  <c r="B546" i="12"/>
  <c r="C546" i="12"/>
  <c r="D546" i="12"/>
  <c r="E546" i="12"/>
  <c r="F546" i="12"/>
  <c r="G546" i="12"/>
  <c r="H546" i="12"/>
  <c r="I546" i="12"/>
  <c r="A547" i="12"/>
  <c r="B547" i="12"/>
  <c r="C547" i="12"/>
  <c r="D547" i="12"/>
  <c r="E547" i="12"/>
  <c r="F547" i="12"/>
  <c r="G547" i="12"/>
  <c r="H547" i="12"/>
  <c r="I547" i="12"/>
  <c r="A548" i="12"/>
  <c r="B548" i="12"/>
  <c r="C548" i="12"/>
  <c r="D548" i="12"/>
  <c r="E548" i="12"/>
  <c r="F548" i="12"/>
  <c r="G548" i="12"/>
  <c r="H548" i="12"/>
  <c r="I548" i="12"/>
  <c r="A549" i="12"/>
  <c r="B549" i="12"/>
  <c r="C549" i="12"/>
  <c r="D549" i="12"/>
  <c r="E549" i="12"/>
  <c r="F549" i="12"/>
  <c r="G549" i="12"/>
  <c r="H549" i="12"/>
  <c r="I549" i="12"/>
  <c r="A550" i="12"/>
  <c r="B550" i="12"/>
  <c r="C550" i="12"/>
  <c r="D550" i="12"/>
  <c r="E550" i="12"/>
  <c r="F550" i="12"/>
  <c r="G550" i="12"/>
  <c r="H550" i="12"/>
  <c r="I550" i="12"/>
  <c r="A551" i="12"/>
  <c r="B551" i="12"/>
  <c r="C551" i="12"/>
  <c r="D551" i="12"/>
  <c r="E551" i="12"/>
  <c r="F551" i="12"/>
  <c r="G551" i="12"/>
  <c r="H551" i="12"/>
  <c r="I551" i="12"/>
  <c r="A552" i="12"/>
  <c r="B552" i="12"/>
  <c r="C552" i="12"/>
  <c r="D552" i="12"/>
  <c r="E552" i="12"/>
  <c r="F552" i="12"/>
  <c r="G552" i="12"/>
  <c r="H552" i="12"/>
  <c r="I552" i="12"/>
  <c r="A553" i="12"/>
  <c r="B553" i="12"/>
  <c r="C553" i="12"/>
  <c r="D553" i="12"/>
  <c r="E553" i="12"/>
  <c r="F553" i="12"/>
  <c r="G553" i="12"/>
  <c r="H553" i="12"/>
  <c r="I553" i="12"/>
  <c r="A554" i="12"/>
  <c r="B554" i="12"/>
  <c r="C554" i="12"/>
  <c r="D554" i="12"/>
  <c r="E554" i="12"/>
  <c r="F554" i="12"/>
  <c r="G554" i="12"/>
  <c r="H554" i="12"/>
  <c r="I554" i="12"/>
  <c r="A555" i="12"/>
  <c r="B555" i="12"/>
  <c r="C555" i="12"/>
  <c r="D555" i="12"/>
  <c r="E555" i="12"/>
  <c r="F555" i="12"/>
  <c r="G555" i="12"/>
  <c r="H555" i="12"/>
  <c r="I555" i="12"/>
  <c r="A556" i="12"/>
  <c r="B556" i="12"/>
  <c r="C556" i="12"/>
  <c r="D556" i="12"/>
  <c r="E556" i="12"/>
  <c r="F556" i="12"/>
  <c r="G556" i="12"/>
  <c r="H556" i="12"/>
  <c r="I556" i="12"/>
  <c r="A557" i="12"/>
  <c r="B557" i="12"/>
  <c r="C557" i="12"/>
  <c r="D557" i="12"/>
  <c r="E557" i="12"/>
  <c r="F557" i="12"/>
  <c r="G557" i="12"/>
  <c r="H557" i="12"/>
  <c r="I557" i="12"/>
  <c r="A558" i="12"/>
  <c r="B558" i="12"/>
  <c r="C558" i="12"/>
  <c r="D558" i="12"/>
  <c r="E558" i="12"/>
  <c r="F558" i="12"/>
  <c r="G558" i="12"/>
  <c r="H558" i="12"/>
  <c r="I558" i="12"/>
  <c r="A559" i="12"/>
  <c r="B559" i="12"/>
  <c r="C559" i="12"/>
  <c r="D559" i="12"/>
  <c r="E559" i="12"/>
  <c r="F559" i="12"/>
  <c r="G559" i="12"/>
  <c r="H559" i="12"/>
  <c r="I559" i="12"/>
  <c r="A560" i="12"/>
  <c r="B560" i="12"/>
  <c r="C560" i="12"/>
  <c r="D560" i="12"/>
  <c r="E560" i="12"/>
  <c r="F560" i="12"/>
  <c r="G560" i="12"/>
  <c r="H560" i="12"/>
  <c r="I560" i="12"/>
  <c r="A561" i="12"/>
  <c r="B561" i="12"/>
  <c r="C561" i="12"/>
  <c r="D561" i="12"/>
  <c r="E561" i="12"/>
  <c r="F561" i="12"/>
  <c r="G561" i="12"/>
  <c r="H561" i="12"/>
  <c r="I561" i="12"/>
  <c r="A562" i="12"/>
  <c r="B562" i="12"/>
  <c r="C562" i="12"/>
  <c r="D562" i="12"/>
  <c r="E562" i="12"/>
  <c r="F562" i="12"/>
  <c r="G562" i="12"/>
  <c r="H562" i="12"/>
  <c r="I562" i="12"/>
  <c r="A563" i="12"/>
  <c r="B563" i="12"/>
  <c r="C563" i="12"/>
  <c r="D563" i="12"/>
  <c r="E563" i="12"/>
  <c r="F563" i="12"/>
  <c r="G563" i="12"/>
  <c r="H563" i="12"/>
  <c r="I563" i="12"/>
  <c r="A564" i="12"/>
  <c r="B564" i="12"/>
  <c r="C564" i="12"/>
  <c r="D564" i="12"/>
  <c r="E564" i="12"/>
  <c r="F564" i="12"/>
  <c r="G564" i="12"/>
  <c r="H564" i="12"/>
  <c r="I564" i="12"/>
  <c r="A565" i="12"/>
  <c r="B565" i="12"/>
  <c r="C565" i="12"/>
  <c r="D565" i="12"/>
  <c r="E565" i="12"/>
  <c r="F565" i="12"/>
  <c r="G565" i="12"/>
  <c r="H565" i="12"/>
  <c r="I565" i="12"/>
  <c r="A566" i="12"/>
  <c r="B566" i="12"/>
  <c r="C566" i="12"/>
  <c r="D566" i="12"/>
  <c r="E566" i="12"/>
  <c r="F566" i="12"/>
  <c r="G566" i="12"/>
  <c r="H566" i="12"/>
  <c r="I566" i="12"/>
  <c r="A567" i="12"/>
  <c r="B567" i="12"/>
  <c r="C567" i="12"/>
  <c r="D567" i="12"/>
  <c r="E567" i="12"/>
  <c r="F567" i="12"/>
  <c r="G567" i="12"/>
  <c r="H567" i="12"/>
  <c r="I567" i="12"/>
  <c r="A568" i="12"/>
  <c r="B568" i="12"/>
  <c r="C568" i="12"/>
  <c r="D568" i="12"/>
  <c r="E568" i="12"/>
  <c r="F568" i="12"/>
  <c r="G568" i="12"/>
  <c r="H568" i="12"/>
  <c r="I568" i="12"/>
  <c r="A569" i="12"/>
  <c r="B569" i="12"/>
  <c r="C569" i="12"/>
  <c r="D569" i="12"/>
  <c r="E569" i="12"/>
  <c r="F569" i="12"/>
  <c r="G569" i="12"/>
  <c r="H569" i="12"/>
  <c r="I569" i="12"/>
  <c r="A570" i="12"/>
  <c r="B570" i="12"/>
  <c r="C570" i="12"/>
  <c r="D570" i="12"/>
  <c r="E570" i="12"/>
  <c r="F570" i="12"/>
  <c r="G570" i="12"/>
  <c r="H570" i="12"/>
  <c r="I570" i="12"/>
  <c r="A571" i="12"/>
  <c r="B571" i="12"/>
  <c r="C571" i="12"/>
  <c r="D571" i="12"/>
  <c r="E571" i="12"/>
  <c r="F571" i="12"/>
  <c r="G571" i="12"/>
  <c r="H571" i="12"/>
  <c r="I571" i="12"/>
  <c r="A572" i="12"/>
  <c r="B572" i="12"/>
  <c r="C572" i="12"/>
  <c r="D572" i="12"/>
  <c r="E572" i="12"/>
  <c r="F572" i="12"/>
  <c r="G572" i="12"/>
  <c r="H572" i="12"/>
  <c r="I572" i="12"/>
  <c r="A573" i="12"/>
  <c r="B573" i="12"/>
  <c r="C573" i="12"/>
  <c r="D573" i="12"/>
  <c r="E573" i="12"/>
  <c r="F573" i="12"/>
  <c r="G573" i="12"/>
  <c r="H573" i="12"/>
  <c r="I573" i="12"/>
  <c r="A574" i="12"/>
  <c r="B574" i="12"/>
  <c r="C574" i="12"/>
  <c r="D574" i="12"/>
  <c r="E574" i="12"/>
  <c r="F574" i="12"/>
  <c r="G574" i="12"/>
  <c r="H574" i="12"/>
  <c r="I574" i="12"/>
  <c r="A575" i="12"/>
  <c r="B575" i="12"/>
  <c r="C575" i="12"/>
  <c r="D575" i="12"/>
  <c r="E575" i="12"/>
  <c r="F575" i="12"/>
  <c r="G575" i="12"/>
  <c r="H575" i="12"/>
  <c r="I575" i="12"/>
  <c r="A576" i="12"/>
  <c r="B576" i="12"/>
  <c r="C576" i="12"/>
  <c r="D576" i="12"/>
  <c r="E576" i="12"/>
  <c r="F576" i="12"/>
  <c r="G576" i="12"/>
  <c r="H576" i="12"/>
  <c r="I576" i="12"/>
  <c r="A577" i="12"/>
  <c r="B577" i="12"/>
  <c r="C577" i="12"/>
  <c r="D577" i="12"/>
  <c r="E577" i="12"/>
  <c r="F577" i="12"/>
  <c r="G577" i="12"/>
  <c r="H577" i="12"/>
  <c r="I577" i="12"/>
  <c r="A578" i="12"/>
  <c r="B578" i="12"/>
  <c r="C578" i="12"/>
  <c r="D578" i="12"/>
  <c r="E578" i="12"/>
  <c r="F578" i="12"/>
  <c r="G578" i="12"/>
  <c r="H578" i="12"/>
  <c r="I578" i="12"/>
  <c r="A579" i="12"/>
  <c r="B579" i="12"/>
  <c r="C579" i="12"/>
  <c r="D579" i="12"/>
  <c r="E579" i="12"/>
  <c r="F579" i="12"/>
  <c r="G579" i="12"/>
  <c r="H579" i="12"/>
  <c r="I579" i="12"/>
  <c r="A580" i="12"/>
  <c r="B580" i="12"/>
  <c r="C580" i="12"/>
  <c r="D580" i="12"/>
  <c r="E580" i="12"/>
  <c r="F580" i="12"/>
  <c r="G580" i="12"/>
  <c r="H580" i="12"/>
  <c r="I580" i="12"/>
  <c r="A581" i="12"/>
  <c r="B581" i="12"/>
  <c r="C581" i="12"/>
  <c r="D581" i="12"/>
  <c r="E581" i="12"/>
  <c r="F581" i="12"/>
  <c r="G581" i="12"/>
  <c r="H581" i="12"/>
  <c r="I581" i="12"/>
  <c r="A582" i="12"/>
  <c r="B582" i="12"/>
  <c r="C582" i="12"/>
  <c r="D582" i="12"/>
  <c r="E582" i="12"/>
  <c r="F582" i="12"/>
  <c r="G582" i="12"/>
  <c r="H582" i="12"/>
  <c r="I582" i="12"/>
  <c r="A583" i="12"/>
  <c r="B583" i="12"/>
  <c r="C583" i="12"/>
  <c r="D583" i="12"/>
  <c r="E583" i="12"/>
  <c r="F583" i="12"/>
  <c r="G583" i="12"/>
  <c r="H583" i="12"/>
  <c r="I583" i="12"/>
  <c r="A584" i="12"/>
  <c r="B584" i="12"/>
  <c r="C584" i="12"/>
  <c r="D584" i="12"/>
  <c r="E584" i="12"/>
  <c r="F584" i="12"/>
  <c r="G584" i="12"/>
  <c r="H584" i="12"/>
  <c r="I584" i="12"/>
  <c r="A585" i="12"/>
  <c r="B585" i="12"/>
  <c r="C585" i="12"/>
  <c r="D585" i="12"/>
  <c r="E585" i="12"/>
  <c r="F585" i="12"/>
  <c r="G585" i="12"/>
  <c r="H585" i="12"/>
  <c r="I585" i="12"/>
  <c r="A586" i="12"/>
  <c r="B586" i="12"/>
  <c r="C586" i="12"/>
  <c r="D586" i="12"/>
  <c r="E586" i="12"/>
  <c r="F586" i="12"/>
  <c r="G586" i="12"/>
  <c r="H586" i="12"/>
  <c r="I586" i="12"/>
  <c r="A587" i="12"/>
  <c r="B587" i="12"/>
  <c r="C587" i="12"/>
  <c r="D587" i="12"/>
  <c r="E587" i="12"/>
  <c r="F587" i="12"/>
  <c r="G587" i="12"/>
  <c r="H587" i="12"/>
  <c r="I587" i="12"/>
  <c r="A588" i="12"/>
  <c r="B588" i="12"/>
  <c r="C588" i="12"/>
  <c r="D588" i="12"/>
  <c r="E588" i="12"/>
  <c r="F588" i="12"/>
  <c r="G588" i="12"/>
  <c r="H588" i="12"/>
  <c r="I588" i="12"/>
  <c r="A589" i="12"/>
  <c r="B589" i="12"/>
  <c r="C589" i="12"/>
  <c r="D589" i="12"/>
  <c r="E589" i="12"/>
  <c r="F589" i="12"/>
  <c r="G589" i="12"/>
  <c r="H589" i="12"/>
  <c r="I589" i="12"/>
  <c r="A590" i="12"/>
  <c r="B590" i="12"/>
  <c r="C590" i="12"/>
  <c r="D590" i="12"/>
  <c r="E590" i="12"/>
  <c r="F590" i="12"/>
  <c r="G590" i="12"/>
  <c r="H590" i="12"/>
  <c r="I590" i="12"/>
  <c r="A591" i="12"/>
  <c r="B591" i="12"/>
  <c r="C591" i="12"/>
  <c r="D591" i="12"/>
  <c r="E591" i="12"/>
  <c r="F591" i="12"/>
  <c r="G591" i="12"/>
  <c r="H591" i="12"/>
  <c r="I591" i="12"/>
  <c r="A592" i="12"/>
  <c r="B592" i="12"/>
  <c r="C592" i="12"/>
  <c r="D592" i="12"/>
  <c r="E592" i="12"/>
  <c r="F592" i="12"/>
  <c r="G592" i="12"/>
  <c r="H592" i="12"/>
  <c r="I592" i="12"/>
  <c r="A593" i="12"/>
  <c r="B593" i="12"/>
  <c r="C593" i="12"/>
  <c r="D593" i="12"/>
  <c r="E593" i="12"/>
  <c r="F593" i="12"/>
  <c r="G593" i="12"/>
  <c r="H593" i="12"/>
  <c r="I593" i="12"/>
  <c r="A594" i="12"/>
  <c r="B594" i="12"/>
  <c r="C594" i="12"/>
  <c r="D594" i="12"/>
  <c r="E594" i="12"/>
  <c r="F594" i="12"/>
  <c r="G594" i="12"/>
  <c r="H594" i="12"/>
  <c r="I594" i="12"/>
  <c r="A595" i="12"/>
  <c r="B595" i="12"/>
  <c r="C595" i="12"/>
  <c r="D595" i="12"/>
  <c r="E595" i="12"/>
  <c r="F595" i="12"/>
  <c r="G595" i="12"/>
  <c r="H595" i="12"/>
  <c r="I595" i="12"/>
  <c r="A596" i="12"/>
  <c r="B596" i="12"/>
  <c r="C596" i="12"/>
  <c r="D596" i="12"/>
  <c r="E596" i="12"/>
  <c r="F596" i="12"/>
  <c r="G596" i="12"/>
  <c r="H596" i="12"/>
  <c r="I596" i="12"/>
  <c r="A597" i="12"/>
  <c r="B597" i="12"/>
  <c r="C597" i="12"/>
  <c r="D597" i="12"/>
  <c r="E597" i="12"/>
  <c r="F597" i="12"/>
  <c r="G597" i="12"/>
  <c r="H597" i="12"/>
  <c r="I597" i="12"/>
  <c r="A598" i="12"/>
  <c r="B598" i="12"/>
  <c r="C598" i="12"/>
  <c r="D598" i="12"/>
  <c r="E598" i="12"/>
  <c r="F598" i="12"/>
  <c r="G598" i="12"/>
  <c r="H598" i="12"/>
  <c r="I598" i="12"/>
  <c r="A599" i="12"/>
  <c r="B599" i="12"/>
  <c r="C599" i="12"/>
  <c r="D599" i="12"/>
  <c r="E599" i="12"/>
  <c r="F599" i="12"/>
  <c r="G599" i="12"/>
  <c r="H599" i="12"/>
  <c r="I599" i="12"/>
  <c r="A600" i="12"/>
  <c r="B600" i="12"/>
  <c r="C600" i="12"/>
  <c r="D600" i="12"/>
  <c r="E600" i="12"/>
  <c r="F600" i="12"/>
  <c r="G600" i="12"/>
  <c r="H600" i="12"/>
  <c r="I600" i="12"/>
  <c r="A601" i="12"/>
  <c r="B601" i="12"/>
  <c r="C601" i="12"/>
  <c r="D601" i="12"/>
  <c r="E601" i="12"/>
  <c r="F601" i="12"/>
  <c r="G601" i="12"/>
  <c r="H601" i="12"/>
  <c r="I601" i="12"/>
  <c r="A602" i="12"/>
  <c r="B602" i="12"/>
  <c r="C602" i="12"/>
  <c r="D602" i="12"/>
  <c r="E602" i="12"/>
  <c r="F602" i="12"/>
  <c r="G602" i="12"/>
  <c r="H602" i="12"/>
  <c r="I602" i="12"/>
  <c r="A603" i="12"/>
  <c r="B603" i="12"/>
  <c r="C603" i="12"/>
  <c r="D603" i="12"/>
  <c r="E603" i="12"/>
  <c r="F603" i="12"/>
  <c r="G603" i="12"/>
  <c r="H603" i="12"/>
  <c r="I603" i="12"/>
  <c r="A604" i="12"/>
  <c r="B604" i="12"/>
  <c r="C604" i="12"/>
  <c r="D604" i="12"/>
  <c r="E604" i="12"/>
  <c r="F604" i="12"/>
  <c r="G604" i="12"/>
  <c r="H604" i="12"/>
  <c r="I604" i="12"/>
  <c r="A605" i="12"/>
  <c r="B605" i="12"/>
  <c r="C605" i="12"/>
  <c r="D605" i="12"/>
  <c r="E605" i="12"/>
  <c r="F605" i="12"/>
  <c r="G605" i="12"/>
  <c r="H605" i="12"/>
  <c r="I605" i="12"/>
  <c r="A606" i="12"/>
  <c r="B606" i="12"/>
  <c r="C606" i="12"/>
  <c r="D606" i="12"/>
  <c r="E606" i="12"/>
  <c r="F606" i="12"/>
  <c r="G606" i="12"/>
  <c r="H606" i="12"/>
  <c r="I606" i="12"/>
  <c r="A607" i="12"/>
  <c r="B607" i="12"/>
  <c r="C607" i="12"/>
  <c r="D607" i="12"/>
  <c r="E607" i="12"/>
  <c r="F607" i="12"/>
  <c r="G607" i="12"/>
  <c r="H607" i="12"/>
  <c r="I607" i="12"/>
  <c r="A608" i="12"/>
  <c r="B608" i="12"/>
  <c r="C608" i="12"/>
  <c r="D608" i="12"/>
  <c r="E608" i="12"/>
  <c r="F608" i="12"/>
  <c r="G608" i="12"/>
  <c r="H608" i="12"/>
  <c r="I608" i="12"/>
  <c r="A609" i="12"/>
  <c r="B609" i="12"/>
  <c r="C609" i="12"/>
  <c r="D609" i="12"/>
  <c r="E609" i="12"/>
  <c r="F609" i="12"/>
  <c r="G609" i="12"/>
  <c r="H609" i="12"/>
  <c r="I609" i="12"/>
  <c r="A610" i="12"/>
  <c r="B610" i="12"/>
  <c r="C610" i="12"/>
  <c r="D610" i="12"/>
  <c r="E610" i="12"/>
  <c r="F610" i="12"/>
  <c r="G610" i="12"/>
  <c r="H610" i="12"/>
  <c r="I610" i="12"/>
  <c r="A611" i="12"/>
  <c r="B611" i="12"/>
  <c r="C611" i="12"/>
  <c r="D611" i="12"/>
  <c r="E611" i="12"/>
  <c r="F611" i="12"/>
  <c r="G611" i="12"/>
  <c r="H611" i="12"/>
  <c r="I611" i="12"/>
  <c r="A612" i="12"/>
  <c r="B612" i="12"/>
  <c r="C612" i="12"/>
  <c r="D612" i="12"/>
  <c r="E612" i="12"/>
  <c r="F612" i="12"/>
  <c r="G612" i="12"/>
  <c r="H612" i="12"/>
  <c r="I612" i="12"/>
  <c r="A613" i="12"/>
  <c r="B613" i="12"/>
  <c r="C613" i="12"/>
  <c r="D613" i="12"/>
  <c r="E613" i="12"/>
  <c r="F613" i="12"/>
  <c r="G613" i="12"/>
  <c r="H613" i="12"/>
  <c r="I613" i="12"/>
  <c r="A614" i="12"/>
  <c r="B614" i="12"/>
  <c r="C614" i="12"/>
  <c r="D614" i="12"/>
  <c r="E614" i="12"/>
  <c r="F614" i="12"/>
  <c r="G614" i="12"/>
  <c r="H614" i="12"/>
  <c r="I614" i="12"/>
  <c r="A615" i="12"/>
  <c r="B615" i="12"/>
  <c r="C615" i="12"/>
  <c r="D615" i="12"/>
  <c r="E615" i="12"/>
  <c r="F615" i="12"/>
  <c r="G615" i="12"/>
  <c r="H615" i="12"/>
  <c r="I615" i="12"/>
  <c r="A616" i="12"/>
  <c r="B616" i="12"/>
  <c r="C616" i="12"/>
  <c r="D616" i="12"/>
  <c r="E616" i="12"/>
  <c r="F616" i="12"/>
  <c r="G616" i="12"/>
  <c r="H616" i="12"/>
  <c r="I616" i="12"/>
  <c r="A617" i="12"/>
  <c r="B617" i="12"/>
  <c r="C617" i="12"/>
  <c r="D617" i="12"/>
  <c r="E617" i="12"/>
  <c r="F617" i="12"/>
  <c r="G617" i="12"/>
  <c r="H617" i="12"/>
  <c r="I617" i="12"/>
  <c r="A618" i="12"/>
  <c r="B618" i="12"/>
  <c r="C618" i="12"/>
  <c r="D618" i="12"/>
  <c r="E618" i="12"/>
  <c r="F618" i="12"/>
  <c r="G618" i="12"/>
  <c r="H618" i="12"/>
  <c r="I618" i="12"/>
  <c r="A619" i="12"/>
  <c r="B619" i="12"/>
  <c r="C619" i="12"/>
  <c r="D619" i="12"/>
  <c r="E619" i="12"/>
  <c r="F619" i="12"/>
  <c r="G619" i="12"/>
  <c r="H619" i="12"/>
  <c r="I619" i="12"/>
  <c r="A620" i="12"/>
  <c r="B620" i="12"/>
  <c r="C620" i="12"/>
  <c r="D620" i="12"/>
  <c r="E620" i="12"/>
  <c r="F620" i="12"/>
  <c r="G620" i="12"/>
  <c r="H620" i="12"/>
  <c r="I620" i="12"/>
  <c r="A621" i="12"/>
  <c r="B621" i="12"/>
  <c r="C621" i="12"/>
  <c r="D621" i="12"/>
  <c r="E621" i="12"/>
  <c r="F621" i="12"/>
  <c r="G621" i="12"/>
  <c r="H621" i="12"/>
  <c r="I621" i="12"/>
  <c r="A622" i="12"/>
  <c r="B622" i="12"/>
  <c r="C622" i="12"/>
  <c r="D622" i="12"/>
  <c r="E622" i="12"/>
  <c r="F622" i="12"/>
  <c r="G622" i="12"/>
  <c r="H622" i="12"/>
  <c r="I622" i="12"/>
  <c r="A623" i="12"/>
  <c r="B623" i="12"/>
  <c r="C623" i="12"/>
  <c r="D623" i="12"/>
  <c r="E623" i="12"/>
  <c r="F623" i="12"/>
  <c r="G623" i="12"/>
  <c r="H623" i="12"/>
  <c r="I623" i="12"/>
  <c r="A624" i="12"/>
  <c r="B624" i="12"/>
  <c r="C624" i="12"/>
  <c r="D624" i="12"/>
  <c r="E624" i="12"/>
  <c r="F624" i="12"/>
  <c r="G624" i="12"/>
  <c r="H624" i="12"/>
  <c r="I624" i="12"/>
  <c r="A625" i="12"/>
  <c r="B625" i="12"/>
  <c r="C625" i="12"/>
  <c r="D625" i="12"/>
  <c r="E625" i="12"/>
  <c r="F625" i="12"/>
  <c r="G625" i="12"/>
  <c r="H625" i="12"/>
  <c r="I625" i="12"/>
  <c r="A626" i="12"/>
  <c r="B626" i="12"/>
  <c r="C626" i="12"/>
  <c r="D626" i="12"/>
  <c r="E626" i="12"/>
  <c r="F626" i="12"/>
  <c r="G626" i="12"/>
  <c r="H626" i="12"/>
  <c r="I626" i="12"/>
  <c r="A627" i="12"/>
  <c r="B627" i="12"/>
  <c r="C627" i="12"/>
  <c r="D627" i="12"/>
  <c r="E627" i="12"/>
  <c r="F627" i="12"/>
  <c r="G627" i="12"/>
  <c r="H627" i="12"/>
  <c r="I627" i="12"/>
  <c r="A628" i="12"/>
  <c r="B628" i="12"/>
  <c r="C628" i="12"/>
  <c r="D628" i="12"/>
  <c r="E628" i="12"/>
  <c r="F628" i="12"/>
  <c r="G628" i="12"/>
  <c r="H628" i="12"/>
  <c r="I628" i="12"/>
  <c r="A629" i="12"/>
  <c r="B629" i="12"/>
  <c r="C629" i="12"/>
  <c r="D629" i="12"/>
  <c r="E629" i="12"/>
  <c r="F629" i="12"/>
  <c r="G629" i="12"/>
  <c r="H629" i="12"/>
  <c r="I629" i="12"/>
  <c r="A630" i="12"/>
  <c r="B630" i="12"/>
  <c r="C630" i="12"/>
  <c r="D630" i="12"/>
  <c r="E630" i="12"/>
  <c r="F630" i="12"/>
  <c r="G630" i="12"/>
  <c r="H630" i="12"/>
  <c r="I630" i="12"/>
  <c r="A631" i="12"/>
  <c r="B631" i="12"/>
  <c r="C631" i="12"/>
  <c r="D631" i="12"/>
  <c r="E631" i="12"/>
  <c r="F631" i="12"/>
  <c r="G631" i="12"/>
  <c r="H631" i="12"/>
  <c r="I631" i="12"/>
  <c r="A632" i="12"/>
  <c r="B632" i="12"/>
  <c r="C632" i="12"/>
  <c r="D632" i="12"/>
  <c r="E632" i="12"/>
  <c r="F632" i="12"/>
  <c r="G632" i="12"/>
  <c r="H632" i="12"/>
  <c r="I632" i="12"/>
  <c r="A633" i="12"/>
  <c r="B633" i="12"/>
  <c r="C633" i="12"/>
  <c r="D633" i="12"/>
  <c r="E633" i="12"/>
  <c r="F633" i="12"/>
  <c r="G633" i="12"/>
  <c r="H633" i="12"/>
  <c r="I633" i="12"/>
  <c r="A634" i="12"/>
  <c r="B634" i="12"/>
  <c r="C634" i="12"/>
  <c r="D634" i="12"/>
  <c r="E634" i="12"/>
  <c r="F634" i="12"/>
  <c r="G634" i="12"/>
  <c r="H634" i="12"/>
  <c r="I634" i="12"/>
  <c r="A635" i="12"/>
  <c r="B635" i="12"/>
  <c r="C635" i="12"/>
  <c r="D635" i="12"/>
  <c r="E635" i="12"/>
  <c r="F635" i="12"/>
  <c r="G635" i="12"/>
  <c r="H635" i="12"/>
  <c r="I635" i="12"/>
  <c r="A636" i="12"/>
  <c r="B636" i="12"/>
  <c r="C636" i="12"/>
  <c r="D636" i="12"/>
  <c r="E636" i="12"/>
  <c r="F636" i="12"/>
  <c r="G636" i="12"/>
  <c r="H636" i="12"/>
  <c r="I636" i="12"/>
  <c r="A637" i="12"/>
  <c r="B637" i="12"/>
  <c r="C637" i="12"/>
  <c r="D637" i="12"/>
  <c r="E637" i="12"/>
  <c r="F637" i="12"/>
  <c r="G637" i="12"/>
  <c r="H637" i="12"/>
  <c r="I637" i="12"/>
  <c r="A638" i="12"/>
  <c r="B638" i="12"/>
  <c r="C638" i="12"/>
  <c r="D638" i="12"/>
  <c r="E638" i="12"/>
  <c r="F638" i="12"/>
  <c r="G638" i="12"/>
  <c r="H638" i="12"/>
  <c r="I638" i="12"/>
  <c r="A639" i="12"/>
  <c r="B639" i="12"/>
  <c r="C639" i="12"/>
  <c r="D639" i="12"/>
  <c r="E639" i="12"/>
  <c r="F639" i="12"/>
  <c r="G639" i="12"/>
  <c r="H639" i="12"/>
  <c r="I639" i="12"/>
  <c r="A640" i="12"/>
  <c r="B640" i="12"/>
  <c r="C640" i="12"/>
  <c r="D640" i="12"/>
  <c r="E640" i="12"/>
  <c r="F640" i="12"/>
  <c r="G640" i="12"/>
  <c r="H640" i="12"/>
  <c r="I640" i="12"/>
  <c r="A641" i="12"/>
  <c r="B641" i="12"/>
  <c r="C641" i="12"/>
  <c r="D641" i="12"/>
  <c r="E641" i="12"/>
  <c r="F641" i="12"/>
  <c r="G641" i="12"/>
  <c r="H641" i="12"/>
  <c r="I641" i="12"/>
  <c r="A642" i="12"/>
  <c r="B642" i="12"/>
  <c r="C642" i="12"/>
  <c r="D642" i="12"/>
  <c r="E642" i="12"/>
  <c r="F642" i="12"/>
  <c r="G642" i="12"/>
  <c r="H642" i="12"/>
  <c r="I642" i="12"/>
  <c r="A643" i="12"/>
  <c r="B643" i="12"/>
  <c r="C643" i="12"/>
  <c r="D643" i="12"/>
  <c r="E643" i="12"/>
  <c r="F643" i="12"/>
  <c r="G643" i="12"/>
  <c r="H643" i="12"/>
  <c r="I643" i="12"/>
  <c r="A644" i="12"/>
  <c r="B644" i="12"/>
  <c r="C644" i="12"/>
  <c r="D644" i="12"/>
  <c r="E644" i="12"/>
  <c r="F644" i="12"/>
  <c r="G644" i="12"/>
  <c r="H644" i="12"/>
  <c r="I644" i="12"/>
  <c r="A645" i="12"/>
  <c r="B645" i="12"/>
  <c r="C645" i="12"/>
  <c r="D645" i="12"/>
  <c r="E645" i="12"/>
  <c r="F645" i="12"/>
  <c r="G645" i="12"/>
  <c r="H645" i="12"/>
  <c r="I645" i="12"/>
  <c r="A646" i="12"/>
  <c r="B646" i="12"/>
  <c r="C646" i="12"/>
  <c r="D646" i="12"/>
  <c r="E646" i="12"/>
  <c r="F646" i="12"/>
  <c r="G646" i="12"/>
  <c r="H646" i="12"/>
  <c r="I646" i="12"/>
  <c r="A647" i="12"/>
  <c r="B647" i="12"/>
  <c r="C647" i="12"/>
  <c r="D647" i="12"/>
  <c r="E647" i="12"/>
  <c r="F647" i="12"/>
  <c r="G647" i="12"/>
  <c r="H647" i="12"/>
  <c r="I647" i="12"/>
  <c r="A648" i="12"/>
  <c r="B648" i="12"/>
  <c r="C648" i="12"/>
  <c r="D648" i="12"/>
  <c r="E648" i="12"/>
  <c r="F648" i="12"/>
  <c r="G648" i="12"/>
  <c r="H648" i="12"/>
  <c r="I648" i="12"/>
  <c r="A649" i="12"/>
  <c r="B649" i="12"/>
  <c r="C649" i="12"/>
  <c r="D649" i="12"/>
  <c r="E649" i="12"/>
  <c r="F649" i="12"/>
  <c r="G649" i="12"/>
  <c r="H649" i="12"/>
  <c r="I649" i="12"/>
  <c r="A650" i="12"/>
  <c r="B650" i="12"/>
  <c r="C650" i="12"/>
  <c r="D650" i="12"/>
  <c r="E650" i="12"/>
  <c r="F650" i="12"/>
  <c r="G650" i="12"/>
  <c r="H650" i="12"/>
  <c r="I650" i="12"/>
  <c r="A651" i="12"/>
  <c r="B651" i="12"/>
  <c r="C651" i="12"/>
  <c r="D651" i="12"/>
  <c r="E651" i="12"/>
  <c r="F651" i="12"/>
  <c r="G651" i="12"/>
  <c r="H651" i="12"/>
  <c r="I651" i="12"/>
  <c r="A652" i="12"/>
  <c r="B652" i="12"/>
  <c r="C652" i="12"/>
  <c r="D652" i="12"/>
  <c r="E652" i="12"/>
  <c r="F652" i="12"/>
  <c r="G652" i="12"/>
  <c r="H652" i="12"/>
  <c r="I652" i="12"/>
  <c r="A653" i="12"/>
  <c r="B653" i="12"/>
  <c r="C653" i="12"/>
  <c r="D653" i="12"/>
  <c r="E653" i="12"/>
  <c r="F653" i="12"/>
  <c r="G653" i="12"/>
  <c r="H653" i="12"/>
  <c r="I653" i="12"/>
  <c r="A654" i="12"/>
  <c r="B654" i="12"/>
  <c r="C654" i="12"/>
  <c r="D654" i="12"/>
  <c r="E654" i="12"/>
  <c r="F654" i="12"/>
  <c r="G654" i="12"/>
  <c r="H654" i="12"/>
  <c r="I654" i="12"/>
  <c r="A655" i="12"/>
  <c r="B655" i="12"/>
  <c r="C655" i="12"/>
  <c r="D655" i="12"/>
  <c r="E655" i="12"/>
  <c r="F655" i="12"/>
  <c r="G655" i="12"/>
  <c r="H655" i="12"/>
  <c r="I655" i="12"/>
  <c r="A656" i="12"/>
  <c r="B656" i="12"/>
  <c r="C656" i="12"/>
  <c r="D656" i="12"/>
  <c r="E656" i="12"/>
  <c r="F656" i="12"/>
  <c r="G656" i="12"/>
  <c r="H656" i="12"/>
  <c r="I656" i="12"/>
  <c r="A657" i="12"/>
  <c r="B657" i="12"/>
  <c r="C657" i="12"/>
  <c r="D657" i="12"/>
  <c r="E657" i="12"/>
  <c r="F657" i="12"/>
  <c r="G657" i="12"/>
  <c r="H657" i="12"/>
  <c r="I657" i="12"/>
  <c r="A658" i="12"/>
  <c r="B658" i="12"/>
  <c r="C658" i="12"/>
  <c r="D658" i="12"/>
  <c r="E658" i="12"/>
  <c r="F658" i="12"/>
  <c r="G658" i="12"/>
  <c r="H658" i="12"/>
  <c r="I658" i="12"/>
  <c r="A659" i="12"/>
  <c r="B659" i="12"/>
  <c r="C659" i="12"/>
  <c r="D659" i="12"/>
  <c r="E659" i="12"/>
  <c r="F659" i="12"/>
  <c r="G659" i="12"/>
  <c r="H659" i="12"/>
  <c r="I659" i="12"/>
  <c r="A660" i="12"/>
  <c r="B660" i="12"/>
  <c r="C660" i="12"/>
  <c r="D660" i="12"/>
  <c r="E660" i="12"/>
  <c r="F660" i="12"/>
  <c r="G660" i="12"/>
  <c r="H660" i="12"/>
  <c r="I660" i="12"/>
  <c r="A661" i="12"/>
  <c r="B661" i="12"/>
  <c r="C661" i="12"/>
  <c r="D661" i="12"/>
  <c r="E661" i="12"/>
  <c r="F661" i="12"/>
  <c r="G661" i="12"/>
  <c r="H661" i="12"/>
  <c r="I661" i="12"/>
  <c r="A662" i="12"/>
  <c r="B662" i="12"/>
  <c r="C662" i="12"/>
  <c r="D662" i="12"/>
  <c r="E662" i="12"/>
  <c r="F662" i="12"/>
  <c r="G662" i="12"/>
  <c r="H662" i="12"/>
  <c r="I662" i="12"/>
  <c r="A663" i="12"/>
  <c r="B663" i="12"/>
  <c r="C663" i="12"/>
  <c r="D663" i="12"/>
  <c r="E663" i="12"/>
  <c r="F663" i="12"/>
  <c r="G663" i="12"/>
  <c r="H663" i="12"/>
  <c r="I663" i="12"/>
  <c r="A664" i="12"/>
  <c r="B664" i="12"/>
  <c r="C664" i="12"/>
  <c r="D664" i="12"/>
  <c r="E664" i="12"/>
  <c r="F664" i="12"/>
  <c r="G664" i="12"/>
  <c r="H664" i="12"/>
  <c r="I664" i="12"/>
  <c r="A665" i="12"/>
  <c r="B665" i="12"/>
  <c r="C665" i="12"/>
  <c r="D665" i="12"/>
  <c r="E665" i="12"/>
  <c r="F665" i="12"/>
  <c r="G665" i="12"/>
  <c r="H665" i="12"/>
  <c r="I665" i="12"/>
  <c r="A666" i="12"/>
  <c r="B666" i="12"/>
  <c r="C666" i="12"/>
  <c r="D666" i="12"/>
  <c r="E666" i="12"/>
  <c r="F666" i="12"/>
  <c r="G666" i="12"/>
  <c r="H666" i="12"/>
  <c r="I666" i="12"/>
  <c r="A667" i="12"/>
  <c r="B667" i="12"/>
  <c r="C667" i="12"/>
  <c r="D667" i="12"/>
  <c r="E667" i="12"/>
  <c r="F667" i="12"/>
  <c r="G667" i="12"/>
  <c r="H667" i="12"/>
  <c r="I667" i="12"/>
  <c r="A668" i="12"/>
  <c r="B668" i="12"/>
  <c r="C668" i="12"/>
  <c r="D668" i="12"/>
  <c r="E668" i="12"/>
  <c r="F668" i="12"/>
  <c r="G668" i="12"/>
  <c r="H668" i="12"/>
  <c r="I668" i="12"/>
  <c r="A669" i="12"/>
  <c r="B669" i="12"/>
  <c r="C669" i="12"/>
  <c r="D669" i="12"/>
  <c r="E669" i="12"/>
  <c r="F669" i="12"/>
  <c r="G669" i="12"/>
  <c r="H669" i="12"/>
  <c r="I669" i="12"/>
  <c r="A670" i="12"/>
  <c r="B670" i="12"/>
  <c r="C670" i="12"/>
  <c r="D670" i="12"/>
  <c r="E670" i="12"/>
  <c r="F670" i="12"/>
  <c r="G670" i="12"/>
  <c r="H670" i="12"/>
  <c r="I670" i="12"/>
  <c r="A671" i="12"/>
  <c r="B671" i="12"/>
  <c r="C671" i="12"/>
  <c r="D671" i="12"/>
  <c r="E671" i="12"/>
  <c r="F671" i="12"/>
  <c r="G671" i="12"/>
  <c r="H671" i="12"/>
  <c r="I671" i="12"/>
  <c r="A672" i="12"/>
  <c r="B672" i="12"/>
  <c r="C672" i="12"/>
  <c r="D672" i="12"/>
  <c r="E672" i="12"/>
  <c r="F672" i="12"/>
  <c r="G672" i="12"/>
  <c r="H672" i="12"/>
  <c r="I672" i="12"/>
  <c r="A673" i="12"/>
  <c r="B673" i="12"/>
  <c r="C673" i="12"/>
  <c r="D673" i="12"/>
  <c r="E673" i="12"/>
  <c r="F673" i="12"/>
  <c r="G673" i="12"/>
  <c r="H673" i="12"/>
  <c r="I673" i="12"/>
  <c r="A674" i="12"/>
  <c r="B674" i="12"/>
  <c r="C674" i="12"/>
  <c r="D674" i="12"/>
  <c r="E674" i="12"/>
  <c r="F674" i="12"/>
  <c r="G674" i="12"/>
  <c r="H674" i="12"/>
  <c r="I674" i="12"/>
  <c r="A675" i="12"/>
  <c r="B675" i="12"/>
  <c r="C675" i="12"/>
  <c r="D675" i="12"/>
  <c r="E675" i="12"/>
  <c r="F675" i="12"/>
  <c r="G675" i="12"/>
  <c r="H675" i="12"/>
  <c r="I675" i="12"/>
  <c r="A676" i="12"/>
  <c r="B676" i="12"/>
  <c r="C676" i="12"/>
  <c r="D676" i="12"/>
  <c r="E676" i="12"/>
  <c r="F676" i="12"/>
  <c r="G676" i="12"/>
  <c r="H676" i="12"/>
  <c r="I676" i="12"/>
  <c r="A677" i="12"/>
  <c r="B677" i="12"/>
  <c r="C677" i="12"/>
  <c r="D677" i="12"/>
  <c r="E677" i="12"/>
  <c r="F677" i="12"/>
  <c r="G677" i="12"/>
  <c r="H677" i="12"/>
  <c r="I677" i="12"/>
  <c r="A678" i="12"/>
  <c r="B678" i="12"/>
  <c r="C678" i="12"/>
  <c r="D678" i="12"/>
  <c r="E678" i="12"/>
  <c r="F678" i="12"/>
  <c r="G678" i="12"/>
  <c r="H678" i="12"/>
  <c r="I678" i="12"/>
  <c r="A679" i="12"/>
  <c r="B679" i="12"/>
  <c r="C679" i="12"/>
  <c r="D679" i="12"/>
  <c r="E679" i="12"/>
  <c r="F679" i="12"/>
  <c r="G679" i="12"/>
  <c r="H679" i="12"/>
  <c r="I679" i="12"/>
  <c r="A680" i="12"/>
  <c r="B680" i="12"/>
  <c r="C680" i="12"/>
  <c r="D680" i="12"/>
  <c r="E680" i="12"/>
  <c r="F680" i="12"/>
  <c r="G680" i="12"/>
  <c r="H680" i="12"/>
  <c r="I680" i="12"/>
  <c r="A681" i="12"/>
  <c r="B681" i="12"/>
  <c r="C681" i="12"/>
  <c r="D681" i="12"/>
  <c r="E681" i="12"/>
  <c r="F681" i="12"/>
  <c r="G681" i="12"/>
  <c r="H681" i="12"/>
  <c r="I681" i="12"/>
  <c r="A682" i="12"/>
  <c r="B682" i="12"/>
  <c r="C682" i="12"/>
  <c r="D682" i="12"/>
  <c r="E682" i="12"/>
  <c r="F682" i="12"/>
  <c r="G682" i="12"/>
  <c r="H682" i="12"/>
  <c r="I682" i="12"/>
  <c r="A683" i="12"/>
  <c r="B683" i="12"/>
  <c r="C683" i="12"/>
  <c r="D683" i="12"/>
  <c r="E683" i="12"/>
  <c r="F683" i="12"/>
  <c r="G683" i="12"/>
  <c r="H683" i="12"/>
  <c r="I683" i="12"/>
  <c r="A684" i="12"/>
  <c r="B684" i="12"/>
  <c r="C684" i="12"/>
  <c r="D684" i="12"/>
  <c r="E684" i="12"/>
  <c r="F684" i="12"/>
  <c r="G684" i="12"/>
  <c r="H684" i="12"/>
  <c r="I684" i="12"/>
  <c r="A685" i="12"/>
  <c r="B685" i="12"/>
  <c r="C685" i="12"/>
  <c r="D685" i="12"/>
  <c r="E685" i="12"/>
  <c r="F685" i="12"/>
  <c r="G685" i="12"/>
  <c r="H685" i="12"/>
  <c r="I685" i="12"/>
  <c r="A686" i="12"/>
  <c r="B686" i="12"/>
  <c r="C686" i="12"/>
  <c r="D686" i="12"/>
  <c r="E686" i="12"/>
  <c r="F686" i="12"/>
  <c r="G686" i="12"/>
  <c r="H686" i="12"/>
  <c r="I686" i="12"/>
  <c r="A687" i="12"/>
  <c r="B687" i="12"/>
  <c r="C687" i="12"/>
  <c r="D687" i="12"/>
  <c r="E687" i="12"/>
  <c r="F687" i="12"/>
  <c r="G687" i="12"/>
  <c r="H687" i="12"/>
  <c r="I687" i="12"/>
  <c r="A688" i="12"/>
  <c r="B688" i="12"/>
  <c r="C688" i="12"/>
  <c r="D688" i="12"/>
  <c r="E688" i="12"/>
  <c r="F688" i="12"/>
  <c r="G688" i="12"/>
  <c r="H688" i="12"/>
  <c r="I688" i="12"/>
  <c r="A689" i="12"/>
  <c r="B689" i="12"/>
  <c r="C689" i="12"/>
  <c r="D689" i="12"/>
  <c r="E689" i="12"/>
  <c r="F689" i="12"/>
  <c r="G689" i="12"/>
  <c r="H689" i="12"/>
  <c r="I689" i="12"/>
  <c r="A690" i="12"/>
  <c r="B690" i="12"/>
  <c r="C690" i="12"/>
  <c r="D690" i="12"/>
  <c r="E690" i="12"/>
  <c r="F690" i="12"/>
  <c r="G690" i="12"/>
  <c r="H690" i="12"/>
  <c r="I690" i="12"/>
  <c r="A691" i="12"/>
  <c r="B691" i="12"/>
  <c r="C691" i="12"/>
  <c r="D691" i="12"/>
  <c r="E691" i="12"/>
  <c r="F691" i="12"/>
  <c r="G691" i="12"/>
  <c r="H691" i="12"/>
  <c r="I691" i="12"/>
  <c r="A692" i="12"/>
  <c r="B692" i="12"/>
  <c r="C692" i="12"/>
  <c r="D692" i="12"/>
  <c r="E692" i="12"/>
  <c r="F692" i="12"/>
  <c r="G692" i="12"/>
  <c r="H692" i="12"/>
  <c r="I692" i="12"/>
  <c r="A693" i="12"/>
  <c r="B693" i="12"/>
  <c r="C693" i="12"/>
  <c r="D693" i="12"/>
  <c r="E693" i="12"/>
  <c r="F693" i="12"/>
  <c r="G693" i="12"/>
  <c r="H693" i="12"/>
  <c r="I693" i="12"/>
  <c r="A694" i="12"/>
  <c r="B694" i="12"/>
  <c r="C694" i="12"/>
  <c r="D694" i="12"/>
  <c r="E694" i="12"/>
  <c r="F694" i="12"/>
  <c r="G694" i="12"/>
  <c r="H694" i="12"/>
  <c r="I694" i="12"/>
  <c r="A695" i="12"/>
  <c r="B695" i="12"/>
  <c r="C695" i="12"/>
  <c r="D695" i="12"/>
  <c r="E695" i="12"/>
  <c r="F695" i="12"/>
  <c r="G695" i="12"/>
  <c r="H695" i="12"/>
  <c r="I695" i="12"/>
  <c r="A696" i="12"/>
  <c r="B696" i="12"/>
  <c r="C696" i="12"/>
  <c r="D696" i="12"/>
  <c r="E696" i="12"/>
  <c r="F696" i="12"/>
  <c r="G696" i="12"/>
  <c r="H696" i="12"/>
  <c r="I696" i="12"/>
  <c r="A697" i="12"/>
  <c r="B697" i="12"/>
  <c r="C697" i="12"/>
  <c r="D697" i="12"/>
  <c r="E697" i="12"/>
  <c r="F697" i="12"/>
  <c r="G697" i="12"/>
  <c r="H697" i="12"/>
  <c r="I697" i="12"/>
  <c r="A698" i="12"/>
  <c r="B698" i="12"/>
  <c r="C698" i="12"/>
  <c r="D698" i="12"/>
  <c r="E698" i="12"/>
  <c r="F698" i="12"/>
  <c r="G698" i="12"/>
  <c r="H698" i="12"/>
  <c r="I698" i="12"/>
  <c r="A699" i="12"/>
  <c r="B699" i="12"/>
  <c r="C699" i="12"/>
  <c r="D699" i="12"/>
  <c r="E699" i="12"/>
  <c r="F699" i="12"/>
  <c r="G699" i="12"/>
  <c r="H699" i="12"/>
  <c r="I699" i="12"/>
  <c r="A700" i="12"/>
  <c r="B700" i="12"/>
  <c r="C700" i="12"/>
  <c r="D700" i="12"/>
  <c r="E700" i="12"/>
  <c r="F700" i="12"/>
  <c r="G700" i="12"/>
  <c r="H700" i="12"/>
  <c r="I700" i="12"/>
  <c r="A701" i="12"/>
  <c r="B701" i="12"/>
  <c r="C701" i="12"/>
  <c r="D701" i="12"/>
  <c r="E701" i="12"/>
  <c r="F701" i="12"/>
  <c r="G701" i="12"/>
  <c r="H701" i="12"/>
  <c r="I701" i="12"/>
  <c r="A702" i="12"/>
  <c r="B702" i="12"/>
  <c r="C702" i="12"/>
  <c r="D702" i="12"/>
  <c r="E702" i="12"/>
  <c r="F702" i="12"/>
  <c r="G702" i="12"/>
  <c r="H702" i="12"/>
  <c r="I702" i="12"/>
  <c r="A703" i="12"/>
  <c r="B703" i="12"/>
  <c r="C703" i="12"/>
  <c r="D703" i="12"/>
  <c r="E703" i="12"/>
  <c r="F703" i="12"/>
  <c r="G703" i="12"/>
  <c r="H703" i="12"/>
  <c r="I703" i="12"/>
  <c r="A704" i="12"/>
  <c r="B704" i="12"/>
  <c r="C704" i="12"/>
  <c r="D704" i="12"/>
  <c r="E704" i="12"/>
  <c r="F704" i="12"/>
  <c r="G704" i="12"/>
  <c r="H704" i="12"/>
  <c r="I704" i="12"/>
  <c r="A705" i="12"/>
  <c r="B705" i="12"/>
  <c r="C705" i="12"/>
  <c r="D705" i="12"/>
  <c r="E705" i="12"/>
  <c r="F705" i="12"/>
  <c r="G705" i="12"/>
  <c r="H705" i="12"/>
  <c r="I705" i="12"/>
  <c r="A706" i="12"/>
  <c r="B706" i="12"/>
  <c r="C706" i="12"/>
  <c r="D706" i="12"/>
  <c r="E706" i="12"/>
  <c r="F706" i="12"/>
  <c r="G706" i="12"/>
  <c r="H706" i="12"/>
  <c r="I706" i="12"/>
  <c r="A707" i="12"/>
  <c r="B707" i="12"/>
  <c r="C707" i="12"/>
  <c r="D707" i="12"/>
  <c r="E707" i="12"/>
  <c r="F707" i="12"/>
  <c r="G707" i="12"/>
  <c r="H707" i="12"/>
  <c r="I707" i="12"/>
  <c r="A708" i="12"/>
  <c r="B708" i="12"/>
  <c r="C708" i="12"/>
  <c r="D708" i="12"/>
  <c r="E708" i="12"/>
  <c r="F708" i="12"/>
  <c r="G708" i="12"/>
  <c r="H708" i="12"/>
  <c r="I708" i="12"/>
  <c r="A709" i="12"/>
  <c r="B709" i="12"/>
  <c r="C709" i="12"/>
  <c r="D709" i="12"/>
  <c r="E709" i="12"/>
  <c r="F709" i="12"/>
  <c r="G709" i="12"/>
  <c r="H709" i="12"/>
  <c r="I709" i="12"/>
  <c r="A710" i="12"/>
  <c r="B710" i="12"/>
  <c r="C710" i="12"/>
  <c r="D710" i="12"/>
  <c r="E710" i="12"/>
  <c r="F710" i="12"/>
  <c r="G710" i="12"/>
  <c r="H710" i="12"/>
  <c r="I710" i="12"/>
  <c r="A711" i="12"/>
  <c r="B711" i="12"/>
  <c r="C711" i="12"/>
  <c r="D711" i="12"/>
  <c r="E711" i="12"/>
  <c r="F711" i="12"/>
  <c r="G711" i="12"/>
  <c r="H711" i="12"/>
  <c r="I711" i="12"/>
  <c r="A712" i="12"/>
  <c r="B712" i="12"/>
  <c r="C712" i="12"/>
  <c r="D712" i="12"/>
  <c r="E712" i="12"/>
  <c r="F712" i="12"/>
  <c r="G712" i="12"/>
  <c r="H712" i="12"/>
  <c r="I712" i="12"/>
  <c r="A713" i="12"/>
  <c r="B713" i="12"/>
  <c r="C713" i="12"/>
  <c r="D713" i="12"/>
  <c r="E713" i="12"/>
  <c r="F713" i="12"/>
  <c r="G713" i="12"/>
  <c r="H713" i="12"/>
  <c r="I713" i="12"/>
  <c r="A714" i="12"/>
  <c r="B714" i="12"/>
  <c r="C714" i="12"/>
  <c r="D714" i="12"/>
  <c r="E714" i="12"/>
  <c r="F714" i="12"/>
  <c r="G714" i="12"/>
  <c r="H714" i="12"/>
  <c r="I714" i="12"/>
  <c r="A715" i="12"/>
  <c r="B715" i="12"/>
  <c r="C715" i="12"/>
  <c r="D715" i="12"/>
  <c r="E715" i="12"/>
  <c r="F715" i="12"/>
  <c r="G715" i="12"/>
  <c r="H715" i="12"/>
  <c r="I715" i="12"/>
  <c r="A716" i="12"/>
  <c r="B716" i="12"/>
  <c r="C716" i="12"/>
  <c r="D716" i="12"/>
  <c r="E716" i="12"/>
  <c r="F716" i="12"/>
  <c r="G716" i="12"/>
  <c r="H716" i="12"/>
  <c r="I716" i="12"/>
  <c r="A717" i="12"/>
  <c r="B717" i="12"/>
  <c r="C717" i="12"/>
  <c r="D717" i="12"/>
  <c r="E717" i="12"/>
  <c r="F717" i="12"/>
  <c r="G717" i="12"/>
  <c r="H717" i="12"/>
  <c r="I717" i="12"/>
  <c r="A718" i="12"/>
  <c r="B718" i="12"/>
  <c r="C718" i="12"/>
  <c r="D718" i="12"/>
  <c r="E718" i="12"/>
  <c r="F718" i="12"/>
  <c r="G718" i="12"/>
  <c r="H718" i="12"/>
  <c r="I718" i="12"/>
  <c r="A719" i="12"/>
  <c r="B719" i="12"/>
  <c r="C719" i="12"/>
  <c r="D719" i="12"/>
  <c r="E719" i="12"/>
  <c r="F719" i="12"/>
  <c r="G719" i="12"/>
  <c r="H719" i="12"/>
  <c r="I719" i="12"/>
  <c r="A720" i="12"/>
  <c r="B720" i="12"/>
  <c r="C720" i="12"/>
  <c r="D720" i="12"/>
  <c r="E720" i="12"/>
  <c r="F720" i="12"/>
  <c r="G720" i="12"/>
  <c r="H720" i="12"/>
  <c r="I720" i="12"/>
  <c r="A721" i="12"/>
  <c r="B721" i="12"/>
  <c r="C721" i="12"/>
  <c r="D721" i="12"/>
  <c r="E721" i="12"/>
  <c r="F721" i="12"/>
  <c r="G721" i="12"/>
  <c r="H721" i="12"/>
  <c r="I721" i="12"/>
  <c r="A722" i="12"/>
  <c r="B722" i="12"/>
  <c r="C722" i="12"/>
  <c r="D722" i="12"/>
  <c r="E722" i="12"/>
  <c r="F722" i="12"/>
  <c r="G722" i="12"/>
  <c r="H722" i="12"/>
  <c r="I722" i="12"/>
  <c r="A723" i="12"/>
  <c r="B723" i="12"/>
  <c r="C723" i="12"/>
  <c r="D723" i="12"/>
  <c r="E723" i="12"/>
  <c r="F723" i="12"/>
  <c r="G723" i="12"/>
  <c r="H723" i="12"/>
  <c r="I723" i="12"/>
  <c r="A724" i="12"/>
  <c r="B724" i="12"/>
  <c r="C724" i="12"/>
  <c r="D724" i="12"/>
  <c r="E724" i="12"/>
  <c r="F724" i="12"/>
  <c r="G724" i="12"/>
  <c r="H724" i="12"/>
  <c r="I724" i="12"/>
  <c r="A725" i="12"/>
  <c r="B725" i="12"/>
  <c r="C725" i="12"/>
  <c r="D725" i="12"/>
  <c r="E725" i="12"/>
  <c r="F725" i="12"/>
  <c r="G725" i="12"/>
  <c r="H725" i="12"/>
  <c r="I725" i="12"/>
  <c r="A726" i="12"/>
  <c r="B726" i="12"/>
  <c r="C726" i="12"/>
  <c r="D726" i="12"/>
  <c r="E726" i="12"/>
  <c r="F726" i="12"/>
  <c r="G726" i="12"/>
  <c r="H726" i="12"/>
  <c r="I726" i="12"/>
  <c r="A727" i="12"/>
  <c r="B727" i="12"/>
  <c r="C727" i="12"/>
  <c r="D727" i="12"/>
  <c r="E727" i="12"/>
  <c r="F727" i="12"/>
  <c r="G727" i="12"/>
  <c r="H727" i="12"/>
  <c r="I727" i="12"/>
  <c r="A728" i="12"/>
  <c r="B728" i="12"/>
  <c r="C728" i="12"/>
  <c r="D728" i="12"/>
  <c r="E728" i="12"/>
  <c r="F728" i="12"/>
  <c r="G728" i="12"/>
  <c r="H728" i="12"/>
  <c r="I728" i="12"/>
  <c r="A729" i="12"/>
  <c r="B729" i="12"/>
  <c r="C729" i="12"/>
  <c r="D729" i="12"/>
  <c r="E729" i="12"/>
  <c r="F729" i="12"/>
  <c r="G729" i="12"/>
  <c r="H729" i="12"/>
  <c r="I729" i="12"/>
  <c r="A730" i="12"/>
  <c r="B730" i="12"/>
  <c r="C730" i="12"/>
  <c r="D730" i="12"/>
  <c r="E730" i="12"/>
  <c r="F730" i="12"/>
  <c r="G730" i="12"/>
  <c r="H730" i="12"/>
  <c r="I730" i="12"/>
  <c r="A731" i="12"/>
  <c r="B731" i="12"/>
  <c r="C731" i="12"/>
  <c r="D731" i="12"/>
  <c r="E731" i="12"/>
  <c r="F731" i="12"/>
  <c r="G731" i="12"/>
  <c r="H731" i="12"/>
  <c r="I731" i="12"/>
  <c r="A732" i="12"/>
  <c r="B732" i="12"/>
  <c r="C732" i="12"/>
  <c r="D732" i="12"/>
  <c r="E732" i="12"/>
  <c r="F732" i="12"/>
  <c r="G732" i="12"/>
  <c r="H732" i="12"/>
  <c r="I732" i="12"/>
  <c r="AP698" i="12"/>
  <c r="AP702" i="12"/>
  <c r="AP714" i="12"/>
  <c r="AP722" i="12"/>
  <c r="AP723" i="12"/>
  <c r="AP726" i="12"/>
  <c r="AP729" i="12"/>
  <c r="AP730" i="12"/>
  <c r="AP731" i="12"/>
  <c r="AP212" i="12"/>
  <c r="AP218" i="12"/>
  <c r="AP220" i="12"/>
  <c r="AP224" i="12"/>
  <c r="AP228" i="12"/>
  <c r="AP230" i="12"/>
  <c r="AP232" i="12"/>
  <c r="AP234" i="12"/>
  <c r="AP236" i="12"/>
  <c r="AP238" i="12"/>
  <c r="AP240" i="12"/>
  <c r="AP242" i="12"/>
  <c r="AP244" i="12"/>
  <c r="AP248" i="12"/>
  <c r="AP251" i="12"/>
  <c r="AP252" i="12"/>
  <c r="AP254" i="12"/>
  <c r="AP256" i="12"/>
  <c r="AP258" i="12"/>
  <c r="AP260" i="12"/>
  <c r="AP263" i="12"/>
  <c r="AP264" i="12"/>
  <c r="AP267" i="12"/>
  <c r="AP268" i="12"/>
  <c r="AP270" i="12"/>
  <c r="AP272" i="12"/>
  <c r="AP274" i="12"/>
  <c r="AP276" i="12"/>
  <c r="AP279" i="12"/>
  <c r="AP280" i="12"/>
  <c r="AP282" i="12"/>
  <c r="AP283" i="12"/>
  <c r="AP284" i="12"/>
  <c r="AP286" i="12"/>
  <c r="AP287" i="12"/>
  <c r="AP288" i="12"/>
  <c r="AP290" i="12"/>
  <c r="AP291" i="12"/>
  <c r="AP292" i="12"/>
  <c r="AP294" i="12"/>
  <c r="AP295" i="12"/>
  <c r="AP296" i="12"/>
  <c r="AP297" i="12"/>
  <c r="AP298" i="12"/>
  <c r="AP299" i="12"/>
  <c r="AP210" i="12"/>
  <c r="AP214" i="12"/>
  <c r="AP222" i="12"/>
  <c r="AP226" i="12"/>
  <c r="AP246" i="12"/>
  <c r="AP250" i="12"/>
  <c r="AP262" i="12"/>
  <c r="AP266" i="12"/>
  <c r="AP278" i="12"/>
  <c r="AN8" i="12"/>
  <c r="AP652" i="12"/>
  <c r="AP656" i="12"/>
  <c r="AP660" i="12"/>
  <c r="AP664" i="12"/>
  <c r="AP668" i="12"/>
  <c r="AP672" i="12"/>
  <c r="AP676" i="12"/>
  <c r="AP680" i="12"/>
  <c r="AP684" i="12"/>
  <c r="AP688" i="12"/>
  <c r="AP692" i="12"/>
  <c r="AP696" i="12"/>
  <c r="AP700" i="12"/>
  <c r="AP704" i="12"/>
  <c r="AP708" i="12"/>
  <c r="AP712" i="12"/>
  <c r="AP716" i="12"/>
  <c r="AP718" i="12"/>
  <c r="AP720" i="12"/>
  <c r="AP724" i="12"/>
  <c r="AP728" i="12"/>
  <c r="AP732" i="12"/>
  <c r="AP231" i="12"/>
  <c r="AP235" i="12"/>
  <c r="AP239" i="12"/>
  <c r="AP243" i="12"/>
  <c r="AP247" i="12"/>
  <c r="AP255" i="12"/>
  <c r="AP259" i="12"/>
  <c r="AP271" i="12"/>
  <c r="AP275" i="12"/>
  <c r="AH301" i="12"/>
  <c r="AH302" i="12"/>
  <c r="AH303" i="12"/>
  <c r="AH304" i="12"/>
  <c r="AH305" i="12"/>
  <c r="AH306" i="12"/>
  <c r="AH307" i="12"/>
  <c r="AH308" i="12"/>
  <c r="AH309" i="12"/>
  <c r="AH310" i="12"/>
  <c r="AH311" i="12"/>
  <c r="AH312" i="12"/>
  <c r="AH313" i="12"/>
  <c r="AH314" i="12"/>
  <c r="AH315" i="12"/>
  <c r="AH316" i="12"/>
  <c r="AH317" i="12"/>
  <c r="AH318" i="12"/>
  <c r="AH319" i="12"/>
  <c r="AH320" i="12"/>
  <c r="AH321" i="12"/>
  <c r="AH322" i="12"/>
  <c r="AH323" i="12"/>
  <c r="AH324" i="12"/>
  <c r="AH325" i="12"/>
  <c r="AH326" i="12"/>
  <c r="AH327" i="12"/>
  <c r="AH328" i="12"/>
  <c r="AH329" i="12"/>
  <c r="AH330" i="12"/>
  <c r="AH331" i="12"/>
  <c r="AH332" i="12"/>
  <c r="AH333" i="12"/>
  <c r="AH334" i="12"/>
  <c r="AH335" i="12"/>
  <c r="AH336" i="12"/>
  <c r="AH337" i="12"/>
  <c r="AH338" i="12"/>
  <c r="AH339" i="12"/>
  <c r="AH340" i="12"/>
  <c r="AH341" i="12"/>
  <c r="AH342" i="12"/>
  <c r="AH343" i="12"/>
  <c r="AH344" i="12"/>
  <c r="AH345" i="12"/>
  <c r="AH346" i="12"/>
  <c r="AH347" i="12"/>
  <c r="AH348" i="12"/>
  <c r="AH349" i="12"/>
  <c r="AH350" i="12"/>
  <c r="AH351" i="12"/>
  <c r="AH352" i="12"/>
  <c r="AH353" i="12"/>
  <c r="AH354" i="12"/>
  <c r="AH355" i="12"/>
  <c r="AH356" i="12"/>
  <c r="AH357" i="12"/>
  <c r="AH358" i="12"/>
  <c r="AH359" i="12"/>
  <c r="AH360" i="12"/>
  <c r="AH361" i="12"/>
  <c r="AH362" i="12"/>
  <c r="AH363" i="12"/>
  <c r="AH364" i="12"/>
  <c r="AH365" i="12"/>
  <c r="AH366" i="12"/>
  <c r="AH367" i="12"/>
  <c r="AH368" i="12"/>
  <c r="AH369" i="12"/>
  <c r="AH370" i="12"/>
  <c r="AH371" i="12"/>
  <c r="AH372" i="12"/>
  <c r="AH373" i="12"/>
  <c r="AH374" i="12"/>
  <c r="AH375" i="12"/>
  <c r="AH376" i="12"/>
  <c r="AH377" i="12"/>
  <c r="AH378" i="12"/>
  <c r="AH379" i="12"/>
  <c r="AH380" i="12"/>
  <c r="AH381" i="12"/>
  <c r="AH382" i="12"/>
  <c r="AH383" i="12"/>
  <c r="AH384" i="12"/>
  <c r="AH385" i="12"/>
  <c r="AH386" i="12"/>
  <c r="AH387" i="12"/>
  <c r="AH388" i="12"/>
  <c r="AH389" i="12"/>
  <c r="AH390" i="12"/>
  <c r="AH391" i="12"/>
  <c r="AH392" i="12"/>
  <c r="AH393" i="12"/>
  <c r="AH394" i="12"/>
  <c r="AH395" i="12"/>
  <c r="AH396" i="12"/>
  <c r="AH397" i="12"/>
  <c r="AH398" i="12"/>
  <c r="AH399" i="12"/>
  <c r="AH400" i="12"/>
  <c r="AH401" i="12"/>
  <c r="AH402" i="12"/>
  <c r="AH403" i="12"/>
  <c r="AH404" i="12"/>
  <c r="AH405" i="12"/>
  <c r="AH406" i="12"/>
  <c r="AH407" i="12"/>
  <c r="AH408" i="12"/>
  <c r="AH409" i="12"/>
  <c r="AH410" i="12"/>
  <c r="AH411" i="12"/>
  <c r="AH412" i="12"/>
  <c r="AH413" i="12"/>
  <c r="AH414" i="12"/>
  <c r="AH415" i="12"/>
  <c r="AH416" i="12"/>
  <c r="AH417" i="12"/>
  <c r="AH418" i="12"/>
  <c r="AH419" i="12"/>
  <c r="AH420" i="12"/>
  <c r="AH421" i="12"/>
  <c r="AH422" i="12"/>
  <c r="AH423" i="12"/>
  <c r="AH424" i="12"/>
  <c r="AH425" i="12"/>
  <c r="AH426" i="12"/>
  <c r="AH427" i="12"/>
  <c r="AH428" i="12"/>
  <c r="AH429" i="12"/>
  <c r="AH430" i="12"/>
  <c r="AH431" i="12"/>
  <c r="AH432" i="12"/>
  <c r="AH433" i="12"/>
  <c r="AH434" i="12"/>
  <c r="AH435" i="12"/>
  <c r="AH436" i="12"/>
  <c r="AH437" i="12"/>
  <c r="AH438" i="12"/>
  <c r="AH439" i="12"/>
  <c r="AH440" i="12"/>
  <c r="AH441" i="12"/>
  <c r="AH442" i="12"/>
  <c r="AH443" i="12"/>
  <c r="AH444" i="12"/>
  <c r="AH445" i="12"/>
  <c r="AH446" i="12"/>
  <c r="AH447" i="12"/>
  <c r="AH448" i="12"/>
  <c r="AH449" i="12"/>
  <c r="AH450" i="12"/>
  <c r="AH451" i="12"/>
  <c r="AH452" i="12"/>
  <c r="AH453" i="12"/>
  <c r="AH454" i="12"/>
  <c r="AH455" i="12"/>
  <c r="AH456" i="12"/>
  <c r="AH457" i="12"/>
  <c r="AH458" i="12"/>
  <c r="AH459" i="12"/>
  <c r="AH460" i="12"/>
  <c r="AH461" i="12"/>
  <c r="AH462" i="12"/>
  <c r="AH463" i="12"/>
  <c r="AH464" i="12"/>
  <c r="AH465" i="12"/>
  <c r="AH466" i="12"/>
  <c r="AH467" i="12"/>
  <c r="AH468" i="12"/>
  <c r="AH469" i="12"/>
  <c r="AH470" i="12"/>
  <c r="AH471" i="12"/>
  <c r="AH472" i="12"/>
  <c r="AH473" i="12"/>
  <c r="AH474" i="12"/>
  <c r="AH475" i="12"/>
  <c r="AH476" i="12"/>
  <c r="AH477" i="12"/>
  <c r="AH478" i="12"/>
  <c r="AH479" i="12"/>
  <c r="AH480" i="12"/>
  <c r="AH481" i="12"/>
  <c r="AH482" i="12"/>
  <c r="AH483" i="12"/>
  <c r="AH484" i="12"/>
  <c r="AH485" i="12"/>
  <c r="AH486" i="12"/>
  <c r="AH487" i="12"/>
  <c r="AH488" i="12"/>
  <c r="AH489" i="12"/>
  <c r="AH490" i="12"/>
  <c r="AH491" i="12"/>
  <c r="AH492" i="12"/>
  <c r="AH493" i="12"/>
  <c r="AH494" i="12"/>
  <c r="AH495" i="12"/>
  <c r="AH496" i="12"/>
  <c r="AH497" i="12"/>
  <c r="AH498" i="12"/>
  <c r="AH499" i="12"/>
  <c r="AH500" i="12"/>
  <c r="AH501" i="12"/>
  <c r="AH502" i="12"/>
  <c r="AH503" i="12"/>
  <c r="AH504" i="12"/>
  <c r="AH505" i="12"/>
  <c r="AH506" i="12"/>
  <c r="AH507" i="12"/>
  <c r="AH508" i="12"/>
  <c r="AH509" i="12"/>
  <c r="AH510" i="12"/>
  <c r="AH511" i="12"/>
  <c r="AH512" i="12"/>
  <c r="AH513" i="12"/>
  <c r="AH514" i="12"/>
  <c r="AH515" i="12"/>
  <c r="AH516" i="12"/>
  <c r="AH517" i="12"/>
  <c r="AH518" i="12"/>
  <c r="AH519" i="12"/>
  <c r="AH520" i="12"/>
  <c r="AH521" i="12"/>
  <c r="AH522" i="12"/>
  <c r="AH523" i="12"/>
  <c r="AH524" i="12"/>
  <c r="AH525" i="12"/>
  <c r="AH526" i="12"/>
  <c r="AH527" i="12"/>
  <c r="AH528" i="12"/>
  <c r="AH529" i="12"/>
  <c r="AH530" i="12"/>
  <c r="AH531" i="12"/>
  <c r="AH532" i="12"/>
  <c r="AH533" i="12"/>
  <c r="AH534" i="12"/>
  <c r="AH535" i="12"/>
  <c r="AH536" i="12"/>
  <c r="AH537" i="12"/>
  <c r="AH538" i="12"/>
  <c r="AH539" i="12"/>
  <c r="AH540" i="12"/>
  <c r="AH541" i="12"/>
  <c r="AH542" i="12"/>
  <c r="AH543" i="12"/>
  <c r="AH544" i="12"/>
  <c r="AH545" i="12"/>
  <c r="AH546" i="12"/>
  <c r="AH547" i="12"/>
  <c r="AH548" i="12"/>
  <c r="AH549" i="12"/>
  <c r="AH550" i="12"/>
  <c r="AH551" i="12"/>
  <c r="AH552" i="12"/>
  <c r="AH553" i="12"/>
  <c r="AH554" i="12"/>
  <c r="AH555" i="12"/>
  <c r="AH556" i="12"/>
  <c r="AH557" i="12"/>
  <c r="AH558" i="12"/>
  <c r="AH559" i="12"/>
  <c r="AH560" i="12"/>
  <c r="AH561" i="12"/>
  <c r="AH562" i="12"/>
  <c r="AH563" i="12"/>
  <c r="AH564" i="12"/>
  <c r="AH565" i="12"/>
  <c r="AH566" i="12"/>
  <c r="AH567" i="12"/>
  <c r="AH568" i="12"/>
  <c r="AH569" i="12"/>
  <c r="AH570" i="12"/>
  <c r="AH571" i="12"/>
  <c r="AH572" i="12"/>
  <c r="AH573" i="12"/>
  <c r="AH574" i="12"/>
  <c r="AH575" i="12"/>
  <c r="AH576" i="12"/>
  <c r="AH577" i="12"/>
  <c r="AH578" i="12"/>
  <c r="AH579" i="12"/>
  <c r="AH580" i="12"/>
  <c r="AH581" i="12"/>
  <c r="AH582" i="12"/>
  <c r="AH583" i="12"/>
  <c r="AH584" i="12"/>
  <c r="AH585" i="12"/>
  <c r="AH586" i="12"/>
  <c r="AH587" i="12"/>
  <c r="AH588" i="12"/>
  <c r="AH589" i="12"/>
  <c r="AH590" i="12"/>
  <c r="AH591" i="12"/>
  <c r="AH592" i="12"/>
  <c r="AH593" i="12"/>
  <c r="AH594" i="12"/>
  <c r="AH595" i="12"/>
  <c r="AH596" i="12"/>
  <c r="AH597" i="12"/>
  <c r="AH598" i="12"/>
  <c r="AH599" i="12"/>
  <c r="AH600" i="12"/>
  <c r="AH601" i="12"/>
  <c r="AH602" i="12"/>
  <c r="AH603" i="12"/>
  <c r="AH604" i="12"/>
  <c r="AH605" i="12"/>
  <c r="AH606" i="12"/>
  <c r="AH607" i="12"/>
  <c r="AH608" i="12"/>
  <c r="AH609" i="12"/>
  <c r="AH610" i="12"/>
  <c r="AH611" i="12"/>
  <c r="AH612" i="12"/>
  <c r="AH613" i="12"/>
  <c r="AH614" i="12"/>
  <c r="AH615" i="12"/>
  <c r="AH616" i="12"/>
  <c r="AH617" i="12"/>
  <c r="AH618" i="12"/>
  <c r="AH619" i="12"/>
  <c r="AH620" i="12"/>
  <c r="AH621" i="12"/>
  <c r="AH622" i="12"/>
  <c r="AH623" i="12"/>
  <c r="AH624" i="12"/>
  <c r="AH625" i="12"/>
  <c r="AH626" i="12"/>
  <c r="AH627" i="12"/>
  <c r="AH628" i="12"/>
  <c r="AH629" i="12"/>
  <c r="AH630" i="12"/>
  <c r="AH631" i="12"/>
  <c r="AH632" i="12"/>
  <c r="AH633" i="12"/>
  <c r="AH634" i="12"/>
  <c r="AH635" i="12"/>
  <c r="AH636" i="12"/>
  <c r="AH637" i="12"/>
  <c r="AH638" i="12"/>
  <c r="AH639" i="12"/>
  <c r="AH640" i="12"/>
  <c r="AH641" i="12"/>
  <c r="AH642" i="12"/>
  <c r="AH643" i="12"/>
  <c r="AH644" i="12"/>
  <c r="AH645" i="12"/>
  <c r="AH646" i="12"/>
  <c r="AH647" i="12"/>
  <c r="AH648" i="12"/>
  <c r="AH649" i="12"/>
  <c r="AH650" i="12"/>
  <c r="AH651" i="12"/>
  <c r="AH652" i="12"/>
  <c r="AH653" i="12"/>
  <c r="AH654" i="12"/>
  <c r="AH655" i="12"/>
  <c r="AH656" i="12"/>
  <c r="AH657" i="12"/>
  <c r="AH658" i="12"/>
  <c r="AH659" i="12"/>
  <c r="AH660" i="12"/>
  <c r="AH661" i="12"/>
  <c r="AH662" i="12"/>
  <c r="AH663" i="12"/>
  <c r="AH664" i="12"/>
  <c r="AH665" i="12"/>
  <c r="AH666" i="12"/>
  <c r="AH667" i="12"/>
  <c r="AH668" i="12"/>
  <c r="AH669" i="12"/>
  <c r="AH670" i="12"/>
  <c r="AH671" i="12"/>
  <c r="AH672" i="12"/>
  <c r="AH673" i="12"/>
  <c r="AH674" i="12"/>
  <c r="AH675" i="12"/>
  <c r="AH676" i="12"/>
  <c r="AH677" i="12"/>
  <c r="AH678" i="12"/>
  <c r="AH679" i="12"/>
  <c r="AH680" i="12"/>
  <c r="AH681" i="12"/>
  <c r="AH682" i="12"/>
  <c r="AH683" i="12"/>
  <c r="AH684" i="12"/>
  <c r="AH685" i="12"/>
  <c r="AH686" i="12"/>
  <c r="AH687" i="12"/>
  <c r="AH688" i="12"/>
  <c r="AH689" i="12"/>
  <c r="AH690" i="12"/>
  <c r="AH691" i="12"/>
  <c r="AH692" i="12"/>
  <c r="AH693" i="12"/>
  <c r="AH694" i="12"/>
  <c r="AH695" i="12"/>
  <c r="AH696" i="12"/>
  <c r="AH697" i="12"/>
  <c r="AH698" i="12"/>
  <c r="AH699" i="12"/>
  <c r="AH700" i="12"/>
  <c r="AH701" i="12"/>
  <c r="AH702" i="12"/>
  <c r="AH703" i="12"/>
  <c r="AH704" i="12"/>
  <c r="AH705" i="12"/>
  <c r="AH706" i="12"/>
  <c r="AH707" i="12"/>
  <c r="AH708" i="12"/>
  <c r="AH709" i="12"/>
  <c r="AH710" i="12"/>
  <c r="AH711" i="12"/>
  <c r="AH712" i="12"/>
  <c r="AH713" i="12"/>
  <c r="AH714" i="12"/>
  <c r="AH715" i="12"/>
  <c r="AH716" i="12"/>
  <c r="AH717" i="12"/>
  <c r="AH718" i="12"/>
  <c r="AH719" i="12"/>
  <c r="AH720" i="12"/>
  <c r="AH721" i="12"/>
  <c r="AH722" i="12"/>
  <c r="AH723" i="12"/>
  <c r="AH724" i="12"/>
  <c r="AH725" i="12"/>
  <c r="AH726" i="12"/>
  <c r="AH727" i="12"/>
  <c r="AH728" i="12"/>
  <c r="AH729" i="12"/>
  <c r="AH730" i="12"/>
  <c r="AH731" i="12"/>
  <c r="AH732" i="12"/>
  <c r="AH13" i="12"/>
  <c r="AH14" i="12"/>
  <c r="AH15" i="12"/>
  <c r="AH16" i="12"/>
  <c r="AH17" i="12"/>
  <c r="AH18" i="12"/>
  <c r="AH19" i="12"/>
  <c r="AH20" i="12"/>
  <c r="AH21" i="12"/>
  <c r="AH22" i="12"/>
  <c r="AH23" i="12"/>
  <c r="AH24" i="12"/>
  <c r="AH25" i="12"/>
  <c r="AH26" i="12"/>
  <c r="AH27" i="12"/>
  <c r="AH28" i="12"/>
  <c r="AH29" i="12"/>
  <c r="AH30" i="12"/>
  <c r="AH31" i="12"/>
  <c r="AH32" i="12"/>
  <c r="AH33" i="12"/>
  <c r="AH34" i="12"/>
  <c r="AH35" i="12"/>
  <c r="AH36" i="12"/>
  <c r="AH37" i="12"/>
  <c r="AH38" i="12"/>
  <c r="AH39" i="12"/>
  <c r="AH40" i="12"/>
  <c r="AH41" i="12"/>
  <c r="AH42" i="12"/>
  <c r="AH43" i="12"/>
  <c r="AH44" i="12"/>
  <c r="AH45" i="12"/>
  <c r="AH46" i="12"/>
  <c r="AH47" i="12"/>
  <c r="AH48" i="12"/>
  <c r="AH49" i="12"/>
  <c r="AH50" i="12"/>
  <c r="AH51" i="12"/>
  <c r="AH52" i="12"/>
  <c r="AH53" i="12"/>
  <c r="AH54" i="12"/>
  <c r="AH55" i="12"/>
  <c r="AH56" i="12"/>
  <c r="AH57" i="12"/>
  <c r="AH58" i="12"/>
  <c r="AH59" i="12"/>
  <c r="AH60" i="12"/>
  <c r="AH61" i="12"/>
  <c r="AH62" i="12"/>
  <c r="AH63" i="12"/>
  <c r="AH64" i="12"/>
  <c r="AH65" i="12"/>
  <c r="AH66" i="12"/>
  <c r="AH67" i="12"/>
  <c r="AH68" i="12"/>
  <c r="AH69" i="12"/>
  <c r="AH70" i="12"/>
  <c r="AH71" i="12"/>
  <c r="AH72" i="12"/>
  <c r="AH73" i="12"/>
  <c r="AH74" i="12"/>
  <c r="AH75" i="12"/>
  <c r="AH76" i="12"/>
  <c r="AH77" i="12"/>
  <c r="AH78" i="12"/>
  <c r="AH79" i="12"/>
  <c r="AH80" i="12"/>
  <c r="AH81" i="12"/>
  <c r="AH82" i="12"/>
  <c r="AH83" i="12"/>
  <c r="AH84" i="12"/>
  <c r="AH85" i="12"/>
  <c r="AH86" i="12"/>
  <c r="AH87" i="12"/>
  <c r="AH88" i="12"/>
  <c r="AH89" i="12"/>
  <c r="AH90" i="12"/>
  <c r="AH91" i="12"/>
  <c r="AH92" i="12"/>
  <c r="AH93" i="12"/>
  <c r="AH94" i="12"/>
  <c r="AH95" i="12"/>
  <c r="AH96" i="12"/>
  <c r="AH97" i="12"/>
  <c r="AH98" i="12"/>
  <c r="AH99" i="12"/>
  <c r="AH100" i="12"/>
  <c r="AH101" i="12"/>
  <c r="AH102" i="12"/>
  <c r="AH103" i="12"/>
  <c r="AH104" i="12"/>
  <c r="AH105" i="12"/>
  <c r="AH106" i="12"/>
  <c r="AH107" i="12"/>
  <c r="AH108" i="12"/>
  <c r="AH109" i="12"/>
  <c r="AH110" i="12"/>
  <c r="AH111" i="12"/>
  <c r="AH112" i="12"/>
  <c r="AH113" i="12"/>
  <c r="AH114" i="12"/>
  <c r="AH115" i="12"/>
  <c r="AH116" i="12"/>
  <c r="AH117" i="12"/>
  <c r="AH118" i="12"/>
  <c r="AH119" i="12"/>
  <c r="AH120" i="12"/>
  <c r="AH121" i="12"/>
  <c r="AH122" i="12"/>
  <c r="AH123" i="12"/>
  <c r="AH124" i="12"/>
  <c r="AH125" i="12"/>
  <c r="AH126" i="12"/>
  <c r="AH127" i="12"/>
  <c r="AH128" i="12"/>
  <c r="AH129" i="12"/>
  <c r="AH130" i="12"/>
  <c r="AH131" i="12"/>
  <c r="AH132" i="12"/>
  <c r="AH133" i="12"/>
  <c r="AH134" i="12"/>
  <c r="AH135" i="12"/>
  <c r="AH136" i="12"/>
  <c r="AH137" i="12"/>
  <c r="AH138" i="12"/>
  <c r="AH139" i="12"/>
  <c r="AH140" i="12"/>
  <c r="AH141" i="12"/>
  <c r="AH142" i="12"/>
  <c r="AH143" i="12"/>
  <c r="AH144" i="12"/>
  <c r="AH145" i="12"/>
  <c r="AH146" i="12"/>
  <c r="AH147" i="12"/>
  <c r="AH148" i="12"/>
  <c r="AH149" i="12"/>
  <c r="AH150" i="12"/>
  <c r="AH151" i="12"/>
  <c r="AH152" i="12"/>
  <c r="AH153" i="12"/>
  <c r="AH154" i="12"/>
  <c r="AH155" i="12"/>
  <c r="AH156" i="12"/>
  <c r="AH157" i="12"/>
  <c r="AH158" i="12"/>
  <c r="AH159" i="12"/>
  <c r="AH160" i="12"/>
  <c r="AH161" i="12"/>
  <c r="AH162" i="12"/>
  <c r="AH163" i="12"/>
  <c r="AH164" i="12"/>
  <c r="AH165" i="12"/>
  <c r="AH166" i="12"/>
  <c r="AH167" i="12"/>
  <c r="AH168" i="12"/>
  <c r="AH169" i="12"/>
  <c r="AH170" i="12"/>
  <c r="AH171" i="12"/>
  <c r="AH172" i="12"/>
  <c r="AH173" i="12"/>
  <c r="AH174" i="12"/>
  <c r="AH175" i="12"/>
  <c r="AH176" i="12"/>
  <c r="AH177" i="12"/>
  <c r="AH178" i="12"/>
  <c r="AH179" i="12"/>
  <c r="AH180" i="12"/>
  <c r="AH181" i="12"/>
  <c r="AH182" i="12"/>
  <c r="AH183" i="12"/>
  <c r="AH184" i="12"/>
  <c r="AH185" i="12"/>
  <c r="AH186" i="12"/>
  <c r="AH187" i="12"/>
  <c r="AH188" i="12"/>
  <c r="AH189" i="12"/>
  <c r="AH190" i="12"/>
  <c r="AH191" i="12"/>
  <c r="AH192" i="12"/>
  <c r="AH193" i="12"/>
  <c r="AH194" i="12"/>
  <c r="AH195" i="12"/>
  <c r="AH196" i="12"/>
  <c r="AH197" i="12"/>
  <c r="AH198" i="12"/>
  <c r="AH199" i="12"/>
  <c r="AH200" i="12"/>
  <c r="AH201" i="12"/>
  <c r="AH202" i="12"/>
  <c r="AH203" i="12"/>
  <c r="AH204" i="12"/>
  <c r="AH205" i="12"/>
  <c r="AH206" i="12"/>
  <c r="AH207" i="12"/>
  <c r="AH208" i="12"/>
  <c r="AH209" i="12"/>
  <c r="AH210" i="12"/>
  <c r="AH211" i="12"/>
  <c r="AH212" i="12"/>
  <c r="AH213" i="12"/>
  <c r="AH214" i="12"/>
  <c r="AH215" i="12"/>
  <c r="AH216" i="12"/>
  <c r="AH217" i="12"/>
  <c r="AH218" i="12"/>
  <c r="AH219" i="12"/>
  <c r="AH220" i="12"/>
  <c r="AH221" i="12"/>
  <c r="AH222" i="12"/>
  <c r="AH223" i="12"/>
  <c r="AH224" i="12"/>
  <c r="AH225" i="12"/>
  <c r="AH226" i="12"/>
  <c r="AH227" i="12"/>
  <c r="AH228" i="12"/>
  <c r="AH229" i="12"/>
  <c r="AH230" i="12"/>
  <c r="AH231" i="12"/>
  <c r="AH232" i="12"/>
  <c r="AH233" i="12"/>
  <c r="AH234" i="12"/>
  <c r="AH235" i="12"/>
  <c r="AH236" i="12"/>
  <c r="AH237" i="12"/>
  <c r="AH238" i="12"/>
  <c r="AH239" i="12"/>
  <c r="AH240" i="12"/>
  <c r="AH241" i="12"/>
  <c r="AH242" i="12"/>
  <c r="AH243" i="12"/>
  <c r="AH244" i="12"/>
  <c r="AH245" i="12"/>
  <c r="AH246" i="12"/>
  <c r="AH247" i="12"/>
  <c r="AH248" i="12"/>
  <c r="AH249" i="12"/>
  <c r="AH250" i="12"/>
  <c r="AH251" i="12"/>
  <c r="AH252" i="12"/>
  <c r="AH253" i="12"/>
  <c r="AH254" i="12"/>
  <c r="AH255" i="12"/>
  <c r="AH256" i="12"/>
  <c r="AH257" i="12"/>
  <c r="AH258" i="12"/>
  <c r="AH259" i="12"/>
  <c r="AH260" i="12"/>
  <c r="AH261" i="12"/>
  <c r="AH262" i="12"/>
  <c r="AH263" i="12"/>
  <c r="AH264" i="12"/>
  <c r="AH265" i="12"/>
  <c r="AH266" i="12"/>
  <c r="AH267" i="12"/>
  <c r="AH268" i="12"/>
  <c r="AH269" i="12"/>
  <c r="AH270" i="12"/>
  <c r="AH271" i="12"/>
  <c r="AH272" i="12"/>
  <c r="AH273" i="12"/>
  <c r="AH274" i="12"/>
  <c r="AH275" i="12"/>
  <c r="AH276" i="12"/>
  <c r="AH277" i="12"/>
  <c r="AH278" i="12"/>
  <c r="AH279" i="12"/>
  <c r="AH280" i="12"/>
  <c r="AH281" i="12"/>
  <c r="AH282" i="12"/>
  <c r="AH283" i="12"/>
  <c r="AH284" i="12"/>
  <c r="AH285" i="12"/>
  <c r="AH286" i="12"/>
  <c r="AH287" i="12"/>
  <c r="AH288" i="12"/>
  <c r="AH289" i="12"/>
  <c r="AH290" i="12"/>
  <c r="AH291" i="12"/>
  <c r="AH292" i="12"/>
  <c r="AH293" i="12"/>
  <c r="AH294" i="12"/>
  <c r="AH295" i="12"/>
  <c r="AH296" i="12"/>
  <c r="AH297" i="12"/>
  <c r="AH298" i="12"/>
  <c r="AH299" i="12"/>
  <c r="AH300" i="12"/>
  <c r="AL301" i="12"/>
  <c r="AL302" i="12"/>
  <c r="AL303" i="12"/>
  <c r="AL304" i="12"/>
  <c r="AL305" i="12"/>
  <c r="AL306" i="12"/>
  <c r="AL307" i="12"/>
  <c r="AL308" i="12"/>
  <c r="AL309" i="12"/>
  <c r="AL310" i="12"/>
  <c r="AL311" i="12"/>
  <c r="AL312" i="12"/>
  <c r="AL313" i="12"/>
  <c r="AL314" i="12"/>
  <c r="AL315" i="12"/>
  <c r="AL316" i="12"/>
  <c r="AL317" i="12"/>
  <c r="AL318" i="12"/>
  <c r="AL319" i="12"/>
  <c r="AL320" i="12"/>
  <c r="AL321" i="12"/>
  <c r="AL322" i="12"/>
  <c r="AL323" i="12"/>
  <c r="AL324" i="12"/>
  <c r="AL325" i="12"/>
  <c r="AL326" i="12"/>
  <c r="AL327" i="12"/>
  <c r="AL328" i="12"/>
  <c r="AL329" i="12"/>
  <c r="AL330" i="12"/>
  <c r="AL331" i="12"/>
  <c r="AL332" i="12"/>
  <c r="AL333" i="12"/>
  <c r="AL334" i="12"/>
  <c r="AL335" i="12"/>
  <c r="AL336" i="12"/>
  <c r="AL337" i="12"/>
  <c r="AL338" i="12"/>
  <c r="AL339" i="12"/>
  <c r="AL340" i="12"/>
  <c r="AL341" i="12"/>
  <c r="AL342" i="12"/>
  <c r="AL343" i="12"/>
  <c r="AL344" i="12"/>
  <c r="AL345" i="12"/>
  <c r="AL346" i="12"/>
  <c r="AL347" i="12"/>
  <c r="AL348" i="12"/>
  <c r="AL349" i="12"/>
  <c r="AL350" i="12"/>
  <c r="AL351" i="12"/>
  <c r="AL352" i="12"/>
  <c r="AL353" i="12"/>
  <c r="AL354" i="12"/>
  <c r="AL355" i="12"/>
  <c r="AL356" i="12"/>
  <c r="AL357" i="12"/>
  <c r="AL358" i="12"/>
  <c r="AL359" i="12"/>
  <c r="AL360" i="12"/>
  <c r="AL361" i="12"/>
  <c r="AL362" i="12"/>
  <c r="AL363" i="12"/>
  <c r="AL364" i="12"/>
  <c r="AL365" i="12"/>
  <c r="AL366" i="12"/>
  <c r="AL367" i="12"/>
  <c r="AL368" i="12"/>
  <c r="AL369" i="12"/>
  <c r="AL370" i="12"/>
  <c r="AL371" i="12"/>
  <c r="AL372" i="12"/>
  <c r="AL373" i="12"/>
  <c r="AL374" i="12"/>
  <c r="AL375" i="12"/>
  <c r="AL376" i="12"/>
  <c r="AL377" i="12"/>
  <c r="AL378" i="12"/>
  <c r="AL379" i="12"/>
  <c r="AL380" i="12"/>
  <c r="AL381" i="12"/>
  <c r="AL382" i="12"/>
  <c r="AL383" i="12"/>
  <c r="AL384" i="12"/>
  <c r="AL385" i="12"/>
  <c r="AL386" i="12"/>
  <c r="AL387" i="12"/>
  <c r="AL388" i="12"/>
  <c r="AL389" i="12"/>
  <c r="AL390" i="12"/>
  <c r="AL391" i="12"/>
  <c r="AL392" i="12"/>
  <c r="AL393" i="12"/>
  <c r="AL394" i="12"/>
  <c r="AL395" i="12"/>
  <c r="AL396" i="12"/>
  <c r="AL397" i="12"/>
  <c r="AL398" i="12"/>
  <c r="AL399" i="12"/>
  <c r="AL400" i="12"/>
  <c r="AL401" i="12"/>
  <c r="AL402" i="12"/>
  <c r="AL403" i="12"/>
  <c r="AL404" i="12"/>
  <c r="AL405" i="12"/>
  <c r="AL406" i="12"/>
  <c r="AL407" i="12"/>
  <c r="AL408" i="12"/>
  <c r="AL409" i="12"/>
  <c r="AL410" i="12"/>
  <c r="AL411" i="12"/>
  <c r="AL412" i="12"/>
  <c r="AL413" i="12"/>
  <c r="AL414" i="12"/>
  <c r="AL415" i="12"/>
  <c r="AL416" i="12"/>
  <c r="AL417" i="12"/>
  <c r="AL418" i="12"/>
  <c r="AL419" i="12"/>
  <c r="AL420" i="12"/>
  <c r="AL421" i="12"/>
  <c r="AL422" i="12"/>
  <c r="AL423" i="12"/>
  <c r="AL424" i="12"/>
  <c r="AL425" i="12"/>
  <c r="AL426" i="12"/>
  <c r="AL427" i="12"/>
  <c r="AL428" i="12"/>
  <c r="AL429" i="12"/>
  <c r="AL430" i="12"/>
  <c r="AL431" i="12"/>
  <c r="AL432" i="12"/>
  <c r="AL433" i="12"/>
  <c r="AL434" i="12"/>
  <c r="AL435" i="12"/>
  <c r="AL436" i="12"/>
  <c r="AL437" i="12"/>
  <c r="AL438" i="12"/>
  <c r="AL439" i="12"/>
  <c r="AL440" i="12"/>
  <c r="AL441" i="12"/>
  <c r="AL442" i="12"/>
  <c r="AL443" i="12"/>
  <c r="AL444" i="12"/>
  <c r="AL445" i="12"/>
  <c r="AL446" i="12"/>
  <c r="AL447" i="12"/>
  <c r="AL448" i="12"/>
  <c r="AL449" i="12"/>
  <c r="AL450" i="12"/>
  <c r="AL451" i="12"/>
  <c r="AL452" i="12"/>
  <c r="AL453" i="12"/>
  <c r="AL454" i="12"/>
  <c r="AL455" i="12"/>
  <c r="AL456" i="12"/>
  <c r="AL457" i="12"/>
  <c r="AL458" i="12"/>
  <c r="AL459" i="12"/>
  <c r="AL460" i="12"/>
  <c r="AL461" i="12"/>
  <c r="AL462" i="12"/>
  <c r="AL463" i="12"/>
  <c r="AL464" i="12"/>
  <c r="AL465" i="12"/>
  <c r="AL466" i="12"/>
  <c r="AL467" i="12"/>
  <c r="AL468" i="12"/>
  <c r="AL469" i="12"/>
  <c r="AL470" i="12"/>
  <c r="AL471" i="12"/>
  <c r="AL472" i="12"/>
  <c r="AL473" i="12"/>
  <c r="AL474" i="12"/>
  <c r="AL475" i="12"/>
  <c r="AL476" i="12"/>
  <c r="AL477" i="12"/>
  <c r="AL478" i="12"/>
  <c r="AL479" i="12"/>
  <c r="AL480" i="12"/>
  <c r="AL481" i="12"/>
  <c r="AL482" i="12"/>
  <c r="AL483" i="12"/>
  <c r="AL484" i="12"/>
  <c r="AL485" i="12"/>
  <c r="AL486" i="12"/>
  <c r="AL487" i="12"/>
  <c r="AL488" i="12"/>
  <c r="AL489" i="12"/>
  <c r="AL490" i="12"/>
  <c r="AL491" i="12"/>
  <c r="AL492" i="12"/>
  <c r="AL493" i="12"/>
  <c r="AL494" i="12"/>
  <c r="AL495" i="12"/>
  <c r="AL496" i="12"/>
  <c r="AL497" i="12"/>
  <c r="AL498" i="12"/>
  <c r="AL499" i="12"/>
  <c r="AL500" i="12"/>
  <c r="AL501" i="12"/>
  <c r="AL502" i="12"/>
  <c r="AL503" i="12"/>
  <c r="AL504" i="12"/>
  <c r="AL505" i="12"/>
  <c r="AL506" i="12"/>
  <c r="AL507" i="12"/>
  <c r="AL508" i="12"/>
  <c r="AL509" i="12"/>
  <c r="AL510" i="12"/>
  <c r="AL511" i="12"/>
  <c r="AL512" i="12"/>
  <c r="AL513" i="12"/>
  <c r="AL514" i="12"/>
  <c r="AL515" i="12"/>
  <c r="AL516" i="12"/>
  <c r="AL517" i="12"/>
  <c r="AL518" i="12"/>
  <c r="AL519" i="12"/>
  <c r="AL520" i="12"/>
  <c r="AL521" i="12"/>
  <c r="AL522" i="12"/>
  <c r="AL523" i="12"/>
  <c r="AL524" i="12"/>
  <c r="AL525" i="12"/>
  <c r="AL526" i="12"/>
  <c r="AL527" i="12"/>
  <c r="AL528" i="12"/>
  <c r="AL529" i="12"/>
  <c r="AL530" i="12"/>
  <c r="AL531" i="12"/>
  <c r="AL532" i="12"/>
  <c r="AL533" i="12"/>
  <c r="AL534" i="12"/>
  <c r="AL535" i="12"/>
  <c r="AL536" i="12"/>
  <c r="AL537" i="12"/>
  <c r="AL538" i="12"/>
  <c r="AL539" i="12"/>
  <c r="AL540" i="12"/>
  <c r="AL541" i="12"/>
  <c r="AL542" i="12"/>
  <c r="AL543" i="12"/>
  <c r="AL544" i="12"/>
  <c r="AL545" i="12"/>
  <c r="AL546" i="12"/>
  <c r="AL547" i="12"/>
  <c r="AL548" i="12"/>
  <c r="AL549" i="12"/>
  <c r="AL550" i="12"/>
  <c r="AL551" i="12"/>
  <c r="AL552" i="12"/>
  <c r="AL553" i="12"/>
  <c r="AL554" i="12"/>
  <c r="AL555" i="12"/>
  <c r="AL556" i="12"/>
  <c r="AL557" i="12"/>
  <c r="AL558" i="12"/>
  <c r="AL559" i="12"/>
  <c r="AL560" i="12"/>
  <c r="AL561" i="12"/>
  <c r="AL562" i="12"/>
  <c r="AL563" i="12"/>
  <c r="AL564" i="12"/>
  <c r="AL565" i="12"/>
  <c r="AL566" i="12"/>
  <c r="AL567" i="12"/>
  <c r="AL568" i="12"/>
  <c r="AL569" i="12"/>
  <c r="AL570" i="12"/>
  <c r="AL571" i="12"/>
  <c r="AL572" i="12"/>
  <c r="AL573" i="12"/>
  <c r="AL574" i="12"/>
  <c r="AL575" i="12"/>
  <c r="AL576" i="12"/>
  <c r="AL577" i="12"/>
  <c r="AL578" i="12"/>
  <c r="AL579" i="12"/>
  <c r="AL580" i="12"/>
  <c r="AL581" i="12"/>
  <c r="AL582" i="12"/>
  <c r="AL583" i="12"/>
  <c r="AL584" i="12"/>
  <c r="AL585" i="12"/>
  <c r="AL586" i="12"/>
  <c r="AL587" i="12"/>
  <c r="AL588" i="12"/>
  <c r="AL589" i="12"/>
  <c r="AL590" i="12"/>
  <c r="AL591" i="12"/>
  <c r="AL592" i="12"/>
  <c r="AL593" i="12"/>
  <c r="AL594" i="12"/>
  <c r="AL595" i="12"/>
  <c r="AL596" i="12"/>
  <c r="AL597" i="12"/>
  <c r="AL598" i="12"/>
  <c r="AL599" i="12"/>
  <c r="AL600" i="12"/>
  <c r="AL601" i="12"/>
  <c r="AL602" i="12"/>
  <c r="AL603" i="12"/>
  <c r="AL604" i="12"/>
  <c r="AL605" i="12"/>
  <c r="AL606" i="12"/>
  <c r="AL607" i="12"/>
  <c r="AL608" i="12"/>
  <c r="AL609" i="12"/>
  <c r="AL610" i="12"/>
  <c r="AL611" i="12"/>
  <c r="AL612" i="12"/>
  <c r="AL613" i="12"/>
  <c r="AL614" i="12"/>
  <c r="AL615" i="12"/>
  <c r="AL616" i="12"/>
  <c r="AL617" i="12"/>
  <c r="AL618" i="12"/>
  <c r="AL619" i="12"/>
  <c r="AL620" i="12"/>
  <c r="AL621" i="12"/>
  <c r="AL622" i="12"/>
  <c r="AL623" i="12"/>
  <c r="AL624" i="12"/>
  <c r="AL625" i="12"/>
  <c r="AL626" i="12"/>
  <c r="AL627" i="12"/>
  <c r="AL628" i="12"/>
  <c r="AL629" i="12"/>
  <c r="AL630" i="12"/>
  <c r="AL631" i="12"/>
  <c r="AL632" i="12"/>
  <c r="AL633" i="12"/>
  <c r="AL634" i="12"/>
  <c r="AL635" i="12"/>
  <c r="AL636" i="12"/>
  <c r="AL637" i="12"/>
  <c r="AL638" i="12"/>
  <c r="AL639" i="12"/>
  <c r="AL640" i="12"/>
  <c r="AL641" i="12"/>
  <c r="AL642" i="12"/>
  <c r="AL643" i="12"/>
  <c r="AL644" i="12"/>
  <c r="AL645" i="12"/>
  <c r="AL646" i="12"/>
  <c r="AL647" i="12"/>
  <c r="AL648" i="12"/>
  <c r="AL649" i="12"/>
  <c r="AL650" i="12"/>
  <c r="AL651" i="12"/>
  <c r="AL652" i="12"/>
  <c r="AL653" i="12"/>
  <c r="AL654" i="12"/>
  <c r="AL655" i="12"/>
  <c r="AL656" i="12"/>
  <c r="AL657" i="12"/>
  <c r="AL658" i="12"/>
  <c r="AL659" i="12"/>
  <c r="AL660" i="12"/>
  <c r="AL661" i="12"/>
  <c r="AL662" i="12"/>
  <c r="AL663" i="12"/>
  <c r="AL664" i="12"/>
  <c r="AL665" i="12"/>
  <c r="AL666" i="12"/>
  <c r="AL667" i="12"/>
  <c r="AL668" i="12"/>
  <c r="AL669" i="12"/>
  <c r="AL670" i="12"/>
  <c r="AL671" i="12"/>
  <c r="AL672" i="12"/>
  <c r="AL673" i="12"/>
  <c r="AL674" i="12"/>
  <c r="AL675" i="12"/>
  <c r="AL676" i="12"/>
  <c r="AL677" i="12"/>
  <c r="AL678" i="12"/>
  <c r="AL679" i="12"/>
  <c r="AL680" i="12"/>
  <c r="AL681" i="12"/>
  <c r="AL682" i="12"/>
  <c r="AL683" i="12"/>
  <c r="AL684" i="12"/>
  <c r="AL685" i="12"/>
  <c r="AL686" i="12"/>
  <c r="AL687" i="12"/>
  <c r="AL688" i="12"/>
  <c r="AL689" i="12"/>
  <c r="AL690" i="12"/>
  <c r="AL691" i="12"/>
  <c r="AL692" i="12"/>
  <c r="AL693" i="12"/>
  <c r="AL694" i="12"/>
  <c r="AL695" i="12"/>
  <c r="AL696" i="12"/>
  <c r="AL697" i="12"/>
  <c r="AL698" i="12"/>
  <c r="AL699" i="12"/>
  <c r="AL700" i="12"/>
  <c r="AL701" i="12"/>
  <c r="AL702" i="12"/>
  <c r="AL703" i="12"/>
  <c r="AL704" i="12"/>
  <c r="AL705" i="12"/>
  <c r="AL706" i="12"/>
  <c r="AL707" i="12"/>
  <c r="AL708" i="12"/>
  <c r="AL709" i="12"/>
  <c r="AL710" i="12"/>
  <c r="AL711" i="12"/>
  <c r="AL712" i="12"/>
  <c r="AL713" i="12"/>
  <c r="AL714" i="12"/>
  <c r="AL715" i="12"/>
  <c r="AL716" i="12"/>
  <c r="AL717" i="12"/>
  <c r="AL718" i="12"/>
  <c r="AL719" i="12"/>
  <c r="AL720" i="12"/>
  <c r="AL721" i="12"/>
  <c r="AL722" i="12"/>
  <c r="AL723" i="12"/>
  <c r="AL724" i="12"/>
  <c r="AL725" i="12"/>
  <c r="AL726" i="12"/>
  <c r="AL727" i="12"/>
  <c r="AL728" i="12"/>
  <c r="AL729" i="12"/>
  <c r="AL730" i="12"/>
  <c r="AL731" i="12"/>
  <c r="AL732" i="12"/>
  <c r="AL13" i="12"/>
  <c r="AL14" i="12"/>
  <c r="AL15" i="12"/>
  <c r="AL16" i="12"/>
  <c r="AL17" i="12"/>
  <c r="AL18" i="12"/>
  <c r="AL19" i="12"/>
  <c r="AL20" i="12"/>
  <c r="AL21" i="12"/>
  <c r="AL22" i="12"/>
  <c r="AL23" i="12"/>
  <c r="AL24" i="12"/>
  <c r="AL25" i="12"/>
  <c r="AL26" i="12"/>
  <c r="AL27" i="12"/>
  <c r="AL28" i="12"/>
  <c r="AL29" i="12"/>
  <c r="AL30" i="12"/>
  <c r="AL31" i="12"/>
  <c r="AL32" i="12"/>
  <c r="AL33" i="12"/>
  <c r="AL34" i="12"/>
  <c r="AL35" i="12"/>
  <c r="AL36" i="12"/>
  <c r="AL37" i="12"/>
  <c r="AL38" i="12"/>
  <c r="AL39" i="12"/>
  <c r="AL40" i="12"/>
  <c r="AL41" i="12"/>
  <c r="AL42" i="12"/>
  <c r="AL43" i="12"/>
  <c r="AL44" i="12"/>
  <c r="AL45" i="12"/>
  <c r="AL46" i="12"/>
  <c r="AL47" i="12"/>
  <c r="AL48" i="12"/>
  <c r="AL49" i="12"/>
  <c r="AL50" i="12"/>
  <c r="AL51" i="12"/>
  <c r="AL52" i="12"/>
  <c r="AL53" i="12"/>
  <c r="AL54" i="12"/>
  <c r="AL55" i="12"/>
  <c r="AL56" i="12"/>
  <c r="AL57" i="12"/>
  <c r="AL58" i="12"/>
  <c r="AL59" i="12"/>
  <c r="AL60" i="12"/>
  <c r="AL61" i="12"/>
  <c r="AL62" i="12"/>
  <c r="AL63" i="12"/>
  <c r="AL64" i="12"/>
  <c r="AL65" i="12"/>
  <c r="AL66" i="12"/>
  <c r="AL67" i="12"/>
  <c r="AL68" i="12"/>
  <c r="AL69" i="12"/>
  <c r="AL70" i="12"/>
  <c r="AL71" i="12"/>
  <c r="AL72" i="12"/>
  <c r="AL73" i="12"/>
  <c r="AL74" i="12"/>
  <c r="AL75" i="12"/>
  <c r="AL76" i="12"/>
  <c r="AL77" i="12"/>
  <c r="AL78" i="12"/>
  <c r="AL79" i="12"/>
  <c r="AL80" i="12"/>
  <c r="AL81" i="12"/>
  <c r="AL82" i="12"/>
  <c r="AL83" i="12"/>
  <c r="AL84" i="12"/>
  <c r="AL85" i="12"/>
  <c r="AL86" i="12"/>
  <c r="AL87" i="12"/>
  <c r="AL88" i="12"/>
  <c r="AL89" i="12"/>
  <c r="AL90" i="12"/>
  <c r="AL91" i="12"/>
  <c r="AL92" i="12"/>
  <c r="AL93" i="12"/>
  <c r="AL94" i="12"/>
  <c r="AL95" i="12"/>
  <c r="AL96" i="12"/>
  <c r="AL97" i="12"/>
  <c r="AL98" i="12"/>
  <c r="AL99" i="12"/>
  <c r="AL100" i="12"/>
  <c r="AL101" i="12"/>
  <c r="AL102" i="12"/>
  <c r="AL103" i="12"/>
  <c r="AL104" i="12"/>
  <c r="AL105" i="12"/>
  <c r="AL106" i="12"/>
  <c r="AL107" i="12"/>
  <c r="AL108" i="12"/>
  <c r="AL109" i="12"/>
  <c r="AL110" i="12"/>
  <c r="AL111" i="12"/>
  <c r="AL112" i="12"/>
  <c r="AL113" i="12"/>
  <c r="AL114" i="12"/>
  <c r="AL115" i="12"/>
  <c r="AL116" i="12"/>
  <c r="AL117" i="12"/>
  <c r="AL118" i="12"/>
  <c r="AL119" i="12"/>
  <c r="AL120" i="12"/>
  <c r="AL121" i="12"/>
  <c r="AL122" i="12"/>
  <c r="AL123" i="12"/>
  <c r="AL124" i="12"/>
  <c r="AL125" i="12"/>
  <c r="AL126" i="12"/>
  <c r="AL127" i="12"/>
  <c r="AL128" i="12"/>
  <c r="AL129" i="12"/>
  <c r="AL130" i="12"/>
  <c r="AL131" i="12"/>
  <c r="AL132" i="12"/>
  <c r="AL133" i="12"/>
  <c r="AL134" i="12"/>
  <c r="AL135" i="12"/>
  <c r="AL136" i="12"/>
  <c r="AL137" i="12"/>
  <c r="AL138" i="12"/>
  <c r="AL139" i="12"/>
  <c r="AL140" i="12"/>
  <c r="AL141" i="12"/>
  <c r="AL142" i="12"/>
  <c r="AL143" i="12"/>
  <c r="AL144" i="12"/>
  <c r="AL145" i="12"/>
  <c r="AL146" i="12"/>
  <c r="AL147" i="12"/>
  <c r="AL148" i="12"/>
  <c r="AL149" i="12"/>
  <c r="AL150" i="12"/>
  <c r="AL151" i="12"/>
  <c r="AL152" i="12"/>
  <c r="AL153" i="12"/>
  <c r="AL154" i="12"/>
  <c r="AL155" i="12"/>
  <c r="AL156" i="12"/>
  <c r="AL157" i="12"/>
  <c r="AL158" i="12"/>
  <c r="AL159" i="12"/>
  <c r="AL160" i="12"/>
  <c r="AL161" i="12"/>
  <c r="AL162" i="12"/>
  <c r="AL163" i="12"/>
  <c r="AL164" i="12"/>
  <c r="AL165" i="12"/>
  <c r="AL166" i="12"/>
  <c r="AL167" i="12"/>
  <c r="AL168" i="12"/>
  <c r="AL169" i="12"/>
  <c r="AL170" i="12"/>
  <c r="AL171" i="12"/>
  <c r="AL172" i="12"/>
  <c r="AL173" i="12"/>
  <c r="AL174" i="12"/>
  <c r="AL175" i="12"/>
  <c r="AL176" i="12"/>
  <c r="AL177" i="12"/>
  <c r="AL178" i="12"/>
  <c r="AL179" i="12"/>
  <c r="AL180" i="12"/>
  <c r="AL181" i="12"/>
  <c r="AL182" i="12"/>
  <c r="AL183" i="12"/>
  <c r="AL184" i="12"/>
  <c r="AL185" i="12"/>
  <c r="AL186" i="12"/>
  <c r="AL187" i="12"/>
  <c r="AL188" i="12"/>
  <c r="AL189" i="12"/>
  <c r="AL190" i="12"/>
  <c r="AL191" i="12"/>
  <c r="AL192" i="12"/>
  <c r="AL193" i="12"/>
  <c r="AL194" i="12"/>
  <c r="AL195" i="12"/>
  <c r="AL196" i="12"/>
  <c r="AL197" i="12"/>
  <c r="AL198" i="12"/>
  <c r="AL199" i="12"/>
  <c r="AL200" i="12"/>
  <c r="AL201" i="12"/>
  <c r="AL202" i="12"/>
  <c r="AL203" i="12"/>
  <c r="AL204" i="12"/>
  <c r="AL205" i="12"/>
  <c r="AL206" i="12"/>
  <c r="AL207" i="12"/>
  <c r="AL208" i="12"/>
  <c r="AL209" i="12"/>
  <c r="AL210" i="12"/>
  <c r="AL211" i="12"/>
  <c r="AL212" i="12"/>
  <c r="AL213" i="12"/>
  <c r="AL214" i="12"/>
  <c r="AL215" i="12"/>
  <c r="AL216" i="12"/>
  <c r="AL217" i="12"/>
  <c r="AL218" i="12"/>
  <c r="AL219" i="12"/>
  <c r="AL220" i="12"/>
  <c r="AL221" i="12"/>
  <c r="AL222" i="12"/>
  <c r="AL223" i="12"/>
  <c r="AL224" i="12"/>
  <c r="AL225" i="12"/>
  <c r="AL226" i="12"/>
  <c r="AL227" i="12"/>
  <c r="AL228" i="12"/>
  <c r="AL229" i="12"/>
  <c r="AL230" i="12"/>
  <c r="AL231" i="12"/>
  <c r="AL232" i="12"/>
  <c r="AL233" i="12"/>
  <c r="AL234" i="12"/>
  <c r="AL235" i="12"/>
  <c r="AL236" i="12"/>
  <c r="AL237" i="12"/>
  <c r="AL238" i="12"/>
  <c r="AL239" i="12"/>
  <c r="AL240" i="12"/>
  <c r="AL241" i="12"/>
  <c r="AL242" i="12"/>
  <c r="AL243" i="12"/>
  <c r="AL244" i="12"/>
  <c r="AL245" i="12"/>
  <c r="AL246" i="12"/>
  <c r="AL247" i="12"/>
  <c r="AL248" i="12"/>
  <c r="AL249" i="12"/>
  <c r="AL250" i="12"/>
  <c r="AL251" i="12"/>
  <c r="AL252" i="12"/>
  <c r="AL253" i="12"/>
  <c r="AL254" i="12"/>
  <c r="AL255" i="12"/>
  <c r="AL256" i="12"/>
  <c r="AL257" i="12"/>
  <c r="AL258" i="12"/>
  <c r="AL259" i="12"/>
  <c r="AL260" i="12"/>
  <c r="AL261" i="12"/>
  <c r="AL262" i="12"/>
  <c r="AL263" i="12"/>
  <c r="AL264" i="12"/>
  <c r="AL265" i="12"/>
  <c r="AL266" i="12"/>
  <c r="AL267" i="12"/>
  <c r="AL268" i="12"/>
  <c r="AL269" i="12"/>
  <c r="AL270" i="12"/>
  <c r="AL271" i="12"/>
  <c r="AL272" i="12"/>
  <c r="AL273" i="12"/>
  <c r="AL274" i="12"/>
  <c r="AL275" i="12"/>
  <c r="AL276" i="12"/>
  <c r="AL277" i="12"/>
  <c r="AL278" i="12"/>
  <c r="AL279" i="12"/>
  <c r="AL280" i="12"/>
  <c r="AL281" i="12"/>
  <c r="AL282" i="12"/>
  <c r="AL283" i="12"/>
  <c r="AL284" i="12"/>
  <c r="AL285" i="12"/>
  <c r="AL286" i="12"/>
  <c r="AL287" i="12"/>
  <c r="AL288" i="12"/>
  <c r="AL289" i="12"/>
  <c r="AL290" i="12"/>
  <c r="AL291" i="12"/>
  <c r="AL292" i="12"/>
  <c r="AL293" i="12"/>
  <c r="AL294" i="12"/>
  <c r="AL295" i="12"/>
  <c r="AL296" i="12"/>
  <c r="AL297" i="12"/>
  <c r="AL298" i="12"/>
  <c r="AL299" i="12"/>
  <c r="AL300" i="12"/>
  <c r="AP301" i="12"/>
  <c r="AP302" i="12"/>
  <c r="AP303" i="12"/>
  <c r="AP304" i="12"/>
  <c r="AP305" i="12"/>
  <c r="AP306" i="12"/>
  <c r="AP307" i="12"/>
  <c r="AP308" i="12"/>
  <c r="AP309" i="12"/>
  <c r="AP310" i="12"/>
  <c r="AP311" i="12"/>
  <c r="AP312" i="12"/>
  <c r="AP313" i="12"/>
  <c r="AP314" i="12"/>
  <c r="AP315" i="12"/>
  <c r="AP316" i="12"/>
  <c r="AP317" i="12"/>
  <c r="AP318" i="12"/>
  <c r="AP319" i="12"/>
  <c r="AP320" i="12"/>
  <c r="AP321" i="12"/>
  <c r="AP322" i="12"/>
  <c r="AP323" i="12"/>
  <c r="AP324" i="12"/>
  <c r="AP325" i="12"/>
  <c r="AP326" i="12"/>
  <c r="AP327" i="12"/>
  <c r="AP328" i="12"/>
  <c r="AP329" i="12"/>
  <c r="AP330" i="12"/>
  <c r="AP331" i="12"/>
  <c r="AP332" i="12"/>
  <c r="AP333" i="12"/>
  <c r="AP334" i="12"/>
  <c r="AP335" i="12"/>
  <c r="AP336" i="12"/>
  <c r="AP337" i="12"/>
  <c r="AP338" i="12"/>
  <c r="AP339" i="12"/>
  <c r="AP340" i="12"/>
  <c r="AP341" i="12"/>
  <c r="AP342" i="12"/>
  <c r="AP343" i="12"/>
  <c r="AP344" i="12"/>
  <c r="AP345" i="12"/>
  <c r="AP346" i="12"/>
  <c r="AP347" i="12"/>
  <c r="AP348" i="12"/>
  <c r="AP349" i="12"/>
  <c r="AP350" i="12"/>
  <c r="AP351" i="12"/>
  <c r="AP352" i="12"/>
  <c r="AP353" i="12"/>
  <c r="AP354" i="12"/>
  <c r="AP355" i="12"/>
  <c r="AP356" i="12"/>
  <c r="AP357" i="12"/>
  <c r="AP358" i="12"/>
  <c r="AP359" i="12"/>
  <c r="AP360" i="12"/>
  <c r="AP361" i="12"/>
  <c r="AP362" i="12"/>
  <c r="AP363" i="12"/>
  <c r="AP364" i="12"/>
  <c r="AP365" i="12"/>
  <c r="AP366" i="12"/>
  <c r="AP367" i="12"/>
  <c r="AP368" i="12"/>
  <c r="AP369" i="12"/>
  <c r="AP370" i="12"/>
  <c r="AP371" i="12"/>
  <c r="AP372" i="12"/>
  <c r="AP373" i="12"/>
  <c r="AP374" i="12"/>
  <c r="AP375" i="12"/>
  <c r="AP376" i="12"/>
  <c r="AP377" i="12"/>
  <c r="AP378" i="12"/>
  <c r="AP379" i="12"/>
  <c r="AP380" i="12"/>
  <c r="AP381" i="12"/>
  <c r="AP382" i="12"/>
  <c r="AP383" i="12"/>
  <c r="AP384" i="12"/>
  <c r="AP385" i="12"/>
  <c r="AP386" i="12"/>
  <c r="AP387" i="12"/>
  <c r="AP388" i="12"/>
  <c r="AP389" i="12"/>
  <c r="AP390" i="12"/>
  <c r="AP391" i="12"/>
  <c r="AP392" i="12"/>
  <c r="AP393" i="12"/>
  <c r="AP394" i="12"/>
  <c r="AP395" i="12"/>
  <c r="AP396" i="12"/>
  <c r="AP397" i="12"/>
  <c r="AP398" i="12"/>
  <c r="AP399" i="12"/>
  <c r="AP400" i="12"/>
  <c r="AP401" i="12"/>
  <c r="AP402" i="12"/>
  <c r="AP403" i="12"/>
  <c r="AP404" i="12"/>
  <c r="AP405" i="12"/>
  <c r="AP406" i="12"/>
  <c r="AP407" i="12"/>
  <c r="AP408" i="12"/>
  <c r="AP409" i="12"/>
  <c r="AP410" i="12"/>
  <c r="AP411" i="12"/>
  <c r="AP412" i="12"/>
  <c r="AP413" i="12"/>
  <c r="AP414" i="12"/>
  <c r="AP415" i="12"/>
  <c r="AP416" i="12"/>
  <c r="AP417" i="12"/>
  <c r="AP418" i="12"/>
  <c r="AP419" i="12"/>
  <c r="AP420" i="12"/>
  <c r="AP421" i="12"/>
  <c r="AP422" i="12"/>
  <c r="AP423" i="12"/>
  <c r="AP424" i="12"/>
  <c r="AP425" i="12"/>
  <c r="AP426" i="12"/>
  <c r="AP427" i="12"/>
  <c r="AP428" i="12"/>
  <c r="AP429" i="12"/>
  <c r="AP430" i="12"/>
  <c r="AP431" i="12"/>
  <c r="AP432" i="12"/>
  <c r="AP433" i="12"/>
  <c r="AP434" i="12"/>
  <c r="AP435" i="12"/>
  <c r="AP436" i="12"/>
  <c r="AP437" i="12"/>
  <c r="AP438" i="12"/>
  <c r="AP439" i="12"/>
  <c r="AP440" i="12"/>
  <c r="AP441" i="12"/>
  <c r="AP442" i="12"/>
  <c r="AP443" i="12"/>
  <c r="AP444" i="12"/>
  <c r="AP445" i="12"/>
  <c r="AP446" i="12"/>
  <c r="AP447" i="12"/>
  <c r="AP448" i="12"/>
  <c r="AP449" i="12"/>
  <c r="AP450" i="12"/>
  <c r="AP451" i="12"/>
  <c r="AP452" i="12"/>
  <c r="AP453" i="12"/>
  <c r="AP454" i="12"/>
  <c r="AP455" i="12"/>
  <c r="AP456" i="12"/>
  <c r="AP457" i="12"/>
  <c r="AP458" i="12"/>
  <c r="AP459" i="12"/>
  <c r="AP460" i="12"/>
  <c r="AP461" i="12"/>
  <c r="AP462" i="12"/>
  <c r="AP463" i="12"/>
  <c r="AP464" i="12"/>
  <c r="AP465" i="12"/>
  <c r="AP466" i="12"/>
  <c r="AP467" i="12"/>
  <c r="AP468" i="12"/>
  <c r="AP469" i="12"/>
  <c r="AP470" i="12"/>
  <c r="AP471" i="12"/>
  <c r="AP472" i="12"/>
  <c r="AP473" i="12"/>
  <c r="AP474" i="12"/>
  <c r="AP475" i="12"/>
  <c r="AP476" i="12"/>
  <c r="AP477" i="12"/>
  <c r="AP478" i="12"/>
  <c r="AP479" i="12"/>
  <c r="AP480" i="12"/>
  <c r="AP481" i="12"/>
  <c r="AP482" i="12"/>
  <c r="AP483" i="12"/>
  <c r="AP484" i="12"/>
  <c r="AP485" i="12"/>
  <c r="AP486" i="12"/>
  <c r="AP487" i="12"/>
  <c r="AP488" i="12"/>
  <c r="AP489" i="12"/>
  <c r="AP490" i="12"/>
  <c r="AP491" i="12"/>
  <c r="AP492" i="12"/>
  <c r="AP493" i="12"/>
  <c r="AP494" i="12"/>
  <c r="AP495" i="12"/>
  <c r="AP496" i="12"/>
  <c r="AP497" i="12"/>
  <c r="AP498" i="12"/>
  <c r="AP499" i="12"/>
  <c r="AP500" i="12"/>
  <c r="AP501" i="12"/>
  <c r="AP502" i="12"/>
  <c r="AP503" i="12"/>
  <c r="AP504" i="12"/>
  <c r="AP505" i="12"/>
  <c r="AP506" i="12"/>
  <c r="AP507" i="12"/>
  <c r="AP508" i="12"/>
  <c r="AP509" i="12"/>
  <c r="AP510" i="12"/>
  <c r="AP511" i="12"/>
  <c r="AP512" i="12"/>
  <c r="AP513" i="12"/>
  <c r="AP514" i="12"/>
  <c r="AP515" i="12"/>
  <c r="AP516" i="12"/>
  <c r="AP517" i="12"/>
  <c r="AP518" i="12"/>
  <c r="AP519" i="12"/>
  <c r="AP520" i="12"/>
  <c r="AP521" i="12"/>
  <c r="AP522" i="12"/>
  <c r="AP523" i="12"/>
  <c r="AP524" i="12"/>
  <c r="AP525" i="12"/>
  <c r="AP526" i="12"/>
  <c r="AP527" i="12"/>
  <c r="AP528" i="12"/>
  <c r="AP529" i="12"/>
  <c r="AP530" i="12"/>
  <c r="AP531" i="12"/>
  <c r="AP532" i="12"/>
  <c r="AP533" i="12"/>
  <c r="AP534" i="12"/>
  <c r="AP535" i="12"/>
  <c r="AP536" i="12"/>
  <c r="AP537" i="12"/>
  <c r="AP538" i="12"/>
  <c r="AP539" i="12"/>
  <c r="AP540" i="12"/>
  <c r="AP541" i="12"/>
  <c r="AP542" i="12"/>
  <c r="AP543" i="12"/>
  <c r="AP544" i="12"/>
  <c r="AP545" i="12"/>
  <c r="AP546" i="12"/>
  <c r="AP547" i="12"/>
  <c r="AP548" i="12"/>
  <c r="AP549" i="12"/>
  <c r="AP550" i="12"/>
  <c r="AP551" i="12"/>
  <c r="AP552" i="12"/>
  <c r="AP553" i="12"/>
  <c r="AP554" i="12"/>
  <c r="AP555" i="12"/>
  <c r="AP556" i="12"/>
  <c r="AP557" i="12"/>
  <c r="AP558" i="12"/>
  <c r="AP559" i="12"/>
  <c r="AP560" i="12"/>
  <c r="AP561" i="12"/>
  <c r="AP562" i="12"/>
  <c r="AP563" i="12"/>
  <c r="AP564" i="12"/>
  <c r="AP565" i="12"/>
  <c r="AP566" i="12"/>
  <c r="AP567" i="12"/>
  <c r="AP568" i="12"/>
  <c r="AP569" i="12"/>
  <c r="AP570" i="12"/>
  <c r="AP571" i="12"/>
  <c r="AP572" i="12"/>
  <c r="AP573" i="12"/>
  <c r="AP574" i="12"/>
  <c r="AP575" i="12"/>
  <c r="AP576" i="12"/>
  <c r="AP577" i="12"/>
  <c r="AP578" i="12"/>
  <c r="AP579" i="12"/>
  <c r="AP580" i="12"/>
  <c r="AP581" i="12"/>
  <c r="AP582" i="12"/>
  <c r="AP583" i="12"/>
  <c r="AP584" i="12"/>
  <c r="AP585" i="12"/>
  <c r="AP586" i="12"/>
  <c r="AP587" i="12"/>
  <c r="AP588" i="12"/>
  <c r="AP589" i="12"/>
  <c r="AP590" i="12"/>
  <c r="AP591" i="12"/>
  <c r="AP592" i="12"/>
  <c r="AP593" i="12"/>
  <c r="AP594" i="12"/>
  <c r="AP595" i="12"/>
  <c r="AP596" i="12"/>
  <c r="AP597" i="12"/>
  <c r="AP598" i="12"/>
  <c r="AP599" i="12"/>
  <c r="AP600" i="12"/>
  <c r="AP601" i="12"/>
  <c r="AP602" i="12"/>
  <c r="AP603" i="12"/>
  <c r="AP604" i="12"/>
  <c r="AP605" i="12"/>
  <c r="AP606" i="12"/>
  <c r="AP607" i="12"/>
  <c r="AP608" i="12"/>
  <c r="AP609" i="12"/>
  <c r="AP610" i="12"/>
  <c r="AP611" i="12"/>
  <c r="AP612" i="12"/>
  <c r="AP613" i="12"/>
  <c r="AP614" i="12"/>
  <c r="AP615" i="12"/>
  <c r="AP616" i="12"/>
  <c r="AP617" i="12"/>
  <c r="AP618" i="12"/>
  <c r="AP619" i="12"/>
  <c r="AP620" i="12"/>
  <c r="AP621" i="12"/>
  <c r="AP622" i="12"/>
  <c r="AP623" i="12"/>
  <c r="AP624" i="12"/>
  <c r="AP625" i="12"/>
  <c r="AP626" i="12"/>
  <c r="AP627" i="12"/>
  <c r="AP628" i="12"/>
  <c r="AP629" i="12"/>
  <c r="AP630" i="12"/>
  <c r="AP631" i="12"/>
  <c r="AP632" i="12"/>
  <c r="AP633" i="12"/>
  <c r="AP634" i="12"/>
  <c r="AP635" i="12"/>
  <c r="AP636" i="12"/>
  <c r="AP637" i="12"/>
  <c r="AP638" i="12"/>
  <c r="AP639" i="12"/>
  <c r="AP640" i="12"/>
  <c r="AP641" i="12"/>
  <c r="AP642" i="12"/>
  <c r="AP643" i="12"/>
  <c r="AP644" i="12"/>
  <c r="AP645" i="12"/>
  <c r="AP646" i="12"/>
  <c r="AP647" i="12"/>
  <c r="AP648" i="12"/>
  <c r="AP649" i="12"/>
  <c r="AP650" i="12"/>
  <c r="AP651" i="12"/>
  <c r="AP653" i="12"/>
  <c r="AP654" i="12"/>
  <c r="AP655" i="12"/>
  <c r="AP657" i="12"/>
  <c r="AP658" i="12"/>
  <c r="AP659" i="12"/>
  <c r="AP661" i="12"/>
  <c r="AP662" i="12"/>
  <c r="AP663" i="12"/>
  <c r="AP665" i="12"/>
  <c r="AP666" i="12"/>
  <c r="AP667" i="12"/>
  <c r="AP669" i="12"/>
  <c r="AP670" i="12"/>
  <c r="AP671" i="12"/>
  <c r="AP673" i="12"/>
  <c r="AP674" i="12"/>
  <c r="AP675" i="12"/>
  <c r="AP677" i="12"/>
  <c r="AP678" i="12"/>
  <c r="AP679" i="12"/>
  <c r="AP681" i="12"/>
  <c r="AP682" i="12"/>
  <c r="AP683" i="12"/>
  <c r="AP685" i="12"/>
  <c r="AP686" i="12"/>
  <c r="AP687" i="12"/>
  <c r="AP689" i="12"/>
  <c r="AP690" i="12"/>
  <c r="AP691" i="12"/>
  <c r="AP693" i="12"/>
  <c r="AP694" i="12"/>
  <c r="AP695" i="12"/>
  <c r="AP697" i="12"/>
  <c r="AP699" i="12"/>
  <c r="AP701" i="12"/>
  <c r="AP703" i="12"/>
  <c r="AP705" i="12"/>
  <c r="AP706" i="12"/>
  <c r="AP707" i="12"/>
  <c r="AP709" i="12"/>
  <c r="AP710" i="12"/>
  <c r="AP711" i="12"/>
  <c r="AP713" i="12"/>
  <c r="AP715" i="12"/>
  <c r="AP717" i="12"/>
  <c r="AP719" i="12"/>
  <c r="AP721" i="12"/>
  <c r="AP725" i="12"/>
  <c r="AP727" i="12"/>
  <c r="AP12" i="12"/>
  <c r="AP13" i="12"/>
  <c r="AP14" i="12"/>
  <c r="AP15" i="12"/>
  <c r="AP16" i="12"/>
  <c r="AP17" i="12"/>
  <c r="AP18" i="12"/>
  <c r="AP19" i="12"/>
  <c r="AP20" i="12"/>
  <c r="AP21" i="12"/>
  <c r="AP22" i="12"/>
  <c r="AP23" i="12"/>
  <c r="AP24" i="12"/>
  <c r="AP25" i="12"/>
  <c r="AP26" i="12"/>
  <c r="AP27" i="12"/>
  <c r="AP28" i="12"/>
  <c r="AP29" i="12"/>
  <c r="AP30" i="12"/>
  <c r="AP31" i="12"/>
  <c r="AP32" i="12"/>
  <c r="AP33" i="12"/>
  <c r="AP34" i="12"/>
  <c r="AP35" i="12"/>
  <c r="AP36" i="12"/>
  <c r="AP37" i="12"/>
  <c r="AP38" i="12"/>
  <c r="AP39" i="12"/>
  <c r="AP40" i="12"/>
  <c r="AP41" i="12"/>
  <c r="AP42" i="12"/>
  <c r="AP43" i="12"/>
  <c r="AP44" i="12"/>
  <c r="AP45" i="12"/>
  <c r="AP46" i="12"/>
  <c r="AP47" i="12"/>
  <c r="AP48" i="12"/>
  <c r="AP49" i="12"/>
  <c r="AP50" i="12"/>
  <c r="AP51" i="12"/>
  <c r="AP52" i="12"/>
  <c r="AP53" i="12"/>
  <c r="AP54" i="12"/>
  <c r="AP55" i="12"/>
  <c r="AP56" i="12"/>
  <c r="AP57" i="12"/>
  <c r="AP58" i="12"/>
  <c r="AP59" i="12"/>
  <c r="AP60" i="12"/>
  <c r="AP61" i="12"/>
  <c r="AP62" i="12"/>
  <c r="AP63" i="12"/>
  <c r="AP64" i="12"/>
  <c r="AP65" i="12"/>
  <c r="AP66" i="12"/>
  <c r="AP67" i="12"/>
  <c r="AP68" i="12"/>
  <c r="AP69" i="12"/>
  <c r="AP70" i="12"/>
  <c r="AP71" i="12"/>
  <c r="AP72" i="12"/>
  <c r="AP73" i="12"/>
  <c r="AP74" i="12"/>
  <c r="AP75" i="12"/>
  <c r="AP76" i="12"/>
  <c r="AP77" i="12"/>
  <c r="AP78" i="12"/>
  <c r="AP79" i="12"/>
  <c r="AP80" i="12"/>
  <c r="AP81" i="12"/>
  <c r="AP82" i="12"/>
  <c r="AP83" i="12"/>
  <c r="AP84" i="12"/>
  <c r="AP85" i="12"/>
  <c r="AP86" i="12"/>
  <c r="AP87" i="12"/>
  <c r="AP88" i="12"/>
  <c r="AP89" i="12"/>
  <c r="AP90" i="12"/>
  <c r="AP91" i="12"/>
  <c r="AP92" i="12"/>
  <c r="AP93" i="12"/>
  <c r="AP94" i="12"/>
  <c r="AP95" i="12"/>
  <c r="AP96" i="12"/>
  <c r="AP97" i="12"/>
  <c r="AP98" i="12"/>
  <c r="AP99" i="12"/>
  <c r="AP100" i="12"/>
  <c r="AP101" i="12"/>
  <c r="AP102" i="12"/>
  <c r="AP103" i="12"/>
  <c r="AP104" i="12"/>
  <c r="AP105" i="12"/>
  <c r="AP106" i="12"/>
  <c r="AP107" i="12"/>
  <c r="AP108" i="12"/>
  <c r="AP109" i="12"/>
  <c r="AP110" i="12"/>
  <c r="AP111" i="12"/>
  <c r="AP112" i="12"/>
  <c r="AP113" i="12"/>
  <c r="AP114" i="12"/>
  <c r="AP115" i="12"/>
  <c r="AP116" i="12"/>
  <c r="AP117" i="12"/>
  <c r="AP118" i="12"/>
  <c r="AP119" i="12"/>
  <c r="AP120" i="12"/>
  <c r="AP121" i="12"/>
  <c r="AP122" i="12"/>
  <c r="AP123" i="12"/>
  <c r="AP124" i="12"/>
  <c r="AP125" i="12"/>
  <c r="AP126" i="12"/>
  <c r="AP127" i="12"/>
  <c r="AP128" i="12"/>
  <c r="AP129" i="12"/>
  <c r="AP130" i="12"/>
  <c r="AP131" i="12"/>
  <c r="AP132" i="12"/>
  <c r="AP133" i="12"/>
  <c r="AP134" i="12"/>
  <c r="AP135" i="12"/>
  <c r="AP136" i="12"/>
  <c r="AP137" i="12"/>
  <c r="AP138" i="12"/>
  <c r="AP139" i="12"/>
  <c r="AP140" i="12"/>
  <c r="AP141" i="12"/>
  <c r="AP142" i="12"/>
  <c r="AP143" i="12"/>
  <c r="AP144" i="12"/>
  <c r="AP145" i="12"/>
  <c r="AP146" i="12"/>
  <c r="AP147" i="12"/>
  <c r="AP148" i="12"/>
  <c r="AP149" i="12"/>
  <c r="AP150" i="12"/>
  <c r="AP151" i="12"/>
  <c r="AP152" i="12"/>
  <c r="AP153" i="12"/>
  <c r="AP154" i="12"/>
  <c r="AP155" i="12"/>
  <c r="AP156" i="12"/>
  <c r="AP157" i="12"/>
  <c r="AP158" i="12"/>
  <c r="AP159" i="12"/>
  <c r="AP160" i="12"/>
  <c r="AP161" i="12"/>
  <c r="AP162" i="12"/>
  <c r="AP163" i="12"/>
  <c r="AP164" i="12"/>
  <c r="AP165" i="12"/>
  <c r="AP166" i="12"/>
  <c r="AP167" i="12"/>
  <c r="AP168" i="12"/>
  <c r="AP169" i="12"/>
  <c r="AP170" i="12"/>
  <c r="AP171" i="12"/>
  <c r="AP172" i="12"/>
  <c r="AP173" i="12"/>
  <c r="AP174" i="12"/>
  <c r="AP175" i="12"/>
  <c r="AP176" i="12"/>
  <c r="AP177" i="12"/>
  <c r="AP178" i="12"/>
  <c r="AP179" i="12"/>
  <c r="AP180" i="12"/>
  <c r="AP181" i="12"/>
  <c r="AP182" i="12"/>
  <c r="AP183" i="12"/>
  <c r="AP184" i="12"/>
  <c r="AP185" i="12"/>
  <c r="AP186" i="12"/>
  <c r="AP187" i="12"/>
  <c r="AP188" i="12"/>
  <c r="AP189" i="12"/>
  <c r="AP190" i="12"/>
  <c r="AP191" i="12"/>
  <c r="AP192" i="12"/>
  <c r="AP193" i="12"/>
  <c r="AP194" i="12"/>
  <c r="AP195" i="12"/>
  <c r="AP196" i="12"/>
  <c r="AP197" i="12"/>
  <c r="AP198" i="12"/>
  <c r="AP199" i="12"/>
  <c r="AP200" i="12"/>
  <c r="AP201" i="12"/>
  <c r="AP202" i="12"/>
  <c r="AP203" i="12"/>
  <c r="AP204" i="12"/>
  <c r="AP205" i="12"/>
  <c r="AP206" i="12"/>
  <c r="AP207" i="12"/>
  <c r="AP208" i="12"/>
  <c r="AP209" i="12"/>
  <c r="AP211" i="12"/>
  <c r="AP213" i="12"/>
  <c r="AP215" i="12"/>
  <c r="AP216" i="12"/>
  <c r="AP217" i="12"/>
  <c r="AP219" i="12"/>
  <c r="AP221" i="12"/>
  <c r="AP223" i="12"/>
  <c r="AP225" i="12"/>
  <c r="AP227" i="12"/>
  <c r="AP229" i="12"/>
  <c r="AP233" i="12"/>
  <c r="AP237" i="12"/>
  <c r="AP241" i="12"/>
  <c r="AP245" i="12"/>
  <c r="AP249" i="12"/>
  <c r="AP253" i="12"/>
  <c r="AP257" i="12"/>
  <c r="AP261" i="12"/>
  <c r="AP265" i="12"/>
  <c r="AP269" i="12"/>
  <c r="AP273" i="12"/>
  <c r="AP277" i="12"/>
  <c r="AP281" i="12"/>
  <c r="AP285" i="12"/>
  <c r="AP289" i="12"/>
  <c r="AP293" i="12"/>
  <c r="AP300" i="12"/>
  <c r="AO8" i="12"/>
  <c r="AT572" i="12"/>
  <c r="AT576" i="12"/>
  <c r="AT580" i="12"/>
  <c r="AT584" i="12"/>
  <c r="AT588" i="12"/>
  <c r="AT592" i="12"/>
  <c r="AT596" i="12"/>
  <c r="AT600" i="12"/>
  <c r="AT604" i="12"/>
  <c r="AT608" i="12"/>
  <c r="AT612" i="12"/>
  <c r="AT616" i="12"/>
  <c r="AT620" i="12"/>
  <c r="AT624" i="12"/>
  <c r="AT628" i="12"/>
  <c r="AT632" i="12"/>
  <c r="AT636" i="12"/>
  <c r="AT639" i="12"/>
  <c r="AT640" i="12"/>
  <c r="AT642" i="12"/>
  <c r="AT643" i="12"/>
  <c r="AT644" i="12"/>
  <c r="AT646" i="12"/>
  <c r="AT647" i="12"/>
  <c r="AT648" i="12"/>
  <c r="AT649" i="12"/>
  <c r="AT651" i="12"/>
  <c r="AT652" i="12"/>
  <c r="AT654" i="12"/>
  <c r="AT655" i="12"/>
  <c r="AT658" i="12"/>
  <c r="AT660" i="12"/>
  <c r="AT661" i="12"/>
  <c r="AT662" i="12"/>
  <c r="AT663" i="12"/>
  <c r="AT664" i="12"/>
  <c r="AT666" i="12"/>
  <c r="AT667" i="12"/>
  <c r="AT668" i="12"/>
  <c r="AT669" i="12"/>
  <c r="AT670" i="12"/>
  <c r="AT671" i="12"/>
  <c r="AT673" i="12"/>
  <c r="AT674" i="12"/>
  <c r="AT675" i="12"/>
  <c r="AT676" i="12"/>
  <c r="AT678" i="12"/>
  <c r="AT679" i="12"/>
  <c r="AT680" i="12"/>
  <c r="AT682" i="12"/>
  <c r="AT683" i="12"/>
  <c r="AT684" i="12"/>
  <c r="AT685" i="12"/>
  <c r="AT686" i="12"/>
  <c r="AT687" i="12"/>
  <c r="AT688" i="12"/>
  <c r="AT690" i="12"/>
  <c r="AT691" i="12"/>
  <c r="AT692" i="12"/>
  <c r="AT694" i="12"/>
  <c r="AT695" i="12"/>
  <c r="AT696" i="12"/>
  <c r="AT697" i="12"/>
  <c r="AT698" i="12"/>
  <c r="AT699" i="12"/>
  <c r="AT700" i="12"/>
  <c r="AT702" i="12"/>
  <c r="AT703" i="12"/>
  <c r="AT704" i="12"/>
  <c r="AT705" i="12"/>
  <c r="AT706" i="12"/>
  <c r="AT707" i="12"/>
  <c r="AT709" i="12"/>
  <c r="AT710" i="12"/>
  <c r="AT711" i="12"/>
  <c r="AT712" i="12"/>
  <c r="AT714" i="12"/>
  <c r="AT715" i="12"/>
  <c r="AT716" i="12"/>
  <c r="AT717" i="12"/>
  <c r="AT718" i="12"/>
  <c r="AT719" i="12"/>
  <c r="AT720" i="12"/>
  <c r="AT721" i="12"/>
  <c r="AT722" i="12"/>
  <c r="AT723" i="12"/>
  <c r="AT724" i="12"/>
  <c r="AT725" i="12"/>
  <c r="AT726" i="12"/>
  <c r="AT727" i="12"/>
  <c r="AT728" i="12"/>
  <c r="AT729" i="12"/>
  <c r="AT730" i="12"/>
  <c r="AT731" i="12"/>
  <c r="AT732" i="12"/>
  <c r="AT659" i="12"/>
  <c r="AT713" i="12"/>
  <c r="AT701" i="12"/>
  <c r="AT672" i="12"/>
  <c r="AT708" i="12"/>
  <c r="AT103" i="12"/>
  <c r="AR8" i="12"/>
  <c r="AQ8" i="12"/>
  <c r="AT301" i="12"/>
  <c r="AT302" i="12"/>
  <c r="AT303" i="12"/>
  <c r="AT304" i="12"/>
  <c r="AT305" i="12"/>
  <c r="AT306" i="12"/>
  <c r="AT307" i="12"/>
  <c r="AT308" i="12"/>
  <c r="AT309" i="12"/>
  <c r="AT310" i="12"/>
  <c r="AT311" i="12"/>
  <c r="AT312" i="12"/>
  <c r="AT313" i="12"/>
  <c r="AT314" i="12"/>
  <c r="AT315" i="12"/>
  <c r="AT316" i="12"/>
  <c r="AT317" i="12"/>
  <c r="AT318" i="12"/>
  <c r="AT319" i="12"/>
  <c r="AT320" i="12"/>
  <c r="AT321" i="12"/>
  <c r="AT322" i="12"/>
  <c r="AT323" i="12"/>
  <c r="AT324" i="12"/>
  <c r="AT325" i="12"/>
  <c r="AT326" i="12"/>
  <c r="AT327" i="12"/>
  <c r="AT328" i="12"/>
  <c r="AT329" i="12"/>
  <c r="AT330" i="12"/>
  <c r="AT331" i="12"/>
  <c r="AT332" i="12"/>
  <c r="AT333" i="12"/>
  <c r="AT334" i="12"/>
  <c r="AT335" i="12"/>
  <c r="AT336" i="12"/>
  <c r="AT337" i="12"/>
  <c r="AT338" i="12"/>
  <c r="AT339" i="12"/>
  <c r="AT340" i="12"/>
  <c r="AT341" i="12"/>
  <c r="AT342" i="12"/>
  <c r="AT343" i="12"/>
  <c r="AT344" i="12"/>
  <c r="AT345" i="12"/>
  <c r="AT346" i="12"/>
  <c r="AT347" i="12"/>
  <c r="AT348" i="12"/>
  <c r="AT349" i="12"/>
  <c r="AT350" i="12"/>
  <c r="AT351" i="12"/>
  <c r="AT352" i="12"/>
  <c r="AT353" i="12"/>
  <c r="AT354" i="12"/>
  <c r="AT355" i="12"/>
  <c r="AT356" i="12"/>
  <c r="AT357" i="12"/>
  <c r="AT358" i="12"/>
  <c r="AT359" i="12"/>
  <c r="AT360" i="12"/>
  <c r="AT361" i="12"/>
  <c r="AT362" i="12"/>
  <c r="AT363" i="12"/>
  <c r="AT364" i="12"/>
  <c r="AT365" i="12"/>
  <c r="AT366" i="12"/>
  <c r="AT367" i="12"/>
  <c r="AT368" i="12"/>
  <c r="AT369" i="12"/>
  <c r="AT370" i="12"/>
  <c r="AT371" i="12"/>
  <c r="AT372" i="12"/>
  <c r="AT373" i="12"/>
  <c r="AT374" i="12"/>
  <c r="AT375" i="12"/>
  <c r="AT376" i="12"/>
  <c r="AT377" i="12"/>
  <c r="AT378" i="12"/>
  <c r="AT379" i="12"/>
  <c r="AT380" i="12"/>
  <c r="AT381" i="12"/>
  <c r="AT382" i="12"/>
  <c r="AT383" i="12"/>
  <c r="AT384" i="12"/>
  <c r="AT385" i="12"/>
  <c r="AT386" i="12"/>
  <c r="AT387" i="12"/>
  <c r="AT388" i="12"/>
  <c r="AT389" i="12"/>
  <c r="AT390" i="12"/>
  <c r="AT391" i="12"/>
  <c r="AT392" i="12"/>
  <c r="AT393" i="12"/>
  <c r="AT394" i="12"/>
  <c r="AT395" i="12"/>
  <c r="AT396" i="12"/>
  <c r="AT397" i="12"/>
  <c r="AT398" i="12"/>
  <c r="AT399" i="12"/>
  <c r="AT400" i="12"/>
  <c r="AT401" i="12"/>
  <c r="AT402" i="12"/>
  <c r="AT403" i="12"/>
  <c r="AT404" i="12"/>
  <c r="AT405" i="12"/>
  <c r="AT406" i="12"/>
  <c r="AT407" i="12"/>
  <c r="AT408" i="12"/>
  <c r="AT409" i="12"/>
  <c r="AT410" i="12"/>
  <c r="AT411" i="12"/>
  <c r="AT412" i="12"/>
  <c r="AT413" i="12"/>
  <c r="AT414" i="12"/>
  <c r="AT415" i="12"/>
  <c r="AT416" i="12"/>
  <c r="AT417" i="12"/>
  <c r="AT418" i="12"/>
  <c r="AT419" i="12"/>
  <c r="AT420" i="12"/>
  <c r="AT421" i="12"/>
  <c r="AT422" i="12"/>
  <c r="AT423" i="12"/>
  <c r="AT424" i="12"/>
  <c r="AT425" i="12"/>
  <c r="AT426" i="12"/>
  <c r="AT427" i="12"/>
  <c r="AT428" i="12"/>
  <c r="AT429" i="12"/>
  <c r="AT430" i="12"/>
  <c r="AT431" i="12"/>
  <c r="AT432" i="12"/>
  <c r="AT433" i="12"/>
  <c r="AT434" i="12"/>
  <c r="AT435" i="12"/>
  <c r="AT436" i="12"/>
  <c r="AT437" i="12"/>
  <c r="AT438" i="12"/>
  <c r="AT439" i="12"/>
  <c r="AT440" i="12"/>
  <c r="AT441" i="12"/>
  <c r="AT442" i="12"/>
  <c r="AT443" i="12"/>
  <c r="AT444" i="12"/>
  <c r="AT445" i="12"/>
  <c r="AT446" i="12"/>
  <c r="AT447" i="12"/>
  <c r="AT448" i="12"/>
  <c r="AT449" i="12"/>
  <c r="AT450" i="12"/>
  <c r="AT451" i="12"/>
  <c r="AT452" i="12"/>
  <c r="AT453" i="12"/>
  <c r="AT454" i="12"/>
  <c r="AT455" i="12"/>
  <c r="AT456" i="12"/>
  <c r="AT457" i="12"/>
  <c r="AT458" i="12"/>
  <c r="AT459" i="12"/>
  <c r="AT460" i="12"/>
  <c r="AT461" i="12"/>
  <c r="AT462" i="12"/>
  <c r="AT463" i="12"/>
  <c r="AT464" i="12"/>
  <c r="AT465" i="12"/>
  <c r="AT466" i="12"/>
  <c r="AT467" i="12"/>
  <c r="AT468" i="12"/>
  <c r="AT469" i="12"/>
  <c r="AT470" i="12"/>
  <c r="AT471" i="12"/>
  <c r="AT472" i="12"/>
  <c r="AT473" i="12"/>
  <c r="AT474" i="12"/>
  <c r="AT475" i="12"/>
  <c r="AT476" i="12"/>
  <c r="AT477" i="12"/>
  <c r="AT478" i="12"/>
  <c r="AT479" i="12"/>
  <c r="AT480" i="12"/>
  <c r="AT481" i="12"/>
  <c r="AT482" i="12"/>
  <c r="AT483" i="12"/>
  <c r="AT484" i="12"/>
  <c r="AT485" i="12"/>
  <c r="AT486" i="12"/>
  <c r="AT487" i="12"/>
  <c r="AT488" i="12"/>
  <c r="AT489" i="12"/>
  <c r="AT490" i="12"/>
  <c r="AT491" i="12"/>
  <c r="AT492" i="12"/>
  <c r="AT493" i="12"/>
  <c r="AT494" i="12"/>
  <c r="AT495" i="12"/>
  <c r="AT496" i="12"/>
  <c r="AT497" i="12"/>
  <c r="AT498" i="12"/>
  <c r="AT499" i="12"/>
  <c r="AT500" i="12"/>
  <c r="AT501" i="12"/>
  <c r="AT502" i="12"/>
  <c r="AT503" i="12"/>
  <c r="AT504" i="12"/>
  <c r="AT505" i="12"/>
  <c r="AT506" i="12"/>
  <c r="AT507" i="12"/>
  <c r="AT508" i="12"/>
  <c r="AT509" i="12"/>
  <c r="AT510" i="12"/>
  <c r="AT511" i="12"/>
  <c r="AT512" i="12"/>
  <c r="AT513" i="12"/>
  <c r="AT514" i="12"/>
  <c r="AT515" i="12"/>
  <c r="AT516" i="12"/>
  <c r="AT517" i="12"/>
  <c r="AT518" i="12"/>
  <c r="AT519" i="12"/>
  <c r="AT520" i="12"/>
  <c r="AT521" i="12"/>
  <c r="AT522" i="12"/>
  <c r="AT523" i="12"/>
  <c r="AT524" i="12"/>
  <c r="AT525" i="12"/>
  <c r="AT526" i="12"/>
  <c r="AT527" i="12"/>
  <c r="AT528" i="12"/>
  <c r="AT529" i="12"/>
  <c r="AT530" i="12"/>
  <c r="AT531" i="12"/>
  <c r="AT532" i="12"/>
  <c r="AT533" i="12"/>
  <c r="AT534" i="12"/>
  <c r="AT535" i="12"/>
  <c r="AT536" i="12"/>
  <c r="AT537" i="12"/>
  <c r="AT538" i="12"/>
  <c r="AT539" i="12"/>
  <c r="AT540" i="12"/>
  <c r="AT541" i="12"/>
  <c r="AT542" i="12"/>
  <c r="AT543" i="12"/>
  <c r="AT544" i="12"/>
  <c r="AT545" i="12"/>
  <c r="AT546" i="12"/>
  <c r="AT547" i="12"/>
  <c r="AT548" i="12"/>
  <c r="AT549" i="12"/>
  <c r="AT550" i="12"/>
  <c r="AT551" i="12"/>
  <c r="AT552" i="12"/>
  <c r="AT553" i="12"/>
  <c r="AT554" i="12"/>
  <c r="AT555" i="12"/>
  <c r="AT556" i="12"/>
  <c r="AT557" i="12"/>
  <c r="AT558" i="12"/>
  <c r="AT559" i="12"/>
  <c r="AT560" i="12"/>
  <c r="AT561" i="12"/>
  <c r="AT562" i="12"/>
  <c r="AT563" i="12"/>
  <c r="AT564" i="12"/>
  <c r="AT565" i="12"/>
  <c r="AT566" i="12"/>
  <c r="AT567" i="12"/>
  <c r="AT568" i="12"/>
  <c r="AT569" i="12"/>
  <c r="AT570" i="12"/>
  <c r="AT571" i="12"/>
  <c r="AT573" i="12"/>
  <c r="AT574" i="12"/>
  <c r="AT575" i="12"/>
  <c r="AT577" i="12"/>
  <c r="AT578" i="12"/>
  <c r="AT579" i="12"/>
  <c r="AT581" i="12"/>
  <c r="AT582" i="12"/>
  <c r="AT583" i="12"/>
  <c r="AT585" i="12"/>
  <c r="AT586" i="12"/>
  <c r="AT587" i="12"/>
  <c r="AT589" i="12"/>
  <c r="AT590" i="12"/>
  <c r="AT591" i="12"/>
  <c r="AT593" i="12"/>
  <c r="AT594" i="12"/>
  <c r="AT595" i="12"/>
  <c r="AT597" i="12"/>
  <c r="AT598" i="12"/>
  <c r="AT599" i="12"/>
  <c r="AT601" i="12"/>
  <c r="AT602" i="12"/>
  <c r="AT603" i="12"/>
  <c r="AT605" i="12"/>
  <c r="AT606" i="12"/>
  <c r="AT607" i="12"/>
  <c r="AT609" i="12"/>
  <c r="AT610" i="12"/>
  <c r="AT611" i="12"/>
  <c r="AT613" i="12"/>
  <c r="AT614" i="12"/>
  <c r="AT615" i="12"/>
  <c r="AT617" i="12"/>
  <c r="AT618" i="12"/>
  <c r="AT619" i="12"/>
  <c r="AT621" i="12"/>
  <c r="AT622" i="12"/>
  <c r="AT623" i="12"/>
  <c r="AT625" i="12"/>
  <c r="AT626" i="12"/>
  <c r="AT627" i="12"/>
  <c r="AT629" i="12"/>
  <c r="AT630" i="12"/>
  <c r="AT631" i="12"/>
  <c r="AT633" i="12"/>
  <c r="AT634" i="12"/>
  <c r="AT635" i="12"/>
  <c r="AT637" i="12"/>
  <c r="AT638" i="12"/>
  <c r="AT641" i="12"/>
  <c r="AT645" i="12"/>
  <c r="AT650" i="12"/>
  <c r="AT653" i="12"/>
  <c r="AT656" i="12"/>
  <c r="AT657" i="12"/>
  <c r="AT665" i="12"/>
  <c r="AT677" i="12"/>
  <c r="AT681" i="12"/>
  <c r="AT689" i="12"/>
  <c r="AT693" i="12"/>
  <c r="AT11" i="12"/>
  <c r="AT12" i="12"/>
  <c r="AT13" i="12"/>
  <c r="AT14" i="12"/>
  <c r="AT15" i="12"/>
  <c r="AT16" i="12"/>
  <c r="AT17" i="12"/>
  <c r="AT18" i="12"/>
  <c r="AT19" i="12"/>
  <c r="AT20" i="12"/>
  <c r="AT21" i="12"/>
  <c r="AT22" i="12"/>
  <c r="AT23" i="12"/>
  <c r="AT24" i="12"/>
  <c r="AT25" i="12"/>
  <c r="AT26" i="12"/>
  <c r="AT27" i="12"/>
  <c r="AT28" i="12"/>
  <c r="AT29" i="12"/>
  <c r="AT30" i="12"/>
  <c r="AT31" i="12"/>
  <c r="AT32" i="12"/>
  <c r="AT33" i="12"/>
  <c r="AT34" i="12"/>
  <c r="AT35" i="12"/>
  <c r="AT36" i="12"/>
  <c r="AT37" i="12"/>
  <c r="AT38" i="12"/>
  <c r="AT39" i="12"/>
  <c r="AT40" i="12"/>
  <c r="AT41" i="12"/>
  <c r="AT42" i="12"/>
  <c r="AT43" i="12"/>
  <c r="AT44" i="12"/>
  <c r="AT45" i="12"/>
  <c r="AT46" i="12"/>
  <c r="AT47" i="12"/>
  <c r="AT48" i="12"/>
  <c r="AT49" i="12"/>
  <c r="AT50" i="12"/>
  <c r="AT51" i="12"/>
  <c r="AT52" i="12"/>
  <c r="AT53" i="12"/>
  <c r="AT54" i="12"/>
  <c r="AT55" i="12"/>
  <c r="AT56" i="12"/>
  <c r="AT57" i="12"/>
  <c r="AT58" i="12"/>
  <c r="AT59" i="12"/>
  <c r="AT60" i="12"/>
  <c r="AT61" i="12"/>
  <c r="AT62" i="12"/>
  <c r="AT63" i="12"/>
  <c r="AT64" i="12"/>
  <c r="AT65" i="12"/>
  <c r="AT66" i="12"/>
  <c r="AT67" i="12"/>
  <c r="AT68" i="12"/>
  <c r="AT69" i="12"/>
  <c r="AT70" i="12"/>
  <c r="AT71" i="12"/>
  <c r="AT72" i="12"/>
  <c r="AT73" i="12"/>
  <c r="AT74" i="12"/>
  <c r="AT75" i="12"/>
  <c r="AT76" i="12"/>
  <c r="AT77" i="12"/>
  <c r="AT78" i="12"/>
  <c r="AT79" i="12"/>
  <c r="AT80" i="12"/>
  <c r="AT81" i="12"/>
  <c r="AT82" i="12"/>
  <c r="AT83" i="12"/>
  <c r="AT84" i="12"/>
  <c r="AT85" i="12"/>
  <c r="AT86" i="12"/>
  <c r="AT87" i="12"/>
  <c r="AT88" i="12"/>
  <c r="AT89" i="12"/>
  <c r="AT90" i="12"/>
  <c r="AT91" i="12"/>
  <c r="AT92" i="12"/>
  <c r="AT93" i="12"/>
  <c r="AT94" i="12"/>
  <c r="AT95" i="12"/>
  <c r="AT96" i="12"/>
  <c r="AT97" i="12"/>
  <c r="AT98" i="12"/>
  <c r="AT99" i="12"/>
  <c r="AT100" i="12"/>
  <c r="AT101" i="12"/>
  <c r="AT102" i="12"/>
  <c r="AT104" i="12"/>
  <c r="AT105" i="12"/>
  <c r="AT106" i="12"/>
  <c r="AT107" i="12"/>
  <c r="AT108" i="12"/>
  <c r="AT109" i="12"/>
  <c r="AT110" i="12"/>
  <c r="AT111" i="12"/>
  <c r="AT112" i="12"/>
  <c r="AT113" i="12"/>
  <c r="AT114" i="12"/>
  <c r="AT115" i="12"/>
  <c r="AT116" i="12"/>
  <c r="AT117" i="12"/>
  <c r="AT118" i="12"/>
  <c r="AT119" i="12"/>
  <c r="AT120" i="12"/>
  <c r="AT121" i="12"/>
  <c r="AT122" i="12"/>
  <c r="AT123" i="12"/>
  <c r="AT124" i="12"/>
  <c r="AT125" i="12"/>
  <c r="AT126" i="12"/>
  <c r="AT127" i="12"/>
  <c r="AT128" i="12"/>
  <c r="AT129" i="12"/>
  <c r="AT130" i="12"/>
  <c r="AT131" i="12"/>
  <c r="AT132" i="12"/>
  <c r="AT133" i="12"/>
  <c r="AT134" i="12"/>
  <c r="AT135" i="12"/>
  <c r="AT136" i="12"/>
  <c r="AT137" i="12"/>
  <c r="AT138" i="12"/>
  <c r="AT139" i="12"/>
  <c r="AT140" i="12"/>
  <c r="AT141" i="12"/>
  <c r="AT142" i="12"/>
  <c r="AT143" i="12"/>
  <c r="AT144" i="12"/>
  <c r="AT145" i="12"/>
  <c r="AT146" i="12"/>
  <c r="AT147" i="12"/>
  <c r="AT148" i="12"/>
  <c r="AT149" i="12"/>
  <c r="AT150" i="12"/>
  <c r="AT151" i="12"/>
  <c r="AT152" i="12"/>
  <c r="AT153" i="12"/>
  <c r="AT154" i="12"/>
  <c r="AT155" i="12"/>
  <c r="AT156" i="12"/>
  <c r="AT157" i="12"/>
  <c r="AT158" i="12"/>
  <c r="AT159" i="12"/>
  <c r="AT160" i="12"/>
  <c r="AT161" i="12"/>
  <c r="AT162" i="12"/>
  <c r="AT163" i="12"/>
  <c r="AT164" i="12"/>
  <c r="AT165" i="12"/>
  <c r="AT166" i="12"/>
  <c r="AT167" i="12"/>
  <c r="AT168" i="12"/>
  <c r="AT169" i="12"/>
  <c r="AT170" i="12"/>
  <c r="AT171" i="12"/>
  <c r="AT172" i="12"/>
  <c r="AT173" i="12"/>
  <c r="AT174" i="12"/>
  <c r="AT175" i="12"/>
  <c r="AT176" i="12"/>
  <c r="AT177" i="12"/>
  <c r="AT178" i="12"/>
  <c r="AT179" i="12"/>
  <c r="AT180" i="12"/>
  <c r="AT181" i="12"/>
  <c r="AT182" i="12"/>
  <c r="AT183" i="12"/>
  <c r="AT184" i="12"/>
  <c r="AT185" i="12"/>
  <c r="AT186" i="12"/>
  <c r="AT187" i="12"/>
  <c r="AT188" i="12"/>
  <c r="AT189" i="12"/>
  <c r="AT190" i="12"/>
  <c r="AT191" i="12"/>
  <c r="AT192" i="12"/>
  <c r="AT193" i="12"/>
  <c r="AT194" i="12"/>
  <c r="AT195" i="12"/>
  <c r="AT196" i="12"/>
  <c r="AT197" i="12"/>
  <c r="AT198" i="12"/>
  <c r="AT199" i="12"/>
  <c r="AT200" i="12"/>
  <c r="AT201" i="12"/>
  <c r="AT202" i="12"/>
  <c r="AT203" i="12"/>
  <c r="AT204" i="12"/>
  <c r="AT205" i="12"/>
  <c r="AT206" i="12"/>
  <c r="AT207" i="12"/>
  <c r="AT208" i="12"/>
  <c r="AT209" i="12"/>
  <c r="AT210" i="12"/>
  <c r="AT211" i="12"/>
  <c r="AT212" i="12"/>
  <c r="AT213" i="12"/>
  <c r="AT214" i="12"/>
  <c r="AT215" i="12"/>
  <c r="AT216" i="12"/>
  <c r="AT217" i="12"/>
  <c r="AT218" i="12"/>
  <c r="AT219" i="12"/>
  <c r="AT220" i="12"/>
  <c r="AT221" i="12"/>
  <c r="AT222" i="12"/>
  <c r="AT223" i="12"/>
  <c r="AT224" i="12"/>
  <c r="AT225" i="12"/>
  <c r="AT226" i="12"/>
  <c r="AT227" i="12"/>
  <c r="AT228" i="12"/>
  <c r="AT229" i="12"/>
  <c r="AT230" i="12"/>
  <c r="AT231" i="12"/>
  <c r="AT232" i="12"/>
  <c r="AT233" i="12"/>
  <c r="AT234" i="12"/>
  <c r="AT235" i="12"/>
  <c r="AT236" i="12"/>
  <c r="AT237" i="12"/>
  <c r="AT238" i="12"/>
  <c r="AT239" i="12"/>
  <c r="AT240" i="12"/>
  <c r="AT241" i="12"/>
  <c r="AT242" i="12"/>
  <c r="AT243" i="12"/>
  <c r="AT244" i="12"/>
  <c r="AT245" i="12"/>
  <c r="AT246" i="12"/>
  <c r="AT247" i="12"/>
  <c r="AT248" i="12"/>
  <c r="AT249" i="12"/>
  <c r="AT250" i="12"/>
  <c r="AT251" i="12"/>
  <c r="AT252" i="12"/>
  <c r="AT253" i="12"/>
  <c r="AT254" i="12"/>
  <c r="AT255" i="12"/>
  <c r="AT256" i="12"/>
  <c r="AT257" i="12"/>
  <c r="AT258" i="12"/>
  <c r="AT259" i="12"/>
  <c r="AT260" i="12"/>
  <c r="AT261" i="12"/>
  <c r="AT262" i="12"/>
  <c r="AT263" i="12"/>
  <c r="AT264" i="12"/>
  <c r="AT265" i="12"/>
  <c r="AT266" i="12"/>
  <c r="AT267" i="12"/>
  <c r="AT268" i="12"/>
  <c r="AT269" i="12"/>
  <c r="AT270" i="12"/>
  <c r="AT271" i="12"/>
  <c r="AT272" i="12"/>
  <c r="AT273" i="12"/>
  <c r="AT274" i="12"/>
  <c r="AT275" i="12"/>
  <c r="AT276" i="12"/>
  <c r="AT277" i="12"/>
  <c r="AT278" i="12"/>
  <c r="AT279" i="12"/>
  <c r="AT280" i="12"/>
  <c r="AT281" i="12"/>
  <c r="AT282" i="12"/>
  <c r="AT283" i="12"/>
  <c r="AT284" i="12"/>
  <c r="AT285" i="12"/>
  <c r="AT286" i="12"/>
  <c r="AT287" i="12"/>
  <c r="AT288" i="12"/>
  <c r="AT289" i="12"/>
  <c r="AT290" i="12"/>
  <c r="AT291" i="12"/>
  <c r="AT292" i="12"/>
  <c r="AT293" i="12"/>
  <c r="AT294" i="12"/>
  <c r="AT295" i="12"/>
  <c r="AT296" i="12"/>
  <c r="AT297" i="12"/>
  <c r="AT298" i="12"/>
  <c r="AT299" i="12"/>
  <c r="AT300" i="12"/>
  <c r="AU602" i="12" l="1"/>
  <c r="AU586" i="12"/>
  <c r="AU566" i="12"/>
  <c r="AU558" i="12"/>
  <c r="AU550" i="12"/>
  <c r="AU542" i="12"/>
  <c r="AU534" i="12"/>
  <c r="AU530" i="12"/>
  <c r="AU522" i="12"/>
  <c r="AU514" i="12"/>
  <c r="AU506" i="12"/>
  <c r="AU494" i="12"/>
  <c r="AU486" i="12"/>
  <c r="AU478" i="12"/>
  <c r="AU470" i="12"/>
  <c r="AU462" i="12"/>
  <c r="AU454" i="12"/>
  <c r="AU446" i="12"/>
  <c r="AU438" i="12"/>
  <c r="AU434" i="12"/>
  <c r="AU426" i="12"/>
  <c r="AU418" i="12"/>
  <c r="AU410" i="12"/>
  <c r="AU402" i="12"/>
  <c r="AU394" i="12"/>
  <c r="AU386" i="12"/>
  <c r="AU378" i="12"/>
  <c r="AU370" i="12"/>
  <c r="AU362" i="12"/>
  <c r="AU354" i="12"/>
  <c r="AU346" i="12"/>
  <c r="AU338" i="12"/>
  <c r="AU330" i="12"/>
  <c r="AU322" i="12"/>
  <c r="AU314" i="12"/>
  <c r="AU306" i="12"/>
  <c r="AU634" i="12"/>
  <c r="AU618" i="12"/>
  <c r="AU570" i="12"/>
  <c r="AU562" i="12"/>
  <c r="AU554" i="12"/>
  <c r="AU546" i="12"/>
  <c r="AU538" i="12"/>
  <c r="AU526" i="12"/>
  <c r="AU518" i="12"/>
  <c r="AU510" i="12"/>
  <c r="AU502" i="12"/>
  <c r="AU498" i="12"/>
  <c r="AU490" i="12"/>
  <c r="AU482" i="12"/>
  <c r="AU474" i="12"/>
  <c r="AU466" i="12"/>
  <c r="AU458" i="12"/>
  <c r="AU450" i="12"/>
  <c r="AU442" i="12"/>
  <c r="AU430" i="12"/>
  <c r="AU422" i="12"/>
  <c r="AU414" i="12"/>
  <c r="AU406" i="12"/>
  <c r="AU398" i="12"/>
  <c r="AU390" i="12"/>
  <c r="AU382" i="12"/>
  <c r="AU374" i="12"/>
  <c r="AU366" i="12"/>
  <c r="AU358" i="12"/>
  <c r="AU350" i="12"/>
  <c r="AU342" i="12"/>
  <c r="AU334" i="12"/>
  <c r="AU326" i="12"/>
  <c r="AU318" i="12"/>
  <c r="AU310" i="12"/>
  <c r="AU302" i="12"/>
  <c r="AU682" i="12"/>
  <c r="AU619" i="12"/>
  <c r="AU635" i="12"/>
  <c r="AU678" i="12"/>
  <c r="AU691" i="12"/>
  <c r="AU686" i="12"/>
  <c r="AU671" i="12"/>
  <c r="AU655" i="12"/>
  <c r="AU694" i="12"/>
  <c r="AU674" i="12"/>
  <c r="AU725" i="12"/>
  <c r="AU689" i="12"/>
  <c r="AU657" i="12"/>
  <c r="AU675" i="12"/>
  <c r="AU670" i="12"/>
  <c r="AU654" i="12"/>
  <c r="AU715" i="12"/>
  <c r="AU627" i="12"/>
  <c r="AU611" i="12"/>
  <c r="AU595" i="12"/>
  <c r="AU579" i="12"/>
  <c r="AU722" i="12"/>
  <c r="AU714" i="12"/>
  <c r="AU699" i="12"/>
  <c r="AU695" i="12"/>
  <c r="AU690" i="12"/>
  <c r="AU643" i="12"/>
  <c r="AU706" i="12"/>
  <c r="AU702" i="12"/>
  <c r="AU658" i="12"/>
  <c r="AU623" i="12"/>
  <c r="AU607" i="12"/>
  <c r="AU591" i="12"/>
  <c r="AU575" i="12"/>
  <c r="AU727" i="12"/>
  <c r="AU723" i="12"/>
  <c r="AU710" i="12"/>
  <c r="AU667" i="12"/>
  <c r="AU662" i="12"/>
  <c r="AU639" i="12"/>
  <c r="AM8" i="12"/>
  <c r="AU638" i="12"/>
  <c r="AU622" i="12"/>
  <c r="AU606" i="12"/>
  <c r="AU590" i="12"/>
  <c r="AU574" i="12"/>
  <c r="AU726" i="12"/>
  <c r="AU718" i="12"/>
  <c r="AU666" i="12"/>
  <c r="AU650" i="12"/>
  <c r="AU626" i="12"/>
  <c r="AU610" i="12"/>
  <c r="AU594" i="12"/>
  <c r="AU578" i="12"/>
  <c r="AU698" i="12"/>
  <c r="AU642" i="12"/>
  <c r="AU630" i="12"/>
  <c r="AU614" i="12"/>
  <c r="AU598" i="12"/>
  <c r="AU582" i="12"/>
  <c r="AU646" i="12"/>
  <c r="AU645" i="12"/>
  <c r="AU625" i="12"/>
  <c r="AU681" i="12"/>
  <c r="AU613" i="12"/>
  <c r="AU581" i="12"/>
  <c r="AU641" i="12"/>
  <c r="AU629" i="12"/>
  <c r="AU597" i="12"/>
  <c r="AU701" i="12"/>
  <c r="AU719" i="12"/>
  <c r="AU617" i="12"/>
  <c r="AU565" i="12"/>
  <c r="AU561" i="12"/>
  <c r="AU557" i="12"/>
  <c r="AU553" i="12"/>
  <c r="AU549" i="12"/>
  <c r="AU545" i="12"/>
  <c r="AU541" i="12"/>
  <c r="AU537" i="12"/>
  <c r="AU533" i="12"/>
  <c r="AU529" i="12"/>
  <c r="AU525" i="12"/>
  <c r="AU521" i="12"/>
  <c r="AU517" i="12"/>
  <c r="AU513" i="12"/>
  <c r="AU509" i="12"/>
  <c r="AU505" i="12"/>
  <c r="AU501" i="12"/>
  <c r="AU497" i="12"/>
  <c r="AU493" i="12"/>
  <c r="AU489" i="12"/>
  <c r="AU485" i="12"/>
  <c r="AU481" i="12"/>
  <c r="AU477" i="12"/>
  <c r="AU473" i="12"/>
  <c r="AU469" i="12"/>
  <c r="AU465" i="12"/>
  <c r="AU461" i="12"/>
  <c r="AU457" i="12"/>
  <c r="AU449" i="12"/>
  <c r="AU445" i="12"/>
  <c r="AU441" i="12"/>
  <c r="AU437" i="12"/>
  <c r="AU433" i="12"/>
  <c r="AU429" i="12"/>
  <c r="AU425" i="12"/>
  <c r="AU421" i="12"/>
  <c r="AU417" i="12"/>
  <c r="AU413" i="12"/>
  <c r="AU409" i="12"/>
  <c r="AU405" i="12"/>
  <c r="AU401" i="12"/>
  <c r="AU397" i="12"/>
  <c r="AU393" i="12"/>
  <c r="AU389" i="12"/>
  <c r="AU385" i="12"/>
  <c r="AU381" i="12"/>
  <c r="AU377" i="12"/>
  <c r="AU373" i="12"/>
  <c r="AU369" i="12"/>
  <c r="AU365" i="12"/>
  <c r="AU361" i="12"/>
  <c r="AU357" i="12"/>
  <c r="AU353" i="12"/>
  <c r="AU349" i="12"/>
  <c r="AU345" i="12"/>
  <c r="AU341" i="12"/>
  <c r="AU337" i="12"/>
  <c r="AU333" i="12"/>
  <c r="AU329" i="12"/>
  <c r="AU325" i="12"/>
  <c r="AU321" i="12"/>
  <c r="AU317" i="12"/>
  <c r="AU313" i="12"/>
  <c r="AU309" i="12"/>
  <c r="AU305" i="12"/>
  <c r="AU301" i="12"/>
  <c r="AU713" i="12"/>
  <c r="AU730" i="12"/>
  <c r="AU709" i="12"/>
  <c r="AU685" i="12"/>
  <c r="AU661" i="12"/>
  <c r="AU731" i="12"/>
  <c r="AU705" i="12"/>
  <c r="AU649" i="12"/>
  <c r="AU677" i="12"/>
  <c r="AU653" i="12"/>
  <c r="AU633" i="12"/>
  <c r="AU601" i="12"/>
  <c r="AU585" i="12"/>
  <c r="AU569" i="12"/>
  <c r="AU453" i="12"/>
  <c r="AU693" i="12"/>
  <c r="AU665" i="12"/>
  <c r="AU637" i="12"/>
  <c r="AU631" i="12"/>
  <c r="AU621" i="12"/>
  <c r="AU615" i="12"/>
  <c r="AU605" i="12"/>
  <c r="AU599" i="12"/>
  <c r="AU589" i="12"/>
  <c r="AU583" i="12"/>
  <c r="AU573" i="12"/>
  <c r="AU659" i="12"/>
  <c r="AU729" i="12"/>
  <c r="AU721" i="12"/>
  <c r="AU717" i="12"/>
  <c r="AU707" i="12"/>
  <c r="AU703" i="12"/>
  <c r="AU679" i="12"/>
  <c r="AU669" i="12"/>
  <c r="AU647" i="12"/>
  <c r="AU609" i="12"/>
  <c r="AU603" i="12"/>
  <c r="AU593" i="12"/>
  <c r="AU587" i="12"/>
  <c r="AU577" i="12"/>
  <c r="AU571" i="12"/>
  <c r="AU567" i="12"/>
  <c r="AU563" i="12"/>
  <c r="AU559" i="12"/>
  <c r="AU555" i="12"/>
  <c r="AU551" i="12"/>
  <c r="AU547" i="12"/>
  <c r="AU543" i="12"/>
  <c r="AU539" i="12"/>
  <c r="AU535" i="12"/>
  <c r="AU531" i="12"/>
  <c r="AU527" i="12"/>
  <c r="AU523" i="12"/>
  <c r="AU519" i="12"/>
  <c r="AU515" i="12"/>
  <c r="AU511" i="12"/>
  <c r="AU507" i="12"/>
  <c r="AU503" i="12"/>
  <c r="AU499" i="12"/>
  <c r="AU495" i="12"/>
  <c r="AU491" i="12"/>
  <c r="AU487" i="12"/>
  <c r="AU483" i="12"/>
  <c r="AU479" i="12"/>
  <c r="AU475" i="12"/>
  <c r="AU471" i="12"/>
  <c r="AU467" i="12"/>
  <c r="AU463" i="12"/>
  <c r="AU459" i="12"/>
  <c r="AU455" i="12"/>
  <c r="AU451" i="12"/>
  <c r="AU447" i="12"/>
  <c r="AU443" i="12"/>
  <c r="AU439" i="12"/>
  <c r="AU435" i="12"/>
  <c r="AU431" i="12"/>
  <c r="AU427" i="12"/>
  <c r="AU423" i="12"/>
  <c r="AU419" i="12"/>
  <c r="AU415" i="12"/>
  <c r="AU411" i="12"/>
  <c r="AU407" i="12"/>
  <c r="AU403" i="12"/>
  <c r="AU399" i="12"/>
  <c r="AU395" i="12"/>
  <c r="AU391" i="12"/>
  <c r="AU387" i="12"/>
  <c r="AU383" i="12"/>
  <c r="AU379" i="12"/>
  <c r="AU375" i="12"/>
  <c r="AU371" i="12"/>
  <c r="AU367" i="12"/>
  <c r="AU363" i="12"/>
  <c r="AU359" i="12"/>
  <c r="AU355" i="12"/>
  <c r="AU351" i="12"/>
  <c r="AU347" i="12"/>
  <c r="AU343" i="12"/>
  <c r="AU339" i="12"/>
  <c r="AU335" i="12"/>
  <c r="AU331" i="12"/>
  <c r="AU327" i="12"/>
  <c r="AU323" i="12"/>
  <c r="AU319" i="12"/>
  <c r="AU315" i="12"/>
  <c r="AU311" i="12"/>
  <c r="AU307" i="12"/>
  <c r="AU303" i="12"/>
  <c r="AU711" i="12"/>
  <c r="AU697" i="12"/>
  <c r="AU687" i="12"/>
  <c r="AU683" i="12"/>
  <c r="AU673" i="12"/>
  <c r="AU663" i="12"/>
  <c r="AU651" i="12"/>
  <c r="AU704" i="12"/>
  <c r="AU680" i="12"/>
  <c r="AU648" i="12"/>
  <c r="AU636" i="12"/>
  <c r="AU620" i="12"/>
  <c r="AU604" i="12"/>
  <c r="AU588" i="12"/>
  <c r="AU572" i="12"/>
  <c r="AU568" i="12"/>
  <c r="AU556" i="12"/>
  <c r="AU544" i="12"/>
  <c r="AU532" i="12"/>
  <c r="AU520" i="12"/>
  <c r="AU508" i="12"/>
  <c r="AU492" i="12"/>
  <c r="AU476" i="12"/>
  <c r="AU464" i="12"/>
  <c r="AU452" i="12"/>
  <c r="AU440" i="12"/>
  <c r="AU432" i="12"/>
  <c r="AU420" i="12"/>
  <c r="AU408" i="12"/>
  <c r="AU392" i="12"/>
  <c r="AU380" i="12"/>
  <c r="AU368" i="12"/>
  <c r="AU356" i="12"/>
  <c r="AU328" i="12"/>
  <c r="AU632" i="12"/>
  <c r="AU616" i="12"/>
  <c r="AU600" i="12"/>
  <c r="AU584" i="12"/>
  <c r="AU564" i="12"/>
  <c r="AU552" i="12"/>
  <c r="AU536" i="12"/>
  <c r="AU524" i="12"/>
  <c r="AU512" i="12"/>
  <c r="AU500" i="12"/>
  <c r="AU488" i="12"/>
  <c r="AU480" i="12"/>
  <c r="AU468" i="12"/>
  <c r="AU456" i="12"/>
  <c r="AU444" i="12"/>
  <c r="AU428" i="12"/>
  <c r="AU412" i="12"/>
  <c r="AU400" i="12"/>
  <c r="AU388" i="12"/>
  <c r="AU376" i="12"/>
  <c r="AU364" i="12"/>
  <c r="AU352" i="12"/>
  <c r="AU344" i="12"/>
  <c r="AU332" i="12"/>
  <c r="AU320" i="12"/>
  <c r="AU312" i="12"/>
  <c r="AU304" i="12"/>
  <c r="AU688" i="12"/>
  <c r="AU652" i="12"/>
  <c r="AU672" i="12"/>
  <c r="AU732" i="12"/>
  <c r="AU728" i="12"/>
  <c r="AU724" i="12"/>
  <c r="AU720" i="12"/>
  <c r="AU716" i="12"/>
  <c r="AU692" i="12"/>
  <c r="AU668" i="12"/>
  <c r="AU640" i="12"/>
  <c r="AU628" i="12"/>
  <c r="AU612" i="12"/>
  <c r="AU596" i="12"/>
  <c r="AU580" i="12"/>
  <c r="AU560" i="12"/>
  <c r="AU548" i="12"/>
  <c r="AU540" i="12"/>
  <c r="AU528" i="12"/>
  <c r="AU516" i="12"/>
  <c r="AU504" i="12"/>
  <c r="AU496" i="12"/>
  <c r="AU484" i="12"/>
  <c r="AU472" i="12"/>
  <c r="AU460" i="12"/>
  <c r="AU448" i="12"/>
  <c r="AU436" i="12"/>
  <c r="AU424" i="12"/>
  <c r="AU416" i="12"/>
  <c r="AU404" i="12"/>
  <c r="AU396" i="12"/>
  <c r="AU384" i="12"/>
  <c r="AU372" i="12"/>
  <c r="AU360" i="12"/>
  <c r="AU348" i="12"/>
  <c r="AU340" i="12"/>
  <c r="AU336" i="12"/>
  <c r="AU324" i="12"/>
  <c r="AU316" i="12"/>
  <c r="AU308" i="12"/>
  <c r="AU708" i="12"/>
  <c r="AU712" i="12"/>
  <c r="AU684" i="12"/>
  <c r="AU664" i="12"/>
  <c r="AU660" i="12"/>
  <c r="AU656" i="12"/>
  <c r="AU700" i="12"/>
  <c r="AU696" i="12"/>
  <c r="AU676" i="12"/>
  <c r="AU644" i="12"/>
  <c r="AU624" i="12"/>
  <c r="AU608" i="12"/>
  <c r="AU592" i="12"/>
  <c r="AU576" i="12"/>
  <c r="AS8" i="12"/>
  <c r="I10" i="12" l="1"/>
  <c r="A11" i="12"/>
  <c r="B11" i="12"/>
  <c r="C11" i="12"/>
  <c r="D11" i="12"/>
  <c r="E11" i="12"/>
  <c r="F11" i="12"/>
  <c r="G11" i="12"/>
  <c r="H11" i="12"/>
  <c r="I11" i="12"/>
  <c r="A12" i="12"/>
  <c r="B12" i="12"/>
  <c r="C12" i="12"/>
  <c r="D12" i="12"/>
  <c r="E12" i="12"/>
  <c r="F12" i="12"/>
  <c r="G12" i="12"/>
  <c r="H12" i="12"/>
  <c r="I12" i="12"/>
  <c r="A13" i="12"/>
  <c r="B13" i="12"/>
  <c r="C13" i="12"/>
  <c r="D13" i="12"/>
  <c r="E13" i="12"/>
  <c r="F13" i="12"/>
  <c r="G13" i="12"/>
  <c r="H13" i="12"/>
  <c r="I13" i="12"/>
  <c r="A14" i="12"/>
  <c r="B14" i="12"/>
  <c r="C14" i="12"/>
  <c r="D14" i="12"/>
  <c r="E14" i="12"/>
  <c r="F14" i="12"/>
  <c r="G14" i="12"/>
  <c r="H14" i="12"/>
  <c r="I14" i="12"/>
  <c r="A15" i="12"/>
  <c r="B15" i="12"/>
  <c r="C15" i="12"/>
  <c r="D15" i="12"/>
  <c r="E15" i="12"/>
  <c r="F15" i="12"/>
  <c r="G15" i="12"/>
  <c r="H15" i="12"/>
  <c r="I15" i="12"/>
  <c r="A16" i="12"/>
  <c r="B16" i="12"/>
  <c r="C16" i="12"/>
  <c r="D16" i="12"/>
  <c r="E16" i="12"/>
  <c r="F16" i="12"/>
  <c r="G16" i="12"/>
  <c r="H16" i="12"/>
  <c r="I16" i="12"/>
  <c r="A17" i="12"/>
  <c r="B17" i="12"/>
  <c r="C17" i="12"/>
  <c r="D17" i="12"/>
  <c r="E17" i="12"/>
  <c r="F17" i="12"/>
  <c r="G17" i="12"/>
  <c r="H17" i="12"/>
  <c r="I17" i="12"/>
  <c r="A18" i="12"/>
  <c r="B18" i="12"/>
  <c r="C18" i="12"/>
  <c r="D18" i="12"/>
  <c r="E18" i="12"/>
  <c r="F18" i="12"/>
  <c r="G18" i="12"/>
  <c r="H18" i="12"/>
  <c r="I18" i="12"/>
  <c r="A19" i="12"/>
  <c r="B19" i="12"/>
  <c r="C19" i="12"/>
  <c r="D19" i="12"/>
  <c r="E19" i="12"/>
  <c r="F19" i="12"/>
  <c r="G19" i="12"/>
  <c r="H19" i="12"/>
  <c r="I19" i="12"/>
  <c r="A20" i="12"/>
  <c r="B20" i="12"/>
  <c r="C20" i="12"/>
  <c r="D20" i="12"/>
  <c r="E20" i="12"/>
  <c r="F20" i="12"/>
  <c r="G20" i="12"/>
  <c r="H20" i="12"/>
  <c r="I20" i="12"/>
  <c r="A21" i="12"/>
  <c r="B21" i="12"/>
  <c r="C21" i="12"/>
  <c r="D21" i="12"/>
  <c r="E21" i="12"/>
  <c r="F21" i="12"/>
  <c r="G21" i="12"/>
  <c r="H21" i="12"/>
  <c r="I21" i="12"/>
  <c r="A22" i="12"/>
  <c r="B22" i="12"/>
  <c r="C22" i="12"/>
  <c r="D22" i="12"/>
  <c r="E22" i="12"/>
  <c r="F22" i="12"/>
  <c r="G22" i="12"/>
  <c r="H22" i="12"/>
  <c r="I22" i="12"/>
  <c r="A23" i="12"/>
  <c r="B23" i="12"/>
  <c r="C23" i="12"/>
  <c r="D23" i="12"/>
  <c r="E23" i="12"/>
  <c r="F23" i="12"/>
  <c r="G23" i="12"/>
  <c r="H23" i="12"/>
  <c r="I23" i="12"/>
  <c r="A24" i="12"/>
  <c r="B24" i="12"/>
  <c r="C24" i="12"/>
  <c r="D24" i="12"/>
  <c r="E24" i="12"/>
  <c r="F24" i="12"/>
  <c r="G24" i="12"/>
  <c r="H24" i="12"/>
  <c r="I24" i="12"/>
  <c r="A25" i="12"/>
  <c r="B25" i="12"/>
  <c r="C25" i="12"/>
  <c r="D25" i="12"/>
  <c r="E25" i="12"/>
  <c r="F25" i="12"/>
  <c r="G25" i="12"/>
  <c r="H25" i="12"/>
  <c r="I25" i="12"/>
  <c r="A26" i="12"/>
  <c r="B26" i="12"/>
  <c r="C26" i="12"/>
  <c r="D26" i="12"/>
  <c r="E26" i="12"/>
  <c r="F26" i="12"/>
  <c r="G26" i="12"/>
  <c r="H26" i="12"/>
  <c r="I26" i="12"/>
  <c r="A27" i="12"/>
  <c r="B27" i="12"/>
  <c r="C27" i="12"/>
  <c r="D27" i="12"/>
  <c r="E27" i="12"/>
  <c r="F27" i="12"/>
  <c r="G27" i="12"/>
  <c r="H27" i="12"/>
  <c r="I27" i="12"/>
  <c r="A28" i="12"/>
  <c r="B28" i="12"/>
  <c r="C28" i="12"/>
  <c r="D28" i="12"/>
  <c r="E28" i="12"/>
  <c r="F28" i="12"/>
  <c r="G28" i="12"/>
  <c r="H28" i="12"/>
  <c r="I28" i="12"/>
  <c r="A29" i="12"/>
  <c r="B29" i="12"/>
  <c r="C29" i="12"/>
  <c r="D29" i="12"/>
  <c r="E29" i="12"/>
  <c r="F29" i="12"/>
  <c r="G29" i="12"/>
  <c r="H29" i="12"/>
  <c r="I29" i="12"/>
  <c r="A30" i="12"/>
  <c r="B30" i="12"/>
  <c r="C30" i="12"/>
  <c r="D30" i="12"/>
  <c r="E30" i="12"/>
  <c r="F30" i="12"/>
  <c r="G30" i="12"/>
  <c r="H30" i="12"/>
  <c r="I30" i="12"/>
  <c r="A31" i="12"/>
  <c r="B31" i="12"/>
  <c r="C31" i="12"/>
  <c r="D31" i="12"/>
  <c r="E31" i="12"/>
  <c r="F31" i="12"/>
  <c r="G31" i="12"/>
  <c r="H31" i="12"/>
  <c r="I31" i="12"/>
  <c r="A32" i="12"/>
  <c r="B32" i="12"/>
  <c r="C32" i="12"/>
  <c r="D32" i="12"/>
  <c r="E32" i="12"/>
  <c r="F32" i="12"/>
  <c r="G32" i="12"/>
  <c r="H32" i="12"/>
  <c r="I32" i="12"/>
  <c r="A33" i="12"/>
  <c r="B33" i="12"/>
  <c r="C33" i="12"/>
  <c r="D33" i="12"/>
  <c r="E33" i="12"/>
  <c r="F33" i="12"/>
  <c r="G33" i="12"/>
  <c r="H33" i="12"/>
  <c r="I33" i="12"/>
  <c r="A34" i="12"/>
  <c r="B34" i="12"/>
  <c r="C34" i="12"/>
  <c r="D34" i="12"/>
  <c r="E34" i="12"/>
  <c r="F34" i="12"/>
  <c r="G34" i="12"/>
  <c r="H34" i="12"/>
  <c r="I34" i="12"/>
  <c r="A35" i="12"/>
  <c r="B35" i="12"/>
  <c r="C35" i="12"/>
  <c r="D35" i="12"/>
  <c r="E35" i="12"/>
  <c r="F35" i="12"/>
  <c r="G35" i="12"/>
  <c r="H35" i="12"/>
  <c r="I35" i="12"/>
  <c r="A36" i="12"/>
  <c r="B36" i="12"/>
  <c r="C36" i="12"/>
  <c r="D36" i="12"/>
  <c r="E36" i="12"/>
  <c r="F36" i="12"/>
  <c r="G36" i="12"/>
  <c r="H36" i="12"/>
  <c r="I36" i="12"/>
  <c r="A37" i="12"/>
  <c r="B37" i="12"/>
  <c r="C37" i="12"/>
  <c r="D37" i="12"/>
  <c r="E37" i="12"/>
  <c r="F37" i="12"/>
  <c r="G37" i="12"/>
  <c r="H37" i="12"/>
  <c r="I37" i="12"/>
  <c r="A38" i="12"/>
  <c r="B38" i="12"/>
  <c r="C38" i="12"/>
  <c r="D38" i="12"/>
  <c r="E38" i="12"/>
  <c r="F38" i="12"/>
  <c r="G38" i="12"/>
  <c r="H38" i="12"/>
  <c r="I38" i="12"/>
  <c r="A39" i="12"/>
  <c r="B39" i="12"/>
  <c r="C39" i="12"/>
  <c r="D39" i="12"/>
  <c r="E39" i="12"/>
  <c r="F39" i="12"/>
  <c r="G39" i="12"/>
  <c r="H39" i="12"/>
  <c r="I39" i="12"/>
  <c r="A40" i="12"/>
  <c r="B40" i="12"/>
  <c r="C40" i="12"/>
  <c r="D40" i="12"/>
  <c r="E40" i="12"/>
  <c r="F40" i="12"/>
  <c r="G40" i="12"/>
  <c r="H40" i="12"/>
  <c r="I40" i="12"/>
  <c r="A41" i="12"/>
  <c r="B41" i="12"/>
  <c r="C41" i="12"/>
  <c r="D41" i="12"/>
  <c r="E41" i="12"/>
  <c r="F41" i="12"/>
  <c r="G41" i="12"/>
  <c r="H41" i="12"/>
  <c r="I41" i="12"/>
  <c r="A42" i="12"/>
  <c r="B42" i="12"/>
  <c r="C42" i="12"/>
  <c r="D42" i="12"/>
  <c r="E42" i="12"/>
  <c r="F42" i="12"/>
  <c r="G42" i="12"/>
  <c r="H42" i="12"/>
  <c r="I42" i="12"/>
  <c r="A43" i="12"/>
  <c r="B43" i="12"/>
  <c r="C43" i="12"/>
  <c r="D43" i="12"/>
  <c r="E43" i="12"/>
  <c r="F43" i="12"/>
  <c r="G43" i="12"/>
  <c r="H43" i="12"/>
  <c r="I43" i="12"/>
  <c r="A44" i="12"/>
  <c r="B44" i="12"/>
  <c r="C44" i="12"/>
  <c r="D44" i="12"/>
  <c r="E44" i="12"/>
  <c r="F44" i="12"/>
  <c r="G44" i="12"/>
  <c r="H44" i="12"/>
  <c r="I44" i="12"/>
  <c r="A45" i="12"/>
  <c r="B45" i="12"/>
  <c r="C45" i="12"/>
  <c r="D45" i="12"/>
  <c r="E45" i="12"/>
  <c r="F45" i="12"/>
  <c r="G45" i="12"/>
  <c r="H45" i="12"/>
  <c r="I45" i="12"/>
  <c r="A46" i="12"/>
  <c r="B46" i="12"/>
  <c r="C46" i="12"/>
  <c r="D46" i="12"/>
  <c r="E46" i="12"/>
  <c r="F46" i="12"/>
  <c r="G46" i="12"/>
  <c r="H46" i="12"/>
  <c r="I46" i="12"/>
  <c r="A47" i="12"/>
  <c r="B47" i="12"/>
  <c r="C47" i="12"/>
  <c r="D47" i="12"/>
  <c r="E47" i="12"/>
  <c r="F47" i="12"/>
  <c r="G47" i="12"/>
  <c r="H47" i="12"/>
  <c r="I47" i="12"/>
  <c r="A48" i="12"/>
  <c r="B48" i="12"/>
  <c r="C48" i="12"/>
  <c r="D48" i="12"/>
  <c r="E48" i="12"/>
  <c r="F48" i="12"/>
  <c r="G48" i="12"/>
  <c r="H48" i="12"/>
  <c r="I48" i="12"/>
  <c r="A49" i="12"/>
  <c r="B49" i="12"/>
  <c r="C49" i="12"/>
  <c r="D49" i="12"/>
  <c r="E49" i="12"/>
  <c r="F49" i="12"/>
  <c r="G49" i="12"/>
  <c r="H49" i="12"/>
  <c r="I49" i="12"/>
  <c r="A50" i="12"/>
  <c r="B50" i="12"/>
  <c r="C50" i="12"/>
  <c r="D50" i="12"/>
  <c r="E50" i="12"/>
  <c r="F50" i="12"/>
  <c r="G50" i="12"/>
  <c r="H50" i="12"/>
  <c r="I50" i="12"/>
  <c r="A51" i="12"/>
  <c r="B51" i="12"/>
  <c r="C51" i="12"/>
  <c r="D51" i="12"/>
  <c r="E51" i="12"/>
  <c r="F51" i="12"/>
  <c r="G51" i="12"/>
  <c r="H51" i="12"/>
  <c r="I51" i="12"/>
  <c r="A52" i="12"/>
  <c r="B52" i="12"/>
  <c r="C52" i="12"/>
  <c r="D52" i="12"/>
  <c r="E52" i="12"/>
  <c r="F52" i="12"/>
  <c r="G52" i="12"/>
  <c r="H52" i="12"/>
  <c r="I52" i="12"/>
  <c r="A53" i="12"/>
  <c r="B53" i="12"/>
  <c r="C53" i="12"/>
  <c r="D53" i="12"/>
  <c r="E53" i="12"/>
  <c r="F53" i="12"/>
  <c r="G53" i="12"/>
  <c r="H53" i="12"/>
  <c r="I53" i="12"/>
  <c r="A54" i="12"/>
  <c r="B54" i="12"/>
  <c r="C54" i="12"/>
  <c r="D54" i="12"/>
  <c r="E54" i="12"/>
  <c r="F54" i="12"/>
  <c r="G54" i="12"/>
  <c r="H54" i="12"/>
  <c r="I54" i="12"/>
  <c r="A55" i="12"/>
  <c r="B55" i="12"/>
  <c r="C55" i="12"/>
  <c r="D55" i="12"/>
  <c r="E55" i="12"/>
  <c r="F55" i="12"/>
  <c r="G55" i="12"/>
  <c r="H55" i="12"/>
  <c r="I55" i="12"/>
  <c r="A56" i="12"/>
  <c r="B56" i="12"/>
  <c r="C56" i="12"/>
  <c r="D56" i="12"/>
  <c r="E56" i="12"/>
  <c r="F56" i="12"/>
  <c r="G56" i="12"/>
  <c r="H56" i="12"/>
  <c r="I56" i="12"/>
  <c r="A57" i="12"/>
  <c r="B57" i="12"/>
  <c r="C57" i="12"/>
  <c r="D57" i="12"/>
  <c r="E57" i="12"/>
  <c r="F57" i="12"/>
  <c r="G57" i="12"/>
  <c r="H57" i="12"/>
  <c r="I57" i="12"/>
  <c r="A58" i="12"/>
  <c r="B58" i="12"/>
  <c r="C58" i="12"/>
  <c r="D58" i="12"/>
  <c r="E58" i="12"/>
  <c r="F58" i="12"/>
  <c r="G58" i="12"/>
  <c r="H58" i="12"/>
  <c r="I58" i="12"/>
  <c r="A59" i="12"/>
  <c r="B59" i="12"/>
  <c r="C59" i="12"/>
  <c r="D59" i="12"/>
  <c r="E59" i="12"/>
  <c r="F59" i="12"/>
  <c r="G59" i="12"/>
  <c r="H59" i="12"/>
  <c r="I59" i="12"/>
  <c r="A60" i="12"/>
  <c r="B60" i="12"/>
  <c r="C60" i="12"/>
  <c r="D60" i="12"/>
  <c r="E60" i="12"/>
  <c r="F60" i="12"/>
  <c r="G60" i="12"/>
  <c r="H60" i="12"/>
  <c r="I60" i="12"/>
  <c r="A61" i="12"/>
  <c r="B61" i="12"/>
  <c r="C61" i="12"/>
  <c r="D61" i="12"/>
  <c r="E61" i="12"/>
  <c r="F61" i="12"/>
  <c r="G61" i="12"/>
  <c r="H61" i="12"/>
  <c r="I61" i="12"/>
  <c r="A62" i="12"/>
  <c r="B62" i="12"/>
  <c r="C62" i="12"/>
  <c r="D62" i="12"/>
  <c r="E62" i="12"/>
  <c r="F62" i="12"/>
  <c r="G62" i="12"/>
  <c r="H62" i="12"/>
  <c r="I62" i="12"/>
  <c r="A63" i="12"/>
  <c r="B63" i="12"/>
  <c r="C63" i="12"/>
  <c r="D63" i="12"/>
  <c r="E63" i="12"/>
  <c r="F63" i="12"/>
  <c r="G63" i="12"/>
  <c r="H63" i="12"/>
  <c r="I63" i="12"/>
  <c r="A64" i="12"/>
  <c r="B64" i="12"/>
  <c r="C64" i="12"/>
  <c r="D64" i="12"/>
  <c r="E64" i="12"/>
  <c r="F64" i="12"/>
  <c r="G64" i="12"/>
  <c r="H64" i="12"/>
  <c r="I64" i="12"/>
  <c r="A65" i="12"/>
  <c r="B65" i="12"/>
  <c r="C65" i="12"/>
  <c r="D65" i="12"/>
  <c r="E65" i="12"/>
  <c r="F65" i="12"/>
  <c r="G65" i="12"/>
  <c r="H65" i="12"/>
  <c r="I65" i="12"/>
  <c r="A66" i="12"/>
  <c r="B66" i="12"/>
  <c r="C66" i="12"/>
  <c r="D66" i="12"/>
  <c r="E66" i="12"/>
  <c r="F66" i="12"/>
  <c r="G66" i="12"/>
  <c r="H66" i="12"/>
  <c r="I66" i="12"/>
  <c r="A67" i="12"/>
  <c r="B67" i="12"/>
  <c r="C67" i="12"/>
  <c r="D67" i="12"/>
  <c r="E67" i="12"/>
  <c r="F67" i="12"/>
  <c r="G67" i="12"/>
  <c r="H67" i="12"/>
  <c r="I67" i="12"/>
  <c r="A68" i="12"/>
  <c r="B68" i="12"/>
  <c r="C68" i="12"/>
  <c r="D68" i="12"/>
  <c r="E68" i="12"/>
  <c r="F68" i="12"/>
  <c r="G68" i="12"/>
  <c r="H68" i="12"/>
  <c r="I68" i="12"/>
  <c r="A69" i="12"/>
  <c r="B69" i="12"/>
  <c r="C69" i="12"/>
  <c r="D69" i="12"/>
  <c r="E69" i="12"/>
  <c r="F69" i="12"/>
  <c r="G69" i="12"/>
  <c r="H69" i="12"/>
  <c r="I69" i="12"/>
  <c r="A70" i="12"/>
  <c r="B70" i="12"/>
  <c r="C70" i="12"/>
  <c r="D70" i="12"/>
  <c r="E70" i="12"/>
  <c r="F70" i="12"/>
  <c r="G70" i="12"/>
  <c r="H70" i="12"/>
  <c r="I70" i="12"/>
  <c r="A71" i="12"/>
  <c r="B71" i="12"/>
  <c r="C71" i="12"/>
  <c r="D71" i="12"/>
  <c r="E71" i="12"/>
  <c r="F71" i="12"/>
  <c r="G71" i="12"/>
  <c r="H71" i="12"/>
  <c r="I71" i="12"/>
  <c r="A72" i="12"/>
  <c r="B72" i="12"/>
  <c r="C72" i="12"/>
  <c r="D72" i="12"/>
  <c r="E72" i="12"/>
  <c r="F72" i="12"/>
  <c r="G72" i="12"/>
  <c r="H72" i="12"/>
  <c r="I72" i="12"/>
  <c r="A73" i="12"/>
  <c r="B73" i="12"/>
  <c r="C73" i="12"/>
  <c r="D73" i="12"/>
  <c r="E73" i="12"/>
  <c r="F73" i="12"/>
  <c r="G73" i="12"/>
  <c r="H73" i="12"/>
  <c r="I73" i="12"/>
  <c r="A74" i="12"/>
  <c r="B74" i="12"/>
  <c r="C74" i="12"/>
  <c r="D74" i="12"/>
  <c r="E74" i="12"/>
  <c r="F74" i="12"/>
  <c r="G74" i="12"/>
  <c r="H74" i="12"/>
  <c r="I74" i="12"/>
  <c r="A75" i="12"/>
  <c r="B75" i="12"/>
  <c r="C75" i="12"/>
  <c r="D75" i="12"/>
  <c r="E75" i="12"/>
  <c r="F75" i="12"/>
  <c r="G75" i="12"/>
  <c r="H75" i="12"/>
  <c r="I75" i="12"/>
  <c r="A76" i="12"/>
  <c r="B76" i="12"/>
  <c r="C76" i="12"/>
  <c r="D76" i="12"/>
  <c r="E76" i="12"/>
  <c r="F76" i="12"/>
  <c r="G76" i="12"/>
  <c r="H76" i="12"/>
  <c r="I76" i="12"/>
  <c r="A77" i="12"/>
  <c r="B77" i="12"/>
  <c r="C77" i="12"/>
  <c r="D77" i="12"/>
  <c r="E77" i="12"/>
  <c r="F77" i="12"/>
  <c r="G77" i="12"/>
  <c r="H77" i="12"/>
  <c r="I77" i="12"/>
  <c r="A78" i="12"/>
  <c r="B78" i="12"/>
  <c r="C78" i="12"/>
  <c r="D78" i="12"/>
  <c r="E78" i="12"/>
  <c r="F78" i="12"/>
  <c r="G78" i="12"/>
  <c r="H78" i="12"/>
  <c r="I78" i="12"/>
  <c r="A79" i="12"/>
  <c r="B79" i="12"/>
  <c r="C79" i="12"/>
  <c r="D79" i="12"/>
  <c r="E79" i="12"/>
  <c r="F79" i="12"/>
  <c r="G79" i="12"/>
  <c r="H79" i="12"/>
  <c r="I79" i="12"/>
  <c r="A80" i="12"/>
  <c r="B80" i="12"/>
  <c r="C80" i="12"/>
  <c r="D80" i="12"/>
  <c r="E80" i="12"/>
  <c r="F80" i="12"/>
  <c r="G80" i="12"/>
  <c r="H80" i="12"/>
  <c r="I80" i="12"/>
  <c r="A81" i="12"/>
  <c r="B81" i="12"/>
  <c r="C81" i="12"/>
  <c r="D81" i="12"/>
  <c r="E81" i="12"/>
  <c r="F81" i="12"/>
  <c r="G81" i="12"/>
  <c r="H81" i="12"/>
  <c r="I81" i="12"/>
  <c r="A82" i="12"/>
  <c r="B82" i="12"/>
  <c r="C82" i="12"/>
  <c r="D82" i="12"/>
  <c r="E82" i="12"/>
  <c r="F82" i="12"/>
  <c r="G82" i="12"/>
  <c r="H82" i="12"/>
  <c r="I82" i="12"/>
  <c r="A83" i="12"/>
  <c r="B83" i="12"/>
  <c r="C83" i="12"/>
  <c r="D83" i="12"/>
  <c r="E83" i="12"/>
  <c r="F83" i="12"/>
  <c r="G83" i="12"/>
  <c r="H83" i="12"/>
  <c r="I83" i="12"/>
  <c r="A84" i="12"/>
  <c r="B84" i="12"/>
  <c r="C84" i="12"/>
  <c r="D84" i="12"/>
  <c r="E84" i="12"/>
  <c r="F84" i="12"/>
  <c r="G84" i="12"/>
  <c r="H84" i="12"/>
  <c r="I84" i="12"/>
  <c r="A85" i="12"/>
  <c r="B85" i="12"/>
  <c r="C85" i="12"/>
  <c r="D85" i="12"/>
  <c r="E85" i="12"/>
  <c r="F85" i="12"/>
  <c r="G85" i="12"/>
  <c r="H85" i="12"/>
  <c r="I85" i="12"/>
  <c r="A86" i="12"/>
  <c r="B86" i="12"/>
  <c r="C86" i="12"/>
  <c r="D86" i="12"/>
  <c r="E86" i="12"/>
  <c r="F86" i="12"/>
  <c r="G86" i="12"/>
  <c r="H86" i="12"/>
  <c r="I86" i="12"/>
  <c r="A87" i="12"/>
  <c r="B87" i="12"/>
  <c r="C87" i="12"/>
  <c r="D87" i="12"/>
  <c r="E87" i="12"/>
  <c r="F87" i="12"/>
  <c r="G87" i="12"/>
  <c r="H87" i="12"/>
  <c r="I87" i="12"/>
  <c r="A88" i="12"/>
  <c r="B88" i="12"/>
  <c r="C88" i="12"/>
  <c r="D88" i="12"/>
  <c r="E88" i="12"/>
  <c r="F88" i="12"/>
  <c r="G88" i="12"/>
  <c r="H88" i="12"/>
  <c r="I88" i="12"/>
  <c r="A89" i="12"/>
  <c r="B89" i="12"/>
  <c r="C89" i="12"/>
  <c r="D89" i="12"/>
  <c r="E89" i="12"/>
  <c r="F89" i="12"/>
  <c r="G89" i="12"/>
  <c r="H89" i="12"/>
  <c r="I89" i="12"/>
  <c r="A90" i="12"/>
  <c r="B90" i="12"/>
  <c r="C90" i="12"/>
  <c r="D90" i="12"/>
  <c r="E90" i="12"/>
  <c r="F90" i="12"/>
  <c r="G90" i="12"/>
  <c r="H90" i="12"/>
  <c r="I90" i="12"/>
  <c r="A91" i="12"/>
  <c r="B91" i="12"/>
  <c r="C91" i="12"/>
  <c r="D91" i="12"/>
  <c r="E91" i="12"/>
  <c r="F91" i="12"/>
  <c r="G91" i="12"/>
  <c r="H91" i="12"/>
  <c r="I91" i="12"/>
  <c r="A92" i="12"/>
  <c r="B92" i="12"/>
  <c r="C92" i="12"/>
  <c r="D92" i="12"/>
  <c r="E92" i="12"/>
  <c r="F92" i="12"/>
  <c r="G92" i="12"/>
  <c r="H92" i="12"/>
  <c r="I92" i="12"/>
  <c r="A93" i="12"/>
  <c r="B93" i="12"/>
  <c r="C93" i="12"/>
  <c r="D93" i="12"/>
  <c r="E93" i="12"/>
  <c r="F93" i="12"/>
  <c r="G93" i="12"/>
  <c r="H93" i="12"/>
  <c r="I93" i="12"/>
  <c r="A94" i="12"/>
  <c r="B94" i="12"/>
  <c r="C94" i="12"/>
  <c r="D94" i="12"/>
  <c r="E94" i="12"/>
  <c r="F94" i="12"/>
  <c r="G94" i="12"/>
  <c r="H94" i="12"/>
  <c r="I94" i="12"/>
  <c r="A95" i="12"/>
  <c r="B95" i="12"/>
  <c r="C95" i="12"/>
  <c r="D95" i="12"/>
  <c r="E95" i="12"/>
  <c r="F95" i="12"/>
  <c r="G95" i="12"/>
  <c r="H95" i="12"/>
  <c r="I95" i="12"/>
  <c r="A96" i="12"/>
  <c r="B96" i="12"/>
  <c r="C96" i="12"/>
  <c r="D96" i="12"/>
  <c r="E96" i="12"/>
  <c r="F96" i="12"/>
  <c r="G96" i="12"/>
  <c r="H96" i="12"/>
  <c r="I96" i="12"/>
  <c r="A97" i="12"/>
  <c r="B97" i="12"/>
  <c r="C97" i="12"/>
  <c r="D97" i="12"/>
  <c r="E97" i="12"/>
  <c r="F97" i="12"/>
  <c r="G97" i="12"/>
  <c r="H97" i="12"/>
  <c r="I97" i="12"/>
  <c r="A98" i="12"/>
  <c r="B98" i="12"/>
  <c r="C98" i="12"/>
  <c r="D98" i="12"/>
  <c r="E98" i="12"/>
  <c r="F98" i="12"/>
  <c r="G98" i="12"/>
  <c r="H98" i="12"/>
  <c r="I98" i="12"/>
  <c r="A99" i="12"/>
  <c r="B99" i="12"/>
  <c r="C99" i="12"/>
  <c r="D99" i="12"/>
  <c r="E99" i="12"/>
  <c r="F99" i="12"/>
  <c r="G99" i="12"/>
  <c r="H99" i="12"/>
  <c r="I99" i="12"/>
  <c r="A100" i="12"/>
  <c r="B100" i="12"/>
  <c r="C100" i="12"/>
  <c r="D100" i="12"/>
  <c r="E100" i="12"/>
  <c r="F100" i="12"/>
  <c r="G100" i="12"/>
  <c r="H100" i="12"/>
  <c r="I100" i="12"/>
  <c r="A101" i="12"/>
  <c r="B101" i="12"/>
  <c r="C101" i="12"/>
  <c r="D101" i="12"/>
  <c r="E101" i="12"/>
  <c r="F101" i="12"/>
  <c r="G101" i="12"/>
  <c r="H101" i="12"/>
  <c r="I101" i="12"/>
  <c r="A102" i="12"/>
  <c r="B102" i="12"/>
  <c r="C102" i="12"/>
  <c r="D102" i="12"/>
  <c r="E102" i="12"/>
  <c r="F102" i="12"/>
  <c r="G102" i="12"/>
  <c r="H102" i="12"/>
  <c r="I102" i="12"/>
  <c r="A103" i="12"/>
  <c r="B103" i="12"/>
  <c r="C103" i="12"/>
  <c r="D103" i="12"/>
  <c r="E103" i="12"/>
  <c r="F103" i="12"/>
  <c r="G103" i="12"/>
  <c r="H103" i="12"/>
  <c r="I103" i="12"/>
  <c r="A104" i="12"/>
  <c r="B104" i="12"/>
  <c r="C104" i="12"/>
  <c r="D104" i="12"/>
  <c r="E104" i="12"/>
  <c r="F104" i="12"/>
  <c r="G104" i="12"/>
  <c r="H104" i="12"/>
  <c r="I104" i="12"/>
  <c r="A105" i="12"/>
  <c r="B105" i="12"/>
  <c r="C105" i="12"/>
  <c r="D105" i="12"/>
  <c r="E105" i="12"/>
  <c r="F105" i="12"/>
  <c r="G105" i="12"/>
  <c r="H105" i="12"/>
  <c r="I105" i="12"/>
  <c r="A106" i="12"/>
  <c r="B106" i="12"/>
  <c r="C106" i="12"/>
  <c r="D106" i="12"/>
  <c r="E106" i="12"/>
  <c r="F106" i="12"/>
  <c r="G106" i="12"/>
  <c r="H106" i="12"/>
  <c r="I106" i="12"/>
  <c r="A107" i="12"/>
  <c r="B107" i="12"/>
  <c r="C107" i="12"/>
  <c r="D107" i="12"/>
  <c r="E107" i="12"/>
  <c r="F107" i="12"/>
  <c r="G107" i="12"/>
  <c r="H107" i="12"/>
  <c r="I107" i="12"/>
  <c r="A108" i="12"/>
  <c r="B108" i="12"/>
  <c r="C108" i="12"/>
  <c r="D108" i="12"/>
  <c r="E108" i="12"/>
  <c r="F108" i="12"/>
  <c r="G108" i="12"/>
  <c r="H108" i="12"/>
  <c r="I108" i="12"/>
  <c r="A109" i="12"/>
  <c r="B109" i="12"/>
  <c r="C109" i="12"/>
  <c r="D109" i="12"/>
  <c r="E109" i="12"/>
  <c r="F109" i="12"/>
  <c r="G109" i="12"/>
  <c r="H109" i="12"/>
  <c r="I109" i="12"/>
  <c r="A110" i="12"/>
  <c r="B110" i="12"/>
  <c r="C110" i="12"/>
  <c r="D110" i="12"/>
  <c r="E110" i="12"/>
  <c r="F110" i="12"/>
  <c r="G110" i="12"/>
  <c r="H110" i="12"/>
  <c r="I110" i="12"/>
  <c r="A111" i="12"/>
  <c r="B111" i="12"/>
  <c r="C111" i="12"/>
  <c r="D111" i="12"/>
  <c r="E111" i="12"/>
  <c r="F111" i="12"/>
  <c r="G111" i="12"/>
  <c r="H111" i="12"/>
  <c r="I111" i="12"/>
  <c r="A112" i="12"/>
  <c r="B112" i="12"/>
  <c r="C112" i="12"/>
  <c r="D112" i="12"/>
  <c r="E112" i="12"/>
  <c r="F112" i="12"/>
  <c r="G112" i="12"/>
  <c r="H112" i="12"/>
  <c r="I112" i="12"/>
  <c r="A113" i="12"/>
  <c r="B113" i="12"/>
  <c r="C113" i="12"/>
  <c r="D113" i="12"/>
  <c r="E113" i="12"/>
  <c r="F113" i="12"/>
  <c r="G113" i="12"/>
  <c r="H113" i="12"/>
  <c r="I113" i="12"/>
  <c r="A114" i="12"/>
  <c r="B114" i="12"/>
  <c r="C114" i="12"/>
  <c r="D114" i="12"/>
  <c r="E114" i="12"/>
  <c r="F114" i="12"/>
  <c r="G114" i="12"/>
  <c r="H114" i="12"/>
  <c r="I114" i="12"/>
  <c r="A115" i="12"/>
  <c r="B115" i="12"/>
  <c r="C115" i="12"/>
  <c r="D115" i="12"/>
  <c r="E115" i="12"/>
  <c r="F115" i="12"/>
  <c r="G115" i="12"/>
  <c r="H115" i="12"/>
  <c r="I115" i="12"/>
  <c r="A116" i="12"/>
  <c r="B116" i="12"/>
  <c r="C116" i="12"/>
  <c r="D116" i="12"/>
  <c r="E116" i="12"/>
  <c r="F116" i="12"/>
  <c r="G116" i="12"/>
  <c r="H116" i="12"/>
  <c r="I116" i="12"/>
  <c r="A117" i="12"/>
  <c r="B117" i="12"/>
  <c r="C117" i="12"/>
  <c r="D117" i="12"/>
  <c r="E117" i="12"/>
  <c r="F117" i="12"/>
  <c r="G117" i="12"/>
  <c r="H117" i="12"/>
  <c r="I117" i="12"/>
  <c r="A118" i="12"/>
  <c r="B118" i="12"/>
  <c r="C118" i="12"/>
  <c r="D118" i="12"/>
  <c r="E118" i="12"/>
  <c r="F118" i="12"/>
  <c r="G118" i="12"/>
  <c r="H118" i="12"/>
  <c r="I118" i="12"/>
  <c r="A119" i="12"/>
  <c r="B119" i="12"/>
  <c r="C119" i="12"/>
  <c r="D119" i="12"/>
  <c r="E119" i="12"/>
  <c r="F119" i="12"/>
  <c r="G119" i="12"/>
  <c r="H119" i="12"/>
  <c r="I119" i="12"/>
  <c r="A120" i="12"/>
  <c r="B120" i="12"/>
  <c r="C120" i="12"/>
  <c r="D120" i="12"/>
  <c r="E120" i="12"/>
  <c r="F120" i="12"/>
  <c r="G120" i="12"/>
  <c r="H120" i="12"/>
  <c r="I120" i="12"/>
  <c r="A121" i="12"/>
  <c r="B121" i="12"/>
  <c r="C121" i="12"/>
  <c r="D121" i="12"/>
  <c r="E121" i="12"/>
  <c r="F121" i="12"/>
  <c r="G121" i="12"/>
  <c r="H121" i="12"/>
  <c r="I121" i="12"/>
  <c r="A122" i="12"/>
  <c r="B122" i="12"/>
  <c r="C122" i="12"/>
  <c r="D122" i="12"/>
  <c r="E122" i="12"/>
  <c r="F122" i="12"/>
  <c r="G122" i="12"/>
  <c r="H122" i="12"/>
  <c r="I122" i="12"/>
  <c r="A123" i="12"/>
  <c r="B123" i="12"/>
  <c r="C123" i="12"/>
  <c r="D123" i="12"/>
  <c r="E123" i="12"/>
  <c r="F123" i="12"/>
  <c r="G123" i="12"/>
  <c r="H123" i="12"/>
  <c r="I123" i="12"/>
  <c r="A124" i="12"/>
  <c r="B124" i="12"/>
  <c r="C124" i="12"/>
  <c r="D124" i="12"/>
  <c r="E124" i="12"/>
  <c r="F124" i="12"/>
  <c r="G124" i="12"/>
  <c r="H124" i="12"/>
  <c r="I124" i="12"/>
  <c r="A125" i="12"/>
  <c r="B125" i="12"/>
  <c r="C125" i="12"/>
  <c r="D125" i="12"/>
  <c r="E125" i="12"/>
  <c r="F125" i="12"/>
  <c r="G125" i="12"/>
  <c r="H125" i="12"/>
  <c r="I125" i="12"/>
  <c r="A126" i="12"/>
  <c r="B126" i="12"/>
  <c r="C126" i="12"/>
  <c r="D126" i="12"/>
  <c r="E126" i="12"/>
  <c r="F126" i="12"/>
  <c r="G126" i="12"/>
  <c r="H126" i="12"/>
  <c r="I126" i="12"/>
  <c r="A127" i="12"/>
  <c r="B127" i="12"/>
  <c r="C127" i="12"/>
  <c r="D127" i="12"/>
  <c r="E127" i="12"/>
  <c r="F127" i="12"/>
  <c r="G127" i="12"/>
  <c r="H127" i="12"/>
  <c r="I127" i="12"/>
  <c r="A128" i="12"/>
  <c r="B128" i="12"/>
  <c r="C128" i="12"/>
  <c r="D128" i="12"/>
  <c r="E128" i="12"/>
  <c r="F128" i="12"/>
  <c r="G128" i="12"/>
  <c r="H128" i="12"/>
  <c r="I128" i="12"/>
  <c r="A129" i="12"/>
  <c r="B129" i="12"/>
  <c r="C129" i="12"/>
  <c r="D129" i="12"/>
  <c r="E129" i="12"/>
  <c r="F129" i="12"/>
  <c r="G129" i="12"/>
  <c r="H129" i="12"/>
  <c r="I129" i="12"/>
  <c r="A130" i="12"/>
  <c r="B130" i="12"/>
  <c r="C130" i="12"/>
  <c r="D130" i="12"/>
  <c r="E130" i="12"/>
  <c r="F130" i="12"/>
  <c r="G130" i="12"/>
  <c r="H130" i="12"/>
  <c r="I130" i="12"/>
  <c r="A131" i="12"/>
  <c r="B131" i="12"/>
  <c r="C131" i="12"/>
  <c r="D131" i="12"/>
  <c r="E131" i="12"/>
  <c r="F131" i="12"/>
  <c r="G131" i="12"/>
  <c r="H131" i="12"/>
  <c r="I131" i="12"/>
  <c r="A132" i="12"/>
  <c r="B132" i="12"/>
  <c r="C132" i="12"/>
  <c r="D132" i="12"/>
  <c r="E132" i="12"/>
  <c r="F132" i="12"/>
  <c r="G132" i="12"/>
  <c r="H132" i="12"/>
  <c r="I132" i="12"/>
  <c r="A133" i="12"/>
  <c r="B133" i="12"/>
  <c r="C133" i="12"/>
  <c r="D133" i="12"/>
  <c r="E133" i="12"/>
  <c r="F133" i="12"/>
  <c r="G133" i="12"/>
  <c r="H133" i="12"/>
  <c r="I133" i="12"/>
  <c r="A134" i="12"/>
  <c r="B134" i="12"/>
  <c r="C134" i="12"/>
  <c r="D134" i="12"/>
  <c r="E134" i="12"/>
  <c r="F134" i="12"/>
  <c r="G134" i="12"/>
  <c r="H134" i="12"/>
  <c r="I134" i="12"/>
  <c r="A135" i="12"/>
  <c r="B135" i="12"/>
  <c r="C135" i="12"/>
  <c r="D135" i="12"/>
  <c r="E135" i="12"/>
  <c r="F135" i="12"/>
  <c r="G135" i="12"/>
  <c r="H135" i="12"/>
  <c r="I135" i="12"/>
  <c r="A136" i="12"/>
  <c r="B136" i="12"/>
  <c r="C136" i="12"/>
  <c r="D136" i="12"/>
  <c r="E136" i="12"/>
  <c r="F136" i="12"/>
  <c r="G136" i="12"/>
  <c r="H136" i="12"/>
  <c r="I136" i="12"/>
  <c r="A137" i="12"/>
  <c r="B137" i="12"/>
  <c r="C137" i="12"/>
  <c r="D137" i="12"/>
  <c r="E137" i="12"/>
  <c r="F137" i="12"/>
  <c r="G137" i="12"/>
  <c r="H137" i="12"/>
  <c r="I137" i="12"/>
  <c r="A138" i="12"/>
  <c r="B138" i="12"/>
  <c r="C138" i="12"/>
  <c r="D138" i="12"/>
  <c r="E138" i="12"/>
  <c r="F138" i="12"/>
  <c r="G138" i="12"/>
  <c r="H138" i="12"/>
  <c r="I138" i="12"/>
  <c r="A139" i="12"/>
  <c r="B139" i="12"/>
  <c r="C139" i="12"/>
  <c r="D139" i="12"/>
  <c r="E139" i="12"/>
  <c r="F139" i="12"/>
  <c r="G139" i="12"/>
  <c r="H139" i="12"/>
  <c r="I139" i="12"/>
  <c r="A140" i="12"/>
  <c r="B140" i="12"/>
  <c r="C140" i="12"/>
  <c r="D140" i="12"/>
  <c r="E140" i="12"/>
  <c r="F140" i="12"/>
  <c r="G140" i="12"/>
  <c r="H140" i="12"/>
  <c r="I140" i="12"/>
  <c r="A141" i="12"/>
  <c r="B141" i="12"/>
  <c r="C141" i="12"/>
  <c r="D141" i="12"/>
  <c r="E141" i="12"/>
  <c r="F141" i="12"/>
  <c r="G141" i="12"/>
  <c r="H141" i="12"/>
  <c r="I141" i="12"/>
  <c r="A142" i="12"/>
  <c r="B142" i="12"/>
  <c r="C142" i="12"/>
  <c r="D142" i="12"/>
  <c r="E142" i="12"/>
  <c r="F142" i="12"/>
  <c r="G142" i="12"/>
  <c r="H142" i="12"/>
  <c r="I142" i="12"/>
  <c r="A143" i="12"/>
  <c r="B143" i="12"/>
  <c r="C143" i="12"/>
  <c r="D143" i="12"/>
  <c r="E143" i="12"/>
  <c r="F143" i="12"/>
  <c r="G143" i="12"/>
  <c r="H143" i="12"/>
  <c r="I143" i="12"/>
  <c r="A144" i="12"/>
  <c r="B144" i="12"/>
  <c r="C144" i="12"/>
  <c r="D144" i="12"/>
  <c r="E144" i="12"/>
  <c r="F144" i="12"/>
  <c r="G144" i="12"/>
  <c r="H144" i="12"/>
  <c r="I144" i="12"/>
  <c r="A145" i="12"/>
  <c r="B145" i="12"/>
  <c r="C145" i="12"/>
  <c r="D145" i="12"/>
  <c r="E145" i="12"/>
  <c r="F145" i="12"/>
  <c r="G145" i="12"/>
  <c r="H145" i="12"/>
  <c r="I145" i="12"/>
  <c r="A146" i="12"/>
  <c r="B146" i="12"/>
  <c r="C146" i="12"/>
  <c r="D146" i="12"/>
  <c r="E146" i="12"/>
  <c r="F146" i="12"/>
  <c r="G146" i="12"/>
  <c r="H146" i="12"/>
  <c r="I146" i="12"/>
  <c r="A147" i="12"/>
  <c r="B147" i="12"/>
  <c r="C147" i="12"/>
  <c r="D147" i="12"/>
  <c r="E147" i="12"/>
  <c r="F147" i="12"/>
  <c r="G147" i="12"/>
  <c r="H147" i="12"/>
  <c r="I147" i="12"/>
  <c r="A148" i="12"/>
  <c r="B148" i="12"/>
  <c r="C148" i="12"/>
  <c r="D148" i="12"/>
  <c r="E148" i="12"/>
  <c r="F148" i="12"/>
  <c r="G148" i="12"/>
  <c r="H148" i="12"/>
  <c r="I148" i="12"/>
  <c r="A149" i="12"/>
  <c r="B149" i="12"/>
  <c r="C149" i="12"/>
  <c r="D149" i="12"/>
  <c r="E149" i="12"/>
  <c r="F149" i="12"/>
  <c r="G149" i="12"/>
  <c r="H149" i="12"/>
  <c r="I149" i="12"/>
  <c r="A150" i="12"/>
  <c r="B150" i="12"/>
  <c r="C150" i="12"/>
  <c r="D150" i="12"/>
  <c r="E150" i="12"/>
  <c r="F150" i="12"/>
  <c r="G150" i="12"/>
  <c r="H150" i="12"/>
  <c r="I150" i="12"/>
  <c r="A151" i="12"/>
  <c r="B151" i="12"/>
  <c r="C151" i="12"/>
  <c r="D151" i="12"/>
  <c r="E151" i="12"/>
  <c r="F151" i="12"/>
  <c r="G151" i="12"/>
  <c r="H151" i="12"/>
  <c r="I151" i="12"/>
  <c r="A152" i="12"/>
  <c r="B152" i="12"/>
  <c r="C152" i="12"/>
  <c r="D152" i="12"/>
  <c r="E152" i="12"/>
  <c r="F152" i="12"/>
  <c r="G152" i="12"/>
  <c r="H152" i="12"/>
  <c r="I152" i="12"/>
  <c r="A153" i="12"/>
  <c r="B153" i="12"/>
  <c r="C153" i="12"/>
  <c r="D153" i="12"/>
  <c r="E153" i="12"/>
  <c r="F153" i="12"/>
  <c r="G153" i="12"/>
  <c r="H153" i="12"/>
  <c r="I153" i="12"/>
  <c r="A154" i="12"/>
  <c r="B154" i="12"/>
  <c r="C154" i="12"/>
  <c r="D154" i="12"/>
  <c r="E154" i="12"/>
  <c r="F154" i="12"/>
  <c r="G154" i="12"/>
  <c r="H154" i="12"/>
  <c r="I154" i="12"/>
  <c r="A155" i="12"/>
  <c r="B155" i="12"/>
  <c r="C155" i="12"/>
  <c r="D155" i="12"/>
  <c r="E155" i="12"/>
  <c r="F155" i="12"/>
  <c r="G155" i="12"/>
  <c r="H155" i="12"/>
  <c r="I155" i="12"/>
  <c r="A156" i="12"/>
  <c r="B156" i="12"/>
  <c r="C156" i="12"/>
  <c r="D156" i="12"/>
  <c r="E156" i="12"/>
  <c r="F156" i="12"/>
  <c r="G156" i="12"/>
  <c r="H156" i="12"/>
  <c r="I156" i="12"/>
  <c r="A157" i="12"/>
  <c r="B157" i="12"/>
  <c r="C157" i="12"/>
  <c r="D157" i="12"/>
  <c r="E157" i="12"/>
  <c r="F157" i="12"/>
  <c r="G157" i="12"/>
  <c r="H157" i="12"/>
  <c r="I157" i="12"/>
  <c r="A158" i="12"/>
  <c r="B158" i="12"/>
  <c r="C158" i="12"/>
  <c r="D158" i="12"/>
  <c r="E158" i="12"/>
  <c r="F158" i="12"/>
  <c r="G158" i="12"/>
  <c r="H158" i="12"/>
  <c r="I158" i="12"/>
  <c r="A159" i="12"/>
  <c r="B159" i="12"/>
  <c r="C159" i="12"/>
  <c r="D159" i="12"/>
  <c r="E159" i="12"/>
  <c r="F159" i="12"/>
  <c r="G159" i="12"/>
  <c r="H159" i="12"/>
  <c r="I159" i="12"/>
  <c r="A160" i="12"/>
  <c r="B160" i="12"/>
  <c r="C160" i="12"/>
  <c r="D160" i="12"/>
  <c r="E160" i="12"/>
  <c r="F160" i="12"/>
  <c r="G160" i="12"/>
  <c r="H160" i="12"/>
  <c r="I160" i="12"/>
  <c r="A161" i="12"/>
  <c r="B161" i="12"/>
  <c r="C161" i="12"/>
  <c r="D161" i="12"/>
  <c r="E161" i="12"/>
  <c r="F161" i="12"/>
  <c r="G161" i="12"/>
  <c r="H161" i="12"/>
  <c r="I161" i="12"/>
  <c r="A162" i="12"/>
  <c r="B162" i="12"/>
  <c r="C162" i="12"/>
  <c r="D162" i="12"/>
  <c r="E162" i="12"/>
  <c r="F162" i="12"/>
  <c r="G162" i="12"/>
  <c r="H162" i="12"/>
  <c r="I162" i="12"/>
  <c r="A163" i="12"/>
  <c r="B163" i="12"/>
  <c r="C163" i="12"/>
  <c r="D163" i="12"/>
  <c r="E163" i="12"/>
  <c r="F163" i="12"/>
  <c r="G163" i="12"/>
  <c r="H163" i="12"/>
  <c r="I163" i="12"/>
  <c r="A164" i="12"/>
  <c r="B164" i="12"/>
  <c r="C164" i="12"/>
  <c r="D164" i="12"/>
  <c r="E164" i="12"/>
  <c r="F164" i="12"/>
  <c r="G164" i="12"/>
  <c r="H164" i="12"/>
  <c r="I164" i="12"/>
  <c r="A165" i="12"/>
  <c r="B165" i="12"/>
  <c r="C165" i="12"/>
  <c r="D165" i="12"/>
  <c r="E165" i="12"/>
  <c r="F165" i="12"/>
  <c r="G165" i="12"/>
  <c r="H165" i="12"/>
  <c r="I165" i="12"/>
  <c r="A166" i="12"/>
  <c r="B166" i="12"/>
  <c r="C166" i="12"/>
  <c r="D166" i="12"/>
  <c r="E166" i="12"/>
  <c r="F166" i="12"/>
  <c r="G166" i="12"/>
  <c r="H166" i="12"/>
  <c r="I166" i="12"/>
  <c r="A167" i="12"/>
  <c r="B167" i="12"/>
  <c r="C167" i="12"/>
  <c r="D167" i="12"/>
  <c r="E167" i="12"/>
  <c r="F167" i="12"/>
  <c r="G167" i="12"/>
  <c r="H167" i="12"/>
  <c r="I167" i="12"/>
  <c r="A168" i="12"/>
  <c r="B168" i="12"/>
  <c r="C168" i="12"/>
  <c r="D168" i="12"/>
  <c r="E168" i="12"/>
  <c r="F168" i="12"/>
  <c r="G168" i="12"/>
  <c r="H168" i="12"/>
  <c r="I168" i="12"/>
  <c r="A169" i="12"/>
  <c r="B169" i="12"/>
  <c r="C169" i="12"/>
  <c r="D169" i="12"/>
  <c r="E169" i="12"/>
  <c r="F169" i="12"/>
  <c r="G169" i="12"/>
  <c r="H169" i="12"/>
  <c r="I169" i="12"/>
  <c r="A170" i="12"/>
  <c r="B170" i="12"/>
  <c r="C170" i="12"/>
  <c r="D170" i="12"/>
  <c r="E170" i="12"/>
  <c r="F170" i="12"/>
  <c r="G170" i="12"/>
  <c r="H170" i="12"/>
  <c r="I170" i="12"/>
  <c r="A171" i="12"/>
  <c r="B171" i="12"/>
  <c r="C171" i="12"/>
  <c r="D171" i="12"/>
  <c r="E171" i="12"/>
  <c r="F171" i="12"/>
  <c r="G171" i="12"/>
  <c r="H171" i="12"/>
  <c r="I171" i="12"/>
  <c r="A172" i="12"/>
  <c r="B172" i="12"/>
  <c r="C172" i="12"/>
  <c r="D172" i="12"/>
  <c r="E172" i="12"/>
  <c r="F172" i="12"/>
  <c r="G172" i="12"/>
  <c r="H172" i="12"/>
  <c r="I172" i="12"/>
  <c r="A173" i="12"/>
  <c r="B173" i="12"/>
  <c r="C173" i="12"/>
  <c r="D173" i="12"/>
  <c r="E173" i="12"/>
  <c r="F173" i="12"/>
  <c r="G173" i="12"/>
  <c r="H173" i="12"/>
  <c r="I173" i="12"/>
  <c r="A174" i="12"/>
  <c r="B174" i="12"/>
  <c r="C174" i="12"/>
  <c r="D174" i="12"/>
  <c r="E174" i="12"/>
  <c r="F174" i="12"/>
  <c r="G174" i="12"/>
  <c r="H174" i="12"/>
  <c r="I174" i="12"/>
  <c r="A175" i="12"/>
  <c r="B175" i="12"/>
  <c r="C175" i="12"/>
  <c r="D175" i="12"/>
  <c r="E175" i="12"/>
  <c r="F175" i="12"/>
  <c r="G175" i="12"/>
  <c r="H175" i="12"/>
  <c r="I175" i="12"/>
  <c r="A176" i="12"/>
  <c r="B176" i="12"/>
  <c r="C176" i="12"/>
  <c r="D176" i="12"/>
  <c r="E176" i="12"/>
  <c r="F176" i="12"/>
  <c r="G176" i="12"/>
  <c r="H176" i="12"/>
  <c r="I176" i="12"/>
  <c r="A177" i="12"/>
  <c r="B177" i="12"/>
  <c r="C177" i="12"/>
  <c r="D177" i="12"/>
  <c r="E177" i="12"/>
  <c r="F177" i="12"/>
  <c r="G177" i="12"/>
  <c r="H177" i="12"/>
  <c r="I177" i="12"/>
  <c r="A178" i="12"/>
  <c r="B178" i="12"/>
  <c r="C178" i="12"/>
  <c r="D178" i="12"/>
  <c r="E178" i="12"/>
  <c r="F178" i="12"/>
  <c r="G178" i="12"/>
  <c r="H178" i="12"/>
  <c r="I178" i="12"/>
  <c r="A179" i="12"/>
  <c r="B179" i="12"/>
  <c r="C179" i="12"/>
  <c r="D179" i="12"/>
  <c r="E179" i="12"/>
  <c r="F179" i="12"/>
  <c r="G179" i="12"/>
  <c r="H179" i="12"/>
  <c r="I179" i="12"/>
  <c r="A180" i="12"/>
  <c r="B180" i="12"/>
  <c r="C180" i="12"/>
  <c r="D180" i="12"/>
  <c r="E180" i="12"/>
  <c r="F180" i="12"/>
  <c r="G180" i="12"/>
  <c r="H180" i="12"/>
  <c r="I180" i="12"/>
  <c r="A181" i="12"/>
  <c r="B181" i="12"/>
  <c r="C181" i="12"/>
  <c r="D181" i="12"/>
  <c r="E181" i="12"/>
  <c r="F181" i="12"/>
  <c r="G181" i="12"/>
  <c r="H181" i="12"/>
  <c r="I181" i="12"/>
  <c r="A182" i="12"/>
  <c r="B182" i="12"/>
  <c r="C182" i="12"/>
  <c r="D182" i="12"/>
  <c r="E182" i="12"/>
  <c r="F182" i="12"/>
  <c r="G182" i="12"/>
  <c r="H182" i="12"/>
  <c r="I182" i="12"/>
  <c r="A183" i="12"/>
  <c r="B183" i="12"/>
  <c r="C183" i="12"/>
  <c r="D183" i="12"/>
  <c r="E183" i="12"/>
  <c r="F183" i="12"/>
  <c r="G183" i="12"/>
  <c r="H183" i="12"/>
  <c r="I183" i="12"/>
  <c r="A184" i="12"/>
  <c r="B184" i="12"/>
  <c r="C184" i="12"/>
  <c r="D184" i="12"/>
  <c r="E184" i="12"/>
  <c r="F184" i="12"/>
  <c r="G184" i="12"/>
  <c r="H184" i="12"/>
  <c r="I184" i="12"/>
  <c r="A185" i="12"/>
  <c r="B185" i="12"/>
  <c r="C185" i="12"/>
  <c r="D185" i="12"/>
  <c r="E185" i="12"/>
  <c r="F185" i="12"/>
  <c r="G185" i="12"/>
  <c r="H185" i="12"/>
  <c r="I185" i="12"/>
  <c r="A186" i="12"/>
  <c r="B186" i="12"/>
  <c r="C186" i="12"/>
  <c r="D186" i="12"/>
  <c r="E186" i="12"/>
  <c r="F186" i="12"/>
  <c r="G186" i="12"/>
  <c r="H186" i="12"/>
  <c r="I186" i="12"/>
  <c r="A187" i="12"/>
  <c r="B187" i="12"/>
  <c r="C187" i="12"/>
  <c r="D187" i="12"/>
  <c r="E187" i="12"/>
  <c r="F187" i="12"/>
  <c r="G187" i="12"/>
  <c r="H187" i="12"/>
  <c r="I187" i="12"/>
  <c r="A188" i="12"/>
  <c r="B188" i="12"/>
  <c r="C188" i="12"/>
  <c r="D188" i="12"/>
  <c r="E188" i="12"/>
  <c r="F188" i="12"/>
  <c r="G188" i="12"/>
  <c r="H188" i="12"/>
  <c r="I188" i="12"/>
  <c r="A189" i="12"/>
  <c r="B189" i="12"/>
  <c r="C189" i="12"/>
  <c r="D189" i="12"/>
  <c r="E189" i="12"/>
  <c r="F189" i="12"/>
  <c r="G189" i="12"/>
  <c r="H189" i="12"/>
  <c r="I189" i="12"/>
  <c r="A190" i="12"/>
  <c r="B190" i="12"/>
  <c r="C190" i="12"/>
  <c r="D190" i="12"/>
  <c r="E190" i="12"/>
  <c r="F190" i="12"/>
  <c r="G190" i="12"/>
  <c r="H190" i="12"/>
  <c r="I190" i="12"/>
  <c r="A191" i="12"/>
  <c r="B191" i="12"/>
  <c r="C191" i="12"/>
  <c r="D191" i="12"/>
  <c r="E191" i="12"/>
  <c r="F191" i="12"/>
  <c r="G191" i="12"/>
  <c r="H191" i="12"/>
  <c r="I191" i="12"/>
  <c r="A192" i="12"/>
  <c r="B192" i="12"/>
  <c r="C192" i="12"/>
  <c r="D192" i="12"/>
  <c r="E192" i="12"/>
  <c r="F192" i="12"/>
  <c r="G192" i="12"/>
  <c r="H192" i="12"/>
  <c r="I192" i="12"/>
  <c r="A193" i="12"/>
  <c r="B193" i="12"/>
  <c r="C193" i="12"/>
  <c r="D193" i="12"/>
  <c r="E193" i="12"/>
  <c r="F193" i="12"/>
  <c r="G193" i="12"/>
  <c r="H193" i="12"/>
  <c r="I193" i="12"/>
  <c r="A194" i="12"/>
  <c r="B194" i="12"/>
  <c r="C194" i="12"/>
  <c r="D194" i="12"/>
  <c r="E194" i="12"/>
  <c r="F194" i="12"/>
  <c r="G194" i="12"/>
  <c r="H194" i="12"/>
  <c r="I194" i="12"/>
  <c r="A195" i="12"/>
  <c r="B195" i="12"/>
  <c r="C195" i="12"/>
  <c r="D195" i="12"/>
  <c r="E195" i="12"/>
  <c r="F195" i="12"/>
  <c r="G195" i="12"/>
  <c r="H195" i="12"/>
  <c r="I195" i="12"/>
  <c r="A196" i="12"/>
  <c r="B196" i="12"/>
  <c r="C196" i="12"/>
  <c r="D196" i="12"/>
  <c r="E196" i="12"/>
  <c r="F196" i="12"/>
  <c r="G196" i="12"/>
  <c r="H196" i="12"/>
  <c r="I196" i="12"/>
  <c r="A197" i="12"/>
  <c r="B197" i="12"/>
  <c r="C197" i="12"/>
  <c r="D197" i="12"/>
  <c r="E197" i="12"/>
  <c r="F197" i="12"/>
  <c r="G197" i="12"/>
  <c r="H197" i="12"/>
  <c r="I197" i="12"/>
  <c r="A198" i="12"/>
  <c r="B198" i="12"/>
  <c r="C198" i="12"/>
  <c r="D198" i="12"/>
  <c r="E198" i="12"/>
  <c r="F198" i="12"/>
  <c r="G198" i="12"/>
  <c r="H198" i="12"/>
  <c r="I198" i="12"/>
  <c r="A199" i="12"/>
  <c r="B199" i="12"/>
  <c r="C199" i="12"/>
  <c r="D199" i="12"/>
  <c r="E199" i="12"/>
  <c r="F199" i="12"/>
  <c r="G199" i="12"/>
  <c r="H199" i="12"/>
  <c r="I199" i="12"/>
  <c r="A200" i="12"/>
  <c r="B200" i="12"/>
  <c r="C200" i="12"/>
  <c r="D200" i="12"/>
  <c r="E200" i="12"/>
  <c r="F200" i="12"/>
  <c r="G200" i="12"/>
  <c r="H200" i="12"/>
  <c r="I200" i="12"/>
  <c r="A201" i="12"/>
  <c r="B201" i="12"/>
  <c r="C201" i="12"/>
  <c r="D201" i="12"/>
  <c r="E201" i="12"/>
  <c r="F201" i="12"/>
  <c r="G201" i="12"/>
  <c r="H201" i="12"/>
  <c r="I201" i="12"/>
  <c r="A202" i="12"/>
  <c r="B202" i="12"/>
  <c r="C202" i="12"/>
  <c r="D202" i="12"/>
  <c r="E202" i="12"/>
  <c r="F202" i="12"/>
  <c r="G202" i="12"/>
  <c r="H202" i="12"/>
  <c r="I202" i="12"/>
  <c r="A203" i="12"/>
  <c r="B203" i="12"/>
  <c r="C203" i="12"/>
  <c r="D203" i="12"/>
  <c r="E203" i="12"/>
  <c r="F203" i="12"/>
  <c r="G203" i="12"/>
  <c r="H203" i="12"/>
  <c r="I203" i="12"/>
  <c r="A204" i="12"/>
  <c r="B204" i="12"/>
  <c r="C204" i="12"/>
  <c r="D204" i="12"/>
  <c r="E204" i="12"/>
  <c r="F204" i="12"/>
  <c r="G204" i="12"/>
  <c r="H204" i="12"/>
  <c r="I204" i="12"/>
  <c r="A205" i="12"/>
  <c r="B205" i="12"/>
  <c r="C205" i="12"/>
  <c r="D205" i="12"/>
  <c r="E205" i="12"/>
  <c r="F205" i="12"/>
  <c r="G205" i="12"/>
  <c r="H205" i="12"/>
  <c r="I205" i="12"/>
  <c r="A206" i="12"/>
  <c r="B206" i="12"/>
  <c r="C206" i="12"/>
  <c r="D206" i="12"/>
  <c r="E206" i="12"/>
  <c r="F206" i="12"/>
  <c r="G206" i="12"/>
  <c r="H206" i="12"/>
  <c r="I206" i="12"/>
  <c r="A207" i="12"/>
  <c r="B207" i="12"/>
  <c r="C207" i="12"/>
  <c r="D207" i="12"/>
  <c r="E207" i="12"/>
  <c r="F207" i="12"/>
  <c r="G207" i="12"/>
  <c r="H207" i="12"/>
  <c r="I207" i="12"/>
  <c r="A208" i="12"/>
  <c r="B208" i="12"/>
  <c r="C208" i="12"/>
  <c r="D208" i="12"/>
  <c r="E208" i="12"/>
  <c r="F208" i="12"/>
  <c r="G208" i="12"/>
  <c r="H208" i="12"/>
  <c r="I208" i="12"/>
  <c r="A209" i="12"/>
  <c r="B209" i="12"/>
  <c r="C209" i="12"/>
  <c r="D209" i="12"/>
  <c r="E209" i="12"/>
  <c r="F209" i="12"/>
  <c r="G209" i="12"/>
  <c r="H209" i="12"/>
  <c r="I209" i="12"/>
  <c r="A210" i="12"/>
  <c r="B210" i="12"/>
  <c r="C210" i="12"/>
  <c r="D210" i="12"/>
  <c r="E210" i="12"/>
  <c r="F210" i="12"/>
  <c r="G210" i="12"/>
  <c r="H210" i="12"/>
  <c r="I210" i="12"/>
  <c r="A211" i="12"/>
  <c r="B211" i="12"/>
  <c r="C211" i="12"/>
  <c r="D211" i="12"/>
  <c r="E211" i="12"/>
  <c r="F211" i="12"/>
  <c r="G211" i="12"/>
  <c r="H211" i="12"/>
  <c r="I211" i="12"/>
  <c r="A212" i="12"/>
  <c r="B212" i="12"/>
  <c r="C212" i="12"/>
  <c r="D212" i="12"/>
  <c r="E212" i="12"/>
  <c r="F212" i="12"/>
  <c r="G212" i="12"/>
  <c r="H212" i="12"/>
  <c r="I212" i="12"/>
  <c r="A213" i="12"/>
  <c r="B213" i="12"/>
  <c r="C213" i="12"/>
  <c r="D213" i="12"/>
  <c r="E213" i="12"/>
  <c r="F213" i="12"/>
  <c r="G213" i="12"/>
  <c r="H213" i="12"/>
  <c r="I213" i="12"/>
  <c r="A214" i="12"/>
  <c r="B214" i="12"/>
  <c r="C214" i="12"/>
  <c r="D214" i="12"/>
  <c r="E214" i="12"/>
  <c r="F214" i="12"/>
  <c r="G214" i="12"/>
  <c r="H214" i="12"/>
  <c r="I214" i="12"/>
  <c r="A215" i="12"/>
  <c r="B215" i="12"/>
  <c r="C215" i="12"/>
  <c r="D215" i="12"/>
  <c r="E215" i="12"/>
  <c r="F215" i="12"/>
  <c r="G215" i="12"/>
  <c r="H215" i="12"/>
  <c r="I215" i="12"/>
  <c r="A216" i="12"/>
  <c r="B216" i="12"/>
  <c r="C216" i="12"/>
  <c r="D216" i="12"/>
  <c r="E216" i="12"/>
  <c r="F216" i="12"/>
  <c r="G216" i="12"/>
  <c r="H216" i="12"/>
  <c r="I216" i="12"/>
  <c r="A217" i="12"/>
  <c r="B217" i="12"/>
  <c r="C217" i="12"/>
  <c r="D217" i="12"/>
  <c r="E217" i="12"/>
  <c r="F217" i="12"/>
  <c r="G217" i="12"/>
  <c r="H217" i="12"/>
  <c r="I217" i="12"/>
  <c r="A218" i="12"/>
  <c r="B218" i="12"/>
  <c r="C218" i="12"/>
  <c r="D218" i="12"/>
  <c r="E218" i="12"/>
  <c r="F218" i="12"/>
  <c r="G218" i="12"/>
  <c r="H218" i="12"/>
  <c r="I218" i="12"/>
  <c r="A219" i="12"/>
  <c r="B219" i="12"/>
  <c r="C219" i="12"/>
  <c r="D219" i="12"/>
  <c r="E219" i="12"/>
  <c r="F219" i="12"/>
  <c r="G219" i="12"/>
  <c r="H219" i="12"/>
  <c r="I219" i="12"/>
  <c r="A220" i="12"/>
  <c r="B220" i="12"/>
  <c r="C220" i="12"/>
  <c r="D220" i="12"/>
  <c r="E220" i="12"/>
  <c r="F220" i="12"/>
  <c r="G220" i="12"/>
  <c r="H220" i="12"/>
  <c r="I220" i="12"/>
  <c r="A221" i="12"/>
  <c r="B221" i="12"/>
  <c r="C221" i="12"/>
  <c r="D221" i="12"/>
  <c r="E221" i="12"/>
  <c r="F221" i="12"/>
  <c r="G221" i="12"/>
  <c r="H221" i="12"/>
  <c r="I221" i="12"/>
  <c r="A222" i="12"/>
  <c r="B222" i="12"/>
  <c r="C222" i="12"/>
  <c r="D222" i="12"/>
  <c r="E222" i="12"/>
  <c r="F222" i="12"/>
  <c r="G222" i="12"/>
  <c r="H222" i="12"/>
  <c r="I222" i="12"/>
  <c r="A223" i="12"/>
  <c r="B223" i="12"/>
  <c r="C223" i="12"/>
  <c r="D223" i="12"/>
  <c r="E223" i="12"/>
  <c r="F223" i="12"/>
  <c r="G223" i="12"/>
  <c r="H223" i="12"/>
  <c r="I223" i="12"/>
  <c r="A224" i="12"/>
  <c r="B224" i="12"/>
  <c r="C224" i="12"/>
  <c r="D224" i="12"/>
  <c r="E224" i="12"/>
  <c r="F224" i="12"/>
  <c r="G224" i="12"/>
  <c r="H224" i="12"/>
  <c r="I224" i="12"/>
  <c r="A225" i="12"/>
  <c r="B225" i="12"/>
  <c r="C225" i="12"/>
  <c r="D225" i="12"/>
  <c r="E225" i="12"/>
  <c r="F225" i="12"/>
  <c r="G225" i="12"/>
  <c r="H225" i="12"/>
  <c r="I225" i="12"/>
  <c r="A226" i="12"/>
  <c r="B226" i="12"/>
  <c r="C226" i="12"/>
  <c r="D226" i="12"/>
  <c r="E226" i="12"/>
  <c r="F226" i="12"/>
  <c r="G226" i="12"/>
  <c r="H226" i="12"/>
  <c r="I226" i="12"/>
  <c r="A227" i="12"/>
  <c r="B227" i="12"/>
  <c r="C227" i="12"/>
  <c r="D227" i="12"/>
  <c r="E227" i="12"/>
  <c r="F227" i="12"/>
  <c r="G227" i="12"/>
  <c r="H227" i="12"/>
  <c r="I227" i="12"/>
  <c r="A228" i="12"/>
  <c r="B228" i="12"/>
  <c r="C228" i="12"/>
  <c r="D228" i="12"/>
  <c r="E228" i="12"/>
  <c r="F228" i="12"/>
  <c r="G228" i="12"/>
  <c r="H228" i="12"/>
  <c r="I228" i="12"/>
  <c r="A229" i="12"/>
  <c r="B229" i="12"/>
  <c r="C229" i="12"/>
  <c r="D229" i="12"/>
  <c r="E229" i="12"/>
  <c r="F229" i="12"/>
  <c r="G229" i="12"/>
  <c r="H229" i="12"/>
  <c r="I229" i="12"/>
  <c r="A230" i="12"/>
  <c r="B230" i="12"/>
  <c r="C230" i="12"/>
  <c r="D230" i="12"/>
  <c r="E230" i="12"/>
  <c r="F230" i="12"/>
  <c r="G230" i="12"/>
  <c r="H230" i="12"/>
  <c r="I230" i="12"/>
  <c r="A231" i="12"/>
  <c r="B231" i="12"/>
  <c r="C231" i="12"/>
  <c r="D231" i="12"/>
  <c r="E231" i="12"/>
  <c r="F231" i="12"/>
  <c r="G231" i="12"/>
  <c r="H231" i="12"/>
  <c r="I231" i="12"/>
  <c r="A232" i="12"/>
  <c r="B232" i="12"/>
  <c r="C232" i="12"/>
  <c r="D232" i="12"/>
  <c r="E232" i="12"/>
  <c r="F232" i="12"/>
  <c r="G232" i="12"/>
  <c r="H232" i="12"/>
  <c r="I232" i="12"/>
  <c r="A233" i="12"/>
  <c r="B233" i="12"/>
  <c r="C233" i="12"/>
  <c r="D233" i="12"/>
  <c r="E233" i="12"/>
  <c r="F233" i="12"/>
  <c r="G233" i="12"/>
  <c r="H233" i="12"/>
  <c r="I233" i="12"/>
  <c r="A234" i="12"/>
  <c r="B234" i="12"/>
  <c r="C234" i="12"/>
  <c r="D234" i="12"/>
  <c r="E234" i="12"/>
  <c r="F234" i="12"/>
  <c r="G234" i="12"/>
  <c r="H234" i="12"/>
  <c r="I234" i="12"/>
  <c r="A235" i="12"/>
  <c r="B235" i="12"/>
  <c r="C235" i="12"/>
  <c r="D235" i="12"/>
  <c r="E235" i="12"/>
  <c r="F235" i="12"/>
  <c r="G235" i="12"/>
  <c r="H235" i="12"/>
  <c r="I235" i="12"/>
  <c r="A236" i="12"/>
  <c r="B236" i="12"/>
  <c r="C236" i="12"/>
  <c r="D236" i="12"/>
  <c r="E236" i="12"/>
  <c r="F236" i="12"/>
  <c r="G236" i="12"/>
  <c r="H236" i="12"/>
  <c r="I236" i="12"/>
  <c r="A237" i="12"/>
  <c r="B237" i="12"/>
  <c r="C237" i="12"/>
  <c r="D237" i="12"/>
  <c r="E237" i="12"/>
  <c r="F237" i="12"/>
  <c r="G237" i="12"/>
  <c r="H237" i="12"/>
  <c r="I237" i="12"/>
  <c r="A238" i="12"/>
  <c r="B238" i="12"/>
  <c r="C238" i="12"/>
  <c r="D238" i="12"/>
  <c r="E238" i="12"/>
  <c r="F238" i="12"/>
  <c r="G238" i="12"/>
  <c r="H238" i="12"/>
  <c r="I238" i="12"/>
  <c r="A239" i="12"/>
  <c r="B239" i="12"/>
  <c r="C239" i="12"/>
  <c r="D239" i="12"/>
  <c r="E239" i="12"/>
  <c r="F239" i="12"/>
  <c r="G239" i="12"/>
  <c r="H239" i="12"/>
  <c r="I239" i="12"/>
  <c r="A240" i="12"/>
  <c r="B240" i="12"/>
  <c r="C240" i="12"/>
  <c r="D240" i="12"/>
  <c r="E240" i="12"/>
  <c r="F240" i="12"/>
  <c r="G240" i="12"/>
  <c r="H240" i="12"/>
  <c r="I240" i="12"/>
  <c r="A241" i="12"/>
  <c r="B241" i="12"/>
  <c r="C241" i="12"/>
  <c r="D241" i="12"/>
  <c r="E241" i="12"/>
  <c r="F241" i="12"/>
  <c r="G241" i="12"/>
  <c r="H241" i="12"/>
  <c r="I241" i="12"/>
  <c r="A242" i="12"/>
  <c r="B242" i="12"/>
  <c r="C242" i="12"/>
  <c r="D242" i="12"/>
  <c r="E242" i="12"/>
  <c r="F242" i="12"/>
  <c r="G242" i="12"/>
  <c r="H242" i="12"/>
  <c r="I242" i="12"/>
  <c r="A243" i="12"/>
  <c r="B243" i="12"/>
  <c r="C243" i="12"/>
  <c r="D243" i="12"/>
  <c r="E243" i="12"/>
  <c r="F243" i="12"/>
  <c r="G243" i="12"/>
  <c r="H243" i="12"/>
  <c r="I243" i="12"/>
  <c r="A244" i="12"/>
  <c r="B244" i="12"/>
  <c r="C244" i="12"/>
  <c r="D244" i="12"/>
  <c r="E244" i="12"/>
  <c r="F244" i="12"/>
  <c r="G244" i="12"/>
  <c r="H244" i="12"/>
  <c r="I244" i="12"/>
  <c r="A245" i="12"/>
  <c r="B245" i="12"/>
  <c r="C245" i="12"/>
  <c r="D245" i="12"/>
  <c r="E245" i="12"/>
  <c r="F245" i="12"/>
  <c r="G245" i="12"/>
  <c r="H245" i="12"/>
  <c r="I245" i="12"/>
  <c r="A246" i="12"/>
  <c r="B246" i="12"/>
  <c r="C246" i="12"/>
  <c r="D246" i="12"/>
  <c r="E246" i="12"/>
  <c r="F246" i="12"/>
  <c r="G246" i="12"/>
  <c r="H246" i="12"/>
  <c r="I246" i="12"/>
  <c r="A247" i="12"/>
  <c r="B247" i="12"/>
  <c r="C247" i="12"/>
  <c r="D247" i="12"/>
  <c r="E247" i="12"/>
  <c r="F247" i="12"/>
  <c r="G247" i="12"/>
  <c r="H247" i="12"/>
  <c r="I247" i="12"/>
  <c r="A248" i="12"/>
  <c r="B248" i="12"/>
  <c r="C248" i="12"/>
  <c r="D248" i="12"/>
  <c r="E248" i="12"/>
  <c r="F248" i="12"/>
  <c r="G248" i="12"/>
  <c r="H248" i="12"/>
  <c r="I248" i="12"/>
  <c r="A249" i="12"/>
  <c r="B249" i="12"/>
  <c r="C249" i="12"/>
  <c r="D249" i="12"/>
  <c r="E249" i="12"/>
  <c r="F249" i="12"/>
  <c r="G249" i="12"/>
  <c r="H249" i="12"/>
  <c r="I249" i="12"/>
  <c r="A250" i="12"/>
  <c r="B250" i="12"/>
  <c r="C250" i="12"/>
  <c r="D250" i="12"/>
  <c r="E250" i="12"/>
  <c r="F250" i="12"/>
  <c r="G250" i="12"/>
  <c r="H250" i="12"/>
  <c r="I250" i="12"/>
  <c r="A251" i="12"/>
  <c r="B251" i="12"/>
  <c r="C251" i="12"/>
  <c r="D251" i="12"/>
  <c r="E251" i="12"/>
  <c r="F251" i="12"/>
  <c r="G251" i="12"/>
  <c r="H251" i="12"/>
  <c r="I251" i="12"/>
  <c r="A252" i="12"/>
  <c r="B252" i="12"/>
  <c r="C252" i="12"/>
  <c r="D252" i="12"/>
  <c r="E252" i="12"/>
  <c r="F252" i="12"/>
  <c r="G252" i="12"/>
  <c r="H252" i="12"/>
  <c r="I252" i="12"/>
  <c r="A253" i="12"/>
  <c r="B253" i="12"/>
  <c r="C253" i="12"/>
  <c r="D253" i="12"/>
  <c r="E253" i="12"/>
  <c r="F253" i="12"/>
  <c r="G253" i="12"/>
  <c r="H253" i="12"/>
  <c r="I253" i="12"/>
  <c r="A254" i="12"/>
  <c r="B254" i="12"/>
  <c r="C254" i="12"/>
  <c r="D254" i="12"/>
  <c r="E254" i="12"/>
  <c r="F254" i="12"/>
  <c r="G254" i="12"/>
  <c r="H254" i="12"/>
  <c r="I254" i="12"/>
  <c r="A255" i="12"/>
  <c r="B255" i="12"/>
  <c r="C255" i="12"/>
  <c r="D255" i="12"/>
  <c r="E255" i="12"/>
  <c r="F255" i="12"/>
  <c r="G255" i="12"/>
  <c r="H255" i="12"/>
  <c r="I255" i="12"/>
  <c r="A256" i="12"/>
  <c r="B256" i="12"/>
  <c r="C256" i="12"/>
  <c r="D256" i="12"/>
  <c r="E256" i="12"/>
  <c r="F256" i="12"/>
  <c r="G256" i="12"/>
  <c r="H256" i="12"/>
  <c r="I256" i="12"/>
  <c r="A257" i="12"/>
  <c r="B257" i="12"/>
  <c r="C257" i="12"/>
  <c r="D257" i="12"/>
  <c r="E257" i="12"/>
  <c r="F257" i="12"/>
  <c r="G257" i="12"/>
  <c r="H257" i="12"/>
  <c r="I257" i="12"/>
  <c r="A258" i="12"/>
  <c r="B258" i="12"/>
  <c r="C258" i="12"/>
  <c r="D258" i="12"/>
  <c r="E258" i="12"/>
  <c r="F258" i="12"/>
  <c r="G258" i="12"/>
  <c r="H258" i="12"/>
  <c r="I258" i="12"/>
  <c r="A259" i="12"/>
  <c r="B259" i="12"/>
  <c r="C259" i="12"/>
  <c r="D259" i="12"/>
  <c r="E259" i="12"/>
  <c r="F259" i="12"/>
  <c r="G259" i="12"/>
  <c r="H259" i="12"/>
  <c r="I259" i="12"/>
  <c r="A260" i="12"/>
  <c r="B260" i="12"/>
  <c r="C260" i="12"/>
  <c r="D260" i="12"/>
  <c r="E260" i="12"/>
  <c r="F260" i="12"/>
  <c r="G260" i="12"/>
  <c r="H260" i="12"/>
  <c r="I260" i="12"/>
  <c r="A261" i="12"/>
  <c r="B261" i="12"/>
  <c r="C261" i="12"/>
  <c r="D261" i="12"/>
  <c r="E261" i="12"/>
  <c r="F261" i="12"/>
  <c r="G261" i="12"/>
  <c r="H261" i="12"/>
  <c r="I261" i="12"/>
  <c r="A262" i="12"/>
  <c r="B262" i="12"/>
  <c r="C262" i="12"/>
  <c r="D262" i="12"/>
  <c r="E262" i="12"/>
  <c r="F262" i="12"/>
  <c r="G262" i="12"/>
  <c r="H262" i="12"/>
  <c r="I262" i="12"/>
  <c r="A263" i="12"/>
  <c r="B263" i="12"/>
  <c r="C263" i="12"/>
  <c r="D263" i="12"/>
  <c r="E263" i="12"/>
  <c r="F263" i="12"/>
  <c r="G263" i="12"/>
  <c r="H263" i="12"/>
  <c r="I263" i="12"/>
  <c r="A264" i="12"/>
  <c r="B264" i="12"/>
  <c r="C264" i="12"/>
  <c r="D264" i="12"/>
  <c r="E264" i="12"/>
  <c r="F264" i="12"/>
  <c r="G264" i="12"/>
  <c r="H264" i="12"/>
  <c r="I264" i="12"/>
  <c r="A265" i="12"/>
  <c r="B265" i="12"/>
  <c r="C265" i="12"/>
  <c r="D265" i="12"/>
  <c r="E265" i="12"/>
  <c r="F265" i="12"/>
  <c r="G265" i="12"/>
  <c r="H265" i="12"/>
  <c r="I265" i="12"/>
  <c r="A266" i="12"/>
  <c r="B266" i="12"/>
  <c r="C266" i="12"/>
  <c r="D266" i="12"/>
  <c r="E266" i="12"/>
  <c r="F266" i="12"/>
  <c r="G266" i="12"/>
  <c r="H266" i="12"/>
  <c r="I266" i="12"/>
  <c r="A267" i="12"/>
  <c r="B267" i="12"/>
  <c r="C267" i="12"/>
  <c r="D267" i="12"/>
  <c r="E267" i="12"/>
  <c r="F267" i="12"/>
  <c r="G267" i="12"/>
  <c r="H267" i="12"/>
  <c r="I267" i="12"/>
  <c r="A268" i="12"/>
  <c r="B268" i="12"/>
  <c r="C268" i="12"/>
  <c r="D268" i="12"/>
  <c r="E268" i="12"/>
  <c r="F268" i="12"/>
  <c r="G268" i="12"/>
  <c r="H268" i="12"/>
  <c r="I268" i="12"/>
  <c r="A269" i="12"/>
  <c r="B269" i="12"/>
  <c r="C269" i="12"/>
  <c r="D269" i="12"/>
  <c r="E269" i="12"/>
  <c r="F269" i="12"/>
  <c r="G269" i="12"/>
  <c r="H269" i="12"/>
  <c r="I269" i="12"/>
  <c r="A270" i="12"/>
  <c r="B270" i="12"/>
  <c r="C270" i="12"/>
  <c r="D270" i="12"/>
  <c r="E270" i="12"/>
  <c r="F270" i="12"/>
  <c r="G270" i="12"/>
  <c r="H270" i="12"/>
  <c r="I270" i="12"/>
  <c r="A271" i="12"/>
  <c r="B271" i="12"/>
  <c r="C271" i="12"/>
  <c r="D271" i="12"/>
  <c r="E271" i="12"/>
  <c r="F271" i="12"/>
  <c r="G271" i="12"/>
  <c r="H271" i="12"/>
  <c r="I271" i="12"/>
  <c r="A272" i="12"/>
  <c r="B272" i="12"/>
  <c r="C272" i="12"/>
  <c r="D272" i="12"/>
  <c r="E272" i="12"/>
  <c r="F272" i="12"/>
  <c r="G272" i="12"/>
  <c r="H272" i="12"/>
  <c r="I272" i="12"/>
  <c r="A273" i="12"/>
  <c r="B273" i="12"/>
  <c r="C273" i="12"/>
  <c r="D273" i="12"/>
  <c r="E273" i="12"/>
  <c r="F273" i="12"/>
  <c r="G273" i="12"/>
  <c r="H273" i="12"/>
  <c r="I273" i="12"/>
  <c r="A274" i="12"/>
  <c r="B274" i="12"/>
  <c r="C274" i="12"/>
  <c r="D274" i="12"/>
  <c r="E274" i="12"/>
  <c r="F274" i="12"/>
  <c r="G274" i="12"/>
  <c r="H274" i="12"/>
  <c r="I274" i="12"/>
  <c r="A275" i="12"/>
  <c r="B275" i="12"/>
  <c r="C275" i="12"/>
  <c r="D275" i="12"/>
  <c r="E275" i="12"/>
  <c r="F275" i="12"/>
  <c r="G275" i="12"/>
  <c r="H275" i="12"/>
  <c r="I275" i="12"/>
  <c r="A276" i="12"/>
  <c r="B276" i="12"/>
  <c r="C276" i="12"/>
  <c r="D276" i="12"/>
  <c r="E276" i="12"/>
  <c r="F276" i="12"/>
  <c r="G276" i="12"/>
  <c r="H276" i="12"/>
  <c r="I276" i="12"/>
  <c r="A277" i="12"/>
  <c r="B277" i="12"/>
  <c r="C277" i="12"/>
  <c r="D277" i="12"/>
  <c r="E277" i="12"/>
  <c r="F277" i="12"/>
  <c r="G277" i="12"/>
  <c r="H277" i="12"/>
  <c r="I277" i="12"/>
  <c r="A278" i="12"/>
  <c r="B278" i="12"/>
  <c r="C278" i="12"/>
  <c r="D278" i="12"/>
  <c r="E278" i="12"/>
  <c r="F278" i="12"/>
  <c r="G278" i="12"/>
  <c r="H278" i="12"/>
  <c r="I278" i="12"/>
  <c r="A279" i="12"/>
  <c r="B279" i="12"/>
  <c r="C279" i="12"/>
  <c r="D279" i="12"/>
  <c r="E279" i="12"/>
  <c r="F279" i="12"/>
  <c r="G279" i="12"/>
  <c r="H279" i="12"/>
  <c r="I279" i="12"/>
  <c r="A280" i="12"/>
  <c r="B280" i="12"/>
  <c r="C280" i="12"/>
  <c r="D280" i="12"/>
  <c r="E280" i="12"/>
  <c r="F280" i="12"/>
  <c r="G280" i="12"/>
  <c r="H280" i="12"/>
  <c r="I280" i="12"/>
  <c r="A281" i="12"/>
  <c r="B281" i="12"/>
  <c r="C281" i="12"/>
  <c r="D281" i="12"/>
  <c r="E281" i="12"/>
  <c r="F281" i="12"/>
  <c r="G281" i="12"/>
  <c r="H281" i="12"/>
  <c r="I281" i="12"/>
  <c r="A282" i="12"/>
  <c r="B282" i="12"/>
  <c r="C282" i="12"/>
  <c r="D282" i="12"/>
  <c r="E282" i="12"/>
  <c r="F282" i="12"/>
  <c r="G282" i="12"/>
  <c r="H282" i="12"/>
  <c r="I282" i="12"/>
  <c r="A283" i="12"/>
  <c r="B283" i="12"/>
  <c r="C283" i="12"/>
  <c r="D283" i="12"/>
  <c r="E283" i="12"/>
  <c r="F283" i="12"/>
  <c r="G283" i="12"/>
  <c r="H283" i="12"/>
  <c r="I283" i="12"/>
  <c r="A284" i="12"/>
  <c r="B284" i="12"/>
  <c r="C284" i="12"/>
  <c r="D284" i="12"/>
  <c r="E284" i="12"/>
  <c r="F284" i="12"/>
  <c r="G284" i="12"/>
  <c r="H284" i="12"/>
  <c r="I284" i="12"/>
  <c r="A285" i="12"/>
  <c r="B285" i="12"/>
  <c r="C285" i="12"/>
  <c r="D285" i="12"/>
  <c r="E285" i="12"/>
  <c r="F285" i="12"/>
  <c r="G285" i="12"/>
  <c r="H285" i="12"/>
  <c r="I285" i="12"/>
  <c r="A286" i="12"/>
  <c r="B286" i="12"/>
  <c r="C286" i="12"/>
  <c r="D286" i="12"/>
  <c r="E286" i="12"/>
  <c r="F286" i="12"/>
  <c r="G286" i="12"/>
  <c r="H286" i="12"/>
  <c r="I286" i="12"/>
  <c r="A287" i="12"/>
  <c r="B287" i="12"/>
  <c r="C287" i="12"/>
  <c r="D287" i="12"/>
  <c r="E287" i="12"/>
  <c r="F287" i="12"/>
  <c r="G287" i="12"/>
  <c r="H287" i="12"/>
  <c r="I287" i="12"/>
  <c r="A288" i="12"/>
  <c r="B288" i="12"/>
  <c r="C288" i="12"/>
  <c r="D288" i="12"/>
  <c r="E288" i="12"/>
  <c r="F288" i="12"/>
  <c r="G288" i="12"/>
  <c r="H288" i="12"/>
  <c r="I288" i="12"/>
  <c r="A289" i="12"/>
  <c r="B289" i="12"/>
  <c r="C289" i="12"/>
  <c r="D289" i="12"/>
  <c r="E289" i="12"/>
  <c r="F289" i="12"/>
  <c r="G289" i="12"/>
  <c r="H289" i="12"/>
  <c r="I289" i="12"/>
  <c r="A290" i="12"/>
  <c r="B290" i="12"/>
  <c r="C290" i="12"/>
  <c r="D290" i="12"/>
  <c r="E290" i="12"/>
  <c r="F290" i="12"/>
  <c r="G290" i="12"/>
  <c r="H290" i="12"/>
  <c r="I290" i="12"/>
  <c r="A291" i="12"/>
  <c r="B291" i="12"/>
  <c r="C291" i="12"/>
  <c r="D291" i="12"/>
  <c r="E291" i="12"/>
  <c r="F291" i="12"/>
  <c r="G291" i="12"/>
  <c r="H291" i="12"/>
  <c r="I291" i="12"/>
  <c r="A292" i="12"/>
  <c r="B292" i="12"/>
  <c r="C292" i="12"/>
  <c r="D292" i="12"/>
  <c r="E292" i="12"/>
  <c r="F292" i="12"/>
  <c r="G292" i="12"/>
  <c r="H292" i="12"/>
  <c r="I292" i="12"/>
  <c r="A293" i="12"/>
  <c r="B293" i="12"/>
  <c r="C293" i="12"/>
  <c r="D293" i="12"/>
  <c r="E293" i="12"/>
  <c r="F293" i="12"/>
  <c r="G293" i="12"/>
  <c r="H293" i="12"/>
  <c r="I293" i="12"/>
  <c r="A294" i="12"/>
  <c r="B294" i="12"/>
  <c r="C294" i="12"/>
  <c r="D294" i="12"/>
  <c r="E294" i="12"/>
  <c r="F294" i="12"/>
  <c r="G294" i="12"/>
  <c r="H294" i="12"/>
  <c r="I294" i="12"/>
  <c r="A295" i="12"/>
  <c r="B295" i="12"/>
  <c r="C295" i="12"/>
  <c r="D295" i="12"/>
  <c r="E295" i="12"/>
  <c r="F295" i="12"/>
  <c r="G295" i="12"/>
  <c r="H295" i="12"/>
  <c r="I295" i="12"/>
  <c r="A296" i="12"/>
  <c r="B296" i="12"/>
  <c r="C296" i="12"/>
  <c r="D296" i="12"/>
  <c r="E296" i="12"/>
  <c r="F296" i="12"/>
  <c r="G296" i="12"/>
  <c r="H296" i="12"/>
  <c r="I296" i="12"/>
  <c r="A297" i="12"/>
  <c r="B297" i="12"/>
  <c r="C297" i="12"/>
  <c r="D297" i="12"/>
  <c r="E297" i="12"/>
  <c r="F297" i="12"/>
  <c r="G297" i="12"/>
  <c r="H297" i="12"/>
  <c r="I297" i="12"/>
  <c r="A298" i="12"/>
  <c r="B298" i="12"/>
  <c r="C298" i="12"/>
  <c r="D298" i="12"/>
  <c r="E298" i="12"/>
  <c r="F298" i="12"/>
  <c r="G298" i="12"/>
  <c r="H298" i="12"/>
  <c r="I298" i="12"/>
  <c r="A299" i="12"/>
  <c r="B299" i="12"/>
  <c r="C299" i="12"/>
  <c r="D299" i="12"/>
  <c r="E299" i="12"/>
  <c r="F299" i="12"/>
  <c r="G299" i="12"/>
  <c r="H299" i="12"/>
  <c r="I299" i="12"/>
  <c r="A300" i="12"/>
  <c r="B300" i="12"/>
  <c r="C300" i="12"/>
  <c r="D300" i="12"/>
  <c r="E300" i="12"/>
  <c r="F300" i="12"/>
  <c r="G300" i="12"/>
  <c r="H300" i="12"/>
  <c r="I300" i="12"/>
  <c r="AU282" i="12"/>
  <c r="AU281" i="12"/>
  <c r="AU280" i="12"/>
  <c r="AU275" i="12"/>
  <c r="AU274" i="12"/>
  <c r="AU273" i="12"/>
  <c r="AU272" i="12"/>
  <c r="AU271" i="12"/>
  <c r="AU270" i="12"/>
  <c r="AU269" i="12"/>
  <c r="AU268" i="12"/>
  <c r="AU267" i="12"/>
  <c r="AU266" i="12"/>
  <c r="AU265" i="12"/>
  <c r="AU264" i="12"/>
  <c r="AU263" i="12"/>
  <c r="AU262" i="12"/>
  <c r="AU261" i="12"/>
  <c r="AU260" i="12"/>
  <c r="AU259" i="12"/>
  <c r="AU258" i="12"/>
  <c r="AU257" i="12"/>
  <c r="AU256" i="12"/>
  <c r="AJ171" i="13" l="1"/>
  <c r="AK171" i="13"/>
  <c r="AJ172" i="13"/>
  <c r="AI173" i="13"/>
  <c r="AM173" i="13"/>
  <c r="AL174" i="13"/>
  <c r="AK175" i="13"/>
  <c r="AJ176" i="13"/>
  <c r="AI177" i="13"/>
  <c r="AM177" i="13"/>
  <c r="AL178" i="13"/>
  <c r="AK179" i="13"/>
  <c r="AJ180" i="13"/>
  <c r="AI181" i="13"/>
  <c r="AM181" i="13"/>
  <c r="AL182" i="13"/>
  <c r="AK183" i="13"/>
  <c r="AJ184" i="13"/>
  <c r="AI185" i="13"/>
  <c r="AM185" i="13"/>
  <c r="AL186" i="13"/>
  <c r="AK187" i="13"/>
  <c r="AJ188" i="13"/>
  <c r="AI189" i="13"/>
  <c r="AM189" i="13"/>
  <c r="AL190" i="13"/>
  <c r="AK191" i="13"/>
  <c r="AJ192" i="13"/>
  <c r="AI193" i="13"/>
  <c r="AM193" i="13"/>
  <c r="AL194" i="13"/>
  <c r="AK195" i="13"/>
  <c r="AJ196" i="13"/>
  <c r="AI197" i="13"/>
  <c r="AM197" i="13"/>
  <c r="AL198" i="13"/>
  <c r="AK199" i="13"/>
  <c r="AJ200" i="13"/>
  <c r="AI201" i="13"/>
  <c r="AM201" i="13"/>
  <c r="AL202" i="13"/>
  <c r="AK203" i="13"/>
  <c r="AJ204" i="13"/>
  <c r="AI205" i="13"/>
  <c r="AM205" i="13"/>
  <c r="AL206" i="13"/>
  <c r="AK207" i="13"/>
  <c r="AJ208" i="13"/>
  <c r="AI209" i="13"/>
  <c r="AM209" i="13"/>
  <c r="AL210" i="13"/>
  <c r="AK211" i="13"/>
  <c r="AJ212" i="13"/>
  <c r="AI213" i="13"/>
  <c r="AM213" i="13"/>
  <c r="AL214" i="13"/>
  <c r="AK215" i="13"/>
  <c r="AJ216" i="13"/>
  <c r="AL171" i="13"/>
  <c r="AK172" i="13"/>
  <c r="AJ173" i="13"/>
  <c r="AI174" i="13"/>
  <c r="AM174" i="13"/>
  <c r="AL175" i="13"/>
  <c r="AK176" i="13"/>
  <c r="AJ177" i="13"/>
  <c r="AI178" i="13"/>
  <c r="AM178" i="13"/>
  <c r="AL179" i="13"/>
  <c r="AK180" i="13"/>
  <c r="AJ181" i="13"/>
  <c r="AI182" i="13"/>
  <c r="AM182" i="13"/>
  <c r="AL183" i="13"/>
  <c r="AK184" i="13"/>
  <c r="AJ185" i="13"/>
  <c r="AI186" i="13"/>
  <c r="AM186" i="13"/>
  <c r="AL187" i="13"/>
  <c r="AK188" i="13"/>
  <c r="AJ189" i="13"/>
  <c r="AI190" i="13"/>
  <c r="AM190" i="13"/>
  <c r="AL191" i="13"/>
  <c r="AK192" i="13"/>
  <c r="AJ193" i="13"/>
  <c r="AI194" i="13"/>
  <c r="AM194" i="13"/>
  <c r="AL195" i="13"/>
  <c r="AK196" i="13"/>
  <c r="AJ197" i="13"/>
  <c r="AI198" i="13"/>
  <c r="AM198" i="13"/>
  <c r="AL199" i="13"/>
  <c r="AK200" i="13"/>
  <c r="AJ201" i="13"/>
  <c r="AI202" i="13"/>
  <c r="AM202" i="13"/>
  <c r="AL203" i="13"/>
  <c r="AK204" i="13"/>
  <c r="AJ205" i="13"/>
  <c r="AI206" i="13"/>
  <c r="AM206" i="13"/>
  <c r="AL207" i="13"/>
  <c r="AK208" i="13"/>
  <c r="AJ209" i="13"/>
  <c r="AI210" i="13"/>
  <c r="AM210" i="13"/>
  <c r="AL211" i="13"/>
  <c r="AK212" i="13"/>
  <c r="AJ213" i="13"/>
  <c r="AI214" i="13"/>
  <c r="AM214" i="13"/>
  <c r="AL215" i="13"/>
  <c r="AK216" i="13"/>
  <c r="AI171" i="13"/>
  <c r="AM171" i="13"/>
  <c r="AL172" i="13"/>
  <c r="AK173" i="13"/>
  <c r="AJ174" i="13"/>
  <c r="AI175" i="13"/>
  <c r="AM175" i="13"/>
  <c r="AL176" i="13"/>
  <c r="AK177" i="13"/>
  <c r="AJ178" i="13"/>
  <c r="AI179" i="13"/>
  <c r="AM179" i="13"/>
  <c r="AL180" i="13"/>
  <c r="AK181" i="13"/>
  <c r="AJ182" i="13"/>
  <c r="AI183" i="13"/>
  <c r="AM183" i="13"/>
  <c r="AL184" i="13"/>
  <c r="AK185" i="13"/>
  <c r="AJ186" i="13"/>
  <c r="AI187" i="13"/>
  <c r="AM187" i="13"/>
  <c r="AL188" i="13"/>
  <c r="AK189" i="13"/>
  <c r="AJ190" i="13"/>
  <c r="AI191" i="13"/>
  <c r="AM191" i="13"/>
  <c r="AL192" i="13"/>
  <c r="AK193" i="13"/>
  <c r="AJ194" i="13"/>
  <c r="AI195" i="13"/>
  <c r="AM195" i="13"/>
  <c r="AL196" i="13"/>
  <c r="AK197" i="13"/>
  <c r="AJ198" i="13"/>
  <c r="AI199" i="13"/>
  <c r="AM199" i="13"/>
  <c r="AL200" i="13"/>
  <c r="AK201" i="13"/>
  <c r="AJ202" i="13"/>
  <c r="AI203" i="13"/>
  <c r="AM203" i="13"/>
  <c r="AL204" i="13"/>
  <c r="AK205" i="13"/>
  <c r="AJ206" i="13"/>
  <c r="AI207" i="13"/>
  <c r="AM207" i="13"/>
  <c r="AL208" i="13"/>
  <c r="AK209" i="13"/>
  <c r="AJ210" i="13"/>
  <c r="AI211" i="13"/>
  <c r="AM211" i="13"/>
  <c r="AL212" i="13"/>
  <c r="AK213" i="13"/>
  <c r="AJ214" i="13"/>
  <c r="AI215" i="13"/>
  <c r="AM215" i="13"/>
  <c r="AL216" i="13"/>
  <c r="AI172" i="13"/>
  <c r="AJ175" i="13"/>
  <c r="AK178" i="13"/>
  <c r="AL181" i="13"/>
  <c r="AM184" i="13"/>
  <c r="AI188" i="13"/>
  <c r="AJ191" i="13"/>
  <c r="AK194" i="13"/>
  <c r="AL197" i="13"/>
  <c r="AM200" i="13"/>
  <c r="AI204" i="13"/>
  <c r="AJ207" i="13"/>
  <c r="AK210" i="13"/>
  <c r="AL213" i="13"/>
  <c r="AM216" i="13"/>
  <c r="AL217" i="13"/>
  <c r="AK218" i="13"/>
  <c r="AJ219" i="13"/>
  <c r="AI220" i="13"/>
  <c r="AM220" i="13"/>
  <c r="AM172" i="13"/>
  <c r="AI176" i="13"/>
  <c r="AJ179" i="13"/>
  <c r="AK182" i="13"/>
  <c r="AL185" i="13"/>
  <c r="AM188" i="13"/>
  <c r="AI192" i="13"/>
  <c r="AJ195" i="13"/>
  <c r="AK198" i="13"/>
  <c r="AL201" i="13"/>
  <c r="AM204" i="13"/>
  <c r="AI208" i="13"/>
  <c r="AJ211" i="13"/>
  <c r="AK214" i="13"/>
  <c r="AI217" i="13"/>
  <c r="AM217" i="13"/>
  <c r="AL218" i="13"/>
  <c r="AK219" i="13"/>
  <c r="AJ220" i="13"/>
  <c r="AL173" i="13"/>
  <c r="AM176" i="13"/>
  <c r="AI180" i="13"/>
  <c r="AJ183" i="13"/>
  <c r="AK186" i="13"/>
  <c r="AL189" i="13"/>
  <c r="AM192" i="13"/>
  <c r="AI196" i="13"/>
  <c r="AJ199" i="13"/>
  <c r="AK202" i="13"/>
  <c r="AL205" i="13"/>
  <c r="AM208" i="13"/>
  <c r="AI212" i="13"/>
  <c r="AJ215" i="13"/>
  <c r="AJ217" i="13"/>
  <c r="AI218" i="13"/>
  <c r="AM218" i="13"/>
  <c r="AL219" i="13"/>
  <c r="AK220" i="13"/>
  <c r="AK174" i="13"/>
  <c r="AL177" i="13"/>
  <c r="AM180" i="13"/>
  <c r="AI184" i="13"/>
  <c r="AJ187" i="13"/>
  <c r="AK190" i="13"/>
  <c r="AL193" i="13"/>
  <c r="AM196" i="13"/>
  <c r="AI200" i="13"/>
  <c r="AJ203" i="13"/>
  <c r="AK206" i="13"/>
  <c r="AL209" i="13"/>
  <c r="AM212" i="13"/>
  <c r="AI216" i="13"/>
  <c r="AK217" i="13"/>
  <c r="AJ218" i="13"/>
  <c r="AI219" i="13"/>
  <c r="AM219" i="13"/>
  <c r="AL220" i="13"/>
  <c r="E179" i="13"/>
  <c r="I179" i="13"/>
  <c r="M179" i="13"/>
  <c r="Q179" i="13"/>
  <c r="U179" i="13"/>
  <c r="Y179" i="13"/>
  <c r="AC179" i="13"/>
  <c r="AG179" i="13"/>
  <c r="D180" i="13"/>
  <c r="H180" i="13"/>
  <c r="L180" i="13"/>
  <c r="P180" i="13"/>
  <c r="T180" i="13"/>
  <c r="X180" i="13"/>
  <c r="AB180" i="13"/>
  <c r="AF180" i="13"/>
  <c r="C181" i="13"/>
  <c r="G181" i="13"/>
  <c r="K181" i="13"/>
  <c r="B179" i="13"/>
  <c r="F179" i="13"/>
  <c r="J179" i="13"/>
  <c r="N179" i="13"/>
  <c r="R179" i="13"/>
  <c r="V179" i="13"/>
  <c r="Z179" i="13"/>
  <c r="AD179" i="13"/>
  <c r="AH179" i="13"/>
  <c r="E180" i="13"/>
  <c r="I180" i="13"/>
  <c r="M180" i="13"/>
  <c r="Q180" i="13"/>
  <c r="U180" i="13"/>
  <c r="Y180" i="13"/>
  <c r="AC180" i="13"/>
  <c r="AG180" i="13"/>
  <c r="D181" i="13"/>
  <c r="H181" i="13"/>
  <c r="L181" i="13"/>
  <c r="P181" i="13"/>
  <c r="T181" i="13"/>
  <c r="X181" i="13"/>
  <c r="AB181" i="13"/>
  <c r="AF181" i="13"/>
  <c r="C182" i="13"/>
  <c r="G182" i="13"/>
  <c r="K182" i="13"/>
  <c r="O182" i="13"/>
  <c r="S182" i="13"/>
  <c r="W182" i="13"/>
  <c r="AA182" i="13"/>
  <c r="AE182" i="13"/>
  <c r="B183" i="13"/>
  <c r="F183" i="13"/>
  <c r="J183" i="13"/>
  <c r="N183" i="13"/>
  <c r="R183" i="13"/>
  <c r="V183" i="13"/>
  <c r="Z183" i="13"/>
  <c r="AD183" i="13"/>
  <c r="AH183" i="13"/>
  <c r="E184" i="13"/>
  <c r="I184" i="13"/>
  <c r="M184" i="13"/>
  <c r="Q184" i="13"/>
  <c r="U184" i="13"/>
  <c r="Y184" i="13"/>
  <c r="AC184" i="13"/>
  <c r="AG184" i="13"/>
  <c r="D185" i="13"/>
  <c r="H185" i="13"/>
  <c r="L185" i="13"/>
  <c r="P185" i="13"/>
  <c r="T185" i="13"/>
  <c r="X185" i="13"/>
  <c r="AB185" i="13"/>
  <c r="AF185" i="13"/>
  <c r="C186" i="13"/>
  <c r="G186" i="13"/>
  <c r="K186" i="13"/>
  <c r="O186" i="13"/>
  <c r="S186" i="13"/>
  <c r="W186" i="13"/>
  <c r="AA186" i="13"/>
  <c r="AE186" i="13"/>
  <c r="B187" i="13"/>
  <c r="F187" i="13"/>
  <c r="J187" i="13"/>
  <c r="N187" i="13"/>
  <c r="R187" i="13"/>
  <c r="V187" i="13"/>
  <c r="Z187" i="13"/>
  <c r="AD187" i="13"/>
  <c r="AH187" i="13"/>
  <c r="E188" i="13"/>
  <c r="I188" i="13"/>
  <c r="M188" i="13"/>
  <c r="Q188" i="13"/>
  <c r="U188" i="13"/>
  <c r="Y188" i="13"/>
  <c r="AC188" i="13"/>
  <c r="D179" i="13"/>
  <c r="L179" i="13"/>
  <c r="T179" i="13"/>
  <c r="AB179" i="13"/>
  <c r="C180" i="13"/>
  <c r="K180" i="13"/>
  <c r="S180" i="13"/>
  <c r="AA180" i="13"/>
  <c r="B181" i="13"/>
  <c r="J181" i="13"/>
  <c r="Q181" i="13"/>
  <c r="V181" i="13"/>
  <c r="AA181" i="13"/>
  <c r="AG181" i="13"/>
  <c r="E182" i="13"/>
  <c r="J182" i="13"/>
  <c r="P182" i="13"/>
  <c r="U182" i="13"/>
  <c r="Z182" i="13"/>
  <c r="AF182" i="13"/>
  <c r="D183" i="13"/>
  <c r="I183" i="13"/>
  <c r="O183" i="13"/>
  <c r="T183" i="13"/>
  <c r="Y183" i="13"/>
  <c r="AE183" i="13"/>
  <c r="C184" i="13"/>
  <c r="H184" i="13"/>
  <c r="N184" i="13"/>
  <c r="S184" i="13"/>
  <c r="X184" i="13"/>
  <c r="AD184" i="13"/>
  <c r="B185" i="13"/>
  <c r="G185" i="13"/>
  <c r="M185" i="13"/>
  <c r="R185" i="13"/>
  <c r="W185" i="13"/>
  <c r="AC185" i="13"/>
  <c r="AH185" i="13"/>
  <c r="F186" i="13"/>
  <c r="L186" i="13"/>
  <c r="Q186" i="13"/>
  <c r="V186" i="13"/>
  <c r="AB186" i="13"/>
  <c r="AG186" i="13"/>
  <c r="E187" i="13"/>
  <c r="K187" i="13"/>
  <c r="P187" i="13"/>
  <c r="U187" i="13"/>
  <c r="AA187" i="13"/>
  <c r="AF187" i="13"/>
  <c r="D188" i="13"/>
  <c r="J188" i="13"/>
  <c r="O188" i="13"/>
  <c r="T188" i="13"/>
  <c r="Z188" i="13"/>
  <c r="AE188" i="13"/>
  <c r="B189" i="13"/>
  <c r="F189" i="13"/>
  <c r="J189" i="13"/>
  <c r="N189" i="13"/>
  <c r="R189" i="13"/>
  <c r="V189" i="13"/>
  <c r="Z189" i="13"/>
  <c r="AD189" i="13"/>
  <c r="AH189" i="13"/>
  <c r="E190" i="13"/>
  <c r="I190" i="13"/>
  <c r="M190" i="13"/>
  <c r="Q190" i="13"/>
  <c r="U190" i="13"/>
  <c r="Y190" i="13"/>
  <c r="AC190" i="13"/>
  <c r="AG190" i="13"/>
  <c r="D191" i="13"/>
  <c r="H191" i="13"/>
  <c r="L191" i="13"/>
  <c r="P191" i="13"/>
  <c r="T191" i="13"/>
  <c r="X191" i="13"/>
  <c r="AB191" i="13"/>
  <c r="AF191" i="13"/>
  <c r="C192" i="13"/>
  <c r="G192" i="13"/>
  <c r="K192" i="13"/>
  <c r="O192" i="13"/>
  <c r="S192" i="13"/>
  <c r="W192" i="13"/>
  <c r="AA192" i="13"/>
  <c r="AE192" i="13"/>
  <c r="B193" i="13"/>
  <c r="F193" i="13"/>
  <c r="J193" i="13"/>
  <c r="N193" i="13"/>
  <c r="R193" i="13"/>
  <c r="V193" i="13"/>
  <c r="Z193" i="13"/>
  <c r="AD193" i="13"/>
  <c r="AH193" i="13"/>
  <c r="E194" i="13"/>
  <c r="I194" i="13"/>
  <c r="M194" i="13"/>
  <c r="Q194" i="13"/>
  <c r="U194" i="13"/>
  <c r="Y194" i="13"/>
  <c r="AC194" i="13"/>
  <c r="AG194" i="13"/>
  <c r="D195" i="13"/>
  <c r="H195" i="13"/>
  <c r="L195" i="13"/>
  <c r="P195" i="13"/>
  <c r="T195" i="13"/>
  <c r="X195" i="13"/>
  <c r="AB195" i="13"/>
  <c r="AF195" i="13"/>
  <c r="C196" i="13"/>
  <c r="G196" i="13"/>
  <c r="K196" i="13"/>
  <c r="O196" i="13"/>
  <c r="S196" i="13"/>
  <c r="W196" i="13"/>
  <c r="AA196" i="13"/>
  <c r="AE196" i="13"/>
  <c r="B197" i="13"/>
  <c r="F197" i="13"/>
  <c r="J197" i="13"/>
  <c r="N197" i="13"/>
  <c r="R197" i="13"/>
  <c r="V197" i="13"/>
  <c r="Z197" i="13"/>
  <c r="AD197" i="13"/>
  <c r="AH197" i="13"/>
  <c r="E198" i="13"/>
  <c r="I198" i="13"/>
  <c r="M198" i="13"/>
  <c r="Q198" i="13"/>
  <c r="U198" i="13"/>
  <c r="Y198" i="13"/>
  <c r="AC198" i="13"/>
  <c r="AG198" i="13"/>
  <c r="D199" i="13"/>
  <c r="H199" i="13"/>
  <c r="L199" i="13"/>
  <c r="P199" i="13"/>
  <c r="T199" i="13"/>
  <c r="X199" i="13"/>
  <c r="AB199" i="13"/>
  <c r="AF199" i="13"/>
  <c r="C200" i="13"/>
  <c r="G200" i="13"/>
  <c r="K200" i="13"/>
  <c r="O200" i="13"/>
  <c r="S200" i="13"/>
  <c r="W200" i="13"/>
  <c r="AA200" i="13"/>
  <c r="AE200" i="13"/>
  <c r="B201" i="13"/>
  <c r="F201" i="13"/>
  <c r="J201" i="13"/>
  <c r="N201" i="13"/>
  <c r="R201" i="13"/>
  <c r="V201" i="13"/>
  <c r="Z201" i="13"/>
  <c r="AD201" i="13"/>
  <c r="AH201" i="13"/>
  <c r="E202" i="13"/>
  <c r="I202" i="13"/>
  <c r="M202" i="13"/>
  <c r="Q202" i="13"/>
  <c r="U202" i="13"/>
  <c r="Y202" i="13"/>
  <c r="AC202" i="13"/>
  <c r="AG202" i="13"/>
  <c r="D203" i="13"/>
  <c r="H203" i="13"/>
  <c r="L203" i="13"/>
  <c r="P203" i="13"/>
  <c r="T203" i="13"/>
  <c r="X203" i="13"/>
  <c r="AB203" i="13"/>
  <c r="AF203" i="13"/>
  <c r="C204" i="13"/>
  <c r="G204" i="13"/>
  <c r="K204" i="13"/>
  <c r="O204" i="13"/>
  <c r="S204" i="13"/>
  <c r="W204" i="13"/>
  <c r="AA204" i="13"/>
  <c r="AE204" i="13"/>
  <c r="B205" i="13"/>
  <c r="F205" i="13"/>
  <c r="J205" i="13"/>
  <c r="N205" i="13"/>
  <c r="R205" i="13"/>
  <c r="V205" i="13"/>
  <c r="Z205" i="13"/>
  <c r="AD205" i="13"/>
  <c r="AH205" i="13"/>
  <c r="E206" i="13"/>
  <c r="I206" i="13"/>
  <c r="M206" i="13"/>
  <c r="Q206" i="13"/>
  <c r="U206" i="13"/>
  <c r="Y206" i="13"/>
  <c r="AC206" i="13"/>
  <c r="AG206" i="13"/>
  <c r="D207" i="13"/>
  <c r="H207" i="13"/>
  <c r="L207" i="13"/>
  <c r="P207" i="13"/>
  <c r="T207" i="13"/>
  <c r="X207" i="13"/>
  <c r="AB207" i="13"/>
  <c r="AF207" i="13"/>
  <c r="C208" i="13"/>
  <c r="G208" i="13"/>
  <c r="K208" i="13"/>
  <c r="O208" i="13"/>
  <c r="S208" i="13"/>
  <c r="W208" i="13"/>
  <c r="AA208" i="13"/>
  <c r="AE208" i="13"/>
  <c r="B209" i="13"/>
  <c r="F209" i="13"/>
  <c r="J209" i="13"/>
  <c r="N209" i="13"/>
  <c r="R209" i="13"/>
  <c r="V209" i="13"/>
  <c r="Z209" i="13"/>
  <c r="AD209" i="13"/>
  <c r="AH209" i="13"/>
  <c r="E210" i="13"/>
  <c r="I210" i="13"/>
  <c r="M210" i="13"/>
  <c r="Q210" i="13"/>
  <c r="U210" i="13"/>
  <c r="Y210" i="13"/>
  <c r="AC210" i="13"/>
  <c r="AG210" i="13"/>
  <c r="D211" i="13"/>
  <c r="H211" i="13"/>
  <c r="L211" i="13"/>
  <c r="P211" i="13"/>
  <c r="T211" i="13"/>
  <c r="X211" i="13"/>
  <c r="AB211" i="13"/>
  <c r="AF211" i="13"/>
  <c r="C212" i="13"/>
  <c r="G212" i="13"/>
  <c r="K212" i="13"/>
  <c r="O212" i="13"/>
  <c r="S212" i="13"/>
  <c r="W212" i="13"/>
  <c r="AA212" i="13"/>
  <c r="AE212" i="13"/>
  <c r="B213" i="13"/>
  <c r="F213" i="13"/>
  <c r="J213" i="13"/>
  <c r="N213" i="13"/>
  <c r="R213" i="13"/>
  <c r="V213" i="13"/>
  <c r="Z213" i="13"/>
  <c r="AD213" i="13"/>
  <c r="AH213" i="13"/>
  <c r="E214" i="13"/>
  <c r="I214" i="13"/>
  <c r="M214" i="13"/>
  <c r="Q214" i="13"/>
  <c r="U214" i="13"/>
  <c r="Y214" i="13"/>
  <c r="AC214" i="13"/>
  <c r="AG214" i="13"/>
  <c r="D215" i="13"/>
  <c r="H215" i="13"/>
  <c r="L215" i="13"/>
  <c r="P215" i="13"/>
  <c r="T215" i="13"/>
  <c r="X215" i="13"/>
  <c r="AB215" i="13"/>
  <c r="AF215" i="13"/>
  <c r="C216" i="13"/>
  <c r="G216" i="13"/>
  <c r="K216" i="13"/>
  <c r="O216" i="13"/>
  <c r="S216" i="13"/>
  <c r="W216" i="13"/>
  <c r="AA216" i="13"/>
  <c r="AE216" i="13"/>
  <c r="B217" i="13"/>
  <c r="F217" i="13"/>
  <c r="J217" i="13"/>
  <c r="N217" i="13"/>
  <c r="R217" i="13"/>
  <c r="V217" i="13"/>
  <c r="Z217" i="13"/>
  <c r="AD217" i="13"/>
  <c r="AH217" i="13"/>
  <c r="E218" i="13"/>
  <c r="I218" i="13"/>
  <c r="M218" i="13"/>
  <c r="Q218" i="13"/>
  <c r="U218" i="13"/>
  <c r="Y218" i="13"/>
  <c r="AC218" i="13"/>
  <c r="AG218" i="13"/>
  <c r="D219" i="13"/>
  <c r="H219" i="13"/>
  <c r="L219" i="13"/>
  <c r="P219" i="13"/>
  <c r="T219" i="13"/>
  <c r="X219" i="13"/>
  <c r="AB219" i="13"/>
  <c r="AF219" i="13"/>
  <c r="C220" i="13"/>
  <c r="G220" i="13"/>
  <c r="K220" i="13"/>
  <c r="O220" i="13"/>
  <c r="S220" i="13"/>
  <c r="W220" i="13"/>
  <c r="AA220" i="13"/>
  <c r="AE220" i="13"/>
  <c r="B171" i="13"/>
  <c r="F171" i="13"/>
  <c r="J171" i="13"/>
  <c r="N171" i="13"/>
  <c r="R171" i="13"/>
  <c r="V171" i="13"/>
  <c r="Z171" i="13"/>
  <c r="AD171" i="13"/>
  <c r="AH171" i="13"/>
  <c r="E172" i="13"/>
  <c r="I172" i="13"/>
  <c r="M172" i="13"/>
  <c r="Q172" i="13"/>
  <c r="U172" i="13"/>
  <c r="Y172" i="13"/>
  <c r="AC172" i="13"/>
  <c r="AG172" i="13"/>
  <c r="D173" i="13"/>
  <c r="H173" i="13"/>
  <c r="L173" i="13"/>
  <c r="P173" i="13"/>
  <c r="T173" i="13"/>
  <c r="X173" i="13"/>
  <c r="AB173" i="13"/>
  <c r="AF173" i="13"/>
  <c r="C174" i="13"/>
  <c r="G174" i="13"/>
  <c r="K174" i="13"/>
  <c r="O174" i="13"/>
  <c r="S174" i="13"/>
  <c r="W174" i="13"/>
  <c r="AA174" i="13"/>
  <c r="AE174" i="13"/>
  <c r="B175" i="13"/>
  <c r="F175" i="13"/>
  <c r="J175" i="13"/>
  <c r="N175" i="13"/>
  <c r="R175" i="13"/>
  <c r="V175" i="13"/>
  <c r="Z175" i="13"/>
  <c r="AD175" i="13"/>
  <c r="AH175" i="13"/>
  <c r="E176" i="13"/>
  <c r="I176" i="13"/>
  <c r="M176" i="13"/>
  <c r="Q176" i="13"/>
  <c r="U176" i="13"/>
  <c r="Y176" i="13"/>
  <c r="AC176" i="13"/>
  <c r="AG176" i="13"/>
  <c r="D177" i="13"/>
  <c r="H177" i="13"/>
  <c r="L177" i="13"/>
  <c r="P177" i="13"/>
  <c r="T177" i="13"/>
  <c r="X177" i="13"/>
  <c r="AB177" i="13"/>
  <c r="AF177" i="13"/>
  <c r="C178" i="13"/>
  <c r="G178" i="13"/>
  <c r="K178" i="13"/>
  <c r="O178" i="13"/>
  <c r="S178" i="13"/>
  <c r="W178" i="13"/>
  <c r="AA178" i="13"/>
  <c r="AE178" i="13"/>
  <c r="B159" i="13"/>
  <c r="F159" i="13"/>
  <c r="J159" i="13"/>
  <c r="N159" i="13"/>
  <c r="R159" i="13"/>
  <c r="V159" i="13"/>
  <c r="Z159" i="13"/>
  <c r="AD159" i="13"/>
  <c r="AH159" i="13"/>
  <c r="AL159" i="13"/>
  <c r="D160" i="13"/>
  <c r="H160" i="13"/>
  <c r="L160" i="13"/>
  <c r="P160" i="13"/>
  <c r="T160" i="13"/>
  <c r="X160" i="13"/>
  <c r="AB160" i="13"/>
  <c r="AF160" i="13"/>
  <c r="AJ160" i="13"/>
  <c r="B161" i="13"/>
  <c r="F161" i="13"/>
  <c r="J161" i="13"/>
  <c r="N161" i="13"/>
  <c r="R161" i="13"/>
  <c r="V161" i="13"/>
  <c r="Z161" i="13"/>
  <c r="AD161" i="13"/>
  <c r="AH161" i="13"/>
  <c r="AL161" i="13"/>
  <c r="D162" i="13"/>
  <c r="H162" i="13"/>
  <c r="L162" i="13"/>
  <c r="P162" i="13"/>
  <c r="T162" i="13"/>
  <c r="X162" i="13"/>
  <c r="AB162" i="13"/>
  <c r="AF162" i="13"/>
  <c r="AJ162" i="13"/>
  <c r="B163" i="13"/>
  <c r="F163" i="13"/>
  <c r="J163" i="13"/>
  <c r="N163" i="13"/>
  <c r="R163" i="13"/>
  <c r="V163" i="13"/>
  <c r="Z163" i="13"/>
  <c r="AD163" i="13"/>
  <c r="AH163" i="13"/>
  <c r="AL163" i="13"/>
  <c r="D164" i="13"/>
  <c r="H164" i="13"/>
  <c r="L164" i="13"/>
  <c r="P164" i="13"/>
  <c r="T164" i="13"/>
  <c r="X164" i="13"/>
  <c r="AB164" i="13"/>
  <c r="AF164" i="13"/>
  <c r="AJ164" i="13"/>
  <c r="B165" i="13"/>
  <c r="F165" i="13"/>
  <c r="J165" i="13"/>
  <c r="N165" i="13"/>
  <c r="R165" i="13"/>
  <c r="V165" i="13"/>
  <c r="Z165" i="13"/>
  <c r="AD165" i="13"/>
  <c r="AH165" i="13"/>
  <c r="AL165" i="13"/>
  <c r="D166" i="13"/>
  <c r="H166" i="13"/>
  <c r="L166" i="13"/>
  <c r="P166" i="13"/>
  <c r="T166" i="13"/>
  <c r="X166" i="13"/>
  <c r="AB166" i="13"/>
  <c r="AF166" i="13"/>
  <c r="AJ166" i="13"/>
  <c r="B167" i="13"/>
  <c r="F167" i="13"/>
  <c r="J167" i="13"/>
  <c r="N167" i="13"/>
  <c r="R167" i="13"/>
  <c r="V167" i="13"/>
  <c r="Z167" i="13"/>
  <c r="AD167" i="13"/>
  <c r="AH167" i="13"/>
  <c r="AL167" i="13"/>
  <c r="D168" i="13"/>
  <c r="H168" i="13"/>
  <c r="L168" i="13"/>
  <c r="P168" i="13"/>
  <c r="T168" i="13"/>
  <c r="X168" i="13"/>
  <c r="AB168" i="13"/>
  <c r="AF168" i="13"/>
  <c r="AJ168" i="13"/>
  <c r="B169" i="13"/>
  <c r="G179" i="13"/>
  <c r="O179" i="13"/>
  <c r="W179" i="13"/>
  <c r="AE179" i="13"/>
  <c r="F180" i="13"/>
  <c r="N180" i="13"/>
  <c r="V180" i="13"/>
  <c r="AD180" i="13"/>
  <c r="E181" i="13"/>
  <c r="M181" i="13"/>
  <c r="R181" i="13"/>
  <c r="W181" i="13"/>
  <c r="AC181" i="13"/>
  <c r="AH181" i="13"/>
  <c r="F182" i="13"/>
  <c r="L182" i="13"/>
  <c r="Q182" i="13"/>
  <c r="V182" i="13"/>
  <c r="AB182" i="13"/>
  <c r="AG182" i="13"/>
  <c r="E183" i="13"/>
  <c r="K183" i="13"/>
  <c r="P183" i="13"/>
  <c r="U183" i="13"/>
  <c r="AA183" i="13"/>
  <c r="AF183" i="13"/>
  <c r="D184" i="13"/>
  <c r="J184" i="13"/>
  <c r="O184" i="13"/>
  <c r="T184" i="13"/>
  <c r="Z184" i="13"/>
  <c r="AE184" i="13"/>
  <c r="C185" i="13"/>
  <c r="I185" i="13"/>
  <c r="N185" i="13"/>
  <c r="S185" i="13"/>
  <c r="Y185" i="13"/>
  <c r="AD185" i="13"/>
  <c r="B186" i="13"/>
  <c r="H186" i="13"/>
  <c r="M186" i="13"/>
  <c r="R186" i="13"/>
  <c r="X186" i="13"/>
  <c r="AC186" i="13"/>
  <c r="AH186" i="13"/>
  <c r="G187" i="13"/>
  <c r="L187" i="13"/>
  <c r="Q187" i="13"/>
  <c r="W187" i="13"/>
  <c r="AB187" i="13"/>
  <c r="AG187" i="13"/>
  <c r="F188" i="13"/>
  <c r="K188" i="13"/>
  <c r="P188" i="13"/>
  <c r="V188" i="13"/>
  <c r="AA188" i="13"/>
  <c r="AF188" i="13"/>
  <c r="C189" i="13"/>
  <c r="G189" i="13"/>
  <c r="K189" i="13"/>
  <c r="O189" i="13"/>
  <c r="S189" i="13"/>
  <c r="W189" i="13"/>
  <c r="AA189" i="13"/>
  <c r="AE189" i="13"/>
  <c r="B190" i="13"/>
  <c r="F190" i="13"/>
  <c r="J190" i="13"/>
  <c r="N190" i="13"/>
  <c r="R190" i="13"/>
  <c r="V190" i="13"/>
  <c r="Z190" i="13"/>
  <c r="AD190" i="13"/>
  <c r="AH190" i="13"/>
  <c r="E191" i="13"/>
  <c r="I191" i="13"/>
  <c r="M191" i="13"/>
  <c r="Q191" i="13"/>
  <c r="U191" i="13"/>
  <c r="Y191" i="13"/>
  <c r="AC191" i="13"/>
  <c r="AG191" i="13"/>
  <c r="D192" i="13"/>
  <c r="H192" i="13"/>
  <c r="L192" i="13"/>
  <c r="P192" i="13"/>
  <c r="T192" i="13"/>
  <c r="X192" i="13"/>
  <c r="AB192" i="13"/>
  <c r="AF192" i="13"/>
  <c r="C193" i="13"/>
  <c r="G193" i="13"/>
  <c r="K193" i="13"/>
  <c r="O193" i="13"/>
  <c r="S193" i="13"/>
  <c r="W193" i="13"/>
  <c r="AA193" i="13"/>
  <c r="AE193" i="13"/>
  <c r="B194" i="13"/>
  <c r="F194" i="13"/>
  <c r="J194" i="13"/>
  <c r="N194" i="13"/>
  <c r="R194" i="13"/>
  <c r="V194" i="13"/>
  <c r="Z194" i="13"/>
  <c r="AD194" i="13"/>
  <c r="AH194" i="13"/>
  <c r="E195" i="13"/>
  <c r="I195" i="13"/>
  <c r="M195" i="13"/>
  <c r="Q195" i="13"/>
  <c r="U195" i="13"/>
  <c r="Y195" i="13"/>
  <c r="AC195" i="13"/>
  <c r="AG195" i="13"/>
  <c r="D196" i="13"/>
  <c r="H196" i="13"/>
  <c r="L196" i="13"/>
  <c r="P196" i="13"/>
  <c r="T196" i="13"/>
  <c r="X196" i="13"/>
  <c r="AB196" i="13"/>
  <c r="AF196" i="13"/>
  <c r="C197" i="13"/>
  <c r="G197" i="13"/>
  <c r="K197" i="13"/>
  <c r="O197" i="13"/>
  <c r="S197" i="13"/>
  <c r="W197" i="13"/>
  <c r="AA197" i="13"/>
  <c r="AE197" i="13"/>
  <c r="B198" i="13"/>
  <c r="F198" i="13"/>
  <c r="J198" i="13"/>
  <c r="N198" i="13"/>
  <c r="R198" i="13"/>
  <c r="V198" i="13"/>
  <c r="Z198" i="13"/>
  <c r="AD198" i="13"/>
  <c r="AH198" i="13"/>
  <c r="E199" i="13"/>
  <c r="I199" i="13"/>
  <c r="M199" i="13"/>
  <c r="Q199" i="13"/>
  <c r="U199" i="13"/>
  <c r="Y199" i="13"/>
  <c r="AC199" i="13"/>
  <c r="AG199" i="13"/>
  <c r="D200" i="13"/>
  <c r="H200" i="13"/>
  <c r="L200" i="13"/>
  <c r="P200" i="13"/>
  <c r="T200" i="13"/>
  <c r="X200" i="13"/>
  <c r="AB200" i="13"/>
  <c r="AF200" i="13"/>
  <c r="C201" i="13"/>
  <c r="G201" i="13"/>
  <c r="K201" i="13"/>
  <c r="O201" i="13"/>
  <c r="S201" i="13"/>
  <c r="W201" i="13"/>
  <c r="AA201" i="13"/>
  <c r="AE201" i="13"/>
  <c r="B202" i="13"/>
  <c r="F202" i="13"/>
  <c r="J202" i="13"/>
  <c r="N202" i="13"/>
  <c r="R202" i="13"/>
  <c r="V202" i="13"/>
  <c r="Z202" i="13"/>
  <c r="AD202" i="13"/>
  <c r="AH202" i="13"/>
  <c r="E203" i="13"/>
  <c r="I203" i="13"/>
  <c r="M203" i="13"/>
  <c r="Q203" i="13"/>
  <c r="U203" i="13"/>
  <c r="Y203" i="13"/>
  <c r="AC203" i="13"/>
  <c r="AG203" i="13"/>
  <c r="D204" i="13"/>
  <c r="H204" i="13"/>
  <c r="L204" i="13"/>
  <c r="P204" i="13"/>
  <c r="T204" i="13"/>
  <c r="X204" i="13"/>
  <c r="AB204" i="13"/>
  <c r="AF204" i="13"/>
  <c r="C205" i="13"/>
  <c r="G205" i="13"/>
  <c r="K205" i="13"/>
  <c r="O205" i="13"/>
  <c r="S205" i="13"/>
  <c r="W205" i="13"/>
  <c r="AA205" i="13"/>
  <c r="AE205" i="13"/>
  <c r="B206" i="13"/>
  <c r="F206" i="13"/>
  <c r="J206" i="13"/>
  <c r="N206" i="13"/>
  <c r="R206" i="13"/>
  <c r="V206" i="13"/>
  <c r="Z206" i="13"/>
  <c r="AD206" i="13"/>
  <c r="AH206" i="13"/>
  <c r="E207" i="13"/>
  <c r="I207" i="13"/>
  <c r="M207" i="13"/>
  <c r="Q207" i="13"/>
  <c r="U207" i="13"/>
  <c r="Y207" i="13"/>
  <c r="AC207" i="13"/>
  <c r="AG207" i="13"/>
  <c r="D208" i="13"/>
  <c r="H208" i="13"/>
  <c r="L208" i="13"/>
  <c r="P208" i="13"/>
  <c r="T208" i="13"/>
  <c r="X208" i="13"/>
  <c r="AB208" i="13"/>
  <c r="AF208" i="13"/>
  <c r="C209" i="13"/>
  <c r="G209" i="13"/>
  <c r="K209" i="13"/>
  <c r="O209" i="13"/>
  <c r="S209" i="13"/>
  <c r="W209" i="13"/>
  <c r="AA209" i="13"/>
  <c r="AE209" i="13"/>
  <c r="B210" i="13"/>
  <c r="F210" i="13"/>
  <c r="J210" i="13"/>
  <c r="N210" i="13"/>
  <c r="R210" i="13"/>
  <c r="V210" i="13"/>
  <c r="Z210" i="13"/>
  <c r="AD210" i="13"/>
  <c r="AH210" i="13"/>
  <c r="E211" i="13"/>
  <c r="I211" i="13"/>
  <c r="M211" i="13"/>
  <c r="Q211" i="13"/>
  <c r="U211" i="13"/>
  <c r="Y211" i="13"/>
  <c r="AC211" i="13"/>
  <c r="AG211" i="13"/>
  <c r="D212" i="13"/>
  <c r="H212" i="13"/>
  <c r="L212" i="13"/>
  <c r="P212" i="13"/>
  <c r="T212" i="13"/>
  <c r="X212" i="13"/>
  <c r="AB212" i="13"/>
  <c r="AF212" i="13"/>
  <c r="C213" i="13"/>
  <c r="G213" i="13"/>
  <c r="K213" i="13"/>
  <c r="O213" i="13"/>
  <c r="S213" i="13"/>
  <c r="W213" i="13"/>
  <c r="AA213" i="13"/>
  <c r="AE213" i="13"/>
  <c r="B214" i="13"/>
  <c r="F214" i="13"/>
  <c r="J214" i="13"/>
  <c r="N214" i="13"/>
  <c r="R214" i="13"/>
  <c r="V214" i="13"/>
  <c r="Z214" i="13"/>
  <c r="AD214" i="13"/>
  <c r="AH214" i="13"/>
  <c r="E215" i="13"/>
  <c r="I215" i="13"/>
  <c r="M215" i="13"/>
  <c r="Q215" i="13"/>
  <c r="U215" i="13"/>
  <c r="Y215" i="13"/>
  <c r="AC215" i="13"/>
  <c r="AG215" i="13"/>
  <c r="D216" i="13"/>
  <c r="H216" i="13"/>
  <c r="L216" i="13"/>
  <c r="P216" i="13"/>
  <c r="T216" i="13"/>
  <c r="X216" i="13"/>
  <c r="AB216" i="13"/>
  <c r="AF216" i="13"/>
  <c r="C217" i="13"/>
  <c r="G217" i="13"/>
  <c r="K217" i="13"/>
  <c r="O217" i="13"/>
  <c r="S217" i="13"/>
  <c r="W217" i="13"/>
  <c r="AA217" i="13"/>
  <c r="AE217" i="13"/>
  <c r="B218" i="13"/>
  <c r="F218" i="13"/>
  <c r="J218" i="13"/>
  <c r="N218" i="13"/>
  <c r="R218" i="13"/>
  <c r="V218" i="13"/>
  <c r="Z218" i="13"/>
  <c r="AD218" i="13"/>
  <c r="AH218" i="13"/>
  <c r="E219" i="13"/>
  <c r="H179" i="13"/>
  <c r="P179" i="13"/>
  <c r="X179" i="13"/>
  <c r="AF179" i="13"/>
  <c r="G180" i="13"/>
  <c r="O180" i="13"/>
  <c r="W180" i="13"/>
  <c r="AE180" i="13"/>
  <c r="F181" i="13"/>
  <c r="N181" i="13"/>
  <c r="S181" i="13"/>
  <c r="Y181" i="13"/>
  <c r="AD181" i="13"/>
  <c r="B182" i="13"/>
  <c r="H182" i="13"/>
  <c r="M182" i="13"/>
  <c r="R182" i="13"/>
  <c r="X182" i="13"/>
  <c r="AC182" i="13"/>
  <c r="AH182" i="13"/>
  <c r="G183" i="13"/>
  <c r="L183" i="13"/>
  <c r="Q183" i="13"/>
  <c r="W183" i="13"/>
  <c r="AB183" i="13"/>
  <c r="AG183" i="13"/>
  <c r="F184" i="13"/>
  <c r="K184" i="13"/>
  <c r="P184" i="13"/>
  <c r="V184" i="13"/>
  <c r="AA184" i="13"/>
  <c r="AF184" i="13"/>
  <c r="E185" i="13"/>
  <c r="J185" i="13"/>
  <c r="O185" i="13"/>
  <c r="U185" i="13"/>
  <c r="Z185" i="13"/>
  <c r="AE185" i="13"/>
  <c r="D186" i="13"/>
  <c r="I186" i="13"/>
  <c r="N186" i="13"/>
  <c r="T186" i="13"/>
  <c r="Y186" i="13"/>
  <c r="AD186" i="13"/>
  <c r="C187" i="13"/>
  <c r="H187" i="13"/>
  <c r="M187" i="13"/>
  <c r="S187" i="13"/>
  <c r="X187" i="13"/>
  <c r="AC187" i="13"/>
  <c r="B188" i="13"/>
  <c r="G188" i="13"/>
  <c r="L188" i="13"/>
  <c r="R188" i="13"/>
  <c r="W188" i="13"/>
  <c r="AB188" i="13"/>
  <c r="AG188" i="13"/>
  <c r="D189" i="13"/>
  <c r="H189" i="13"/>
  <c r="L189" i="13"/>
  <c r="P189" i="13"/>
  <c r="T189" i="13"/>
  <c r="X189" i="13"/>
  <c r="AB189" i="13"/>
  <c r="AF189" i="13"/>
  <c r="C190" i="13"/>
  <c r="G190" i="13"/>
  <c r="K190" i="13"/>
  <c r="O190" i="13"/>
  <c r="S190" i="13"/>
  <c r="W190" i="13"/>
  <c r="AA190" i="13"/>
  <c r="AE190" i="13"/>
  <c r="B191" i="13"/>
  <c r="F191" i="13"/>
  <c r="J191" i="13"/>
  <c r="N191" i="13"/>
  <c r="R191" i="13"/>
  <c r="V191" i="13"/>
  <c r="Z191" i="13"/>
  <c r="AD191" i="13"/>
  <c r="AH191" i="13"/>
  <c r="E192" i="13"/>
  <c r="I192" i="13"/>
  <c r="M192" i="13"/>
  <c r="Q192" i="13"/>
  <c r="U192" i="13"/>
  <c r="Y192" i="13"/>
  <c r="AC192" i="13"/>
  <c r="AG192" i="13"/>
  <c r="D193" i="13"/>
  <c r="H193" i="13"/>
  <c r="L193" i="13"/>
  <c r="P193" i="13"/>
  <c r="T193" i="13"/>
  <c r="X193" i="13"/>
  <c r="AB193" i="13"/>
  <c r="AF193" i="13"/>
  <c r="C194" i="13"/>
  <c r="G194" i="13"/>
  <c r="K194" i="13"/>
  <c r="O194" i="13"/>
  <c r="S194" i="13"/>
  <c r="W194" i="13"/>
  <c r="AA194" i="13"/>
  <c r="AE194" i="13"/>
  <c r="B195" i="13"/>
  <c r="F195" i="13"/>
  <c r="J195" i="13"/>
  <c r="N195" i="13"/>
  <c r="R195" i="13"/>
  <c r="V195" i="13"/>
  <c r="Z195" i="13"/>
  <c r="AD195" i="13"/>
  <c r="AH195" i="13"/>
  <c r="E196" i="13"/>
  <c r="I196" i="13"/>
  <c r="M196" i="13"/>
  <c r="Q196" i="13"/>
  <c r="U196" i="13"/>
  <c r="Y196" i="13"/>
  <c r="AC196" i="13"/>
  <c r="AG196" i="13"/>
  <c r="D197" i="13"/>
  <c r="H197" i="13"/>
  <c r="L197" i="13"/>
  <c r="P197" i="13"/>
  <c r="T197" i="13"/>
  <c r="X197" i="13"/>
  <c r="AB197" i="13"/>
  <c r="AF197" i="13"/>
  <c r="C198" i="13"/>
  <c r="G198" i="13"/>
  <c r="K198" i="13"/>
  <c r="O198" i="13"/>
  <c r="S198" i="13"/>
  <c r="W198" i="13"/>
  <c r="AA198" i="13"/>
  <c r="AE198" i="13"/>
  <c r="B199" i="13"/>
  <c r="F199" i="13"/>
  <c r="J199" i="13"/>
  <c r="N199" i="13"/>
  <c r="R199" i="13"/>
  <c r="V199" i="13"/>
  <c r="Z199" i="13"/>
  <c r="AD199" i="13"/>
  <c r="AH199" i="13"/>
  <c r="E200" i="13"/>
  <c r="I200" i="13"/>
  <c r="M200" i="13"/>
  <c r="Q200" i="13"/>
  <c r="U200" i="13"/>
  <c r="Y200" i="13"/>
  <c r="AC200" i="13"/>
  <c r="AG200" i="13"/>
  <c r="D201" i="13"/>
  <c r="H201" i="13"/>
  <c r="L201" i="13"/>
  <c r="P201" i="13"/>
  <c r="T201" i="13"/>
  <c r="X201" i="13"/>
  <c r="AB201" i="13"/>
  <c r="AF201" i="13"/>
  <c r="C202" i="13"/>
  <c r="G202" i="13"/>
  <c r="K202" i="13"/>
  <c r="O202" i="13"/>
  <c r="S202" i="13"/>
  <c r="W202" i="13"/>
  <c r="AA202" i="13"/>
  <c r="AE202" i="13"/>
  <c r="B203" i="13"/>
  <c r="F203" i="13"/>
  <c r="J203" i="13"/>
  <c r="N203" i="13"/>
  <c r="R203" i="13"/>
  <c r="V203" i="13"/>
  <c r="Z203" i="13"/>
  <c r="AD203" i="13"/>
  <c r="AH203" i="13"/>
  <c r="E204" i="13"/>
  <c r="I204" i="13"/>
  <c r="M204" i="13"/>
  <c r="Q204" i="13"/>
  <c r="U204" i="13"/>
  <c r="Y204" i="13"/>
  <c r="AC204" i="13"/>
  <c r="AG204" i="13"/>
  <c r="D205" i="13"/>
  <c r="H205" i="13"/>
  <c r="L205" i="13"/>
  <c r="P205" i="13"/>
  <c r="T205" i="13"/>
  <c r="X205" i="13"/>
  <c r="AB205" i="13"/>
  <c r="AF205" i="13"/>
  <c r="C206" i="13"/>
  <c r="G206" i="13"/>
  <c r="K206" i="13"/>
  <c r="O206" i="13"/>
  <c r="S206" i="13"/>
  <c r="W206" i="13"/>
  <c r="AA206" i="13"/>
  <c r="AE206" i="13"/>
  <c r="B207" i="13"/>
  <c r="F207" i="13"/>
  <c r="J207" i="13"/>
  <c r="N207" i="13"/>
  <c r="R207" i="13"/>
  <c r="V207" i="13"/>
  <c r="Z207" i="13"/>
  <c r="AD207" i="13"/>
  <c r="AH207" i="13"/>
  <c r="E208" i="13"/>
  <c r="I208" i="13"/>
  <c r="M208" i="13"/>
  <c r="Q208" i="13"/>
  <c r="U208" i="13"/>
  <c r="Y208" i="13"/>
  <c r="AC208" i="13"/>
  <c r="AG208" i="13"/>
  <c r="D209" i="13"/>
  <c r="H209" i="13"/>
  <c r="L209" i="13"/>
  <c r="P209" i="13"/>
  <c r="T209" i="13"/>
  <c r="X209" i="13"/>
  <c r="AB209" i="13"/>
  <c r="AF209" i="13"/>
  <c r="C210" i="13"/>
  <c r="G210" i="13"/>
  <c r="K210" i="13"/>
  <c r="O210" i="13"/>
  <c r="S210" i="13"/>
  <c r="W210" i="13"/>
  <c r="AA210" i="13"/>
  <c r="AE210" i="13"/>
  <c r="B211" i="13"/>
  <c r="F211" i="13"/>
  <c r="J211" i="13"/>
  <c r="N211" i="13"/>
  <c r="R211" i="13"/>
  <c r="V211" i="13"/>
  <c r="Z211" i="13"/>
  <c r="AD211" i="13"/>
  <c r="AH211" i="13"/>
  <c r="E212" i="13"/>
  <c r="I212" i="13"/>
  <c r="M212" i="13"/>
  <c r="Q212" i="13"/>
  <c r="U212" i="13"/>
  <c r="Y212" i="13"/>
  <c r="AC212" i="13"/>
  <c r="AG212" i="13"/>
  <c r="D213" i="13"/>
  <c r="H213" i="13"/>
  <c r="L213" i="13"/>
  <c r="P213" i="13"/>
  <c r="T213" i="13"/>
  <c r="X213" i="13"/>
  <c r="AB213" i="13"/>
  <c r="AF213" i="13"/>
  <c r="C214" i="13"/>
  <c r="G214" i="13"/>
  <c r="K214" i="13"/>
  <c r="O214" i="13"/>
  <c r="S214" i="13"/>
  <c r="W214" i="13"/>
  <c r="AA214" i="13"/>
  <c r="AE214" i="13"/>
  <c r="B215" i="13"/>
  <c r="F215" i="13"/>
  <c r="J215" i="13"/>
  <c r="N215" i="13"/>
  <c r="R215" i="13"/>
  <c r="V215" i="13"/>
  <c r="Z215" i="13"/>
  <c r="AD215" i="13"/>
  <c r="AH215" i="13"/>
  <c r="E216" i="13"/>
  <c r="I216" i="13"/>
  <c r="M216" i="13"/>
  <c r="Q216" i="13"/>
  <c r="U216" i="13"/>
  <c r="Y216" i="13"/>
  <c r="AC216" i="13"/>
  <c r="AG216" i="13"/>
  <c r="D217" i="13"/>
  <c r="H217" i="13"/>
  <c r="L217" i="13"/>
  <c r="P217" i="13"/>
  <c r="T217" i="13"/>
  <c r="X217" i="13"/>
  <c r="AB217" i="13"/>
  <c r="AF217" i="13"/>
  <c r="C218" i="13"/>
  <c r="G218" i="13"/>
  <c r="K218" i="13"/>
  <c r="O218" i="13"/>
  <c r="S218" i="13"/>
  <c r="W218" i="13"/>
  <c r="AA218" i="13"/>
  <c r="S179" i="13"/>
  <c r="R180" i="13"/>
  <c r="O181" i="13"/>
  <c r="D182" i="13"/>
  <c r="Y182" i="13"/>
  <c r="M183" i="13"/>
  <c r="B184" i="13"/>
  <c r="W184" i="13"/>
  <c r="K185" i="13"/>
  <c r="AG185" i="13"/>
  <c r="U186" i="13"/>
  <c r="I187" i="13"/>
  <c r="AE187" i="13"/>
  <c r="S188" i="13"/>
  <c r="E189" i="13"/>
  <c r="U189" i="13"/>
  <c r="D190" i="13"/>
  <c r="T190" i="13"/>
  <c r="C191" i="13"/>
  <c r="S191" i="13"/>
  <c r="B192" i="13"/>
  <c r="R192" i="13"/>
  <c r="AH192" i="13"/>
  <c r="Q193" i="13"/>
  <c r="AG193" i="13"/>
  <c r="P194" i="13"/>
  <c r="AF194" i="13"/>
  <c r="O195" i="13"/>
  <c r="AE195" i="13"/>
  <c r="N196" i="13"/>
  <c r="AD196" i="13"/>
  <c r="M197" i="13"/>
  <c r="AC197" i="13"/>
  <c r="L198" i="13"/>
  <c r="AB198" i="13"/>
  <c r="K199" i="13"/>
  <c r="AA199" i="13"/>
  <c r="J200" i="13"/>
  <c r="Z200" i="13"/>
  <c r="I201" i="13"/>
  <c r="Y201" i="13"/>
  <c r="H202" i="13"/>
  <c r="X202" i="13"/>
  <c r="G203" i="13"/>
  <c r="W203" i="13"/>
  <c r="F204" i="13"/>
  <c r="V204" i="13"/>
  <c r="E205" i="13"/>
  <c r="U205" i="13"/>
  <c r="D206" i="13"/>
  <c r="T206" i="13"/>
  <c r="C207" i="13"/>
  <c r="S207" i="13"/>
  <c r="B208" i="13"/>
  <c r="R208" i="13"/>
  <c r="AH208" i="13"/>
  <c r="Q209" i="13"/>
  <c r="AG209" i="13"/>
  <c r="P210" i="13"/>
  <c r="AF210" i="13"/>
  <c r="O211" i="13"/>
  <c r="AE211" i="13"/>
  <c r="N212" i="13"/>
  <c r="AD212" i="13"/>
  <c r="M213" i="13"/>
  <c r="AC213" i="13"/>
  <c r="L214" i="13"/>
  <c r="AB214" i="13"/>
  <c r="K215" i="13"/>
  <c r="AA215" i="13"/>
  <c r="J216" i="13"/>
  <c r="Z216" i="13"/>
  <c r="I217" i="13"/>
  <c r="Y217" i="13"/>
  <c r="H218" i="13"/>
  <c r="X218" i="13"/>
  <c r="B219" i="13"/>
  <c r="I219" i="13"/>
  <c r="N219" i="13"/>
  <c r="S219" i="13"/>
  <c r="Y219" i="13"/>
  <c r="AD219" i="13"/>
  <c r="B220" i="13"/>
  <c r="H220" i="13"/>
  <c r="M220" i="13"/>
  <c r="R220" i="13"/>
  <c r="X220" i="13"/>
  <c r="AC220" i="13"/>
  <c r="AH220" i="13"/>
  <c r="G171" i="13"/>
  <c r="L171" i="13"/>
  <c r="Q171" i="13"/>
  <c r="W171" i="13"/>
  <c r="AB171" i="13"/>
  <c r="AG171" i="13"/>
  <c r="F172" i="13"/>
  <c r="K172" i="13"/>
  <c r="P172" i="13"/>
  <c r="V172" i="13"/>
  <c r="AA172" i="13"/>
  <c r="AF172" i="13"/>
  <c r="E173" i="13"/>
  <c r="J173" i="13"/>
  <c r="O173" i="13"/>
  <c r="U173" i="13"/>
  <c r="Z173" i="13"/>
  <c r="AE173" i="13"/>
  <c r="D174" i="13"/>
  <c r="I174" i="13"/>
  <c r="N174" i="13"/>
  <c r="T174" i="13"/>
  <c r="Y174" i="13"/>
  <c r="AD174" i="13"/>
  <c r="C175" i="13"/>
  <c r="H175" i="13"/>
  <c r="M175" i="13"/>
  <c r="S175" i="13"/>
  <c r="X175" i="13"/>
  <c r="AC175" i="13"/>
  <c r="B176" i="13"/>
  <c r="G176" i="13"/>
  <c r="L176" i="13"/>
  <c r="R176" i="13"/>
  <c r="W176" i="13"/>
  <c r="AB176" i="13"/>
  <c r="AH176" i="13"/>
  <c r="F177" i="13"/>
  <c r="K177" i="13"/>
  <c r="Q177" i="13"/>
  <c r="V177" i="13"/>
  <c r="AA177" i="13"/>
  <c r="AG177" i="13"/>
  <c r="E178" i="13"/>
  <c r="J178" i="13"/>
  <c r="P178" i="13"/>
  <c r="U178" i="13"/>
  <c r="Z178" i="13"/>
  <c r="AF178" i="13"/>
  <c r="D159" i="13"/>
  <c r="I159" i="13"/>
  <c r="O159" i="13"/>
  <c r="T159" i="13"/>
  <c r="Y159" i="13"/>
  <c r="AE159" i="13"/>
  <c r="AJ159" i="13"/>
  <c r="C160" i="13"/>
  <c r="I160" i="13"/>
  <c r="N160" i="13"/>
  <c r="S160" i="13"/>
  <c r="Y160" i="13"/>
  <c r="AD160" i="13"/>
  <c r="AI160" i="13"/>
  <c r="C161" i="13"/>
  <c r="H161" i="13"/>
  <c r="M161" i="13"/>
  <c r="S161" i="13"/>
  <c r="X161" i="13"/>
  <c r="AC161" i="13"/>
  <c r="AI161" i="13"/>
  <c r="B162" i="13"/>
  <c r="G162" i="13"/>
  <c r="M162" i="13"/>
  <c r="R162" i="13"/>
  <c r="W162" i="13"/>
  <c r="AC162" i="13"/>
  <c r="AH162" i="13"/>
  <c r="AM162" i="13"/>
  <c r="G163" i="13"/>
  <c r="L163" i="13"/>
  <c r="Q163" i="13"/>
  <c r="W163" i="13"/>
  <c r="AB163" i="13"/>
  <c r="AG163" i="13"/>
  <c r="AM163" i="13"/>
  <c r="F164" i="13"/>
  <c r="K164" i="13"/>
  <c r="Q164" i="13"/>
  <c r="V164" i="13"/>
  <c r="AA164" i="13"/>
  <c r="AG164" i="13"/>
  <c r="AL164" i="13"/>
  <c r="E165" i="13"/>
  <c r="K165" i="13"/>
  <c r="P165" i="13"/>
  <c r="U165" i="13"/>
  <c r="AA165" i="13"/>
  <c r="AF165" i="13"/>
  <c r="AK165" i="13"/>
  <c r="E166" i="13"/>
  <c r="J166" i="13"/>
  <c r="O166" i="13"/>
  <c r="U166" i="13"/>
  <c r="Z166" i="13"/>
  <c r="AE166" i="13"/>
  <c r="AK166" i="13"/>
  <c r="D167" i="13"/>
  <c r="I167" i="13"/>
  <c r="O167" i="13"/>
  <c r="T167" i="13"/>
  <c r="Y167" i="13"/>
  <c r="AE167" i="13"/>
  <c r="AJ167" i="13"/>
  <c r="C168" i="13"/>
  <c r="I168" i="13"/>
  <c r="N168" i="13"/>
  <c r="S168" i="13"/>
  <c r="Y168" i="13"/>
  <c r="AD168" i="13"/>
  <c r="AI168" i="13"/>
  <c r="C169" i="13"/>
  <c r="G169" i="13"/>
  <c r="K169" i="13"/>
  <c r="O169" i="13"/>
  <c r="S169" i="13"/>
  <c r="W169" i="13"/>
  <c r="AA169" i="13"/>
  <c r="AE169" i="13"/>
  <c r="AI169" i="13"/>
  <c r="AM169" i="13"/>
  <c r="E170" i="13"/>
  <c r="I170" i="13"/>
  <c r="M170" i="13"/>
  <c r="Q170" i="13"/>
  <c r="U170" i="13"/>
  <c r="Y170" i="13"/>
  <c r="AC170" i="13"/>
  <c r="AG170" i="13"/>
  <c r="AK170" i="13"/>
  <c r="C145" i="13"/>
  <c r="G145" i="13"/>
  <c r="K145" i="13"/>
  <c r="O145" i="13"/>
  <c r="S145" i="13"/>
  <c r="W145" i="13"/>
  <c r="AA145" i="13"/>
  <c r="AE145" i="13"/>
  <c r="AI145" i="13"/>
  <c r="AM145" i="13"/>
  <c r="E146" i="13"/>
  <c r="I146" i="13"/>
  <c r="M146" i="13"/>
  <c r="Q146" i="13"/>
  <c r="U146" i="13"/>
  <c r="Y146" i="13"/>
  <c r="AC146" i="13"/>
  <c r="AG146" i="13"/>
  <c r="AK146" i="13"/>
  <c r="C147" i="13"/>
  <c r="G147" i="13"/>
  <c r="K147" i="13"/>
  <c r="O147" i="13"/>
  <c r="S147" i="13"/>
  <c r="W147" i="13"/>
  <c r="AA147" i="13"/>
  <c r="AE147" i="13"/>
  <c r="AI147" i="13"/>
  <c r="AM147" i="13"/>
  <c r="E148" i="13"/>
  <c r="I148" i="13"/>
  <c r="M148" i="13"/>
  <c r="Q148" i="13"/>
  <c r="U148" i="13"/>
  <c r="Y148" i="13"/>
  <c r="AC148" i="13"/>
  <c r="AG148" i="13"/>
  <c r="AK148" i="13"/>
  <c r="C149" i="13"/>
  <c r="G149" i="13"/>
  <c r="K149" i="13"/>
  <c r="O149" i="13"/>
  <c r="S149" i="13"/>
  <c r="W149" i="13"/>
  <c r="AA149" i="13"/>
  <c r="AE149" i="13"/>
  <c r="AI149" i="13"/>
  <c r="AM149" i="13"/>
  <c r="E150" i="13"/>
  <c r="I150" i="13"/>
  <c r="M150" i="13"/>
  <c r="Q150" i="13"/>
  <c r="U150" i="13"/>
  <c r="Y150" i="13"/>
  <c r="AC150" i="13"/>
  <c r="AG150" i="13"/>
  <c r="AK150" i="13"/>
  <c r="C151" i="13"/>
  <c r="G151" i="13"/>
  <c r="K151" i="13"/>
  <c r="O151" i="13"/>
  <c r="S151" i="13"/>
  <c r="W151" i="13"/>
  <c r="AA151" i="13"/>
  <c r="AE151" i="13"/>
  <c r="AI151" i="13"/>
  <c r="AM151" i="13"/>
  <c r="E152" i="13"/>
  <c r="I152" i="13"/>
  <c r="M152" i="13"/>
  <c r="Q152" i="13"/>
  <c r="U152" i="13"/>
  <c r="Y152" i="13"/>
  <c r="AC152" i="13"/>
  <c r="AG152" i="13"/>
  <c r="AK152" i="13"/>
  <c r="C153" i="13"/>
  <c r="G153" i="13"/>
  <c r="K153" i="13"/>
  <c r="O153" i="13"/>
  <c r="S153" i="13"/>
  <c r="W153" i="13"/>
  <c r="AA153" i="13"/>
  <c r="AE153" i="13"/>
  <c r="AI153" i="13"/>
  <c r="AM153" i="13"/>
  <c r="E154" i="13"/>
  <c r="I154" i="13"/>
  <c r="M154" i="13"/>
  <c r="Q154" i="13"/>
  <c r="U154" i="13"/>
  <c r="Y154" i="13"/>
  <c r="AC154" i="13"/>
  <c r="AG154" i="13"/>
  <c r="AK154" i="13"/>
  <c r="C155" i="13"/>
  <c r="G155" i="13"/>
  <c r="K155" i="13"/>
  <c r="O155" i="13"/>
  <c r="S155" i="13"/>
  <c r="W155" i="13"/>
  <c r="AA155" i="13"/>
  <c r="AE155" i="13"/>
  <c r="AI155" i="13"/>
  <c r="AM155" i="13"/>
  <c r="E156" i="13"/>
  <c r="I156" i="13"/>
  <c r="M156" i="13"/>
  <c r="Q156" i="13"/>
  <c r="U156" i="13"/>
  <c r="Y156" i="13"/>
  <c r="AC156" i="13"/>
  <c r="AG156" i="13"/>
  <c r="AK156" i="13"/>
  <c r="C157" i="13"/>
  <c r="G157" i="13"/>
  <c r="K157" i="13"/>
  <c r="O157" i="13"/>
  <c r="S157" i="13"/>
  <c r="W157" i="13"/>
  <c r="AA157" i="13"/>
  <c r="AE157" i="13"/>
  <c r="AI157" i="13"/>
  <c r="AM157" i="13"/>
  <c r="E158" i="13"/>
  <c r="I158" i="13"/>
  <c r="M158" i="13"/>
  <c r="Q158" i="13"/>
  <c r="U158" i="13"/>
  <c r="Y158" i="13"/>
  <c r="AC158" i="13"/>
  <c r="AG158" i="13"/>
  <c r="AK158" i="13"/>
  <c r="C124" i="13"/>
  <c r="G124" i="13"/>
  <c r="K124" i="13"/>
  <c r="O124" i="13"/>
  <c r="S124" i="13"/>
  <c r="W124" i="13"/>
  <c r="AA124" i="13"/>
  <c r="AE124" i="13"/>
  <c r="AI124" i="13"/>
  <c r="AM124" i="13"/>
  <c r="E125" i="13"/>
  <c r="I125" i="13"/>
  <c r="M125" i="13"/>
  <c r="Q125" i="13"/>
  <c r="U125" i="13"/>
  <c r="Y125" i="13"/>
  <c r="AC125" i="13"/>
  <c r="AG125" i="13"/>
  <c r="AK125" i="13"/>
  <c r="C126" i="13"/>
  <c r="G126" i="13"/>
  <c r="K126" i="13"/>
  <c r="O126" i="13"/>
  <c r="S126" i="13"/>
  <c r="W126" i="13"/>
  <c r="AA126" i="13"/>
  <c r="AE126" i="13"/>
  <c r="AI126" i="13"/>
  <c r="AM126" i="13"/>
  <c r="E127" i="13"/>
  <c r="I127" i="13"/>
  <c r="M127" i="13"/>
  <c r="Q127" i="13"/>
  <c r="U127" i="13"/>
  <c r="Y127" i="13"/>
  <c r="AC127" i="13"/>
  <c r="AG127" i="13"/>
  <c r="AK127" i="13"/>
  <c r="C128" i="13"/>
  <c r="G128" i="13"/>
  <c r="K128" i="13"/>
  <c r="O128" i="13"/>
  <c r="S128" i="13"/>
  <c r="W128" i="13"/>
  <c r="AA128" i="13"/>
  <c r="AE128" i="13"/>
  <c r="AI128" i="13"/>
  <c r="AM128" i="13"/>
  <c r="E129" i="13"/>
  <c r="I129" i="13"/>
  <c r="M129" i="13"/>
  <c r="Q129" i="13"/>
  <c r="U129" i="13"/>
  <c r="Y129" i="13"/>
  <c r="AC129" i="13"/>
  <c r="AG129" i="13"/>
  <c r="AK129" i="13"/>
  <c r="C130" i="13"/>
  <c r="G130" i="13"/>
  <c r="K130" i="13"/>
  <c r="O130" i="13"/>
  <c r="S130" i="13"/>
  <c r="W130" i="13"/>
  <c r="AA130" i="13"/>
  <c r="AE130" i="13"/>
  <c r="AI130" i="13"/>
  <c r="AM130" i="13"/>
  <c r="E131" i="13"/>
  <c r="I131" i="13"/>
  <c r="M131" i="13"/>
  <c r="Q131" i="13"/>
  <c r="U131" i="13"/>
  <c r="Y131" i="13"/>
  <c r="AC131" i="13"/>
  <c r="AG131" i="13"/>
  <c r="AK131" i="13"/>
  <c r="C132" i="13"/>
  <c r="G132" i="13"/>
  <c r="K132" i="13"/>
  <c r="O132" i="13"/>
  <c r="S132" i="13"/>
  <c r="W132" i="13"/>
  <c r="AA132" i="13"/>
  <c r="AE132" i="13"/>
  <c r="AI132" i="13"/>
  <c r="AM132" i="13"/>
  <c r="E133" i="13"/>
  <c r="I133" i="13"/>
  <c r="M133" i="13"/>
  <c r="Q133" i="13"/>
  <c r="U133" i="13"/>
  <c r="Y133" i="13"/>
  <c r="AC133" i="13"/>
  <c r="AG133" i="13"/>
  <c r="AK133" i="13"/>
  <c r="C134" i="13"/>
  <c r="G134" i="13"/>
  <c r="K134" i="13"/>
  <c r="O134" i="13"/>
  <c r="S134" i="13"/>
  <c r="W134" i="13"/>
  <c r="AA134" i="13"/>
  <c r="AE134" i="13"/>
  <c r="AI134" i="13"/>
  <c r="AM134" i="13"/>
  <c r="E135" i="13"/>
  <c r="I135" i="13"/>
  <c r="M135" i="13"/>
  <c r="Q135" i="13"/>
  <c r="U135" i="13"/>
  <c r="Y135" i="13"/>
  <c r="AC135" i="13"/>
  <c r="AG135" i="13"/>
  <c r="AK135" i="13"/>
  <c r="C136" i="13"/>
  <c r="G136" i="13"/>
  <c r="K136" i="13"/>
  <c r="O136" i="13"/>
  <c r="S136" i="13"/>
  <c r="W136" i="13"/>
  <c r="AA136" i="13"/>
  <c r="AE136" i="13"/>
  <c r="AI136" i="13"/>
  <c r="AM136" i="13"/>
  <c r="E137" i="13"/>
  <c r="I137" i="13"/>
  <c r="M137" i="13"/>
  <c r="Q137" i="13"/>
  <c r="U137" i="13"/>
  <c r="Y137" i="13"/>
  <c r="AC137" i="13"/>
  <c r="AG137" i="13"/>
  <c r="AK137" i="13"/>
  <c r="C138" i="13"/>
  <c r="G138" i="13"/>
  <c r="K138" i="13"/>
  <c r="O138" i="13"/>
  <c r="S138" i="13"/>
  <c r="W138" i="13"/>
  <c r="AA138" i="13"/>
  <c r="AE138" i="13"/>
  <c r="AI138" i="13"/>
  <c r="AM138" i="13"/>
  <c r="E139" i="13"/>
  <c r="I139" i="13"/>
  <c r="M139" i="13"/>
  <c r="Q139" i="13"/>
  <c r="U139" i="13"/>
  <c r="Y139" i="13"/>
  <c r="AC139" i="13"/>
  <c r="AG139" i="13"/>
  <c r="AK139" i="13"/>
  <c r="C140" i="13"/>
  <c r="G140" i="13"/>
  <c r="K140" i="13"/>
  <c r="O140" i="13"/>
  <c r="S140" i="13"/>
  <c r="W140" i="13"/>
  <c r="AA140" i="13"/>
  <c r="AE140" i="13"/>
  <c r="AI140" i="13"/>
  <c r="AM140" i="13"/>
  <c r="E141" i="13"/>
  <c r="I141" i="13"/>
  <c r="M141" i="13"/>
  <c r="Q141" i="13"/>
  <c r="U141" i="13"/>
  <c r="Y141" i="13"/>
  <c r="AC141" i="13"/>
  <c r="AG141" i="13"/>
  <c r="AK141" i="13"/>
  <c r="C142" i="13"/>
  <c r="G142" i="13"/>
  <c r="K142" i="13"/>
  <c r="O142" i="13"/>
  <c r="S142" i="13"/>
  <c r="W142" i="13"/>
  <c r="AA142" i="13"/>
  <c r="AE142" i="13"/>
  <c r="AI142" i="13"/>
  <c r="AM142" i="13"/>
  <c r="E143" i="13"/>
  <c r="I143" i="13"/>
  <c r="M143" i="13"/>
  <c r="Q143" i="13"/>
  <c r="U143" i="13"/>
  <c r="Y143" i="13"/>
  <c r="AC143" i="13"/>
  <c r="AG143" i="13"/>
  <c r="AK143" i="13"/>
  <c r="C144" i="13"/>
  <c r="G144" i="13"/>
  <c r="K144" i="13"/>
  <c r="O144" i="13"/>
  <c r="S144" i="13"/>
  <c r="W144" i="13"/>
  <c r="AA144" i="13"/>
  <c r="AE144" i="13"/>
  <c r="AI144" i="13"/>
  <c r="AM144" i="13"/>
  <c r="E101" i="13"/>
  <c r="I101" i="13"/>
  <c r="M101" i="13"/>
  <c r="Q101" i="13"/>
  <c r="U101" i="13"/>
  <c r="Y101" i="13"/>
  <c r="AC101" i="13"/>
  <c r="AG101" i="13"/>
  <c r="AK101" i="13"/>
  <c r="C102" i="13"/>
  <c r="G102" i="13"/>
  <c r="K102" i="13"/>
  <c r="O102" i="13"/>
  <c r="S102" i="13"/>
  <c r="W102" i="13"/>
  <c r="AA102" i="13"/>
  <c r="AE102" i="13"/>
  <c r="AI102" i="13"/>
  <c r="AM102" i="13"/>
  <c r="E103" i="13"/>
  <c r="I103" i="13"/>
  <c r="M103" i="13"/>
  <c r="Q103" i="13"/>
  <c r="U103" i="13"/>
  <c r="Y103" i="13"/>
  <c r="AC103" i="13"/>
  <c r="AG103" i="13"/>
  <c r="AK103" i="13"/>
  <c r="C104" i="13"/>
  <c r="G104" i="13"/>
  <c r="K104" i="13"/>
  <c r="O104" i="13"/>
  <c r="S104" i="13"/>
  <c r="W104" i="13"/>
  <c r="AA104" i="13"/>
  <c r="AE104" i="13"/>
  <c r="AI104" i="13"/>
  <c r="AM104" i="13"/>
  <c r="E105" i="13"/>
  <c r="I105" i="13"/>
  <c r="M105" i="13"/>
  <c r="Q105" i="13"/>
  <c r="U105" i="13"/>
  <c r="Y105" i="13"/>
  <c r="AC105" i="13"/>
  <c r="AG105" i="13"/>
  <c r="AK105" i="13"/>
  <c r="C106" i="13"/>
  <c r="G106" i="13"/>
  <c r="K106" i="13"/>
  <c r="O106" i="13"/>
  <c r="S106" i="13"/>
  <c r="W106" i="13"/>
  <c r="AA106" i="13"/>
  <c r="AE106" i="13"/>
  <c r="AI106" i="13"/>
  <c r="AM106" i="13"/>
  <c r="E107" i="13"/>
  <c r="I107" i="13"/>
  <c r="M107" i="13"/>
  <c r="Q107" i="13"/>
  <c r="U107" i="13"/>
  <c r="Y107" i="13"/>
  <c r="AC107" i="13"/>
  <c r="AG107" i="13"/>
  <c r="AK107" i="13"/>
  <c r="C108" i="13"/>
  <c r="G108" i="13"/>
  <c r="K108" i="13"/>
  <c r="O108" i="13"/>
  <c r="S108" i="13"/>
  <c r="W108" i="13"/>
  <c r="AA108" i="13"/>
  <c r="AE108" i="13"/>
  <c r="AI108" i="13"/>
  <c r="AM108" i="13"/>
  <c r="E109" i="13"/>
  <c r="I109" i="13"/>
  <c r="M109" i="13"/>
  <c r="Q109" i="13"/>
  <c r="U109" i="13"/>
  <c r="Y109" i="13"/>
  <c r="AC109" i="13"/>
  <c r="AG109" i="13"/>
  <c r="AK109" i="13"/>
  <c r="C110" i="13"/>
  <c r="G110" i="13"/>
  <c r="K110" i="13"/>
  <c r="O110" i="13"/>
  <c r="S110" i="13"/>
  <c r="W110" i="13"/>
  <c r="AA110" i="13"/>
  <c r="AE110" i="13"/>
  <c r="AI110" i="13"/>
  <c r="AM110" i="13"/>
  <c r="E111" i="13"/>
  <c r="I111" i="13"/>
  <c r="M111" i="13"/>
  <c r="Q111" i="13"/>
  <c r="U111" i="13"/>
  <c r="Y111" i="13"/>
  <c r="AC111" i="13"/>
  <c r="AG111" i="13"/>
  <c r="AK111" i="13"/>
  <c r="C112" i="13"/>
  <c r="G112" i="13"/>
  <c r="K112" i="13"/>
  <c r="O112" i="13"/>
  <c r="S112" i="13"/>
  <c r="W112" i="13"/>
  <c r="AA112" i="13"/>
  <c r="AE112" i="13"/>
  <c r="AI112" i="13"/>
  <c r="AM112" i="13"/>
  <c r="E113" i="13"/>
  <c r="I113" i="13"/>
  <c r="M113" i="13"/>
  <c r="Q113" i="13"/>
  <c r="U113" i="13"/>
  <c r="Y113" i="13"/>
  <c r="AC113" i="13"/>
  <c r="AG113" i="13"/>
  <c r="AK113" i="13"/>
  <c r="C114" i="13"/>
  <c r="G114" i="13"/>
  <c r="K114" i="13"/>
  <c r="O114" i="13"/>
  <c r="S114" i="13"/>
  <c r="W114" i="13"/>
  <c r="AA114" i="13"/>
  <c r="AE114" i="13"/>
  <c r="AI114" i="13"/>
  <c r="AM114" i="13"/>
  <c r="E115" i="13"/>
  <c r="I115" i="13"/>
  <c r="M115" i="13"/>
  <c r="Q115" i="13"/>
  <c r="U115" i="13"/>
  <c r="Y115" i="13"/>
  <c r="AC115" i="13"/>
  <c r="AG115" i="13"/>
  <c r="AK115" i="13"/>
  <c r="C116" i="13"/>
  <c r="G116" i="13"/>
  <c r="K116" i="13"/>
  <c r="O116" i="13"/>
  <c r="S116" i="13"/>
  <c r="W116" i="13"/>
  <c r="AA116" i="13"/>
  <c r="AE116" i="13"/>
  <c r="AI116" i="13"/>
  <c r="AM116" i="13"/>
  <c r="E117" i="13"/>
  <c r="I117" i="13"/>
  <c r="M117" i="13"/>
  <c r="Q117" i="13"/>
  <c r="U117" i="13"/>
  <c r="Y117" i="13"/>
  <c r="AC117" i="13"/>
  <c r="AG117" i="13"/>
  <c r="AK117" i="13"/>
  <c r="C118" i="13"/>
  <c r="G118" i="13"/>
  <c r="K118" i="13"/>
  <c r="O118" i="13"/>
  <c r="S118" i="13"/>
  <c r="W118" i="13"/>
  <c r="AA118" i="13"/>
  <c r="AE118" i="13"/>
  <c r="AI118" i="13"/>
  <c r="AM118" i="13"/>
  <c r="E119" i="13"/>
  <c r="I119" i="13"/>
  <c r="M119" i="13"/>
  <c r="Q119" i="13"/>
  <c r="U119" i="13"/>
  <c r="Y119" i="13"/>
  <c r="AC119" i="13"/>
  <c r="AG119" i="13"/>
  <c r="AK119" i="13"/>
  <c r="C120" i="13"/>
  <c r="G120" i="13"/>
  <c r="K120" i="13"/>
  <c r="O120" i="13"/>
  <c r="S120" i="13"/>
  <c r="W120" i="13"/>
  <c r="AA120" i="13"/>
  <c r="AE120" i="13"/>
  <c r="AI120" i="13"/>
  <c r="AM120" i="13"/>
  <c r="E121" i="13"/>
  <c r="I121" i="13"/>
  <c r="M121" i="13"/>
  <c r="Q121" i="13"/>
  <c r="U121" i="13"/>
  <c r="Y121" i="13"/>
  <c r="AC121" i="13"/>
  <c r="AG121" i="13"/>
  <c r="AK121" i="13"/>
  <c r="C122" i="13"/>
  <c r="G122" i="13"/>
  <c r="K122" i="13"/>
  <c r="O122" i="13"/>
  <c r="S122" i="13"/>
  <c r="W122" i="13"/>
  <c r="AA122" i="13"/>
  <c r="AE122" i="13"/>
  <c r="AI122" i="13"/>
  <c r="AM122" i="13"/>
  <c r="E123" i="13"/>
  <c r="I123" i="13"/>
  <c r="M123" i="13"/>
  <c r="Q123" i="13"/>
  <c r="U123" i="13"/>
  <c r="Y123" i="13"/>
  <c r="AC123" i="13"/>
  <c r="AG123" i="13"/>
  <c r="AK123" i="13"/>
  <c r="C13" i="13"/>
  <c r="G13" i="13"/>
  <c r="K13" i="13"/>
  <c r="O13" i="13"/>
  <c r="S13" i="13"/>
  <c r="W13" i="13"/>
  <c r="AA13" i="13"/>
  <c r="AE13" i="13"/>
  <c r="AI13" i="13"/>
  <c r="E14" i="13"/>
  <c r="I14" i="13"/>
  <c r="M14" i="13"/>
  <c r="Q14" i="13"/>
  <c r="U14" i="13"/>
  <c r="Y14" i="13"/>
  <c r="AC14" i="13"/>
  <c r="AG14" i="13"/>
  <c r="AK14" i="13"/>
  <c r="C15" i="13"/>
  <c r="G15" i="13"/>
  <c r="K15" i="13"/>
  <c r="O15" i="13"/>
  <c r="S15" i="13"/>
  <c r="W15" i="13"/>
  <c r="AA15" i="13"/>
  <c r="AE15" i="13"/>
  <c r="AI15" i="13"/>
  <c r="E16" i="13"/>
  <c r="I16" i="13"/>
  <c r="M16" i="13"/>
  <c r="Q16" i="13"/>
  <c r="U16" i="13"/>
  <c r="Y16" i="13"/>
  <c r="AC16" i="13"/>
  <c r="AG16" i="13"/>
  <c r="AK16" i="13"/>
  <c r="C17" i="13"/>
  <c r="G17" i="13"/>
  <c r="K17" i="13"/>
  <c r="O17" i="13"/>
  <c r="S17" i="13"/>
  <c r="W17" i="13"/>
  <c r="AA17" i="13"/>
  <c r="AE17" i="13"/>
  <c r="AI17" i="13"/>
  <c r="E18" i="13"/>
  <c r="I18" i="13"/>
  <c r="M18" i="13"/>
  <c r="Q18" i="13"/>
  <c r="U18" i="13"/>
  <c r="Y18" i="13"/>
  <c r="AC18" i="13"/>
  <c r="AG18" i="13"/>
  <c r="AK18" i="13"/>
  <c r="C19" i="13"/>
  <c r="G19" i="13"/>
  <c r="K19" i="13"/>
  <c r="O19" i="13"/>
  <c r="S19" i="13"/>
  <c r="W19" i="13"/>
  <c r="AA19" i="13"/>
  <c r="AE19" i="13"/>
  <c r="AI19" i="13"/>
  <c r="E20" i="13"/>
  <c r="I20" i="13"/>
  <c r="M20" i="13"/>
  <c r="Q20" i="13"/>
  <c r="U20" i="13"/>
  <c r="Y20" i="13"/>
  <c r="AC20" i="13"/>
  <c r="AG20" i="13"/>
  <c r="AK20" i="13"/>
  <c r="C21" i="13"/>
  <c r="G21" i="13"/>
  <c r="K21" i="13"/>
  <c r="O21" i="13"/>
  <c r="S21" i="13"/>
  <c r="W21" i="13"/>
  <c r="AA21" i="13"/>
  <c r="AE21" i="13"/>
  <c r="AI21" i="13"/>
  <c r="E22" i="13"/>
  <c r="I22" i="13"/>
  <c r="M22" i="13"/>
  <c r="Q22" i="13"/>
  <c r="U22" i="13"/>
  <c r="Y22" i="13"/>
  <c r="AC22" i="13"/>
  <c r="AG22" i="13"/>
  <c r="AK22" i="13"/>
  <c r="C23" i="13"/>
  <c r="G23" i="13"/>
  <c r="K23" i="13"/>
  <c r="O23" i="13"/>
  <c r="S23" i="13"/>
  <c r="W23" i="13"/>
  <c r="AA23" i="13"/>
  <c r="AE23" i="13"/>
  <c r="AI23" i="13"/>
  <c r="E24" i="13"/>
  <c r="I24" i="13"/>
  <c r="M24" i="13"/>
  <c r="Q24" i="13"/>
  <c r="U24" i="13"/>
  <c r="Y24" i="13"/>
  <c r="AC24" i="13"/>
  <c r="AG24" i="13"/>
  <c r="AK24" i="13"/>
  <c r="C25" i="13"/>
  <c r="G25" i="13"/>
  <c r="K25" i="13"/>
  <c r="O25" i="13"/>
  <c r="S25" i="13"/>
  <c r="W25" i="13"/>
  <c r="AA25" i="13"/>
  <c r="AE25" i="13"/>
  <c r="AI25" i="13"/>
  <c r="E26" i="13"/>
  <c r="I26" i="13"/>
  <c r="M26" i="13"/>
  <c r="Q26" i="13"/>
  <c r="U26" i="13"/>
  <c r="Y26" i="13"/>
  <c r="AC26" i="13"/>
  <c r="AG26" i="13"/>
  <c r="AK26" i="13"/>
  <c r="C27" i="13"/>
  <c r="G27" i="13"/>
  <c r="K27" i="13"/>
  <c r="O27" i="13"/>
  <c r="S27" i="13"/>
  <c r="W27" i="13"/>
  <c r="AA27" i="13"/>
  <c r="AE27" i="13"/>
  <c r="AI27" i="13"/>
  <c r="E28" i="13"/>
  <c r="I28" i="13"/>
  <c r="M28" i="13"/>
  <c r="Q28" i="13"/>
  <c r="U28" i="13"/>
  <c r="Y28" i="13"/>
  <c r="AC28" i="13"/>
  <c r="AG28" i="13"/>
  <c r="AK28" i="13"/>
  <c r="C29" i="13"/>
  <c r="G29" i="13"/>
  <c r="K29" i="13"/>
  <c r="O29" i="13"/>
  <c r="S29" i="13"/>
  <c r="W29" i="13"/>
  <c r="AA29" i="13"/>
  <c r="AE29" i="13"/>
  <c r="AI29" i="13"/>
  <c r="E30" i="13"/>
  <c r="I30" i="13"/>
  <c r="M30" i="13"/>
  <c r="Q30" i="13"/>
  <c r="U30" i="13"/>
  <c r="Y30" i="13"/>
  <c r="AC30" i="13"/>
  <c r="AG30" i="13"/>
  <c r="AK30" i="13"/>
  <c r="C31" i="13"/>
  <c r="G31" i="13"/>
  <c r="K31" i="13"/>
  <c r="O31" i="13"/>
  <c r="S31" i="13"/>
  <c r="W31" i="13"/>
  <c r="AA31" i="13"/>
  <c r="AE31" i="13"/>
  <c r="AI31" i="13"/>
  <c r="E32" i="13"/>
  <c r="I32" i="13"/>
  <c r="M32" i="13"/>
  <c r="Q32" i="13"/>
  <c r="U32" i="13"/>
  <c r="Y32" i="13"/>
  <c r="AC32" i="13"/>
  <c r="AG32" i="13"/>
  <c r="AK32" i="13"/>
  <c r="C33" i="13"/>
  <c r="G33" i="13"/>
  <c r="K33" i="13"/>
  <c r="O33" i="13"/>
  <c r="S33" i="13"/>
  <c r="W33" i="13"/>
  <c r="AA33" i="13"/>
  <c r="AE33" i="13"/>
  <c r="AI33" i="13"/>
  <c r="E34" i="13"/>
  <c r="I34" i="13"/>
  <c r="M34" i="13"/>
  <c r="Q34" i="13"/>
  <c r="U34" i="13"/>
  <c r="Y34" i="13"/>
  <c r="AC34" i="13"/>
  <c r="AG34" i="13"/>
  <c r="AK34" i="13"/>
  <c r="C35" i="13"/>
  <c r="G35" i="13"/>
  <c r="K35" i="13"/>
  <c r="O35" i="13"/>
  <c r="S35" i="13"/>
  <c r="W35" i="13"/>
  <c r="AA35" i="13"/>
  <c r="AE35" i="13"/>
  <c r="AI35" i="13"/>
  <c r="E36" i="13"/>
  <c r="I36" i="13"/>
  <c r="M36" i="13"/>
  <c r="Q36" i="13"/>
  <c r="U36" i="13"/>
  <c r="Y36" i="13"/>
  <c r="AC36" i="13"/>
  <c r="AG36" i="13"/>
  <c r="AK36" i="13"/>
  <c r="C37" i="13"/>
  <c r="G37" i="13"/>
  <c r="K37" i="13"/>
  <c r="O37" i="13"/>
  <c r="S37" i="13"/>
  <c r="W37" i="13"/>
  <c r="AA37" i="13"/>
  <c r="AE37" i="13"/>
  <c r="AI37" i="13"/>
  <c r="E38" i="13"/>
  <c r="I38" i="13"/>
  <c r="M38" i="13"/>
  <c r="Q38" i="13"/>
  <c r="U38" i="13"/>
  <c r="Y38" i="13"/>
  <c r="AC38" i="13"/>
  <c r="AG38" i="13"/>
  <c r="AK38" i="13"/>
  <c r="C39" i="13"/>
  <c r="G39" i="13"/>
  <c r="K39" i="13"/>
  <c r="O39" i="13"/>
  <c r="S39" i="13"/>
  <c r="W39" i="13"/>
  <c r="AA39" i="13"/>
  <c r="AE39" i="13"/>
  <c r="AI39" i="13"/>
  <c r="E40" i="13"/>
  <c r="I40" i="13"/>
  <c r="M40" i="13"/>
  <c r="Q40" i="13"/>
  <c r="U40" i="13"/>
  <c r="Y40" i="13"/>
  <c r="AC40" i="13"/>
  <c r="AG40" i="13"/>
  <c r="AK40" i="13"/>
  <c r="C41" i="13"/>
  <c r="G41" i="13"/>
  <c r="K41" i="13"/>
  <c r="O41" i="13"/>
  <c r="S41" i="13"/>
  <c r="W41" i="13"/>
  <c r="AA41" i="13"/>
  <c r="AE41" i="13"/>
  <c r="AI41" i="13"/>
  <c r="E42" i="13"/>
  <c r="I42" i="13"/>
  <c r="M42" i="13"/>
  <c r="Q42" i="13"/>
  <c r="U42" i="13"/>
  <c r="Y42" i="13"/>
  <c r="AC42" i="13"/>
  <c r="AG42" i="13"/>
  <c r="AK42" i="13"/>
  <c r="C43" i="13"/>
  <c r="G43" i="13"/>
  <c r="K43" i="13"/>
  <c r="O43" i="13"/>
  <c r="S43" i="13"/>
  <c r="W43" i="13"/>
  <c r="AA43" i="13"/>
  <c r="AE43" i="13"/>
  <c r="AI43" i="13"/>
  <c r="E44" i="13"/>
  <c r="I44" i="13"/>
  <c r="M44" i="13"/>
  <c r="Q44" i="13"/>
  <c r="U44" i="13"/>
  <c r="Y44" i="13"/>
  <c r="AC44" i="13"/>
  <c r="AG44" i="13"/>
  <c r="AK44" i="13"/>
  <c r="C45" i="13"/>
  <c r="G45" i="13"/>
  <c r="K45" i="13"/>
  <c r="O45" i="13"/>
  <c r="S45" i="13"/>
  <c r="W45" i="13"/>
  <c r="AA45" i="13"/>
  <c r="AE45" i="13"/>
  <c r="AI45" i="13"/>
  <c r="E46" i="13"/>
  <c r="I46" i="13"/>
  <c r="M46" i="13"/>
  <c r="Q46" i="13"/>
  <c r="U46" i="13"/>
  <c r="Y46" i="13"/>
  <c r="AC46" i="13"/>
  <c r="AG46" i="13"/>
  <c r="AK46" i="13"/>
  <c r="C47" i="13"/>
  <c r="G47" i="13"/>
  <c r="K47" i="13"/>
  <c r="O47" i="13"/>
  <c r="S47" i="13"/>
  <c r="W47" i="13"/>
  <c r="AA47" i="13"/>
  <c r="AE47" i="13"/>
  <c r="AI47" i="13"/>
  <c r="E48" i="13"/>
  <c r="I48" i="13"/>
  <c r="M48" i="13"/>
  <c r="Q48" i="13"/>
  <c r="U48" i="13"/>
  <c r="Y48" i="13"/>
  <c r="AC48" i="13"/>
  <c r="AG48" i="13"/>
  <c r="AK48" i="13"/>
  <c r="C49" i="13"/>
  <c r="G49" i="13"/>
  <c r="K49" i="13"/>
  <c r="O49" i="13"/>
  <c r="S49" i="13"/>
  <c r="W49" i="13"/>
  <c r="AA49" i="13"/>
  <c r="AE49" i="13"/>
  <c r="AI49" i="13"/>
  <c r="E50" i="13"/>
  <c r="I50" i="13"/>
  <c r="M50" i="13"/>
  <c r="Q50" i="13"/>
  <c r="U50" i="13"/>
  <c r="Y50" i="13"/>
  <c r="AC50" i="13"/>
  <c r="AG50" i="13"/>
  <c r="AK50" i="13"/>
  <c r="C51" i="13"/>
  <c r="G51" i="13"/>
  <c r="K51" i="13"/>
  <c r="O51" i="13"/>
  <c r="S51" i="13"/>
  <c r="W51" i="13"/>
  <c r="AA51" i="13"/>
  <c r="AE51" i="13"/>
  <c r="AI51" i="13"/>
  <c r="E52" i="13"/>
  <c r="I52" i="13"/>
  <c r="AA179" i="13"/>
  <c r="Z180" i="13"/>
  <c r="U181" i="13"/>
  <c r="I182" i="13"/>
  <c r="AD182" i="13"/>
  <c r="S183" i="13"/>
  <c r="G184" i="13"/>
  <c r="AB184" i="13"/>
  <c r="Q185" i="13"/>
  <c r="E186" i="13"/>
  <c r="Z186" i="13"/>
  <c r="O187" i="13"/>
  <c r="C188" i="13"/>
  <c r="X188" i="13"/>
  <c r="I189" i="13"/>
  <c r="Y189" i="13"/>
  <c r="H190" i="13"/>
  <c r="X190" i="13"/>
  <c r="G191" i="13"/>
  <c r="W191" i="13"/>
  <c r="F192" i="13"/>
  <c r="V192" i="13"/>
  <c r="E193" i="13"/>
  <c r="U193" i="13"/>
  <c r="D194" i="13"/>
  <c r="T194" i="13"/>
  <c r="C195" i="13"/>
  <c r="S195" i="13"/>
  <c r="B196" i="13"/>
  <c r="R196" i="13"/>
  <c r="AH196" i="13"/>
  <c r="Q197" i="13"/>
  <c r="AG197" i="13"/>
  <c r="P198" i="13"/>
  <c r="AF198" i="13"/>
  <c r="O199" i="13"/>
  <c r="AE199" i="13"/>
  <c r="N200" i="13"/>
  <c r="AD200" i="13"/>
  <c r="M201" i="13"/>
  <c r="AC201" i="13"/>
  <c r="L202" i="13"/>
  <c r="AB202" i="13"/>
  <c r="K203" i="13"/>
  <c r="AA203" i="13"/>
  <c r="J204" i="13"/>
  <c r="Z204" i="13"/>
  <c r="I205" i="13"/>
  <c r="Y205" i="13"/>
  <c r="H206" i="13"/>
  <c r="X206" i="13"/>
  <c r="G207" i="13"/>
  <c r="W207" i="13"/>
  <c r="F208" i="13"/>
  <c r="V208" i="13"/>
  <c r="E209" i="13"/>
  <c r="U209" i="13"/>
  <c r="D210" i="13"/>
  <c r="T210" i="13"/>
  <c r="C211" i="13"/>
  <c r="S211" i="13"/>
  <c r="B212" i="13"/>
  <c r="R212" i="13"/>
  <c r="AH212" i="13"/>
  <c r="Q213" i="13"/>
  <c r="AG213" i="13"/>
  <c r="P214" i="13"/>
  <c r="AF214" i="13"/>
  <c r="O215" i="13"/>
  <c r="AE215" i="13"/>
  <c r="N216" i="13"/>
  <c r="AD216" i="13"/>
  <c r="M217" i="13"/>
  <c r="AC217" i="13"/>
  <c r="L218" i="13"/>
  <c r="AB218" i="13"/>
  <c r="C219" i="13"/>
  <c r="J219" i="13"/>
  <c r="O219" i="13"/>
  <c r="U219" i="13"/>
  <c r="Z219" i="13"/>
  <c r="AE219" i="13"/>
  <c r="D220" i="13"/>
  <c r="I220" i="13"/>
  <c r="N220" i="13"/>
  <c r="T220" i="13"/>
  <c r="Y220" i="13"/>
  <c r="AD220" i="13"/>
  <c r="C171" i="13"/>
  <c r="H171" i="13"/>
  <c r="M171" i="13"/>
  <c r="S171" i="13"/>
  <c r="X171" i="13"/>
  <c r="AC171" i="13"/>
  <c r="B172" i="13"/>
  <c r="G172" i="13"/>
  <c r="L172" i="13"/>
  <c r="R172" i="13"/>
  <c r="W172" i="13"/>
  <c r="AB172" i="13"/>
  <c r="AH172" i="13"/>
  <c r="F173" i="13"/>
  <c r="K173" i="13"/>
  <c r="Q173" i="13"/>
  <c r="V173" i="13"/>
  <c r="AA173" i="13"/>
  <c r="AG173" i="13"/>
  <c r="E174" i="13"/>
  <c r="J174" i="13"/>
  <c r="P174" i="13"/>
  <c r="U174" i="13"/>
  <c r="Z174" i="13"/>
  <c r="AF174" i="13"/>
  <c r="D175" i="13"/>
  <c r="I175" i="13"/>
  <c r="O175" i="13"/>
  <c r="T175" i="13"/>
  <c r="Y175" i="13"/>
  <c r="AE175" i="13"/>
  <c r="C176" i="13"/>
  <c r="H176" i="13"/>
  <c r="N176" i="13"/>
  <c r="S176" i="13"/>
  <c r="X176" i="13"/>
  <c r="AD176" i="13"/>
  <c r="B177" i="13"/>
  <c r="G177" i="13"/>
  <c r="M177" i="13"/>
  <c r="R177" i="13"/>
  <c r="W177" i="13"/>
  <c r="AC177" i="13"/>
  <c r="AH177" i="13"/>
  <c r="F178" i="13"/>
  <c r="L178" i="13"/>
  <c r="Q178" i="13"/>
  <c r="V178" i="13"/>
  <c r="AB178" i="13"/>
  <c r="AG178" i="13"/>
  <c r="E159" i="13"/>
  <c r="K159" i="13"/>
  <c r="P159" i="13"/>
  <c r="U159" i="13"/>
  <c r="AA159" i="13"/>
  <c r="AF159" i="13"/>
  <c r="AK159" i="13"/>
  <c r="E160" i="13"/>
  <c r="J160" i="13"/>
  <c r="O160" i="13"/>
  <c r="U160" i="13"/>
  <c r="Z160" i="13"/>
  <c r="AE160" i="13"/>
  <c r="AK160" i="13"/>
  <c r="D161" i="13"/>
  <c r="I161" i="13"/>
  <c r="O161" i="13"/>
  <c r="T161" i="13"/>
  <c r="Y161" i="13"/>
  <c r="AE161" i="13"/>
  <c r="AJ161" i="13"/>
  <c r="C162" i="13"/>
  <c r="I162" i="13"/>
  <c r="N162" i="13"/>
  <c r="S162" i="13"/>
  <c r="Y162" i="13"/>
  <c r="AD162" i="13"/>
  <c r="AI162" i="13"/>
  <c r="C163" i="13"/>
  <c r="H163" i="13"/>
  <c r="M163" i="13"/>
  <c r="S163" i="13"/>
  <c r="X163" i="13"/>
  <c r="AC163" i="13"/>
  <c r="AI163" i="13"/>
  <c r="B164" i="13"/>
  <c r="G164" i="13"/>
  <c r="M164" i="13"/>
  <c r="R164" i="13"/>
  <c r="W164" i="13"/>
  <c r="AC164" i="13"/>
  <c r="AH164" i="13"/>
  <c r="AM164" i="13"/>
  <c r="G165" i="13"/>
  <c r="L165" i="13"/>
  <c r="Q165" i="13"/>
  <c r="W165" i="13"/>
  <c r="AB165" i="13"/>
  <c r="AG165" i="13"/>
  <c r="AM165" i="13"/>
  <c r="F166" i="13"/>
  <c r="K166" i="13"/>
  <c r="Q166" i="13"/>
  <c r="V166" i="13"/>
  <c r="AA166" i="13"/>
  <c r="AG166" i="13"/>
  <c r="AL166" i="13"/>
  <c r="E167" i="13"/>
  <c r="K167" i="13"/>
  <c r="P167" i="13"/>
  <c r="U167" i="13"/>
  <c r="AA167" i="13"/>
  <c r="AF167" i="13"/>
  <c r="AK167" i="13"/>
  <c r="E168" i="13"/>
  <c r="J168" i="13"/>
  <c r="O168" i="13"/>
  <c r="U168" i="13"/>
  <c r="Z168" i="13"/>
  <c r="AE168" i="13"/>
  <c r="AK168" i="13"/>
  <c r="D169" i="13"/>
  <c r="H169" i="13"/>
  <c r="L169" i="13"/>
  <c r="P169" i="13"/>
  <c r="T169" i="13"/>
  <c r="X169" i="13"/>
  <c r="AB169" i="13"/>
  <c r="AF169" i="13"/>
  <c r="AJ169" i="13"/>
  <c r="B170" i="13"/>
  <c r="F170" i="13"/>
  <c r="J170" i="13"/>
  <c r="N170" i="13"/>
  <c r="R170" i="13"/>
  <c r="V170" i="13"/>
  <c r="Z170" i="13"/>
  <c r="AD170" i="13"/>
  <c r="AH170" i="13"/>
  <c r="AL170" i="13"/>
  <c r="D145" i="13"/>
  <c r="H145" i="13"/>
  <c r="L145" i="13"/>
  <c r="P145" i="13"/>
  <c r="T145" i="13"/>
  <c r="X145" i="13"/>
  <c r="AB145" i="13"/>
  <c r="AF145" i="13"/>
  <c r="AJ145" i="13"/>
  <c r="B146" i="13"/>
  <c r="F146" i="13"/>
  <c r="J146" i="13"/>
  <c r="N146" i="13"/>
  <c r="R146" i="13"/>
  <c r="V146" i="13"/>
  <c r="Z146" i="13"/>
  <c r="AD146" i="13"/>
  <c r="AH146" i="13"/>
  <c r="AL146" i="13"/>
  <c r="D147" i="13"/>
  <c r="H147" i="13"/>
  <c r="L147" i="13"/>
  <c r="P147" i="13"/>
  <c r="T147" i="13"/>
  <c r="X147" i="13"/>
  <c r="AB147" i="13"/>
  <c r="AF147" i="13"/>
  <c r="AJ147" i="13"/>
  <c r="B148" i="13"/>
  <c r="F148" i="13"/>
  <c r="J148" i="13"/>
  <c r="N148" i="13"/>
  <c r="R148" i="13"/>
  <c r="V148" i="13"/>
  <c r="Z148" i="13"/>
  <c r="AD148" i="13"/>
  <c r="AH148" i="13"/>
  <c r="AL148" i="13"/>
  <c r="D149" i="13"/>
  <c r="H149" i="13"/>
  <c r="L149" i="13"/>
  <c r="P149" i="13"/>
  <c r="T149" i="13"/>
  <c r="X149" i="13"/>
  <c r="AB149" i="13"/>
  <c r="AF149" i="13"/>
  <c r="AJ149" i="13"/>
  <c r="B150" i="13"/>
  <c r="F150" i="13"/>
  <c r="J150" i="13"/>
  <c r="N150" i="13"/>
  <c r="R150" i="13"/>
  <c r="V150" i="13"/>
  <c r="Z150" i="13"/>
  <c r="AD150" i="13"/>
  <c r="AH150" i="13"/>
  <c r="AL150" i="13"/>
  <c r="D151" i="13"/>
  <c r="H151" i="13"/>
  <c r="L151" i="13"/>
  <c r="P151" i="13"/>
  <c r="T151" i="13"/>
  <c r="X151" i="13"/>
  <c r="AB151" i="13"/>
  <c r="AF151" i="13"/>
  <c r="AJ151" i="13"/>
  <c r="B152" i="13"/>
  <c r="F152" i="13"/>
  <c r="J152" i="13"/>
  <c r="N152" i="13"/>
  <c r="R152" i="13"/>
  <c r="V152" i="13"/>
  <c r="Z152" i="13"/>
  <c r="AD152" i="13"/>
  <c r="AH152" i="13"/>
  <c r="AL152" i="13"/>
  <c r="D153" i="13"/>
  <c r="H153" i="13"/>
  <c r="L153" i="13"/>
  <c r="P153" i="13"/>
  <c r="T153" i="13"/>
  <c r="X153" i="13"/>
  <c r="AB153" i="13"/>
  <c r="AF153" i="13"/>
  <c r="AJ153" i="13"/>
  <c r="B154" i="13"/>
  <c r="F154" i="13"/>
  <c r="J154" i="13"/>
  <c r="N154" i="13"/>
  <c r="R154" i="13"/>
  <c r="V154" i="13"/>
  <c r="Z154" i="13"/>
  <c r="AD154" i="13"/>
  <c r="AH154" i="13"/>
  <c r="AL154" i="13"/>
  <c r="D155" i="13"/>
  <c r="H155" i="13"/>
  <c r="L155" i="13"/>
  <c r="P155" i="13"/>
  <c r="T155" i="13"/>
  <c r="X155" i="13"/>
  <c r="AB155" i="13"/>
  <c r="AF155" i="13"/>
  <c r="AJ155" i="13"/>
  <c r="B156" i="13"/>
  <c r="F156" i="13"/>
  <c r="J156" i="13"/>
  <c r="N156" i="13"/>
  <c r="R156" i="13"/>
  <c r="V156" i="13"/>
  <c r="Z156" i="13"/>
  <c r="AD156" i="13"/>
  <c r="AH156" i="13"/>
  <c r="AL156" i="13"/>
  <c r="D157" i="13"/>
  <c r="H157" i="13"/>
  <c r="L157" i="13"/>
  <c r="P157" i="13"/>
  <c r="T157" i="13"/>
  <c r="X157" i="13"/>
  <c r="AB157" i="13"/>
  <c r="AF157" i="13"/>
  <c r="AJ157" i="13"/>
  <c r="B158" i="13"/>
  <c r="F158" i="13"/>
  <c r="J158" i="13"/>
  <c r="N158" i="13"/>
  <c r="R158" i="13"/>
  <c r="V158" i="13"/>
  <c r="Z158" i="13"/>
  <c r="AD158" i="13"/>
  <c r="AH158" i="13"/>
  <c r="AL158" i="13"/>
  <c r="D124" i="13"/>
  <c r="H124" i="13"/>
  <c r="L124" i="13"/>
  <c r="P124" i="13"/>
  <c r="T124" i="13"/>
  <c r="X124" i="13"/>
  <c r="AB124" i="13"/>
  <c r="AF124" i="13"/>
  <c r="AJ124" i="13"/>
  <c r="B125" i="13"/>
  <c r="F125" i="13"/>
  <c r="J125" i="13"/>
  <c r="N125" i="13"/>
  <c r="R125" i="13"/>
  <c r="V125" i="13"/>
  <c r="Z125" i="13"/>
  <c r="AD125" i="13"/>
  <c r="AH125" i="13"/>
  <c r="AL125" i="13"/>
  <c r="D126" i="13"/>
  <c r="H126" i="13"/>
  <c r="L126" i="13"/>
  <c r="P126" i="13"/>
  <c r="T126" i="13"/>
  <c r="X126" i="13"/>
  <c r="AB126" i="13"/>
  <c r="AF126" i="13"/>
  <c r="AJ126" i="13"/>
  <c r="B127" i="13"/>
  <c r="F127" i="13"/>
  <c r="J127" i="13"/>
  <c r="N127" i="13"/>
  <c r="R127" i="13"/>
  <c r="V127" i="13"/>
  <c r="Z127" i="13"/>
  <c r="AD127" i="13"/>
  <c r="AH127" i="13"/>
  <c r="AL127" i="13"/>
  <c r="D128" i="13"/>
  <c r="H128" i="13"/>
  <c r="L128" i="13"/>
  <c r="P128" i="13"/>
  <c r="T128" i="13"/>
  <c r="X128" i="13"/>
  <c r="AB128" i="13"/>
  <c r="AF128" i="13"/>
  <c r="AJ128" i="13"/>
  <c r="B129" i="13"/>
  <c r="F129" i="13"/>
  <c r="J129" i="13"/>
  <c r="N129" i="13"/>
  <c r="R129" i="13"/>
  <c r="V129" i="13"/>
  <c r="Z129" i="13"/>
  <c r="AD129" i="13"/>
  <c r="AH129" i="13"/>
  <c r="AL129" i="13"/>
  <c r="D130" i="13"/>
  <c r="H130" i="13"/>
  <c r="L130" i="13"/>
  <c r="P130" i="13"/>
  <c r="T130" i="13"/>
  <c r="X130" i="13"/>
  <c r="AB130" i="13"/>
  <c r="AF130" i="13"/>
  <c r="AJ130" i="13"/>
  <c r="B131" i="13"/>
  <c r="F131" i="13"/>
  <c r="J131" i="13"/>
  <c r="N131" i="13"/>
  <c r="R131" i="13"/>
  <c r="V131" i="13"/>
  <c r="Z131" i="13"/>
  <c r="AD131" i="13"/>
  <c r="AH131" i="13"/>
  <c r="AL131" i="13"/>
  <c r="D132" i="13"/>
  <c r="H132" i="13"/>
  <c r="L132" i="13"/>
  <c r="P132" i="13"/>
  <c r="T132" i="13"/>
  <c r="X132" i="13"/>
  <c r="AB132" i="13"/>
  <c r="AF132" i="13"/>
  <c r="AJ132" i="13"/>
  <c r="B133" i="13"/>
  <c r="F133" i="13"/>
  <c r="J133" i="13"/>
  <c r="N133" i="13"/>
  <c r="R133" i="13"/>
  <c r="V133" i="13"/>
  <c r="Z133" i="13"/>
  <c r="AD133" i="13"/>
  <c r="AH133" i="13"/>
  <c r="AL133" i="13"/>
  <c r="D134" i="13"/>
  <c r="H134" i="13"/>
  <c r="L134" i="13"/>
  <c r="P134" i="13"/>
  <c r="T134" i="13"/>
  <c r="X134" i="13"/>
  <c r="AB134" i="13"/>
  <c r="AF134" i="13"/>
  <c r="AJ134" i="13"/>
  <c r="B135" i="13"/>
  <c r="F135" i="13"/>
  <c r="J135" i="13"/>
  <c r="N135" i="13"/>
  <c r="R135" i="13"/>
  <c r="V135" i="13"/>
  <c r="Z135" i="13"/>
  <c r="AD135" i="13"/>
  <c r="AH135" i="13"/>
  <c r="AL135" i="13"/>
  <c r="D136" i="13"/>
  <c r="H136" i="13"/>
  <c r="L136" i="13"/>
  <c r="P136" i="13"/>
  <c r="T136" i="13"/>
  <c r="X136" i="13"/>
  <c r="AB136" i="13"/>
  <c r="AF136" i="13"/>
  <c r="AJ136" i="13"/>
  <c r="B137" i="13"/>
  <c r="F137" i="13"/>
  <c r="J137" i="13"/>
  <c r="N137" i="13"/>
  <c r="R137" i="13"/>
  <c r="V137" i="13"/>
  <c r="Z137" i="13"/>
  <c r="AD137" i="13"/>
  <c r="AH137" i="13"/>
  <c r="AL137" i="13"/>
  <c r="D138" i="13"/>
  <c r="H138" i="13"/>
  <c r="L138" i="13"/>
  <c r="P138" i="13"/>
  <c r="T138" i="13"/>
  <c r="X138" i="13"/>
  <c r="AB138" i="13"/>
  <c r="AF138" i="13"/>
  <c r="AJ138" i="13"/>
  <c r="B139" i="13"/>
  <c r="F139" i="13"/>
  <c r="J139" i="13"/>
  <c r="N139" i="13"/>
  <c r="R139" i="13"/>
  <c r="V139" i="13"/>
  <c r="Z139" i="13"/>
  <c r="AD139" i="13"/>
  <c r="AH139" i="13"/>
  <c r="AL139" i="13"/>
  <c r="D140" i="13"/>
  <c r="H140" i="13"/>
  <c r="L140" i="13"/>
  <c r="P140" i="13"/>
  <c r="T140" i="13"/>
  <c r="X140" i="13"/>
  <c r="AB140" i="13"/>
  <c r="AF140" i="13"/>
  <c r="AJ140" i="13"/>
  <c r="B141" i="13"/>
  <c r="F141" i="13"/>
  <c r="J141" i="13"/>
  <c r="N141" i="13"/>
  <c r="R141" i="13"/>
  <c r="V141" i="13"/>
  <c r="Z141" i="13"/>
  <c r="AD141" i="13"/>
  <c r="AH141" i="13"/>
  <c r="AL141" i="13"/>
  <c r="D142" i="13"/>
  <c r="H142" i="13"/>
  <c r="L142" i="13"/>
  <c r="P142" i="13"/>
  <c r="T142" i="13"/>
  <c r="X142" i="13"/>
  <c r="AB142" i="13"/>
  <c r="AF142" i="13"/>
  <c r="AJ142" i="13"/>
  <c r="B143" i="13"/>
  <c r="F143" i="13"/>
  <c r="J143" i="13"/>
  <c r="N143" i="13"/>
  <c r="R143" i="13"/>
  <c r="V143" i="13"/>
  <c r="Z143" i="13"/>
  <c r="AD143" i="13"/>
  <c r="AH143" i="13"/>
  <c r="AL143" i="13"/>
  <c r="D144" i="13"/>
  <c r="H144" i="13"/>
  <c r="L144" i="13"/>
  <c r="P144" i="13"/>
  <c r="T144" i="13"/>
  <c r="X144" i="13"/>
  <c r="AB144" i="13"/>
  <c r="AF144" i="13"/>
  <c r="AJ144" i="13"/>
  <c r="B101" i="13"/>
  <c r="F101" i="13"/>
  <c r="J101" i="13"/>
  <c r="N101" i="13"/>
  <c r="R101" i="13"/>
  <c r="V101" i="13"/>
  <c r="Z101" i="13"/>
  <c r="AD101" i="13"/>
  <c r="AH101" i="13"/>
  <c r="AL101" i="13"/>
  <c r="D102" i="13"/>
  <c r="H102" i="13"/>
  <c r="L102" i="13"/>
  <c r="P102" i="13"/>
  <c r="T102" i="13"/>
  <c r="X102" i="13"/>
  <c r="AB102" i="13"/>
  <c r="AF102" i="13"/>
  <c r="AJ102" i="13"/>
  <c r="B103" i="13"/>
  <c r="F103" i="13"/>
  <c r="J103" i="13"/>
  <c r="N103" i="13"/>
  <c r="R103" i="13"/>
  <c r="V103" i="13"/>
  <c r="Z103" i="13"/>
  <c r="AD103" i="13"/>
  <c r="AH103" i="13"/>
  <c r="AL103" i="13"/>
  <c r="D104" i="13"/>
  <c r="H104" i="13"/>
  <c r="L104" i="13"/>
  <c r="P104" i="13"/>
  <c r="T104" i="13"/>
  <c r="X104" i="13"/>
  <c r="AB104" i="13"/>
  <c r="AF104" i="13"/>
  <c r="AJ104" i="13"/>
  <c r="B105" i="13"/>
  <c r="F105" i="13"/>
  <c r="J105" i="13"/>
  <c r="N105" i="13"/>
  <c r="R105" i="13"/>
  <c r="V105" i="13"/>
  <c r="Z105" i="13"/>
  <c r="AD105" i="13"/>
  <c r="AH105" i="13"/>
  <c r="AL105" i="13"/>
  <c r="D106" i="13"/>
  <c r="H106" i="13"/>
  <c r="L106" i="13"/>
  <c r="P106" i="13"/>
  <c r="T106" i="13"/>
  <c r="X106" i="13"/>
  <c r="AB106" i="13"/>
  <c r="AF106" i="13"/>
  <c r="AJ106" i="13"/>
  <c r="B107" i="13"/>
  <c r="F107" i="13"/>
  <c r="J107" i="13"/>
  <c r="N107" i="13"/>
  <c r="R107" i="13"/>
  <c r="V107" i="13"/>
  <c r="Z107" i="13"/>
  <c r="AD107" i="13"/>
  <c r="AH107" i="13"/>
  <c r="AL107" i="13"/>
  <c r="D108" i="13"/>
  <c r="H108" i="13"/>
  <c r="L108" i="13"/>
  <c r="P108" i="13"/>
  <c r="T108" i="13"/>
  <c r="X108" i="13"/>
  <c r="AB108" i="13"/>
  <c r="AF108" i="13"/>
  <c r="AJ108" i="13"/>
  <c r="B109" i="13"/>
  <c r="F109" i="13"/>
  <c r="J109" i="13"/>
  <c r="N109" i="13"/>
  <c r="R109" i="13"/>
  <c r="V109" i="13"/>
  <c r="Z109" i="13"/>
  <c r="AD109" i="13"/>
  <c r="AH109" i="13"/>
  <c r="AL109" i="13"/>
  <c r="D110" i="13"/>
  <c r="H110" i="13"/>
  <c r="L110" i="13"/>
  <c r="P110" i="13"/>
  <c r="T110" i="13"/>
  <c r="X110" i="13"/>
  <c r="AB110" i="13"/>
  <c r="AF110" i="13"/>
  <c r="AJ110" i="13"/>
  <c r="B111" i="13"/>
  <c r="F111" i="13"/>
  <c r="J111" i="13"/>
  <c r="N111" i="13"/>
  <c r="R111" i="13"/>
  <c r="V111" i="13"/>
  <c r="Z111" i="13"/>
  <c r="AD111" i="13"/>
  <c r="AH111" i="13"/>
  <c r="AL111" i="13"/>
  <c r="D112" i="13"/>
  <c r="H112" i="13"/>
  <c r="L112" i="13"/>
  <c r="P112" i="13"/>
  <c r="T112" i="13"/>
  <c r="X112" i="13"/>
  <c r="AB112" i="13"/>
  <c r="AF112" i="13"/>
  <c r="AJ112" i="13"/>
  <c r="B113" i="13"/>
  <c r="F113" i="13"/>
  <c r="J113" i="13"/>
  <c r="N113" i="13"/>
  <c r="R113" i="13"/>
  <c r="V113" i="13"/>
  <c r="Z113" i="13"/>
  <c r="AD113" i="13"/>
  <c r="AH113" i="13"/>
  <c r="AL113" i="13"/>
  <c r="D114" i="13"/>
  <c r="H114" i="13"/>
  <c r="L114" i="13"/>
  <c r="P114" i="13"/>
  <c r="T114" i="13"/>
  <c r="X114" i="13"/>
  <c r="AB114" i="13"/>
  <c r="AF114" i="13"/>
  <c r="AJ114" i="13"/>
  <c r="B115" i="13"/>
  <c r="F115" i="13"/>
  <c r="J115" i="13"/>
  <c r="N115" i="13"/>
  <c r="R115" i="13"/>
  <c r="V115" i="13"/>
  <c r="Z115" i="13"/>
  <c r="AD115" i="13"/>
  <c r="AH115" i="13"/>
  <c r="AL115" i="13"/>
  <c r="D116" i="13"/>
  <c r="H116" i="13"/>
  <c r="L116" i="13"/>
  <c r="P116" i="13"/>
  <c r="T116" i="13"/>
  <c r="X116" i="13"/>
  <c r="AB116" i="13"/>
  <c r="AF116" i="13"/>
  <c r="AJ116" i="13"/>
  <c r="B117" i="13"/>
  <c r="F117" i="13"/>
  <c r="J117" i="13"/>
  <c r="N117" i="13"/>
  <c r="R117" i="13"/>
  <c r="V117" i="13"/>
  <c r="Z117" i="13"/>
  <c r="AD117" i="13"/>
  <c r="AH117" i="13"/>
  <c r="AL117" i="13"/>
  <c r="D118" i="13"/>
  <c r="H118" i="13"/>
  <c r="L118" i="13"/>
  <c r="P118" i="13"/>
  <c r="T118" i="13"/>
  <c r="X118" i="13"/>
  <c r="AB118" i="13"/>
  <c r="AF118" i="13"/>
  <c r="AJ118" i="13"/>
  <c r="B119" i="13"/>
  <c r="F119" i="13"/>
  <c r="J119" i="13"/>
  <c r="N119" i="13"/>
  <c r="R119" i="13"/>
  <c r="V119" i="13"/>
  <c r="Z119" i="13"/>
  <c r="AD119" i="13"/>
  <c r="AH119" i="13"/>
  <c r="AL119" i="13"/>
  <c r="D120" i="13"/>
  <c r="H120" i="13"/>
  <c r="L120" i="13"/>
  <c r="P120" i="13"/>
  <c r="T120" i="13"/>
  <c r="X120" i="13"/>
  <c r="AB120" i="13"/>
  <c r="AF120" i="13"/>
  <c r="AJ120" i="13"/>
  <c r="B121" i="13"/>
  <c r="F121" i="13"/>
  <c r="J121" i="13"/>
  <c r="N121" i="13"/>
  <c r="R121" i="13"/>
  <c r="V121" i="13"/>
  <c r="Z121" i="13"/>
  <c r="AD121" i="13"/>
  <c r="AH121" i="13"/>
  <c r="AL121" i="13"/>
  <c r="D122" i="13"/>
  <c r="H122" i="13"/>
  <c r="L122" i="13"/>
  <c r="P122" i="13"/>
  <c r="T122" i="13"/>
  <c r="X122" i="13"/>
  <c r="AB122" i="13"/>
  <c r="AF122" i="13"/>
  <c r="AJ122" i="13"/>
  <c r="B123" i="13"/>
  <c r="F123" i="13"/>
  <c r="J123" i="13"/>
  <c r="N123" i="13"/>
  <c r="R123" i="13"/>
  <c r="V123" i="13"/>
  <c r="Z123" i="13"/>
  <c r="AD123" i="13"/>
  <c r="AH123" i="13"/>
  <c r="AL123" i="13"/>
  <c r="D13" i="13"/>
  <c r="H13" i="13"/>
  <c r="L13" i="13"/>
  <c r="P13" i="13"/>
  <c r="T13" i="13"/>
  <c r="X13" i="13"/>
  <c r="AB13" i="13"/>
  <c r="AF13" i="13"/>
  <c r="AJ13" i="13"/>
  <c r="B14" i="13"/>
  <c r="F14" i="13"/>
  <c r="J14" i="13"/>
  <c r="N14" i="13"/>
  <c r="R14" i="13"/>
  <c r="V14" i="13"/>
  <c r="Z14" i="13"/>
  <c r="AD14" i="13"/>
  <c r="AH14" i="13"/>
  <c r="AL14" i="13"/>
  <c r="D15" i="13"/>
  <c r="H15" i="13"/>
  <c r="L15" i="13"/>
  <c r="P15" i="13"/>
  <c r="T15" i="13"/>
  <c r="X15" i="13"/>
  <c r="AB15" i="13"/>
  <c r="AF15" i="13"/>
  <c r="AJ15" i="13"/>
  <c r="B16" i="13"/>
  <c r="F16" i="13"/>
  <c r="J16" i="13"/>
  <c r="N16" i="13"/>
  <c r="R16" i="13"/>
  <c r="V16" i="13"/>
  <c r="Z16" i="13"/>
  <c r="AD16" i="13"/>
  <c r="AH16" i="13"/>
  <c r="AL16" i="13"/>
  <c r="D17" i="13"/>
  <c r="H17" i="13"/>
  <c r="L17" i="13"/>
  <c r="P17" i="13"/>
  <c r="T17" i="13"/>
  <c r="X17" i="13"/>
  <c r="AB17" i="13"/>
  <c r="AF17" i="13"/>
  <c r="AJ17" i="13"/>
  <c r="B18" i="13"/>
  <c r="F18" i="13"/>
  <c r="J18" i="13"/>
  <c r="N18" i="13"/>
  <c r="R18" i="13"/>
  <c r="V18" i="13"/>
  <c r="Z18" i="13"/>
  <c r="AD18" i="13"/>
  <c r="AH18" i="13"/>
  <c r="AL18" i="13"/>
  <c r="D19" i="13"/>
  <c r="H19" i="13"/>
  <c r="L19" i="13"/>
  <c r="P19" i="13"/>
  <c r="T19" i="13"/>
  <c r="X19" i="13"/>
  <c r="AB19" i="13"/>
  <c r="AF19" i="13"/>
  <c r="AJ19" i="13"/>
  <c r="B20" i="13"/>
  <c r="F20" i="13"/>
  <c r="J20" i="13"/>
  <c r="N20" i="13"/>
  <c r="R20" i="13"/>
  <c r="V20" i="13"/>
  <c r="Z20" i="13"/>
  <c r="AD20" i="13"/>
  <c r="AH20" i="13"/>
  <c r="AL20" i="13"/>
  <c r="D21" i="13"/>
  <c r="H21" i="13"/>
  <c r="L21" i="13"/>
  <c r="P21" i="13"/>
  <c r="T21" i="13"/>
  <c r="X21" i="13"/>
  <c r="AB21" i="13"/>
  <c r="AF21" i="13"/>
  <c r="AJ21" i="13"/>
  <c r="B22" i="13"/>
  <c r="F22" i="13"/>
  <c r="J22" i="13"/>
  <c r="N22" i="13"/>
  <c r="R22" i="13"/>
  <c r="V22" i="13"/>
  <c r="Z22" i="13"/>
  <c r="AD22" i="13"/>
  <c r="AH22" i="13"/>
  <c r="AL22" i="13"/>
  <c r="D23" i="13"/>
  <c r="H23" i="13"/>
  <c r="L23" i="13"/>
  <c r="P23" i="13"/>
  <c r="T23" i="13"/>
  <c r="X23" i="13"/>
  <c r="AB23" i="13"/>
  <c r="AF23" i="13"/>
  <c r="AJ23" i="13"/>
  <c r="B24" i="13"/>
  <c r="F24" i="13"/>
  <c r="J24" i="13"/>
  <c r="N24" i="13"/>
  <c r="R24" i="13"/>
  <c r="V24" i="13"/>
  <c r="Z24" i="13"/>
  <c r="AD24" i="13"/>
  <c r="AH24" i="13"/>
  <c r="AL24" i="13"/>
  <c r="D25" i="13"/>
  <c r="H25" i="13"/>
  <c r="L25" i="13"/>
  <c r="P25" i="13"/>
  <c r="T25" i="13"/>
  <c r="X25" i="13"/>
  <c r="AB25" i="13"/>
  <c r="AF25" i="13"/>
  <c r="AJ25" i="13"/>
  <c r="B26" i="13"/>
  <c r="F26" i="13"/>
  <c r="J26" i="13"/>
  <c r="N26" i="13"/>
  <c r="R26" i="13"/>
  <c r="V26" i="13"/>
  <c r="Z26" i="13"/>
  <c r="AD26" i="13"/>
  <c r="AH26" i="13"/>
  <c r="AL26" i="13"/>
  <c r="D27" i="13"/>
  <c r="H27" i="13"/>
  <c r="L27" i="13"/>
  <c r="P27" i="13"/>
  <c r="T27" i="13"/>
  <c r="X27" i="13"/>
  <c r="AB27" i="13"/>
  <c r="AF27" i="13"/>
  <c r="AJ27" i="13"/>
  <c r="B28" i="13"/>
  <c r="F28" i="13"/>
  <c r="J28" i="13"/>
  <c r="N28" i="13"/>
  <c r="R28" i="13"/>
  <c r="V28" i="13"/>
  <c r="Z28" i="13"/>
  <c r="AD28" i="13"/>
  <c r="AH28" i="13"/>
  <c r="AL28" i="13"/>
  <c r="D29" i="13"/>
  <c r="H29" i="13"/>
  <c r="L29" i="13"/>
  <c r="P29" i="13"/>
  <c r="T29" i="13"/>
  <c r="X29" i="13"/>
  <c r="AB29" i="13"/>
  <c r="AF29" i="13"/>
  <c r="AJ29" i="13"/>
  <c r="B30" i="13"/>
  <c r="F30" i="13"/>
  <c r="J30" i="13"/>
  <c r="N30" i="13"/>
  <c r="R30" i="13"/>
  <c r="V30" i="13"/>
  <c r="Z30" i="13"/>
  <c r="AD30" i="13"/>
  <c r="AH30" i="13"/>
  <c r="AL30" i="13"/>
  <c r="D31" i="13"/>
  <c r="H31" i="13"/>
  <c r="L31" i="13"/>
  <c r="P31" i="13"/>
  <c r="T31" i="13"/>
  <c r="X31" i="13"/>
  <c r="AB31" i="13"/>
  <c r="AF31" i="13"/>
  <c r="AJ31" i="13"/>
  <c r="B32" i="13"/>
  <c r="F32" i="13"/>
  <c r="J32" i="13"/>
  <c r="N32" i="13"/>
  <c r="R32" i="13"/>
  <c r="V32" i="13"/>
  <c r="C179" i="13"/>
  <c r="B180" i="13"/>
  <c r="AH180" i="13"/>
  <c r="Z181" i="13"/>
  <c r="N182" i="13"/>
  <c r="C183" i="13"/>
  <c r="X183" i="13"/>
  <c r="L184" i="13"/>
  <c r="AH184" i="13"/>
  <c r="V185" i="13"/>
  <c r="J186" i="13"/>
  <c r="AF186" i="13"/>
  <c r="T187" i="13"/>
  <c r="H188" i="13"/>
  <c r="AD188" i="13"/>
  <c r="M189" i="13"/>
  <c r="AC189" i="13"/>
  <c r="L190" i="13"/>
  <c r="AB190" i="13"/>
  <c r="K191" i="13"/>
  <c r="AA191" i="13"/>
  <c r="J192" i="13"/>
  <c r="Z192" i="13"/>
  <c r="I193" i="13"/>
  <c r="Y193" i="13"/>
  <c r="H194" i="13"/>
  <c r="X194" i="13"/>
  <c r="G195" i="13"/>
  <c r="W195" i="13"/>
  <c r="F196" i="13"/>
  <c r="V196" i="13"/>
  <c r="E197" i="13"/>
  <c r="U197" i="13"/>
  <c r="D198" i="13"/>
  <c r="T198" i="13"/>
  <c r="C199" i="13"/>
  <c r="S199" i="13"/>
  <c r="B200" i="13"/>
  <c r="R200" i="13"/>
  <c r="AH200" i="13"/>
  <c r="Q201" i="13"/>
  <c r="AG201" i="13"/>
  <c r="P202" i="13"/>
  <c r="AF202" i="13"/>
  <c r="O203" i="13"/>
  <c r="AE203" i="13"/>
  <c r="N204" i="13"/>
  <c r="AD204" i="13"/>
  <c r="M205" i="13"/>
  <c r="AC205" i="13"/>
  <c r="L206" i="13"/>
  <c r="AB206" i="13"/>
  <c r="K207" i="13"/>
  <c r="AA207" i="13"/>
  <c r="J208" i="13"/>
  <c r="Z208" i="13"/>
  <c r="I209" i="13"/>
  <c r="Y209" i="13"/>
  <c r="H210" i="13"/>
  <c r="X210" i="13"/>
  <c r="G211" i="13"/>
  <c r="W211" i="13"/>
  <c r="F212" i="13"/>
  <c r="V212" i="13"/>
  <c r="E213" i="13"/>
  <c r="U213" i="13"/>
  <c r="D214" i="13"/>
  <c r="T214" i="13"/>
  <c r="C215" i="13"/>
  <c r="S215" i="13"/>
  <c r="B216" i="13"/>
  <c r="R216" i="13"/>
  <c r="AH216" i="13"/>
  <c r="Q217" i="13"/>
  <c r="AG217" i="13"/>
  <c r="P218" i="13"/>
  <c r="AE218" i="13"/>
  <c r="F219" i="13"/>
  <c r="K219" i="13"/>
  <c r="Q219" i="13"/>
  <c r="V219" i="13"/>
  <c r="AA219" i="13"/>
  <c r="AG219" i="13"/>
  <c r="E220" i="13"/>
  <c r="J220" i="13"/>
  <c r="P220" i="13"/>
  <c r="U220" i="13"/>
  <c r="Z220" i="13"/>
  <c r="AF220" i="13"/>
  <c r="D171" i="13"/>
  <c r="I171" i="13"/>
  <c r="O171" i="13"/>
  <c r="T171" i="13"/>
  <c r="Y171" i="13"/>
  <c r="AE171" i="13"/>
  <c r="C172" i="13"/>
  <c r="H172" i="13"/>
  <c r="N172" i="13"/>
  <c r="S172" i="13"/>
  <c r="X172" i="13"/>
  <c r="AD172" i="13"/>
  <c r="B173" i="13"/>
  <c r="G173" i="13"/>
  <c r="M173" i="13"/>
  <c r="R173" i="13"/>
  <c r="W173" i="13"/>
  <c r="AC173" i="13"/>
  <c r="AH173" i="13"/>
  <c r="F174" i="13"/>
  <c r="L174" i="13"/>
  <c r="Q174" i="13"/>
  <c r="V174" i="13"/>
  <c r="AB174" i="13"/>
  <c r="AG174" i="13"/>
  <c r="E175" i="13"/>
  <c r="K175" i="13"/>
  <c r="P175" i="13"/>
  <c r="U175" i="13"/>
  <c r="AA175" i="13"/>
  <c r="AF175" i="13"/>
  <c r="D176" i="13"/>
  <c r="J176" i="13"/>
  <c r="O176" i="13"/>
  <c r="T176" i="13"/>
  <c r="Z176" i="13"/>
  <c r="AE176" i="13"/>
  <c r="C177" i="13"/>
  <c r="I177" i="13"/>
  <c r="N177" i="13"/>
  <c r="S177" i="13"/>
  <c r="Y177" i="13"/>
  <c r="AD177" i="13"/>
  <c r="B178" i="13"/>
  <c r="H178" i="13"/>
  <c r="M178" i="13"/>
  <c r="R178" i="13"/>
  <c r="X178" i="13"/>
  <c r="AC178" i="13"/>
  <c r="AH178" i="13"/>
  <c r="G159" i="13"/>
  <c r="L159" i="13"/>
  <c r="Q159" i="13"/>
  <c r="W159" i="13"/>
  <c r="AB159" i="13"/>
  <c r="AG159" i="13"/>
  <c r="AM159" i="13"/>
  <c r="F160" i="13"/>
  <c r="K160" i="13"/>
  <c r="Q160" i="13"/>
  <c r="V160" i="13"/>
  <c r="AA160" i="13"/>
  <c r="AG160" i="13"/>
  <c r="AL160" i="13"/>
  <c r="E161" i="13"/>
  <c r="K161" i="13"/>
  <c r="P161" i="13"/>
  <c r="U161" i="13"/>
  <c r="AA161" i="13"/>
  <c r="AF161" i="13"/>
  <c r="AK161" i="13"/>
  <c r="E162" i="13"/>
  <c r="J162" i="13"/>
  <c r="O162" i="13"/>
  <c r="U162" i="13"/>
  <c r="Z162" i="13"/>
  <c r="AE162" i="13"/>
  <c r="AK162" i="13"/>
  <c r="D163" i="13"/>
  <c r="I163" i="13"/>
  <c r="O163" i="13"/>
  <c r="T163" i="13"/>
  <c r="Y163" i="13"/>
  <c r="AE163" i="13"/>
  <c r="AJ163" i="13"/>
  <c r="C164" i="13"/>
  <c r="I164" i="13"/>
  <c r="N164" i="13"/>
  <c r="S164" i="13"/>
  <c r="Y164" i="13"/>
  <c r="AD164" i="13"/>
  <c r="AI164" i="13"/>
  <c r="C165" i="13"/>
  <c r="H165" i="13"/>
  <c r="M165" i="13"/>
  <c r="S165" i="13"/>
  <c r="X165" i="13"/>
  <c r="AC165" i="13"/>
  <c r="AI165" i="13"/>
  <c r="B166" i="13"/>
  <c r="G166" i="13"/>
  <c r="M166" i="13"/>
  <c r="R166" i="13"/>
  <c r="W166" i="13"/>
  <c r="AC166" i="13"/>
  <c r="AH166" i="13"/>
  <c r="AM166" i="13"/>
  <c r="G167" i="13"/>
  <c r="L167" i="13"/>
  <c r="Q167" i="13"/>
  <c r="W167" i="13"/>
  <c r="AB167" i="13"/>
  <c r="AG167" i="13"/>
  <c r="AM167" i="13"/>
  <c r="F168" i="13"/>
  <c r="K168" i="13"/>
  <c r="Q168" i="13"/>
  <c r="V168" i="13"/>
  <c r="AA168" i="13"/>
  <c r="AG168" i="13"/>
  <c r="AL168" i="13"/>
  <c r="E169" i="13"/>
  <c r="I169" i="13"/>
  <c r="M169" i="13"/>
  <c r="Q169" i="13"/>
  <c r="U169" i="13"/>
  <c r="Y169" i="13"/>
  <c r="AC169" i="13"/>
  <c r="AG169" i="13"/>
  <c r="AK169" i="13"/>
  <c r="C170" i="13"/>
  <c r="G170" i="13"/>
  <c r="K170" i="13"/>
  <c r="O170" i="13"/>
  <c r="S170" i="13"/>
  <c r="W170" i="13"/>
  <c r="AA170" i="13"/>
  <c r="AE170" i="13"/>
  <c r="AI170" i="13"/>
  <c r="AM170" i="13"/>
  <c r="E145" i="13"/>
  <c r="I145" i="13"/>
  <c r="M145" i="13"/>
  <c r="Q145" i="13"/>
  <c r="U145" i="13"/>
  <c r="Y145" i="13"/>
  <c r="AC145" i="13"/>
  <c r="AG145" i="13"/>
  <c r="AK145" i="13"/>
  <c r="C146" i="13"/>
  <c r="G146" i="13"/>
  <c r="K146" i="13"/>
  <c r="O146" i="13"/>
  <c r="S146" i="13"/>
  <c r="W146" i="13"/>
  <c r="AA146" i="13"/>
  <c r="AE146" i="13"/>
  <c r="AI146" i="13"/>
  <c r="AM146" i="13"/>
  <c r="E147" i="13"/>
  <c r="I147" i="13"/>
  <c r="M147" i="13"/>
  <c r="Q147" i="13"/>
  <c r="U147" i="13"/>
  <c r="Y147" i="13"/>
  <c r="AC147" i="13"/>
  <c r="AG147" i="13"/>
  <c r="AK147" i="13"/>
  <c r="C148" i="13"/>
  <c r="G148" i="13"/>
  <c r="K148" i="13"/>
  <c r="O148" i="13"/>
  <c r="S148" i="13"/>
  <c r="W148" i="13"/>
  <c r="AA148" i="13"/>
  <c r="AE148" i="13"/>
  <c r="AI148" i="13"/>
  <c r="AM148" i="13"/>
  <c r="E149" i="13"/>
  <c r="I149" i="13"/>
  <c r="M149" i="13"/>
  <c r="Q149" i="13"/>
  <c r="U149" i="13"/>
  <c r="Y149" i="13"/>
  <c r="AC149" i="13"/>
  <c r="AG149" i="13"/>
  <c r="AK149" i="13"/>
  <c r="C150" i="13"/>
  <c r="G150" i="13"/>
  <c r="K150" i="13"/>
  <c r="O150" i="13"/>
  <c r="S150" i="13"/>
  <c r="W150" i="13"/>
  <c r="AA150" i="13"/>
  <c r="AE150" i="13"/>
  <c r="AI150" i="13"/>
  <c r="AM150" i="13"/>
  <c r="E151" i="13"/>
  <c r="I151" i="13"/>
  <c r="M151" i="13"/>
  <c r="Q151" i="13"/>
  <c r="U151" i="13"/>
  <c r="Y151" i="13"/>
  <c r="AC151" i="13"/>
  <c r="AG151" i="13"/>
  <c r="AK151" i="13"/>
  <c r="C152" i="13"/>
  <c r="G152" i="13"/>
  <c r="K152" i="13"/>
  <c r="O152" i="13"/>
  <c r="S152" i="13"/>
  <c r="W152" i="13"/>
  <c r="AA152" i="13"/>
  <c r="AE152" i="13"/>
  <c r="AI152" i="13"/>
  <c r="AM152" i="13"/>
  <c r="E153" i="13"/>
  <c r="I153" i="13"/>
  <c r="M153" i="13"/>
  <c r="Q153" i="13"/>
  <c r="U153" i="13"/>
  <c r="Y153" i="13"/>
  <c r="AC153" i="13"/>
  <c r="AG153" i="13"/>
  <c r="AK153" i="13"/>
  <c r="C154" i="13"/>
  <c r="G154" i="13"/>
  <c r="K154" i="13"/>
  <c r="O154" i="13"/>
  <c r="S154" i="13"/>
  <c r="W154" i="13"/>
  <c r="AA154" i="13"/>
  <c r="AE154" i="13"/>
  <c r="AI154" i="13"/>
  <c r="AM154" i="13"/>
  <c r="E155" i="13"/>
  <c r="I155" i="13"/>
  <c r="M155" i="13"/>
  <c r="Q155" i="13"/>
  <c r="U155" i="13"/>
  <c r="Y155" i="13"/>
  <c r="AC155" i="13"/>
  <c r="AG155" i="13"/>
  <c r="AK155" i="13"/>
  <c r="C156" i="13"/>
  <c r="G156" i="13"/>
  <c r="K156" i="13"/>
  <c r="O156" i="13"/>
  <c r="S156" i="13"/>
  <c r="W156" i="13"/>
  <c r="AA156" i="13"/>
  <c r="AE156" i="13"/>
  <c r="AI156" i="13"/>
  <c r="AM156" i="13"/>
  <c r="E157" i="13"/>
  <c r="I157" i="13"/>
  <c r="M157" i="13"/>
  <c r="Q157" i="13"/>
  <c r="U157" i="13"/>
  <c r="Y157" i="13"/>
  <c r="AC157" i="13"/>
  <c r="AG157" i="13"/>
  <c r="AK157" i="13"/>
  <c r="C158" i="13"/>
  <c r="G158" i="13"/>
  <c r="K158" i="13"/>
  <c r="O158" i="13"/>
  <c r="S158" i="13"/>
  <c r="W158" i="13"/>
  <c r="AA158" i="13"/>
  <c r="AE158" i="13"/>
  <c r="AI158" i="13"/>
  <c r="AM158" i="13"/>
  <c r="E124" i="13"/>
  <c r="I124" i="13"/>
  <c r="M124" i="13"/>
  <c r="Q124" i="13"/>
  <c r="U124" i="13"/>
  <c r="Y124" i="13"/>
  <c r="AC124" i="13"/>
  <c r="AG124" i="13"/>
  <c r="AK124" i="13"/>
  <c r="C125" i="13"/>
  <c r="G125" i="13"/>
  <c r="K125" i="13"/>
  <c r="O125" i="13"/>
  <c r="S125" i="13"/>
  <c r="W125" i="13"/>
  <c r="AA125" i="13"/>
  <c r="AE125" i="13"/>
  <c r="AI125" i="13"/>
  <c r="AM125" i="13"/>
  <c r="E126" i="13"/>
  <c r="I126" i="13"/>
  <c r="M126" i="13"/>
  <c r="Q126" i="13"/>
  <c r="U126" i="13"/>
  <c r="Y126" i="13"/>
  <c r="AC126" i="13"/>
  <c r="AG126" i="13"/>
  <c r="AK126" i="13"/>
  <c r="C127" i="13"/>
  <c r="G127" i="13"/>
  <c r="K127" i="13"/>
  <c r="O127" i="13"/>
  <c r="S127" i="13"/>
  <c r="W127" i="13"/>
  <c r="AA127" i="13"/>
  <c r="AE127" i="13"/>
  <c r="AI127" i="13"/>
  <c r="AM127" i="13"/>
  <c r="E128" i="13"/>
  <c r="I128" i="13"/>
  <c r="M128" i="13"/>
  <c r="Q128" i="13"/>
  <c r="U128" i="13"/>
  <c r="Y128" i="13"/>
  <c r="AC128" i="13"/>
  <c r="AG128" i="13"/>
  <c r="AK128" i="13"/>
  <c r="C129" i="13"/>
  <c r="G129" i="13"/>
  <c r="K129" i="13"/>
  <c r="O129" i="13"/>
  <c r="S129" i="13"/>
  <c r="W129" i="13"/>
  <c r="AA129" i="13"/>
  <c r="AE129" i="13"/>
  <c r="AI129" i="13"/>
  <c r="AM129" i="13"/>
  <c r="E130" i="13"/>
  <c r="I130" i="13"/>
  <c r="M130" i="13"/>
  <c r="Q130" i="13"/>
  <c r="U130" i="13"/>
  <c r="Y130" i="13"/>
  <c r="AC130" i="13"/>
  <c r="AG130" i="13"/>
  <c r="AK130" i="13"/>
  <c r="C131" i="13"/>
  <c r="G131" i="13"/>
  <c r="K131" i="13"/>
  <c r="O131" i="13"/>
  <c r="S131" i="13"/>
  <c r="W131" i="13"/>
  <c r="AA131" i="13"/>
  <c r="AE131" i="13"/>
  <c r="AI131" i="13"/>
  <c r="AM131" i="13"/>
  <c r="E132" i="13"/>
  <c r="I132" i="13"/>
  <c r="M132" i="13"/>
  <c r="Q132" i="13"/>
  <c r="U132" i="13"/>
  <c r="Y132" i="13"/>
  <c r="AC132" i="13"/>
  <c r="AG132" i="13"/>
  <c r="AK132" i="13"/>
  <c r="C133" i="13"/>
  <c r="G133" i="13"/>
  <c r="K133" i="13"/>
  <c r="O133" i="13"/>
  <c r="S133" i="13"/>
  <c r="W133" i="13"/>
  <c r="AA133" i="13"/>
  <c r="AE133" i="13"/>
  <c r="AI133" i="13"/>
  <c r="AM133" i="13"/>
  <c r="E134" i="13"/>
  <c r="I134" i="13"/>
  <c r="M134" i="13"/>
  <c r="Q134" i="13"/>
  <c r="U134" i="13"/>
  <c r="Y134" i="13"/>
  <c r="AC134" i="13"/>
  <c r="AG134" i="13"/>
  <c r="AK134" i="13"/>
  <c r="C135" i="13"/>
  <c r="G135" i="13"/>
  <c r="K135" i="13"/>
  <c r="O135" i="13"/>
  <c r="S135" i="13"/>
  <c r="W135" i="13"/>
  <c r="AA135" i="13"/>
  <c r="AE135" i="13"/>
  <c r="AI135" i="13"/>
  <c r="AM135" i="13"/>
  <c r="E136" i="13"/>
  <c r="I136" i="13"/>
  <c r="M136" i="13"/>
  <c r="Q136" i="13"/>
  <c r="U136" i="13"/>
  <c r="Y136" i="13"/>
  <c r="AC136" i="13"/>
  <c r="AG136" i="13"/>
  <c r="AK136" i="13"/>
  <c r="C137" i="13"/>
  <c r="G137" i="13"/>
  <c r="K137" i="13"/>
  <c r="O137" i="13"/>
  <c r="S137" i="13"/>
  <c r="W137" i="13"/>
  <c r="AA137" i="13"/>
  <c r="AE137" i="13"/>
  <c r="AI137" i="13"/>
  <c r="AM137" i="13"/>
  <c r="E138" i="13"/>
  <c r="I138" i="13"/>
  <c r="M138" i="13"/>
  <c r="Q138" i="13"/>
  <c r="U138" i="13"/>
  <c r="Y138" i="13"/>
  <c r="AC138" i="13"/>
  <c r="AG138" i="13"/>
  <c r="AK138" i="13"/>
  <c r="C139" i="13"/>
  <c r="G139" i="13"/>
  <c r="K139" i="13"/>
  <c r="O139" i="13"/>
  <c r="S139" i="13"/>
  <c r="W139" i="13"/>
  <c r="AA139" i="13"/>
  <c r="AE139" i="13"/>
  <c r="AI139" i="13"/>
  <c r="AM139" i="13"/>
  <c r="E140" i="13"/>
  <c r="I140" i="13"/>
  <c r="M140" i="13"/>
  <c r="Q140" i="13"/>
  <c r="U140" i="13"/>
  <c r="Y140" i="13"/>
  <c r="AC140" i="13"/>
  <c r="AG140" i="13"/>
  <c r="AK140" i="13"/>
  <c r="C141" i="13"/>
  <c r="G141" i="13"/>
  <c r="K141" i="13"/>
  <c r="O141" i="13"/>
  <c r="S141" i="13"/>
  <c r="W141" i="13"/>
  <c r="AA141" i="13"/>
  <c r="AE141" i="13"/>
  <c r="AI141" i="13"/>
  <c r="AM141" i="13"/>
  <c r="E142" i="13"/>
  <c r="I142" i="13"/>
  <c r="M142" i="13"/>
  <c r="Q142" i="13"/>
  <c r="U142" i="13"/>
  <c r="Y142" i="13"/>
  <c r="AC142" i="13"/>
  <c r="AG142" i="13"/>
  <c r="AK142" i="13"/>
  <c r="C143" i="13"/>
  <c r="G143" i="13"/>
  <c r="K143" i="13"/>
  <c r="O143" i="13"/>
  <c r="S143" i="13"/>
  <c r="W143" i="13"/>
  <c r="AA143" i="13"/>
  <c r="AE143" i="13"/>
  <c r="AI143" i="13"/>
  <c r="AM143" i="13"/>
  <c r="E144" i="13"/>
  <c r="I144" i="13"/>
  <c r="M144" i="13"/>
  <c r="Q144" i="13"/>
  <c r="U144" i="13"/>
  <c r="Y144" i="13"/>
  <c r="AC144" i="13"/>
  <c r="AG144" i="13"/>
  <c r="AK144" i="13"/>
  <c r="C101" i="13"/>
  <c r="G101" i="13"/>
  <c r="K101" i="13"/>
  <c r="O101" i="13"/>
  <c r="S101" i="13"/>
  <c r="W101" i="13"/>
  <c r="AA101" i="13"/>
  <c r="AE101" i="13"/>
  <c r="AI101" i="13"/>
  <c r="AM101" i="13"/>
  <c r="E102" i="13"/>
  <c r="I102" i="13"/>
  <c r="M102" i="13"/>
  <c r="Q102" i="13"/>
  <c r="U102" i="13"/>
  <c r="Y102" i="13"/>
  <c r="AC102" i="13"/>
  <c r="AG102" i="13"/>
  <c r="AK102" i="13"/>
  <c r="C103" i="13"/>
  <c r="G103" i="13"/>
  <c r="K103" i="13"/>
  <c r="O103" i="13"/>
  <c r="S103" i="13"/>
  <c r="W103" i="13"/>
  <c r="AA103" i="13"/>
  <c r="AE103" i="13"/>
  <c r="AI103" i="13"/>
  <c r="AM103" i="13"/>
  <c r="E104" i="13"/>
  <c r="I104" i="13"/>
  <c r="M104" i="13"/>
  <c r="Q104" i="13"/>
  <c r="U104" i="13"/>
  <c r="Y104" i="13"/>
  <c r="AC104" i="13"/>
  <c r="AG104" i="13"/>
  <c r="AK104" i="13"/>
  <c r="C105" i="13"/>
  <c r="G105" i="13"/>
  <c r="K105" i="13"/>
  <c r="O105" i="13"/>
  <c r="S105" i="13"/>
  <c r="W105" i="13"/>
  <c r="AA105" i="13"/>
  <c r="AE105" i="13"/>
  <c r="AI105" i="13"/>
  <c r="AM105" i="13"/>
  <c r="E106" i="13"/>
  <c r="I106" i="13"/>
  <c r="M106" i="13"/>
  <c r="Q106" i="13"/>
  <c r="U106" i="13"/>
  <c r="Y106" i="13"/>
  <c r="AC106" i="13"/>
  <c r="AG106" i="13"/>
  <c r="AK106" i="13"/>
  <c r="C107" i="13"/>
  <c r="G107" i="13"/>
  <c r="K107" i="13"/>
  <c r="O107" i="13"/>
  <c r="S107" i="13"/>
  <c r="W107" i="13"/>
  <c r="AA107" i="13"/>
  <c r="AE107" i="13"/>
  <c r="AI107" i="13"/>
  <c r="AM107" i="13"/>
  <c r="E108" i="13"/>
  <c r="I108" i="13"/>
  <c r="M108" i="13"/>
  <c r="Q108" i="13"/>
  <c r="U108" i="13"/>
  <c r="Y108" i="13"/>
  <c r="AC108" i="13"/>
  <c r="AG108" i="13"/>
  <c r="AK108" i="13"/>
  <c r="C109" i="13"/>
  <c r="G109" i="13"/>
  <c r="K109" i="13"/>
  <c r="O109" i="13"/>
  <c r="S109" i="13"/>
  <c r="W109" i="13"/>
  <c r="AA109" i="13"/>
  <c r="AE109" i="13"/>
  <c r="AI109" i="13"/>
  <c r="AM109" i="13"/>
  <c r="E110" i="13"/>
  <c r="I110" i="13"/>
  <c r="M110" i="13"/>
  <c r="Q110" i="13"/>
  <c r="U110" i="13"/>
  <c r="Y110" i="13"/>
  <c r="AC110" i="13"/>
  <c r="AG110" i="13"/>
  <c r="AK110" i="13"/>
  <c r="C111" i="13"/>
  <c r="G111" i="13"/>
  <c r="K111" i="13"/>
  <c r="O111" i="13"/>
  <c r="S111" i="13"/>
  <c r="W111" i="13"/>
  <c r="AA111" i="13"/>
  <c r="AE111" i="13"/>
  <c r="AI111" i="13"/>
  <c r="AM111" i="13"/>
  <c r="E112" i="13"/>
  <c r="I112" i="13"/>
  <c r="M112" i="13"/>
  <c r="Q112" i="13"/>
  <c r="U112" i="13"/>
  <c r="Y112" i="13"/>
  <c r="AC112" i="13"/>
  <c r="AG112" i="13"/>
  <c r="AK112" i="13"/>
  <c r="C113" i="13"/>
  <c r="G113" i="13"/>
  <c r="K113" i="13"/>
  <c r="O113" i="13"/>
  <c r="S113" i="13"/>
  <c r="W113" i="13"/>
  <c r="AA113" i="13"/>
  <c r="AE113" i="13"/>
  <c r="AI113" i="13"/>
  <c r="AM113" i="13"/>
  <c r="E114" i="13"/>
  <c r="I114" i="13"/>
  <c r="M114" i="13"/>
  <c r="Q114" i="13"/>
  <c r="U114" i="13"/>
  <c r="Y114" i="13"/>
  <c r="AC114" i="13"/>
  <c r="AG114" i="13"/>
  <c r="AK114" i="13"/>
  <c r="C115" i="13"/>
  <c r="G115" i="13"/>
  <c r="K115" i="13"/>
  <c r="O115" i="13"/>
  <c r="S115" i="13"/>
  <c r="W115" i="13"/>
  <c r="AA115" i="13"/>
  <c r="AE115" i="13"/>
  <c r="AI115" i="13"/>
  <c r="AM115" i="13"/>
  <c r="E116" i="13"/>
  <c r="I116" i="13"/>
  <c r="M116" i="13"/>
  <c r="Q116" i="13"/>
  <c r="U116" i="13"/>
  <c r="Y116" i="13"/>
  <c r="AC116" i="13"/>
  <c r="AG116" i="13"/>
  <c r="AK116" i="13"/>
  <c r="C117" i="13"/>
  <c r="G117" i="13"/>
  <c r="K117" i="13"/>
  <c r="O117" i="13"/>
  <c r="S117" i="13"/>
  <c r="W117" i="13"/>
  <c r="AA117" i="13"/>
  <c r="AE117" i="13"/>
  <c r="AI117" i="13"/>
  <c r="AM117" i="13"/>
  <c r="E118" i="13"/>
  <c r="I118" i="13"/>
  <c r="M118" i="13"/>
  <c r="Q118" i="13"/>
  <c r="U118" i="13"/>
  <c r="Y118" i="13"/>
  <c r="AC118" i="13"/>
  <c r="AG118" i="13"/>
  <c r="AK118" i="13"/>
  <c r="C119" i="13"/>
  <c r="G119" i="13"/>
  <c r="K119" i="13"/>
  <c r="O119" i="13"/>
  <c r="S119" i="13"/>
  <c r="W119" i="13"/>
  <c r="AA119" i="13"/>
  <c r="AE119" i="13"/>
  <c r="AI119" i="13"/>
  <c r="AM119" i="13"/>
  <c r="E120" i="13"/>
  <c r="I120" i="13"/>
  <c r="M120" i="13"/>
  <c r="Q120" i="13"/>
  <c r="U120" i="13"/>
  <c r="Y120" i="13"/>
  <c r="AC120" i="13"/>
  <c r="AG120" i="13"/>
  <c r="AK120" i="13"/>
  <c r="C121" i="13"/>
  <c r="G121" i="13"/>
  <c r="K121" i="13"/>
  <c r="O121" i="13"/>
  <c r="S121" i="13"/>
  <c r="W121" i="13"/>
  <c r="AA121" i="13"/>
  <c r="AE121" i="13"/>
  <c r="AI121" i="13"/>
  <c r="AM121" i="13"/>
  <c r="E122" i="13"/>
  <c r="I122" i="13"/>
  <c r="M122" i="13"/>
  <c r="Q122" i="13"/>
  <c r="U122" i="13"/>
  <c r="Y122" i="13"/>
  <c r="AC122" i="13"/>
  <c r="AG122" i="13"/>
  <c r="AK122" i="13"/>
  <c r="C123" i="13"/>
  <c r="G123" i="13"/>
  <c r="K123" i="13"/>
  <c r="O123" i="13"/>
  <c r="S123" i="13"/>
  <c r="W123" i="13"/>
  <c r="AA123" i="13"/>
  <c r="AE123" i="13"/>
  <c r="AI123" i="13"/>
  <c r="AM123" i="13"/>
  <c r="E13" i="13"/>
  <c r="I13" i="13"/>
  <c r="M13" i="13"/>
  <c r="Q13" i="13"/>
  <c r="U13" i="13"/>
  <c r="Y13" i="13"/>
  <c r="AC13" i="13"/>
  <c r="AG13" i="13"/>
  <c r="AK13" i="13"/>
  <c r="C14" i="13"/>
  <c r="G14" i="13"/>
  <c r="K14" i="13"/>
  <c r="O14" i="13"/>
  <c r="S14" i="13"/>
  <c r="W14" i="13"/>
  <c r="AA14" i="13"/>
  <c r="AE14" i="13"/>
  <c r="AI14" i="13"/>
  <c r="E15" i="13"/>
  <c r="I15" i="13"/>
  <c r="M15" i="13"/>
  <c r="Q15" i="13"/>
  <c r="U15" i="13"/>
  <c r="Y15" i="13"/>
  <c r="AC15" i="13"/>
  <c r="AG15" i="13"/>
  <c r="AK15" i="13"/>
  <c r="C16" i="13"/>
  <c r="G16" i="13"/>
  <c r="K16" i="13"/>
  <c r="O16" i="13"/>
  <c r="S16" i="13"/>
  <c r="W16" i="13"/>
  <c r="AA16" i="13"/>
  <c r="AE16" i="13"/>
  <c r="AI16" i="13"/>
  <c r="E17" i="13"/>
  <c r="I17" i="13"/>
  <c r="M17" i="13"/>
  <c r="Q17" i="13"/>
  <c r="U17" i="13"/>
  <c r="Y17" i="13"/>
  <c r="AC17" i="13"/>
  <c r="AG17" i="13"/>
  <c r="AK17" i="13"/>
  <c r="C18" i="13"/>
  <c r="G18" i="13"/>
  <c r="K18" i="13"/>
  <c r="O18" i="13"/>
  <c r="S18" i="13"/>
  <c r="W18" i="13"/>
  <c r="AA18" i="13"/>
  <c r="AE18" i="13"/>
  <c r="AI18" i="13"/>
  <c r="E19" i="13"/>
  <c r="I19" i="13"/>
  <c r="M19" i="13"/>
  <c r="Q19" i="13"/>
  <c r="U19" i="13"/>
  <c r="Y19" i="13"/>
  <c r="AC19" i="13"/>
  <c r="AG19" i="13"/>
  <c r="AK19" i="13"/>
  <c r="C20" i="13"/>
  <c r="G20" i="13"/>
  <c r="K20" i="13"/>
  <c r="O20" i="13"/>
  <c r="S20" i="13"/>
  <c r="W20" i="13"/>
  <c r="AA20" i="13"/>
  <c r="AE20" i="13"/>
  <c r="AI20" i="13"/>
  <c r="E21" i="13"/>
  <c r="I21" i="13"/>
  <c r="M21" i="13"/>
  <c r="Q21" i="13"/>
  <c r="U21" i="13"/>
  <c r="Y21" i="13"/>
  <c r="AC21" i="13"/>
  <c r="AG21" i="13"/>
  <c r="AK21" i="13"/>
  <c r="C22" i="13"/>
  <c r="G22" i="13"/>
  <c r="K22" i="13"/>
  <c r="O22" i="13"/>
  <c r="S22" i="13"/>
  <c r="W22" i="13"/>
  <c r="AA22" i="13"/>
  <c r="AE22" i="13"/>
  <c r="AI22" i="13"/>
  <c r="E23" i="13"/>
  <c r="I23" i="13"/>
  <c r="M23" i="13"/>
  <c r="Q23" i="13"/>
  <c r="U23" i="13"/>
  <c r="Y23" i="13"/>
  <c r="AC23" i="13"/>
  <c r="AG23" i="13"/>
  <c r="AK23" i="13"/>
  <c r="C24" i="13"/>
  <c r="G24" i="13"/>
  <c r="K24" i="13"/>
  <c r="O24" i="13"/>
  <c r="S24" i="13"/>
  <c r="W24" i="13"/>
  <c r="AA24" i="13"/>
  <c r="AE24" i="13"/>
  <c r="AI24" i="13"/>
  <c r="E25" i="13"/>
  <c r="I25" i="13"/>
  <c r="M25" i="13"/>
  <c r="Q25" i="13"/>
  <c r="U25" i="13"/>
  <c r="Y25" i="13"/>
  <c r="AC25" i="13"/>
  <c r="AG25" i="13"/>
  <c r="AK25" i="13"/>
  <c r="C26" i="13"/>
  <c r="G26" i="13"/>
  <c r="K26" i="13"/>
  <c r="O26" i="13"/>
  <c r="S26" i="13"/>
  <c r="W26" i="13"/>
  <c r="AA26" i="13"/>
  <c r="AE26" i="13"/>
  <c r="AI26" i="13"/>
  <c r="E27" i="13"/>
  <c r="I27" i="13"/>
  <c r="M27" i="13"/>
  <c r="Q27" i="13"/>
  <c r="U27" i="13"/>
  <c r="Y27" i="13"/>
  <c r="AC27" i="13"/>
  <c r="AG27" i="13"/>
  <c r="AK27" i="13"/>
  <c r="C28" i="13"/>
  <c r="G28" i="13"/>
  <c r="K28" i="13"/>
  <c r="O28" i="13"/>
  <c r="S28" i="13"/>
  <c r="W28" i="13"/>
  <c r="AA28" i="13"/>
  <c r="AE28" i="13"/>
  <c r="AI28" i="13"/>
  <c r="E29" i="13"/>
  <c r="I29" i="13"/>
  <c r="M29" i="13"/>
  <c r="Q29" i="13"/>
  <c r="U29" i="13"/>
  <c r="Y29" i="13"/>
  <c r="AC29" i="13"/>
  <c r="AG29" i="13"/>
  <c r="AK29" i="13"/>
  <c r="C30" i="13"/>
  <c r="G30" i="13"/>
  <c r="K30" i="13"/>
  <c r="O30" i="13"/>
  <c r="S30" i="13"/>
  <c r="W30" i="13"/>
  <c r="AA30" i="13"/>
  <c r="AE30" i="13"/>
  <c r="AI30" i="13"/>
  <c r="E31" i="13"/>
  <c r="I31" i="13"/>
  <c r="M31" i="13"/>
  <c r="Q31" i="13"/>
  <c r="U31" i="13"/>
  <c r="Y31" i="13"/>
  <c r="AC31" i="13"/>
  <c r="AG31" i="13"/>
  <c r="AK31" i="13"/>
  <c r="C32" i="13"/>
  <c r="G32" i="13"/>
  <c r="K32" i="13"/>
  <c r="O32" i="13"/>
  <c r="S32" i="13"/>
  <c r="W32" i="13"/>
  <c r="AA32" i="13"/>
  <c r="AE32" i="13"/>
  <c r="AI32" i="13"/>
  <c r="E33" i="13"/>
  <c r="I33" i="13"/>
  <c r="M33" i="13"/>
  <c r="Q33" i="13"/>
  <c r="U33" i="13"/>
  <c r="Y33" i="13"/>
  <c r="AC33" i="13"/>
  <c r="AG33" i="13"/>
  <c r="AK33" i="13"/>
  <c r="C34" i="13"/>
  <c r="G34" i="13"/>
  <c r="K34" i="13"/>
  <c r="O34" i="13"/>
  <c r="S34" i="13"/>
  <c r="W34" i="13"/>
  <c r="AA34" i="13"/>
  <c r="AE34" i="13"/>
  <c r="AI34" i="13"/>
  <c r="E35" i="13"/>
  <c r="I35" i="13"/>
  <c r="M35" i="13"/>
  <c r="Q35" i="13"/>
  <c r="U35" i="13"/>
  <c r="Y35" i="13"/>
  <c r="AC35" i="13"/>
  <c r="AG35" i="13"/>
  <c r="AK35" i="13"/>
  <c r="C36" i="13"/>
  <c r="G36" i="13"/>
  <c r="K36" i="13"/>
  <c r="O36" i="13"/>
  <c r="S36" i="13"/>
  <c r="W36" i="13"/>
  <c r="AA36" i="13"/>
  <c r="AE36" i="13"/>
  <c r="AI36" i="13"/>
  <c r="E37" i="13"/>
  <c r="I37" i="13"/>
  <c r="M37" i="13"/>
  <c r="Q37" i="13"/>
  <c r="U37" i="13"/>
  <c r="Y37" i="13"/>
  <c r="AC37" i="13"/>
  <c r="AG37" i="13"/>
  <c r="AK37" i="13"/>
  <c r="C38" i="13"/>
  <c r="G38" i="13"/>
  <c r="K38" i="13"/>
  <c r="O38" i="13"/>
  <c r="S38" i="13"/>
  <c r="W38" i="13"/>
  <c r="AA38" i="13"/>
  <c r="AE38" i="13"/>
  <c r="AI38" i="13"/>
  <c r="E39" i="13"/>
  <c r="I39" i="13"/>
  <c r="M39" i="13"/>
  <c r="Q39" i="13"/>
  <c r="U39" i="13"/>
  <c r="Y39" i="13"/>
  <c r="AC39" i="13"/>
  <c r="AG39" i="13"/>
  <c r="AK39" i="13"/>
  <c r="C40" i="13"/>
  <c r="G40" i="13"/>
  <c r="K40" i="13"/>
  <c r="O40" i="13"/>
  <c r="S40" i="13"/>
  <c r="W40" i="13"/>
  <c r="AA40" i="13"/>
  <c r="AE40" i="13"/>
  <c r="AI40" i="13"/>
  <c r="E41" i="13"/>
  <c r="I41" i="13"/>
  <c r="M41" i="13"/>
  <c r="Q41" i="13"/>
  <c r="U41" i="13"/>
  <c r="Y41" i="13"/>
  <c r="AC41" i="13"/>
  <c r="AG41" i="13"/>
  <c r="AK41" i="13"/>
  <c r="C42" i="13"/>
  <c r="G42" i="13"/>
  <c r="K42" i="13"/>
  <c r="O42" i="13"/>
  <c r="S42" i="13"/>
  <c r="W42" i="13"/>
  <c r="AA42" i="13"/>
  <c r="AE42" i="13"/>
  <c r="AI42" i="13"/>
  <c r="E43" i="13"/>
  <c r="I43" i="13"/>
  <c r="M43" i="13"/>
  <c r="Q43" i="13"/>
  <c r="U43" i="13"/>
  <c r="Y43" i="13"/>
  <c r="AC43" i="13"/>
  <c r="AG43" i="13"/>
  <c r="AK43" i="13"/>
  <c r="C44" i="13"/>
  <c r="G44" i="13"/>
  <c r="K44" i="13"/>
  <c r="O44" i="13"/>
  <c r="S44" i="13"/>
  <c r="W44" i="13"/>
  <c r="AA44" i="13"/>
  <c r="AE44" i="13"/>
  <c r="AI44" i="13"/>
  <c r="E45" i="13"/>
  <c r="I45" i="13"/>
  <c r="M45" i="13"/>
  <c r="Q45" i="13"/>
  <c r="U45" i="13"/>
  <c r="Y45" i="13"/>
  <c r="AC45" i="13"/>
  <c r="AG45" i="13"/>
  <c r="AK45" i="13"/>
  <c r="C46" i="13"/>
  <c r="G46" i="13"/>
  <c r="K46" i="13"/>
  <c r="O46" i="13"/>
  <c r="S46" i="13"/>
  <c r="W46" i="13"/>
  <c r="AA46" i="13"/>
  <c r="AE46" i="13"/>
  <c r="AI46" i="13"/>
  <c r="E47" i="13"/>
  <c r="I47" i="13"/>
  <c r="M47" i="13"/>
  <c r="Q47" i="13"/>
  <c r="U47" i="13"/>
  <c r="Y47" i="13"/>
  <c r="AC47" i="13"/>
  <c r="AG47" i="13"/>
  <c r="AK47" i="13"/>
  <c r="C48" i="13"/>
  <c r="G48" i="13"/>
  <c r="K48" i="13"/>
  <c r="O48" i="13"/>
  <c r="S48" i="13"/>
  <c r="W48" i="13"/>
  <c r="AA48" i="13"/>
  <c r="AE48" i="13"/>
  <c r="AI48" i="13"/>
  <c r="E49" i="13"/>
  <c r="I49" i="13"/>
  <c r="M49" i="13"/>
  <c r="Q49" i="13"/>
  <c r="U49" i="13"/>
  <c r="Y49" i="13"/>
  <c r="AC49" i="13"/>
  <c r="AG49" i="13"/>
  <c r="AK49" i="13"/>
  <c r="C50" i="13"/>
  <c r="G50" i="13"/>
  <c r="K50" i="13"/>
  <c r="O50" i="13"/>
  <c r="S50" i="13"/>
  <c r="W50" i="13"/>
  <c r="AA50" i="13"/>
  <c r="AE50" i="13"/>
  <c r="AI50" i="13"/>
  <c r="E51" i="13"/>
  <c r="I51" i="13"/>
  <c r="M51" i="13"/>
  <c r="Q51" i="13"/>
  <c r="U51" i="13"/>
  <c r="Y51" i="13"/>
  <c r="AC51" i="13"/>
  <c r="AG51" i="13"/>
  <c r="AK51" i="13"/>
  <c r="C52" i="13"/>
  <c r="G52" i="13"/>
  <c r="K52" i="13"/>
  <c r="O52" i="13"/>
  <c r="S52" i="13"/>
  <c r="W52" i="13"/>
  <c r="AA52" i="13"/>
  <c r="AE52" i="13"/>
  <c r="AI52" i="13"/>
  <c r="E53" i="13"/>
  <c r="I53" i="13"/>
  <c r="M53" i="13"/>
  <c r="Q53" i="13"/>
  <c r="U53" i="13"/>
  <c r="Y53" i="13"/>
  <c r="AC53" i="13"/>
  <c r="AG53" i="13"/>
  <c r="AK53" i="13"/>
  <c r="C54" i="13"/>
  <c r="G54" i="13"/>
  <c r="K54" i="13"/>
  <c r="O54" i="13"/>
  <c r="S54" i="13"/>
  <c r="W54" i="13"/>
  <c r="AA54" i="13"/>
  <c r="AE54" i="13"/>
  <c r="AI54" i="13"/>
  <c r="E55" i="13"/>
  <c r="I55" i="13"/>
  <c r="M55" i="13"/>
  <c r="Q55" i="13"/>
  <c r="U55" i="13"/>
  <c r="Y55" i="13"/>
  <c r="AC55" i="13"/>
  <c r="AG55" i="13"/>
  <c r="AK55" i="13"/>
  <c r="C56" i="13"/>
  <c r="G56" i="13"/>
  <c r="K56" i="13"/>
  <c r="O56" i="13"/>
  <c r="S56" i="13"/>
  <c r="W56" i="13"/>
  <c r="AA56" i="13"/>
  <c r="AE56" i="13"/>
  <c r="AI56" i="13"/>
  <c r="E57" i="13"/>
  <c r="I57" i="13"/>
  <c r="M57" i="13"/>
  <c r="Q57" i="13"/>
  <c r="U57" i="13"/>
  <c r="Y57" i="13"/>
  <c r="AC57" i="13"/>
  <c r="AG57" i="13"/>
  <c r="AK57" i="13"/>
  <c r="C58" i="13"/>
  <c r="G58" i="13"/>
  <c r="K58" i="13"/>
  <c r="O58" i="13"/>
  <c r="S58" i="13"/>
  <c r="W58" i="13"/>
  <c r="AA58" i="13"/>
  <c r="AE58" i="13"/>
  <c r="AI58" i="13"/>
  <c r="E59" i="13"/>
  <c r="I59" i="13"/>
  <c r="M59" i="13"/>
  <c r="Q59" i="13"/>
  <c r="U59" i="13"/>
  <c r="Y59" i="13"/>
  <c r="AC59" i="13"/>
  <c r="AG59" i="13"/>
  <c r="AK59" i="13"/>
  <c r="C60" i="13"/>
  <c r="G60" i="13"/>
  <c r="K60" i="13"/>
  <c r="O60" i="13"/>
  <c r="S60" i="13"/>
  <c r="W60" i="13"/>
  <c r="AA60" i="13"/>
  <c r="AE60" i="13"/>
  <c r="AI60" i="13"/>
  <c r="E61" i="13"/>
  <c r="I61" i="13"/>
  <c r="M61" i="13"/>
  <c r="Q61" i="13"/>
  <c r="U61" i="13"/>
  <c r="Y61" i="13"/>
  <c r="AC61" i="13"/>
  <c r="AG61" i="13"/>
  <c r="AK61" i="13"/>
  <c r="C62" i="13"/>
  <c r="G62" i="13"/>
  <c r="K62" i="13"/>
  <c r="O62" i="13"/>
  <c r="S62" i="13"/>
  <c r="W62" i="13"/>
  <c r="AA62" i="13"/>
  <c r="AE62" i="13"/>
  <c r="AI62" i="13"/>
  <c r="E63" i="13"/>
  <c r="I63" i="13"/>
  <c r="M63" i="13"/>
  <c r="Q63" i="13"/>
  <c r="U63" i="13"/>
  <c r="Y63" i="13"/>
  <c r="AC63" i="13"/>
  <c r="AG63" i="13"/>
  <c r="AK63" i="13"/>
  <c r="C64" i="13"/>
  <c r="G64" i="13"/>
  <c r="K64" i="13"/>
  <c r="O64" i="13"/>
  <c r="S64" i="13"/>
  <c r="W64" i="13"/>
  <c r="AA64" i="13"/>
  <c r="AE64" i="13"/>
  <c r="AI64" i="13"/>
  <c r="E65" i="13"/>
  <c r="I65" i="13"/>
  <c r="M65" i="13"/>
  <c r="Q65" i="13"/>
  <c r="U65" i="13"/>
  <c r="Y65" i="13"/>
  <c r="AC65" i="13"/>
  <c r="AG65" i="13"/>
  <c r="AK65" i="13"/>
  <c r="C66" i="13"/>
  <c r="G66" i="13"/>
  <c r="K66" i="13"/>
  <c r="O66" i="13"/>
  <c r="S66" i="13"/>
  <c r="W66" i="13"/>
  <c r="AA66" i="13"/>
  <c r="AE66" i="13"/>
  <c r="AI66" i="13"/>
  <c r="E67" i="13"/>
  <c r="I67" i="13"/>
  <c r="M67" i="13"/>
  <c r="Q67" i="13"/>
  <c r="U67" i="13"/>
  <c r="Y67" i="13"/>
  <c r="AC67" i="13"/>
  <c r="AG67" i="13"/>
  <c r="AK67" i="13"/>
  <c r="C68" i="13"/>
  <c r="G68" i="13"/>
  <c r="K68" i="13"/>
  <c r="O68" i="13"/>
  <c r="S68" i="13"/>
  <c r="W68" i="13"/>
  <c r="AA68" i="13"/>
  <c r="AE68" i="13"/>
  <c r="AI68" i="13"/>
  <c r="E69" i="13"/>
  <c r="I69" i="13"/>
  <c r="M69" i="13"/>
  <c r="Q69" i="13"/>
  <c r="AE181" i="13"/>
  <c r="R184" i="13"/>
  <c r="D187" i="13"/>
  <c r="Q189" i="13"/>
  <c r="O191" i="13"/>
  <c r="M193" i="13"/>
  <c r="K195" i="13"/>
  <c r="I197" i="13"/>
  <c r="G199" i="13"/>
  <c r="E201" i="13"/>
  <c r="C203" i="13"/>
  <c r="AH204" i="13"/>
  <c r="AF206" i="13"/>
  <c r="AD208" i="13"/>
  <c r="AB210" i="13"/>
  <c r="Z212" i="13"/>
  <c r="X214" i="13"/>
  <c r="V216" i="13"/>
  <c r="T218" i="13"/>
  <c r="R219" i="13"/>
  <c r="F220" i="13"/>
  <c r="AB220" i="13"/>
  <c r="P171" i="13"/>
  <c r="D172" i="13"/>
  <c r="Z172" i="13"/>
  <c r="N173" i="13"/>
  <c r="B174" i="13"/>
  <c r="X174" i="13"/>
  <c r="L175" i="13"/>
  <c r="AG175" i="13"/>
  <c r="V176" i="13"/>
  <c r="J177" i="13"/>
  <c r="AE177" i="13"/>
  <c r="T178" i="13"/>
  <c r="H159" i="13"/>
  <c r="AC159" i="13"/>
  <c r="M160" i="13"/>
  <c r="AH160" i="13"/>
  <c r="Q161" i="13"/>
  <c r="AM161" i="13"/>
  <c r="V162" i="13"/>
  <c r="E163" i="13"/>
  <c r="AA163" i="13"/>
  <c r="J164" i="13"/>
  <c r="AE164" i="13"/>
  <c r="O165" i="13"/>
  <c r="AJ165" i="13"/>
  <c r="S166" i="13"/>
  <c r="C167" i="13"/>
  <c r="X167" i="13"/>
  <c r="G168" i="13"/>
  <c r="AC168" i="13"/>
  <c r="J169" i="13"/>
  <c r="Z169" i="13"/>
  <c r="D170" i="13"/>
  <c r="T170" i="13"/>
  <c r="AJ170" i="13"/>
  <c r="N145" i="13"/>
  <c r="AD145" i="13"/>
  <c r="H146" i="13"/>
  <c r="X146" i="13"/>
  <c r="B147" i="13"/>
  <c r="R147" i="13"/>
  <c r="AH147" i="13"/>
  <c r="L148" i="13"/>
  <c r="AB148" i="13"/>
  <c r="F149" i="13"/>
  <c r="V149" i="13"/>
  <c r="AL149" i="13"/>
  <c r="P150" i="13"/>
  <c r="AF150" i="13"/>
  <c r="J151" i="13"/>
  <c r="Z151" i="13"/>
  <c r="D152" i="13"/>
  <c r="T152" i="13"/>
  <c r="AJ152" i="13"/>
  <c r="N153" i="13"/>
  <c r="AD153" i="13"/>
  <c r="H154" i="13"/>
  <c r="X154" i="13"/>
  <c r="B155" i="13"/>
  <c r="R155" i="13"/>
  <c r="AH155" i="13"/>
  <c r="L156" i="13"/>
  <c r="AB156" i="13"/>
  <c r="F157" i="13"/>
  <c r="V157" i="13"/>
  <c r="AL157" i="13"/>
  <c r="P158" i="13"/>
  <c r="AF158" i="13"/>
  <c r="J124" i="13"/>
  <c r="Z124" i="13"/>
  <c r="D125" i="13"/>
  <c r="T125" i="13"/>
  <c r="AJ125" i="13"/>
  <c r="N126" i="13"/>
  <c r="AD126" i="13"/>
  <c r="H127" i="13"/>
  <c r="X127" i="13"/>
  <c r="B128" i="13"/>
  <c r="R128" i="13"/>
  <c r="AH128" i="13"/>
  <c r="L129" i="13"/>
  <c r="AB129" i="13"/>
  <c r="F130" i="13"/>
  <c r="V130" i="13"/>
  <c r="AL130" i="13"/>
  <c r="P131" i="13"/>
  <c r="AF131" i="13"/>
  <c r="J132" i="13"/>
  <c r="Z132" i="13"/>
  <c r="D133" i="13"/>
  <c r="T133" i="13"/>
  <c r="AJ133" i="13"/>
  <c r="N134" i="13"/>
  <c r="AD134" i="13"/>
  <c r="H135" i="13"/>
  <c r="X135" i="13"/>
  <c r="B136" i="13"/>
  <c r="R136" i="13"/>
  <c r="AH136" i="13"/>
  <c r="L137" i="13"/>
  <c r="AB137" i="13"/>
  <c r="F138" i="13"/>
  <c r="V138" i="13"/>
  <c r="AL138" i="13"/>
  <c r="P139" i="13"/>
  <c r="AF139" i="13"/>
  <c r="J140" i="13"/>
  <c r="Z140" i="13"/>
  <c r="D141" i="13"/>
  <c r="T141" i="13"/>
  <c r="AJ141" i="13"/>
  <c r="N142" i="13"/>
  <c r="AD142" i="13"/>
  <c r="H143" i="13"/>
  <c r="X143" i="13"/>
  <c r="B144" i="13"/>
  <c r="R144" i="13"/>
  <c r="AH144" i="13"/>
  <c r="L101" i="13"/>
  <c r="AB101" i="13"/>
  <c r="F102" i="13"/>
  <c r="V102" i="13"/>
  <c r="AL102" i="13"/>
  <c r="P103" i="13"/>
  <c r="AF103" i="13"/>
  <c r="J104" i="13"/>
  <c r="Z104" i="13"/>
  <c r="D105" i="13"/>
  <c r="T105" i="13"/>
  <c r="AJ105" i="13"/>
  <c r="N106" i="13"/>
  <c r="AD106" i="13"/>
  <c r="H107" i="13"/>
  <c r="X107" i="13"/>
  <c r="B108" i="13"/>
  <c r="R108" i="13"/>
  <c r="AH108" i="13"/>
  <c r="L109" i="13"/>
  <c r="AB109" i="13"/>
  <c r="F110" i="13"/>
  <c r="V110" i="13"/>
  <c r="AL110" i="13"/>
  <c r="P111" i="13"/>
  <c r="AF111" i="13"/>
  <c r="J112" i="13"/>
  <c r="Z112" i="13"/>
  <c r="D113" i="13"/>
  <c r="T113" i="13"/>
  <c r="AJ113" i="13"/>
  <c r="N114" i="13"/>
  <c r="AD114" i="13"/>
  <c r="H115" i="13"/>
  <c r="X115" i="13"/>
  <c r="B116" i="13"/>
  <c r="R116" i="13"/>
  <c r="AH116" i="13"/>
  <c r="L117" i="13"/>
  <c r="AB117" i="13"/>
  <c r="F118" i="13"/>
  <c r="V118" i="13"/>
  <c r="AL118" i="13"/>
  <c r="P119" i="13"/>
  <c r="AF119" i="13"/>
  <c r="J120" i="13"/>
  <c r="Z120" i="13"/>
  <c r="D121" i="13"/>
  <c r="T121" i="13"/>
  <c r="AJ121" i="13"/>
  <c r="N122" i="13"/>
  <c r="AD122" i="13"/>
  <c r="H123" i="13"/>
  <c r="X123" i="13"/>
  <c r="B13" i="13"/>
  <c r="R13" i="13"/>
  <c r="AH13" i="13"/>
  <c r="L14" i="13"/>
  <c r="AB14" i="13"/>
  <c r="F15" i="13"/>
  <c r="V15" i="13"/>
  <c r="AL15" i="13"/>
  <c r="P16" i="13"/>
  <c r="AF16" i="13"/>
  <c r="J17" i="13"/>
  <c r="Z17" i="13"/>
  <c r="D18" i="13"/>
  <c r="T18" i="13"/>
  <c r="AJ18" i="13"/>
  <c r="N19" i="13"/>
  <c r="AD19" i="13"/>
  <c r="H20" i="13"/>
  <c r="X20" i="13"/>
  <c r="B21" i="13"/>
  <c r="R21" i="13"/>
  <c r="AH21" i="13"/>
  <c r="L22" i="13"/>
  <c r="AB22" i="13"/>
  <c r="F23" i="13"/>
  <c r="V23" i="13"/>
  <c r="AL23" i="13"/>
  <c r="P24" i="13"/>
  <c r="AF24" i="13"/>
  <c r="J25" i="13"/>
  <c r="Z25" i="13"/>
  <c r="D26" i="13"/>
  <c r="T26" i="13"/>
  <c r="AJ26" i="13"/>
  <c r="N27" i="13"/>
  <c r="AD27" i="13"/>
  <c r="H28" i="13"/>
  <c r="X28" i="13"/>
  <c r="B29" i="13"/>
  <c r="R29" i="13"/>
  <c r="AH29" i="13"/>
  <c r="L30" i="13"/>
  <c r="AB30" i="13"/>
  <c r="F31" i="13"/>
  <c r="V31" i="13"/>
  <c r="AL31" i="13"/>
  <c r="P32" i="13"/>
  <c r="AB32" i="13"/>
  <c r="AJ32" i="13"/>
  <c r="F33" i="13"/>
  <c r="N33" i="13"/>
  <c r="V33" i="13"/>
  <c r="AD33" i="13"/>
  <c r="AL33" i="13"/>
  <c r="H34" i="13"/>
  <c r="P34" i="13"/>
  <c r="X34" i="13"/>
  <c r="AF34" i="13"/>
  <c r="B35" i="13"/>
  <c r="J35" i="13"/>
  <c r="R35" i="13"/>
  <c r="Z35" i="13"/>
  <c r="AH35" i="13"/>
  <c r="D36" i="13"/>
  <c r="L36" i="13"/>
  <c r="T36" i="13"/>
  <c r="AB36" i="13"/>
  <c r="AJ36" i="13"/>
  <c r="F37" i="13"/>
  <c r="N37" i="13"/>
  <c r="V37" i="13"/>
  <c r="AD37" i="13"/>
  <c r="AL37" i="13"/>
  <c r="H38" i="13"/>
  <c r="P38" i="13"/>
  <c r="X38" i="13"/>
  <c r="AF38" i="13"/>
  <c r="B39" i="13"/>
  <c r="J39" i="13"/>
  <c r="R39" i="13"/>
  <c r="Z39" i="13"/>
  <c r="AH39" i="13"/>
  <c r="D40" i="13"/>
  <c r="L40" i="13"/>
  <c r="T40" i="13"/>
  <c r="AB40" i="13"/>
  <c r="AJ40" i="13"/>
  <c r="F41" i="13"/>
  <c r="N41" i="13"/>
  <c r="V41" i="13"/>
  <c r="AD41" i="13"/>
  <c r="AL41" i="13"/>
  <c r="H42" i="13"/>
  <c r="P42" i="13"/>
  <c r="X42" i="13"/>
  <c r="AF42" i="13"/>
  <c r="B43" i="13"/>
  <c r="J43" i="13"/>
  <c r="R43" i="13"/>
  <c r="Z43" i="13"/>
  <c r="AH43" i="13"/>
  <c r="D44" i="13"/>
  <c r="L44" i="13"/>
  <c r="T44" i="13"/>
  <c r="AB44" i="13"/>
  <c r="AJ44" i="13"/>
  <c r="F45" i="13"/>
  <c r="N45" i="13"/>
  <c r="V45" i="13"/>
  <c r="AD45" i="13"/>
  <c r="AL45" i="13"/>
  <c r="H46" i="13"/>
  <c r="P46" i="13"/>
  <c r="X46" i="13"/>
  <c r="AF46" i="13"/>
  <c r="B47" i="13"/>
  <c r="J47" i="13"/>
  <c r="R47" i="13"/>
  <c r="Z47" i="13"/>
  <c r="AH47" i="13"/>
  <c r="D48" i="13"/>
  <c r="L48" i="13"/>
  <c r="T48" i="13"/>
  <c r="AB48" i="13"/>
  <c r="AJ48" i="13"/>
  <c r="F49" i="13"/>
  <c r="N49" i="13"/>
  <c r="V49" i="13"/>
  <c r="AD49" i="13"/>
  <c r="AL49" i="13"/>
  <c r="H50" i="13"/>
  <c r="P50" i="13"/>
  <c r="X50" i="13"/>
  <c r="AF50" i="13"/>
  <c r="B51" i="13"/>
  <c r="J51" i="13"/>
  <c r="R51" i="13"/>
  <c r="Z51" i="13"/>
  <c r="AH51" i="13"/>
  <c r="D52" i="13"/>
  <c r="L52" i="13"/>
  <c r="Q52" i="13"/>
  <c r="V52" i="13"/>
  <c r="AB52" i="13"/>
  <c r="AG52" i="13"/>
  <c r="AL52" i="13"/>
  <c r="F53" i="13"/>
  <c r="K53" i="13"/>
  <c r="P53" i="13"/>
  <c r="V53" i="13"/>
  <c r="AA53" i="13"/>
  <c r="AF53" i="13"/>
  <c r="AL53" i="13"/>
  <c r="E54" i="13"/>
  <c r="J54" i="13"/>
  <c r="P54" i="13"/>
  <c r="U54" i="13"/>
  <c r="Z54" i="13"/>
  <c r="AF54" i="13"/>
  <c r="AK54" i="13"/>
  <c r="D55" i="13"/>
  <c r="J55" i="13"/>
  <c r="O55" i="13"/>
  <c r="T55" i="13"/>
  <c r="Z55" i="13"/>
  <c r="AE55" i="13"/>
  <c r="AJ55" i="13"/>
  <c r="D56" i="13"/>
  <c r="I56" i="13"/>
  <c r="N56" i="13"/>
  <c r="T56" i="13"/>
  <c r="Y56" i="13"/>
  <c r="AD56" i="13"/>
  <c r="AJ56" i="13"/>
  <c r="C57" i="13"/>
  <c r="H57" i="13"/>
  <c r="N57" i="13"/>
  <c r="S57" i="13"/>
  <c r="X57" i="13"/>
  <c r="AD57" i="13"/>
  <c r="AI57" i="13"/>
  <c r="B58" i="13"/>
  <c r="H58" i="13"/>
  <c r="M58" i="13"/>
  <c r="R58" i="13"/>
  <c r="X58" i="13"/>
  <c r="AC58" i="13"/>
  <c r="AH58" i="13"/>
  <c r="B59" i="13"/>
  <c r="G59" i="13"/>
  <c r="L59" i="13"/>
  <c r="R59" i="13"/>
  <c r="W59" i="13"/>
  <c r="AB59" i="13"/>
  <c r="AH59" i="13"/>
  <c r="F60" i="13"/>
  <c r="L60" i="13"/>
  <c r="Q60" i="13"/>
  <c r="V60" i="13"/>
  <c r="AB60" i="13"/>
  <c r="AG60" i="13"/>
  <c r="AL60" i="13"/>
  <c r="F61" i="13"/>
  <c r="K61" i="13"/>
  <c r="P61" i="13"/>
  <c r="V61" i="13"/>
  <c r="AA61" i="13"/>
  <c r="AF61" i="13"/>
  <c r="AL61" i="13"/>
  <c r="E62" i="13"/>
  <c r="J62" i="13"/>
  <c r="P62" i="13"/>
  <c r="U62" i="13"/>
  <c r="Z62" i="13"/>
  <c r="AF62" i="13"/>
  <c r="AK62" i="13"/>
  <c r="D63" i="13"/>
  <c r="J63" i="13"/>
  <c r="O63" i="13"/>
  <c r="T63" i="13"/>
  <c r="Z63" i="13"/>
  <c r="AE63" i="13"/>
  <c r="AJ63" i="13"/>
  <c r="D64" i="13"/>
  <c r="I64" i="13"/>
  <c r="N64" i="13"/>
  <c r="T64" i="13"/>
  <c r="Y64" i="13"/>
  <c r="AD64" i="13"/>
  <c r="AJ64" i="13"/>
  <c r="C65" i="13"/>
  <c r="H65" i="13"/>
  <c r="N65" i="13"/>
  <c r="S65" i="13"/>
  <c r="X65" i="13"/>
  <c r="AD65" i="13"/>
  <c r="AI65" i="13"/>
  <c r="B66" i="13"/>
  <c r="H66" i="13"/>
  <c r="M66" i="13"/>
  <c r="R66" i="13"/>
  <c r="X66" i="13"/>
  <c r="AC66" i="13"/>
  <c r="AH66" i="13"/>
  <c r="B67" i="13"/>
  <c r="G67" i="13"/>
  <c r="L67" i="13"/>
  <c r="R67" i="13"/>
  <c r="W67" i="13"/>
  <c r="AB67" i="13"/>
  <c r="AH67" i="13"/>
  <c r="F68" i="13"/>
  <c r="L68" i="13"/>
  <c r="Q68" i="13"/>
  <c r="V68" i="13"/>
  <c r="AB68" i="13"/>
  <c r="AG68" i="13"/>
  <c r="AL68" i="13"/>
  <c r="F69" i="13"/>
  <c r="K69" i="13"/>
  <c r="P69" i="13"/>
  <c r="U69" i="13"/>
  <c r="Y69" i="13"/>
  <c r="AC69" i="13"/>
  <c r="AG69" i="13"/>
  <c r="AK69" i="13"/>
  <c r="C70" i="13"/>
  <c r="G70" i="13"/>
  <c r="K70" i="13"/>
  <c r="O70" i="13"/>
  <c r="S70" i="13"/>
  <c r="W70" i="13"/>
  <c r="AA70" i="13"/>
  <c r="AE70" i="13"/>
  <c r="AI70" i="13"/>
  <c r="E71" i="13"/>
  <c r="I71" i="13"/>
  <c r="M71" i="13"/>
  <c r="Q71" i="13"/>
  <c r="U71" i="13"/>
  <c r="Y71" i="13"/>
  <c r="AC71" i="13"/>
  <c r="AG71" i="13"/>
  <c r="AK71" i="13"/>
  <c r="C72" i="13"/>
  <c r="G72" i="13"/>
  <c r="K72" i="13"/>
  <c r="O72" i="13"/>
  <c r="S72" i="13"/>
  <c r="W72" i="13"/>
  <c r="AA72" i="13"/>
  <c r="AE72" i="13"/>
  <c r="AI72" i="13"/>
  <c r="AM72" i="13"/>
  <c r="E73" i="13"/>
  <c r="I73" i="13"/>
  <c r="M73" i="13"/>
  <c r="Q73" i="13"/>
  <c r="U73" i="13"/>
  <c r="Y73" i="13"/>
  <c r="AC73" i="13"/>
  <c r="AG73" i="13"/>
  <c r="AK73" i="13"/>
  <c r="C74" i="13"/>
  <c r="G74" i="13"/>
  <c r="K74" i="13"/>
  <c r="O74" i="13"/>
  <c r="S74" i="13"/>
  <c r="W74" i="13"/>
  <c r="AA74" i="13"/>
  <c r="AE74" i="13"/>
  <c r="AI74" i="13"/>
  <c r="AM74" i="13"/>
  <c r="E75" i="13"/>
  <c r="I75" i="13"/>
  <c r="M75" i="13"/>
  <c r="Q75" i="13"/>
  <c r="U75" i="13"/>
  <c r="Y75" i="13"/>
  <c r="AC75" i="13"/>
  <c r="AG75" i="13"/>
  <c r="AK75" i="13"/>
  <c r="C76" i="13"/>
  <c r="G76" i="13"/>
  <c r="K76" i="13"/>
  <c r="O76" i="13"/>
  <c r="S76" i="13"/>
  <c r="W76" i="13"/>
  <c r="AA76" i="13"/>
  <c r="AE76" i="13"/>
  <c r="AI76" i="13"/>
  <c r="AM76" i="13"/>
  <c r="E77" i="13"/>
  <c r="I77" i="13"/>
  <c r="M77" i="13"/>
  <c r="Q77" i="13"/>
  <c r="U77" i="13"/>
  <c r="Y77" i="13"/>
  <c r="AC77" i="13"/>
  <c r="AG77" i="13"/>
  <c r="AK77" i="13"/>
  <c r="C78" i="13"/>
  <c r="G78" i="13"/>
  <c r="K78" i="13"/>
  <c r="O78" i="13"/>
  <c r="S78" i="13"/>
  <c r="W78" i="13"/>
  <c r="AA78" i="13"/>
  <c r="AE78" i="13"/>
  <c r="AI78" i="13"/>
  <c r="AM78" i="13"/>
  <c r="E79" i="13"/>
  <c r="I79" i="13"/>
  <c r="M79" i="13"/>
  <c r="Q79" i="13"/>
  <c r="U79" i="13"/>
  <c r="Y79" i="13"/>
  <c r="AC79" i="13"/>
  <c r="AG79" i="13"/>
  <c r="AK79" i="13"/>
  <c r="C80" i="13"/>
  <c r="G80" i="13"/>
  <c r="K80" i="13"/>
  <c r="O80" i="13"/>
  <c r="S80" i="13"/>
  <c r="W80" i="13"/>
  <c r="AA80" i="13"/>
  <c r="AE80" i="13"/>
  <c r="AI80" i="13"/>
  <c r="AM80" i="13"/>
  <c r="E81" i="13"/>
  <c r="I81" i="13"/>
  <c r="M81" i="13"/>
  <c r="Q81" i="13"/>
  <c r="U81" i="13"/>
  <c r="Y81" i="13"/>
  <c r="AC81" i="13"/>
  <c r="AG81" i="13"/>
  <c r="AK81" i="13"/>
  <c r="C82" i="13"/>
  <c r="G82" i="13"/>
  <c r="K82" i="13"/>
  <c r="O82" i="13"/>
  <c r="S82" i="13"/>
  <c r="W82" i="13"/>
  <c r="AA82" i="13"/>
  <c r="AE82" i="13"/>
  <c r="AI82" i="13"/>
  <c r="AM82" i="13"/>
  <c r="E83" i="13"/>
  <c r="I83" i="13"/>
  <c r="M83" i="13"/>
  <c r="Q83" i="13"/>
  <c r="U83" i="13"/>
  <c r="Y83" i="13"/>
  <c r="AC83" i="13"/>
  <c r="AG83" i="13"/>
  <c r="AK83" i="13"/>
  <c r="C84" i="13"/>
  <c r="G84" i="13"/>
  <c r="K84" i="13"/>
  <c r="O84" i="13"/>
  <c r="S84" i="13"/>
  <c r="W84" i="13"/>
  <c r="AA84" i="13"/>
  <c r="AE84" i="13"/>
  <c r="AI84" i="13"/>
  <c r="AM84" i="13"/>
  <c r="E85" i="13"/>
  <c r="I85" i="13"/>
  <c r="M85" i="13"/>
  <c r="Q85" i="13"/>
  <c r="U85" i="13"/>
  <c r="Y85" i="13"/>
  <c r="AC85" i="13"/>
  <c r="AG85" i="13"/>
  <c r="AK85" i="13"/>
  <c r="C86" i="13"/>
  <c r="G86" i="13"/>
  <c r="K86" i="13"/>
  <c r="O86" i="13"/>
  <c r="S86" i="13"/>
  <c r="W86" i="13"/>
  <c r="AA86" i="13"/>
  <c r="AE86" i="13"/>
  <c r="AI86" i="13"/>
  <c r="AM86" i="13"/>
  <c r="E87" i="13"/>
  <c r="I87" i="13"/>
  <c r="M87" i="13"/>
  <c r="Q87" i="13"/>
  <c r="U87" i="13"/>
  <c r="Y87" i="13"/>
  <c r="AC87" i="13"/>
  <c r="AG87" i="13"/>
  <c r="AK87" i="13"/>
  <c r="C88" i="13"/>
  <c r="G88" i="13"/>
  <c r="K88" i="13"/>
  <c r="O88" i="13"/>
  <c r="S88" i="13"/>
  <c r="W88" i="13"/>
  <c r="AA88" i="13"/>
  <c r="AE88" i="13"/>
  <c r="AI88" i="13"/>
  <c r="AM88" i="13"/>
  <c r="E89" i="13"/>
  <c r="I89" i="13"/>
  <c r="M89" i="13"/>
  <c r="Q89" i="13"/>
  <c r="U89" i="13"/>
  <c r="Y89" i="13"/>
  <c r="AC89" i="13"/>
  <c r="AG89" i="13"/>
  <c r="AK89" i="13"/>
  <c r="C90" i="13"/>
  <c r="G90" i="13"/>
  <c r="K90" i="13"/>
  <c r="O90" i="13"/>
  <c r="S90" i="13"/>
  <c r="W90" i="13"/>
  <c r="AA90" i="13"/>
  <c r="AE90" i="13"/>
  <c r="AI90" i="13"/>
  <c r="AM90" i="13"/>
  <c r="E91" i="13"/>
  <c r="I91" i="13"/>
  <c r="M91" i="13"/>
  <c r="Q91" i="13"/>
  <c r="U91" i="13"/>
  <c r="Y91" i="13"/>
  <c r="AC91" i="13"/>
  <c r="AG91" i="13"/>
  <c r="AK91" i="13"/>
  <c r="C92" i="13"/>
  <c r="G92" i="13"/>
  <c r="K92" i="13"/>
  <c r="O92" i="13"/>
  <c r="S92" i="13"/>
  <c r="W92" i="13"/>
  <c r="AA92" i="13"/>
  <c r="AE92" i="13"/>
  <c r="AI92" i="13"/>
  <c r="AM92" i="13"/>
  <c r="E93" i="13"/>
  <c r="I93" i="13"/>
  <c r="M93" i="13"/>
  <c r="Q93" i="13"/>
  <c r="U93" i="13"/>
  <c r="Y93" i="13"/>
  <c r="AC93" i="13"/>
  <c r="AG93" i="13"/>
  <c r="AK93" i="13"/>
  <c r="C94" i="13"/>
  <c r="G94" i="13"/>
  <c r="K94" i="13"/>
  <c r="O94" i="13"/>
  <c r="S94" i="13"/>
  <c r="W94" i="13"/>
  <c r="AA94" i="13"/>
  <c r="AE94" i="13"/>
  <c r="AI94" i="13"/>
  <c r="AM94" i="13"/>
  <c r="E95" i="13"/>
  <c r="I95" i="13"/>
  <c r="M95" i="13"/>
  <c r="Q95" i="13"/>
  <c r="U95" i="13"/>
  <c r="Y95" i="13"/>
  <c r="AC95" i="13"/>
  <c r="AG95" i="13"/>
  <c r="AK95" i="13"/>
  <c r="C96" i="13"/>
  <c r="G96" i="13"/>
  <c r="K96" i="13"/>
  <c r="O96" i="13"/>
  <c r="S96" i="13"/>
  <c r="W96" i="13"/>
  <c r="AA96" i="13"/>
  <c r="AE96" i="13"/>
  <c r="AI96" i="13"/>
  <c r="AM96" i="13"/>
  <c r="E97" i="13"/>
  <c r="I97" i="13"/>
  <c r="M97" i="13"/>
  <c r="Q97" i="13"/>
  <c r="U97" i="13"/>
  <c r="Y97" i="13"/>
  <c r="AC97" i="13"/>
  <c r="AG97" i="13"/>
  <c r="AK97" i="13"/>
  <c r="C98" i="13"/>
  <c r="G98" i="13"/>
  <c r="K98" i="13"/>
  <c r="O98" i="13"/>
  <c r="S98" i="13"/>
  <c r="W98" i="13"/>
  <c r="AA98" i="13"/>
  <c r="AE98" i="13"/>
  <c r="AI98" i="13"/>
  <c r="AM98" i="13"/>
  <c r="E99" i="13"/>
  <c r="I99" i="13"/>
  <c r="M99" i="13"/>
  <c r="Q99" i="13"/>
  <c r="U99" i="13"/>
  <c r="Y99" i="13"/>
  <c r="AC99" i="13"/>
  <c r="AG99" i="13"/>
  <c r="AK99" i="13"/>
  <c r="C100" i="13"/>
  <c r="G100" i="13"/>
  <c r="K100" i="13"/>
  <c r="O100" i="13"/>
  <c r="S100" i="13"/>
  <c r="W100" i="13"/>
  <c r="AA100" i="13"/>
  <c r="AE100" i="13"/>
  <c r="AI100" i="13"/>
  <c r="AM100" i="13"/>
  <c r="K179" i="13"/>
  <c r="T182" i="13"/>
  <c r="F185" i="13"/>
  <c r="Y187" i="13"/>
  <c r="AG189" i="13"/>
  <c r="AE191" i="13"/>
  <c r="AC193" i="13"/>
  <c r="AA195" i="13"/>
  <c r="Y197" i="13"/>
  <c r="W199" i="13"/>
  <c r="U201" i="13"/>
  <c r="S203" i="13"/>
  <c r="Q205" i="13"/>
  <c r="O207" i="13"/>
  <c r="M209" i="13"/>
  <c r="K211" i="13"/>
  <c r="I213" i="13"/>
  <c r="G215" i="13"/>
  <c r="E217" i="13"/>
  <c r="AF218" i="13"/>
  <c r="W219" i="13"/>
  <c r="L220" i="13"/>
  <c r="AG220" i="13"/>
  <c r="U171" i="13"/>
  <c r="J172" i="13"/>
  <c r="AE172" i="13"/>
  <c r="S173" i="13"/>
  <c r="H174" i="13"/>
  <c r="AC174" i="13"/>
  <c r="Q175" i="13"/>
  <c r="F176" i="13"/>
  <c r="AA176" i="13"/>
  <c r="O177" i="13"/>
  <c r="D178" i="13"/>
  <c r="Y178" i="13"/>
  <c r="M159" i="13"/>
  <c r="AI159" i="13"/>
  <c r="R160" i="13"/>
  <c r="AM160" i="13"/>
  <c r="W161" i="13"/>
  <c r="F162" i="13"/>
  <c r="AA162" i="13"/>
  <c r="K163" i="13"/>
  <c r="AF163" i="13"/>
  <c r="O164" i="13"/>
  <c r="AK164" i="13"/>
  <c r="T165" i="13"/>
  <c r="C166" i="13"/>
  <c r="Y166" i="13"/>
  <c r="H167" i="13"/>
  <c r="AC167" i="13"/>
  <c r="M168" i="13"/>
  <c r="AH168" i="13"/>
  <c r="N169" i="13"/>
  <c r="AD169" i="13"/>
  <c r="H170" i="13"/>
  <c r="X170" i="13"/>
  <c r="B145" i="13"/>
  <c r="R145" i="13"/>
  <c r="AH145" i="13"/>
  <c r="L146" i="13"/>
  <c r="AB146" i="13"/>
  <c r="F147" i="13"/>
  <c r="V147" i="13"/>
  <c r="AL147" i="13"/>
  <c r="P148" i="13"/>
  <c r="AF148" i="13"/>
  <c r="J149" i="13"/>
  <c r="Z149" i="13"/>
  <c r="D150" i="13"/>
  <c r="T150" i="13"/>
  <c r="AJ150" i="13"/>
  <c r="N151" i="13"/>
  <c r="AD151" i="13"/>
  <c r="H152" i="13"/>
  <c r="X152" i="13"/>
  <c r="B153" i="13"/>
  <c r="R153" i="13"/>
  <c r="AH153" i="13"/>
  <c r="L154" i="13"/>
  <c r="AB154" i="13"/>
  <c r="F155" i="13"/>
  <c r="V155" i="13"/>
  <c r="AL155" i="13"/>
  <c r="P156" i="13"/>
  <c r="AF156" i="13"/>
  <c r="J157" i="13"/>
  <c r="Z157" i="13"/>
  <c r="D158" i="13"/>
  <c r="T158" i="13"/>
  <c r="AJ158" i="13"/>
  <c r="N124" i="13"/>
  <c r="AD124" i="13"/>
  <c r="H125" i="13"/>
  <c r="X125" i="13"/>
  <c r="B126" i="13"/>
  <c r="R126" i="13"/>
  <c r="AH126" i="13"/>
  <c r="L127" i="13"/>
  <c r="AB127" i="13"/>
  <c r="F128" i="13"/>
  <c r="V128" i="13"/>
  <c r="AL128" i="13"/>
  <c r="P129" i="13"/>
  <c r="AF129" i="13"/>
  <c r="J130" i="13"/>
  <c r="Z130" i="13"/>
  <c r="D131" i="13"/>
  <c r="T131" i="13"/>
  <c r="AJ131" i="13"/>
  <c r="N132" i="13"/>
  <c r="AD132" i="13"/>
  <c r="H133" i="13"/>
  <c r="X133" i="13"/>
  <c r="B134" i="13"/>
  <c r="R134" i="13"/>
  <c r="AH134" i="13"/>
  <c r="L135" i="13"/>
  <c r="AB135" i="13"/>
  <c r="F136" i="13"/>
  <c r="V136" i="13"/>
  <c r="AL136" i="13"/>
  <c r="P137" i="13"/>
  <c r="AF137" i="13"/>
  <c r="J138" i="13"/>
  <c r="Z138" i="13"/>
  <c r="D139" i="13"/>
  <c r="T139" i="13"/>
  <c r="AJ139" i="13"/>
  <c r="N140" i="13"/>
  <c r="AD140" i="13"/>
  <c r="H141" i="13"/>
  <c r="X141" i="13"/>
  <c r="B142" i="13"/>
  <c r="R142" i="13"/>
  <c r="AH142" i="13"/>
  <c r="L143" i="13"/>
  <c r="AB143" i="13"/>
  <c r="F144" i="13"/>
  <c r="V144" i="13"/>
  <c r="AL144" i="13"/>
  <c r="P101" i="13"/>
  <c r="AF101" i="13"/>
  <c r="J102" i="13"/>
  <c r="Z102" i="13"/>
  <c r="D103" i="13"/>
  <c r="T103" i="13"/>
  <c r="AJ103" i="13"/>
  <c r="N104" i="13"/>
  <c r="AD104" i="13"/>
  <c r="H105" i="13"/>
  <c r="X105" i="13"/>
  <c r="B106" i="13"/>
  <c r="R106" i="13"/>
  <c r="AH106" i="13"/>
  <c r="L107" i="13"/>
  <c r="AB107" i="13"/>
  <c r="F108" i="13"/>
  <c r="V108" i="13"/>
  <c r="AL108" i="13"/>
  <c r="P109" i="13"/>
  <c r="AF109" i="13"/>
  <c r="J110" i="13"/>
  <c r="Z110" i="13"/>
  <c r="D111" i="13"/>
  <c r="T111" i="13"/>
  <c r="AJ111" i="13"/>
  <c r="N112" i="13"/>
  <c r="AD112" i="13"/>
  <c r="H113" i="13"/>
  <c r="X113" i="13"/>
  <c r="B114" i="13"/>
  <c r="R114" i="13"/>
  <c r="AH114" i="13"/>
  <c r="L115" i="13"/>
  <c r="AB115" i="13"/>
  <c r="F116" i="13"/>
  <c r="V116" i="13"/>
  <c r="AL116" i="13"/>
  <c r="P117" i="13"/>
  <c r="AF117" i="13"/>
  <c r="J118" i="13"/>
  <c r="Z118" i="13"/>
  <c r="D119" i="13"/>
  <c r="T119" i="13"/>
  <c r="AJ119" i="13"/>
  <c r="N120" i="13"/>
  <c r="AD120" i="13"/>
  <c r="H121" i="13"/>
  <c r="X121" i="13"/>
  <c r="B122" i="13"/>
  <c r="R122" i="13"/>
  <c r="AH122" i="13"/>
  <c r="L123" i="13"/>
  <c r="AB123" i="13"/>
  <c r="F13" i="13"/>
  <c r="V13" i="13"/>
  <c r="AL13" i="13"/>
  <c r="P14" i="13"/>
  <c r="AF14" i="13"/>
  <c r="J15" i="13"/>
  <c r="Z15" i="13"/>
  <c r="D16" i="13"/>
  <c r="T16" i="13"/>
  <c r="AJ16" i="13"/>
  <c r="N17" i="13"/>
  <c r="AD17" i="13"/>
  <c r="H18" i="13"/>
  <c r="X18" i="13"/>
  <c r="B19" i="13"/>
  <c r="R19" i="13"/>
  <c r="AH19" i="13"/>
  <c r="L20" i="13"/>
  <c r="AB20" i="13"/>
  <c r="F21" i="13"/>
  <c r="V21" i="13"/>
  <c r="AL21" i="13"/>
  <c r="P22" i="13"/>
  <c r="AF22" i="13"/>
  <c r="J23" i="13"/>
  <c r="Z23" i="13"/>
  <c r="D24" i="13"/>
  <c r="T24" i="13"/>
  <c r="AJ24" i="13"/>
  <c r="N25" i="13"/>
  <c r="AD25" i="13"/>
  <c r="H26" i="13"/>
  <c r="X26" i="13"/>
  <c r="B27" i="13"/>
  <c r="R27" i="13"/>
  <c r="AH27" i="13"/>
  <c r="L28" i="13"/>
  <c r="AB28" i="13"/>
  <c r="F29" i="13"/>
  <c r="V29" i="13"/>
  <c r="AL29" i="13"/>
  <c r="P30" i="13"/>
  <c r="AF30" i="13"/>
  <c r="J31" i="13"/>
  <c r="Z31" i="13"/>
  <c r="D32" i="13"/>
  <c r="T32" i="13"/>
  <c r="AD32" i="13"/>
  <c r="AL32" i="13"/>
  <c r="H33" i="13"/>
  <c r="P33" i="13"/>
  <c r="X33" i="13"/>
  <c r="AF33" i="13"/>
  <c r="B34" i="13"/>
  <c r="J34" i="13"/>
  <c r="R34" i="13"/>
  <c r="Z34" i="13"/>
  <c r="AH34" i="13"/>
  <c r="D35" i="13"/>
  <c r="L35" i="13"/>
  <c r="T35" i="13"/>
  <c r="AB35" i="13"/>
  <c r="AJ35" i="13"/>
  <c r="F36" i="13"/>
  <c r="N36" i="13"/>
  <c r="V36" i="13"/>
  <c r="AD36" i="13"/>
  <c r="AL36" i="13"/>
  <c r="H37" i="13"/>
  <c r="P37" i="13"/>
  <c r="X37" i="13"/>
  <c r="AF37" i="13"/>
  <c r="B38" i="13"/>
  <c r="J38" i="13"/>
  <c r="R38" i="13"/>
  <c r="Z38" i="13"/>
  <c r="AH38" i="13"/>
  <c r="D39" i="13"/>
  <c r="L39" i="13"/>
  <c r="T39" i="13"/>
  <c r="AB39" i="13"/>
  <c r="AJ39" i="13"/>
  <c r="F40" i="13"/>
  <c r="N40" i="13"/>
  <c r="V40" i="13"/>
  <c r="AD40" i="13"/>
  <c r="AL40" i="13"/>
  <c r="H41" i="13"/>
  <c r="P41" i="13"/>
  <c r="X41" i="13"/>
  <c r="AF41" i="13"/>
  <c r="B42" i="13"/>
  <c r="J42" i="13"/>
  <c r="R42" i="13"/>
  <c r="Z42" i="13"/>
  <c r="AH42" i="13"/>
  <c r="D43" i="13"/>
  <c r="L43" i="13"/>
  <c r="T43" i="13"/>
  <c r="AB43" i="13"/>
  <c r="AJ43" i="13"/>
  <c r="F44" i="13"/>
  <c r="N44" i="13"/>
  <c r="V44" i="13"/>
  <c r="AD44" i="13"/>
  <c r="AL44" i="13"/>
  <c r="H45" i="13"/>
  <c r="P45" i="13"/>
  <c r="X45" i="13"/>
  <c r="AF45" i="13"/>
  <c r="B46" i="13"/>
  <c r="J46" i="13"/>
  <c r="R46" i="13"/>
  <c r="Z46" i="13"/>
  <c r="AH46" i="13"/>
  <c r="D47" i="13"/>
  <c r="L47" i="13"/>
  <c r="T47" i="13"/>
  <c r="AB47" i="13"/>
  <c r="AJ47" i="13"/>
  <c r="F48" i="13"/>
  <c r="N48" i="13"/>
  <c r="V48" i="13"/>
  <c r="AD48" i="13"/>
  <c r="AL48" i="13"/>
  <c r="H49" i="13"/>
  <c r="P49" i="13"/>
  <c r="X49" i="13"/>
  <c r="AF49" i="13"/>
  <c r="B50" i="13"/>
  <c r="J50" i="13"/>
  <c r="R50" i="13"/>
  <c r="Z50" i="13"/>
  <c r="AH50" i="13"/>
  <c r="D51" i="13"/>
  <c r="L51" i="13"/>
  <c r="T51" i="13"/>
  <c r="AB51" i="13"/>
  <c r="AJ51" i="13"/>
  <c r="F52" i="13"/>
  <c r="M52" i="13"/>
  <c r="R52" i="13"/>
  <c r="X52" i="13"/>
  <c r="AC52" i="13"/>
  <c r="AH52" i="13"/>
  <c r="B53" i="13"/>
  <c r="G53" i="13"/>
  <c r="L53" i="13"/>
  <c r="R53" i="13"/>
  <c r="W53" i="13"/>
  <c r="AB53" i="13"/>
  <c r="AH53" i="13"/>
  <c r="F54" i="13"/>
  <c r="L54" i="13"/>
  <c r="Q54" i="13"/>
  <c r="V54" i="13"/>
  <c r="AB54" i="13"/>
  <c r="AG54" i="13"/>
  <c r="AL54" i="13"/>
  <c r="F55" i="13"/>
  <c r="K55" i="13"/>
  <c r="P55" i="13"/>
  <c r="V55" i="13"/>
  <c r="AA55" i="13"/>
  <c r="AF55" i="13"/>
  <c r="AL55" i="13"/>
  <c r="E56" i="13"/>
  <c r="J56" i="13"/>
  <c r="P56" i="13"/>
  <c r="U56" i="13"/>
  <c r="Z56" i="13"/>
  <c r="AF56" i="13"/>
  <c r="AK56" i="13"/>
  <c r="D57" i="13"/>
  <c r="J57" i="13"/>
  <c r="O57" i="13"/>
  <c r="T57" i="13"/>
  <c r="Z57" i="13"/>
  <c r="AE57" i="13"/>
  <c r="AJ57" i="13"/>
  <c r="D58" i="13"/>
  <c r="I58" i="13"/>
  <c r="N58" i="13"/>
  <c r="T58" i="13"/>
  <c r="Y58" i="13"/>
  <c r="AD58" i="13"/>
  <c r="AJ58" i="13"/>
  <c r="C59" i="13"/>
  <c r="H59" i="13"/>
  <c r="N59" i="13"/>
  <c r="S59" i="13"/>
  <c r="X59" i="13"/>
  <c r="AD59" i="13"/>
  <c r="AI59" i="13"/>
  <c r="B60" i="13"/>
  <c r="H60" i="13"/>
  <c r="M60" i="13"/>
  <c r="R60" i="13"/>
  <c r="X60" i="13"/>
  <c r="AC60" i="13"/>
  <c r="AH60" i="13"/>
  <c r="B61" i="13"/>
  <c r="G61" i="13"/>
  <c r="L61" i="13"/>
  <c r="R61" i="13"/>
  <c r="W61" i="13"/>
  <c r="AB61" i="13"/>
  <c r="AH61" i="13"/>
  <c r="F62" i="13"/>
  <c r="L62" i="13"/>
  <c r="Q62" i="13"/>
  <c r="V62" i="13"/>
  <c r="AB62" i="13"/>
  <c r="AG62" i="13"/>
  <c r="AL62" i="13"/>
  <c r="F63" i="13"/>
  <c r="K63" i="13"/>
  <c r="P63" i="13"/>
  <c r="V63" i="13"/>
  <c r="AA63" i="13"/>
  <c r="AF63" i="13"/>
  <c r="AL63" i="13"/>
  <c r="E64" i="13"/>
  <c r="J64" i="13"/>
  <c r="P64" i="13"/>
  <c r="U64" i="13"/>
  <c r="Z64" i="13"/>
  <c r="AF64" i="13"/>
  <c r="AK64" i="13"/>
  <c r="D65" i="13"/>
  <c r="J65" i="13"/>
  <c r="O65" i="13"/>
  <c r="T65" i="13"/>
  <c r="Z65" i="13"/>
  <c r="AE65" i="13"/>
  <c r="AJ65" i="13"/>
  <c r="D66" i="13"/>
  <c r="I66" i="13"/>
  <c r="N66" i="13"/>
  <c r="T66" i="13"/>
  <c r="Y66" i="13"/>
  <c r="AD66" i="13"/>
  <c r="AJ66" i="13"/>
  <c r="C67" i="13"/>
  <c r="H67" i="13"/>
  <c r="N67" i="13"/>
  <c r="S67" i="13"/>
  <c r="X67" i="13"/>
  <c r="AD67" i="13"/>
  <c r="AI67" i="13"/>
  <c r="B68" i="13"/>
  <c r="H68" i="13"/>
  <c r="M68" i="13"/>
  <c r="R68" i="13"/>
  <c r="X68" i="13"/>
  <c r="AC68" i="13"/>
  <c r="AH68" i="13"/>
  <c r="B69" i="13"/>
  <c r="G69" i="13"/>
  <c r="L69" i="13"/>
  <c r="R69" i="13"/>
  <c r="V69" i="13"/>
  <c r="Z69" i="13"/>
  <c r="AD69" i="13"/>
  <c r="AH69" i="13"/>
  <c r="AL69" i="13"/>
  <c r="D70" i="13"/>
  <c r="H70" i="13"/>
  <c r="L70" i="13"/>
  <c r="P70" i="13"/>
  <c r="T70" i="13"/>
  <c r="X70" i="13"/>
  <c r="AB70" i="13"/>
  <c r="AF70" i="13"/>
  <c r="AJ70" i="13"/>
  <c r="B71" i="13"/>
  <c r="F71" i="13"/>
  <c r="J71" i="13"/>
  <c r="N71" i="13"/>
  <c r="R71" i="13"/>
  <c r="V71" i="13"/>
  <c r="Z71" i="13"/>
  <c r="AD71" i="13"/>
  <c r="AH71" i="13"/>
  <c r="AL71" i="13"/>
  <c r="D72" i="13"/>
  <c r="H72" i="13"/>
  <c r="L72" i="13"/>
  <c r="P72" i="13"/>
  <c r="T72" i="13"/>
  <c r="X72" i="13"/>
  <c r="AB72" i="13"/>
  <c r="AF72" i="13"/>
  <c r="AJ72" i="13"/>
  <c r="B73" i="13"/>
  <c r="F73" i="13"/>
  <c r="J73" i="13"/>
  <c r="N73" i="13"/>
  <c r="R73" i="13"/>
  <c r="V73" i="13"/>
  <c r="Z73" i="13"/>
  <c r="AD73" i="13"/>
  <c r="AH73" i="13"/>
  <c r="AL73" i="13"/>
  <c r="D74" i="13"/>
  <c r="H74" i="13"/>
  <c r="L74" i="13"/>
  <c r="P74" i="13"/>
  <c r="T74" i="13"/>
  <c r="X74" i="13"/>
  <c r="AB74" i="13"/>
  <c r="AF74" i="13"/>
  <c r="AJ74" i="13"/>
  <c r="B75" i="13"/>
  <c r="F75" i="13"/>
  <c r="J75" i="13"/>
  <c r="N75" i="13"/>
  <c r="R75" i="13"/>
  <c r="V75" i="13"/>
  <c r="Z75" i="13"/>
  <c r="AD75" i="13"/>
  <c r="AH75" i="13"/>
  <c r="AL75" i="13"/>
  <c r="D76" i="13"/>
  <c r="H76" i="13"/>
  <c r="L76" i="13"/>
  <c r="P76" i="13"/>
  <c r="T76" i="13"/>
  <c r="X76" i="13"/>
  <c r="AB76" i="13"/>
  <c r="AF76" i="13"/>
  <c r="AJ76" i="13"/>
  <c r="B77" i="13"/>
  <c r="F77" i="13"/>
  <c r="J77" i="13"/>
  <c r="N77" i="13"/>
  <c r="R77" i="13"/>
  <c r="V77" i="13"/>
  <c r="Z77" i="13"/>
  <c r="AD77" i="13"/>
  <c r="AH77" i="13"/>
  <c r="AL77" i="13"/>
  <c r="D78" i="13"/>
  <c r="H78" i="13"/>
  <c r="L78" i="13"/>
  <c r="P78" i="13"/>
  <c r="T78" i="13"/>
  <c r="X78" i="13"/>
  <c r="AB78" i="13"/>
  <c r="AF78" i="13"/>
  <c r="AJ78" i="13"/>
  <c r="B79" i="13"/>
  <c r="F79" i="13"/>
  <c r="J79" i="13"/>
  <c r="N79" i="13"/>
  <c r="R79" i="13"/>
  <c r="V79" i="13"/>
  <c r="Z79" i="13"/>
  <c r="AD79" i="13"/>
  <c r="AH79" i="13"/>
  <c r="AL79" i="13"/>
  <c r="D80" i="13"/>
  <c r="H80" i="13"/>
  <c r="L80" i="13"/>
  <c r="P80" i="13"/>
  <c r="T80" i="13"/>
  <c r="X80" i="13"/>
  <c r="AB80" i="13"/>
  <c r="AF80" i="13"/>
  <c r="AJ80" i="13"/>
  <c r="B81" i="13"/>
  <c r="F81" i="13"/>
  <c r="J81" i="13"/>
  <c r="N81" i="13"/>
  <c r="R81" i="13"/>
  <c r="V81" i="13"/>
  <c r="Z81" i="13"/>
  <c r="AD81" i="13"/>
  <c r="AH81" i="13"/>
  <c r="AL81" i="13"/>
  <c r="D82" i="13"/>
  <c r="H82" i="13"/>
  <c r="L82" i="13"/>
  <c r="P82" i="13"/>
  <c r="T82" i="13"/>
  <c r="X82" i="13"/>
  <c r="AB82" i="13"/>
  <c r="AF82" i="13"/>
  <c r="AJ82" i="13"/>
  <c r="B83" i="13"/>
  <c r="F83" i="13"/>
  <c r="J83" i="13"/>
  <c r="N83" i="13"/>
  <c r="R83" i="13"/>
  <c r="V83" i="13"/>
  <c r="Z83" i="13"/>
  <c r="AD83" i="13"/>
  <c r="AH83" i="13"/>
  <c r="AL83" i="13"/>
  <c r="D84" i="13"/>
  <c r="H84" i="13"/>
  <c r="L84" i="13"/>
  <c r="P84" i="13"/>
  <c r="T84" i="13"/>
  <c r="X84" i="13"/>
  <c r="AB84" i="13"/>
  <c r="AF84" i="13"/>
  <c r="AJ84" i="13"/>
  <c r="B85" i="13"/>
  <c r="F85" i="13"/>
  <c r="J85" i="13"/>
  <c r="N85" i="13"/>
  <c r="R85" i="13"/>
  <c r="V85" i="13"/>
  <c r="Z85" i="13"/>
  <c r="AD85" i="13"/>
  <c r="AH85" i="13"/>
  <c r="AL85" i="13"/>
  <c r="D86" i="13"/>
  <c r="H86" i="13"/>
  <c r="L86" i="13"/>
  <c r="P86" i="13"/>
  <c r="T86" i="13"/>
  <c r="X86" i="13"/>
  <c r="AB86" i="13"/>
  <c r="AF86" i="13"/>
  <c r="AJ86" i="13"/>
  <c r="B87" i="13"/>
  <c r="F87" i="13"/>
  <c r="J87" i="13"/>
  <c r="N87" i="13"/>
  <c r="R87" i="13"/>
  <c r="V87" i="13"/>
  <c r="Z87" i="13"/>
  <c r="AD87" i="13"/>
  <c r="AH87" i="13"/>
  <c r="AL87" i="13"/>
  <c r="D88" i="13"/>
  <c r="H88" i="13"/>
  <c r="L88" i="13"/>
  <c r="P88" i="13"/>
  <c r="T88" i="13"/>
  <c r="X88" i="13"/>
  <c r="AB88" i="13"/>
  <c r="AF88" i="13"/>
  <c r="AJ88" i="13"/>
  <c r="B89" i="13"/>
  <c r="F89" i="13"/>
  <c r="J89" i="13"/>
  <c r="N89" i="13"/>
  <c r="R89" i="13"/>
  <c r="V89" i="13"/>
  <c r="Z89" i="13"/>
  <c r="AD89" i="13"/>
  <c r="AH89" i="13"/>
  <c r="AL89" i="13"/>
  <c r="D90" i="13"/>
  <c r="H90" i="13"/>
  <c r="L90" i="13"/>
  <c r="P90" i="13"/>
  <c r="T90" i="13"/>
  <c r="X90" i="13"/>
  <c r="AB90" i="13"/>
  <c r="AF90" i="13"/>
  <c r="AJ90" i="13"/>
  <c r="B91" i="13"/>
  <c r="F91" i="13"/>
  <c r="J91" i="13"/>
  <c r="N91" i="13"/>
  <c r="R91" i="13"/>
  <c r="V91" i="13"/>
  <c r="Z91" i="13"/>
  <c r="AD91" i="13"/>
  <c r="AH91" i="13"/>
  <c r="AL91" i="13"/>
  <c r="D92" i="13"/>
  <c r="H92" i="13"/>
  <c r="L92" i="13"/>
  <c r="P92" i="13"/>
  <c r="T92" i="13"/>
  <c r="X92" i="13"/>
  <c r="AB92" i="13"/>
  <c r="AF92" i="13"/>
  <c r="AJ92" i="13"/>
  <c r="B93" i="13"/>
  <c r="F93" i="13"/>
  <c r="J93" i="13"/>
  <c r="N93" i="13"/>
  <c r="R93" i="13"/>
  <c r="V93" i="13"/>
  <c r="Z93" i="13"/>
  <c r="AD93" i="13"/>
  <c r="AH93" i="13"/>
  <c r="AL93" i="13"/>
  <c r="D94" i="13"/>
  <c r="H94" i="13"/>
  <c r="L94" i="13"/>
  <c r="P94" i="13"/>
  <c r="T94" i="13"/>
  <c r="X94" i="13"/>
  <c r="AB94" i="13"/>
  <c r="AF94" i="13"/>
  <c r="AJ94" i="13"/>
  <c r="B95" i="13"/>
  <c r="F95" i="13"/>
  <c r="J95" i="13"/>
  <c r="N95" i="13"/>
  <c r="R95" i="13"/>
  <c r="V95" i="13"/>
  <c r="Z95" i="13"/>
  <c r="AD95" i="13"/>
  <c r="AH95" i="13"/>
  <c r="AL95" i="13"/>
  <c r="D96" i="13"/>
  <c r="H96" i="13"/>
  <c r="L96" i="13"/>
  <c r="P96" i="13"/>
  <c r="T96" i="13"/>
  <c r="X96" i="13"/>
  <c r="AB96" i="13"/>
  <c r="AF96" i="13"/>
  <c r="AJ96" i="13"/>
  <c r="B97" i="13"/>
  <c r="F97" i="13"/>
  <c r="J97" i="13"/>
  <c r="N97" i="13"/>
  <c r="R97" i="13"/>
  <c r="V97" i="13"/>
  <c r="Z97" i="13"/>
  <c r="AD97" i="13"/>
  <c r="AH97" i="13"/>
  <c r="AL97" i="13"/>
  <c r="D98" i="13"/>
  <c r="H98" i="13"/>
  <c r="L98" i="13"/>
  <c r="P98" i="13"/>
  <c r="T98" i="13"/>
  <c r="X98" i="13"/>
  <c r="AB98" i="13"/>
  <c r="AF98" i="13"/>
  <c r="AJ98" i="13"/>
  <c r="B99" i="13"/>
  <c r="F99" i="13"/>
  <c r="J99" i="13"/>
  <c r="N99" i="13"/>
  <c r="R99" i="13"/>
  <c r="V99" i="13"/>
  <c r="Z99" i="13"/>
  <c r="AD99" i="13"/>
  <c r="AH99" i="13"/>
  <c r="AL99" i="13"/>
  <c r="D100" i="13"/>
  <c r="H100" i="13"/>
  <c r="L100" i="13"/>
  <c r="P100" i="13"/>
  <c r="T100" i="13"/>
  <c r="X100" i="13"/>
  <c r="AB100" i="13"/>
  <c r="AF100" i="13"/>
  <c r="AJ100" i="13"/>
  <c r="J180" i="13"/>
  <c r="H183" i="13"/>
  <c r="AA185" i="13"/>
  <c r="N188" i="13"/>
  <c r="P190" i="13"/>
  <c r="N192" i="13"/>
  <c r="L194" i="13"/>
  <c r="J196" i="13"/>
  <c r="H198" i="13"/>
  <c r="F200" i="13"/>
  <c r="D202" i="13"/>
  <c r="B204" i="13"/>
  <c r="AG205" i="13"/>
  <c r="AE207" i="13"/>
  <c r="AC209" i="13"/>
  <c r="AA211" i="13"/>
  <c r="Y213" i="13"/>
  <c r="W215" i="13"/>
  <c r="U217" i="13"/>
  <c r="G219" i="13"/>
  <c r="AC219" i="13"/>
  <c r="Q220" i="13"/>
  <c r="E171" i="13"/>
  <c r="AA171" i="13"/>
  <c r="O172" i="13"/>
  <c r="C173" i="13"/>
  <c r="Y173" i="13"/>
  <c r="M174" i="13"/>
  <c r="AH174" i="13"/>
  <c r="W175" i="13"/>
  <c r="K176" i="13"/>
  <c r="AF176" i="13"/>
  <c r="U177" i="13"/>
  <c r="I178" i="13"/>
  <c r="AD178" i="13"/>
  <c r="S159" i="13"/>
  <c r="B160" i="13"/>
  <c r="W160" i="13"/>
  <c r="G161" i="13"/>
  <c r="AB161" i="13"/>
  <c r="K162" i="13"/>
  <c r="AG162" i="13"/>
  <c r="P163" i="13"/>
  <c r="AK163" i="13"/>
  <c r="U164" i="13"/>
  <c r="D165" i="13"/>
  <c r="Y165" i="13"/>
  <c r="I166" i="13"/>
  <c r="AD166" i="13"/>
  <c r="M167" i="13"/>
  <c r="AI167" i="13"/>
  <c r="R168" i="13"/>
  <c r="AM168" i="13"/>
  <c r="R169" i="13"/>
  <c r="AH169" i="13"/>
  <c r="L170" i="13"/>
  <c r="AB170" i="13"/>
  <c r="F145" i="13"/>
  <c r="V145" i="13"/>
  <c r="AL145" i="13"/>
  <c r="P146" i="13"/>
  <c r="AF146" i="13"/>
  <c r="J147" i="13"/>
  <c r="Z147" i="13"/>
  <c r="D148" i="13"/>
  <c r="T148" i="13"/>
  <c r="AJ148" i="13"/>
  <c r="N149" i="13"/>
  <c r="AD149" i="13"/>
  <c r="H150" i="13"/>
  <c r="X150" i="13"/>
  <c r="B151" i="13"/>
  <c r="R151" i="13"/>
  <c r="AH151" i="13"/>
  <c r="L152" i="13"/>
  <c r="AB152" i="13"/>
  <c r="F153" i="13"/>
  <c r="V153" i="13"/>
  <c r="AL153" i="13"/>
  <c r="P154" i="13"/>
  <c r="AF154" i="13"/>
  <c r="J155" i="13"/>
  <c r="Z155" i="13"/>
  <c r="D156" i="13"/>
  <c r="T156" i="13"/>
  <c r="AJ156" i="13"/>
  <c r="N157" i="13"/>
  <c r="AD157" i="13"/>
  <c r="H158" i="13"/>
  <c r="X158" i="13"/>
  <c r="B124" i="13"/>
  <c r="R124" i="13"/>
  <c r="AH124" i="13"/>
  <c r="L125" i="13"/>
  <c r="AB125" i="13"/>
  <c r="F126" i="13"/>
  <c r="V126" i="13"/>
  <c r="AL126" i="13"/>
  <c r="P127" i="13"/>
  <c r="AF127" i="13"/>
  <c r="J128" i="13"/>
  <c r="Z128" i="13"/>
  <c r="D129" i="13"/>
  <c r="T129" i="13"/>
  <c r="AJ129" i="13"/>
  <c r="N130" i="13"/>
  <c r="AD130" i="13"/>
  <c r="H131" i="13"/>
  <c r="X131" i="13"/>
  <c r="B132" i="13"/>
  <c r="R132" i="13"/>
  <c r="AH132" i="13"/>
  <c r="L133" i="13"/>
  <c r="AB133" i="13"/>
  <c r="F134" i="13"/>
  <c r="V134" i="13"/>
  <c r="AL134" i="13"/>
  <c r="P135" i="13"/>
  <c r="AF135" i="13"/>
  <c r="J136" i="13"/>
  <c r="Z136" i="13"/>
  <c r="D137" i="13"/>
  <c r="T137" i="13"/>
  <c r="AJ137" i="13"/>
  <c r="N138" i="13"/>
  <c r="AD138" i="13"/>
  <c r="H139" i="13"/>
  <c r="X139" i="13"/>
  <c r="B140" i="13"/>
  <c r="R140" i="13"/>
  <c r="AH140" i="13"/>
  <c r="L141" i="13"/>
  <c r="AB141" i="13"/>
  <c r="F142" i="13"/>
  <c r="V142" i="13"/>
  <c r="AL142" i="13"/>
  <c r="P143" i="13"/>
  <c r="AF143" i="13"/>
  <c r="J144" i="13"/>
  <c r="Z144" i="13"/>
  <c r="D101" i="13"/>
  <c r="T101" i="13"/>
  <c r="AJ101" i="13"/>
  <c r="N102" i="13"/>
  <c r="AD102" i="13"/>
  <c r="H103" i="13"/>
  <c r="X103" i="13"/>
  <c r="B104" i="13"/>
  <c r="R104" i="13"/>
  <c r="AH104" i="13"/>
  <c r="L105" i="13"/>
  <c r="AB105" i="13"/>
  <c r="F106" i="13"/>
  <c r="V106" i="13"/>
  <c r="AL106" i="13"/>
  <c r="P107" i="13"/>
  <c r="AF107" i="13"/>
  <c r="J108" i="13"/>
  <c r="Z108" i="13"/>
  <c r="D109" i="13"/>
  <c r="T109" i="13"/>
  <c r="AJ109" i="13"/>
  <c r="N110" i="13"/>
  <c r="AD110" i="13"/>
  <c r="H111" i="13"/>
  <c r="X111" i="13"/>
  <c r="B112" i="13"/>
  <c r="R112" i="13"/>
  <c r="AH112" i="13"/>
  <c r="L113" i="13"/>
  <c r="AB113" i="13"/>
  <c r="F114" i="13"/>
  <c r="V114" i="13"/>
  <c r="AL114" i="13"/>
  <c r="P115" i="13"/>
  <c r="AF115" i="13"/>
  <c r="J116" i="13"/>
  <c r="Z116" i="13"/>
  <c r="D117" i="13"/>
  <c r="T117" i="13"/>
  <c r="AJ117" i="13"/>
  <c r="N118" i="13"/>
  <c r="AD118" i="13"/>
  <c r="H119" i="13"/>
  <c r="X119" i="13"/>
  <c r="B120" i="13"/>
  <c r="R120" i="13"/>
  <c r="AH120" i="13"/>
  <c r="L121" i="13"/>
  <c r="AB121" i="13"/>
  <c r="F122" i="13"/>
  <c r="V122" i="13"/>
  <c r="AL122" i="13"/>
  <c r="P123" i="13"/>
  <c r="AF123" i="13"/>
  <c r="J13" i="13"/>
  <c r="Z13" i="13"/>
  <c r="D14" i="13"/>
  <c r="T14" i="13"/>
  <c r="AJ14" i="13"/>
  <c r="N15" i="13"/>
  <c r="AD15" i="13"/>
  <c r="H16" i="13"/>
  <c r="X16" i="13"/>
  <c r="B17" i="13"/>
  <c r="R17" i="13"/>
  <c r="AH17" i="13"/>
  <c r="L18" i="13"/>
  <c r="AB18" i="13"/>
  <c r="F19" i="13"/>
  <c r="V19" i="13"/>
  <c r="AL19" i="13"/>
  <c r="P20" i="13"/>
  <c r="AF20" i="13"/>
  <c r="J21" i="13"/>
  <c r="Z21" i="13"/>
  <c r="D22" i="13"/>
  <c r="T22" i="13"/>
  <c r="AJ22" i="13"/>
  <c r="N23" i="13"/>
  <c r="AD23" i="13"/>
  <c r="H24" i="13"/>
  <c r="X24" i="13"/>
  <c r="B25" i="13"/>
  <c r="R25" i="13"/>
  <c r="AH25" i="13"/>
  <c r="L26" i="13"/>
  <c r="AB26" i="13"/>
  <c r="F27" i="13"/>
  <c r="V27" i="13"/>
  <c r="AL27" i="13"/>
  <c r="P28" i="13"/>
  <c r="AF28" i="13"/>
  <c r="J29" i="13"/>
  <c r="Z29" i="13"/>
  <c r="D30" i="13"/>
  <c r="T30" i="13"/>
  <c r="AJ30" i="13"/>
  <c r="N31" i="13"/>
  <c r="AD31" i="13"/>
  <c r="H32" i="13"/>
  <c r="X32" i="13"/>
  <c r="AF32" i="13"/>
  <c r="B33" i="13"/>
  <c r="J33" i="13"/>
  <c r="R33" i="13"/>
  <c r="Z33" i="13"/>
  <c r="AH33" i="13"/>
  <c r="D34" i="13"/>
  <c r="L34" i="13"/>
  <c r="T34" i="13"/>
  <c r="AB34" i="13"/>
  <c r="AJ34" i="13"/>
  <c r="F35" i="13"/>
  <c r="N35" i="13"/>
  <c r="V35" i="13"/>
  <c r="AD35" i="13"/>
  <c r="AL35" i="13"/>
  <c r="H36" i="13"/>
  <c r="P36" i="13"/>
  <c r="X36" i="13"/>
  <c r="AF36" i="13"/>
  <c r="B37" i="13"/>
  <c r="J37" i="13"/>
  <c r="R37" i="13"/>
  <c r="Z37" i="13"/>
  <c r="AH37" i="13"/>
  <c r="D38" i="13"/>
  <c r="L38" i="13"/>
  <c r="T38" i="13"/>
  <c r="AB38" i="13"/>
  <c r="AJ38" i="13"/>
  <c r="F39" i="13"/>
  <c r="N39" i="13"/>
  <c r="V39" i="13"/>
  <c r="AD39" i="13"/>
  <c r="AL39" i="13"/>
  <c r="H40" i="13"/>
  <c r="P40" i="13"/>
  <c r="X40" i="13"/>
  <c r="AF40" i="13"/>
  <c r="B41" i="13"/>
  <c r="J41" i="13"/>
  <c r="R41" i="13"/>
  <c r="Z41" i="13"/>
  <c r="AH41" i="13"/>
  <c r="D42" i="13"/>
  <c r="L42" i="13"/>
  <c r="T42" i="13"/>
  <c r="AB42" i="13"/>
  <c r="AJ42" i="13"/>
  <c r="F43" i="13"/>
  <c r="N43" i="13"/>
  <c r="V43" i="13"/>
  <c r="AD43" i="13"/>
  <c r="AL43" i="13"/>
  <c r="H44" i="13"/>
  <c r="P44" i="13"/>
  <c r="X44" i="13"/>
  <c r="AF44" i="13"/>
  <c r="B45" i="13"/>
  <c r="J45" i="13"/>
  <c r="R45" i="13"/>
  <c r="Z45" i="13"/>
  <c r="AH45" i="13"/>
  <c r="D46" i="13"/>
  <c r="L46" i="13"/>
  <c r="T46" i="13"/>
  <c r="AB46" i="13"/>
  <c r="AJ46" i="13"/>
  <c r="F47" i="13"/>
  <c r="N47" i="13"/>
  <c r="V47" i="13"/>
  <c r="AD47" i="13"/>
  <c r="AL47" i="13"/>
  <c r="H48" i="13"/>
  <c r="P48" i="13"/>
  <c r="X48" i="13"/>
  <c r="AF48" i="13"/>
  <c r="B49" i="13"/>
  <c r="J49" i="13"/>
  <c r="R49" i="13"/>
  <c r="Z49" i="13"/>
  <c r="AH49" i="13"/>
  <c r="D50" i="13"/>
  <c r="L50" i="13"/>
  <c r="T50" i="13"/>
  <c r="AB50" i="13"/>
  <c r="AJ50" i="13"/>
  <c r="F51" i="13"/>
  <c r="N51" i="13"/>
  <c r="V51" i="13"/>
  <c r="AD51" i="13"/>
  <c r="AL51" i="13"/>
  <c r="H52" i="13"/>
  <c r="N52" i="13"/>
  <c r="T52" i="13"/>
  <c r="Y52" i="13"/>
  <c r="AD52" i="13"/>
  <c r="AJ52" i="13"/>
  <c r="C53" i="13"/>
  <c r="H53" i="13"/>
  <c r="N53" i="13"/>
  <c r="S53" i="13"/>
  <c r="X53" i="13"/>
  <c r="AD53" i="13"/>
  <c r="AI53" i="13"/>
  <c r="B54" i="13"/>
  <c r="H54" i="13"/>
  <c r="M54" i="13"/>
  <c r="R54" i="13"/>
  <c r="X54" i="13"/>
  <c r="AC54" i="13"/>
  <c r="AH54" i="13"/>
  <c r="B55" i="13"/>
  <c r="G55" i="13"/>
  <c r="L55" i="13"/>
  <c r="R55" i="13"/>
  <c r="W55" i="13"/>
  <c r="AB55" i="13"/>
  <c r="AH55" i="13"/>
  <c r="F56" i="13"/>
  <c r="L56" i="13"/>
  <c r="Q56" i="13"/>
  <c r="V56" i="13"/>
  <c r="AB56" i="13"/>
  <c r="AG56" i="13"/>
  <c r="AL56" i="13"/>
  <c r="F57" i="13"/>
  <c r="K57" i="13"/>
  <c r="P57" i="13"/>
  <c r="V57" i="13"/>
  <c r="AA57" i="13"/>
  <c r="AF57" i="13"/>
  <c r="AL57" i="13"/>
  <c r="E58" i="13"/>
  <c r="J58" i="13"/>
  <c r="P58" i="13"/>
  <c r="U58" i="13"/>
  <c r="Z58" i="13"/>
  <c r="AF58" i="13"/>
  <c r="AK58" i="13"/>
  <c r="D59" i="13"/>
  <c r="J59" i="13"/>
  <c r="O59" i="13"/>
  <c r="T59" i="13"/>
  <c r="Z59" i="13"/>
  <c r="AE59" i="13"/>
  <c r="AJ59" i="13"/>
  <c r="D60" i="13"/>
  <c r="I60" i="13"/>
  <c r="N60" i="13"/>
  <c r="T60" i="13"/>
  <c r="Y60" i="13"/>
  <c r="AD60" i="13"/>
  <c r="AJ60" i="13"/>
  <c r="C61" i="13"/>
  <c r="H61" i="13"/>
  <c r="N61" i="13"/>
  <c r="S61" i="13"/>
  <c r="X61" i="13"/>
  <c r="AD61" i="13"/>
  <c r="AI61" i="13"/>
  <c r="B62" i="13"/>
  <c r="H62" i="13"/>
  <c r="M62" i="13"/>
  <c r="R62" i="13"/>
  <c r="X62" i="13"/>
  <c r="AC62" i="13"/>
  <c r="AH62" i="13"/>
  <c r="B63" i="13"/>
  <c r="G63" i="13"/>
  <c r="L63" i="13"/>
  <c r="R63" i="13"/>
  <c r="W63" i="13"/>
  <c r="AB63" i="13"/>
  <c r="AH63" i="13"/>
  <c r="F64" i="13"/>
  <c r="L64" i="13"/>
  <c r="Q64" i="13"/>
  <c r="V64" i="13"/>
  <c r="AB64" i="13"/>
  <c r="AG64" i="13"/>
  <c r="AL64" i="13"/>
  <c r="F65" i="13"/>
  <c r="K65" i="13"/>
  <c r="P65" i="13"/>
  <c r="V65" i="13"/>
  <c r="AA65" i="13"/>
  <c r="AF65" i="13"/>
  <c r="AL65" i="13"/>
  <c r="E66" i="13"/>
  <c r="J66" i="13"/>
  <c r="P66" i="13"/>
  <c r="U66" i="13"/>
  <c r="Z66" i="13"/>
  <c r="AF66" i="13"/>
  <c r="AK66" i="13"/>
  <c r="D67" i="13"/>
  <c r="J67" i="13"/>
  <c r="O67" i="13"/>
  <c r="T67" i="13"/>
  <c r="Z67" i="13"/>
  <c r="AE67" i="13"/>
  <c r="AJ67" i="13"/>
  <c r="D68" i="13"/>
  <c r="I68" i="13"/>
  <c r="N68" i="13"/>
  <c r="T68" i="13"/>
  <c r="Y68" i="13"/>
  <c r="AD68" i="13"/>
  <c r="AJ68" i="13"/>
  <c r="C69" i="13"/>
  <c r="H69" i="13"/>
  <c r="N69" i="13"/>
  <c r="S69" i="13"/>
  <c r="W69" i="13"/>
  <c r="AA69" i="13"/>
  <c r="AE69" i="13"/>
  <c r="AI69" i="13"/>
  <c r="E70" i="13"/>
  <c r="I70" i="13"/>
  <c r="M70" i="13"/>
  <c r="Q70" i="13"/>
  <c r="U70" i="13"/>
  <c r="Y70" i="13"/>
  <c r="AC70" i="13"/>
  <c r="AG70" i="13"/>
  <c r="AK70" i="13"/>
  <c r="C71" i="13"/>
  <c r="G71" i="13"/>
  <c r="K71" i="13"/>
  <c r="O71" i="13"/>
  <c r="S71" i="13"/>
  <c r="W71" i="13"/>
  <c r="AA71" i="13"/>
  <c r="AE71" i="13"/>
  <c r="AI71" i="13"/>
  <c r="AM71" i="13"/>
  <c r="E72" i="13"/>
  <c r="I72" i="13"/>
  <c r="M72" i="13"/>
  <c r="Q72" i="13"/>
  <c r="U72" i="13"/>
  <c r="Y72" i="13"/>
  <c r="AC72" i="13"/>
  <c r="AG72" i="13"/>
  <c r="AK72" i="13"/>
  <c r="C73" i="13"/>
  <c r="G73" i="13"/>
  <c r="K73" i="13"/>
  <c r="O73" i="13"/>
  <c r="S73" i="13"/>
  <c r="W73" i="13"/>
  <c r="AA73" i="13"/>
  <c r="AE73" i="13"/>
  <c r="AI73" i="13"/>
  <c r="AM73" i="13"/>
  <c r="E74" i="13"/>
  <c r="I74" i="13"/>
  <c r="M74" i="13"/>
  <c r="Q74" i="13"/>
  <c r="U74" i="13"/>
  <c r="Y74" i="13"/>
  <c r="AC74" i="13"/>
  <c r="AG74" i="13"/>
  <c r="AK74" i="13"/>
  <c r="C75" i="13"/>
  <c r="G75" i="13"/>
  <c r="K75" i="13"/>
  <c r="O75" i="13"/>
  <c r="S75" i="13"/>
  <c r="W75" i="13"/>
  <c r="AA75" i="13"/>
  <c r="AE75" i="13"/>
  <c r="AI75" i="13"/>
  <c r="AM75" i="13"/>
  <c r="E76" i="13"/>
  <c r="I76" i="13"/>
  <c r="M76" i="13"/>
  <c r="Q76" i="13"/>
  <c r="U76" i="13"/>
  <c r="Y76" i="13"/>
  <c r="AC76" i="13"/>
  <c r="AG76" i="13"/>
  <c r="AK76" i="13"/>
  <c r="C77" i="13"/>
  <c r="G77" i="13"/>
  <c r="K77" i="13"/>
  <c r="O77" i="13"/>
  <c r="S77" i="13"/>
  <c r="W77" i="13"/>
  <c r="AA77" i="13"/>
  <c r="AE77" i="13"/>
  <c r="AI77" i="13"/>
  <c r="AM77" i="13"/>
  <c r="E78" i="13"/>
  <c r="I78" i="13"/>
  <c r="M78" i="13"/>
  <c r="Q78" i="13"/>
  <c r="U78" i="13"/>
  <c r="Y78" i="13"/>
  <c r="AC78" i="13"/>
  <c r="AG78" i="13"/>
  <c r="AK78" i="13"/>
  <c r="C79" i="13"/>
  <c r="G79" i="13"/>
  <c r="K79" i="13"/>
  <c r="O79" i="13"/>
  <c r="S79" i="13"/>
  <c r="W79" i="13"/>
  <c r="AA79" i="13"/>
  <c r="AE79" i="13"/>
  <c r="AI79" i="13"/>
  <c r="AM79" i="13"/>
  <c r="E80" i="13"/>
  <c r="I80" i="13"/>
  <c r="M80" i="13"/>
  <c r="Q80" i="13"/>
  <c r="U80" i="13"/>
  <c r="Y80" i="13"/>
  <c r="AC80" i="13"/>
  <c r="AG80" i="13"/>
  <c r="AK80" i="13"/>
  <c r="C81" i="13"/>
  <c r="G81" i="13"/>
  <c r="K81" i="13"/>
  <c r="O81" i="13"/>
  <c r="S81" i="13"/>
  <c r="W81" i="13"/>
  <c r="AA81" i="13"/>
  <c r="AE81" i="13"/>
  <c r="AI81" i="13"/>
  <c r="AM81" i="13"/>
  <c r="E82" i="13"/>
  <c r="I82" i="13"/>
  <c r="M82" i="13"/>
  <c r="Q82" i="13"/>
  <c r="U82" i="13"/>
  <c r="Y82" i="13"/>
  <c r="AC82" i="13"/>
  <c r="AG82" i="13"/>
  <c r="AK82" i="13"/>
  <c r="C83" i="13"/>
  <c r="G83" i="13"/>
  <c r="K83" i="13"/>
  <c r="O83" i="13"/>
  <c r="S83" i="13"/>
  <c r="W83" i="13"/>
  <c r="AA83" i="13"/>
  <c r="AE83" i="13"/>
  <c r="AI83" i="13"/>
  <c r="AM83" i="13"/>
  <c r="E84" i="13"/>
  <c r="I84" i="13"/>
  <c r="M84" i="13"/>
  <c r="Q84" i="13"/>
  <c r="U84" i="13"/>
  <c r="Y84" i="13"/>
  <c r="AC84" i="13"/>
  <c r="AG84" i="13"/>
  <c r="AK84" i="13"/>
  <c r="C85" i="13"/>
  <c r="G85" i="13"/>
  <c r="K85" i="13"/>
  <c r="O85" i="13"/>
  <c r="S85" i="13"/>
  <c r="W85" i="13"/>
  <c r="AA85" i="13"/>
  <c r="AE85" i="13"/>
  <c r="AI85" i="13"/>
  <c r="AM85" i="13"/>
  <c r="E86" i="13"/>
  <c r="I86" i="13"/>
  <c r="M86" i="13"/>
  <c r="Q86" i="13"/>
  <c r="U86" i="13"/>
  <c r="Y86" i="13"/>
  <c r="AC86" i="13"/>
  <c r="AG86" i="13"/>
  <c r="AK86" i="13"/>
  <c r="C87" i="13"/>
  <c r="G87" i="13"/>
  <c r="K87" i="13"/>
  <c r="O87" i="13"/>
  <c r="S87" i="13"/>
  <c r="W87" i="13"/>
  <c r="AA87" i="13"/>
  <c r="AE87" i="13"/>
  <c r="AI87" i="13"/>
  <c r="AM87" i="13"/>
  <c r="E88" i="13"/>
  <c r="I88" i="13"/>
  <c r="M88" i="13"/>
  <c r="Q88" i="13"/>
  <c r="U88" i="13"/>
  <c r="Y88" i="13"/>
  <c r="AC88" i="13"/>
  <c r="AG88" i="13"/>
  <c r="AK88" i="13"/>
  <c r="C89" i="13"/>
  <c r="G89" i="13"/>
  <c r="K89" i="13"/>
  <c r="O89" i="13"/>
  <c r="S89" i="13"/>
  <c r="W89" i="13"/>
  <c r="AA89" i="13"/>
  <c r="AE89" i="13"/>
  <c r="AI89" i="13"/>
  <c r="AM89" i="13"/>
  <c r="E90" i="13"/>
  <c r="I90" i="13"/>
  <c r="M90" i="13"/>
  <c r="Q90" i="13"/>
  <c r="U90" i="13"/>
  <c r="Y90" i="13"/>
  <c r="AC90" i="13"/>
  <c r="AG90" i="13"/>
  <c r="AK90" i="13"/>
  <c r="C91" i="13"/>
  <c r="G91" i="13"/>
  <c r="K91" i="13"/>
  <c r="O91" i="13"/>
  <c r="S91" i="13"/>
  <c r="W91" i="13"/>
  <c r="AA91" i="13"/>
  <c r="AE91" i="13"/>
  <c r="AI91" i="13"/>
  <c r="AM91" i="13"/>
  <c r="E92" i="13"/>
  <c r="I92" i="13"/>
  <c r="M92" i="13"/>
  <c r="Q92" i="13"/>
  <c r="U92" i="13"/>
  <c r="Y92" i="13"/>
  <c r="AC92" i="13"/>
  <c r="AG92" i="13"/>
  <c r="AK92" i="13"/>
  <c r="C93" i="13"/>
  <c r="G93" i="13"/>
  <c r="K93" i="13"/>
  <c r="O93" i="13"/>
  <c r="S93" i="13"/>
  <c r="W93" i="13"/>
  <c r="AA93" i="13"/>
  <c r="AE93" i="13"/>
  <c r="AI93" i="13"/>
  <c r="AM93" i="13"/>
  <c r="E94" i="13"/>
  <c r="I94" i="13"/>
  <c r="M94" i="13"/>
  <c r="Q94" i="13"/>
  <c r="U94" i="13"/>
  <c r="Y94" i="13"/>
  <c r="AC94" i="13"/>
  <c r="AG94" i="13"/>
  <c r="AK94" i="13"/>
  <c r="C95" i="13"/>
  <c r="G95" i="13"/>
  <c r="K95" i="13"/>
  <c r="O95" i="13"/>
  <c r="S95" i="13"/>
  <c r="W95" i="13"/>
  <c r="AA95" i="13"/>
  <c r="AE95" i="13"/>
  <c r="AI95" i="13"/>
  <c r="AM95" i="13"/>
  <c r="E96" i="13"/>
  <c r="I96" i="13"/>
  <c r="M96" i="13"/>
  <c r="Q96" i="13"/>
  <c r="U96" i="13"/>
  <c r="Y96" i="13"/>
  <c r="AC96" i="13"/>
  <c r="AG96" i="13"/>
  <c r="AK96" i="13"/>
  <c r="C97" i="13"/>
  <c r="G97" i="13"/>
  <c r="K97" i="13"/>
  <c r="O97" i="13"/>
  <c r="S97" i="13"/>
  <c r="W97" i="13"/>
  <c r="AA97" i="13"/>
  <c r="AE97" i="13"/>
  <c r="AI97" i="13"/>
  <c r="AM97" i="13"/>
  <c r="E98" i="13"/>
  <c r="I98" i="13"/>
  <c r="M98" i="13"/>
  <c r="Q98" i="13"/>
  <c r="U98" i="13"/>
  <c r="Y98" i="13"/>
  <c r="AC98" i="13"/>
  <c r="AG98" i="13"/>
  <c r="AK98" i="13"/>
  <c r="C99" i="13"/>
  <c r="G99" i="13"/>
  <c r="K99" i="13"/>
  <c r="O99" i="13"/>
  <c r="S99" i="13"/>
  <c r="W99" i="13"/>
  <c r="AA99" i="13"/>
  <c r="AE99" i="13"/>
  <c r="AI99" i="13"/>
  <c r="AM99" i="13"/>
  <c r="E100" i="13"/>
  <c r="I100" i="13"/>
  <c r="M100" i="13"/>
  <c r="Q100" i="13"/>
  <c r="U100" i="13"/>
  <c r="Y100" i="13"/>
  <c r="AC100" i="13"/>
  <c r="AG100" i="13"/>
  <c r="AK100" i="13"/>
  <c r="I181" i="13"/>
  <c r="AF190" i="13"/>
  <c r="X198" i="13"/>
  <c r="P206" i="13"/>
  <c r="H214" i="13"/>
  <c r="AH219" i="13"/>
  <c r="T172" i="13"/>
  <c r="G175" i="13"/>
  <c r="Z177" i="13"/>
  <c r="G160" i="13"/>
  <c r="Q162" i="13"/>
  <c r="Z164" i="13"/>
  <c r="AI166" i="13"/>
  <c r="F169" i="13"/>
  <c r="AF170" i="13"/>
  <c r="T146" i="13"/>
  <c r="H148" i="13"/>
  <c r="AH149" i="13"/>
  <c r="V151" i="13"/>
  <c r="J153" i="13"/>
  <c r="AJ154" i="13"/>
  <c r="X156" i="13"/>
  <c r="L158" i="13"/>
  <c r="AL124" i="13"/>
  <c r="Z126" i="13"/>
  <c r="N128" i="13"/>
  <c r="B130" i="13"/>
  <c r="AB131" i="13"/>
  <c r="P133" i="13"/>
  <c r="D135" i="13"/>
  <c r="AD136" i="13"/>
  <c r="R138" i="13"/>
  <c r="F140" i="13"/>
  <c r="AF141" i="13"/>
  <c r="T143" i="13"/>
  <c r="H101" i="13"/>
  <c r="AH102" i="13"/>
  <c r="V104" i="13"/>
  <c r="J106" i="13"/>
  <c r="AJ107" i="13"/>
  <c r="X109" i="13"/>
  <c r="L111" i="13"/>
  <c r="AL112" i="13"/>
  <c r="Z114" i="13"/>
  <c r="N116" i="13"/>
  <c r="B118" i="13"/>
  <c r="AB119" i="13"/>
  <c r="P121" i="13"/>
  <c r="D123" i="13"/>
  <c r="AD13" i="13"/>
  <c r="R15" i="13"/>
  <c r="F17" i="13"/>
  <c r="AF18" i="13"/>
  <c r="T20" i="13"/>
  <c r="H22" i="13"/>
  <c r="AH23" i="13"/>
  <c r="V25" i="13"/>
  <c r="J27" i="13"/>
  <c r="AJ28" i="13"/>
  <c r="X30" i="13"/>
  <c r="L32" i="13"/>
  <c r="L33" i="13"/>
  <c r="F34" i="13"/>
  <c r="AL34" i="13"/>
  <c r="AF35" i="13"/>
  <c r="Z36" i="13"/>
  <c r="T37" i="13"/>
  <c r="N38" i="13"/>
  <c r="H39" i="13"/>
  <c r="B40" i="13"/>
  <c r="AH40" i="13"/>
  <c r="AB41" i="13"/>
  <c r="V42" i="13"/>
  <c r="P43" i="13"/>
  <c r="J44" i="13"/>
  <c r="D45" i="13"/>
  <c r="AJ45" i="13"/>
  <c r="AD46" i="13"/>
  <c r="X47" i="13"/>
  <c r="R48" i="13"/>
  <c r="L49" i="13"/>
  <c r="F50" i="13"/>
  <c r="AL50" i="13"/>
  <c r="AF51" i="13"/>
  <c r="U52" i="13"/>
  <c r="D53" i="13"/>
  <c r="Z53" i="13"/>
  <c r="I54" i="13"/>
  <c r="AD54" i="13"/>
  <c r="N55" i="13"/>
  <c r="AI55" i="13"/>
  <c r="R56" i="13"/>
  <c r="B57" i="13"/>
  <c r="W57" i="13"/>
  <c r="F58" i="13"/>
  <c r="AB58" i="13"/>
  <c r="K59" i="13"/>
  <c r="AF59" i="13"/>
  <c r="P60" i="13"/>
  <c r="AK60" i="13"/>
  <c r="T61" i="13"/>
  <c r="D62" i="13"/>
  <c r="Y62" i="13"/>
  <c r="H63" i="13"/>
  <c r="AD63" i="13"/>
  <c r="M64" i="13"/>
  <c r="AH64" i="13"/>
  <c r="R65" i="13"/>
  <c r="V66" i="13"/>
  <c r="F67" i="13"/>
  <c r="AA67" i="13"/>
  <c r="J68" i="13"/>
  <c r="AF68" i="13"/>
  <c r="O69" i="13"/>
  <c r="AF69" i="13"/>
  <c r="J70" i="13"/>
  <c r="Z70" i="13"/>
  <c r="D71" i="13"/>
  <c r="T71" i="13"/>
  <c r="AJ71" i="13"/>
  <c r="N72" i="13"/>
  <c r="AD72" i="13"/>
  <c r="H73" i="13"/>
  <c r="X73" i="13"/>
  <c r="B74" i="13"/>
  <c r="R74" i="13"/>
  <c r="AH74" i="13"/>
  <c r="L75" i="13"/>
  <c r="AB75" i="13"/>
  <c r="F76" i="13"/>
  <c r="V76" i="13"/>
  <c r="AL76" i="13"/>
  <c r="P77" i="13"/>
  <c r="AF77" i="13"/>
  <c r="J78" i="13"/>
  <c r="Z78" i="13"/>
  <c r="D79" i="13"/>
  <c r="T79" i="13"/>
  <c r="AJ79" i="13"/>
  <c r="N80" i="13"/>
  <c r="AD80" i="13"/>
  <c r="H81" i="13"/>
  <c r="X81" i="13"/>
  <c r="B82" i="13"/>
  <c r="R82" i="13"/>
  <c r="AH82" i="13"/>
  <c r="L83" i="13"/>
  <c r="AB83" i="13"/>
  <c r="F84" i="13"/>
  <c r="V84" i="13"/>
  <c r="AL84" i="13"/>
  <c r="P85" i="13"/>
  <c r="AF85" i="13"/>
  <c r="J86" i="13"/>
  <c r="Z86" i="13"/>
  <c r="D87" i="13"/>
  <c r="T87" i="13"/>
  <c r="AJ87" i="13"/>
  <c r="N88" i="13"/>
  <c r="AD88" i="13"/>
  <c r="H89" i="13"/>
  <c r="X89" i="13"/>
  <c r="B90" i="13"/>
  <c r="R90" i="13"/>
  <c r="AH90" i="13"/>
  <c r="L91" i="13"/>
  <c r="AB91" i="13"/>
  <c r="F92" i="13"/>
  <c r="V92" i="13"/>
  <c r="AL92" i="13"/>
  <c r="P93" i="13"/>
  <c r="AF93" i="13"/>
  <c r="J94" i="13"/>
  <c r="Z94" i="13"/>
  <c r="D95" i="13"/>
  <c r="T95" i="13"/>
  <c r="AJ95" i="13"/>
  <c r="N96" i="13"/>
  <c r="AD96" i="13"/>
  <c r="H97" i="13"/>
  <c r="X97" i="13"/>
  <c r="B98" i="13"/>
  <c r="R98" i="13"/>
  <c r="AH98" i="13"/>
  <c r="L99" i="13"/>
  <c r="AB99" i="13"/>
  <c r="F100" i="13"/>
  <c r="V100" i="13"/>
  <c r="AL100" i="13"/>
  <c r="P186" i="13"/>
  <c r="AB194" i="13"/>
  <c r="T202" i="13"/>
  <c r="L210" i="13"/>
  <c r="D218" i="13"/>
  <c r="K171" i="13"/>
  <c r="AD173" i="13"/>
  <c r="P176" i="13"/>
  <c r="C159" i="13"/>
  <c r="L161" i="13"/>
  <c r="U163" i="13"/>
  <c r="AE165" i="13"/>
  <c r="B168" i="13"/>
  <c r="AL169" i="13"/>
  <c r="Z145" i="13"/>
  <c r="N147" i="13"/>
  <c r="B149" i="13"/>
  <c r="AB150" i="13"/>
  <c r="P152" i="13"/>
  <c r="D154" i="13"/>
  <c r="AD155" i="13"/>
  <c r="R157" i="13"/>
  <c r="F124" i="13"/>
  <c r="AF125" i="13"/>
  <c r="T127" i="13"/>
  <c r="H129" i="13"/>
  <c r="AH130" i="13"/>
  <c r="V132" i="13"/>
  <c r="J134" i="13"/>
  <c r="AJ135" i="13"/>
  <c r="X137" i="13"/>
  <c r="L139" i="13"/>
  <c r="AL140" i="13"/>
  <c r="Z142" i="13"/>
  <c r="N144" i="13"/>
  <c r="B102" i="13"/>
  <c r="AB103" i="13"/>
  <c r="P105" i="13"/>
  <c r="D107" i="13"/>
  <c r="AD108" i="13"/>
  <c r="R110" i="13"/>
  <c r="F112" i="13"/>
  <c r="AF113" i="13"/>
  <c r="T115" i="13"/>
  <c r="H117" i="13"/>
  <c r="AH118" i="13"/>
  <c r="V120" i="13"/>
  <c r="J122" i="13"/>
  <c r="AJ123" i="13"/>
  <c r="X14" i="13"/>
  <c r="L16" i="13"/>
  <c r="AL17" i="13"/>
  <c r="Z19" i="13"/>
  <c r="N21" i="13"/>
  <c r="B23" i="13"/>
  <c r="AB24" i="13"/>
  <c r="P26" i="13"/>
  <c r="D28" i="13"/>
  <c r="AD29" i="13"/>
  <c r="R31" i="13"/>
  <c r="AH32" i="13"/>
  <c r="AB33" i="13"/>
  <c r="V34" i="13"/>
  <c r="P35" i="13"/>
  <c r="J36" i="13"/>
  <c r="D37" i="13"/>
  <c r="AJ37" i="13"/>
  <c r="AD38" i="13"/>
  <c r="X39" i="13"/>
  <c r="R40" i="13"/>
  <c r="L41" i="13"/>
  <c r="F42" i="13"/>
  <c r="AL42" i="13"/>
  <c r="AF43" i="13"/>
  <c r="Z44" i="13"/>
  <c r="T45" i="13"/>
  <c r="N46" i="13"/>
  <c r="H47" i="13"/>
  <c r="B48" i="13"/>
  <c r="AH48" i="13"/>
  <c r="AB49" i="13"/>
  <c r="V50" i="13"/>
  <c r="P51" i="13"/>
  <c r="J52" i="13"/>
  <c r="AF52" i="13"/>
  <c r="O53" i="13"/>
  <c r="AJ53" i="13"/>
  <c r="T54" i="13"/>
  <c r="C55" i="13"/>
  <c r="X55" i="13"/>
  <c r="H56" i="13"/>
  <c r="AC56" i="13"/>
  <c r="L57" i="13"/>
  <c r="AH57" i="13"/>
  <c r="Q58" i="13"/>
  <c r="AL58" i="13"/>
  <c r="V59" i="13"/>
  <c r="E60" i="13"/>
  <c r="Z60" i="13"/>
  <c r="J61" i="13"/>
  <c r="AE61" i="13"/>
  <c r="N62" i="13"/>
  <c r="AJ62" i="13"/>
  <c r="S63" i="13"/>
  <c r="B64" i="13"/>
  <c r="X64" i="13"/>
  <c r="G65" i="13"/>
  <c r="AB65" i="13"/>
  <c r="L66" i="13"/>
  <c r="AG66" i="13"/>
  <c r="P67" i="13"/>
  <c r="AL67" i="13"/>
  <c r="U68" i="13"/>
  <c r="D69" i="13"/>
  <c r="X69" i="13"/>
  <c r="B70" i="13"/>
  <c r="R70" i="13"/>
  <c r="AH70" i="13"/>
  <c r="L71" i="13"/>
  <c r="AB71" i="13"/>
  <c r="F72" i="13"/>
  <c r="V72" i="13"/>
  <c r="AL72" i="13"/>
  <c r="P73" i="13"/>
  <c r="AF73" i="13"/>
  <c r="J74" i="13"/>
  <c r="Z74" i="13"/>
  <c r="D75" i="13"/>
  <c r="T75" i="13"/>
  <c r="AJ75" i="13"/>
  <c r="N76" i="13"/>
  <c r="AD76" i="13"/>
  <c r="H77" i="13"/>
  <c r="X77" i="13"/>
  <c r="B78" i="13"/>
  <c r="R78" i="13"/>
  <c r="AH78" i="13"/>
  <c r="L79" i="13"/>
  <c r="AB79" i="13"/>
  <c r="F80" i="13"/>
  <c r="V80" i="13"/>
  <c r="AL80" i="13"/>
  <c r="P81" i="13"/>
  <c r="AF81" i="13"/>
  <c r="J82" i="13"/>
  <c r="Z82" i="13"/>
  <c r="D83" i="13"/>
  <c r="T83" i="13"/>
  <c r="AJ83" i="13"/>
  <c r="N84" i="13"/>
  <c r="AD84" i="13"/>
  <c r="H85" i="13"/>
  <c r="X85" i="13"/>
  <c r="B86" i="13"/>
  <c r="R86" i="13"/>
  <c r="AH86" i="13"/>
  <c r="L87" i="13"/>
  <c r="AB87" i="13"/>
  <c r="F88" i="13"/>
  <c r="V88" i="13"/>
  <c r="AL88" i="13"/>
  <c r="P89" i="13"/>
  <c r="AF89" i="13"/>
  <c r="J90" i="13"/>
  <c r="Z90" i="13"/>
  <c r="D91" i="13"/>
  <c r="T91" i="13"/>
  <c r="AJ91" i="13"/>
  <c r="N92" i="13"/>
  <c r="AD92" i="13"/>
  <c r="H93" i="13"/>
  <c r="X93" i="13"/>
  <c r="B94" i="13"/>
  <c r="R94" i="13"/>
  <c r="AH94" i="13"/>
  <c r="L95" i="13"/>
  <c r="AB95" i="13"/>
  <c r="F96" i="13"/>
  <c r="V96" i="13"/>
  <c r="AL96" i="13"/>
  <c r="P97" i="13"/>
  <c r="AF97" i="13"/>
  <c r="J98" i="13"/>
  <c r="Z98" i="13"/>
  <c r="D99" i="13"/>
  <c r="T99" i="13"/>
  <c r="AJ99" i="13"/>
  <c r="N100" i="13"/>
  <c r="AD100" i="13"/>
  <c r="AH188" i="13"/>
  <c r="Z196" i="13"/>
  <c r="R204" i="13"/>
  <c r="J212" i="13"/>
  <c r="M219" i="13"/>
  <c r="AF171" i="13"/>
  <c r="R174" i="13"/>
  <c r="E177" i="13"/>
  <c r="X159" i="13"/>
  <c r="AG161" i="13"/>
  <c r="E164" i="13"/>
  <c r="N166" i="13"/>
  <c r="W168" i="13"/>
  <c r="P170" i="13"/>
  <c r="D146" i="13"/>
  <c r="AD147" i="13"/>
  <c r="R149" i="13"/>
  <c r="F151" i="13"/>
  <c r="AF152" i="13"/>
  <c r="T154" i="13"/>
  <c r="H156" i="13"/>
  <c r="AH157" i="13"/>
  <c r="V124" i="13"/>
  <c r="J126" i="13"/>
  <c r="AJ127" i="13"/>
  <c r="X129" i="13"/>
  <c r="L131" i="13"/>
  <c r="AL132" i="13"/>
  <c r="Z134" i="13"/>
  <c r="N136" i="13"/>
  <c r="B138" i="13"/>
  <c r="AB139" i="13"/>
  <c r="P141" i="13"/>
  <c r="D143" i="13"/>
  <c r="AD144" i="13"/>
  <c r="R102" i="13"/>
  <c r="F104" i="13"/>
  <c r="AF105" i="13"/>
  <c r="T107" i="13"/>
  <c r="H109" i="13"/>
  <c r="AH110" i="13"/>
  <c r="V112" i="13"/>
  <c r="J114" i="13"/>
  <c r="AJ115" i="13"/>
  <c r="X117" i="13"/>
  <c r="L119" i="13"/>
  <c r="AL120" i="13"/>
  <c r="Z122" i="13"/>
  <c r="N13" i="13"/>
  <c r="B15" i="13"/>
  <c r="AB16" i="13"/>
  <c r="P18" i="13"/>
  <c r="D20" i="13"/>
  <c r="AD21" i="13"/>
  <c r="R23" i="13"/>
  <c r="F25" i="13"/>
  <c r="AF26" i="13"/>
  <c r="T28" i="13"/>
  <c r="H30" i="13"/>
  <c r="AH31" i="13"/>
  <c r="D33" i="13"/>
  <c r="AJ33" i="13"/>
  <c r="AD34" i="13"/>
  <c r="X35" i="13"/>
  <c r="R36" i="13"/>
  <c r="L37" i="13"/>
  <c r="F38" i="13"/>
  <c r="AL38" i="13"/>
  <c r="AF39" i="13"/>
  <c r="Z40" i="13"/>
  <c r="T41" i="13"/>
  <c r="N42" i="13"/>
  <c r="H43" i="13"/>
  <c r="B44" i="13"/>
  <c r="AH44" i="13"/>
  <c r="AB45" i="13"/>
  <c r="V46" i="13"/>
  <c r="P47" i="13"/>
  <c r="J48" i="13"/>
  <c r="D49" i="13"/>
  <c r="AJ49" i="13"/>
  <c r="AD50" i="13"/>
  <c r="AD192" i="13"/>
  <c r="V220" i="13"/>
  <c r="AC160" i="13"/>
  <c r="V169" i="13"/>
  <c r="L150" i="13"/>
  <c r="B157" i="13"/>
  <c r="AD128" i="13"/>
  <c r="T135" i="13"/>
  <c r="J142" i="13"/>
  <c r="AL104" i="13"/>
  <c r="AB111" i="13"/>
  <c r="R118" i="13"/>
  <c r="H14" i="13"/>
  <c r="AJ20" i="13"/>
  <c r="Z27" i="13"/>
  <c r="T33" i="13"/>
  <c r="AH36" i="13"/>
  <c r="J40" i="13"/>
  <c r="X43" i="13"/>
  <c r="AL46" i="13"/>
  <c r="N50" i="13"/>
  <c r="P52" i="13"/>
  <c r="T53" i="13"/>
  <c r="Y54" i="13"/>
  <c r="AD55" i="13"/>
  <c r="AH56" i="13"/>
  <c r="F59" i="13"/>
  <c r="J60" i="13"/>
  <c r="O61" i="13"/>
  <c r="T62" i="13"/>
  <c r="X63" i="13"/>
  <c r="AC64" i="13"/>
  <c r="AH65" i="13"/>
  <c r="AL66" i="13"/>
  <c r="E68" i="13"/>
  <c r="J69" i="13"/>
  <c r="F70" i="13"/>
  <c r="AL70" i="13"/>
  <c r="AF71" i="13"/>
  <c r="Z72" i="13"/>
  <c r="T73" i="13"/>
  <c r="N74" i="13"/>
  <c r="H75" i="13"/>
  <c r="B76" i="13"/>
  <c r="AH76" i="13"/>
  <c r="AB77" i="13"/>
  <c r="V78" i="13"/>
  <c r="P79" i="13"/>
  <c r="J80" i="13"/>
  <c r="D81" i="13"/>
  <c r="AJ81" i="13"/>
  <c r="AD82" i="13"/>
  <c r="X83" i="13"/>
  <c r="R84" i="13"/>
  <c r="L85" i="13"/>
  <c r="F86" i="13"/>
  <c r="AL86" i="13"/>
  <c r="AF87" i="13"/>
  <c r="Z88" i="13"/>
  <c r="T89" i="13"/>
  <c r="N90" i="13"/>
  <c r="H91" i="13"/>
  <c r="B92" i="13"/>
  <c r="AH92" i="13"/>
  <c r="AB93" i="13"/>
  <c r="V94" i="13"/>
  <c r="P95" i="13"/>
  <c r="J96" i="13"/>
  <c r="D97" i="13"/>
  <c r="AJ97" i="13"/>
  <c r="AD98" i="13"/>
  <c r="X99" i="13"/>
  <c r="R100" i="13"/>
  <c r="V200" i="13"/>
  <c r="I173" i="13"/>
  <c r="AL162" i="13"/>
  <c r="J145" i="13"/>
  <c r="AL151" i="13"/>
  <c r="AB158" i="13"/>
  <c r="R130" i="13"/>
  <c r="H137" i="13"/>
  <c r="AJ143" i="13"/>
  <c r="Z106" i="13"/>
  <c r="P113" i="13"/>
  <c r="F120" i="13"/>
  <c r="AH15" i="13"/>
  <c r="X22" i="13"/>
  <c r="N29" i="13"/>
  <c r="N34" i="13"/>
  <c r="AB37" i="13"/>
  <c r="D41" i="13"/>
  <c r="R44" i="13"/>
  <c r="AF47" i="13"/>
  <c r="H51" i="13"/>
  <c r="Z52" i="13"/>
  <c r="AE53" i="13"/>
  <c r="AJ54" i="13"/>
  <c r="B56" i="13"/>
  <c r="G57" i="13"/>
  <c r="L58" i="13"/>
  <c r="P59" i="13"/>
  <c r="U60" i="13"/>
  <c r="Z61" i="13"/>
  <c r="AD62" i="13"/>
  <c r="AI63" i="13"/>
  <c r="B65" i="13"/>
  <c r="F66" i="13"/>
  <c r="K67" i="13"/>
  <c r="P68" i="13"/>
  <c r="T69" i="13"/>
  <c r="N70" i="13"/>
  <c r="H71" i="13"/>
  <c r="B72" i="13"/>
  <c r="AH72" i="13"/>
  <c r="AB73" i="13"/>
  <c r="V74" i="13"/>
  <c r="P75" i="13"/>
  <c r="J76" i="13"/>
  <c r="D77" i="13"/>
  <c r="AJ77" i="13"/>
  <c r="AD78" i="13"/>
  <c r="X79" i="13"/>
  <c r="R80" i="13"/>
  <c r="L81" i="13"/>
  <c r="F82" i="13"/>
  <c r="AL82" i="13"/>
  <c r="AF83" i="13"/>
  <c r="Z84" i="13"/>
  <c r="T85" i="13"/>
  <c r="N86" i="13"/>
  <c r="H87" i="13"/>
  <c r="B88" i="13"/>
  <c r="AH88" i="13"/>
  <c r="AB89" i="13"/>
  <c r="V90" i="13"/>
  <c r="P91" i="13"/>
  <c r="J92" i="13"/>
  <c r="D93" i="13"/>
  <c r="AJ93" i="13"/>
  <c r="AD94" i="13"/>
  <c r="X95" i="13"/>
  <c r="R96" i="13"/>
  <c r="L97" i="13"/>
  <c r="F98" i="13"/>
  <c r="AL98" i="13"/>
  <c r="AF99" i="13"/>
  <c r="Z100" i="13"/>
  <c r="N208" i="13"/>
  <c r="AB175" i="13"/>
  <c r="I165" i="13"/>
  <c r="AJ146" i="13"/>
  <c r="Z153" i="13"/>
  <c r="P125" i="13"/>
  <c r="F132" i="13"/>
  <c r="AH138" i="13"/>
  <c r="X101" i="13"/>
  <c r="N108" i="13"/>
  <c r="D115" i="13"/>
  <c r="AF121" i="13"/>
  <c r="V17" i="13"/>
  <c r="L24" i="13"/>
  <c r="B31" i="13"/>
  <c r="H35" i="13"/>
  <c r="V38" i="13"/>
  <c r="AJ41" i="13"/>
  <c r="L45" i="13"/>
  <c r="Z48" i="13"/>
  <c r="X51" i="13"/>
  <c r="AK52" i="13"/>
  <c r="D54" i="13"/>
  <c r="H55" i="13"/>
  <c r="M56" i="13"/>
  <c r="R57" i="13"/>
  <c r="V58" i="13"/>
  <c r="AA59" i="13"/>
  <c r="AF60" i="13"/>
  <c r="AJ61" i="13"/>
  <c r="C63" i="13"/>
  <c r="H64" i="13"/>
  <c r="L65" i="13"/>
  <c r="Q66" i="13"/>
  <c r="V67" i="13"/>
  <c r="Z68" i="13"/>
  <c r="AB69" i="13"/>
  <c r="V70" i="13"/>
  <c r="P71" i="13"/>
  <c r="J72" i="13"/>
  <c r="D73" i="13"/>
  <c r="AJ73" i="13"/>
  <c r="AD74" i="13"/>
  <c r="X75" i="13"/>
  <c r="R76" i="13"/>
  <c r="L77" i="13"/>
  <c r="F78" i="13"/>
  <c r="AL78" i="13"/>
  <c r="AF79" i="13"/>
  <c r="Z80" i="13"/>
  <c r="T81" i="13"/>
  <c r="N82" i="13"/>
  <c r="H83" i="13"/>
  <c r="B84" i="13"/>
  <c r="AH84" i="13"/>
  <c r="AB85" i="13"/>
  <c r="V86" i="13"/>
  <c r="P87" i="13"/>
  <c r="J88" i="13"/>
  <c r="D89" i="13"/>
  <c r="AJ89" i="13"/>
  <c r="AD90" i="13"/>
  <c r="X91" i="13"/>
  <c r="R92" i="13"/>
  <c r="L93" i="13"/>
  <c r="F94" i="13"/>
  <c r="AL94" i="13"/>
  <c r="AF95" i="13"/>
  <c r="Z96" i="13"/>
  <c r="T97" i="13"/>
  <c r="N98" i="13"/>
  <c r="H99" i="13"/>
  <c r="B100" i="13"/>
  <c r="AH100" i="13"/>
  <c r="AC183" i="13"/>
  <c r="F216" i="13"/>
  <c r="N178" i="13"/>
  <c r="S167" i="13"/>
  <c r="X148" i="13"/>
  <c r="N155" i="13"/>
  <c r="D127" i="13"/>
  <c r="AF133" i="13"/>
  <c r="V140" i="13"/>
  <c r="L103" i="13"/>
  <c r="B110" i="13"/>
  <c r="AD116" i="13"/>
  <c r="T123" i="13"/>
  <c r="J19" i="13"/>
  <c r="AL25" i="13"/>
  <c r="Z32" i="13"/>
  <c r="B36" i="13"/>
  <c r="P39" i="13"/>
  <c r="AD42" i="13"/>
  <c r="F46" i="13"/>
  <c r="T49" i="13"/>
  <c r="B52" i="13"/>
  <c r="J53" i="13"/>
  <c r="N54" i="13"/>
  <c r="S55" i="13"/>
  <c r="X56" i="13"/>
  <c r="AB57" i="13"/>
  <c r="AG58" i="13"/>
  <c r="AL59" i="13"/>
  <c r="D61" i="13"/>
  <c r="I62" i="13"/>
  <c r="N63" i="13"/>
  <c r="R64" i="13"/>
  <c r="W65" i="13"/>
  <c r="AB66" i="13"/>
  <c r="AF67" i="13"/>
  <c r="AK68" i="13"/>
  <c r="AJ69" i="13"/>
  <c r="AD70" i="13"/>
  <c r="X71" i="13"/>
  <c r="R72" i="13"/>
  <c r="L73" i="13"/>
  <c r="F74" i="13"/>
  <c r="AL74" i="13"/>
  <c r="AF75" i="13"/>
  <c r="Z76" i="13"/>
  <c r="T77" i="13"/>
  <c r="N78" i="13"/>
  <c r="H79" i="13"/>
  <c r="B80" i="13"/>
  <c r="AH80" i="13"/>
  <c r="AB81" i="13"/>
  <c r="V82" i="13"/>
  <c r="P83" i="13"/>
  <c r="J84" i="13"/>
  <c r="D85" i="13"/>
  <c r="AJ85" i="13"/>
  <c r="AD86" i="13"/>
  <c r="X87" i="13"/>
  <c r="R88" i="13"/>
  <c r="L89" i="13"/>
  <c r="F90" i="13"/>
  <c r="AL90" i="13"/>
  <c r="AF91" i="13"/>
  <c r="Z92" i="13"/>
  <c r="T93" i="13"/>
  <c r="N94" i="13"/>
  <c r="H95" i="13"/>
  <c r="B96" i="13"/>
  <c r="AH96" i="13"/>
  <c r="AB97" i="13"/>
  <c r="V98" i="13"/>
  <c r="P99" i="13"/>
  <c r="J100" i="13"/>
  <c r="S12" i="13"/>
  <c r="O12" i="13"/>
  <c r="K12" i="13"/>
  <c r="G12" i="13"/>
  <c r="C12" i="13"/>
  <c r="R11" i="13"/>
  <c r="N11" i="13"/>
  <c r="J11" i="13"/>
  <c r="F11" i="13"/>
  <c r="B11" i="13"/>
  <c r="Q10" i="13"/>
  <c r="M10" i="13"/>
  <c r="I10" i="13"/>
  <c r="E10" i="13"/>
  <c r="R12" i="13"/>
  <c r="N12" i="13"/>
  <c r="J12" i="13"/>
  <c r="F12" i="13"/>
  <c r="B12" i="13"/>
  <c r="Q11" i="13"/>
  <c r="M11" i="13"/>
  <c r="I11" i="13"/>
  <c r="E11" i="13"/>
  <c r="T10" i="13"/>
  <c r="P10" i="13"/>
  <c r="L10" i="13"/>
  <c r="H10" i="13"/>
  <c r="D10" i="13"/>
  <c r="Q12" i="13"/>
  <c r="I12" i="13"/>
  <c r="T11" i="13"/>
  <c r="L11" i="13"/>
  <c r="D11" i="13"/>
  <c r="O10" i="13"/>
  <c r="G10" i="13"/>
  <c r="P12" i="13"/>
  <c r="H12" i="13"/>
  <c r="S11" i="13"/>
  <c r="K11" i="13"/>
  <c r="C11" i="13"/>
  <c r="N10" i="13"/>
  <c r="F10" i="13"/>
  <c r="E12" i="13"/>
  <c r="H11" i="13"/>
  <c r="K10" i="13"/>
  <c r="T12" i="13"/>
  <c r="D12" i="13"/>
  <c r="G11" i="13"/>
  <c r="J10" i="13"/>
  <c r="M12" i="13"/>
  <c r="S10" i="13"/>
  <c r="L12" i="13"/>
  <c r="R10" i="13"/>
  <c r="O11" i="13"/>
  <c r="C10" i="13"/>
  <c r="B10" i="13"/>
  <c r="P11" i="13"/>
  <c r="AL12" i="13"/>
  <c r="AH12" i="13"/>
  <c r="V12" i="13"/>
  <c r="AK11" i="13"/>
  <c r="AG11" i="13"/>
  <c r="AC11" i="13"/>
  <c r="Y11" i="13"/>
  <c r="U11" i="13"/>
  <c r="AJ10" i="13"/>
  <c r="AF10" i="13"/>
  <c r="AF7" i="13" s="1"/>
  <c r="AB10" i="13"/>
  <c r="X10" i="13"/>
  <c r="AK12" i="13"/>
  <c r="AG12" i="13"/>
  <c r="AC12" i="13"/>
  <c r="Y12" i="13"/>
  <c r="U12" i="13"/>
  <c r="AJ11" i="13"/>
  <c r="AF11" i="13"/>
  <c r="AB11" i="13"/>
  <c r="X11" i="13"/>
  <c r="AI10" i="13"/>
  <c r="AE10" i="13"/>
  <c r="AA10" i="13"/>
  <c r="W10" i="13"/>
  <c r="AJ12" i="13"/>
  <c r="AF12" i="13"/>
  <c r="AB12" i="13"/>
  <c r="X12" i="13"/>
  <c r="AI11" i="13"/>
  <c r="AE11" i="13"/>
  <c r="AA11" i="13"/>
  <c r="W11" i="13"/>
  <c r="V10" i="13"/>
  <c r="AA12" i="13"/>
  <c r="AG10" i="13"/>
  <c r="W12" i="13"/>
  <c r="AC10" i="13"/>
  <c r="AC7" i="13" s="1"/>
  <c r="AI12" i="13"/>
  <c r="AL11" i="13"/>
  <c r="V11" i="13"/>
  <c r="Y10" i="13"/>
  <c r="Y7" i="13" s="1"/>
  <c r="AK10" i="13"/>
  <c r="U10" i="13"/>
  <c r="AE12" i="13"/>
  <c r="AU244" i="12"/>
  <c r="AU251" i="12"/>
  <c r="AU247" i="12"/>
  <c r="AU278" i="12"/>
  <c r="AU286" i="12"/>
  <c r="AU290" i="12"/>
  <c r="AU294" i="12"/>
  <c r="AU298" i="12"/>
  <c r="AU248" i="12"/>
  <c r="AU277" i="12"/>
  <c r="AU254" i="12"/>
  <c r="AU250" i="12"/>
  <c r="AU246" i="12"/>
  <c r="AU279" i="12"/>
  <c r="AU283" i="12"/>
  <c r="AU287" i="12"/>
  <c r="AU291" i="12"/>
  <c r="AU295" i="12"/>
  <c r="AU299" i="12"/>
  <c r="AU285" i="12"/>
  <c r="AU289" i="12"/>
  <c r="AU293" i="12"/>
  <c r="AU297" i="12"/>
  <c r="AU253" i="12"/>
  <c r="AU249" i="12"/>
  <c r="AU245" i="12"/>
  <c r="AU276" i="12"/>
  <c r="AU284" i="12"/>
  <c r="AU288" i="12"/>
  <c r="AU292" i="12"/>
  <c r="AU296" i="12"/>
  <c r="AU300" i="12"/>
  <c r="AU252" i="12"/>
  <c r="B10" i="12"/>
  <c r="AL12" i="12"/>
  <c r="AD12" i="13" s="1"/>
  <c r="AK8" i="12"/>
  <c r="AJ8" i="12"/>
  <c r="AI8" i="12"/>
  <c r="AJ7" i="13" l="1"/>
  <c r="AG7" i="13"/>
  <c r="AA7" i="13"/>
  <c r="X7" i="13"/>
  <c r="AI7" i="13"/>
  <c r="AK7" i="13"/>
  <c r="AE7" i="13"/>
  <c r="AB7" i="13"/>
  <c r="X10" i="36"/>
  <c r="V12" i="36"/>
  <c r="W13" i="36"/>
  <c r="X14" i="36"/>
  <c r="V16" i="36"/>
  <c r="W17" i="36"/>
  <c r="V11" i="36"/>
  <c r="W12" i="36"/>
  <c r="X13" i="36"/>
  <c r="V15" i="36"/>
  <c r="W16" i="36"/>
  <c r="X17" i="36"/>
  <c r="V10" i="36"/>
  <c r="X12" i="36"/>
  <c r="W15" i="36"/>
  <c r="W10" i="36"/>
  <c r="V13" i="36"/>
  <c r="X15" i="36"/>
  <c r="W11" i="36"/>
  <c r="X16" i="36"/>
  <c r="X11" i="36"/>
  <c r="V17" i="36"/>
  <c r="V14" i="36"/>
  <c r="W14" i="36"/>
  <c r="AA59" i="36"/>
  <c r="H55" i="36"/>
  <c r="AE50" i="36"/>
  <c r="AH47" i="36"/>
  <c r="Z45" i="36"/>
  <c r="AL43" i="36"/>
  <c r="AK42" i="36"/>
  <c r="E42" i="36"/>
  <c r="Y41" i="36"/>
  <c r="I41" i="36"/>
  <c r="E41" i="36"/>
  <c r="AM40" i="36"/>
  <c r="AI40" i="36"/>
  <c r="AE40" i="36"/>
  <c r="AA40" i="36"/>
  <c r="W40" i="36"/>
  <c r="S40" i="36"/>
  <c r="O40" i="36"/>
  <c r="K40" i="36"/>
  <c r="G40" i="36"/>
  <c r="C40" i="36"/>
  <c r="AK39" i="36"/>
  <c r="AG39" i="36"/>
  <c r="AC39" i="36"/>
  <c r="Y39" i="36"/>
  <c r="U39" i="36"/>
  <c r="Q39" i="36"/>
  <c r="M39" i="36"/>
  <c r="I39" i="36"/>
  <c r="E39" i="36"/>
  <c r="AM38" i="36"/>
  <c r="AI38" i="36"/>
  <c r="AE38" i="36"/>
  <c r="AA38" i="36"/>
  <c r="W38" i="36"/>
  <c r="S38" i="36"/>
  <c r="O38" i="36"/>
  <c r="K38" i="36"/>
  <c r="G38" i="36"/>
  <c r="C38" i="36"/>
  <c r="AK37" i="36"/>
  <c r="AG37" i="36"/>
  <c r="AC37" i="36"/>
  <c r="Y37" i="36"/>
  <c r="U37" i="36"/>
  <c r="Q37" i="36"/>
  <c r="M37" i="36"/>
  <c r="I37" i="36"/>
  <c r="E37" i="36"/>
  <c r="AM36" i="36"/>
  <c r="AI36" i="36"/>
  <c r="AE36" i="36"/>
  <c r="AA36" i="36"/>
  <c r="W36" i="36"/>
  <c r="S36" i="36"/>
  <c r="O36" i="36"/>
  <c r="K36" i="36"/>
  <c r="G36" i="36"/>
  <c r="C36" i="36"/>
  <c r="AK35" i="36"/>
  <c r="AG35" i="36"/>
  <c r="AC35" i="36"/>
  <c r="Y35" i="36"/>
  <c r="U35" i="36"/>
  <c r="Q35" i="36"/>
  <c r="M35" i="36"/>
  <c r="I35" i="36"/>
  <c r="E35" i="36"/>
  <c r="AM34" i="36"/>
  <c r="AI34" i="36"/>
  <c r="AE34" i="36"/>
  <c r="AA34" i="36"/>
  <c r="W34" i="36"/>
  <c r="S34" i="36"/>
  <c r="O34" i="36"/>
  <c r="K34" i="36"/>
  <c r="G34" i="36"/>
  <c r="V58" i="36"/>
  <c r="D54" i="36"/>
  <c r="AK49" i="36"/>
  <c r="M47" i="36"/>
  <c r="J45" i="36"/>
  <c r="W43" i="36"/>
  <c r="AC42" i="36"/>
  <c r="AK41" i="36"/>
  <c r="U41" i="36"/>
  <c r="H41" i="36"/>
  <c r="D41" i="36"/>
  <c r="AL40" i="36"/>
  <c r="AH40" i="36"/>
  <c r="AD40" i="36"/>
  <c r="Z40" i="36"/>
  <c r="V40" i="36"/>
  <c r="R40" i="36"/>
  <c r="N40" i="36"/>
  <c r="J40" i="36"/>
  <c r="F40" i="36"/>
  <c r="B40" i="36"/>
  <c r="AJ39" i="36"/>
  <c r="AF39" i="36"/>
  <c r="AB39" i="36"/>
  <c r="X39" i="36"/>
  <c r="T39" i="36"/>
  <c r="P39" i="36"/>
  <c r="L39" i="36"/>
  <c r="H39" i="36"/>
  <c r="D39" i="36"/>
  <c r="AL38" i="36"/>
  <c r="AH38" i="36"/>
  <c r="AD38" i="36"/>
  <c r="Z38" i="36"/>
  <c r="V38" i="36"/>
  <c r="R38" i="36"/>
  <c r="N38" i="36"/>
  <c r="J38" i="36"/>
  <c r="F38" i="36"/>
  <c r="B38" i="36"/>
  <c r="AJ37" i="36"/>
  <c r="AF37" i="36"/>
  <c r="AB37" i="36"/>
  <c r="X37" i="36"/>
  <c r="T37" i="36"/>
  <c r="P37" i="36"/>
  <c r="L37" i="36"/>
  <c r="H37" i="36"/>
  <c r="D37" i="36"/>
  <c r="AL36" i="36"/>
  <c r="AH36" i="36"/>
  <c r="AD36" i="36"/>
  <c r="Z36" i="36"/>
  <c r="V36" i="36"/>
  <c r="R36" i="36"/>
  <c r="N36" i="36"/>
  <c r="J36" i="36"/>
  <c r="F36" i="36"/>
  <c r="B36" i="36"/>
  <c r="AJ35" i="36"/>
  <c r="AF35" i="36"/>
  <c r="AB35" i="36"/>
  <c r="X35" i="36"/>
  <c r="T35" i="36"/>
  <c r="P35" i="36"/>
  <c r="L35" i="36"/>
  <c r="H35" i="36"/>
  <c r="D35" i="36"/>
  <c r="AL34" i="36"/>
  <c r="AH34" i="36"/>
  <c r="AD34" i="36"/>
  <c r="Z34" i="36"/>
  <c r="V34" i="36"/>
  <c r="R34" i="36"/>
  <c r="N34" i="36"/>
  <c r="J34" i="36"/>
  <c r="F34" i="36"/>
  <c r="R57" i="36"/>
  <c r="E49" i="36"/>
  <c r="AF44" i="36"/>
  <c r="U42" i="36"/>
  <c r="Q41" i="36"/>
  <c r="C41" i="36"/>
  <c r="AG40" i="36"/>
  <c r="Y40" i="36"/>
  <c r="Q40" i="36"/>
  <c r="I40" i="36"/>
  <c r="AM39" i="36"/>
  <c r="AE39" i="36"/>
  <c r="W39" i="36"/>
  <c r="O39" i="36"/>
  <c r="G39" i="36"/>
  <c r="AK38" i="36"/>
  <c r="AC38" i="36"/>
  <c r="U38" i="36"/>
  <c r="M38" i="36"/>
  <c r="E38" i="36"/>
  <c r="AI37" i="36"/>
  <c r="AA37" i="36"/>
  <c r="S37" i="36"/>
  <c r="K37" i="36"/>
  <c r="C37" i="36"/>
  <c r="AG36" i="36"/>
  <c r="Y36" i="36"/>
  <c r="Q36" i="36"/>
  <c r="I36" i="36"/>
  <c r="AM35" i="36"/>
  <c r="AE35" i="36"/>
  <c r="W35" i="36"/>
  <c r="O35" i="36"/>
  <c r="G35" i="36"/>
  <c r="AK34" i="36"/>
  <c r="AC34" i="36"/>
  <c r="U34" i="36"/>
  <c r="M34" i="36"/>
  <c r="E34" i="36"/>
  <c r="AM33" i="36"/>
  <c r="AI33" i="36"/>
  <c r="AE33" i="36"/>
  <c r="AA33" i="36"/>
  <c r="W33" i="36"/>
  <c r="S33" i="36"/>
  <c r="O33" i="36"/>
  <c r="K33" i="36"/>
  <c r="G33" i="36"/>
  <c r="C33" i="36"/>
  <c r="AK32" i="36"/>
  <c r="AG32" i="36"/>
  <c r="AC32" i="36"/>
  <c r="Y32" i="36"/>
  <c r="U32" i="36"/>
  <c r="Q32" i="36"/>
  <c r="M32" i="36"/>
  <c r="I32" i="36"/>
  <c r="E32" i="36"/>
  <c r="AM31" i="36"/>
  <c r="AI31" i="36"/>
  <c r="AE31" i="36"/>
  <c r="AA31" i="36"/>
  <c r="W31" i="36"/>
  <c r="S31" i="36"/>
  <c r="O31" i="36"/>
  <c r="K31" i="36"/>
  <c r="G31" i="36"/>
  <c r="C31" i="36"/>
  <c r="AK30" i="36"/>
  <c r="AG30" i="36"/>
  <c r="AC30" i="36"/>
  <c r="Y30" i="36"/>
  <c r="U30" i="36"/>
  <c r="Q30" i="36"/>
  <c r="M30" i="36"/>
  <c r="I30" i="36"/>
  <c r="E30" i="36"/>
  <c r="AM29" i="36"/>
  <c r="AI29" i="36"/>
  <c r="AE29" i="36"/>
  <c r="AA29" i="36"/>
  <c r="W29" i="36"/>
  <c r="S29" i="36"/>
  <c r="O29" i="36"/>
  <c r="K29" i="36"/>
  <c r="G29" i="36"/>
  <c r="C29" i="36"/>
  <c r="AK28" i="36"/>
  <c r="AG28" i="36"/>
  <c r="AC28" i="36"/>
  <c r="Y28" i="36"/>
  <c r="U28" i="36"/>
  <c r="Q28" i="36"/>
  <c r="M28" i="36"/>
  <c r="I28" i="36"/>
  <c r="E28" i="36"/>
  <c r="AM27" i="36"/>
  <c r="AI27" i="36"/>
  <c r="AE27" i="36"/>
  <c r="AA27" i="36"/>
  <c r="W27" i="36"/>
  <c r="S27" i="36"/>
  <c r="O27" i="36"/>
  <c r="K27" i="36"/>
  <c r="G27" i="36"/>
  <c r="C27" i="36"/>
  <c r="AK26" i="36"/>
  <c r="AG26" i="36"/>
  <c r="AC26" i="36"/>
  <c r="Y26" i="36"/>
  <c r="U26" i="36"/>
  <c r="Q26" i="36"/>
  <c r="M26" i="36"/>
  <c r="I26" i="36"/>
  <c r="E26" i="36"/>
  <c r="AM25" i="36"/>
  <c r="AI25" i="36"/>
  <c r="AE25" i="36"/>
  <c r="AA25" i="36"/>
  <c r="W25" i="36"/>
  <c r="S25" i="36"/>
  <c r="O25" i="36"/>
  <c r="K25" i="36"/>
  <c r="G25" i="36"/>
  <c r="C25" i="36"/>
  <c r="AK24" i="36"/>
  <c r="AG24" i="36"/>
  <c r="AC24" i="36"/>
  <c r="Y24" i="36"/>
  <c r="U24" i="36"/>
  <c r="Q24" i="36"/>
  <c r="M24" i="36"/>
  <c r="I24" i="36"/>
  <c r="E24" i="36"/>
  <c r="AM23" i="36"/>
  <c r="AI23" i="36"/>
  <c r="AE23" i="36"/>
  <c r="AA23" i="36"/>
  <c r="W23" i="36"/>
  <c r="S23" i="36"/>
  <c r="O23" i="36"/>
  <c r="K23" i="36"/>
  <c r="G23" i="36"/>
  <c r="C23" i="36"/>
  <c r="AK22" i="36"/>
  <c r="AG22" i="36"/>
  <c r="AC22" i="36"/>
  <c r="Y22" i="36"/>
  <c r="U22" i="36"/>
  <c r="Q22" i="36"/>
  <c r="M22" i="36"/>
  <c r="I22" i="36"/>
  <c r="E22" i="36"/>
  <c r="AM21" i="36"/>
  <c r="AI21" i="36"/>
  <c r="AE21" i="36"/>
  <c r="AA21" i="36"/>
  <c r="W21" i="36"/>
  <c r="S21" i="36"/>
  <c r="O21" i="36"/>
  <c r="K21" i="36"/>
  <c r="G21" i="36"/>
  <c r="C21" i="36"/>
  <c r="AK20" i="36"/>
  <c r="AG20" i="36"/>
  <c r="AC20" i="36"/>
  <c r="Y20" i="36"/>
  <c r="U20" i="36"/>
  <c r="Q20" i="36"/>
  <c r="M20" i="36"/>
  <c r="I20" i="36"/>
  <c r="E20" i="36"/>
  <c r="AM19" i="36"/>
  <c r="AI19" i="36"/>
  <c r="AE19" i="36"/>
  <c r="AA19" i="36"/>
  <c r="W19" i="36"/>
  <c r="S19" i="36"/>
  <c r="O19" i="36"/>
  <c r="K19" i="36"/>
  <c r="G19" i="36"/>
  <c r="C19" i="36"/>
  <c r="AK18" i="36"/>
  <c r="AG18" i="36"/>
  <c r="AC18" i="36"/>
  <c r="Y18" i="36"/>
  <c r="U18" i="36"/>
  <c r="Q18" i="36"/>
  <c r="M18" i="36"/>
  <c r="I18" i="36"/>
  <c r="E18" i="36"/>
  <c r="AM17" i="36"/>
  <c r="AI17" i="36"/>
  <c r="AE17" i="36"/>
  <c r="AA17" i="36"/>
  <c r="S17" i="36"/>
  <c r="O17" i="36"/>
  <c r="K17" i="36"/>
  <c r="G17" i="36"/>
  <c r="C17" i="36"/>
  <c r="AK16" i="36"/>
  <c r="AG16" i="36"/>
  <c r="AC16" i="36"/>
  <c r="Y16" i="36"/>
  <c r="U16" i="36"/>
  <c r="Q16" i="36"/>
  <c r="M16" i="36"/>
  <c r="I16" i="36"/>
  <c r="E16" i="36"/>
  <c r="AM15" i="36"/>
  <c r="AI15" i="36"/>
  <c r="AE15" i="36"/>
  <c r="AA15" i="36"/>
  <c r="S15" i="36"/>
  <c r="O15" i="36"/>
  <c r="K15" i="36"/>
  <c r="G15" i="36"/>
  <c r="C15" i="36"/>
  <c r="AK14" i="36"/>
  <c r="AG14" i="36"/>
  <c r="AC14" i="36"/>
  <c r="Y14" i="36"/>
  <c r="U14" i="36"/>
  <c r="Q14" i="36"/>
  <c r="M14" i="36"/>
  <c r="I14" i="36"/>
  <c r="E14" i="36"/>
  <c r="AM13" i="36"/>
  <c r="AI13" i="36"/>
  <c r="AE13" i="36"/>
  <c r="AA13" i="36"/>
  <c r="S13" i="36"/>
  <c r="O13" i="36"/>
  <c r="K13" i="36"/>
  <c r="G13" i="36"/>
  <c r="C13" i="36"/>
  <c r="AK12" i="36"/>
  <c r="AG12" i="36"/>
  <c r="AC12" i="36"/>
  <c r="Y12" i="36"/>
  <c r="U12" i="36"/>
  <c r="Q12" i="36"/>
  <c r="M12" i="36"/>
  <c r="I12" i="36"/>
  <c r="E12" i="36"/>
  <c r="AM11" i="36"/>
  <c r="AI11" i="36"/>
  <c r="AE11" i="36"/>
  <c r="AA11" i="36"/>
  <c r="S11" i="36"/>
  <c r="O11" i="36"/>
  <c r="K11" i="36"/>
  <c r="G11" i="36"/>
  <c r="C11" i="36"/>
  <c r="AK10" i="36"/>
  <c r="AG10" i="36"/>
  <c r="AC10" i="36"/>
  <c r="Y10" i="36"/>
  <c r="U10" i="36"/>
  <c r="Q10" i="36"/>
  <c r="M10" i="36"/>
  <c r="I10" i="36"/>
  <c r="E10" i="36"/>
  <c r="M56" i="36"/>
  <c r="Q48" i="36"/>
  <c r="P44" i="36"/>
  <c r="M42" i="36"/>
  <c r="M41" i="36"/>
  <c r="B41" i="36"/>
  <c r="AF40" i="36"/>
  <c r="X40" i="36"/>
  <c r="P40" i="36"/>
  <c r="H40" i="36"/>
  <c r="AL39" i="36"/>
  <c r="AD39" i="36"/>
  <c r="V39" i="36"/>
  <c r="N39" i="36"/>
  <c r="F39" i="36"/>
  <c r="AJ38" i="36"/>
  <c r="AB38" i="36"/>
  <c r="T38" i="36"/>
  <c r="L38" i="36"/>
  <c r="D38" i="36"/>
  <c r="AH37" i="36"/>
  <c r="Z37" i="36"/>
  <c r="R37" i="36"/>
  <c r="J37" i="36"/>
  <c r="B37" i="36"/>
  <c r="AF36" i="36"/>
  <c r="X36" i="36"/>
  <c r="P36" i="36"/>
  <c r="H36" i="36"/>
  <c r="AL35" i="36"/>
  <c r="AD35" i="36"/>
  <c r="V35" i="36"/>
  <c r="N35" i="36"/>
  <c r="F35" i="36"/>
  <c r="AJ34" i="36"/>
  <c r="AB34" i="36"/>
  <c r="T34" i="36"/>
  <c r="L34" i="36"/>
  <c r="D34" i="36"/>
  <c r="AL33" i="36"/>
  <c r="AH33" i="36"/>
  <c r="AD33" i="36"/>
  <c r="Z33" i="36"/>
  <c r="V33" i="36"/>
  <c r="R33" i="36"/>
  <c r="N33" i="36"/>
  <c r="J33" i="36"/>
  <c r="F33" i="36"/>
  <c r="B33" i="36"/>
  <c r="AJ32" i="36"/>
  <c r="AF32" i="36"/>
  <c r="AB32" i="36"/>
  <c r="X32" i="36"/>
  <c r="T32" i="36"/>
  <c r="P32" i="36"/>
  <c r="L32" i="36"/>
  <c r="H32" i="36"/>
  <c r="D32" i="36"/>
  <c r="AL31" i="36"/>
  <c r="AH31" i="36"/>
  <c r="AD31" i="36"/>
  <c r="Z31" i="36"/>
  <c r="V31" i="36"/>
  <c r="R31" i="36"/>
  <c r="N31" i="36"/>
  <c r="J31" i="36"/>
  <c r="F31" i="36"/>
  <c r="B31" i="36"/>
  <c r="AJ30" i="36"/>
  <c r="AF30" i="36"/>
  <c r="AB30" i="36"/>
  <c r="X30" i="36"/>
  <c r="T30" i="36"/>
  <c r="P30" i="36"/>
  <c r="L30" i="36"/>
  <c r="H30" i="36"/>
  <c r="D30" i="36"/>
  <c r="AL29" i="36"/>
  <c r="AH29" i="36"/>
  <c r="AD29" i="36"/>
  <c r="Z29" i="36"/>
  <c r="V29" i="36"/>
  <c r="R29" i="36"/>
  <c r="N29" i="36"/>
  <c r="J29" i="36"/>
  <c r="F29" i="36"/>
  <c r="B29" i="36"/>
  <c r="AJ28" i="36"/>
  <c r="AF28" i="36"/>
  <c r="AB28" i="36"/>
  <c r="X28" i="36"/>
  <c r="T28" i="36"/>
  <c r="P28" i="36"/>
  <c r="L28" i="36"/>
  <c r="H28" i="36"/>
  <c r="D28" i="36"/>
  <c r="AL27" i="36"/>
  <c r="AH27" i="36"/>
  <c r="AD27" i="36"/>
  <c r="Z27" i="36"/>
  <c r="V27" i="36"/>
  <c r="R27" i="36"/>
  <c r="N27" i="36"/>
  <c r="J27" i="36"/>
  <c r="F27" i="36"/>
  <c r="B27" i="36"/>
  <c r="AJ26" i="36"/>
  <c r="AF26" i="36"/>
  <c r="AB26" i="36"/>
  <c r="X26" i="36"/>
  <c r="T26" i="36"/>
  <c r="P26" i="36"/>
  <c r="L26" i="36"/>
  <c r="H26" i="36"/>
  <c r="D26" i="36"/>
  <c r="AL25" i="36"/>
  <c r="AH25" i="36"/>
  <c r="AD25" i="36"/>
  <c r="Z25" i="36"/>
  <c r="V25" i="36"/>
  <c r="R25" i="36"/>
  <c r="N25" i="36"/>
  <c r="J25" i="36"/>
  <c r="F25" i="36"/>
  <c r="B25" i="36"/>
  <c r="AJ24" i="36"/>
  <c r="AF24" i="36"/>
  <c r="AB24" i="36"/>
  <c r="X24" i="36"/>
  <c r="T24" i="36"/>
  <c r="P24" i="36"/>
  <c r="L24" i="36"/>
  <c r="H24" i="36"/>
  <c r="D24" i="36"/>
  <c r="AL23" i="36"/>
  <c r="AH23" i="36"/>
  <c r="AD23" i="36"/>
  <c r="Z23" i="36"/>
  <c r="V23" i="36"/>
  <c r="R23" i="36"/>
  <c r="N23" i="36"/>
  <c r="J23" i="36"/>
  <c r="F23" i="36"/>
  <c r="B23" i="36"/>
  <c r="AJ22" i="36"/>
  <c r="AF22" i="36"/>
  <c r="AB22" i="36"/>
  <c r="X22" i="36"/>
  <c r="T22" i="36"/>
  <c r="P22" i="36"/>
  <c r="L22" i="36"/>
  <c r="H22" i="36"/>
  <c r="D22" i="36"/>
  <c r="AL21" i="36"/>
  <c r="AH21" i="36"/>
  <c r="AD21" i="36"/>
  <c r="Z21" i="36"/>
  <c r="V21" i="36"/>
  <c r="R21" i="36"/>
  <c r="N21" i="36"/>
  <c r="J21" i="36"/>
  <c r="F21" i="36"/>
  <c r="B21" i="36"/>
  <c r="AJ20" i="36"/>
  <c r="AF20" i="36"/>
  <c r="AB20" i="36"/>
  <c r="X20" i="36"/>
  <c r="T20" i="36"/>
  <c r="P20" i="36"/>
  <c r="L20" i="36"/>
  <c r="H20" i="36"/>
  <c r="D20" i="36"/>
  <c r="AL19" i="36"/>
  <c r="AH19" i="36"/>
  <c r="AD19" i="36"/>
  <c r="Z19" i="36"/>
  <c r="V19" i="36"/>
  <c r="R19" i="36"/>
  <c r="N19" i="36"/>
  <c r="J19" i="36"/>
  <c r="F19" i="36"/>
  <c r="B19" i="36"/>
  <c r="AJ18" i="36"/>
  <c r="AF18" i="36"/>
  <c r="AB18" i="36"/>
  <c r="X18" i="36"/>
  <c r="T18" i="36"/>
  <c r="P18" i="36"/>
  <c r="L18" i="36"/>
  <c r="H18" i="36"/>
  <c r="D18" i="36"/>
  <c r="AL17" i="36"/>
  <c r="AH17" i="36"/>
  <c r="AD17" i="36"/>
  <c r="Z17" i="36"/>
  <c r="R17" i="36"/>
  <c r="N17" i="36"/>
  <c r="J17" i="36"/>
  <c r="F17" i="36"/>
  <c r="B17" i="36"/>
  <c r="AJ16" i="36"/>
  <c r="AF16" i="36"/>
  <c r="AB16" i="36"/>
  <c r="T16" i="36"/>
  <c r="P16" i="36"/>
  <c r="L16" i="36"/>
  <c r="H16" i="36"/>
  <c r="D16" i="36"/>
  <c r="AL15" i="36"/>
  <c r="AH15" i="36"/>
  <c r="AD15" i="36"/>
  <c r="Z15" i="36"/>
  <c r="R15" i="36"/>
  <c r="N15" i="36"/>
  <c r="J15" i="36"/>
  <c r="F15" i="36"/>
  <c r="B15" i="36"/>
  <c r="AJ14" i="36"/>
  <c r="AF14" i="36"/>
  <c r="AB14" i="36"/>
  <c r="T14" i="36"/>
  <c r="P14" i="36"/>
  <c r="L14" i="36"/>
  <c r="H14" i="36"/>
  <c r="D14" i="36"/>
  <c r="AL13" i="36"/>
  <c r="AH13" i="36"/>
  <c r="AD13" i="36"/>
  <c r="Z13" i="36"/>
  <c r="R13" i="36"/>
  <c r="N13" i="36"/>
  <c r="J13" i="36"/>
  <c r="F13" i="36"/>
  <c r="B13" i="36"/>
  <c r="AJ12" i="36"/>
  <c r="AF12" i="36"/>
  <c r="AB12" i="36"/>
  <c r="T12" i="36"/>
  <c r="P12" i="36"/>
  <c r="L12" i="36"/>
  <c r="H12" i="36"/>
  <c r="D12" i="36"/>
  <c r="AL11" i="36"/>
  <c r="AH11" i="36"/>
  <c r="AD11" i="36"/>
  <c r="Z11" i="36"/>
  <c r="R11" i="36"/>
  <c r="N11" i="36"/>
  <c r="J11" i="36"/>
  <c r="F11" i="36"/>
  <c r="B11" i="36"/>
  <c r="AJ10" i="36"/>
  <c r="AF10" i="36"/>
  <c r="AB10" i="36"/>
  <c r="T10" i="36"/>
  <c r="P10" i="36"/>
  <c r="L10" i="36"/>
  <c r="H10" i="36"/>
  <c r="D10" i="36"/>
  <c r="AK52" i="36"/>
  <c r="O43" i="36"/>
  <c r="G41" i="36"/>
  <c r="AC40" i="36"/>
  <c r="M40" i="36"/>
  <c r="AI39" i="36"/>
  <c r="S39" i="36"/>
  <c r="C39" i="36"/>
  <c r="Y38" i="36"/>
  <c r="I38" i="36"/>
  <c r="AE37" i="36"/>
  <c r="O37" i="36"/>
  <c r="AK36" i="36"/>
  <c r="U36" i="36"/>
  <c r="E36" i="36"/>
  <c r="AA35" i="36"/>
  <c r="K35" i="36"/>
  <c r="AG34" i="36"/>
  <c r="Q34" i="36"/>
  <c r="C34" i="36"/>
  <c r="AG33" i="36"/>
  <c r="Y33" i="36"/>
  <c r="Q33" i="36"/>
  <c r="I33" i="36"/>
  <c r="AM32" i="36"/>
  <c r="AE32" i="36"/>
  <c r="W32" i="36"/>
  <c r="O32" i="36"/>
  <c r="G32" i="36"/>
  <c r="AK31" i="36"/>
  <c r="AC31" i="36"/>
  <c r="U31" i="36"/>
  <c r="M31" i="36"/>
  <c r="E31" i="36"/>
  <c r="AI30" i="36"/>
  <c r="AA30" i="36"/>
  <c r="S30" i="36"/>
  <c r="K30" i="36"/>
  <c r="C30" i="36"/>
  <c r="AG29" i="36"/>
  <c r="Y29" i="36"/>
  <c r="Q29" i="36"/>
  <c r="I29" i="36"/>
  <c r="AM28" i="36"/>
  <c r="AE28" i="36"/>
  <c r="W28" i="36"/>
  <c r="O28" i="36"/>
  <c r="G28" i="36"/>
  <c r="AK27" i="36"/>
  <c r="AC27" i="36"/>
  <c r="U27" i="36"/>
  <c r="M27" i="36"/>
  <c r="E27" i="36"/>
  <c r="AI26" i="36"/>
  <c r="AA26" i="36"/>
  <c r="S26" i="36"/>
  <c r="K26" i="36"/>
  <c r="C26" i="36"/>
  <c r="AG25" i="36"/>
  <c r="Y25" i="36"/>
  <c r="Q25" i="36"/>
  <c r="I25" i="36"/>
  <c r="AM24" i="36"/>
  <c r="AE24" i="36"/>
  <c r="W24" i="36"/>
  <c r="O24" i="36"/>
  <c r="G24" i="36"/>
  <c r="AK23" i="36"/>
  <c r="AC23" i="36"/>
  <c r="U23" i="36"/>
  <c r="M23" i="36"/>
  <c r="E23" i="36"/>
  <c r="AI22" i="36"/>
  <c r="AA22" i="36"/>
  <c r="S22" i="36"/>
  <c r="K22" i="36"/>
  <c r="C22" i="36"/>
  <c r="AG21" i="36"/>
  <c r="Y21" i="36"/>
  <c r="Q21" i="36"/>
  <c r="I21" i="36"/>
  <c r="AM20" i="36"/>
  <c r="AE20" i="36"/>
  <c r="W20" i="36"/>
  <c r="O20" i="36"/>
  <c r="G20" i="36"/>
  <c r="AK19" i="36"/>
  <c r="AC19" i="36"/>
  <c r="U19" i="36"/>
  <c r="M19" i="36"/>
  <c r="E19" i="36"/>
  <c r="AI18" i="36"/>
  <c r="AA18" i="36"/>
  <c r="S18" i="36"/>
  <c r="K18" i="36"/>
  <c r="C18" i="36"/>
  <c r="AG17" i="36"/>
  <c r="Y17" i="36"/>
  <c r="Q17" i="36"/>
  <c r="I17" i="36"/>
  <c r="AE16" i="36"/>
  <c r="O16" i="36"/>
  <c r="G16" i="36"/>
  <c r="AK15" i="36"/>
  <c r="AC15" i="36"/>
  <c r="U15" i="36"/>
  <c r="M15" i="36"/>
  <c r="E15" i="36"/>
  <c r="AI14" i="36"/>
  <c r="AA14" i="36"/>
  <c r="S14" i="36"/>
  <c r="K14" i="36"/>
  <c r="C14" i="36"/>
  <c r="AG13" i="36"/>
  <c r="Y13" i="36"/>
  <c r="Q13" i="36"/>
  <c r="I13" i="36"/>
  <c r="AM12" i="36"/>
  <c r="AE12" i="36"/>
  <c r="O12" i="36"/>
  <c r="G12" i="36"/>
  <c r="AK11" i="36"/>
  <c r="AC11" i="36"/>
  <c r="U11" i="36"/>
  <c r="M11" i="36"/>
  <c r="E11" i="36"/>
  <c r="AI10" i="36"/>
  <c r="AA10" i="36"/>
  <c r="S10" i="36"/>
  <c r="K10" i="36"/>
  <c r="C10" i="36"/>
  <c r="AF51" i="36"/>
  <c r="G43" i="36"/>
  <c r="F41" i="36"/>
  <c r="AB40" i="36"/>
  <c r="L40" i="36"/>
  <c r="AH39" i="36"/>
  <c r="R39" i="36"/>
  <c r="B39" i="36"/>
  <c r="X38" i="36"/>
  <c r="H38" i="36"/>
  <c r="AD37" i="36"/>
  <c r="N37" i="36"/>
  <c r="AJ36" i="36"/>
  <c r="T36" i="36"/>
  <c r="D36" i="36"/>
  <c r="Z35" i="36"/>
  <c r="J35" i="36"/>
  <c r="AF34" i="36"/>
  <c r="P34" i="36"/>
  <c r="B34" i="36"/>
  <c r="AF33" i="36"/>
  <c r="X33" i="36"/>
  <c r="P33" i="36"/>
  <c r="H33" i="36"/>
  <c r="AL32" i="36"/>
  <c r="AD32" i="36"/>
  <c r="V32" i="36"/>
  <c r="N32" i="36"/>
  <c r="F32" i="36"/>
  <c r="AJ31" i="36"/>
  <c r="AB31" i="36"/>
  <c r="T31" i="36"/>
  <c r="L31" i="36"/>
  <c r="D31" i="36"/>
  <c r="AH30" i="36"/>
  <c r="Z30" i="36"/>
  <c r="R30" i="36"/>
  <c r="J30" i="36"/>
  <c r="B30" i="36"/>
  <c r="AF29" i="36"/>
  <c r="X29" i="36"/>
  <c r="P29" i="36"/>
  <c r="H29" i="36"/>
  <c r="AL28" i="36"/>
  <c r="AD28" i="36"/>
  <c r="V28" i="36"/>
  <c r="N28" i="36"/>
  <c r="F28" i="36"/>
  <c r="AJ27" i="36"/>
  <c r="AB27" i="36"/>
  <c r="T27" i="36"/>
  <c r="L27" i="36"/>
  <c r="D27" i="36"/>
  <c r="AH26" i="36"/>
  <c r="Z26" i="36"/>
  <c r="R26" i="36"/>
  <c r="J26" i="36"/>
  <c r="B26" i="36"/>
  <c r="AF25" i="36"/>
  <c r="X25" i="36"/>
  <c r="P25" i="36"/>
  <c r="H25" i="36"/>
  <c r="AL24" i="36"/>
  <c r="AD24" i="36"/>
  <c r="V24" i="36"/>
  <c r="N24" i="36"/>
  <c r="F24" i="36"/>
  <c r="AJ23" i="36"/>
  <c r="AB23" i="36"/>
  <c r="T23" i="36"/>
  <c r="L23" i="36"/>
  <c r="D23" i="36"/>
  <c r="AH22" i="36"/>
  <c r="Z22" i="36"/>
  <c r="R22" i="36"/>
  <c r="J22" i="36"/>
  <c r="B22" i="36"/>
  <c r="AF21" i="36"/>
  <c r="X21" i="36"/>
  <c r="P21" i="36"/>
  <c r="H21" i="36"/>
  <c r="AL20" i="36"/>
  <c r="AD20" i="36"/>
  <c r="V20" i="36"/>
  <c r="N20" i="36"/>
  <c r="F20" i="36"/>
  <c r="AJ19" i="36"/>
  <c r="AB19" i="36"/>
  <c r="T19" i="36"/>
  <c r="L19" i="36"/>
  <c r="D19" i="36"/>
  <c r="AH18" i="36"/>
  <c r="Z18" i="36"/>
  <c r="R18" i="36"/>
  <c r="J18" i="36"/>
  <c r="B18" i="36"/>
  <c r="AF17" i="36"/>
  <c r="P17" i="36"/>
  <c r="H17" i="36"/>
  <c r="AL16" i="36"/>
  <c r="AD16" i="36"/>
  <c r="N16" i="36"/>
  <c r="F16" i="36"/>
  <c r="AJ15" i="36"/>
  <c r="AB15" i="36"/>
  <c r="T15" i="36"/>
  <c r="L15" i="36"/>
  <c r="D15" i="36"/>
  <c r="AH14" i="36"/>
  <c r="Z14" i="36"/>
  <c r="R14" i="36"/>
  <c r="J14" i="36"/>
  <c r="B14" i="36"/>
  <c r="AF13" i="36"/>
  <c r="P13" i="36"/>
  <c r="H13" i="36"/>
  <c r="AL12" i="36"/>
  <c r="AD12" i="36"/>
  <c r="N12" i="36"/>
  <c r="F12" i="36"/>
  <c r="AJ11" i="36"/>
  <c r="AB11" i="36"/>
  <c r="T11" i="36"/>
  <c r="L11" i="36"/>
  <c r="D11" i="36"/>
  <c r="AH10" i="36"/>
  <c r="Z10" i="36"/>
  <c r="R10" i="36"/>
  <c r="J10" i="36"/>
  <c r="B10" i="36"/>
  <c r="AC46" i="36"/>
  <c r="AK40" i="36"/>
  <c r="E40" i="36"/>
  <c r="K39" i="36"/>
  <c r="Q38" i="36"/>
  <c r="W37" i="36"/>
  <c r="AC36" i="36"/>
  <c r="AI35" i="36"/>
  <c r="C35" i="36"/>
  <c r="I34" i="36"/>
  <c r="AC33" i="36"/>
  <c r="M33" i="36"/>
  <c r="AI32" i="36"/>
  <c r="S32" i="36"/>
  <c r="C32" i="36"/>
  <c r="Y31" i="36"/>
  <c r="I31" i="36"/>
  <c r="AE30" i="36"/>
  <c r="O30" i="36"/>
  <c r="AK29" i="36"/>
  <c r="U29" i="36"/>
  <c r="E29" i="36"/>
  <c r="AA28" i="36"/>
  <c r="K28" i="36"/>
  <c r="AG27" i="36"/>
  <c r="Q27" i="36"/>
  <c r="AM26" i="36"/>
  <c r="W26" i="36"/>
  <c r="G26" i="36"/>
  <c r="AC25" i="36"/>
  <c r="M25" i="36"/>
  <c r="AI24" i="36"/>
  <c r="S24" i="36"/>
  <c r="C24" i="36"/>
  <c r="Y23" i="36"/>
  <c r="I23" i="36"/>
  <c r="AE22" i="36"/>
  <c r="O22" i="36"/>
  <c r="AK21" i="36"/>
  <c r="U21" i="36"/>
  <c r="E21" i="36"/>
  <c r="AA20" i="36"/>
  <c r="K20" i="36"/>
  <c r="AG19" i="36"/>
  <c r="Q19" i="36"/>
  <c r="AM18" i="36"/>
  <c r="W18" i="36"/>
  <c r="G18" i="36"/>
  <c r="AC17" i="36"/>
  <c r="M17" i="36"/>
  <c r="AI16" i="36"/>
  <c r="S16" i="36"/>
  <c r="C16" i="36"/>
  <c r="Y15" i="36"/>
  <c r="I15" i="36"/>
  <c r="AE14" i="36"/>
  <c r="O14" i="36"/>
  <c r="AK13" i="36"/>
  <c r="U13" i="36"/>
  <c r="E13" i="36"/>
  <c r="AA12" i="36"/>
  <c r="K12" i="36"/>
  <c r="AG11" i="36"/>
  <c r="Q11" i="36"/>
  <c r="G10" i="36"/>
  <c r="H46" i="36"/>
  <c r="AJ40" i="36"/>
  <c r="D40" i="36"/>
  <c r="J39" i="36"/>
  <c r="P38" i="36"/>
  <c r="V37" i="36"/>
  <c r="AB36" i="36"/>
  <c r="AH35" i="36"/>
  <c r="B35" i="36"/>
  <c r="H34" i="36"/>
  <c r="AB33" i="36"/>
  <c r="L33" i="36"/>
  <c r="AH32" i="36"/>
  <c r="R32" i="36"/>
  <c r="B32" i="36"/>
  <c r="X31" i="36"/>
  <c r="H31" i="36"/>
  <c r="AD30" i="36"/>
  <c r="N30" i="36"/>
  <c r="AJ29" i="36"/>
  <c r="T29" i="36"/>
  <c r="D29" i="36"/>
  <c r="Z28" i="36"/>
  <c r="J28" i="36"/>
  <c r="AF27" i="36"/>
  <c r="P27" i="36"/>
  <c r="AL26" i="36"/>
  <c r="V26" i="36"/>
  <c r="F26" i="36"/>
  <c r="AB25" i="36"/>
  <c r="L25" i="36"/>
  <c r="AH24" i="36"/>
  <c r="R24" i="36"/>
  <c r="B24" i="36"/>
  <c r="X23" i="36"/>
  <c r="H23" i="36"/>
  <c r="AD22" i="36"/>
  <c r="N22" i="36"/>
  <c r="AJ21" i="36"/>
  <c r="T21" i="36"/>
  <c r="D21" i="36"/>
  <c r="Z20" i="36"/>
  <c r="J20" i="36"/>
  <c r="AF19" i="36"/>
  <c r="P19" i="36"/>
  <c r="AL18" i="36"/>
  <c r="V18" i="36"/>
  <c r="F18" i="36"/>
  <c r="AB17" i="36"/>
  <c r="L17" i="36"/>
  <c r="AH16" i="36"/>
  <c r="R16" i="36"/>
  <c r="B16" i="36"/>
  <c r="H15" i="36"/>
  <c r="AD14" i="36"/>
  <c r="N14" i="36"/>
  <c r="AJ13" i="36"/>
  <c r="T13" i="36"/>
  <c r="D13" i="36"/>
  <c r="Z12" i="36"/>
  <c r="J12" i="36"/>
  <c r="AF11" i="36"/>
  <c r="P11" i="36"/>
  <c r="AL10" i="36"/>
  <c r="F10" i="36"/>
  <c r="AC41" i="36"/>
  <c r="Z39" i="36"/>
  <c r="AL37" i="36"/>
  <c r="L36" i="36"/>
  <c r="X34" i="36"/>
  <c r="T33" i="36"/>
  <c r="Z32" i="36"/>
  <c r="AF31" i="36"/>
  <c r="AL30" i="36"/>
  <c r="F30" i="36"/>
  <c r="L29" i="36"/>
  <c r="R28" i="36"/>
  <c r="X27" i="36"/>
  <c r="AD26" i="36"/>
  <c r="AJ25" i="36"/>
  <c r="D25" i="36"/>
  <c r="J24" i="36"/>
  <c r="P23" i="36"/>
  <c r="V22" i="36"/>
  <c r="AB21" i="36"/>
  <c r="AH20" i="36"/>
  <c r="B20" i="36"/>
  <c r="H19" i="36"/>
  <c r="N18" i="36"/>
  <c r="T17" i="36"/>
  <c r="Z16" i="36"/>
  <c r="AF15" i="36"/>
  <c r="AL14" i="36"/>
  <c r="F14" i="36"/>
  <c r="L13" i="36"/>
  <c r="R12" i="36"/>
  <c r="AD10" i="36"/>
  <c r="U40" i="36"/>
  <c r="AG38" i="36"/>
  <c r="G37" i="36"/>
  <c r="S35" i="36"/>
  <c r="AK33" i="36"/>
  <c r="E33" i="36"/>
  <c r="K32" i="36"/>
  <c r="Q31" i="36"/>
  <c r="W30" i="36"/>
  <c r="AC29" i="36"/>
  <c r="AI28" i="36"/>
  <c r="C28" i="36"/>
  <c r="I27" i="36"/>
  <c r="O26" i="36"/>
  <c r="U25" i="36"/>
  <c r="AA24" i="36"/>
  <c r="AG23" i="36"/>
  <c r="AM22" i="36"/>
  <c r="G22" i="36"/>
  <c r="M21" i="36"/>
  <c r="S20" i="36"/>
  <c r="Y19" i="36"/>
  <c r="AE18" i="36"/>
  <c r="AK17" i="36"/>
  <c r="E17" i="36"/>
  <c r="K16" i="36"/>
  <c r="Q15" i="36"/>
  <c r="AC13" i="36"/>
  <c r="AI12" i="36"/>
  <c r="C12" i="36"/>
  <c r="I11" i="36"/>
  <c r="O10" i="36"/>
  <c r="T40" i="36"/>
  <c r="AF38" i="36"/>
  <c r="F37" i="36"/>
  <c r="R35" i="36"/>
  <c r="AJ33" i="36"/>
  <c r="D33" i="36"/>
  <c r="J32" i="36"/>
  <c r="P31" i="36"/>
  <c r="V30" i="36"/>
  <c r="AB29" i="36"/>
  <c r="AH28" i="36"/>
  <c r="B28" i="36"/>
  <c r="H27" i="36"/>
  <c r="N26" i="36"/>
  <c r="T25" i="36"/>
  <c r="Z24" i="36"/>
  <c r="AF23" i="36"/>
  <c r="AL22" i="36"/>
  <c r="F22" i="36"/>
  <c r="L21" i="36"/>
  <c r="R20" i="36"/>
  <c r="X19" i="36"/>
  <c r="AD18" i="36"/>
  <c r="AJ17" i="36"/>
  <c r="D17" i="36"/>
  <c r="J16" i="36"/>
  <c r="P15" i="36"/>
  <c r="AB13" i="36"/>
  <c r="AH12" i="36"/>
  <c r="B12" i="36"/>
  <c r="H11" i="36"/>
  <c r="N10" i="36"/>
  <c r="AG41" i="36"/>
  <c r="Y34" i="36"/>
  <c r="AM30" i="36"/>
  <c r="Y27" i="36"/>
  <c r="K24" i="36"/>
  <c r="AI20" i="36"/>
  <c r="U17" i="36"/>
  <c r="G14" i="36"/>
  <c r="AE10" i="36"/>
  <c r="AA39" i="36"/>
  <c r="U33" i="36"/>
  <c r="G30" i="36"/>
  <c r="AE26" i="36"/>
  <c r="Q23" i="36"/>
  <c r="C20" i="36"/>
  <c r="AA16" i="36"/>
  <c r="M13" i="36"/>
  <c r="AM37" i="36"/>
  <c r="AA32" i="36"/>
  <c r="M29" i="36"/>
  <c r="AK25" i="36"/>
  <c r="W22" i="36"/>
  <c r="I19" i="36"/>
  <c r="AG15" i="36"/>
  <c r="S12" i="36"/>
  <c r="M36" i="36"/>
  <c r="AC21" i="36"/>
  <c r="AG31" i="36"/>
  <c r="O18" i="36"/>
  <c r="S28" i="36"/>
  <c r="AM14" i="36"/>
  <c r="E25" i="36"/>
  <c r="Y11" i="36"/>
  <c r="S41" i="36"/>
  <c r="AI41" i="36"/>
  <c r="Y42" i="36"/>
  <c r="S43" i="36"/>
  <c r="B45" i="36"/>
  <c r="B47" i="36"/>
  <c r="U49" i="36"/>
  <c r="T53" i="36"/>
  <c r="AM57" i="36"/>
  <c r="T41" i="36"/>
  <c r="AJ41" i="36"/>
  <c r="AB42" i="36"/>
  <c r="V43" i="36"/>
  <c r="F45" i="36"/>
  <c r="G47" i="36"/>
  <c r="AC49" i="36"/>
  <c r="AE53" i="36"/>
  <c r="L58" i="36"/>
  <c r="AE46" i="36"/>
  <c r="I46" i="36"/>
  <c r="AA45" i="36"/>
  <c r="K45" i="36"/>
  <c r="AG44" i="36"/>
  <c r="Q44" i="36"/>
  <c r="AM43" i="36"/>
  <c r="E45" i="36"/>
  <c r="AA44" i="36"/>
  <c r="K44" i="36"/>
  <c r="AG43" i="36"/>
  <c r="Q43" i="36"/>
  <c r="AM42" i="36"/>
  <c r="W42" i="36"/>
  <c r="G42" i="36"/>
  <c r="AH44" i="36"/>
  <c r="R44" i="36"/>
  <c r="B44" i="36"/>
  <c r="X43" i="36"/>
  <c r="H43" i="36"/>
  <c r="AD42" i="36"/>
  <c r="N42" i="36"/>
  <c r="AM59" i="36"/>
  <c r="V41" i="36"/>
  <c r="AL41" i="36"/>
  <c r="AF42" i="36"/>
  <c r="Z43" i="36"/>
  <c r="N45" i="36"/>
  <c r="R47" i="36"/>
  <c r="G50" i="36"/>
  <c r="N54" i="36"/>
  <c r="AG58" i="36"/>
  <c r="P45" i="36"/>
  <c r="AG45" i="36"/>
  <c r="P46" i="36"/>
  <c r="AK46" i="36"/>
  <c r="U47" i="36"/>
  <c r="D48" i="36"/>
  <c r="Y48" i="36"/>
  <c r="Q49" i="36"/>
  <c r="K50" i="36"/>
  <c r="F51" i="36"/>
  <c r="J52" i="36"/>
  <c r="O53" i="36"/>
  <c r="T54" i="36"/>
  <c r="X55" i="36"/>
  <c r="AC56" i="36"/>
  <c r="AH57" i="36"/>
  <c r="AL58" i="36"/>
  <c r="I45" i="36"/>
  <c r="Y45" i="36"/>
  <c r="G46" i="36"/>
  <c r="AB46" i="36"/>
  <c r="K47" i="36"/>
  <c r="AG47" i="36"/>
  <c r="P48" i="36"/>
  <c r="B49" i="36"/>
  <c r="AH49" i="36"/>
  <c r="AB50" i="36"/>
  <c r="AB51" i="36"/>
  <c r="AG52" i="36"/>
  <c r="AL53" i="36"/>
  <c r="D55" i="36"/>
  <c r="I56" i="36"/>
  <c r="N57" i="36"/>
  <c r="R58" i="36"/>
  <c r="W59" i="36"/>
  <c r="N47" i="36"/>
  <c r="AI47" i="36"/>
  <c r="S48" i="36"/>
  <c r="F49" i="36"/>
  <c r="AL49" i="36"/>
  <c r="AF50" i="36"/>
  <c r="AH51" i="36"/>
  <c r="AL52" i="36"/>
  <c r="E54" i="36"/>
  <c r="J55" i="36"/>
  <c r="N56" i="36"/>
  <c r="S57" i="36"/>
  <c r="X58" i="36"/>
  <c r="AB59" i="36"/>
  <c r="G49" i="36"/>
  <c r="W49" i="36"/>
  <c r="AM49" i="36"/>
  <c r="Q50" i="36"/>
  <c r="AG50" i="36"/>
  <c r="N51" i="36"/>
  <c r="AI51" i="36"/>
  <c r="R52" i="36"/>
  <c r="B53" i="36"/>
  <c r="W53" i="36"/>
  <c r="F54" i="36"/>
  <c r="AB54" i="36"/>
  <c r="K55" i="36"/>
  <c r="AF55" i="36"/>
  <c r="P56" i="36"/>
  <c r="AK56" i="36"/>
  <c r="T57" i="36"/>
  <c r="D58" i="36"/>
  <c r="Y58" i="36"/>
  <c r="H59" i="36"/>
  <c r="AD59" i="36"/>
  <c r="B46" i="36"/>
  <c r="R46" i="36"/>
  <c r="AH46" i="36"/>
  <c r="L47" i="36"/>
  <c r="AB47" i="36"/>
  <c r="F48" i="36"/>
  <c r="V48" i="36"/>
  <c r="AL48" i="36"/>
  <c r="P49" i="36"/>
  <c r="AF49" i="36"/>
  <c r="J50" i="36"/>
  <c r="Z50" i="36"/>
  <c r="D51" i="36"/>
  <c r="Z51" i="36"/>
  <c r="I52" i="36"/>
  <c r="AJ52" i="36"/>
  <c r="S53" i="36"/>
  <c r="B54" i="36"/>
  <c r="X54" i="36"/>
  <c r="G55" i="36"/>
  <c r="AB55" i="36"/>
  <c r="L56" i="36"/>
  <c r="AG56" i="36"/>
  <c r="P57" i="36"/>
  <c r="AL57" i="36"/>
  <c r="U58" i="36"/>
  <c r="D59" i="36"/>
  <c r="Z59" i="36"/>
  <c r="O52" i="36"/>
  <c r="AK51" i="36"/>
  <c r="U51" i="36"/>
  <c r="E51" i="36"/>
  <c r="AE52" i="36"/>
  <c r="I53" i="36"/>
  <c r="Y53" i="36"/>
  <c r="C54" i="36"/>
  <c r="S54" i="36"/>
  <c r="AI54" i="36"/>
  <c r="M55" i="36"/>
  <c r="AC55" i="36"/>
  <c r="G56" i="36"/>
  <c r="W56" i="36"/>
  <c r="AM56" i="36"/>
  <c r="Q57" i="36"/>
  <c r="AG57" i="36"/>
  <c r="P59" i="36"/>
  <c r="W41" i="36"/>
  <c r="AM41" i="36"/>
  <c r="AG42" i="36"/>
  <c r="AD43" i="36"/>
  <c r="R45" i="36"/>
  <c r="W47" i="36"/>
  <c r="O50" i="36"/>
  <c r="Y54" i="36"/>
  <c r="F59" i="36"/>
  <c r="X41" i="36"/>
  <c r="D42" i="36"/>
  <c r="AJ42" i="36"/>
  <c r="AH43" i="36"/>
  <c r="V45" i="36"/>
  <c r="AC47" i="36"/>
  <c r="W50" i="36"/>
  <c r="AJ54" i="36"/>
  <c r="I47" i="36"/>
  <c r="Y46" i="36"/>
  <c r="D46" i="36"/>
  <c r="W45" i="36"/>
  <c r="G45" i="36"/>
  <c r="AC44" i="36"/>
  <c r="M44" i="36"/>
  <c r="AI43" i="36"/>
  <c r="AM44" i="36"/>
  <c r="W44" i="36"/>
  <c r="G44" i="36"/>
  <c r="AC43" i="36"/>
  <c r="M43" i="36"/>
  <c r="AI42" i="36"/>
  <c r="S42" i="36"/>
  <c r="C42" i="36"/>
  <c r="AD44" i="36"/>
  <c r="N44" i="36"/>
  <c r="AJ43" i="36"/>
  <c r="T43" i="36"/>
  <c r="D43" i="36"/>
  <c r="Z42" i="36"/>
  <c r="J42" i="36"/>
  <c r="J41" i="36"/>
  <c r="Z41" i="36"/>
  <c r="H42" i="36"/>
  <c r="B43" i="36"/>
  <c r="D44" i="36"/>
  <c r="AD45" i="36"/>
  <c r="AM47" i="36"/>
  <c r="AM50" i="36"/>
  <c r="S55" i="36"/>
  <c r="AL59" i="36"/>
  <c r="T45" i="36"/>
  <c r="AL45" i="36"/>
  <c r="U46" i="36"/>
  <c r="E47" i="36"/>
  <c r="Z47" i="36"/>
  <c r="I48" i="36"/>
  <c r="AE48" i="36"/>
  <c r="Y49" i="36"/>
  <c r="S50" i="36"/>
  <c r="P51" i="36"/>
  <c r="U52" i="36"/>
  <c r="Z53" i="36"/>
  <c r="AD54" i="36"/>
  <c r="AI55" i="36"/>
  <c r="B57" i="36"/>
  <c r="F58" i="36"/>
  <c r="K59" i="36"/>
  <c r="M45" i="36"/>
  <c r="AC45" i="36"/>
  <c r="L46" i="36"/>
  <c r="AG46" i="36"/>
  <c r="Q47" i="36"/>
  <c r="AL47" i="36"/>
  <c r="U48" i="36"/>
  <c r="J49" i="36"/>
  <c r="D50" i="36"/>
  <c r="AJ50" i="36"/>
  <c r="AM51" i="36"/>
  <c r="F53" i="36"/>
  <c r="J54" i="36"/>
  <c r="O55" i="36"/>
  <c r="T56" i="36"/>
  <c r="X57" i="36"/>
  <c r="AC58" i="36"/>
  <c r="AH59" i="36"/>
  <c r="S47" i="36"/>
  <c r="C48" i="36"/>
  <c r="X48" i="36"/>
  <c r="N49" i="36"/>
  <c r="H50" i="36"/>
  <c r="B51" i="36"/>
  <c r="F52" i="36"/>
  <c r="K53" i="36"/>
  <c r="P54" i="36"/>
  <c r="T55" i="36"/>
  <c r="Y56" i="36"/>
  <c r="AD57" i="36"/>
  <c r="AH58" i="36"/>
  <c r="AG48" i="36"/>
  <c r="K49" i="36"/>
  <c r="AA49" i="36"/>
  <c r="E50" i="36"/>
  <c r="U50" i="36"/>
  <c r="AK50" i="36"/>
  <c r="S51" i="36"/>
  <c r="B52" i="36"/>
  <c r="X52" i="36"/>
  <c r="G53" i="36"/>
  <c r="AB53" i="36"/>
  <c r="L54" i="36"/>
  <c r="AG54" i="36"/>
  <c r="P55" i="36"/>
  <c r="AL55" i="36"/>
  <c r="U56" i="36"/>
  <c r="D57" i="36"/>
  <c r="Z57" i="36"/>
  <c r="I58" i="36"/>
  <c r="AD58" i="36"/>
  <c r="N59" i="36"/>
  <c r="AI59" i="36"/>
  <c r="F46" i="36"/>
  <c r="V46" i="36"/>
  <c r="AL46" i="36"/>
  <c r="P47" i="36"/>
  <c r="AF47" i="36"/>
  <c r="J48" i="36"/>
  <c r="Z48" i="36"/>
  <c r="D49" i="36"/>
  <c r="T49" i="36"/>
  <c r="AJ49" i="36"/>
  <c r="N50" i="36"/>
  <c r="AD50" i="36"/>
  <c r="J51" i="36"/>
  <c r="AE51" i="36"/>
  <c r="N52" i="36"/>
  <c r="C53" i="36"/>
  <c r="X53" i="36"/>
  <c r="H54" i="36"/>
  <c r="AC54" i="36"/>
  <c r="L55" i="36"/>
  <c r="AH55" i="36"/>
  <c r="Q56" i="36"/>
  <c r="AL56" i="36"/>
  <c r="V57" i="36"/>
  <c r="E58" i="36"/>
  <c r="Z58" i="36"/>
  <c r="J59" i="36"/>
  <c r="AE59" i="36"/>
  <c r="K52" i="36"/>
  <c r="AG51" i="36"/>
  <c r="Q51" i="36"/>
  <c r="AG59" i="36"/>
  <c r="AI52" i="36"/>
  <c r="M53" i="36"/>
  <c r="AC53" i="36"/>
  <c r="G54" i="36"/>
  <c r="W54" i="36"/>
  <c r="AM54" i="36"/>
  <c r="Q55" i="36"/>
  <c r="AG55" i="36"/>
  <c r="K56" i="36"/>
  <c r="AA56" i="36"/>
  <c r="E57" i="36"/>
  <c r="U57" i="36"/>
  <c r="AK57" i="36"/>
  <c r="K41" i="36"/>
  <c r="AA41" i="36"/>
  <c r="I42" i="36"/>
  <c r="C43" i="36"/>
  <c r="H44" i="36"/>
  <c r="AI45" i="36"/>
  <c r="G48" i="36"/>
  <c r="K51" i="36"/>
  <c r="AD55" i="36"/>
  <c r="L41" i="36"/>
  <c r="AB41" i="36"/>
  <c r="L42" i="36"/>
  <c r="F43" i="36"/>
  <c r="L44" i="36"/>
  <c r="C46" i="36"/>
  <c r="L48" i="36"/>
  <c r="V51" i="36"/>
  <c r="B56" i="36"/>
  <c r="C47" i="36"/>
  <c r="T46" i="36"/>
  <c r="AK45" i="36"/>
  <c r="S45" i="36"/>
  <c r="C45" i="36"/>
  <c r="Y44" i="36"/>
  <c r="I44" i="36"/>
  <c r="AE43" i="36"/>
  <c r="AI44" i="36"/>
  <c r="S44" i="36"/>
  <c r="C44" i="36"/>
  <c r="Y43" i="36"/>
  <c r="I43" i="36"/>
  <c r="AE42" i="36"/>
  <c r="O42" i="36"/>
  <c r="D45" i="36"/>
  <c r="Z44" i="36"/>
  <c r="J44" i="36"/>
  <c r="AF43" i="36"/>
  <c r="P43" i="36"/>
  <c r="AL42" i="36"/>
  <c r="V42" i="36"/>
  <c r="F42" i="36"/>
  <c r="N41" i="36"/>
  <c r="AD41" i="36"/>
  <c r="P42" i="36"/>
  <c r="J43" i="36"/>
  <c r="T44" i="36"/>
  <c r="M46" i="36"/>
  <c r="W48" i="36"/>
  <c r="E52" i="36"/>
  <c r="X56" i="36"/>
  <c r="H45" i="36"/>
  <c r="X45" i="36"/>
  <c r="E46" i="36"/>
  <c r="AA46" i="36"/>
  <c r="J47" i="36"/>
  <c r="AE47" i="36"/>
  <c r="O48" i="36"/>
  <c r="AM48" i="36"/>
  <c r="AG49" i="36"/>
  <c r="AA50" i="36"/>
  <c r="AA51" i="36"/>
  <c r="AF52" i="36"/>
  <c r="AJ53" i="36"/>
  <c r="C55" i="36"/>
  <c r="H56" i="36"/>
  <c r="L57" i="36"/>
  <c r="Q58" i="36"/>
  <c r="V59" i="36"/>
  <c r="Q45" i="36"/>
  <c r="AH45" i="36"/>
  <c r="Q46" i="36"/>
  <c r="AM46" i="36"/>
  <c r="V47" i="36"/>
  <c r="E48" i="36"/>
  <c r="AA48" i="36"/>
  <c r="R49" i="36"/>
  <c r="L50" i="36"/>
  <c r="G51" i="36"/>
  <c r="L52" i="36"/>
  <c r="P53" i="36"/>
  <c r="U54" i="36"/>
  <c r="Z55" i="36"/>
  <c r="AD56" i="36"/>
  <c r="AI57" i="36"/>
  <c r="B59" i="36"/>
  <c r="T52" i="36"/>
  <c r="Y47" i="36"/>
  <c r="H48" i="36"/>
  <c r="AC48" i="36"/>
  <c r="V49" i="36"/>
  <c r="P50" i="36"/>
  <c r="L51" i="36"/>
  <c r="Q52" i="36"/>
  <c r="V53" i="36"/>
  <c r="Z54" i="36"/>
  <c r="AE55" i="36"/>
  <c r="AJ56" i="36"/>
  <c r="B58" i="36"/>
  <c r="G59" i="36"/>
  <c r="AK48" i="36"/>
  <c r="O49" i="36"/>
  <c r="AE49" i="36"/>
  <c r="I50" i="36"/>
  <c r="Y50" i="36"/>
  <c r="C51" i="36"/>
  <c r="X51" i="36"/>
  <c r="H52" i="36"/>
  <c r="AC52" i="36"/>
  <c r="L53" i="36"/>
  <c r="AH53" i="36"/>
  <c r="Q54" i="36"/>
  <c r="AL54" i="36"/>
  <c r="V55" i="36"/>
  <c r="E56" i="36"/>
  <c r="Z56" i="36"/>
  <c r="J57" i="36"/>
  <c r="AE57" i="36"/>
  <c r="N58" i="36"/>
  <c r="AJ58" i="36"/>
  <c r="S59" i="36"/>
  <c r="AF45" i="36"/>
  <c r="J46" i="36"/>
  <c r="Z46" i="36"/>
  <c r="D47" i="36"/>
  <c r="T47" i="36"/>
  <c r="AJ47" i="36"/>
  <c r="N48" i="36"/>
  <c r="AD48" i="36"/>
  <c r="H49" i="36"/>
  <c r="X49" i="36"/>
  <c r="B50" i="36"/>
  <c r="R50" i="36"/>
  <c r="AH50" i="36"/>
  <c r="O51" i="36"/>
  <c r="AJ51" i="36"/>
  <c r="Y52" i="36"/>
  <c r="H53" i="36"/>
  <c r="AD53" i="36"/>
  <c r="M54" i="36"/>
  <c r="AH54" i="36"/>
  <c r="R55" i="36"/>
  <c r="AM55" i="36"/>
  <c r="V56" i="36"/>
  <c r="F57" i="36"/>
  <c r="AA57" i="36"/>
  <c r="J58" i="36"/>
  <c r="AF58" i="36"/>
  <c r="O59" i="36"/>
  <c r="W52" i="36"/>
  <c r="G52" i="36"/>
  <c r="AC51" i="36"/>
  <c r="M51" i="36"/>
  <c r="AK59" i="36"/>
  <c r="AM52" i="36"/>
  <c r="Q53" i="36"/>
  <c r="AG53" i="36"/>
  <c r="K54" i="36"/>
  <c r="AA54" i="36"/>
  <c r="E55" i="36"/>
  <c r="U55" i="36"/>
  <c r="AK55" i="36"/>
  <c r="O56" i="36"/>
  <c r="AE56" i="36"/>
  <c r="I57" i="36"/>
  <c r="Y57" i="36"/>
  <c r="C58" i="36"/>
  <c r="S58" i="36"/>
  <c r="AI58" i="36"/>
  <c r="M59" i="36"/>
  <c r="AC59" i="36"/>
  <c r="O41" i="36"/>
  <c r="AE41" i="36"/>
  <c r="Q42" i="36"/>
  <c r="K43" i="36"/>
  <c r="X44" i="36"/>
  <c r="S46" i="36"/>
  <c r="AB48" i="36"/>
  <c r="P52" i="36"/>
  <c r="AH56" i="36"/>
  <c r="P41" i="36"/>
  <c r="AF41" i="36"/>
  <c r="T42" i="36"/>
  <c r="N43" i="36"/>
  <c r="AB44" i="36"/>
  <c r="X46" i="36"/>
  <c r="AI48" i="36"/>
  <c r="Z52" i="36"/>
  <c r="G57" i="36"/>
  <c r="AJ46" i="36"/>
  <c r="O46" i="36"/>
  <c r="AE45" i="36"/>
  <c r="O45" i="36"/>
  <c r="AK44" i="36"/>
  <c r="U44" i="36"/>
  <c r="E44" i="36"/>
  <c r="AA43" i="36"/>
  <c r="AE44" i="36"/>
  <c r="O44" i="36"/>
  <c r="AK43" i="36"/>
  <c r="U43" i="36"/>
  <c r="E43" i="36"/>
  <c r="AA42" i="36"/>
  <c r="K42" i="36"/>
  <c r="AL44" i="36"/>
  <c r="V44" i="36"/>
  <c r="F44" i="36"/>
  <c r="AB43" i="36"/>
  <c r="L43" i="36"/>
  <c r="AH42" i="36"/>
  <c r="R42" i="36"/>
  <c r="B42" i="36"/>
  <c r="R41" i="36"/>
  <c r="AH41" i="36"/>
  <c r="X42" i="36"/>
  <c r="R43" i="36"/>
  <c r="AJ44" i="36"/>
  <c r="AI46" i="36"/>
  <c r="M49" i="36"/>
  <c r="J53" i="36"/>
  <c r="AB57" i="36"/>
  <c r="L45" i="36"/>
  <c r="AB45" i="36"/>
  <c r="K46" i="36"/>
  <c r="AF46" i="36"/>
  <c r="O47" i="36"/>
  <c r="AK47" i="36"/>
  <c r="T48" i="36"/>
  <c r="I49" i="36"/>
  <c r="C50" i="36"/>
  <c r="AI50" i="36"/>
  <c r="AL51" i="36"/>
  <c r="D53" i="36"/>
  <c r="I54" i="36"/>
  <c r="N55" i="36"/>
  <c r="R56" i="36"/>
  <c r="W57" i="36"/>
  <c r="AB58" i="36"/>
  <c r="AF59" i="36"/>
  <c r="U45" i="36"/>
  <c r="AM45" i="36"/>
  <c r="W46" i="36"/>
  <c r="F47" i="36"/>
  <c r="AA47" i="36"/>
  <c r="K48" i="36"/>
  <c r="AF48" i="36"/>
  <c r="Z49" i="36"/>
  <c r="T50" i="36"/>
  <c r="R51" i="36"/>
  <c r="V52" i="36"/>
  <c r="AA53" i="36"/>
  <c r="AF54" i="36"/>
  <c r="AJ55" i="36"/>
  <c r="C57" i="36"/>
  <c r="H58" i="36"/>
  <c r="L59" i="36"/>
  <c r="AJ59" i="36"/>
  <c r="AD47" i="36"/>
  <c r="M48" i="36"/>
  <c r="AJ48" i="36"/>
  <c r="AD49" i="36"/>
  <c r="X50" i="36"/>
  <c r="W51" i="36"/>
  <c r="AB52" i="36"/>
  <c r="AF53" i="36"/>
  <c r="AK54" i="36"/>
  <c r="D56" i="36"/>
  <c r="H57" i="36"/>
  <c r="M58" i="36"/>
  <c r="R59" i="36"/>
  <c r="C49" i="36"/>
  <c r="S49" i="36"/>
  <c r="AI49" i="36"/>
  <c r="M50" i="36"/>
  <c r="AC50" i="36"/>
  <c r="H51" i="36"/>
  <c r="AD51" i="36"/>
  <c r="M52" i="36"/>
  <c r="AH52" i="36"/>
  <c r="R53" i="36"/>
  <c r="AM53" i="36"/>
  <c r="V54" i="36"/>
  <c r="F55" i="36"/>
  <c r="AA55" i="36"/>
  <c r="J56" i="36"/>
  <c r="AF56" i="36"/>
  <c r="O57" i="36"/>
  <c r="AJ57" i="36"/>
  <c r="T58" i="36"/>
  <c r="C59" i="36"/>
  <c r="X59" i="36"/>
  <c r="AJ45" i="36"/>
  <c r="N46" i="36"/>
  <c r="AD46" i="36"/>
  <c r="H47" i="36"/>
  <c r="X47" i="36"/>
  <c r="B48" i="36"/>
  <c r="R48" i="36"/>
  <c r="AH48" i="36"/>
  <c r="L49" i="36"/>
  <c r="AB49" i="36"/>
  <c r="F50" i="36"/>
  <c r="V50" i="36"/>
  <c r="AL50" i="36"/>
  <c r="T51" i="36"/>
  <c r="D52" i="36"/>
  <c r="AD52" i="36"/>
  <c r="N53" i="36"/>
  <c r="AI53" i="36"/>
  <c r="R54" i="36"/>
  <c r="B55" i="36"/>
  <c r="W55" i="36"/>
  <c r="F56" i="36"/>
  <c r="AB56" i="36"/>
  <c r="K57" i="36"/>
  <c r="AF57" i="36"/>
  <c r="P58" i="36"/>
  <c r="AK58" i="36"/>
  <c r="T59" i="36"/>
  <c r="S52" i="36"/>
  <c r="C52" i="36"/>
  <c r="Y51" i="36"/>
  <c r="I51" i="36"/>
  <c r="AA52" i="36"/>
  <c r="E53" i="36"/>
  <c r="U53" i="36"/>
  <c r="AK53" i="36"/>
  <c r="O54" i="36"/>
  <c r="AE54" i="36"/>
  <c r="I55" i="36"/>
  <c r="Y55" i="36"/>
  <c r="C56" i="36"/>
  <c r="S56" i="36"/>
  <c r="AI56" i="36"/>
  <c r="M57" i="36"/>
  <c r="AC57" i="36"/>
  <c r="G58" i="36"/>
  <c r="W58" i="36"/>
  <c r="AM58" i="36"/>
  <c r="Q59" i="36"/>
  <c r="AA58" i="36"/>
  <c r="U59" i="36"/>
  <c r="AE58" i="36"/>
  <c r="Y59" i="36"/>
  <c r="K58" i="36"/>
  <c r="E59" i="36"/>
  <c r="O58" i="36"/>
  <c r="I59" i="36"/>
  <c r="AU240" i="12"/>
  <c r="AL11" i="12"/>
  <c r="AD11" i="13" s="1"/>
  <c r="AG8" i="12"/>
  <c r="AF8" i="12"/>
  <c r="AL10" i="12"/>
  <c r="AD10" i="13" s="1"/>
  <c r="AE7" i="36" l="1"/>
  <c r="AA7" i="36"/>
  <c r="Y7" i="36"/>
  <c r="W7" i="36"/>
  <c r="AD7" i="13"/>
  <c r="AD7" i="36"/>
  <c r="AI7" i="36"/>
  <c r="AB7" i="36"/>
  <c r="AC7" i="36"/>
  <c r="AL7" i="36"/>
  <c r="Z7" i="36"/>
  <c r="AF7" i="36"/>
  <c r="AG7" i="36"/>
  <c r="AH7" i="36"/>
  <c r="AJ7" i="36"/>
  <c r="AK7" i="36"/>
  <c r="X7" i="36"/>
  <c r="AL8" i="12"/>
  <c r="F14" i="7"/>
  <c r="AE8" i="12" l="1"/>
  <c r="F10" i="12" l="1"/>
  <c r="E10" i="12"/>
  <c r="D10" i="12"/>
  <c r="C10" i="12"/>
  <c r="G10" i="12"/>
  <c r="H10" i="12"/>
  <c r="AP11" i="12"/>
  <c r="AH11" i="13" s="1"/>
  <c r="AH11" i="12"/>
  <c r="Z11" i="13" s="1"/>
  <c r="AH12" i="12"/>
  <c r="Z12" i="13" s="1"/>
  <c r="D59" i="31" l="1"/>
  <c r="H59" i="31"/>
  <c r="L59" i="31"/>
  <c r="P59" i="31"/>
  <c r="T59" i="31"/>
  <c r="X59" i="31"/>
  <c r="AB59" i="31"/>
  <c r="AF59" i="31"/>
  <c r="AJ59" i="31"/>
  <c r="B60" i="31"/>
  <c r="F60" i="31"/>
  <c r="J60" i="31"/>
  <c r="N60" i="31"/>
  <c r="R60" i="31"/>
  <c r="V60" i="31"/>
  <c r="Z60" i="31"/>
  <c r="AD60" i="31"/>
  <c r="AH60" i="31"/>
  <c r="AL60" i="31"/>
  <c r="D61" i="31"/>
  <c r="H61" i="31"/>
  <c r="L61" i="31"/>
  <c r="P61" i="31"/>
  <c r="T61" i="31"/>
  <c r="X61" i="31"/>
  <c r="AB61" i="31"/>
  <c r="AF61" i="31"/>
  <c r="AJ61" i="31"/>
  <c r="B62" i="31"/>
  <c r="F62" i="31"/>
  <c r="J62" i="31"/>
  <c r="N62" i="31"/>
  <c r="R62" i="31"/>
  <c r="V62" i="31"/>
  <c r="Z62" i="31"/>
  <c r="AD62" i="31"/>
  <c r="AH62" i="31"/>
  <c r="AL62" i="31"/>
  <c r="D63" i="31"/>
  <c r="H63" i="31"/>
  <c r="L63" i="31"/>
  <c r="P63" i="31"/>
  <c r="T63" i="31"/>
  <c r="X63" i="31"/>
  <c r="AB63" i="31"/>
  <c r="AF63" i="31"/>
  <c r="AJ63" i="31"/>
  <c r="B64" i="31"/>
  <c r="F64" i="31"/>
  <c r="J64" i="31"/>
  <c r="N64" i="31"/>
  <c r="R64" i="31"/>
  <c r="V64" i="31"/>
  <c r="Z64" i="31"/>
  <c r="AD64" i="31"/>
  <c r="AH64" i="31"/>
  <c r="AL64" i="31"/>
  <c r="D65" i="31"/>
  <c r="H65" i="31"/>
  <c r="L65" i="31"/>
  <c r="P65" i="31"/>
  <c r="T65" i="31"/>
  <c r="X65" i="31"/>
  <c r="AB65" i="31"/>
  <c r="AF65" i="31"/>
  <c r="AJ65" i="31"/>
  <c r="B66" i="31"/>
  <c r="F66" i="31"/>
  <c r="J66" i="31"/>
  <c r="N66" i="31"/>
  <c r="R66" i="31"/>
  <c r="V66" i="31"/>
  <c r="Z66" i="31"/>
  <c r="AD66" i="31"/>
  <c r="AH66" i="31"/>
  <c r="AL66" i="31"/>
  <c r="D67" i="31"/>
  <c r="H67" i="31"/>
  <c r="L67" i="31"/>
  <c r="E59" i="31"/>
  <c r="I59" i="31"/>
  <c r="M59" i="31"/>
  <c r="Q59" i="31"/>
  <c r="U59" i="31"/>
  <c r="Y59" i="31"/>
  <c r="AC59" i="31"/>
  <c r="AG59" i="31"/>
  <c r="AK59" i="31"/>
  <c r="C60" i="31"/>
  <c r="G60" i="31"/>
  <c r="K60" i="31"/>
  <c r="O60" i="31"/>
  <c r="S60" i="31"/>
  <c r="W60" i="31"/>
  <c r="AA60" i="31"/>
  <c r="AE60" i="31"/>
  <c r="AI60" i="31"/>
  <c r="AM60" i="31"/>
  <c r="E61" i="31"/>
  <c r="I61" i="31"/>
  <c r="M61" i="31"/>
  <c r="Q61" i="31"/>
  <c r="U61" i="31"/>
  <c r="Y61" i="31"/>
  <c r="AC61" i="31"/>
  <c r="AG61" i="31"/>
  <c r="AK61" i="31"/>
  <c r="C62" i="31"/>
  <c r="G62" i="31"/>
  <c r="K62" i="31"/>
  <c r="O62" i="31"/>
  <c r="S62" i="31"/>
  <c r="W62" i="31"/>
  <c r="AA62" i="31"/>
  <c r="AE62" i="31"/>
  <c r="AI62" i="31"/>
  <c r="AM62" i="31"/>
  <c r="E63" i="31"/>
  <c r="I63" i="31"/>
  <c r="M63" i="31"/>
  <c r="Q63" i="31"/>
  <c r="U63" i="31"/>
  <c r="Y63" i="31"/>
  <c r="AC63" i="31"/>
  <c r="AG63" i="31"/>
  <c r="AK63" i="31"/>
  <c r="C64" i="31"/>
  <c r="G64" i="31"/>
  <c r="K64" i="31"/>
  <c r="O64" i="31"/>
  <c r="S64" i="31"/>
  <c r="W64" i="31"/>
  <c r="AA64" i="31"/>
  <c r="AE64" i="31"/>
  <c r="AI64" i="31"/>
  <c r="AM64" i="31"/>
  <c r="E65" i="31"/>
  <c r="I65" i="31"/>
  <c r="M65" i="31"/>
  <c r="Q65" i="31"/>
  <c r="U65" i="31"/>
  <c r="Y65" i="31"/>
  <c r="AC65" i="31"/>
  <c r="AG65" i="31"/>
  <c r="AK65" i="31"/>
  <c r="C66" i="31"/>
  <c r="G66" i="31"/>
  <c r="K66" i="31"/>
  <c r="O66" i="31"/>
  <c r="S66" i="31"/>
  <c r="W66" i="31"/>
  <c r="AA66" i="31"/>
  <c r="AE66" i="31"/>
  <c r="AI66" i="31"/>
  <c r="AM66" i="31"/>
  <c r="E67" i="31"/>
  <c r="I67" i="31"/>
  <c r="M67" i="31"/>
  <c r="B59" i="31"/>
  <c r="J59" i="31"/>
  <c r="R59" i="31"/>
  <c r="Z59" i="31"/>
  <c r="AH59" i="31"/>
  <c r="D60" i="31"/>
  <c r="L60" i="31"/>
  <c r="T60" i="31"/>
  <c r="AB60" i="31"/>
  <c r="AJ60" i="31"/>
  <c r="F61" i="31"/>
  <c r="N61" i="31"/>
  <c r="V61" i="31"/>
  <c r="AD61" i="31"/>
  <c r="AL61" i="31"/>
  <c r="H62" i="31"/>
  <c r="P62" i="31"/>
  <c r="X62" i="31"/>
  <c r="AF62" i="31"/>
  <c r="B63" i="31"/>
  <c r="J63" i="31"/>
  <c r="R63" i="31"/>
  <c r="Z63" i="31"/>
  <c r="AH63" i="31"/>
  <c r="D64" i="31"/>
  <c r="L64" i="31"/>
  <c r="T64" i="31"/>
  <c r="AB64" i="31"/>
  <c r="AJ64" i="31"/>
  <c r="F65" i="31"/>
  <c r="N65" i="31"/>
  <c r="V65" i="31"/>
  <c r="AD65" i="31"/>
  <c r="AL65" i="31"/>
  <c r="H66" i="31"/>
  <c r="P66" i="31"/>
  <c r="X66" i="31"/>
  <c r="AF66" i="31"/>
  <c r="B67" i="31"/>
  <c r="J67" i="31"/>
  <c r="P67" i="31"/>
  <c r="T67" i="31"/>
  <c r="X67" i="31"/>
  <c r="AB67" i="31"/>
  <c r="AF67" i="31"/>
  <c r="AJ67" i="31"/>
  <c r="B68" i="31"/>
  <c r="F68" i="31"/>
  <c r="J68" i="31"/>
  <c r="N68" i="31"/>
  <c r="R68" i="31"/>
  <c r="V68" i="31"/>
  <c r="Z68" i="31"/>
  <c r="AD68" i="31"/>
  <c r="AH68" i="31"/>
  <c r="AL68" i="31"/>
  <c r="D69" i="31"/>
  <c r="H69" i="31"/>
  <c r="L69" i="31"/>
  <c r="P69" i="31"/>
  <c r="T69" i="31"/>
  <c r="X69" i="31"/>
  <c r="AB69" i="31"/>
  <c r="AF69" i="31"/>
  <c r="AJ69" i="31"/>
  <c r="B70" i="31"/>
  <c r="F70" i="31"/>
  <c r="J70" i="31"/>
  <c r="N70" i="31"/>
  <c r="R70" i="31"/>
  <c r="V70" i="31"/>
  <c r="Z70" i="31"/>
  <c r="AD70" i="31"/>
  <c r="AH70" i="31"/>
  <c r="AL70" i="31"/>
  <c r="D71" i="31"/>
  <c r="H71" i="31"/>
  <c r="L71" i="31"/>
  <c r="P71" i="31"/>
  <c r="T71" i="31"/>
  <c r="X71" i="31"/>
  <c r="AB71" i="31"/>
  <c r="C59" i="31"/>
  <c r="K59" i="31"/>
  <c r="S59" i="31"/>
  <c r="AA59" i="31"/>
  <c r="AI59" i="31"/>
  <c r="E60" i="31"/>
  <c r="M60" i="31"/>
  <c r="U60" i="31"/>
  <c r="AC60" i="31"/>
  <c r="AK60" i="31"/>
  <c r="G61" i="31"/>
  <c r="O61" i="31"/>
  <c r="W61" i="31"/>
  <c r="AE61" i="31"/>
  <c r="AM61" i="31"/>
  <c r="I62" i="31"/>
  <c r="Q62" i="31"/>
  <c r="Y62" i="31"/>
  <c r="AG62" i="31"/>
  <c r="C63" i="31"/>
  <c r="K63" i="31"/>
  <c r="S63" i="31"/>
  <c r="AA63" i="31"/>
  <c r="AI63" i="31"/>
  <c r="E64" i="31"/>
  <c r="M64" i="31"/>
  <c r="U64" i="31"/>
  <c r="AC64" i="31"/>
  <c r="AK64" i="31"/>
  <c r="G65" i="31"/>
  <c r="O65" i="31"/>
  <c r="W65" i="31"/>
  <c r="AE65" i="31"/>
  <c r="AM65" i="31"/>
  <c r="I66" i="31"/>
  <c r="Q66" i="31"/>
  <c r="Y66" i="31"/>
  <c r="AG66" i="31"/>
  <c r="C67" i="31"/>
  <c r="K67" i="31"/>
  <c r="Q67" i="31"/>
  <c r="U67" i="31"/>
  <c r="Y67" i="31"/>
  <c r="AC67" i="31"/>
  <c r="AG67" i="31"/>
  <c r="AK67" i="31"/>
  <c r="C68" i="31"/>
  <c r="G68" i="31"/>
  <c r="K68" i="31"/>
  <c r="O68" i="31"/>
  <c r="S68" i="31"/>
  <c r="W68" i="31"/>
  <c r="AA68" i="31"/>
  <c r="AE68" i="31"/>
  <c r="AI68" i="31"/>
  <c r="AM68" i="31"/>
  <c r="E69" i="31"/>
  <c r="I69" i="31"/>
  <c r="M69" i="31"/>
  <c r="Q69" i="31"/>
  <c r="U69" i="31"/>
  <c r="Y69" i="31"/>
  <c r="AC69" i="31"/>
  <c r="AG69" i="31"/>
  <c r="AK69" i="31"/>
  <c r="C70" i="31"/>
  <c r="G70" i="31"/>
  <c r="K70" i="31"/>
  <c r="O70" i="31"/>
  <c r="S70" i="31"/>
  <c r="W70" i="31"/>
  <c r="AA70" i="31"/>
  <c r="AE70" i="31"/>
  <c r="AI70" i="31"/>
  <c r="AM70" i="31"/>
  <c r="E71" i="31"/>
  <c r="I71" i="31"/>
  <c r="M71" i="31"/>
  <c r="Q71" i="31"/>
  <c r="U71" i="31"/>
  <c r="Y71" i="31"/>
  <c r="AC71" i="31"/>
  <c r="N59" i="31"/>
  <c r="AD59" i="31"/>
  <c r="H60" i="31"/>
  <c r="X60" i="31"/>
  <c r="B61" i="31"/>
  <c r="R61" i="31"/>
  <c r="AH61" i="31"/>
  <c r="L62" i="31"/>
  <c r="AB62" i="31"/>
  <c r="F63" i="31"/>
  <c r="V63" i="31"/>
  <c r="AL63" i="31"/>
  <c r="P64" i="31"/>
  <c r="AF64" i="31"/>
  <c r="J65" i="31"/>
  <c r="Z65" i="31"/>
  <c r="D66" i="31"/>
  <c r="T66" i="31"/>
  <c r="AJ66" i="31"/>
  <c r="N67" i="31"/>
  <c r="V67" i="31"/>
  <c r="AD67" i="31"/>
  <c r="AL67" i="31"/>
  <c r="H68" i="31"/>
  <c r="P68" i="31"/>
  <c r="X68" i="31"/>
  <c r="AF68" i="31"/>
  <c r="B69" i="31"/>
  <c r="J69" i="31"/>
  <c r="R69" i="31"/>
  <c r="Z69" i="31"/>
  <c r="AH69" i="31"/>
  <c r="D70" i="31"/>
  <c r="L70" i="31"/>
  <c r="T70" i="31"/>
  <c r="AB70" i="31"/>
  <c r="AJ70" i="31"/>
  <c r="F71" i="31"/>
  <c r="N71" i="31"/>
  <c r="V71" i="31"/>
  <c r="AD71" i="31"/>
  <c r="AH71" i="31"/>
  <c r="AL71" i="31"/>
  <c r="D72" i="31"/>
  <c r="H72" i="31"/>
  <c r="L72" i="31"/>
  <c r="P72" i="31"/>
  <c r="T72" i="31"/>
  <c r="X72" i="31"/>
  <c r="AB72" i="31"/>
  <c r="AF72" i="31"/>
  <c r="AJ72" i="31"/>
  <c r="B73" i="31"/>
  <c r="F73" i="31"/>
  <c r="J73" i="31"/>
  <c r="N73" i="31"/>
  <c r="R73" i="31"/>
  <c r="V73" i="31"/>
  <c r="Z73" i="31"/>
  <c r="AD73" i="31"/>
  <c r="AH73" i="31"/>
  <c r="AL73" i="31"/>
  <c r="D74" i="31"/>
  <c r="H74" i="31"/>
  <c r="L74" i="31"/>
  <c r="P74" i="31"/>
  <c r="T74" i="31"/>
  <c r="X74" i="31"/>
  <c r="AB74" i="31"/>
  <c r="AF74" i="31"/>
  <c r="O59" i="31"/>
  <c r="AE59" i="31"/>
  <c r="I60" i="31"/>
  <c r="Y60" i="31"/>
  <c r="C61" i="31"/>
  <c r="S61" i="31"/>
  <c r="AI61" i="31"/>
  <c r="M62" i="31"/>
  <c r="AC62" i="31"/>
  <c r="G63" i="31"/>
  <c r="W63" i="31"/>
  <c r="AM63" i="31"/>
  <c r="Q64" i="31"/>
  <c r="AG64" i="31"/>
  <c r="K65" i="31"/>
  <c r="AA65" i="31"/>
  <c r="E66" i="31"/>
  <c r="U66" i="31"/>
  <c r="AK66" i="31"/>
  <c r="O67" i="31"/>
  <c r="W67" i="31"/>
  <c r="AE67" i="31"/>
  <c r="AM67" i="31"/>
  <c r="I68" i="31"/>
  <c r="Q68" i="31"/>
  <c r="Y68" i="31"/>
  <c r="AG68" i="31"/>
  <c r="C69" i="31"/>
  <c r="K69" i="31"/>
  <c r="S69" i="31"/>
  <c r="AA69" i="31"/>
  <c r="AI69" i="31"/>
  <c r="E70" i="31"/>
  <c r="M70" i="31"/>
  <c r="U70" i="31"/>
  <c r="AC70" i="31"/>
  <c r="AK70" i="31"/>
  <c r="G71" i="31"/>
  <c r="O71" i="31"/>
  <c r="W71" i="31"/>
  <c r="AE71" i="31"/>
  <c r="AI71" i="31"/>
  <c r="AM71" i="31"/>
  <c r="E72" i="31"/>
  <c r="I72" i="31"/>
  <c r="M72" i="31"/>
  <c r="Q72" i="31"/>
  <c r="U72" i="31"/>
  <c r="Y72" i="31"/>
  <c r="AC72" i="31"/>
  <c r="AG72" i="31"/>
  <c r="AK72" i="31"/>
  <c r="C73" i="31"/>
  <c r="G73" i="31"/>
  <c r="K73" i="31"/>
  <c r="O73" i="31"/>
  <c r="S73" i="31"/>
  <c r="W73" i="31"/>
  <c r="AA73" i="31"/>
  <c r="AE73" i="31"/>
  <c r="AI73" i="31"/>
  <c r="AM73" i="31"/>
  <c r="E74" i="31"/>
  <c r="I74" i="31"/>
  <c r="M74" i="31"/>
  <c r="Q74" i="31"/>
  <c r="U74" i="31"/>
  <c r="Y74" i="31"/>
  <c r="AC74" i="31"/>
  <c r="AG74" i="31"/>
  <c r="AK74" i="31"/>
  <c r="C75" i="31"/>
  <c r="G75" i="31"/>
  <c r="K75" i="31"/>
  <c r="O75" i="31"/>
  <c r="S75" i="31"/>
  <c r="W75" i="31"/>
  <c r="AA75" i="31"/>
  <c r="AE75" i="31"/>
  <c r="AI75" i="31"/>
  <c r="AM75" i="31"/>
  <c r="E76" i="31"/>
  <c r="I76" i="31"/>
  <c r="F59" i="31"/>
  <c r="V59" i="31"/>
  <c r="AL59" i="31"/>
  <c r="P60" i="31"/>
  <c r="AF60" i="31"/>
  <c r="J61" i="31"/>
  <c r="Z61" i="31"/>
  <c r="D62" i="31"/>
  <c r="T62" i="31"/>
  <c r="AJ62" i="31"/>
  <c r="N63" i="31"/>
  <c r="AD63" i="31"/>
  <c r="H64" i="31"/>
  <c r="X64" i="31"/>
  <c r="B65" i="31"/>
  <c r="R65" i="31"/>
  <c r="AH65" i="31"/>
  <c r="L66" i="31"/>
  <c r="AB66" i="31"/>
  <c r="F67" i="31"/>
  <c r="R67" i="31"/>
  <c r="Z67" i="31"/>
  <c r="AH67" i="31"/>
  <c r="D68" i="31"/>
  <c r="L68" i="31"/>
  <c r="T68" i="31"/>
  <c r="AB68" i="31"/>
  <c r="AJ68" i="31"/>
  <c r="F69" i="31"/>
  <c r="N69" i="31"/>
  <c r="V69" i="31"/>
  <c r="AD69" i="31"/>
  <c r="AL69" i="31"/>
  <c r="H70" i="31"/>
  <c r="P70" i="31"/>
  <c r="X70" i="31"/>
  <c r="AF70" i="31"/>
  <c r="B71" i="31"/>
  <c r="J71" i="31"/>
  <c r="R71" i="31"/>
  <c r="Z71" i="31"/>
  <c r="AF71" i="31"/>
  <c r="AJ71" i="31"/>
  <c r="B72" i="31"/>
  <c r="F72" i="31"/>
  <c r="J72" i="31"/>
  <c r="N72" i="31"/>
  <c r="R72" i="31"/>
  <c r="V72" i="31"/>
  <c r="Z72" i="31"/>
  <c r="AD72" i="31"/>
  <c r="AH72" i="31"/>
  <c r="AL72" i="31"/>
  <c r="D73" i="31"/>
  <c r="H73" i="31"/>
  <c r="L73" i="31"/>
  <c r="P73" i="31"/>
  <c r="T73" i="31"/>
  <c r="X73" i="31"/>
  <c r="AB73" i="31"/>
  <c r="AF73" i="31"/>
  <c r="AJ73" i="31"/>
  <c r="B74" i="31"/>
  <c r="F74" i="31"/>
  <c r="J74" i="31"/>
  <c r="N74" i="31"/>
  <c r="R74" i="31"/>
  <c r="V74" i="31"/>
  <c r="Z74" i="31"/>
  <c r="AD74" i="31"/>
  <c r="Q60" i="31"/>
  <c r="E62" i="31"/>
  <c r="AE63" i="31"/>
  <c r="S65" i="31"/>
  <c r="G67" i="31"/>
  <c r="E68" i="31"/>
  <c r="AK68" i="31"/>
  <c r="AE69" i="31"/>
  <c r="Y70" i="31"/>
  <c r="S71" i="31"/>
  <c r="C72" i="31"/>
  <c r="S72" i="31"/>
  <c r="AI72" i="31"/>
  <c r="M73" i="31"/>
  <c r="AC73" i="31"/>
  <c r="G74" i="31"/>
  <c r="W74" i="31"/>
  <c r="AI74" i="31"/>
  <c r="B75" i="31"/>
  <c r="H75" i="31"/>
  <c r="M75" i="31"/>
  <c r="R75" i="31"/>
  <c r="X75" i="31"/>
  <c r="AC75" i="31"/>
  <c r="AH75" i="31"/>
  <c r="B76" i="31"/>
  <c r="G76" i="31"/>
  <c r="L76" i="31"/>
  <c r="P76" i="31"/>
  <c r="T76" i="31"/>
  <c r="X76" i="31"/>
  <c r="AB76" i="31"/>
  <c r="AF76" i="31"/>
  <c r="AJ76" i="31"/>
  <c r="B77" i="31"/>
  <c r="F77" i="31"/>
  <c r="J77" i="31"/>
  <c r="N77" i="31"/>
  <c r="R77" i="31"/>
  <c r="V77" i="31"/>
  <c r="Z77" i="31"/>
  <c r="AD77" i="31"/>
  <c r="AH77" i="31"/>
  <c r="AL77" i="31"/>
  <c r="D78" i="31"/>
  <c r="H78" i="31"/>
  <c r="L78" i="31"/>
  <c r="P78" i="31"/>
  <c r="T78" i="31"/>
  <c r="X78" i="31"/>
  <c r="AB78" i="31"/>
  <c r="AF78" i="31"/>
  <c r="AJ78" i="31"/>
  <c r="B79" i="31"/>
  <c r="F79" i="31"/>
  <c r="J79" i="31"/>
  <c r="N79" i="31"/>
  <c r="R79" i="31"/>
  <c r="V79" i="31"/>
  <c r="Z79" i="31"/>
  <c r="AD79" i="31"/>
  <c r="AH79" i="31"/>
  <c r="AL79" i="31"/>
  <c r="D80" i="31"/>
  <c r="H80" i="31"/>
  <c r="L80" i="31"/>
  <c r="P80" i="31"/>
  <c r="T80" i="31"/>
  <c r="X80" i="31"/>
  <c r="AB80" i="31"/>
  <c r="AF80" i="31"/>
  <c r="AJ80" i="31"/>
  <c r="B81" i="31"/>
  <c r="F81" i="31"/>
  <c r="J81" i="31"/>
  <c r="N81" i="31"/>
  <c r="R81" i="31"/>
  <c r="V81" i="31"/>
  <c r="Z81" i="31"/>
  <c r="AD81" i="31"/>
  <c r="AH81" i="31"/>
  <c r="AL81" i="31"/>
  <c r="D82" i="31"/>
  <c r="H82" i="31"/>
  <c r="L82" i="31"/>
  <c r="P82" i="31"/>
  <c r="T82" i="31"/>
  <c r="X82" i="31"/>
  <c r="AB82" i="31"/>
  <c r="AF82" i="31"/>
  <c r="AJ82" i="31"/>
  <c r="B83" i="31"/>
  <c r="F83" i="31"/>
  <c r="J83" i="31"/>
  <c r="N83" i="31"/>
  <c r="R83" i="31"/>
  <c r="V83" i="31"/>
  <c r="Z83" i="31"/>
  <c r="AD83" i="31"/>
  <c r="AH83" i="31"/>
  <c r="AL83" i="31"/>
  <c r="D84" i="31"/>
  <c r="H84" i="31"/>
  <c r="L84" i="31"/>
  <c r="P84" i="31"/>
  <c r="T84" i="31"/>
  <c r="X84" i="31"/>
  <c r="AB84" i="31"/>
  <c r="AF84" i="31"/>
  <c r="AJ84" i="31"/>
  <c r="B85" i="31"/>
  <c r="F85" i="31"/>
  <c r="J85" i="31"/>
  <c r="N85" i="31"/>
  <c r="R85" i="31"/>
  <c r="V85" i="31"/>
  <c r="Z85" i="31"/>
  <c r="AD85" i="31"/>
  <c r="AH85" i="31"/>
  <c r="AL85" i="31"/>
  <c r="D86" i="31"/>
  <c r="H86" i="31"/>
  <c r="L86" i="31"/>
  <c r="P86" i="31"/>
  <c r="T86" i="31"/>
  <c r="X86" i="31"/>
  <c r="AB86" i="31"/>
  <c r="AF86" i="31"/>
  <c r="AJ86" i="31"/>
  <c r="B87" i="31"/>
  <c r="F87" i="31"/>
  <c r="J87" i="31"/>
  <c r="N87" i="31"/>
  <c r="R87" i="31"/>
  <c r="V87" i="31"/>
  <c r="Z87" i="31"/>
  <c r="AD87" i="31"/>
  <c r="AH87" i="31"/>
  <c r="AL87" i="31"/>
  <c r="D88" i="31"/>
  <c r="H88" i="31"/>
  <c r="L88" i="31"/>
  <c r="P88" i="31"/>
  <c r="T88" i="31"/>
  <c r="X88" i="31"/>
  <c r="AB88" i="31"/>
  <c r="AF88" i="31"/>
  <c r="AJ88" i="31"/>
  <c r="B89" i="31"/>
  <c r="F89" i="31"/>
  <c r="J89" i="31"/>
  <c r="N89" i="31"/>
  <c r="R89" i="31"/>
  <c r="V89" i="31"/>
  <c r="Z89" i="31"/>
  <c r="AD89" i="31"/>
  <c r="AH89" i="31"/>
  <c r="AL89" i="31"/>
  <c r="D90" i="31"/>
  <c r="H90" i="31"/>
  <c r="L90" i="31"/>
  <c r="P90" i="31"/>
  <c r="T90" i="31"/>
  <c r="G59" i="31"/>
  <c r="AG60" i="31"/>
  <c r="U62" i="31"/>
  <c r="I64" i="31"/>
  <c r="AI65" i="31"/>
  <c r="S67" i="31"/>
  <c r="M68" i="31"/>
  <c r="G69" i="31"/>
  <c r="AM69" i="31"/>
  <c r="AG70" i="31"/>
  <c r="AA71" i="31"/>
  <c r="G72" i="31"/>
  <c r="W72" i="31"/>
  <c r="AM72" i="31"/>
  <c r="Q73" i="31"/>
  <c r="AG73" i="31"/>
  <c r="K74" i="31"/>
  <c r="AA74" i="31"/>
  <c r="AJ74" i="31"/>
  <c r="D75" i="31"/>
  <c r="I75" i="31"/>
  <c r="N75" i="31"/>
  <c r="T75" i="31"/>
  <c r="Y75" i="31"/>
  <c r="AD75" i="31"/>
  <c r="AJ75" i="31"/>
  <c r="C76" i="31"/>
  <c r="H76" i="31"/>
  <c r="M76" i="31"/>
  <c r="Q76" i="31"/>
  <c r="U76" i="31"/>
  <c r="Y76" i="31"/>
  <c r="AC76" i="31"/>
  <c r="AG76" i="31"/>
  <c r="AK76" i="31"/>
  <c r="C77" i="31"/>
  <c r="G77" i="31"/>
  <c r="K77" i="31"/>
  <c r="O77" i="31"/>
  <c r="S77" i="31"/>
  <c r="W77" i="31"/>
  <c r="AA77" i="31"/>
  <c r="AE77" i="31"/>
  <c r="AI77" i="31"/>
  <c r="AM77" i="31"/>
  <c r="E78" i="31"/>
  <c r="I78" i="31"/>
  <c r="M78" i="31"/>
  <c r="Q78" i="31"/>
  <c r="U78" i="31"/>
  <c r="Y78" i="31"/>
  <c r="AC78" i="31"/>
  <c r="AG78" i="31"/>
  <c r="AK78" i="31"/>
  <c r="C79" i="31"/>
  <c r="G79" i="31"/>
  <c r="K79" i="31"/>
  <c r="O79" i="31"/>
  <c r="S79" i="31"/>
  <c r="W79" i="31"/>
  <c r="AA79" i="31"/>
  <c r="AE79" i="31"/>
  <c r="AI79" i="31"/>
  <c r="AM79" i="31"/>
  <c r="E80" i="31"/>
  <c r="I80" i="31"/>
  <c r="M80" i="31"/>
  <c r="Q80" i="31"/>
  <c r="U80" i="31"/>
  <c r="Y80" i="31"/>
  <c r="AC80" i="31"/>
  <c r="AG80" i="31"/>
  <c r="AK80" i="31"/>
  <c r="C81" i="31"/>
  <c r="G81" i="31"/>
  <c r="K81" i="31"/>
  <c r="O81" i="31"/>
  <c r="S81" i="31"/>
  <c r="W81" i="31"/>
  <c r="AA81" i="31"/>
  <c r="AE81" i="31"/>
  <c r="AI81" i="31"/>
  <c r="AM81" i="31"/>
  <c r="E82" i="31"/>
  <c r="I82" i="31"/>
  <c r="M82" i="31"/>
  <c r="Q82" i="31"/>
  <c r="U82" i="31"/>
  <c r="Y82" i="31"/>
  <c r="AC82" i="31"/>
  <c r="AG82" i="31"/>
  <c r="AK82" i="31"/>
  <c r="C83" i="31"/>
  <c r="G83" i="31"/>
  <c r="K83" i="31"/>
  <c r="O83" i="31"/>
  <c r="S83" i="31"/>
  <c r="W83" i="31"/>
  <c r="AA83" i="31"/>
  <c r="AE83" i="31"/>
  <c r="AI83" i="31"/>
  <c r="AM83" i="31"/>
  <c r="E84" i="31"/>
  <c r="I84" i="31"/>
  <c r="M84" i="31"/>
  <c r="Q84" i="31"/>
  <c r="U84" i="31"/>
  <c r="Y84" i="31"/>
  <c r="AC84" i="31"/>
  <c r="AG84" i="31"/>
  <c r="AK84" i="31"/>
  <c r="C85" i="31"/>
  <c r="G85" i="31"/>
  <c r="K85" i="31"/>
  <c r="O85" i="31"/>
  <c r="S85" i="31"/>
  <c r="W85" i="31"/>
  <c r="AA85" i="31"/>
  <c r="AE85" i="31"/>
  <c r="AI85" i="31"/>
  <c r="AM85" i="31"/>
  <c r="E86" i="31"/>
  <c r="I86" i="31"/>
  <c r="M86" i="31"/>
  <c r="Q86" i="31"/>
  <c r="U86" i="31"/>
  <c r="Y86" i="31"/>
  <c r="AC86" i="31"/>
  <c r="AG86" i="31"/>
  <c r="AK86" i="31"/>
  <c r="C87" i="31"/>
  <c r="G87" i="31"/>
  <c r="K87" i="31"/>
  <c r="O87" i="31"/>
  <c r="S87" i="31"/>
  <c r="W87" i="31"/>
  <c r="AA87" i="31"/>
  <c r="AE87" i="31"/>
  <c r="AI87" i="31"/>
  <c r="AM87" i="31"/>
  <c r="E88" i="31"/>
  <c r="I88" i="31"/>
  <c r="M88" i="31"/>
  <c r="Q88" i="31"/>
  <c r="U88" i="31"/>
  <c r="Y88" i="31"/>
  <c r="AC88" i="31"/>
  <c r="AG88" i="31"/>
  <c r="AK88" i="31"/>
  <c r="C89" i="31"/>
  <c r="G89" i="31"/>
  <c r="K89" i="31"/>
  <c r="O89" i="31"/>
  <c r="S89" i="31"/>
  <c r="W89" i="31"/>
  <c r="AA89" i="31"/>
  <c r="AE89" i="31"/>
  <c r="AI89" i="31"/>
  <c r="AM89" i="31"/>
  <c r="E90" i="31"/>
  <c r="I90" i="31"/>
  <c r="M90" i="31"/>
  <c r="Q90" i="31"/>
  <c r="U90" i="31"/>
  <c r="Y90" i="31"/>
  <c r="AC90" i="31"/>
  <c r="W59" i="31"/>
  <c r="K61" i="31"/>
  <c r="AK62" i="31"/>
  <c r="Y64" i="31"/>
  <c r="M66" i="31"/>
  <c r="AA67" i="31"/>
  <c r="U68" i="31"/>
  <c r="O69" i="31"/>
  <c r="I70" i="31"/>
  <c r="C71" i="31"/>
  <c r="AG71" i="31"/>
  <c r="K72" i="31"/>
  <c r="AA72" i="31"/>
  <c r="E73" i="31"/>
  <c r="U73" i="31"/>
  <c r="AK73" i="31"/>
  <c r="O74" i="31"/>
  <c r="AE74" i="31"/>
  <c r="AL74" i="31"/>
  <c r="E75" i="31"/>
  <c r="J75" i="31"/>
  <c r="P75" i="31"/>
  <c r="U75" i="31"/>
  <c r="Z75" i="31"/>
  <c r="AF75" i="31"/>
  <c r="AK75" i="31"/>
  <c r="D76" i="31"/>
  <c r="J76" i="31"/>
  <c r="N76" i="31"/>
  <c r="R76" i="31"/>
  <c r="V76" i="31"/>
  <c r="Z76" i="31"/>
  <c r="AD76" i="31"/>
  <c r="AH76" i="31"/>
  <c r="AL76" i="31"/>
  <c r="D77" i="31"/>
  <c r="H77" i="31"/>
  <c r="L77" i="31"/>
  <c r="P77" i="31"/>
  <c r="T77" i="31"/>
  <c r="X77" i="31"/>
  <c r="AB77" i="31"/>
  <c r="AF77" i="31"/>
  <c r="AJ77" i="31"/>
  <c r="B78" i="31"/>
  <c r="F78" i="31"/>
  <c r="J78" i="31"/>
  <c r="N78" i="31"/>
  <c r="R78" i="31"/>
  <c r="V78" i="31"/>
  <c r="Z78" i="31"/>
  <c r="AD78" i="31"/>
  <c r="AH78" i="31"/>
  <c r="AL78" i="31"/>
  <c r="D79" i="31"/>
  <c r="H79" i="31"/>
  <c r="L79" i="31"/>
  <c r="P79" i="31"/>
  <c r="T79" i="31"/>
  <c r="X79" i="31"/>
  <c r="AB79" i="31"/>
  <c r="AF79" i="31"/>
  <c r="AJ79" i="31"/>
  <c r="B80" i="31"/>
  <c r="F80" i="31"/>
  <c r="J80" i="31"/>
  <c r="N80" i="31"/>
  <c r="R80" i="31"/>
  <c r="V80" i="31"/>
  <c r="Z80" i="31"/>
  <c r="AD80" i="31"/>
  <c r="AH80" i="31"/>
  <c r="AL80" i="31"/>
  <c r="D81" i="31"/>
  <c r="H81" i="31"/>
  <c r="L81" i="31"/>
  <c r="P81" i="31"/>
  <c r="T81" i="31"/>
  <c r="X81" i="31"/>
  <c r="AB81" i="31"/>
  <c r="AF81" i="31"/>
  <c r="AJ81" i="31"/>
  <c r="B82" i="31"/>
  <c r="F82" i="31"/>
  <c r="J82" i="31"/>
  <c r="N82" i="31"/>
  <c r="R82" i="31"/>
  <c r="V82" i="31"/>
  <c r="Z82" i="31"/>
  <c r="AD82" i="31"/>
  <c r="AH82" i="31"/>
  <c r="AL82" i="31"/>
  <c r="D83" i="31"/>
  <c r="H83" i="31"/>
  <c r="L83" i="31"/>
  <c r="P83" i="31"/>
  <c r="T83" i="31"/>
  <c r="X83" i="31"/>
  <c r="AB83" i="31"/>
  <c r="AF83" i="31"/>
  <c r="AJ83" i="31"/>
  <c r="B84" i="31"/>
  <c r="F84" i="31"/>
  <c r="J84" i="31"/>
  <c r="N84" i="31"/>
  <c r="R84" i="31"/>
  <c r="V84" i="31"/>
  <c r="Z84" i="31"/>
  <c r="AD84" i="31"/>
  <c r="AH84" i="31"/>
  <c r="AL84" i="31"/>
  <c r="D85" i="31"/>
  <c r="H85" i="31"/>
  <c r="L85" i="31"/>
  <c r="P85" i="31"/>
  <c r="T85" i="31"/>
  <c r="X85" i="31"/>
  <c r="AB85" i="31"/>
  <c r="AF85" i="31"/>
  <c r="AJ85" i="31"/>
  <c r="B86" i="31"/>
  <c r="F86" i="31"/>
  <c r="J86" i="31"/>
  <c r="N86" i="31"/>
  <c r="R86" i="31"/>
  <c r="V86" i="31"/>
  <c r="Z86" i="31"/>
  <c r="AD86" i="31"/>
  <c r="AH86" i="31"/>
  <c r="AL86" i="31"/>
  <c r="D87" i="31"/>
  <c r="H87" i="31"/>
  <c r="L87" i="31"/>
  <c r="P87" i="31"/>
  <c r="T87" i="31"/>
  <c r="X87" i="31"/>
  <c r="AB87" i="31"/>
  <c r="AF87" i="31"/>
  <c r="AJ87" i="31"/>
  <c r="B88" i="31"/>
  <c r="F88" i="31"/>
  <c r="J88" i="31"/>
  <c r="N88" i="31"/>
  <c r="R88" i="31"/>
  <c r="V88" i="31"/>
  <c r="Z88" i="31"/>
  <c r="AD88" i="31"/>
  <c r="AH88" i="31"/>
  <c r="AL88" i="31"/>
  <c r="D89" i="31"/>
  <c r="H89" i="31"/>
  <c r="L89" i="31"/>
  <c r="P89" i="31"/>
  <c r="T89" i="31"/>
  <c r="X89" i="31"/>
  <c r="AB89" i="31"/>
  <c r="AF89" i="31"/>
  <c r="AJ89" i="31"/>
  <c r="B90" i="31"/>
  <c r="F90" i="31"/>
  <c r="J90" i="31"/>
  <c r="N90" i="31"/>
  <c r="R90" i="31"/>
  <c r="V90" i="31"/>
  <c r="Z90" i="31"/>
  <c r="AD90" i="31"/>
  <c r="AH90" i="31"/>
  <c r="AL90" i="31"/>
  <c r="D91" i="31"/>
  <c r="H91" i="31"/>
  <c r="AM59" i="31"/>
  <c r="AC66" i="31"/>
  <c r="Q70" i="31"/>
  <c r="AE72" i="31"/>
  <c r="S74" i="31"/>
  <c r="L75" i="31"/>
  <c r="AG75" i="31"/>
  <c r="O76" i="31"/>
  <c r="AE76" i="31"/>
  <c r="I77" i="31"/>
  <c r="Y77" i="31"/>
  <c r="C78" i="31"/>
  <c r="S78" i="31"/>
  <c r="AI78" i="31"/>
  <c r="M79" i="31"/>
  <c r="AC79" i="31"/>
  <c r="G80" i="31"/>
  <c r="W80" i="31"/>
  <c r="AM80" i="31"/>
  <c r="Q81" i="31"/>
  <c r="AG81" i="31"/>
  <c r="K82" i="31"/>
  <c r="AA82" i="31"/>
  <c r="E83" i="31"/>
  <c r="U83" i="31"/>
  <c r="AK83" i="31"/>
  <c r="O84" i="31"/>
  <c r="AE84" i="31"/>
  <c r="I85" i="31"/>
  <c r="Y85" i="31"/>
  <c r="C86" i="31"/>
  <c r="S86" i="31"/>
  <c r="AI86" i="31"/>
  <c r="M87" i="31"/>
  <c r="AC87" i="31"/>
  <c r="G88" i="31"/>
  <c r="W88" i="31"/>
  <c r="AM88" i="31"/>
  <c r="Q89" i="31"/>
  <c r="AG89" i="31"/>
  <c r="K90" i="31"/>
  <c r="X90" i="31"/>
  <c r="AF90" i="31"/>
  <c r="AK90" i="31"/>
  <c r="E91" i="31"/>
  <c r="J91" i="31"/>
  <c r="N91" i="31"/>
  <c r="R91" i="31"/>
  <c r="V91" i="31"/>
  <c r="Z91" i="31"/>
  <c r="AD91" i="31"/>
  <c r="AH91" i="31"/>
  <c r="AL91" i="31"/>
  <c r="D92" i="31"/>
  <c r="H92" i="31"/>
  <c r="L92" i="31"/>
  <c r="P92" i="31"/>
  <c r="T92" i="31"/>
  <c r="X92" i="31"/>
  <c r="AB92" i="31"/>
  <c r="AF92" i="31"/>
  <c r="AJ92" i="31"/>
  <c r="B93" i="31"/>
  <c r="F93" i="31"/>
  <c r="J93" i="31"/>
  <c r="N93" i="31"/>
  <c r="R93" i="31"/>
  <c r="V93" i="31"/>
  <c r="Z93" i="31"/>
  <c r="AD93" i="31"/>
  <c r="AH93" i="31"/>
  <c r="AL93" i="31"/>
  <c r="D94" i="31"/>
  <c r="H94" i="31"/>
  <c r="L94" i="31"/>
  <c r="P94" i="31"/>
  <c r="T94" i="31"/>
  <c r="X94" i="31"/>
  <c r="AB94" i="31"/>
  <c r="AF94" i="31"/>
  <c r="AJ94" i="31"/>
  <c r="B95" i="31"/>
  <c r="F95" i="31"/>
  <c r="J95" i="31"/>
  <c r="N95" i="31"/>
  <c r="R95" i="31"/>
  <c r="V95" i="31"/>
  <c r="Z95" i="31"/>
  <c r="AD95" i="31"/>
  <c r="AH95" i="31"/>
  <c r="AL95" i="31"/>
  <c r="D96" i="31"/>
  <c r="H96" i="31"/>
  <c r="L96" i="31"/>
  <c r="P96" i="31"/>
  <c r="T96" i="31"/>
  <c r="X96" i="31"/>
  <c r="AB96" i="31"/>
  <c r="AF96" i="31"/>
  <c r="AJ96" i="31"/>
  <c r="B97" i="31"/>
  <c r="F97" i="31"/>
  <c r="J97" i="31"/>
  <c r="N97" i="31"/>
  <c r="R97" i="31"/>
  <c r="V97" i="31"/>
  <c r="Z97" i="31"/>
  <c r="AD97" i="31"/>
  <c r="AH97" i="31"/>
  <c r="AL97" i="31"/>
  <c r="D98" i="31"/>
  <c r="H98" i="31"/>
  <c r="L98" i="31"/>
  <c r="P98" i="31"/>
  <c r="T98" i="31"/>
  <c r="X98" i="31"/>
  <c r="AB98" i="31"/>
  <c r="AF98" i="31"/>
  <c r="AJ98" i="31"/>
  <c r="B99" i="31"/>
  <c r="F99" i="31"/>
  <c r="J99" i="31"/>
  <c r="N99" i="31"/>
  <c r="R99" i="31"/>
  <c r="V99" i="31"/>
  <c r="Z99" i="31"/>
  <c r="AD99" i="31"/>
  <c r="AH99" i="31"/>
  <c r="AL99" i="31"/>
  <c r="D100" i="31"/>
  <c r="H100" i="31"/>
  <c r="L100" i="31"/>
  <c r="P100" i="31"/>
  <c r="T100" i="31"/>
  <c r="X100" i="31"/>
  <c r="AB100" i="31"/>
  <c r="AF100" i="31"/>
  <c r="AJ100" i="31"/>
  <c r="B101" i="31"/>
  <c r="F101" i="31"/>
  <c r="J101" i="31"/>
  <c r="N101" i="31"/>
  <c r="R101" i="31"/>
  <c r="V101" i="31"/>
  <c r="Z101" i="31"/>
  <c r="AD101" i="31"/>
  <c r="AH101" i="31"/>
  <c r="AL101" i="31"/>
  <c r="D102" i="31"/>
  <c r="H102" i="31"/>
  <c r="L102" i="31"/>
  <c r="P102" i="31"/>
  <c r="T102" i="31"/>
  <c r="X102" i="31"/>
  <c r="AB102" i="31"/>
  <c r="AF102" i="31"/>
  <c r="AJ102" i="31"/>
  <c r="B103" i="31"/>
  <c r="F103" i="31"/>
  <c r="J103" i="31"/>
  <c r="N103" i="31"/>
  <c r="R103" i="31"/>
  <c r="V103" i="31"/>
  <c r="Z103" i="31"/>
  <c r="AD103" i="31"/>
  <c r="AH103" i="31"/>
  <c r="AL103" i="31"/>
  <c r="D104" i="31"/>
  <c r="H104" i="31"/>
  <c r="L104" i="31"/>
  <c r="AA61" i="31"/>
  <c r="AI67" i="31"/>
  <c r="K71" i="31"/>
  <c r="I73" i="31"/>
  <c r="AH74" i="31"/>
  <c r="Q75" i="31"/>
  <c r="AL75" i="31"/>
  <c r="S76" i="31"/>
  <c r="AI76" i="31"/>
  <c r="M77" i="31"/>
  <c r="AC77" i="31"/>
  <c r="G78" i="31"/>
  <c r="W78" i="31"/>
  <c r="AM78" i="31"/>
  <c r="Q79" i="31"/>
  <c r="AG79" i="31"/>
  <c r="K80" i="31"/>
  <c r="AA80" i="31"/>
  <c r="E81" i="31"/>
  <c r="U81" i="31"/>
  <c r="AK81" i="31"/>
  <c r="O82" i="31"/>
  <c r="AE82" i="31"/>
  <c r="I83" i="31"/>
  <c r="Y83" i="31"/>
  <c r="C84" i="31"/>
  <c r="S84" i="31"/>
  <c r="AI84" i="31"/>
  <c r="M85" i="31"/>
  <c r="AC85" i="31"/>
  <c r="G86" i="31"/>
  <c r="W86" i="31"/>
  <c r="AM86" i="31"/>
  <c r="Q87" i="31"/>
  <c r="AG87" i="31"/>
  <c r="K88" i="31"/>
  <c r="AA88" i="31"/>
  <c r="E89" i="31"/>
  <c r="U89" i="31"/>
  <c r="AK89" i="31"/>
  <c r="O90" i="31"/>
  <c r="AA90" i="31"/>
  <c r="AG90" i="31"/>
  <c r="AM90" i="31"/>
  <c r="F91" i="31"/>
  <c r="K91" i="31"/>
  <c r="O91" i="31"/>
  <c r="S91" i="31"/>
  <c r="W91" i="31"/>
  <c r="AA91" i="31"/>
  <c r="AE91" i="31"/>
  <c r="AI91" i="31"/>
  <c r="AM91" i="31"/>
  <c r="E92" i="31"/>
  <c r="I92" i="31"/>
  <c r="M92" i="31"/>
  <c r="Q92" i="31"/>
  <c r="U92" i="31"/>
  <c r="Y92" i="31"/>
  <c r="AC92" i="31"/>
  <c r="AG92" i="31"/>
  <c r="AK92" i="31"/>
  <c r="C93" i="31"/>
  <c r="G93" i="31"/>
  <c r="K93" i="31"/>
  <c r="O93" i="31"/>
  <c r="S93" i="31"/>
  <c r="W93" i="31"/>
  <c r="AA93" i="31"/>
  <c r="AE93" i="31"/>
  <c r="AI93" i="31"/>
  <c r="AM93" i="31"/>
  <c r="E94" i="31"/>
  <c r="I94" i="31"/>
  <c r="M94" i="31"/>
  <c r="Q94" i="31"/>
  <c r="U94" i="31"/>
  <c r="Y94" i="31"/>
  <c r="AC94" i="31"/>
  <c r="AG94" i="31"/>
  <c r="AK94" i="31"/>
  <c r="C95" i="31"/>
  <c r="G95" i="31"/>
  <c r="K95" i="31"/>
  <c r="O95" i="31"/>
  <c r="S95" i="31"/>
  <c r="W95" i="31"/>
  <c r="AA95" i="31"/>
  <c r="AE95" i="31"/>
  <c r="AI95" i="31"/>
  <c r="AM95" i="31"/>
  <c r="E96" i="31"/>
  <c r="I96" i="31"/>
  <c r="M96" i="31"/>
  <c r="Q96" i="31"/>
  <c r="U96" i="31"/>
  <c r="Y96" i="31"/>
  <c r="AC96" i="31"/>
  <c r="AG96" i="31"/>
  <c r="AK96" i="31"/>
  <c r="C97" i="31"/>
  <c r="G97" i="31"/>
  <c r="K97" i="31"/>
  <c r="O97" i="31"/>
  <c r="S97" i="31"/>
  <c r="W97" i="31"/>
  <c r="AA97" i="31"/>
  <c r="AE97" i="31"/>
  <c r="AI97" i="31"/>
  <c r="AM97" i="31"/>
  <c r="E98" i="31"/>
  <c r="I98" i="31"/>
  <c r="M98" i="31"/>
  <c r="Q98" i="31"/>
  <c r="U98" i="31"/>
  <c r="Y98" i="31"/>
  <c r="AC98" i="31"/>
  <c r="AG98" i="31"/>
  <c r="AK98" i="31"/>
  <c r="C99" i="31"/>
  <c r="G99" i="31"/>
  <c r="K99" i="31"/>
  <c r="O99" i="31"/>
  <c r="S99" i="31"/>
  <c r="W99" i="31"/>
  <c r="AA99" i="31"/>
  <c r="AE99" i="31"/>
  <c r="AI99" i="31"/>
  <c r="AM99" i="31"/>
  <c r="E100" i="31"/>
  <c r="I100" i="31"/>
  <c r="M100" i="31"/>
  <c r="Q100" i="31"/>
  <c r="U100" i="31"/>
  <c r="Y100" i="31"/>
  <c r="AC100" i="31"/>
  <c r="AG100" i="31"/>
  <c r="AK100" i="31"/>
  <c r="C101" i="31"/>
  <c r="G101" i="31"/>
  <c r="K101" i="31"/>
  <c r="O101" i="31"/>
  <c r="S101" i="31"/>
  <c r="W101" i="31"/>
  <c r="AA101" i="31"/>
  <c r="AE101" i="31"/>
  <c r="AI101" i="31"/>
  <c r="AM101" i="31"/>
  <c r="E102" i="31"/>
  <c r="I102" i="31"/>
  <c r="M102" i="31"/>
  <c r="Q102" i="31"/>
  <c r="U102" i="31"/>
  <c r="Y102" i="31"/>
  <c r="AC102" i="31"/>
  <c r="AG102" i="31"/>
  <c r="AK102" i="31"/>
  <c r="C103" i="31"/>
  <c r="G103" i="31"/>
  <c r="K103" i="31"/>
  <c r="O103" i="31"/>
  <c r="S103" i="31"/>
  <c r="W103" i="31"/>
  <c r="AA103" i="31"/>
  <c r="AE103" i="31"/>
  <c r="AI103" i="31"/>
  <c r="AM103" i="31"/>
  <c r="E104" i="31"/>
  <c r="I104" i="31"/>
  <c r="M104" i="31"/>
  <c r="O63" i="31"/>
  <c r="AC68" i="31"/>
  <c r="AK71" i="31"/>
  <c r="Y73" i="31"/>
  <c r="AM74" i="31"/>
  <c r="V75" i="31"/>
  <c r="F76" i="31"/>
  <c r="W76" i="31"/>
  <c r="AM76" i="31"/>
  <c r="Q77" i="31"/>
  <c r="AG77" i="31"/>
  <c r="K78" i="31"/>
  <c r="AA78" i="31"/>
  <c r="E79" i="31"/>
  <c r="C65" i="31"/>
  <c r="F75" i="31"/>
  <c r="E77" i="31"/>
  <c r="AE78" i="31"/>
  <c r="AK79" i="31"/>
  <c r="AE80" i="31"/>
  <c r="Y81" i="31"/>
  <c r="S82" i="31"/>
  <c r="M83" i="31"/>
  <c r="G84" i="31"/>
  <c r="AM84" i="31"/>
  <c r="AG85" i="31"/>
  <c r="AA86" i="31"/>
  <c r="U87" i="31"/>
  <c r="O88" i="31"/>
  <c r="I89" i="31"/>
  <c r="C90" i="31"/>
  <c r="AB90" i="31"/>
  <c r="B91" i="31"/>
  <c r="L91" i="31"/>
  <c r="T91" i="31"/>
  <c r="AB91" i="31"/>
  <c r="AJ91" i="31"/>
  <c r="F92" i="31"/>
  <c r="N92" i="31"/>
  <c r="V92" i="31"/>
  <c r="AD92" i="31"/>
  <c r="AL92" i="31"/>
  <c r="H93" i="31"/>
  <c r="P93" i="31"/>
  <c r="X93" i="31"/>
  <c r="AF93" i="31"/>
  <c r="B94" i="31"/>
  <c r="J94" i="31"/>
  <c r="R94" i="31"/>
  <c r="Z94" i="31"/>
  <c r="AH94" i="31"/>
  <c r="D95" i="31"/>
  <c r="L95" i="31"/>
  <c r="T95" i="31"/>
  <c r="AB95" i="31"/>
  <c r="AJ95" i="31"/>
  <c r="F96" i="31"/>
  <c r="N96" i="31"/>
  <c r="V96" i="31"/>
  <c r="AD96" i="31"/>
  <c r="AL96" i="31"/>
  <c r="H97" i="31"/>
  <c r="P97" i="31"/>
  <c r="X97" i="31"/>
  <c r="AF97" i="31"/>
  <c r="B98" i="31"/>
  <c r="J98" i="31"/>
  <c r="R98" i="31"/>
  <c r="Z98" i="31"/>
  <c r="AH98" i="31"/>
  <c r="D99" i="31"/>
  <c r="L99" i="31"/>
  <c r="T99" i="31"/>
  <c r="AB99" i="31"/>
  <c r="AJ99" i="31"/>
  <c r="F100" i="31"/>
  <c r="N100" i="31"/>
  <c r="V100" i="31"/>
  <c r="AD100" i="31"/>
  <c r="AL100" i="31"/>
  <c r="H101" i="31"/>
  <c r="P101" i="31"/>
  <c r="X101" i="31"/>
  <c r="AF101" i="31"/>
  <c r="B102" i="31"/>
  <c r="J102" i="31"/>
  <c r="R102" i="31"/>
  <c r="Z102" i="31"/>
  <c r="AH102" i="31"/>
  <c r="D103" i="31"/>
  <c r="L103" i="31"/>
  <c r="T103" i="31"/>
  <c r="AB103" i="31"/>
  <c r="AJ103" i="31"/>
  <c r="F104" i="31"/>
  <c r="N104" i="31"/>
  <c r="R104" i="31"/>
  <c r="V104" i="31"/>
  <c r="Z104" i="31"/>
  <c r="AD104" i="31"/>
  <c r="AH104" i="31"/>
  <c r="AL104" i="31"/>
  <c r="D105" i="31"/>
  <c r="H105" i="31"/>
  <c r="L105" i="31"/>
  <c r="P105" i="31"/>
  <c r="T105" i="31"/>
  <c r="X105" i="31"/>
  <c r="AB105" i="31"/>
  <c r="AF105" i="31"/>
  <c r="AJ105" i="31"/>
  <c r="B106" i="31"/>
  <c r="F106" i="31"/>
  <c r="J106" i="31"/>
  <c r="N106" i="31"/>
  <c r="R106" i="31"/>
  <c r="V106" i="31"/>
  <c r="Z106" i="31"/>
  <c r="AD106" i="31"/>
  <c r="AH106" i="31"/>
  <c r="AL106" i="31"/>
  <c r="D107" i="31"/>
  <c r="H107" i="31"/>
  <c r="L107" i="31"/>
  <c r="P107" i="31"/>
  <c r="T107" i="31"/>
  <c r="X107" i="31"/>
  <c r="AB107" i="31"/>
  <c r="AF107" i="31"/>
  <c r="AJ107" i="31"/>
  <c r="B108" i="31"/>
  <c r="F108" i="31"/>
  <c r="J108" i="31"/>
  <c r="N108" i="31"/>
  <c r="R108" i="31"/>
  <c r="V108" i="31"/>
  <c r="Z108" i="31"/>
  <c r="AD108" i="31"/>
  <c r="AH108" i="31"/>
  <c r="AL108" i="31"/>
  <c r="D109" i="31"/>
  <c r="H109" i="31"/>
  <c r="L109" i="31"/>
  <c r="P109" i="31"/>
  <c r="T109" i="31"/>
  <c r="X109" i="31"/>
  <c r="AB109" i="31"/>
  <c r="AF109" i="31"/>
  <c r="AJ109" i="31"/>
  <c r="B110" i="31"/>
  <c r="F110" i="31"/>
  <c r="J110" i="31"/>
  <c r="N110" i="31"/>
  <c r="R110" i="31"/>
  <c r="V110" i="31"/>
  <c r="Z110" i="31"/>
  <c r="AD110" i="31"/>
  <c r="AH110" i="31"/>
  <c r="AL110" i="31"/>
  <c r="D111" i="31"/>
  <c r="H111" i="31"/>
  <c r="L111" i="31"/>
  <c r="P111" i="31"/>
  <c r="T111" i="31"/>
  <c r="X111" i="31"/>
  <c r="AB111" i="31"/>
  <c r="AF111" i="31"/>
  <c r="AJ111" i="31"/>
  <c r="B112" i="31"/>
  <c r="F112" i="31"/>
  <c r="J112" i="31"/>
  <c r="N112" i="31"/>
  <c r="R112" i="31"/>
  <c r="V112" i="31"/>
  <c r="Z112" i="31"/>
  <c r="AD112" i="31"/>
  <c r="AH112" i="31"/>
  <c r="AL112" i="31"/>
  <c r="D113" i="31"/>
  <c r="H113" i="31"/>
  <c r="L113" i="31"/>
  <c r="P113" i="31"/>
  <c r="T113" i="31"/>
  <c r="X113" i="31"/>
  <c r="W69" i="31"/>
  <c r="AB75" i="31"/>
  <c r="U77" i="31"/>
  <c r="I79" i="31"/>
  <c r="C80" i="31"/>
  <c r="AI80" i="31"/>
  <c r="AC81" i="31"/>
  <c r="W82" i="31"/>
  <c r="Q83" i="31"/>
  <c r="K84" i="31"/>
  <c r="E85" i="31"/>
  <c r="AK85" i="31"/>
  <c r="AE86" i="31"/>
  <c r="Y87" i="31"/>
  <c r="S88" i="31"/>
  <c r="M89" i="31"/>
  <c r="G90" i="31"/>
  <c r="AE90" i="31"/>
  <c r="C91" i="31"/>
  <c r="M91" i="31"/>
  <c r="U91" i="31"/>
  <c r="AC91" i="31"/>
  <c r="AK91" i="31"/>
  <c r="G92" i="31"/>
  <c r="O92" i="31"/>
  <c r="W92" i="31"/>
  <c r="AE92" i="31"/>
  <c r="AM92" i="31"/>
  <c r="I93" i="31"/>
  <c r="Q93" i="31"/>
  <c r="Y93" i="31"/>
  <c r="AG93" i="31"/>
  <c r="C94" i="31"/>
  <c r="K94" i="31"/>
  <c r="S94" i="31"/>
  <c r="AA94" i="31"/>
  <c r="AI94" i="31"/>
  <c r="E95" i="31"/>
  <c r="M95" i="31"/>
  <c r="U95" i="31"/>
  <c r="AC95" i="31"/>
  <c r="AK95" i="31"/>
  <c r="G96" i="31"/>
  <c r="O96" i="31"/>
  <c r="W96" i="31"/>
  <c r="AE96" i="31"/>
  <c r="AM96" i="31"/>
  <c r="I97" i="31"/>
  <c r="Q97" i="31"/>
  <c r="Y97" i="31"/>
  <c r="AG97" i="31"/>
  <c r="C98" i="31"/>
  <c r="K98" i="31"/>
  <c r="S98" i="31"/>
  <c r="AA98" i="31"/>
  <c r="AI98" i="31"/>
  <c r="E99" i="31"/>
  <c r="M99" i="31"/>
  <c r="U99" i="31"/>
  <c r="AC99" i="31"/>
  <c r="AK99" i="31"/>
  <c r="G100" i="31"/>
  <c r="O100" i="31"/>
  <c r="W100" i="31"/>
  <c r="AE100" i="31"/>
  <c r="AM100" i="31"/>
  <c r="I101" i="31"/>
  <c r="Q101" i="31"/>
  <c r="Y101" i="31"/>
  <c r="AG101" i="31"/>
  <c r="C102" i="31"/>
  <c r="K102" i="31"/>
  <c r="S102" i="31"/>
  <c r="AA102" i="31"/>
  <c r="AI102" i="31"/>
  <c r="E103" i="31"/>
  <c r="M103" i="31"/>
  <c r="U103" i="31"/>
  <c r="AC103" i="31"/>
  <c r="AK103" i="31"/>
  <c r="G104" i="31"/>
  <c r="O104" i="31"/>
  <c r="S104" i="31"/>
  <c r="W104" i="31"/>
  <c r="AA104" i="31"/>
  <c r="AE104" i="31"/>
  <c r="AI104" i="31"/>
  <c r="AM104" i="31"/>
  <c r="E105" i="31"/>
  <c r="I105" i="31"/>
  <c r="M105" i="31"/>
  <c r="Q105" i="31"/>
  <c r="U105" i="31"/>
  <c r="Y105" i="31"/>
  <c r="AC105" i="31"/>
  <c r="AG105" i="31"/>
  <c r="AK105" i="31"/>
  <c r="C106" i="31"/>
  <c r="G106" i="31"/>
  <c r="K106" i="31"/>
  <c r="O106" i="31"/>
  <c r="S106" i="31"/>
  <c r="W106" i="31"/>
  <c r="AA106" i="31"/>
  <c r="AE106" i="31"/>
  <c r="AI106" i="31"/>
  <c r="AM106" i="31"/>
  <c r="E107" i="31"/>
  <c r="I107" i="31"/>
  <c r="M107" i="31"/>
  <c r="Q107" i="31"/>
  <c r="U107" i="31"/>
  <c r="Y107" i="31"/>
  <c r="AC107" i="31"/>
  <c r="AG107" i="31"/>
  <c r="AK107" i="31"/>
  <c r="C108" i="31"/>
  <c r="G108" i="31"/>
  <c r="K108" i="31"/>
  <c r="O108" i="31"/>
  <c r="S108" i="31"/>
  <c r="W108" i="31"/>
  <c r="AA108" i="31"/>
  <c r="AE108" i="31"/>
  <c r="AI108" i="31"/>
  <c r="AM108" i="31"/>
  <c r="E109" i="31"/>
  <c r="I109" i="31"/>
  <c r="M109" i="31"/>
  <c r="Q109" i="31"/>
  <c r="U109" i="31"/>
  <c r="Y109" i="31"/>
  <c r="AC109" i="31"/>
  <c r="AG109" i="31"/>
  <c r="AK109" i="31"/>
  <c r="C110" i="31"/>
  <c r="G110" i="31"/>
  <c r="K110" i="31"/>
  <c r="O110" i="31"/>
  <c r="S110" i="31"/>
  <c r="W110" i="31"/>
  <c r="AA110" i="31"/>
  <c r="AE110" i="31"/>
  <c r="AI110" i="31"/>
  <c r="AM110" i="31"/>
  <c r="E111" i="31"/>
  <c r="I111" i="31"/>
  <c r="M111" i="31"/>
  <c r="Q111" i="31"/>
  <c r="U111" i="31"/>
  <c r="Y111" i="31"/>
  <c r="AC111" i="31"/>
  <c r="AG111" i="31"/>
  <c r="AK111" i="31"/>
  <c r="C112" i="31"/>
  <c r="G112" i="31"/>
  <c r="K112" i="31"/>
  <c r="O112" i="31"/>
  <c r="S112" i="31"/>
  <c r="W112" i="31"/>
  <c r="AA112" i="31"/>
  <c r="AE112" i="31"/>
  <c r="AI112" i="31"/>
  <c r="AM112" i="31"/>
  <c r="E113" i="31"/>
  <c r="I113" i="31"/>
  <c r="M113" i="31"/>
  <c r="Q113" i="31"/>
  <c r="U113" i="31"/>
  <c r="Y113" i="31"/>
  <c r="AC113" i="31"/>
  <c r="AG113" i="31"/>
  <c r="AK113" i="31"/>
  <c r="O72" i="31"/>
  <c r="K76" i="31"/>
  <c r="AK77" i="31"/>
  <c r="U79" i="31"/>
  <c r="O80" i="31"/>
  <c r="I81" i="31"/>
  <c r="C82" i="31"/>
  <c r="AI82" i="31"/>
  <c r="AC83" i="31"/>
  <c r="W84" i="31"/>
  <c r="Q85" i="31"/>
  <c r="K86" i="31"/>
  <c r="E87" i="31"/>
  <c r="AK87" i="31"/>
  <c r="AE88" i="31"/>
  <c r="Y89" i="31"/>
  <c r="S90" i="31"/>
  <c r="AI90" i="31"/>
  <c r="G91" i="31"/>
  <c r="P91" i="31"/>
  <c r="X91" i="31"/>
  <c r="AF91" i="31"/>
  <c r="B92" i="31"/>
  <c r="J92" i="31"/>
  <c r="R92" i="31"/>
  <c r="Z92" i="31"/>
  <c r="AH92" i="31"/>
  <c r="D93" i="31"/>
  <c r="L93" i="31"/>
  <c r="T93" i="31"/>
  <c r="AB93" i="31"/>
  <c r="AJ93" i="31"/>
  <c r="F94" i="31"/>
  <c r="N94" i="31"/>
  <c r="V94" i="31"/>
  <c r="AD94" i="31"/>
  <c r="AL94" i="31"/>
  <c r="H95" i="31"/>
  <c r="P95" i="31"/>
  <c r="X95" i="31"/>
  <c r="AF95" i="31"/>
  <c r="B96" i="31"/>
  <c r="J96" i="31"/>
  <c r="R96" i="31"/>
  <c r="Z96" i="31"/>
  <c r="AH96" i="31"/>
  <c r="D97" i="31"/>
  <c r="L97" i="31"/>
  <c r="T97" i="31"/>
  <c r="AB97" i="31"/>
  <c r="AJ97" i="31"/>
  <c r="F98" i="31"/>
  <c r="N98" i="31"/>
  <c r="V98" i="31"/>
  <c r="AD98" i="31"/>
  <c r="AL98" i="31"/>
  <c r="H99" i="31"/>
  <c r="P99" i="31"/>
  <c r="X99" i="31"/>
  <c r="AF99" i="31"/>
  <c r="B100" i="31"/>
  <c r="J100" i="31"/>
  <c r="R100" i="31"/>
  <c r="Z100" i="31"/>
  <c r="AH100" i="31"/>
  <c r="D101" i="31"/>
  <c r="L101" i="31"/>
  <c r="T101" i="31"/>
  <c r="AB101" i="31"/>
  <c r="AJ101" i="31"/>
  <c r="F102" i="31"/>
  <c r="N102" i="31"/>
  <c r="V102" i="31"/>
  <c r="AD102" i="31"/>
  <c r="AL102" i="31"/>
  <c r="H103" i="31"/>
  <c r="P103" i="31"/>
  <c r="X103" i="31"/>
  <c r="AF103" i="31"/>
  <c r="B104" i="31"/>
  <c r="J104" i="31"/>
  <c r="P104" i="31"/>
  <c r="T104" i="31"/>
  <c r="X104" i="31"/>
  <c r="AB104" i="31"/>
  <c r="AF104" i="31"/>
  <c r="AJ104" i="31"/>
  <c r="B105" i="31"/>
  <c r="F105" i="31"/>
  <c r="J105" i="31"/>
  <c r="N105" i="31"/>
  <c r="R105" i="31"/>
  <c r="V105" i="31"/>
  <c r="Z105" i="31"/>
  <c r="AD105" i="31"/>
  <c r="AH105" i="31"/>
  <c r="AL105" i="31"/>
  <c r="D106" i="31"/>
  <c r="H106" i="31"/>
  <c r="L106" i="31"/>
  <c r="P106" i="31"/>
  <c r="T106" i="31"/>
  <c r="X106" i="31"/>
  <c r="AB106" i="31"/>
  <c r="AF106" i="31"/>
  <c r="AJ106" i="31"/>
  <c r="B107" i="31"/>
  <c r="F107" i="31"/>
  <c r="J107" i="31"/>
  <c r="N107" i="31"/>
  <c r="R107" i="31"/>
  <c r="V107" i="31"/>
  <c r="Z107" i="31"/>
  <c r="AD107" i="31"/>
  <c r="AH107" i="31"/>
  <c r="AL107" i="31"/>
  <c r="D108" i="31"/>
  <c r="H108" i="31"/>
  <c r="L108" i="31"/>
  <c r="P108" i="31"/>
  <c r="T108" i="31"/>
  <c r="X108" i="31"/>
  <c r="AB108" i="31"/>
  <c r="AF108" i="31"/>
  <c r="AJ108" i="31"/>
  <c r="B109" i="31"/>
  <c r="F109" i="31"/>
  <c r="J109" i="31"/>
  <c r="N109" i="31"/>
  <c r="R109" i="31"/>
  <c r="V109" i="31"/>
  <c r="Z109" i="31"/>
  <c r="AD109" i="31"/>
  <c r="AH109" i="31"/>
  <c r="AL109" i="31"/>
  <c r="D110" i="31"/>
  <c r="H110" i="31"/>
  <c r="L110" i="31"/>
  <c r="P110" i="31"/>
  <c r="T110" i="31"/>
  <c r="X110" i="31"/>
  <c r="AB110" i="31"/>
  <c r="AF110" i="31"/>
  <c r="AJ110" i="31"/>
  <c r="B111" i="31"/>
  <c r="F111" i="31"/>
  <c r="J111" i="31"/>
  <c r="N111" i="31"/>
  <c r="R111" i="31"/>
  <c r="V111" i="31"/>
  <c r="Z111" i="31"/>
  <c r="AD111" i="31"/>
  <c r="AH111" i="31"/>
  <c r="AL111" i="31"/>
  <c r="D112" i="31"/>
  <c r="H112" i="31"/>
  <c r="L112" i="31"/>
  <c r="P112" i="31"/>
  <c r="T112" i="31"/>
  <c r="X112" i="31"/>
  <c r="AB112" i="31"/>
  <c r="AF112" i="31"/>
  <c r="AJ112" i="31"/>
  <c r="B113" i="31"/>
  <c r="F113" i="31"/>
  <c r="J113" i="31"/>
  <c r="N113" i="31"/>
  <c r="R113" i="31"/>
  <c r="V113" i="31"/>
  <c r="Z113" i="31"/>
  <c r="AD113" i="31"/>
  <c r="AH113" i="31"/>
  <c r="AL113" i="31"/>
  <c r="D114" i="31"/>
  <c r="C74" i="31"/>
  <c r="S80" i="31"/>
  <c r="AG83" i="31"/>
  <c r="I87" i="31"/>
  <c r="W90" i="31"/>
  <c r="Y91" i="31"/>
  <c r="S92" i="31"/>
  <c r="M93" i="31"/>
  <c r="G94" i="31"/>
  <c r="AM94" i="31"/>
  <c r="AG95" i="31"/>
  <c r="AA96" i="31"/>
  <c r="U97" i="31"/>
  <c r="O98" i="31"/>
  <c r="I99" i="31"/>
  <c r="C100" i="31"/>
  <c r="AI100" i="31"/>
  <c r="AC101" i="31"/>
  <c r="W102" i="31"/>
  <c r="Q103" i="31"/>
  <c r="K104" i="31"/>
  <c r="AC104" i="31"/>
  <c r="G105" i="31"/>
  <c r="W105" i="31"/>
  <c r="AM105" i="31"/>
  <c r="Q106" i="31"/>
  <c r="AG106" i="31"/>
  <c r="K107" i="31"/>
  <c r="AA107" i="31"/>
  <c r="E108" i="31"/>
  <c r="U108" i="31"/>
  <c r="AK108" i="31"/>
  <c r="O109" i="31"/>
  <c r="AE109" i="31"/>
  <c r="I110" i="31"/>
  <c r="Y110" i="31"/>
  <c r="C111" i="31"/>
  <c r="S111" i="31"/>
  <c r="AI111" i="31"/>
  <c r="M112" i="31"/>
  <c r="AC112" i="31"/>
  <c r="G113" i="31"/>
  <c r="W113" i="31"/>
  <c r="AF113" i="31"/>
  <c r="B114" i="31"/>
  <c r="G114" i="31"/>
  <c r="K114" i="31"/>
  <c r="O114" i="31"/>
  <c r="S114" i="31"/>
  <c r="W114" i="31"/>
  <c r="AA114" i="31"/>
  <c r="AE114" i="31"/>
  <c r="AI114" i="31"/>
  <c r="AM114" i="31"/>
  <c r="E115" i="31"/>
  <c r="I115" i="31"/>
  <c r="M115" i="31"/>
  <c r="Q115" i="31"/>
  <c r="U115" i="31"/>
  <c r="Y115" i="31"/>
  <c r="AC115" i="31"/>
  <c r="AG115" i="31"/>
  <c r="AK115" i="31"/>
  <c r="C116" i="31"/>
  <c r="G116" i="31"/>
  <c r="K116" i="31"/>
  <c r="O116" i="31"/>
  <c r="S116" i="31"/>
  <c r="W116" i="31"/>
  <c r="AA116" i="31"/>
  <c r="AE116" i="31"/>
  <c r="AI116" i="31"/>
  <c r="AM116" i="31"/>
  <c r="E117" i="31"/>
  <c r="I117" i="31"/>
  <c r="M117" i="31"/>
  <c r="Q117" i="31"/>
  <c r="U117" i="31"/>
  <c r="Y117" i="31"/>
  <c r="AC117" i="31"/>
  <c r="AG117" i="31"/>
  <c r="AK117" i="31"/>
  <c r="AA76" i="31"/>
  <c r="M81" i="31"/>
  <c r="AA84" i="31"/>
  <c r="C88" i="31"/>
  <c r="AJ90" i="31"/>
  <c r="AG91" i="31"/>
  <c r="AA92" i="31"/>
  <c r="U93" i="31"/>
  <c r="O94" i="31"/>
  <c r="I95" i="31"/>
  <c r="C96" i="31"/>
  <c r="AI96" i="31"/>
  <c r="AC97" i="31"/>
  <c r="W98" i="31"/>
  <c r="Q99" i="31"/>
  <c r="K100" i="31"/>
  <c r="E101" i="31"/>
  <c r="AK101" i="31"/>
  <c r="AE102" i="31"/>
  <c r="Y103" i="31"/>
  <c r="Q104" i="31"/>
  <c r="AG104" i="31"/>
  <c r="K105" i="31"/>
  <c r="AA105" i="31"/>
  <c r="E106" i="31"/>
  <c r="U106" i="31"/>
  <c r="AK106" i="31"/>
  <c r="O107" i="31"/>
  <c r="AE107" i="31"/>
  <c r="I108" i="31"/>
  <c r="Y108" i="31"/>
  <c r="C109" i="31"/>
  <c r="S109" i="31"/>
  <c r="AI109" i="31"/>
  <c r="M110" i="31"/>
  <c r="AC110" i="31"/>
  <c r="G111" i="31"/>
  <c r="W111" i="31"/>
  <c r="AM111" i="31"/>
  <c r="Q112" i="31"/>
  <c r="AG112" i="31"/>
  <c r="K113" i="31"/>
  <c r="AA113" i="31"/>
  <c r="AI113" i="31"/>
  <c r="C114" i="31"/>
  <c r="H114" i="31"/>
  <c r="L114" i="31"/>
  <c r="P114" i="31"/>
  <c r="T114" i="31"/>
  <c r="X114" i="31"/>
  <c r="AB114" i="31"/>
  <c r="AF114" i="31"/>
  <c r="AJ114" i="31"/>
  <c r="B115" i="31"/>
  <c r="F115" i="31"/>
  <c r="J115" i="31"/>
  <c r="N115" i="31"/>
  <c r="R115" i="31"/>
  <c r="V115" i="31"/>
  <c r="Z115" i="31"/>
  <c r="AD115" i="31"/>
  <c r="AH115" i="31"/>
  <c r="AL115" i="31"/>
  <c r="D116" i="31"/>
  <c r="H116" i="31"/>
  <c r="L116" i="31"/>
  <c r="P116" i="31"/>
  <c r="T116" i="31"/>
  <c r="X116" i="31"/>
  <c r="AB116" i="31"/>
  <c r="AF116" i="31"/>
  <c r="AJ116" i="31"/>
  <c r="B117" i="31"/>
  <c r="F117" i="31"/>
  <c r="J117" i="31"/>
  <c r="N117" i="31"/>
  <c r="R117" i="31"/>
  <c r="V117" i="31"/>
  <c r="Z117" i="31"/>
  <c r="AD117" i="31"/>
  <c r="O78" i="31"/>
  <c r="G82" i="31"/>
  <c r="U85" i="31"/>
  <c r="AI88" i="31"/>
  <c r="I91" i="31"/>
  <c r="C92" i="31"/>
  <c r="AI92" i="31"/>
  <c r="AC93" i="31"/>
  <c r="W94" i="31"/>
  <c r="Q95" i="31"/>
  <c r="K96" i="31"/>
  <c r="E97" i="31"/>
  <c r="AK97" i="31"/>
  <c r="AE98" i="31"/>
  <c r="Y99" i="31"/>
  <c r="S100" i="31"/>
  <c r="M101" i="31"/>
  <c r="G102" i="31"/>
  <c r="AM102" i="31"/>
  <c r="AG103" i="31"/>
  <c r="U104" i="31"/>
  <c r="AK104" i="31"/>
  <c r="O105" i="31"/>
  <c r="AE105" i="31"/>
  <c r="I106" i="31"/>
  <c r="Y106" i="31"/>
  <c r="C107" i="31"/>
  <c r="S107" i="31"/>
  <c r="AI107" i="31"/>
  <c r="M108" i="31"/>
  <c r="AC108" i="31"/>
  <c r="G109" i="31"/>
  <c r="W109" i="31"/>
  <c r="AM109" i="31"/>
  <c r="Q110" i="31"/>
  <c r="AG110" i="31"/>
  <c r="K111" i="31"/>
  <c r="AA111" i="31"/>
  <c r="E112" i="31"/>
  <c r="U112" i="31"/>
  <c r="AK112" i="31"/>
  <c r="O113" i="31"/>
  <c r="AB113" i="31"/>
  <c r="AJ113" i="31"/>
  <c r="E114" i="31"/>
  <c r="I114" i="31"/>
  <c r="M114" i="31"/>
  <c r="Q114" i="31"/>
  <c r="U114" i="31"/>
  <c r="Y114" i="31"/>
  <c r="AC114" i="31"/>
  <c r="AG114" i="31"/>
  <c r="AK114" i="31"/>
  <c r="C115" i="31"/>
  <c r="G115" i="31"/>
  <c r="K115" i="31"/>
  <c r="O115" i="31"/>
  <c r="S115" i="31"/>
  <c r="W115" i="31"/>
  <c r="AA115" i="31"/>
  <c r="AE115" i="31"/>
  <c r="AI115" i="31"/>
  <c r="AM115" i="31"/>
  <c r="E116" i="31"/>
  <c r="I116" i="31"/>
  <c r="M116" i="31"/>
  <c r="Q116" i="31"/>
  <c r="U116" i="31"/>
  <c r="Y116" i="31"/>
  <c r="AC116" i="31"/>
  <c r="AG116" i="31"/>
  <c r="AK116" i="31"/>
  <c r="C117" i="31"/>
  <c r="G117" i="31"/>
  <c r="K117" i="31"/>
  <c r="O117" i="31"/>
  <c r="S117" i="31"/>
  <c r="W117" i="31"/>
  <c r="AA117" i="31"/>
  <c r="AE117" i="31"/>
  <c r="AI117" i="31"/>
  <c r="AM117" i="31"/>
  <c r="Y79" i="31"/>
  <c r="Q91" i="31"/>
  <c r="AE94" i="31"/>
  <c r="G98" i="31"/>
  <c r="U101" i="31"/>
  <c r="Y104" i="31"/>
  <c r="M106" i="31"/>
  <c r="AM107" i="31"/>
  <c r="AA109" i="31"/>
  <c r="O111" i="31"/>
  <c r="C113" i="31"/>
  <c r="F114" i="31"/>
  <c r="V114" i="31"/>
  <c r="AL114" i="31"/>
  <c r="P115" i="31"/>
  <c r="AF115" i="31"/>
  <c r="J116" i="31"/>
  <c r="Z116" i="31"/>
  <c r="D117" i="31"/>
  <c r="T117" i="31"/>
  <c r="AH117" i="31"/>
  <c r="AM82" i="31"/>
  <c r="K92" i="31"/>
  <c r="Y95" i="31"/>
  <c r="AM98" i="31"/>
  <c r="O102" i="31"/>
  <c r="C105" i="31"/>
  <c r="AC106" i="31"/>
  <c r="Q108" i="31"/>
  <c r="E110" i="31"/>
  <c r="AE111" i="31"/>
  <c r="S113" i="31"/>
  <c r="J114" i="31"/>
  <c r="Z114" i="31"/>
  <c r="D115" i="31"/>
  <c r="T115" i="31"/>
  <c r="AJ115" i="31"/>
  <c r="N116" i="31"/>
  <c r="AD116" i="31"/>
  <c r="H117" i="31"/>
  <c r="X117" i="31"/>
  <c r="AJ117" i="31"/>
  <c r="O86" i="31"/>
  <c r="E93" i="31"/>
  <c r="S96" i="31"/>
  <c r="AG99" i="31"/>
  <c r="I103" i="31"/>
  <c r="S105" i="31"/>
  <c r="G107" i="31"/>
  <c r="AG108" i="31"/>
  <c r="U110" i="31"/>
  <c r="I112" i="31"/>
  <c r="AE113" i="31"/>
  <c r="N114" i="31"/>
  <c r="AD114" i="31"/>
  <c r="H115" i="31"/>
  <c r="X115" i="31"/>
  <c r="B116" i="31"/>
  <c r="R116" i="31"/>
  <c r="AH116" i="31"/>
  <c r="L117" i="31"/>
  <c r="AB117" i="31"/>
  <c r="AL117" i="31"/>
  <c r="AC89" i="31"/>
  <c r="C104" i="31"/>
  <c r="AK110" i="31"/>
  <c r="AH114" i="31"/>
  <c r="V116" i="31"/>
  <c r="AK93" i="31"/>
  <c r="AI105" i="31"/>
  <c r="Y112" i="31"/>
  <c r="L115" i="31"/>
  <c r="AL116" i="31"/>
  <c r="M97" i="31"/>
  <c r="W107" i="31"/>
  <c r="AM113" i="31"/>
  <c r="AB115" i="31"/>
  <c r="P117" i="31"/>
  <c r="AA100" i="31"/>
  <c r="AF117" i="31"/>
  <c r="K109" i="31"/>
  <c r="R114" i="31"/>
  <c r="F116" i="31"/>
  <c r="D186" i="24"/>
  <c r="H186" i="24"/>
  <c r="L186" i="24"/>
  <c r="P186" i="24"/>
  <c r="T186" i="24"/>
  <c r="X186" i="24"/>
  <c r="AB186" i="24"/>
  <c r="AF186" i="24"/>
  <c r="AJ186" i="24"/>
  <c r="B187" i="24"/>
  <c r="F187" i="24"/>
  <c r="J187" i="24"/>
  <c r="N187" i="24"/>
  <c r="R187" i="24"/>
  <c r="V187" i="24"/>
  <c r="Z187" i="24"/>
  <c r="AD187" i="24"/>
  <c r="AH187" i="24"/>
  <c r="AL187" i="24"/>
  <c r="D188" i="24"/>
  <c r="H188" i="24"/>
  <c r="L188" i="24"/>
  <c r="P188" i="24"/>
  <c r="T188" i="24"/>
  <c r="X188" i="24"/>
  <c r="AB188" i="24"/>
  <c r="AF188" i="24"/>
  <c r="AJ188" i="24"/>
  <c r="B189" i="24"/>
  <c r="F189" i="24"/>
  <c r="J189" i="24"/>
  <c r="N189" i="24"/>
  <c r="R189" i="24"/>
  <c r="V189" i="24"/>
  <c r="Z189" i="24"/>
  <c r="AD189" i="24"/>
  <c r="AH189" i="24"/>
  <c r="AL189" i="24"/>
  <c r="D190" i="24"/>
  <c r="H190" i="24"/>
  <c r="L190" i="24"/>
  <c r="P190" i="24"/>
  <c r="T190" i="24"/>
  <c r="X190" i="24"/>
  <c r="AB190" i="24"/>
  <c r="AF190" i="24"/>
  <c r="AJ190" i="24"/>
  <c r="B180" i="24"/>
  <c r="F180" i="24"/>
  <c r="J180" i="24"/>
  <c r="N180" i="24"/>
  <c r="R180" i="24"/>
  <c r="V180" i="24"/>
  <c r="Z180" i="24"/>
  <c r="AD180" i="24"/>
  <c r="AH180" i="24"/>
  <c r="AL180" i="24"/>
  <c r="D181" i="24"/>
  <c r="H181" i="24"/>
  <c r="L181" i="24"/>
  <c r="P181" i="24"/>
  <c r="T181" i="24"/>
  <c r="X181" i="24"/>
  <c r="AB181" i="24"/>
  <c r="AF181" i="24"/>
  <c r="AJ181" i="24"/>
  <c r="B182" i="24"/>
  <c r="F182" i="24"/>
  <c r="J182" i="24"/>
  <c r="N182" i="24"/>
  <c r="R182" i="24"/>
  <c r="V182" i="24"/>
  <c r="Z182" i="24"/>
  <c r="AD182" i="24"/>
  <c r="AH182" i="24"/>
  <c r="AL182" i="24"/>
  <c r="D183" i="24"/>
  <c r="H183" i="24"/>
  <c r="L183" i="24"/>
  <c r="P183" i="24"/>
  <c r="T183" i="24"/>
  <c r="X183" i="24"/>
  <c r="AB183" i="24"/>
  <c r="AF183" i="24"/>
  <c r="AJ183" i="24"/>
  <c r="B184" i="24"/>
  <c r="F184" i="24"/>
  <c r="J184" i="24"/>
  <c r="N184" i="24"/>
  <c r="R184" i="24"/>
  <c r="V184" i="24"/>
  <c r="Z184" i="24"/>
  <c r="AD184" i="24"/>
  <c r="AH184" i="24"/>
  <c r="AL184" i="24"/>
  <c r="D185" i="24"/>
  <c r="H185" i="24"/>
  <c r="L185" i="24"/>
  <c r="P185" i="24"/>
  <c r="T185" i="24"/>
  <c r="X185" i="24"/>
  <c r="AB185" i="24"/>
  <c r="AF185" i="24"/>
  <c r="AJ185" i="24"/>
  <c r="B175" i="24"/>
  <c r="F175" i="24"/>
  <c r="J175" i="24"/>
  <c r="N175" i="24"/>
  <c r="R175" i="24"/>
  <c r="V175" i="24"/>
  <c r="Z175" i="24"/>
  <c r="AD175" i="24"/>
  <c r="AH175" i="24"/>
  <c r="AL175" i="24"/>
  <c r="D176" i="24"/>
  <c r="H176" i="24"/>
  <c r="L176" i="24"/>
  <c r="P176" i="24"/>
  <c r="T176" i="24"/>
  <c r="X176" i="24"/>
  <c r="AB176" i="24"/>
  <c r="AF176" i="24"/>
  <c r="AJ176" i="24"/>
  <c r="B177" i="24"/>
  <c r="F177" i="24"/>
  <c r="J177" i="24"/>
  <c r="N177" i="24"/>
  <c r="R177" i="24"/>
  <c r="V177" i="24"/>
  <c r="Z177" i="24"/>
  <c r="AD177" i="24"/>
  <c r="AH177" i="24"/>
  <c r="AL177" i="24"/>
  <c r="D178" i="24"/>
  <c r="H178" i="24"/>
  <c r="L178" i="24"/>
  <c r="P178" i="24"/>
  <c r="T178" i="24"/>
  <c r="X178" i="24"/>
  <c r="AB178" i="24"/>
  <c r="AF178" i="24"/>
  <c r="AJ178" i="24"/>
  <c r="B179" i="24"/>
  <c r="F179" i="24"/>
  <c r="J179" i="24"/>
  <c r="N179" i="24"/>
  <c r="R179" i="24"/>
  <c r="V179" i="24"/>
  <c r="Z179" i="24"/>
  <c r="AD179" i="24"/>
  <c r="AH179" i="24"/>
  <c r="AL179" i="24"/>
  <c r="D170" i="24"/>
  <c r="H170" i="24"/>
  <c r="L170" i="24"/>
  <c r="P170" i="24"/>
  <c r="T170" i="24"/>
  <c r="X170" i="24"/>
  <c r="AB170" i="24"/>
  <c r="AF170" i="24"/>
  <c r="AJ170" i="24"/>
  <c r="B171" i="24"/>
  <c r="F171" i="24"/>
  <c r="J171" i="24"/>
  <c r="N171" i="24"/>
  <c r="R171" i="24"/>
  <c r="V171" i="24"/>
  <c r="Z171" i="24"/>
  <c r="AD171" i="24"/>
  <c r="AH171" i="24"/>
  <c r="AL171" i="24"/>
  <c r="D172" i="24"/>
  <c r="H172" i="24"/>
  <c r="L172" i="24"/>
  <c r="P172" i="24"/>
  <c r="T172" i="24"/>
  <c r="X172" i="24"/>
  <c r="AB172" i="24"/>
  <c r="AF172" i="24"/>
  <c r="AJ172" i="24"/>
  <c r="B173" i="24"/>
  <c r="F173" i="24"/>
  <c r="J173" i="24"/>
  <c r="N173" i="24"/>
  <c r="R173" i="24"/>
  <c r="V173" i="24"/>
  <c r="Z173" i="24"/>
  <c r="AD173" i="24"/>
  <c r="AH173" i="24"/>
  <c r="AL173" i="24"/>
  <c r="D174" i="24"/>
  <c r="H174" i="24"/>
  <c r="L174" i="24"/>
  <c r="P174" i="24"/>
  <c r="T174" i="24"/>
  <c r="X174" i="24"/>
  <c r="AB174" i="24"/>
  <c r="AF174" i="24"/>
  <c r="AJ174" i="24"/>
  <c r="B101" i="24"/>
  <c r="F101" i="24"/>
  <c r="J101" i="24"/>
  <c r="N101" i="24"/>
  <c r="R101" i="24"/>
  <c r="V101" i="24"/>
  <c r="Z101" i="24"/>
  <c r="AD101" i="24"/>
  <c r="AH101" i="24"/>
  <c r="AL101" i="24"/>
  <c r="D102" i="24"/>
  <c r="H102" i="24"/>
  <c r="L102" i="24"/>
  <c r="P102" i="24"/>
  <c r="T102" i="24"/>
  <c r="X102" i="24"/>
  <c r="AB102" i="24"/>
  <c r="AF102" i="24"/>
  <c r="AJ102" i="24"/>
  <c r="B103" i="24"/>
  <c r="F103" i="24"/>
  <c r="J103" i="24"/>
  <c r="N103" i="24"/>
  <c r="R103" i="24"/>
  <c r="V103" i="24"/>
  <c r="Z103" i="24"/>
  <c r="AD103" i="24"/>
  <c r="AH103" i="24"/>
  <c r="AL103" i="24"/>
  <c r="D104" i="24"/>
  <c r="H104" i="24"/>
  <c r="L104" i="24"/>
  <c r="P104" i="24"/>
  <c r="T104" i="24"/>
  <c r="X104" i="24"/>
  <c r="AB104" i="24"/>
  <c r="AF104" i="24"/>
  <c r="AJ104" i="24"/>
  <c r="B105" i="24"/>
  <c r="F105" i="24"/>
  <c r="J105" i="24"/>
  <c r="N105" i="24"/>
  <c r="R105" i="24"/>
  <c r="V105" i="24"/>
  <c r="Z105" i="24"/>
  <c r="AD105" i="24"/>
  <c r="AH105" i="24"/>
  <c r="AL105" i="24"/>
  <c r="D106" i="24"/>
  <c r="H106" i="24"/>
  <c r="L106" i="24"/>
  <c r="P106" i="24"/>
  <c r="T106" i="24"/>
  <c r="X106" i="24"/>
  <c r="AB106" i="24"/>
  <c r="AF106" i="24"/>
  <c r="AJ106" i="24"/>
  <c r="B107" i="24"/>
  <c r="F107" i="24"/>
  <c r="J107" i="24"/>
  <c r="N107" i="24"/>
  <c r="R107" i="24"/>
  <c r="V107" i="24"/>
  <c r="Z107" i="24"/>
  <c r="AD107" i="24"/>
  <c r="AH107" i="24"/>
  <c r="AL107" i="24"/>
  <c r="D108" i="24"/>
  <c r="H108" i="24"/>
  <c r="L108" i="24"/>
  <c r="P108" i="24"/>
  <c r="T108" i="24"/>
  <c r="X108" i="24"/>
  <c r="AB108" i="24"/>
  <c r="AF108" i="24"/>
  <c r="AJ108" i="24"/>
  <c r="B109" i="24"/>
  <c r="F109" i="24"/>
  <c r="J109" i="24"/>
  <c r="N109" i="24"/>
  <c r="R109" i="24"/>
  <c r="V109" i="24"/>
  <c r="Z109" i="24"/>
  <c r="AD109" i="24"/>
  <c r="AH109" i="24"/>
  <c r="AL109" i="24"/>
  <c r="D110" i="24"/>
  <c r="H110" i="24"/>
  <c r="L110" i="24"/>
  <c r="P110" i="24"/>
  <c r="T110" i="24"/>
  <c r="X110" i="24"/>
  <c r="AB110" i="24"/>
  <c r="AF110" i="24"/>
  <c r="AJ110" i="24"/>
  <c r="B111" i="24"/>
  <c r="F111" i="24"/>
  <c r="J111" i="24"/>
  <c r="N111" i="24"/>
  <c r="R111" i="24"/>
  <c r="V111" i="24"/>
  <c r="Z111" i="24"/>
  <c r="AD111" i="24"/>
  <c r="AH111" i="24"/>
  <c r="AL111" i="24"/>
  <c r="D112" i="24"/>
  <c r="H112" i="24"/>
  <c r="L112" i="24"/>
  <c r="P112" i="24"/>
  <c r="T112" i="24"/>
  <c r="X112" i="24"/>
  <c r="AB112" i="24"/>
  <c r="AF112" i="24"/>
  <c r="AJ112" i="24"/>
  <c r="B113" i="24"/>
  <c r="F113" i="24"/>
  <c r="J113" i="24"/>
  <c r="N113" i="24"/>
  <c r="R113" i="24"/>
  <c r="V113" i="24"/>
  <c r="Z113" i="24"/>
  <c r="AD113" i="24"/>
  <c r="AH113" i="24"/>
  <c r="AL113" i="24"/>
  <c r="D114" i="24"/>
  <c r="H114" i="24"/>
  <c r="L114" i="24"/>
  <c r="P114" i="24"/>
  <c r="T114" i="24"/>
  <c r="X114" i="24"/>
  <c r="AB114" i="24"/>
  <c r="AF114" i="24"/>
  <c r="AJ114" i="24"/>
  <c r="B115" i="24"/>
  <c r="F115" i="24"/>
  <c r="J115" i="24"/>
  <c r="N115" i="24"/>
  <c r="R115" i="24"/>
  <c r="V115" i="24"/>
  <c r="Z115" i="24"/>
  <c r="AD115" i="24"/>
  <c r="AH115" i="24"/>
  <c r="AL115" i="24"/>
  <c r="E186" i="24"/>
  <c r="I186" i="24"/>
  <c r="M186" i="24"/>
  <c r="Q186" i="24"/>
  <c r="U186" i="24"/>
  <c r="Y186" i="24"/>
  <c r="AC186" i="24"/>
  <c r="AG186" i="24"/>
  <c r="AK186" i="24"/>
  <c r="C187" i="24"/>
  <c r="G187" i="24"/>
  <c r="K187" i="24"/>
  <c r="O187" i="24"/>
  <c r="S187" i="24"/>
  <c r="W187" i="24"/>
  <c r="AA187" i="24"/>
  <c r="AE187" i="24"/>
  <c r="AI187" i="24"/>
  <c r="AM187" i="24"/>
  <c r="E188" i="24"/>
  <c r="I188" i="24"/>
  <c r="M188" i="24"/>
  <c r="Q188" i="24"/>
  <c r="U188" i="24"/>
  <c r="Y188" i="24"/>
  <c r="AC188" i="24"/>
  <c r="AG188" i="24"/>
  <c r="AK188" i="24"/>
  <c r="C189" i="24"/>
  <c r="G189" i="24"/>
  <c r="K189" i="24"/>
  <c r="O189" i="24"/>
  <c r="S189" i="24"/>
  <c r="W189" i="24"/>
  <c r="AA189" i="24"/>
  <c r="AE189" i="24"/>
  <c r="AI189" i="24"/>
  <c r="AM189" i="24"/>
  <c r="E190" i="24"/>
  <c r="I190" i="24"/>
  <c r="M190" i="24"/>
  <c r="Q190" i="24"/>
  <c r="U190" i="24"/>
  <c r="Y190" i="24"/>
  <c r="AC190" i="24"/>
  <c r="AG190" i="24"/>
  <c r="AK190" i="24"/>
  <c r="C180" i="24"/>
  <c r="G180" i="24"/>
  <c r="K180" i="24"/>
  <c r="O180" i="24"/>
  <c r="S180" i="24"/>
  <c r="W180" i="24"/>
  <c r="AA180" i="24"/>
  <c r="AE180" i="24"/>
  <c r="AI180" i="24"/>
  <c r="AM180" i="24"/>
  <c r="E181" i="24"/>
  <c r="I181" i="24"/>
  <c r="M181" i="24"/>
  <c r="Q181" i="24"/>
  <c r="U181" i="24"/>
  <c r="Y181" i="24"/>
  <c r="AC181" i="24"/>
  <c r="AG181" i="24"/>
  <c r="AK181" i="24"/>
  <c r="C182" i="24"/>
  <c r="G182" i="24"/>
  <c r="K182" i="24"/>
  <c r="O182" i="24"/>
  <c r="S182" i="24"/>
  <c r="W182" i="24"/>
  <c r="AA182" i="24"/>
  <c r="AE182" i="24"/>
  <c r="AI182" i="24"/>
  <c r="AM182" i="24"/>
  <c r="E183" i="24"/>
  <c r="I183" i="24"/>
  <c r="M183" i="24"/>
  <c r="Q183" i="24"/>
  <c r="U183" i="24"/>
  <c r="Y183" i="24"/>
  <c r="AC183" i="24"/>
  <c r="AG183" i="24"/>
  <c r="AK183" i="24"/>
  <c r="C184" i="24"/>
  <c r="G184" i="24"/>
  <c r="K184" i="24"/>
  <c r="O184" i="24"/>
  <c r="S184" i="24"/>
  <c r="W184" i="24"/>
  <c r="AA184" i="24"/>
  <c r="AE184" i="24"/>
  <c r="AI184" i="24"/>
  <c r="AM184" i="24"/>
  <c r="E185" i="24"/>
  <c r="I185" i="24"/>
  <c r="M185" i="24"/>
  <c r="Q185" i="24"/>
  <c r="U185" i="24"/>
  <c r="Y185" i="24"/>
  <c r="AC185" i="24"/>
  <c r="AG185" i="24"/>
  <c r="AK185" i="24"/>
  <c r="C175" i="24"/>
  <c r="G175" i="24"/>
  <c r="K175" i="24"/>
  <c r="O175" i="24"/>
  <c r="S175" i="24"/>
  <c r="W175" i="24"/>
  <c r="AA175" i="24"/>
  <c r="AE175" i="24"/>
  <c r="AI175" i="24"/>
  <c r="AM175" i="24"/>
  <c r="E176" i="24"/>
  <c r="I176" i="24"/>
  <c r="M176" i="24"/>
  <c r="Q176" i="24"/>
  <c r="U176" i="24"/>
  <c r="Y176" i="24"/>
  <c r="AC176" i="24"/>
  <c r="AG176" i="24"/>
  <c r="AK176" i="24"/>
  <c r="C177" i="24"/>
  <c r="G177" i="24"/>
  <c r="K177" i="24"/>
  <c r="O177" i="24"/>
  <c r="S177" i="24"/>
  <c r="W177" i="24"/>
  <c r="AA177" i="24"/>
  <c r="AE177" i="24"/>
  <c r="AI177" i="24"/>
  <c r="AM177" i="24"/>
  <c r="E178" i="24"/>
  <c r="I178" i="24"/>
  <c r="M178" i="24"/>
  <c r="Q178" i="24"/>
  <c r="U178" i="24"/>
  <c r="Y178" i="24"/>
  <c r="AC178" i="24"/>
  <c r="AG178" i="24"/>
  <c r="AK178" i="24"/>
  <c r="C179" i="24"/>
  <c r="G179" i="24"/>
  <c r="K179" i="24"/>
  <c r="O179" i="24"/>
  <c r="S179" i="24"/>
  <c r="W179" i="24"/>
  <c r="AA179" i="24"/>
  <c r="AE179" i="24"/>
  <c r="AI179" i="24"/>
  <c r="AM179" i="24"/>
  <c r="E170" i="24"/>
  <c r="I170" i="24"/>
  <c r="M170" i="24"/>
  <c r="Q170" i="24"/>
  <c r="U170" i="24"/>
  <c r="Y170" i="24"/>
  <c r="AC170" i="24"/>
  <c r="AG170" i="24"/>
  <c r="AK170" i="24"/>
  <c r="C171" i="24"/>
  <c r="G171" i="24"/>
  <c r="K171" i="24"/>
  <c r="O171" i="24"/>
  <c r="S171" i="24"/>
  <c r="W171" i="24"/>
  <c r="AA171" i="24"/>
  <c r="AE171" i="24"/>
  <c r="AI171" i="24"/>
  <c r="AM171" i="24"/>
  <c r="E172" i="24"/>
  <c r="I172" i="24"/>
  <c r="M172" i="24"/>
  <c r="Q172" i="24"/>
  <c r="U172" i="24"/>
  <c r="Y172" i="24"/>
  <c r="AC172" i="24"/>
  <c r="AG172" i="24"/>
  <c r="AK172" i="24"/>
  <c r="C173" i="24"/>
  <c r="G173" i="24"/>
  <c r="K173" i="24"/>
  <c r="O173" i="24"/>
  <c r="S173" i="24"/>
  <c r="W173" i="24"/>
  <c r="AA173" i="24"/>
  <c r="AE173" i="24"/>
  <c r="AI173" i="24"/>
  <c r="AM173" i="24"/>
  <c r="E174" i="24"/>
  <c r="I174" i="24"/>
  <c r="M174" i="24"/>
  <c r="Q174" i="24"/>
  <c r="U174" i="24"/>
  <c r="Y174" i="24"/>
  <c r="AC174" i="24"/>
  <c r="AG174" i="24"/>
  <c r="AK174" i="24"/>
  <c r="C101" i="24"/>
  <c r="G101" i="24"/>
  <c r="K101" i="24"/>
  <c r="O101" i="24"/>
  <c r="S101" i="24"/>
  <c r="W101" i="24"/>
  <c r="AA101" i="24"/>
  <c r="AE101" i="24"/>
  <c r="AI101" i="24"/>
  <c r="AM101" i="24"/>
  <c r="E102" i="24"/>
  <c r="I102" i="24"/>
  <c r="M102" i="24"/>
  <c r="Q102" i="24"/>
  <c r="U102" i="24"/>
  <c r="Y102" i="24"/>
  <c r="AC102" i="24"/>
  <c r="AG102" i="24"/>
  <c r="AK102" i="24"/>
  <c r="C103" i="24"/>
  <c r="G103" i="24"/>
  <c r="K103" i="24"/>
  <c r="O103" i="24"/>
  <c r="S103" i="24"/>
  <c r="W103" i="24"/>
  <c r="AA103" i="24"/>
  <c r="AE103" i="24"/>
  <c r="AI103" i="24"/>
  <c r="AM103" i="24"/>
  <c r="E104" i="24"/>
  <c r="I104" i="24"/>
  <c r="M104" i="24"/>
  <c r="Q104" i="24"/>
  <c r="U104" i="24"/>
  <c r="Y104" i="24"/>
  <c r="AC104" i="24"/>
  <c r="AG104" i="24"/>
  <c r="AK104" i="24"/>
  <c r="C105" i="24"/>
  <c r="G105" i="24"/>
  <c r="K105" i="24"/>
  <c r="O105" i="24"/>
  <c r="S105" i="24"/>
  <c r="W105" i="24"/>
  <c r="AA105" i="24"/>
  <c r="AE105" i="24"/>
  <c r="AI105" i="24"/>
  <c r="AM105" i="24"/>
  <c r="E106" i="24"/>
  <c r="I106" i="24"/>
  <c r="M106" i="24"/>
  <c r="Q106" i="24"/>
  <c r="U106" i="24"/>
  <c r="Y106" i="24"/>
  <c r="AC106" i="24"/>
  <c r="AG106" i="24"/>
  <c r="AK106" i="24"/>
  <c r="C107" i="24"/>
  <c r="G107" i="24"/>
  <c r="K107" i="24"/>
  <c r="O107" i="24"/>
  <c r="S107" i="24"/>
  <c r="W107" i="24"/>
  <c r="AA107" i="24"/>
  <c r="AE107" i="24"/>
  <c r="AI107" i="24"/>
  <c r="AM107" i="24"/>
  <c r="E108" i="24"/>
  <c r="I108" i="24"/>
  <c r="M108" i="24"/>
  <c r="Q108" i="24"/>
  <c r="U108" i="24"/>
  <c r="Y108" i="24"/>
  <c r="AC108" i="24"/>
  <c r="AG108" i="24"/>
  <c r="AK108" i="24"/>
  <c r="C109" i="24"/>
  <c r="G109" i="24"/>
  <c r="K109" i="24"/>
  <c r="O109" i="24"/>
  <c r="S109" i="24"/>
  <c r="W109" i="24"/>
  <c r="AA109" i="24"/>
  <c r="AE109" i="24"/>
  <c r="AI109" i="24"/>
  <c r="AM109" i="24"/>
  <c r="E110" i="24"/>
  <c r="I110" i="24"/>
  <c r="M110" i="24"/>
  <c r="Q110" i="24"/>
  <c r="U110" i="24"/>
  <c r="Y110" i="24"/>
  <c r="AC110" i="24"/>
  <c r="AG110" i="24"/>
  <c r="AK110" i="24"/>
  <c r="C111" i="24"/>
  <c r="G111" i="24"/>
  <c r="K111" i="24"/>
  <c r="O111" i="24"/>
  <c r="S111" i="24"/>
  <c r="W111" i="24"/>
  <c r="AA111" i="24"/>
  <c r="AE111" i="24"/>
  <c r="AI111" i="24"/>
  <c r="AM111" i="24"/>
  <c r="E112" i="24"/>
  <c r="I112" i="24"/>
  <c r="M112" i="24"/>
  <c r="Q112" i="24"/>
  <c r="U112" i="24"/>
  <c r="Y112" i="24"/>
  <c r="AC112" i="24"/>
  <c r="AG112" i="24"/>
  <c r="AK112" i="24"/>
  <c r="C113" i="24"/>
  <c r="G113" i="24"/>
  <c r="K113" i="24"/>
  <c r="O113" i="24"/>
  <c r="S113" i="24"/>
  <c r="W113" i="24"/>
  <c r="AA113" i="24"/>
  <c r="AE113" i="24"/>
  <c r="AI113" i="24"/>
  <c r="AM113" i="24"/>
  <c r="E114" i="24"/>
  <c r="I114" i="24"/>
  <c r="M114" i="24"/>
  <c r="Q114" i="24"/>
  <c r="U114" i="24"/>
  <c r="Y114" i="24"/>
  <c r="AC114" i="24"/>
  <c r="AG114" i="24"/>
  <c r="AK114" i="24"/>
  <c r="C115" i="24"/>
  <c r="G115" i="24"/>
  <c r="K115" i="24"/>
  <c r="O115" i="24"/>
  <c r="S115" i="24"/>
  <c r="W115" i="24"/>
  <c r="AA115" i="24"/>
  <c r="AE115" i="24"/>
  <c r="AI115" i="24"/>
  <c r="AM115" i="24"/>
  <c r="E116" i="24"/>
  <c r="I116" i="24"/>
  <c r="M116" i="24"/>
  <c r="Q116" i="24"/>
  <c r="U116" i="24"/>
  <c r="Y116" i="24"/>
  <c r="AC116" i="24"/>
  <c r="AG116" i="24"/>
  <c r="AK116" i="24"/>
  <c r="C117" i="24"/>
  <c r="G117" i="24"/>
  <c r="K117" i="24"/>
  <c r="O117" i="24"/>
  <c r="S117" i="24"/>
  <c r="B186" i="24"/>
  <c r="F186" i="24"/>
  <c r="J186" i="24"/>
  <c r="N186" i="24"/>
  <c r="R186" i="24"/>
  <c r="V186" i="24"/>
  <c r="Z186" i="24"/>
  <c r="AD186" i="24"/>
  <c r="AH186" i="24"/>
  <c r="AL186" i="24"/>
  <c r="D187" i="24"/>
  <c r="H187" i="24"/>
  <c r="L187" i="24"/>
  <c r="P187" i="24"/>
  <c r="T187" i="24"/>
  <c r="X187" i="24"/>
  <c r="AB187" i="24"/>
  <c r="AF187" i="24"/>
  <c r="AJ187" i="24"/>
  <c r="B188" i="24"/>
  <c r="F188" i="24"/>
  <c r="J188" i="24"/>
  <c r="N188" i="24"/>
  <c r="R188" i="24"/>
  <c r="V188" i="24"/>
  <c r="Z188" i="24"/>
  <c r="AD188" i="24"/>
  <c r="AH188" i="24"/>
  <c r="AL188" i="24"/>
  <c r="D189" i="24"/>
  <c r="H189" i="24"/>
  <c r="L189" i="24"/>
  <c r="P189" i="24"/>
  <c r="T189" i="24"/>
  <c r="X189" i="24"/>
  <c r="AB189" i="24"/>
  <c r="AF189" i="24"/>
  <c r="AJ189" i="24"/>
  <c r="B190" i="24"/>
  <c r="F190" i="24"/>
  <c r="J190" i="24"/>
  <c r="N190" i="24"/>
  <c r="R190" i="24"/>
  <c r="V190" i="24"/>
  <c r="Z190" i="24"/>
  <c r="AD190" i="24"/>
  <c r="AH190" i="24"/>
  <c r="AL190" i="24"/>
  <c r="D180" i="24"/>
  <c r="H180" i="24"/>
  <c r="L180" i="24"/>
  <c r="P180" i="24"/>
  <c r="T180" i="24"/>
  <c r="X180" i="24"/>
  <c r="AB180" i="24"/>
  <c r="AF180" i="24"/>
  <c r="AJ180" i="24"/>
  <c r="B181" i="24"/>
  <c r="F181" i="24"/>
  <c r="J181" i="24"/>
  <c r="N181" i="24"/>
  <c r="R181" i="24"/>
  <c r="V181" i="24"/>
  <c r="Z181" i="24"/>
  <c r="AD181" i="24"/>
  <c r="AH181" i="24"/>
  <c r="AL181" i="24"/>
  <c r="D182" i="24"/>
  <c r="H182" i="24"/>
  <c r="L182" i="24"/>
  <c r="P182" i="24"/>
  <c r="T182" i="24"/>
  <c r="X182" i="24"/>
  <c r="AB182" i="24"/>
  <c r="AF182" i="24"/>
  <c r="AJ182" i="24"/>
  <c r="B183" i="24"/>
  <c r="F183" i="24"/>
  <c r="J183" i="24"/>
  <c r="N183" i="24"/>
  <c r="R183" i="24"/>
  <c r="V183" i="24"/>
  <c r="Z183" i="24"/>
  <c r="AD183" i="24"/>
  <c r="AH183" i="24"/>
  <c r="AL183" i="24"/>
  <c r="D184" i="24"/>
  <c r="H184" i="24"/>
  <c r="L184" i="24"/>
  <c r="P184" i="24"/>
  <c r="T184" i="24"/>
  <c r="X184" i="24"/>
  <c r="AB184" i="24"/>
  <c r="AF184" i="24"/>
  <c r="AJ184" i="24"/>
  <c r="B185" i="24"/>
  <c r="F185" i="24"/>
  <c r="J185" i="24"/>
  <c r="N185" i="24"/>
  <c r="R185" i="24"/>
  <c r="V185" i="24"/>
  <c r="Z185" i="24"/>
  <c r="AD185" i="24"/>
  <c r="AH185" i="24"/>
  <c r="AL185" i="24"/>
  <c r="D175" i="24"/>
  <c r="H175" i="24"/>
  <c r="L175" i="24"/>
  <c r="P175" i="24"/>
  <c r="T175" i="24"/>
  <c r="X175" i="24"/>
  <c r="AB175" i="24"/>
  <c r="AF175" i="24"/>
  <c r="AJ175" i="24"/>
  <c r="B176" i="24"/>
  <c r="F176" i="24"/>
  <c r="J176" i="24"/>
  <c r="N176" i="24"/>
  <c r="R176" i="24"/>
  <c r="V176" i="24"/>
  <c r="Z176" i="24"/>
  <c r="AD176" i="24"/>
  <c r="AH176" i="24"/>
  <c r="AL176" i="24"/>
  <c r="D177" i="24"/>
  <c r="H177" i="24"/>
  <c r="L177" i="24"/>
  <c r="P177" i="24"/>
  <c r="T177" i="24"/>
  <c r="X177" i="24"/>
  <c r="AB177" i="24"/>
  <c r="AF177" i="24"/>
  <c r="AJ177" i="24"/>
  <c r="B178" i="24"/>
  <c r="F178" i="24"/>
  <c r="J178" i="24"/>
  <c r="N178" i="24"/>
  <c r="R178" i="24"/>
  <c r="V178" i="24"/>
  <c r="Z178" i="24"/>
  <c r="AD178" i="24"/>
  <c r="AH178" i="24"/>
  <c r="AL178" i="24"/>
  <c r="D179" i="24"/>
  <c r="H179" i="24"/>
  <c r="L179" i="24"/>
  <c r="P179" i="24"/>
  <c r="T179" i="24"/>
  <c r="X179" i="24"/>
  <c r="AB179" i="24"/>
  <c r="AF179" i="24"/>
  <c r="AJ179" i="24"/>
  <c r="B170" i="24"/>
  <c r="F170" i="24"/>
  <c r="J170" i="24"/>
  <c r="N170" i="24"/>
  <c r="R170" i="24"/>
  <c r="V170" i="24"/>
  <c r="Z170" i="24"/>
  <c r="AD170" i="24"/>
  <c r="AH170" i="24"/>
  <c r="AL170" i="24"/>
  <c r="D171" i="24"/>
  <c r="H171" i="24"/>
  <c r="L171" i="24"/>
  <c r="P171" i="24"/>
  <c r="T171" i="24"/>
  <c r="X171" i="24"/>
  <c r="AB171" i="24"/>
  <c r="AF171" i="24"/>
  <c r="AJ171" i="24"/>
  <c r="B172" i="24"/>
  <c r="F172" i="24"/>
  <c r="J172" i="24"/>
  <c r="N172" i="24"/>
  <c r="R172" i="24"/>
  <c r="V172" i="24"/>
  <c r="Z172" i="24"/>
  <c r="AD172" i="24"/>
  <c r="AH172" i="24"/>
  <c r="AL172" i="24"/>
  <c r="D173" i="24"/>
  <c r="H173" i="24"/>
  <c r="L173" i="24"/>
  <c r="P173" i="24"/>
  <c r="T173" i="24"/>
  <c r="X173" i="24"/>
  <c r="AB173" i="24"/>
  <c r="AF173" i="24"/>
  <c r="AJ173" i="24"/>
  <c r="B174" i="24"/>
  <c r="F174" i="24"/>
  <c r="J174" i="24"/>
  <c r="N174" i="24"/>
  <c r="R174" i="24"/>
  <c r="V174" i="24"/>
  <c r="Z174" i="24"/>
  <c r="AD174" i="24"/>
  <c r="AH174" i="24"/>
  <c r="AL174" i="24"/>
  <c r="D101" i="24"/>
  <c r="H101" i="24"/>
  <c r="L101" i="24"/>
  <c r="P101" i="24"/>
  <c r="T101" i="24"/>
  <c r="X101" i="24"/>
  <c r="AB101" i="24"/>
  <c r="AF101" i="24"/>
  <c r="AJ101" i="24"/>
  <c r="B102" i="24"/>
  <c r="F102" i="24"/>
  <c r="J102" i="24"/>
  <c r="N102" i="24"/>
  <c r="R102" i="24"/>
  <c r="V102" i="24"/>
  <c r="Z102" i="24"/>
  <c r="AD102" i="24"/>
  <c r="AH102" i="24"/>
  <c r="AL102" i="24"/>
  <c r="D103" i="24"/>
  <c r="H103" i="24"/>
  <c r="L103" i="24"/>
  <c r="P103" i="24"/>
  <c r="T103" i="24"/>
  <c r="X103" i="24"/>
  <c r="AB103" i="24"/>
  <c r="AF103" i="24"/>
  <c r="AJ103" i="24"/>
  <c r="B104" i="24"/>
  <c r="F104" i="24"/>
  <c r="J104" i="24"/>
  <c r="N104" i="24"/>
  <c r="R104" i="24"/>
  <c r="V104" i="24"/>
  <c r="Z104" i="24"/>
  <c r="AD104" i="24"/>
  <c r="AH104" i="24"/>
  <c r="AL104" i="24"/>
  <c r="D105" i="24"/>
  <c r="H105" i="24"/>
  <c r="L105" i="24"/>
  <c r="P105" i="24"/>
  <c r="T105" i="24"/>
  <c r="X105" i="24"/>
  <c r="AB105" i="24"/>
  <c r="AF105" i="24"/>
  <c r="AJ105" i="24"/>
  <c r="B106" i="24"/>
  <c r="F106" i="24"/>
  <c r="J106" i="24"/>
  <c r="N106" i="24"/>
  <c r="R106" i="24"/>
  <c r="V106" i="24"/>
  <c r="Z106" i="24"/>
  <c r="AD106" i="24"/>
  <c r="AH106" i="24"/>
  <c r="AL106" i="24"/>
  <c r="D107" i="24"/>
  <c r="H107" i="24"/>
  <c r="L107" i="24"/>
  <c r="P107" i="24"/>
  <c r="T107" i="24"/>
  <c r="X107" i="24"/>
  <c r="AB107" i="24"/>
  <c r="AF107" i="24"/>
  <c r="AJ107" i="24"/>
  <c r="B108" i="24"/>
  <c r="F108" i="24"/>
  <c r="J108" i="24"/>
  <c r="N108" i="24"/>
  <c r="R108" i="24"/>
  <c r="V108" i="24"/>
  <c r="Z108" i="24"/>
  <c r="AD108" i="24"/>
  <c r="AH108" i="24"/>
  <c r="AL108" i="24"/>
  <c r="D109" i="24"/>
  <c r="H109" i="24"/>
  <c r="L109" i="24"/>
  <c r="P109" i="24"/>
  <c r="T109" i="24"/>
  <c r="X109" i="24"/>
  <c r="AB109" i="24"/>
  <c r="AF109" i="24"/>
  <c r="AJ109" i="24"/>
  <c r="B110" i="24"/>
  <c r="F110" i="24"/>
  <c r="J110" i="24"/>
  <c r="N110" i="24"/>
  <c r="R110" i="24"/>
  <c r="V110" i="24"/>
  <c r="Z110" i="24"/>
  <c r="AD110" i="24"/>
  <c r="AH110" i="24"/>
  <c r="AL110" i="24"/>
  <c r="D111" i="24"/>
  <c r="H111" i="24"/>
  <c r="L111" i="24"/>
  <c r="P111" i="24"/>
  <c r="T111" i="24"/>
  <c r="X111" i="24"/>
  <c r="AB111" i="24"/>
  <c r="AF111" i="24"/>
  <c r="AJ111" i="24"/>
  <c r="B112" i="24"/>
  <c r="F112" i="24"/>
  <c r="J112" i="24"/>
  <c r="N112" i="24"/>
  <c r="R112" i="24"/>
  <c r="V112" i="24"/>
  <c r="Z112" i="24"/>
  <c r="AD112" i="24"/>
  <c r="AH112" i="24"/>
  <c r="AL112" i="24"/>
  <c r="D113" i="24"/>
  <c r="H113" i="24"/>
  <c r="L113" i="24"/>
  <c r="P113" i="24"/>
  <c r="T113" i="24"/>
  <c r="X113" i="24"/>
  <c r="AB113" i="24"/>
  <c r="AF113" i="24"/>
  <c r="AJ113" i="24"/>
  <c r="B114" i="24"/>
  <c r="F114" i="24"/>
  <c r="J114" i="24"/>
  <c r="N114" i="24"/>
  <c r="R114" i="24"/>
  <c r="V114" i="24"/>
  <c r="Z114" i="24"/>
  <c r="AD114" i="24"/>
  <c r="AH114" i="24"/>
  <c r="AL114" i="24"/>
  <c r="D115" i="24"/>
  <c r="H115" i="24"/>
  <c r="L115" i="24"/>
  <c r="P115" i="24"/>
  <c r="T115" i="24"/>
  <c r="X115" i="24"/>
  <c r="AB115" i="24"/>
  <c r="AF115" i="24"/>
  <c r="AJ115" i="24"/>
  <c r="B116" i="24"/>
  <c r="F116" i="24"/>
  <c r="J116" i="24"/>
  <c r="N116" i="24"/>
  <c r="R116" i="24"/>
  <c r="V116" i="24"/>
  <c r="Z116" i="24"/>
  <c r="AD116" i="24"/>
  <c r="AH116" i="24"/>
  <c r="AL116" i="24"/>
  <c r="D117" i="24"/>
  <c r="H117" i="24"/>
  <c r="L117" i="24"/>
  <c r="P117" i="24"/>
  <c r="T117" i="24"/>
  <c r="X117" i="24"/>
  <c r="AB117" i="24"/>
  <c r="AF117" i="24"/>
  <c r="AJ117" i="24"/>
  <c r="B118" i="24"/>
  <c r="F118" i="24"/>
  <c r="J118" i="24"/>
  <c r="N118" i="24"/>
  <c r="R118" i="24"/>
  <c r="V118" i="24"/>
  <c r="Z118" i="24"/>
  <c r="AD118" i="24"/>
  <c r="AH118" i="24"/>
  <c r="AL118" i="24"/>
  <c r="D119" i="24"/>
  <c r="H119" i="24"/>
  <c r="L119" i="24"/>
  <c r="P119" i="24"/>
  <c r="T119" i="24"/>
  <c r="X119" i="24"/>
  <c r="AB119" i="24"/>
  <c r="AF119" i="24"/>
  <c r="AJ119" i="24"/>
  <c r="B120" i="24"/>
  <c r="F120" i="24"/>
  <c r="J120" i="24"/>
  <c r="N120" i="24"/>
  <c r="R120" i="24"/>
  <c r="V120" i="24"/>
  <c r="Z120" i="24"/>
  <c r="AD120" i="24"/>
  <c r="AH120" i="24"/>
  <c r="AL120" i="24"/>
  <c r="D121" i="24"/>
  <c r="H121" i="24"/>
  <c r="L121" i="24"/>
  <c r="P121" i="24"/>
  <c r="T121" i="24"/>
  <c r="X121" i="24"/>
  <c r="AB121" i="24"/>
  <c r="AF121" i="24"/>
  <c r="AJ121" i="24"/>
  <c r="B122" i="24"/>
  <c r="F122" i="24"/>
  <c r="J122" i="24"/>
  <c r="N122" i="24"/>
  <c r="R122" i="24"/>
  <c r="V122" i="24"/>
  <c r="Z122" i="24"/>
  <c r="AD122" i="24"/>
  <c r="AH122" i="24"/>
  <c r="AL122" i="24"/>
  <c r="D123" i="24"/>
  <c r="H123" i="24"/>
  <c r="L123" i="24"/>
  <c r="P123" i="24"/>
  <c r="T123" i="24"/>
  <c r="X123" i="24"/>
  <c r="AB123" i="24"/>
  <c r="AF123" i="24"/>
  <c r="AJ123" i="24"/>
  <c r="B124" i="24"/>
  <c r="F124" i="24"/>
  <c r="J124" i="24"/>
  <c r="N124" i="24"/>
  <c r="R124" i="24"/>
  <c r="V124" i="24"/>
  <c r="Z124" i="24"/>
  <c r="AD124" i="24"/>
  <c r="AH124" i="24"/>
  <c r="AL124" i="24"/>
  <c r="D125" i="24"/>
  <c r="H125" i="24"/>
  <c r="L125" i="24"/>
  <c r="P125" i="24"/>
  <c r="T125" i="24"/>
  <c r="X125" i="24"/>
  <c r="AB125" i="24"/>
  <c r="AF125" i="24"/>
  <c r="AJ125" i="24"/>
  <c r="B126" i="24"/>
  <c r="F126" i="24"/>
  <c r="J126" i="24"/>
  <c r="N126" i="24"/>
  <c r="R126" i="24"/>
  <c r="V126" i="24"/>
  <c r="Z126" i="24"/>
  <c r="AD126" i="24"/>
  <c r="AH126" i="24"/>
  <c r="AL126" i="24"/>
  <c r="D127" i="24"/>
  <c r="H127" i="24"/>
  <c r="L127" i="24"/>
  <c r="P127" i="24"/>
  <c r="T127" i="24"/>
  <c r="X127" i="24"/>
  <c r="AB127" i="24"/>
  <c r="AF127" i="24"/>
  <c r="AJ127" i="24"/>
  <c r="B128" i="24"/>
  <c r="F128" i="24"/>
  <c r="J128" i="24"/>
  <c r="N128" i="24"/>
  <c r="R128" i="24"/>
  <c r="V128" i="24"/>
  <c r="Z128" i="24"/>
  <c r="AD128" i="24"/>
  <c r="AH128" i="24"/>
  <c r="AL128" i="24"/>
  <c r="D129" i="24"/>
  <c r="H129" i="24"/>
  <c r="L129" i="24"/>
  <c r="P129" i="24"/>
  <c r="T129" i="24"/>
  <c r="X129" i="24"/>
  <c r="AB129" i="24"/>
  <c r="AF129" i="24"/>
  <c r="AJ129" i="24"/>
  <c r="B130" i="24"/>
  <c r="F130" i="24"/>
  <c r="J130" i="24"/>
  <c r="N130" i="24"/>
  <c r="R130" i="24"/>
  <c r="V130" i="24"/>
  <c r="Z130" i="24"/>
  <c r="AD130" i="24"/>
  <c r="AH130" i="24"/>
  <c r="AL130" i="24"/>
  <c r="D131" i="24"/>
  <c r="H131" i="24"/>
  <c r="L131" i="24"/>
  <c r="P131" i="24"/>
  <c r="T131" i="24"/>
  <c r="X131" i="24"/>
  <c r="AB131" i="24"/>
  <c r="AF131" i="24"/>
  <c r="AJ131" i="24"/>
  <c r="B132" i="24"/>
  <c r="F132" i="24"/>
  <c r="J132" i="24"/>
  <c r="N132" i="24"/>
  <c r="R132" i="24"/>
  <c r="V132" i="24"/>
  <c r="Z132" i="24"/>
  <c r="AD132" i="24"/>
  <c r="AH132" i="24"/>
  <c r="AL132" i="24"/>
  <c r="D133" i="24"/>
  <c r="H133" i="24"/>
  <c r="L133" i="24"/>
  <c r="P133" i="24"/>
  <c r="T133" i="24"/>
  <c r="X133" i="24"/>
  <c r="AB133" i="24"/>
  <c r="AF133" i="24"/>
  <c r="AJ133" i="24"/>
  <c r="B134" i="24"/>
  <c r="F134" i="24"/>
  <c r="J134" i="24"/>
  <c r="N134" i="24"/>
  <c r="R134" i="24"/>
  <c r="V134" i="24"/>
  <c r="Z134" i="24"/>
  <c r="AD134" i="24"/>
  <c r="O186" i="24"/>
  <c r="AE186" i="24"/>
  <c r="I187" i="24"/>
  <c r="Y187" i="24"/>
  <c r="C188" i="24"/>
  <c r="S188" i="24"/>
  <c r="AI188" i="24"/>
  <c r="M189" i="24"/>
  <c r="AC189" i="24"/>
  <c r="G190" i="24"/>
  <c r="W190" i="24"/>
  <c r="AM190" i="24"/>
  <c r="Q180" i="24"/>
  <c r="AG180" i="24"/>
  <c r="K181" i="24"/>
  <c r="AA181" i="24"/>
  <c r="E182" i="24"/>
  <c r="U182" i="24"/>
  <c r="AK182" i="24"/>
  <c r="O183" i="24"/>
  <c r="AE183" i="24"/>
  <c r="I184" i="24"/>
  <c r="Y184" i="24"/>
  <c r="C185" i="24"/>
  <c r="S185" i="24"/>
  <c r="AI185" i="24"/>
  <c r="M175" i="24"/>
  <c r="AC175" i="24"/>
  <c r="G176" i="24"/>
  <c r="W176" i="24"/>
  <c r="AM176" i="24"/>
  <c r="Q177" i="24"/>
  <c r="AG177" i="24"/>
  <c r="K178" i="24"/>
  <c r="AA178" i="24"/>
  <c r="E179" i="24"/>
  <c r="U179" i="24"/>
  <c r="AK179" i="24"/>
  <c r="O170" i="24"/>
  <c r="AE170" i="24"/>
  <c r="I171" i="24"/>
  <c r="Y171" i="24"/>
  <c r="C172" i="24"/>
  <c r="S172" i="24"/>
  <c r="AI172" i="24"/>
  <c r="M173" i="24"/>
  <c r="AC173" i="24"/>
  <c r="G174" i="24"/>
  <c r="W174" i="24"/>
  <c r="AM174" i="24"/>
  <c r="Q101" i="24"/>
  <c r="AG101" i="24"/>
  <c r="K102" i="24"/>
  <c r="AA102" i="24"/>
  <c r="E103" i="24"/>
  <c r="U103" i="24"/>
  <c r="AK103" i="24"/>
  <c r="O104" i="24"/>
  <c r="AE104" i="24"/>
  <c r="I105" i="24"/>
  <c r="Y105" i="24"/>
  <c r="C106" i="24"/>
  <c r="S106" i="24"/>
  <c r="AI106" i="24"/>
  <c r="M107" i="24"/>
  <c r="AC107" i="24"/>
  <c r="G108" i="24"/>
  <c r="W108" i="24"/>
  <c r="AM108" i="24"/>
  <c r="Q109" i="24"/>
  <c r="AG109" i="24"/>
  <c r="K110" i="24"/>
  <c r="AA110" i="24"/>
  <c r="E111" i="24"/>
  <c r="U111" i="24"/>
  <c r="AK111" i="24"/>
  <c r="O112" i="24"/>
  <c r="AE112" i="24"/>
  <c r="I113" i="24"/>
  <c r="Y113" i="24"/>
  <c r="C114" i="24"/>
  <c r="S114" i="24"/>
  <c r="AI114" i="24"/>
  <c r="M115" i="24"/>
  <c r="AC115" i="24"/>
  <c r="D116" i="24"/>
  <c r="L116" i="24"/>
  <c r="T116" i="24"/>
  <c r="AB116" i="24"/>
  <c r="AJ116" i="24"/>
  <c r="F117" i="24"/>
  <c r="N117" i="24"/>
  <c r="V117" i="24"/>
  <c r="AA117" i="24"/>
  <c r="AG117" i="24"/>
  <c r="AL117" i="24"/>
  <c r="E118" i="24"/>
  <c r="K118" i="24"/>
  <c r="P118" i="24"/>
  <c r="U118" i="24"/>
  <c r="AA118" i="24"/>
  <c r="AF118" i="24"/>
  <c r="AK118" i="24"/>
  <c r="E119" i="24"/>
  <c r="J119" i="24"/>
  <c r="O119" i="24"/>
  <c r="U119" i="24"/>
  <c r="Z119" i="24"/>
  <c r="AE119" i="24"/>
  <c r="AK119" i="24"/>
  <c r="D120" i="24"/>
  <c r="I120" i="24"/>
  <c r="O120" i="24"/>
  <c r="T120" i="24"/>
  <c r="Y120" i="24"/>
  <c r="AE120" i="24"/>
  <c r="AJ120" i="24"/>
  <c r="C121" i="24"/>
  <c r="I121" i="24"/>
  <c r="N121" i="24"/>
  <c r="S121" i="24"/>
  <c r="Y121" i="24"/>
  <c r="AD121" i="24"/>
  <c r="AI121" i="24"/>
  <c r="C122" i="24"/>
  <c r="H122" i="24"/>
  <c r="M122" i="24"/>
  <c r="S122" i="24"/>
  <c r="X122" i="24"/>
  <c r="AC122" i="24"/>
  <c r="AI122" i="24"/>
  <c r="B123" i="24"/>
  <c r="G123" i="24"/>
  <c r="M123" i="24"/>
  <c r="R123" i="24"/>
  <c r="W123" i="24"/>
  <c r="AC123" i="24"/>
  <c r="AH123" i="24"/>
  <c r="AM123" i="24"/>
  <c r="G124" i="24"/>
  <c r="L124" i="24"/>
  <c r="Q124" i="24"/>
  <c r="W124" i="24"/>
  <c r="AB124" i="24"/>
  <c r="AG124" i="24"/>
  <c r="AM124" i="24"/>
  <c r="F125" i="24"/>
  <c r="K125" i="24"/>
  <c r="Q125" i="24"/>
  <c r="V125" i="24"/>
  <c r="AA125" i="24"/>
  <c r="AG125" i="24"/>
  <c r="AL125" i="24"/>
  <c r="E126" i="24"/>
  <c r="K126" i="24"/>
  <c r="P126" i="24"/>
  <c r="U126" i="24"/>
  <c r="AA126" i="24"/>
  <c r="AF126" i="24"/>
  <c r="AK126" i="24"/>
  <c r="E127" i="24"/>
  <c r="J127" i="24"/>
  <c r="O127" i="24"/>
  <c r="U127" i="24"/>
  <c r="Z127" i="24"/>
  <c r="AE127" i="24"/>
  <c r="AK127" i="24"/>
  <c r="D128" i="24"/>
  <c r="I128" i="24"/>
  <c r="O128" i="24"/>
  <c r="T128" i="24"/>
  <c r="Y128" i="24"/>
  <c r="AE128" i="24"/>
  <c r="AJ128" i="24"/>
  <c r="C129" i="24"/>
  <c r="I129" i="24"/>
  <c r="N129" i="24"/>
  <c r="S129" i="24"/>
  <c r="Y129" i="24"/>
  <c r="AD129" i="24"/>
  <c r="AI129" i="24"/>
  <c r="C130" i="24"/>
  <c r="H130" i="24"/>
  <c r="M130" i="24"/>
  <c r="S130" i="24"/>
  <c r="X130" i="24"/>
  <c r="AC130" i="24"/>
  <c r="AI130" i="24"/>
  <c r="B131" i="24"/>
  <c r="G131" i="24"/>
  <c r="M131" i="24"/>
  <c r="R131" i="24"/>
  <c r="W131" i="24"/>
  <c r="AC131" i="24"/>
  <c r="AH131" i="24"/>
  <c r="AM131" i="24"/>
  <c r="G132" i="24"/>
  <c r="L132" i="24"/>
  <c r="Q132" i="24"/>
  <c r="W132" i="24"/>
  <c r="AB132" i="24"/>
  <c r="AG132" i="24"/>
  <c r="AM132" i="24"/>
  <c r="F133" i="24"/>
  <c r="K133" i="24"/>
  <c r="Q133" i="24"/>
  <c r="V133" i="24"/>
  <c r="AA133" i="24"/>
  <c r="AG133" i="24"/>
  <c r="AL133" i="24"/>
  <c r="E134" i="24"/>
  <c r="K134" i="24"/>
  <c r="P134" i="24"/>
  <c r="U134" i="24"/>
  <c r="AA134" i="24"/>
  <c r="AF134" i="24"/>
  <c r="AJ134" i="24"/>
  <c r="B135" i="24"/>
  <c r="F135" i="24"/>
  <c r="J135" i="24"/>
  <c r="N135" i="24"/>
  <c r="R135" i="24"/>
  <c r="V135" i="24"/>
  <c r="Z135" i="24"/>
  <c r="AD135" i="24"/>
  <c r="AH135" i="24"/>
  <c r="AL135" i="24"/>
  <c r="D136" i="24"/>
  <c r="H136" i="24"/>
  <c r="L136" i="24"/>
  <c r="P136" i="24"/>
  <c r="T136" i="24"/>
  <c r="X136" i="24"/>
  <c r="AB136" i="24"/>
  <c r="AF136" i="24"/>
  <c r="AJ136" i="24"/>
  <c r="B137" i="24"/>
  <c r="F137" i="24"/>
  <c r="J137" i="24"/>
  <c r="N137" i="24"/>
  <c r="R137" i="24"/>
  <c r="V137" i="24"/>
  <c r="Z137" i="24"/>
  <c r="AD137" i="24"/>
  <c r="AH137" i="24"/>
  <c r="AL137" i="24"/>
  <c r="D138" i="24"/>
  <c r="H138" i="24"/>
  <c r="L138" i="24"/>
  <c r="P138" i="24"/>
  <c r="T138" i="24"/>
  <c r="X138" i="24"/>
  <c r="AB138" i="24"/>
  <c r="AF138" i="24"/>
  <c r="AJ138" i="24"/>
  <c r="B139" i="24"/>
  <c r="F139" i="24"/>
  <c r="J139" i="24"/>
  <c r="N139" i="24"/>
  <c r="R139" i="24"/>
  <c r="V139" i="24"/>
  <c r="Z139" i="24"/>
  <c r="AD139" i="24"/>
  <c r="AH139" i="24"/>
  <c r="AL139" i="24"/>
  <c r="D140" i="24"/>
  <c r="H140" i="24"/>
  <c r="L140" i="24"/>
  <c r="P140" i="24"/>
  <c r="T140" i="24"/>
  <c r="X140" i="24"/>
  <c r="AB140" i="24"/>
  <c r="AF140" i="24"/>
  <c r="AJ140" i="24"/>
  <c r="B141" i="24"/>
  <c r="F141" i="24"/>
  <c r="J141" i="24"/>
  <c r="N141" i="24"/>
  <c r="R141" i="24"/>
  <c r="V141" i="24"/>
  <c r="Z141" i="24"/>
  <c r="AD141" i="24"/>
  <c r="AH141" i="24"/>
  <c r="AL141" i="24"/>
  <c r="D142" i="24"/>
  <c r="H142" i="24"/>
  <c r="L142" i="24"/>
  <c r="P142" i="24"/>
  <c r="T142" i="24"/>
  <c r="X142" i="24"/>
  <c r="AB142" i="24"/>
  <c r="AF142" i="24"/>
  <c r="AJ142" i="24"/>
  <c r="B143" i="24"/>
  <c r="F143" i="24"/>
  <c r="J143" i="24"/>
  <c r="N143" i="24"/>
  <c r="R143" i="24"/>
  <c r="V143" i="24"/>
  <c r="Z143" i="24"/>
  <c r="AD143" i="24"/>
  <c r="AH143" i="24"/>
  <c r="AL143" i="24"/>
  <c r="D144" i="24"/>
  <c r="H144" i="24"/>
  <c r="L144" i="24"/>
  <c r="P144" i="24"/>
  <c r="T144" i="24"/>
  <c r="X144" i="24"/>
  <c r="AB144" i="24"/>
  <c r="AF144" i="24"/>
  <c r="AJ144" i="24"/>
  <c r="B145" i="24"/>
  <c r="F145" i="24"/>
  <c r="J145" i="24"/>
  <c r="N145" i="24"/>
  <c r="R145" i="24"/>
  <c r="V145" i="24"/>
  <c r="Z145" i="24"/>
  <c r="AD145" i="24"/>
  <c r="AH145" i="24"/>
  <c r="AL145" i="24"/>
  <c r="D146" i="24"/>
  <c r="H146" i="24"/>
  <c r="L146" i="24"/>
  <c r="P146" i="24"/>
  <c r="T146" i="24"/>
  <c r="X146" i="24"/>
  <c r="AB146" i="24"/>
  <c r="AF146" i="24"/>
  <c r="AJ146" i="24"/>
  <c r="B147" i="24"/>
  <c r="F147" i="24"/>
  <c r="J147" i="24"/>
  <c r="N147" i="24"/>
  <c r="R147" i="24"/>
  <c r="V147" i="24"/>
  <c r="Z147" i="24"/>
  <c r="AD147" i="24"/>
  <c r="AH147" i="24"/>
  <c r="AL147" i="24"/>
  <c r="D148" i="24"/>
  <c r="H148" i="24"/>
  <c r="L148" i="24"/>
  <c r="P148" i="24"/>
  <c r="T148" i="24"/>
  <c r="X148" i="24"/>
  <c r="AB148" i="24"/>
  <c r="AF148" i="24"/>
  <c r="AJ148" i="24"/>
  <c r="B149" i="24"/>
  <c r="F149" i="24"/>
  <c r="J149" i="24"/>
  <c r="N149" i="24"/>
  <c r="R149" i="24"/>
  <c r="V149" i="24"/>
  <c r="Z149" i="24"/>
  <c r="AD149" i="24"/>
  <c r="AH149" i="24"/>
  <c r="AL149" i="24"/>
  <c r="D150" i="24"/>
  <c r="H150" i="24"/>
  <c r="L150" i="24"/>
  <c r="P150" i="24"/>
  <c r="T150" i="24"/>
  <c r="X150" i="24"/>
  <c r="AB150" i="24"/>
  <c r="AF150" i="24"/>
  <c r="AJ150" i="24"/>
  <c r="B151" i="24"/>
  <c r="F151" i="24"/>
  <c r="J151" i="24"/>
  <c r="N151" i="24"/>
  <c r="R151" i="24"/>
  <c r="V151" i="24"/>
  <c r="Z151" i="24"/>
  <c r="AD151" i="24"/>
  <c r="AH151" i="24"/>
  <c r="AL151" i="24"/>
  <c r="D152" i="24"/>
  <c r="H152" i="24"/>
  <c r="L152" i="24"/>
  <c r="P152" i="24"/>
  <c r="T152" i="24"/>
  <c r="X152" i="24"/>
  <c r="AB152" i="24"/>
  <c r="AF152" i="24"/>
  <c r="AJ152" i="24"/>
  <c r="B153" i="24"/>
  <c r="F153" i="24"/>
  <c r="J153" i="24"/>
  <c r="N153" i="24"/>
  <c r="R153" i="24"/>
  <c r="V153" i="24"/>
  <c r="Z153" i="24"/>
  <c r="AD153" i="24"/>
  <c r="AH153" i="24"/>
  <c r="AL153" i="24"/>
  <c r="D154" i="24"/>
  <c r="H154" i="24"/>
  <c r="L154" i="24"/>
  <c r="P154" i="24"/>
  <c r="T154" i="24"/>
  <c r="X154" i="24"/>
  <c r="AB154" i="24"/>
  <c r="AF154" i="24"/>
  <c r="AJ154" i="24"/>
  <c r="B155" i="24"/>
  <c r="F155" i="24"/>
  <c r="J155" i="24"/>
  <c r="N155" i="24"/>
  <c r="R155" i="24"/>
  <c r="V155" i="24"/>
  <c r="Z155" i="24"/>
  <c r="AD155" i="24"/>
  <c r="AH155" i="24"/>
  <c r="AL155" i="24"/>
  <c r="D156" i="24"/>
  <c r="H156" i="24"/>
  <c r="L156" i="24"/>
  <c r="P156" i="24"/>
  <c r="T156" i="24"/>
  <c r="X156" i="24"/>
  <c r="AB156" i="24"/>
  <c r="AF156" i="24"/>
  <c r="AJ156" i="24"/>
  <c r="B157" i="24"/>
  <c r="F157" i="24"/>
  <c r="J157" i="24"/>
  <c r="N157" i="24"/>
  <c r="R157" i="24"/>
  <c r="V157" i="24"/>
  <c r="Z157" i="24"/>
  <c r="AD157" i="24"/>
  <c r="AH157" i="24"/>
  <c r="AL157" i="24"/>
  <c r="D158" i="24"/>
  <c r="H158" i="24"/>
  <c r="L158" i="24"/>
  <c r="P158" i="24"/>
  <c r="T158" i="24"/>
  <c r="X158" i="24"/>
  <c r="AB158" i="24"/>
  <c r="AF158" i="24"/>
  <c r="AJ158" i="24"/>
  <c r="B159" i="24"/>
  <c r="F159" i="24"/>
  <c r="J159" i="24"/>
  <c r="N159" i="24"/>
  <c r="R159" i="24"/>
  <c r="V159" i="24"/>
  <c r="Z159" i="24"/>
  <c r="AD159" i="24"/>
  <c r="AH159" i="24"/>
  <c r="AL159" i="24"/>
  <c r="D160" i="24"/>
  <c r="H160" i="24"/>
  <c r="L160" i="24"/>
  <c r="P160" i="24"/>
  <c r="T160" i="24"/>
  <c r="X160" i="24"/>
  <c r="AB160" i="24"/>
  <c r="AF160" i="24"/>
  <c r="AJ160" i="24"/>
  <c r="B161" i="24"/>
  <c r="F161" i="24"/>
  <c r="J161" i="24"/>
  <c r="N161" i="24"/>
  <c r="R161" i="24"/>
  <c r="V161" i="24"/>
  <c r="Z161" i="24"/>
  <c r="AD161" i="24"/>
  <c r="AH161" i="24"/>
  <c r="AL161" i="24"/>
  <c r="D162" i="24"/>
  <c r="H162" i="24"/>
  <c r="L162" i="24"/>
  <c r="P162" i="24"/>
  <c r="T162" i="24"/>
  <c r="X162" i="24"/>
  <c r="AB162" i="24"/>
  <c r="AF162" i="24"/>
  <c r="AJ162" i="24"/>
  <c r="B163" i="24"/>
  <c r="F163" i="24"/>
  <c r="J163" i="24"/>
  <c r="N163" i="24"/>
  <c r="R163" i="24"/>
  <c r="V163" i="24"/>
  <c r="Z163" i="24"/>
  <c r="AD163" i="24"/>
  <c r="AH163" i="24"/>
  <c r="AL163" i="24"/>
  <c r="D164" i="24"/>
  <c r="H164" i="24"/>
  <c r="L164" i="24"/>
  <c r="P164" i="24"/>
  <c r="T164" i="24"/>
  <c r="X164" i="24"/>
  <c r="AB164" i="24"/>
  <c r="AF164" i="24"/>
  <c r="AJ164" i="24"/>
  <c r="B165" i="24"/>
  <c r="F165" i="24"/>
  <c r="J165" i="24"/>
  <c r="N165" i="24"/>
  <c r="R165" i="24"/>
  <c r="V165" i="24"/>
  <c r="Z165" i="24"/>
  <c r="AD165" i="24"/>
  <c r="AH165" i="24"/>
  <c r="AL165" i="24"/>
  <c r="D166" i="24"/>
  <c r="H166" i="24"/>
  <c r="L166" i="24"/>
  <c r="P166" i="24"/>
  <c r="T166" i="24"/>
  <c r="X166" i="24"/>
  <c r="AB166" i="24"/>
  <c r="AF166" i="24"/>
  <c r="AJ166" i="24"/>
  <c r="B167" i="24"/>
  <c r="F167" i="24"/>
  <c r="J167" i="24"/>
  <c r="N167" i="24"/>
  <c r="R167" i="24"/>
  <c r="V167" i="24"/>
  <c r="Z167" i="24"/>
  <c r="AD167" i="24"/>
  <c r="AH167" i="24"/>
  <c r="AL167" i="24"/>
  <c r="D168" i="24"/>
  <c r="H168" i="24"/>
  <c r="L168" i="24"/>
  <c r="P168" i="24"/>
  <c r="T168" i="24"/>
  <c r="X168" i="24"/>
  <c r="AB168" i="24"/>
  <c r="AF168" i="24"/>
  <c r="AJ168" i="24"/>
  <c r="B169" i="24"/>
  <c r="F169" i="24"/>
  <c r="J169" i="24"/>
  <c r="N169" i="24"/>
  <c r="R169" i="24"/>
  <c r="V169" i="24"/>
  <c r="Z169" i="24"/>
  <c r="AD169" i="24"/>
  <c r="AH169" i="24"/>
  <c r="AL169" i="24"/>
  <c r="D100" i="24"/>
  <c r="H100" i="24"/>
  <c r="L100" i="24"/>
  <c r="P100" i="24"/>
  <c r="T100" i="24"/>
  <c r="X100" i="24"/>
  <c r="AB100" i="24"/>
  <c r="AF100" i="24"/>
  <c r="AJ100" i="24"/>
  <c r="C186" i="24"/>
  <c r="S186" i="24"/>
  <c r="AI186" i="24"/>
  <c r="M187" i="24"/>
  <c r="AC187" i="24"/>
  <c r="G188" i="24"/>
  <c r="W188" i="24"/>
  <c r="AM188" i="24"/>
  <c r="Q189" i="24"/>
  <c r="AG189" i="24"/>
  <c r="K190" i="24"/>
  <c r="AA190" i="24"/>
  <c r="E180" i="24"/>
  <c r="U180" i="24"/>
  <c r="AK180" i="24"/>
  <c r="O181" i="24"/>
  <c r="AE181" i="24"/>
  <c r="I182" i="24"/>
  <c r="Y182" i="24"/>
  <c r="C183" i="24"/>
  <c r="S183" i="24"/>
  <c r="AI183" i="24"/>
  <c r="M184" i="24"/>
  <c r="AC184" i="24"/>
  <c r="G185" i="24"/>
  <c r="W185" i="24"/>
  <c r="AM185" i="24"/>
  <c r="Q175" i="24"/>
  <c r="AG175" i="24"/>
  <c r="K176" i="24"/>
  <c r="AA176" i="24"/>
  <c r="E177" i="24"/>
  <c r="U177" i="24"/>
  <c r="AK177" i="24"/>
  <c r="O178" i="24"/>
  <c r="AE178" i="24"/>
  <c r="I179" i="24"/>
  <c r="Y179" i="24"/>
  <c r="C170" i="24"/>
  <c r="S170" i="24"/>
  <c r="AI170" i="24"/>
  <c r="M171" i="24"/>
  <c r="AC171" i="24"/>
  <c r="G172" i="24"/>
  <c r="W172" i="24"/>
  <c r="AM172" i="24"/>
  <c r="Q173" i="24"/>
  <c r="AG173" i="24"/>
  <c r="K174" i="24"/>
  <c r="AA174" i="24"/>
  <c r="E101" i="24"/>
  <c r="U101" i="24"/>
  <c r="AK101" i="24"/>
  <c r="O102" i="24"/>
  <c r="AE102" i="24"/>
  <c r="I103" i="24"/>
  <c r="Y103" i="24"/>
  <c r="C104" i="24"/>
  <c r="S104" i="24"/>
  <c r="AI104" i="24"/>
  <c r="M105" i="24"/>
  <c r="AC105" i="24"/>
  <c r="G106" i="24"/>
  <c r="W106" i="24"/>
  <c r="AM106" i="24"/>
  <c r="Q107" i="24"/>
  <c r="AG107" i="24"/>
  <c r="K108" i="24"/>
  <c r="AA108" i="24"/>
  <c r="E109" i="24"/>
  <c r="U109" i="24"/>
  <c r="AK109" i="24"/>
  <c r="O110" i="24"/>
  <c r="AE110" i="24"/>
  <c r="I111" i="24"/>
  <c r="Y111" i="24"/>
  <c r="C112" i="24"/>
  <c r="S112" i="24"/>
  <c r="AI112" i="24"/>
  <c r="M113" i="24"/>
  <c r="AC113" i="24"/>
  <c r="G114" i="24"/>
  <c r="W114" i="24"/>
  <c r="AM114" i="24"/>
  <c r="Q115" i="24"/>
  <c r="AG115" i="24"/>
  <c r="G116" i="24"/>
  <c r="O116" i="24"/>
  <c r="W116" i="24"/>
  <c r="AE116" i="24"/>
  <c r="AM116" i="24"/>
  <c r="I117" i="24"/>
  <c r="Q117" i="24"/>
  <c r="W117" i="24"/>
  <c r="AC117" i="24"/>
  <c r="AH117" i="24"/>
  <c r="AM117" i="24"/>
  <c r="G118" i="24"/>
  <c r="L118" i="24"/>
  <c r="Q118" i="24"/>
  <c r="W118" i="24"/>
  <c r="AB118" i="24"/>
  <c r="AG118" i="24"/>
  <c r="AM118" i="24"/>
  <c r="F119" i="24"/>
  <c r="K119" i="24"/>
  <c r="Q119" i="24"/>
  <c r="V119" i="24"/>
  <c r="AA119" i="24"/>
  <c r="AG119" i="24"/>
  <c r="AL119" i="24"/>
  <c r="E120" i="24"/>
  <c r="K120" i="24"/>
  <c r="P120" i="24"/>
  <c r="U120" i="24"/>
  <c r="AA120" i="24"/>
  <c r="AF120" i="24"/>
  <c r="AK120" i="24"/>
  <c r="E121" i="24"/>
  <c r="J121" i="24"/>
  <c r="O121" i="24"/>
  <c r="U121" i="24"/>
  <c r="Z121" i="24"/>
  <c r="AE121" i="24"/>
  <c r="AK121" i="24"/>
  <c r="D122" i="24"/>
  <c r="I122" i="24"/>
  <c r="O122" i="24"/>
  <c r="T122" i="24"/>
  <c r="Y122" i="24"/>
  <c r="AE122" i="24"/>
  <c r="AJ122" i="24"/>
  <c r="C123" i="24"/>
  <c r="I123" i="24"/>
  <c r="N123" i="24"/>
  <c r="S123" i="24"/>
  <c r="Y123" i="24"/>
  <c r="AD123" i="24"/>
  <c r="AI123" i="24"/>
  <c r="C124" i="24"/>
  <c r="H124" i="24"/>
  <c r="M124" i="24"/>
  <c r="S124" i="24"/>
  <c r="X124" i="24"/>
  <c r="AC124" i="24"/>
  <c r="AI124" i="24"/>
  <c r="B125" i="24"/>
  <c r="G125" i="24"/>
  <c r="M125" i="24"/>
  <c r="R125" i="24"/>
  <c r="W125" i="24"/>
  <c r="AC125" i="24"/>
  <c r="AH125" i="24"/>
  <c r="AM125" i="24"/>
  <c r="G126" i="24"/>
  <c r="L126" i="24"/>
  <c r="Q126" i="24"/>
  <c r="W126" i="24"/>
  <c r="AB126" i="24"/>
  <c r="AG126" i="24"/>
  <c r="AM126" i="24"/>
  <c r="F127" i="24"/>
  <c r="K127" i="24"/>
  <c r="Q127" i="24"/>
  <c r="V127" i="24"/>
  <c r="AA127" i="24"/>
  <c r="AG127" i="24"/>
  <c r="AL127" i="24"/>
  <c r="E128" i="24"/>
  <c r="K128" i="24"/>
  <c r="P128" i="24"/>
  <c r="U128" i="24"/>
  <c r="AA128" i="24"/>
  <c r="AF128" i="24"/>
  <c r="AK128" i="24"/>
  <c r="E129" i="24"/>
  <c r="J129" i="24"/>
  <c r="O129" i="24"/>
  <c r="U129" i="24"/>
  <c r="Z129" i="24"/>
  <c r="AE129" i="24"/>
  <c r="AK129" i="24"/>
  <c r="D130" i="24"/>
  <c r="I130" i="24"/>
  <c r="O130" i="24"/>
  <c r="T130" i="24"/>
  <c r="Y130" i="24"/>
  <c r="AE130" i="24"/>
  <c r="AJ130" i="24"/>
  <c r="C131" i="24"/>
  <c r="I131" i="24"/>
  <c r="N131" i="24"/>
  <c r="S131" i="24"/>
  <c r="Y131" i="24"/>
  <c r="AD131" i="24"/>
  <c r="AI131" i="24"/>
  <c r="C132" i="24"/>
  <c r="H132" i="24"/>
  <c r="M132" i="24"/>
  <c r="S132" i="24"/>
  <c r="X132" i="24"/>
  <c r="AC132" i="24"/>
  <c r="AI132" i="24"/>
  <c r="B133" i="24"/>
  <c r="G133" i="24"/>
  <c r="M133" i="24"/>
  <c r="R133" i="24"/>
  <c r="W133" i="24"/>
  <c r="AC133" i="24"/>
  <c r="AH133" i="24"/>
  <c r="AM133" i="24"/>
  <c r="G134" i="24"/>
  <c r="L134" i="24"/>
  <c r="Q134" i="24"/>
  <c r="W134" i="24"/>
  <c r="AB134" i="24"/>
  <c r="AG134" i="24"/>
  <c r="AK134" i="24"/>
  <c r="C135" i="24"/>
  <c r="G135" i="24"/>
  <c r="K135" i="24"/>
  <c r="O135" i="24"/>
  <c r="S135" i="24"/>
  <c r="W135" i="24"/>
  <c r="AA135" i="24"/>
  <c r="AE135" i="24"/>
  <c r="AI135" i="24"/>
  <c r="AM135" i="24"/>
  <c r="E136" i="24"/>
  <c r="I136" i="24"/>
  <c r="M136" i="24"/>
  <c r="Q136" i="24"/>
  <c r="U136" i="24"/>
  <c r="Y136" i="24"/>
  <c r="AC136" i="24"/>
  <c r="AG136" i="24"/>
  <c r="AK136" i="24"/>
  <c r="C137" i="24"/>
  <c r="G137" i="24"/>
  <c r="K137" i="24"/>
  <c r="O137" i="24"/>
  <c r="S137" i="24"/>
  <c r="W137" i="24"/>
  <c r="AA137" i="24"/>
  <c r="AE137" i="24"/>
  <c r="AI137" i="24"/>
  <c r="AM137" i="24"/>
  <c r="E138" i="24"/>
  <c r="I138" i="24"/>
  <c r="M138" i="24"/>
  <c r="Q138" i="24"/>
  <c r="U138" i="24"/>
  <c r="Y138" i="24"/>
  <c r="AC138" i="24"/>
  <c r="AG138" i="24"/>
  <c r="AK138" i="24"/>
  <c r="C139" i="24"/>
  <c r="G139" i="24"/>
  <c r="K139" i="24"/>
  <c r="O139" i="24"/>
  <c r="S139" i="24"/>
  <c r="W139" i="24"/>
  <c r="AA139" i="24"/>
  <c r="AE139" i="24"/>
  <c r="AI139" i="24"/>
  <c r="AM139" i="24"/>
  <c r="E140" i="24"/>
  <c r="I140" i="24"/>
  <c r="M140" i="24"/>
  <c r="Q140" i="24"/>
  <c r="U140" i="24"/>
  <c r="Y140" i="24"/>
  <c r="AC140" i="24"/>
  <c r="AG140" i="24"/>
  <c r="AK140" i="24"/>
  <c r="C141" i="24"/>
  <c r="G141" i="24"/>
  <c r="K141" i="24"/>
  <c r="O141" i="24"/>
  <c r="S141" i="24"/>
  <c r="W141" i="24"/>
  <c r="AA141" i="24"/>
  <c r="AE141" i="24"/>
  <c r="AI141" i="24"/>
  <c r="AM141" i="24"/>
  <c r="E142" i="24"/>
  <c r="I142" i="24"/>
  <c r="M142" i="24"/>
  <c r="Q142" i="24"/>
  <c r="U142" i="24"/>
  <c r="Y142" i="24"/>
  <c r="AC142" i="24"/>
  <c r="AG142" i="24"/>
  <c r="AK142" i="24"/>
  <c r="C143" i="24"/>
  <c r="G143" i="24"/>
  <c r="K143" i="24"/>
  <c r="O143" i="24"/>
  <c r="S143" i="24"/>
  <c r="W143" i="24"/>
  <c r="AA143" i="24"/>
  <c r="AE143" i="24"/>
  <c r="AI143" i="24"/>
  <c r="AM143" i="24"/>
  <c r="E144" i="24"/>
  <c r="I144" i="24"/>
  <c r="M144" i="24"/>
  <c r="Q144" i="24"/>
  <c r="U144" i="24"/>
  <c r="Y144" i="24"/>
  <c r="AC144" i="24"/>
  <c r="AG144" i="24"/>
  <c r="AK144" i="24"/>
  <c r="C145" i="24"/>
  <c r="G145" i="24"/>
  <c r="K145" i="24"/>
  <c r="O145" i="24"/>
  <c r="S145" i="24"/>
  <c r="W145" i="24"/>
  <c r="AA145" i="24"/>
  <c r="AE145" i="24"/>
  <c r="AI145" i="24"/>
  <c r="AM145" i="24"/>
  <c r="E146" i="24"/>
  <c r="I146" i="24"/>
  <c r="M146" i="24"/>
  <c r="Q146" i="24"/>
  <c r="U146" i="24"/>
  <c r="Y146" i="24"/>
  <c r="AC146" i="24"/>
  <c r="AG146" i="24"/>
  <c r="AK146" i="24"/>
  <c r="C147" i="24"/>
  <c r="G147" i="24"/>
  <c r="K147" i="24"/>
  <c r="O147" i="24"/>
  <c r="S147" i="24"/>
  <c r="W147" i="24"/>
  <c r="AA147" i="24"/>
  <c r="AE147" i="24"/>
  <c r="AI147" i="24"/>
  <c r="AM147" i="24"/>
  <c r="E148" i="24"/>
  <c r="I148" i="24"/>
  <c r="M148" i="24"/>
  <c r="Q148" i="24"/>
  <c r="U148" i="24"/>
  <c r="Y148" i="24"/>
  <c r="AC148" i="24"/>
  <c r="AG148" i="24"/>
  <c r="AK148" i="24"/>
  <c r="C149" i="24"/>
  <c r="G149" i="24"/>
  <c r="K149" i="24"/>
  <c r="O149" i="24"/>
  <c r="S149" i="24"/>
  <c r="W149" i="24"/>
  <c r="AA149" i="24"/>
  <c r="AE149" i="24"/>
  <c r="AI149" i="24"/>
  <c r="AM149" i="24"/>
  <c r="E150" i="24"/>
  <c r="I150" i="24"/>
  <c r="M150" i="24"/>
  <c r="Q150" i="24"/>
  <c r="U150" i="24"/>
  <c r="Y150" i="24"/>
  <c r="AC150" i="24"/>
  <c r="AG150" i="24"/>
  <c r="AK150" i="24"/>
  <c r="C151" i="24"/>
  <c r="G151" i="24"/>
  <c r="K151" i="24"/>
  <c r="O151" i="24"/>
  <c r="S151" i="24"/>
  <c r="W151" i="24"/>
  <c r="AA151" i="24"/>
  <c r="AE151" i="24"/>
  <c r="AI151" i="24"/>
  <c r="AM151" i="24"/>
  <c r="E152" i="24"/>
  <c r="I152" i="24"/>
  <c r="M152" i="24"/>
  <c r="Q152" i="24"/>
  <c r="U152" i="24"/>
  <c r="Y152" i="24"/>
  <c r="AC152" i="24"/>
  <c r="AG152" i="24"/>
  <c r="AK152" i="24"/>
  <c r="C153" i="24"/>
  <c r="G153" i="24"/>
  <c r="K153" i="24"/>
  <c r="O153" i="24"/>
  <c r="S153" i="24"/>
  <c r="W153" i="24"/>
  <c r="AA153" i="24"/>
  <c r="AE153" i="24"/>
  <c r="AI153" i="24"/>
  <c r="AM153" i="24"/>
  <c r="E154" i="24"/>
  <c r="I154" i="24"/>
  <c r="M154" i="24"/>
  <c r="Q154" i="24"/>
  <c r="U154" i="24"/>
  <c r="Y154" i="24"/>
  <c r="AC154" i="24"/>
  <c r="AG154" i="24"/>
  <c r="AK154" i="24"/>
  <c r="C155" i="24"/>
  <c r="G155" i="24"/>
  <c r="K155" i="24"/>
  <c r="O155" i="24"/>
  <c r="S155" i="24"/>
  <c r="W155" i="24"/>
  <c r="AA155" i="24"/>
  <c r="AE155" i="24"/>
  <c r="AI155" i="24"/>
  <c r="AM155" i="24"/>
  <c r="E156" i="24"/>
  <c r="I156" i="24"/>
  <c r="M156" i="24"/>
  <c r="Q156" i="24"/>
  <c r="U156" i="24"/>
  <c r="Y156" i="24"/>
  <c r="AC156" i="24"/>
  <c r="AG156" i="24"/>
  <c r="AK156" i="24"/>
  <c r="C157" i="24"/>
  <c r="G157" i="24"/>
  <c r="K157" i="24"/>
  <c r="O157" i="24"/>
  <c r="S157" i="24"/>
  <c r="W157" i="24"/>
  <c r="AA157" i="24"/>
  <c r="AE157" i="24"/>
  <c r="AI157" i="24"/>
  <c r="AM157" i="24"/>
  <c r="E158" i="24"/>
  <c r="I158" i="24"/>
  <c r="M158" i="24"/>
  <c r="Q158" i="24"/>
  <c r="U158" i="24"/>
  <c r="Y158" i="24"/>
  <c r="AC158" i="24"/>
  <c r="AG158" i="24"/>
  <c r="AK158" i="24"/>
  <c r="C159" i="24"/>
  <c r="G159" i="24"/>
  <c r="K159" i="24"/>
  <c r="O159" i="24"/>
  <c r="S159" i="24"/>
  <c r="W159" i="24"/>
  <c r="AA159" i="24"/>
  <c r="AE159" i="24"/>
  <c r="AI159" i="24"/>
  <c r="AM159" i="24"/>
  <c r="E160" i="24"/>
  <c r="I160" i="24"/>
  <c r="M160" i="24"/>
  <c r="Q160" i="24"/>
  <c r="U160" i="24"/>
  <c r="Y160" i="24"/>
  <c r="AC160" i="24"/>
  <c r="AG160" i="24"/>
  <c r="AK160" i="24"/>
  <c r="C161" i="24"/>
  <c r="G161" i="24"/>
  <c r="K161" i="24"/>
  <c r="O161" i="24"/>
  <c r="S161" i="24"/>
  <c r="W161" i="24"/>
  <c r="AA161" i="24"/>
  <c r="AE161" i="24"/>
  <c r="AI161" i="24"/>
  <c r="AM161" i="24"/>
  <c r="E162" i="24"/>
  <c r="I162" i="24"/>
  <c r="M162" i="24"/>
  <c r="Q162" i="24"/>
  <c r="U162" i="24"/>
  <c r="Y162" i="24"/>
  <c r="AC162" i="24"/>
  <c r="AG162" i="24"/>
  <c r="AK162" i="24"/>
  <c r="C163" i="24"/>
  <c r="G163" i="24"/>
  <c r="K163" i="24"/>
  <c r="O163" i="24"/>
  <c r="S163" i="24"/>
  <c r="W163" i="24"/>
  <c r="AA163" i="24"/>
  <c r="AE163" i="24"/>
  <c r="AI163" i="24"/>
  <c r="AM163" i="24"/>
  <c r="E164" i="24"/>
  <c r="I164" i="24"/>
  <c r="M164" i="24"/>
  <c r="Q164" i="24"/>
  <c r="U164" i="24"/>
  <c r="Y164" i="24"/>
  <c r="AC164" i="24"/>
  <c r="AG164" i="24"/>
  <c r="AK164" i="24"/>
  <c r="C165" i="24"/>
  <c r="G165" i="24"/>
  <c r="K165" i="24"/>
  <c r="O165" i="24"/>
  <c r="S165" i="24"/>
  <c r="W165" i="24"/>
  <c r="AA165" i="24"/>
  <c r="AE165" i="24"/>
  <c r="AI165" i="24"/>
  <c r="AM165" i="24"/>
  <c r="E166" i="24"/>
  <c r="I166" i="24"/>
  <c r="M166" i="24"/>
  <c r="Q166" i="24"/>
  <c r="U166" i="24"/>
  <c r="Y166" i="24"/>
  <c r="AC166" i="24"/>
  <c r="AG166" i="24"/>
  <c r="AK166" i="24"/>
  <c r="C167" i="24"/>
  <c r="G167" i="24"/>
  <c r="K167" i="24"/>
  <c r="O167" i="24"/>
  <c r="S167" i="24"/>
  <c r="W167" i="24"/>
  <c r="AA167" i="24"/>
  <c r="AE167" i="24"/>
  <c r="AI167" i="24"/>
  <c r="AM167" i="24"/>
  <c r="E168" i="24"/>
  <c r="I168" i="24"/>
  <c r="M168" i="24"/>
  <c r="Q168" i="24"/>
  <c r="U168" i="24"/>
  <c r="Y168" i="24"/>
  <c r="AC168" i="24"/>
  <c r="AG168" i="24"/>
  <c r="AK168" i="24"/>
  <c r="C169" i="24"/>
  <c r="G169" i="24"/>
  <c r="K169" i="24"/>
  <c r="O169" i="24"/>
  <c r="S169" i="24"/>
  <c r="W169" i="24"/>
  <c r="AA169" i="24"/>
  <c r="AE169" i="24"/>
  <c r="AI169" i="24"/>
  <c r="AM169" i="24"/>
  <c r="E100" i="24"/>
  <c r="I100" i="24"/>
  <c r="M100" i="24"/>
  <c r="Q100" i="24"/>
  <c r="U100" i="24"/>
  <c r="Y100" i="24"/>
  <c r="AC100" i="24"/>
  <c r="AG100" i="24"/>
  <c r="AK100" i="24"/>
  <c r="G186" i="24"/>
  <c r="W186" i="24"/>
  <c r="AM186" i="24"/>
  <c r="Q187" i="24"/>
  <c r="AG187" i="24"/>
  <c r="K188" i="24"/>
  <c r="AA188" i="24"/>
  <c r="E189" i="24"/>
  <c r="U189" i="24"/>
  <c r="AK189" i="24"/>
  <c r="O190" i="24"/>
  <c r="AE190" i="24"/>
  <c r="I180" i="24"/>
  <c r="Y180" i="24"/>
  <c r="C181" i="24"/>
  <c r="S181" i="24"/>
  <c r="AI181" i="24"/>
  <c r="M182" i="24"/>
  <c r="AC182" i="24"/>
  <c r="G183" i="24"/>
  <c r="W183" i="24"/>
  <c r="AM183" i="24"/>
  <c r="Q184" i="24"/>
  <c r="AG184" i="24"/>
  <c r="K185" i="24"/>
  <c r="AA185" i="24"/>
  <c r="E175" i="24"/>
  <c r="U175" i="24"/>
  <c r="AK175" i="24"/>
  <c r="O176" i="24"/>
  <c r="AE176" i="24"/>
  <c r="I177" i="24"/>
  <c r="Y177" i="24"/>
  <c r="C178" i="24"/>
  <c r="S178" i="24"/>
  <c r="AI178" i="24"/>
  <c r="M179" i="24"/>
  <c r="AC179" i="24"/>
  <c r="G170" i="24"/>
  <c r="W170" i="24"/>
  <c r="AM170" i="24"/>
  <c r="Q171" i="24"/>
  <c r="AG171" i="24"/>
  <c r="K172" i="24"/>
  <c r="AA172" i="24"/>
  <c r="E173" i="24"/>
  <c r="U173" i="24"/>
  <c r="AK173" i="24"/>
  <c r="O174" i="24"/>
  <c r="AE174" i="24"/>
  <c r="I101" i="24"/>
  <c r="Y101" i="24"/>
  <c r="C102" i="24"/>
  <c r="S102" i="24"/>
  <c r="AI102" i="24"/>
  <c r="M103" i="24"/>
  <c r="AC103" i="24"/>
  <c r="G104" i="24"/>
  <c r="W104" i="24"/>
  <c r="AM104" i="24"/>
  <c r="Q105" i="24"/>
  <c r="AG105" i="24"/>
  <c r="K106" i="24"/>
  <c r="AA106" i="24"/>
  <c r="E107" i="24"/>
  <c r="U107" i="24"/>
  <c r="AK107" i="24"/>
  <c r="O108" i="24"/>
  <c r="AE108" i="24"/>
  <c r="I109" i="24"/>
  <c r="Y109" i="24"/>
  <c r="C110" i="24"/>
  <c r="S110" i="24"/>
  <c r="AI110" i="24"/>
  <c r="M111" i="24"/>
  <c r="AC111" i="24"/>
  <c r="G112" i="24"/>
  <c r="W112" i="24"/>
  <c r="AM112" i="24"/>
  <c r="Q113" i="24"/>
  <c r="AG113" i="24"/>
  <c r="K114" i="24"/>
  <c r="AA114" i="24"/>
  <c r="E115" i="24"/>
  <c r="U115" i="24"/>
  <c r="AK115" i="24"/>
  <c r="H116" i="24"/>
  <c r="P116" i="24"/>
  <c r="X116" i="24"/>
  <c r="AF116" i="24"/>
  <c r="B117" i="24"/>
  <c r="J117" i="24"/>
  <c r="R117" i="24"/>
  <c r="Y117" i="24"/>
  <c r="AD117" i="24"/>
  <c r="AI117" i="24"/>
  <c r="C118" i="24"/>
  <c r="H118" i="24"/>
  <c r="M118" i="24"/>
  <c r="S118" i="24"/>
  <c r="X118" i="24"/>
  <c r="AC118" i="24"/>
  <c r="AI118" i="24"/>
  <c r="B119" i="24"/>
  <c r="G119" i="24"/>
  <c r="M119" i="24"/>
  <c r="R119" i="24"/>
  <c r="W119" i="24"/>
  <c r="AC119" i="24"/>
  <c r="AH119" i="24"/>
  <c r="AM119" i="24"/>
  <c r="G120" i="24"/>
  <c r="L120" i="24"/>
  <c r="Q120" i="24"/>
  <c r="W120" i="24"/>
  <c r="AB120" i="24"/>
  <c r="AG120" i="24"/>
  <c r="AM120" i="24"/>
  <c r="F121" i="24"/>
  <c r="K121" i="24"/>
  <c r="Q121" i="24"/>
  <c r="V121" i="24"/>
  <c r="AA121" i="24"/>
  <c r="AG121" i="24"/>
  <c r="AL121" i="24"/>
  <c r="E122" i="24"/>
  <c r="K122" i="24"/>
  <c r="P122" i="24"/>
  <c r="U122" i="24"/>
  <c r="AA122" i="24"/>
  <c r="AF122" i="24"/>
  <c r="AK122" i="24"/>
  <c r="E123" i="24"/>
  <c r="J123" i="24"/>
  <c r="O123" i="24"/>
  <c r="U123" i="24"/>
  <c r="Z123" i="24"/>
  <c r="AE123" i="24"/>
  <c r="AK123" i="24"/>
  <c r="D124" i="24"/>
  <c r="I124" i="24"/>
  <c r="O124" i="24"/>
  <c r="T124" i="24"/>
  <c r="Y124" i="24"/>
  <c r="AE124" i="24"/>
  <c r="AJ124" i="24"/>
  <c r="C125" i="24"/>
  <c r="I125" i="24"/>
  <c r="N125" i="24"/>
  <c r="S125" i="24"/>
  <c r="Y125" i="24"/>
  <c r="AD125" i="24"/>
  <c r="AI125" i="24"/>
  <c r="C126" i="24"/>
  <c r="H126" i="24"/>
  <c r="M126" i="24"/>
  <c r="S126" i="24"/>
  <c r="X126" i="24"/>
  <c r="AC126" i="24"/>
  <c r="AI126" i="24"/>
  <c r="B127" i="24"/>
  <c r="G127" i="24"/>
  <c r="M127" i="24"/>
  <c r="R127" i="24"/>
  <c r="W127" i="24"/>
  <c r="AC127" i="24"/>
  <c r="AH127" i="24"/>
  <c r="AM127" i="24"/>
  <c r="G128" i="24"/>
  <c r="L128" i="24"/>
  <c r="Q128" i="24"/>
  <c r="W128" i="24"/>
  <c r="AB128" i="24"/>
  <c r="AG128" i="24"/>
  <c r="AM128" i="24"/>
  <c r="F129" i="24"/>
  <c r="K129" i="24"/>
  <c r="Q129" i="24"/>
  <c r="V129" i="24"/>
  <c r="AA129" i="24"/>
  <c r="AG129" i="24"/>
  <c r="AL129" i="24"/>
  <c r="E130" i="24"/>
  <c r="K130" i="24"/>
  <c r="P130" i="24"/>
  <c r="U130" i="24"/>
  <c r="AA130" i="24"/>
  <c r="AF130" i="24"/>
  <c r="AK130" i="24"/>
  <c r="E131" i="24"/>
  <c r="J131" i="24"/>
  <c r="O131" i="24"/>
  <c r="U131" i="24"/>
  <c r="Z131" i="24"/>
  <c r="AE131" i="24"/>
  <c r="AK131" i="24"/>
  <c r="D132" i="24"/>
  <c r="I132" i="24"/>
  <c r="O132" i="24"/>
  <c r="T132" i="24"/>
  <c r="Y132" i="24"/>
  <c r="AE132" i="24"/>
  <c r="AJ132" i="24"/>
  <c r="C133" i="24"/>
  <c r="I133" i="24"/>
  <c r="N133" i="24"/>
  <c r="S133" i="24"/>
  <c r="Y133" i="24"/>
  <c r="AD133" i="24"/>
  <c r="AI133" i="24"/>
  <c r="C134" i="24"/>
  <c r="H134" i="24"/>
  <c r="M134" i="24"/>
  <c r="S134" i="24"/>
  <c r="X134" i="24"/>
  <c r="AC134" i="24"/>
  <c r="AH134" i="24"/>
  <c r="AL134" i="24"/>
  <c r="D135" i="24"/>
  <c r="H135" i="24"/>
  <c r="L135" i="24"/>
  <c r="P135" i="24"/>
  <c r="T135" i="24"/>
  <c r="X135" i="24"/>
  <c r="AB135" i="24"/>
  <c r="AF135" i="24"/>
  <c r="AJ135" i="24"/>
  <c r="B136" i="24"/>
  <c r="F136" i="24"/>
  <c r="J136" i="24"/>
  <c r="N136" i="24"/>
  <c r="R136" i="24"/>
  <c r="V136" i="24"/>
  <c r="Z136" i="24"/>
  <c r="AD136" i="24"/>
  <c r="AH136" i="24"/>
  <c r="AL136" i="24"/>
  <c r="D137" i="24"/>
  <c r="H137" i="24"/>
  <c r="L137" i="24"/>
  <c r="P137" i="24"/>
  <c r="T137" i="24"/>
  <c r="X137" i="24"/>
  <c r="AB137" i="24"/>
  <c r="AF137" i="24"/>
  <c r="AJ137" i="24"/>
  <c r="B138" i="24"/>
  <c r="F138" i="24"/>
  <c r="J138" i="24"/>
  <c r="N138" i="24"/>
  <c r="R138" i="24"/>
  <c r="V138" i="24"/>
  <c r="Z138" i="24"/>
  <c r="AD138" i="24"/>
  <c r="AH138" i="24"/>
  <c r="AL138" i="24"/>
  <c r="D139" i="24"/>
  <c r="H139" i="24"/>
  <c r="L139" i="24"/>
  <c r="P139" i="24"/>
  <c r="T139" i="24"/>
  <c r="X139" i="24"/>
  <c r="AB139" i="24"/>
  <c r="AF139" i="24"/>
  <c r="AJ139" i="24"/>
  <c r="B140" i="24"/>
  <c r="F140" i="24"/>
  <c r="J140" i="24"/>
  <c r="N140" i="24"/>
  <c r="R140" i="24"/>
  <c r="V140" i="24"/>
  <c r="Z140" i="24"/>
  <c r="AD140" i="24"/>
  <c r="AH140" i="24"/>
  <c r="AL140" i="24"/>
  <c r="D141" i="24"/>
  <c r="H141" i="24"/>
  <c r="L141" i="24"/>
  <c r="P141" i="24"/>
  <c r="T141" i="24"/>
  <c r="X141" i="24"/>
  <c r="AB141" i="24"/>
  <c r="AF141" i="24"/>
  <c r="AJ141" i="24"/>
  <c r="B142" i="24"/>
  <c r="F142" i="24"/>
  <c r="J142" i="24"/>
  <c r="N142" i="24"/>
  <c r="R142" i="24"/>
  <c r="V142" i="24"/>
  <c r="Z142" i="24"/>
  <c r="AD142" i="24"/>
  <c r="AH142" i="24"/>
  <c r="AL142" i="24"/>
  <c r="D143" i="24"/>
  <c r="H143" i="24"/>
  <c r="L143" i="24"/>
  <c r="P143" i="24"/>
  <c r="T143" i="24"/>
  <c r="X143" i="24"/>
  <c r="AB143" i="24"/>
  <c r="AF143" i="24"/>
  <c r="AJ143" i="24"/>
  <c r="B144" i="24"/>
  <c r="F144" i="24"/>
  <c r="J144" i="24"/>
  <c r="N144" i="24"/>
  <c r="R144" i="24"/>
  <c r="V144" i="24"/>
  <c r="Z144" i="24"/>
  <c r="AD144" i="24"/>
  <c r="AH144" i="24"/>
  <c r="AL144" i="24"/>
  <c r="D145" i="24"/>
  <c r="H145" i="24"/>
  <c r="L145" i="24"/>
  <c r="P145" i="24"/>
  <c r="T145" i="24"/>
  <c r="X145" i="24"/>
  <c r="AB145" i="24"/>
  <c r="AF145" i="24"/>
  <c r="AJ145" i="24"/>
  <c r="B146" i="24"/>
  <c r="F146" i="24"/>
  <c r="J146" i="24"/>
  <c r="N146" i="24"/>
  <c r="R146" i="24"/>
  <c r="V146" i="24"/>
  <c r="Z146" i="24"/>
  <c r="AD146" i="24"/>
  <c r="AH146" i="24"/>
  <c r="AL146" i="24"/>
  <c r="D147" i="24"/>
  <c r="H147" i="24"/>
  <c r="L147" i="24"/>
  <c r="P147" i="24"/>
  <c r="T147" i="24"/>
  <c r="X147" i="24"/>
  <c r="AB147" i="24"/>
  <c r="AF147" i="24"/>
  <c r="AJ147" i="24"/>
  <c r="B148" i="24"/>
  <c r="F148" i="24"/>
  <c r="J148" i="24"/>
  <c r="N148" i="24"/>
  <c r="R148" i="24"/>
  <c r="V148" i="24"/>
  <c r="Z148" i="24"/>
  <c r="AD148" i="24"/>
  <c r="AH148" i="24"/>
  <c r="AL148" i="24"/>
  <c r="D149" i="24"/>
  <c r="H149" i="24"/>
  <c r="L149" i="24"/>
  <c r="P149" i="24"/>
  <c r="T149" i="24"/>
  <c r="X149" i="24"/>
  <c r="AB149" i="24"/>
  <c r="AF149" i="24"/>
  <c r="AJ149" i="24"/>
  <c r="B150" i="24"/>
  <c r="F150" i="24"/>
  <c r="J150" i="24"/>
  <c r="N150" i="24"/>
  <c r="R150" i="24"/>
  <c r="K186" i="24"/>
  <c r="AK187" i="24"/>
  <c r="Y189" i="24"/>
  <c r="M180" i="24"/>
  <c r="AM181" i="24"/>
  <c r="AA183" i="24"/>
  <c r="O185" i="24"/>
  <c r="C176" i="24"/>
  <c r="AC177" i="24"/>
  <c r="Q179" i="24"/>
  <c r="E171" i="24"/>
  <c r="AE172" i="24"/>
  <c r="S174" i="24"/>
  <c r="G102" i="24"/>
  <c r="AG103" i="24"/>
  <c r="U105" i="24"/>
  <c r="I107" i="24"/>
  <c r="AI108" i="24"/>
  <c r="W110" i="24"/>
  <c r="K112" i="24"/>
  <c r="AK113" i="24"/>
  <c r="Y115" i="24"/>
  <c r="AA116" i="24"/>
  <c r="U117" i="24"/>
  <c r="D118" i="24"/>
  <c r="Y118" i="24"/>
  <c r="I119" i="24"/>
  <c r="AD119" i="24"/>
  <c r="M120" i="24"/>
  <c r="AI120" i="24"/>
  <c r="R121" i="24"/>
  <c r="AM121" i="24"/>
  <c r="W122" i="24"/>
  <c r="F123" i="24"/>
  <c r="AA123" i="24"/>
  <c r="K124" i="24"/>
  <c r="AF124" i="24"/>
  <c r="O125" i="24"/>
  <c r="AK125" i="24"/>
  <c r="T126" i="24"/>
  <c r="C127" i="24"/>
  <c r="Y127" i="24"/>
  <c r="H128" i="24"/>
  <c r="AC128" i="24"/>
  <c r="M129" i="24"/>
  <c r="AH129" i="24"/>
  <c r="Q130" i="24"/>
  <c r="AM130" i="24"/>
  <c r="V131" i="24"/>
  <c r="E132" i="24"/>
  <c r="AA132" i="24"/>
  <c r="J133" i="24"/>
  <c r="AE133" i="24"/>
  <c r="O134" i="24"/>
  <c r="AI134" i="24"/>
  <c r="M135" i="24"/>
  <c r="AC135" i="24"/>
  <c r="G136" i="24"/>
  <c r="W136" i="24"/>
  <c r="AM136" i="24"/>
  <c r="Q137" i="24"/>
  <c r="AG137" i="24"/>
  <c r="K138" i="24"/>
  <c r="AA138" i="24"/>
  <c r="E139" i="24"/>
  <c r="U139" i="24"/>
  <c r="AK139" i="24"/>
  <c r="O140" i="24"/>
  <c r="AE140" i="24"/>
  <c r="I141" i="24"/>
  <c r="Y141" i="24"/>
  <c r="C142" i="24"/>
  <c r="S142" i="24"/>
  <c r="AI142" i="24"/>
  <c r="M143" i="24"/>
  <c r="AC143" i="24"/>
  <c r="G144" i="24"/>
  <c r="W144" i="24"/>
  <c r="AM144" i="24"/>
  <c r="Q145" i="24"/>
  <c r="AG145" i="24"/>
  <c r="K146" i="24"/>
  <c r="AA146" i="24"/>
  <c r="E147" i="24"/>
  <c r="U147" i="24"/>
  <c r="AK147" i="24"/>
  <c r="O148" i="24"/>
  <c r="AE148" i="24"/>
  <c r="I149" i="24"/>
  <c r="Y149" i="24"/>
  <c r="C150" i="24"/>
  <c r="S150" i="24"/>
  <c r="AA150" i="24"/>
  <c r="AI150" i="24"/>
  <c r="E151" i="24"/>
  <c r="M151" i="24"/>
  <c r="U151" i="24"/>
  <c r="AC151" i="24"/>
  <c r="AK151" i="24"/>
  <c r="G152" i="24"/>
  <c r="O152" i="24"/>
  <c r="W152" i="24"/>
  <c r="AE152" i="24"/>
  <c r="AM152" i="24"/>
  <c r="I153" i="24"/>
  <c r="Q153" i="24"/>
  <c r="Y153" i="24"/>
  <c r="AG153" i="24"/>
  <c r="C154" i="24"/>
  <c r="K154" i="24"/>
  <c r="S154" i="24"/>
  <c r="AA154" i="24"/>
  <c r="AI154" i="24"/>
  <c r="E155" i="24"/>
  <c r="M155" i="24"/>
  <c r="U155" i="24"/>
  <c r="AC155" i="24"/>
  <c r="AK155" i="24"/>
  <c r="G156" i="24"/>
  <c r="O156" i="24"/>
  <c r="W156" i="24"/>
  <c r="AE156" i="24"/>
  <c r="AM156" i="24"/>
  <c r="I157" i="24"/>
  <c r="Q157" i="24"/>
  <c r="Y157" i="24"/>
  <c r="AG157" i="24"/>
  <c r="C158" i="24"/>
  <c r="K158" i="24"/>
  <c r="S158" i="24"/>
  <c r="AA158" i="24"/>
  <c r="AI158" i="24"/>
  <c r="E159" i="24"/>
  <c r="M159" i="24"/>
  <c r="U159" i="24"/>
  <c r="AC159" i="24"/>
  <c r="AK159" i="24"/>
  <c r="G160" i="24"/>
  <c r="O160" i="24"/>
  <c r="W160" i="24"/>
  <c r="AE160" i="24"/>
  <c r="AM160" i="24"/>
  <c r="I161" i="24"/>
  <c r="Q161" i="24"/>
  <c r="Y161" i="24"/>
  <c r="AG161" i="24"/>
  <c r="C162" i="24"/>
  <c r="K162" i="24"/>
  <c r="S162" i="24"/>
  <c r="AA162" i="24"/>
  <c r="AI162" i="24"/>
  <c r="E163" i="24"/>
  <c r="M163" i="24"/>
  <c r="U163" i="24"/>
  <c r="AC163" i="24"/>
  <c r="AK163" i="24"/>
  <c r="G164" i="24"/>
  <c r="O164" i="24"/>
  <c r="W164" i="24"/>
  <c r="AE164" i="24"/>
  <c r="AM164" i="24"/>
  <c r="I165" i="24"/>
  <c r="Q165" i="24"/>
  <c r="Y165" i="24"/>
  <c r="AG165" i="24"/>
  <c r="C166" i="24"/>
  <c r="K166" i="24"/>
  <c r="S166" i="24"/>
  <c r="AA166" i="24"/>
  <c r="AI166" i="24"/>
  <c r="E167" i="24"/>
  <c r="M167" i="24"/>
  <c r="U167" i="24"/>
  <c r="AC167" i="24"/>
  <c r="AK167" i="24"/>
  <c r="G168" i="24"/>
  <c r="O168" i="24"/>
  <c r="W168" i="24"/>
  <c r="AE168" i="24"/>
  <c r="AM168" i="24"/>
  <c r="I169" i="24"/>
  <c r="Q169" i="24"/>
  <c r="Y169" i="24"/>
  <c r="AG169" i="24"/>
  <c r="C100" i="24"/>
  <c r="K100" i="24"/>
  <c r="S100" i="24"/>
  <c r="AA100" i="24"/>
  <c r="AI100" i="24"/>
  <c r="AA186" i="24"/>
  <c r="O188" i="24"/>
  <c r="C190" i="24"/>
  <c r="AC180" i="24"/>
  <c r="Q182" i="24"/>
  <c r="E184" i="24"/>
  <c r="AE185" i="24"/>
  <c r="S176" i="24"/>
  <c r="G178" i="24"/>
  <c r="AG179" i="24"/>
  <c r="U171" i="24"/>
  <c r="I173" i="24"/>
  <c r="AI174" i="24"/>
  <c r="W102" i="24"/>
  <c r="K104" i="24"/>
  <c r="AK105" i="24"/>
  <c r="Y107" i="24"/>
  <c r="M109" i="24"/>
  <c r="AM110" i="24"/>
  <c r="AA112" i="24"/>
  <c r="O114" i="24"/>
  <c r="C116" i="24"/>
  <c r="AI116" i="24"/>
  <c r="Z117" i="24"/>
  <c r="I118" i="24"/>
  <c r="AE118" i="24"/>
  <c r="N119" i="24"/>
  <c r="AI119" i="24"/>
  <c r="S120" i="24"/>
  <c r="B121" i="24"/>
  <c r="W121" i="24"/>
  <c r="G122" i="24"/>
  <c r="AB122" i="24"/>
  <c r="K123" i="24"/>
  <c r="AG123" i="24"/>
  <c r="P124" i="24"/>
  <c r="AK124" i="24"/>
  <c r="U125" i="24"/>
  <c r="D126" i="24"/>
  <c r="Y126" i="24"/>
  <c r="I127" i="24"/>
  <c r="AD127" i="24"/>
  <c r="M128" i="24"/>
  <c r="AI128" i="24"/>
  <c r="R129" i="24"/>
  <c r="AM129" i="24"/>
  <c r="W130" i="24"/>
  <c r="F131" i="24"/>
  <c r="AA131" i="24"/>
  <c r="K132" i="24"/>
  <c r="AF132" i="24"/>
  <c r="O133" i="24"/>
  <c r="AK133" i="24"/>
  <c r="T134" i="24"/>
  <c r="AM134" i="24"/>
  <c r="Q135" i="24"/>
  <c r="AG135" i="24"/>
  <c r="K136" i="24"/>
  <c r="AA136" i="24"/>
  <c r="E137" i="24"/>
  <c r="U137" i="24"/>
  <c r="AK137" i="24"/>
  <c r="O138" i="24"/>
  <c r="AE138" i="24"/>
  <c r="I139" i="24"/>
  <c r="Y139" i="24"/>
  <c r="C140" i="24"/>
  <c r="S140" i="24"/>
  <c r="AI140" i="24"/>
  <c r="M141" i="24"/>
  <c r="AC141" i="24"/>
  <c r="G142" i="24"/>
  <c r="W142" i="24"/>
  <c r="AM142" i="24"/>
  <c r="Q143" i="24"/>
  <c r="AG143" i="24"/>
  <c r="K144" i="24"/>
  <c r="AA144" i="24"/>
  <c r="E145" i="24"/>
  <c r="U145" i="24"/>
  <c r="AK145" i="24"/>
  <c r="O146" i="24"/>
  <c r="AE146" i="24"/>
  <c r="I147" i="24"/>
  <c r="Y147" i="24"/>
  <c r="C148" i="24"/>
  <c r="S148" i="24"/>
  <c r="AI148" i="24"/>
  <c r="M149" i="24"/>
  <c r="AC149" i="24"/>
  <c r="G150" i="24"/>
  <c r="V150" i="24"/>
  <c r="AD150" i="24"/>
  <c r="AL150" i="24"/>
  <c r="H151" i="24"/>
  <c r="P151" i="24"/>
  <c r="X151" i="24"/>
  <c r="AF151" i="24"/>
  <c r="B152" i="24"/>
  <c r="J152" i="24"/>
  <c r="R152" i="24"/>
  <c r="Z152" i="24"/>
  <c r="AH152" i="24"/>
  <c r="D153" i="24"/>
  <c r="L153" i="24"/>
  <c r="T153" i="24"/>
  <c r="AB153" i="24"/>
  <c r="AJ153" i="24"/>
  <c r="F154" i="24"/>
  <c r="N154" i="24"/>
  <c r="V154" i="24"/>
  <c r="AD154" i="24"/>
  <c r="AL154" i="24"/>
  <c r="H155" i="24"/>
  <c r="P155" i="24"/>
  <c r="X155" i="24"/>
  <c r="AF155" i="24"/>
  <c r="B156" i="24"/>
  <c r="J156" i="24"/>
  <c r="R156" i="24"/>
  <c r="Z156" i="24"/>
  <c r="AH156" i="24"/>
  <c r="D157" i="24"/>
  <c r="L157" i="24"/>
  <c r="T157" i="24"/>
  <c r="AB157" i="24"/>
  <c r="AJ157" i="24"/>
  <c r="F158" i="24"/>
  <c r="N158" i="24"/>
  <c r="V158" i="24"/>
  <c r="AD158" i="24"/>
  <c r="AL158" i="24"/>
  <c r="H159" i="24"/>
  <c r="P159" i="24"/>
  <c r="X159" i="24"/>
  <c r="AF159" i="24"/>
  <c r="B160" i="24"/>
  <c r="J160" i="24"/>
  <c r="R160" i="24"/>
  <c r="Z160" i="24"/>
  <c r="AH160" i="24"/>
  <c r="D161" i="24"/>
  <c r="L161" i="24"/>
  <c r="T161" i="24"/>
  <c r="AB161" i="24"/>
  <c r="AJ161" i="24"/>
  <c r="F162" i="24"/>
  <c r="N162" i="24"/>
  <c r="V162" i="24"/>
  <c r="AD162" i="24"/>
  <c r="AL162" i="24"/>
  <c r="H163" i="24"/>
  <c r="P163" i="24"/>
  <c r="X163" i="24"/>
  <c r="AF163" i="24"/>
  <c r="B164" i="24"/>
  <c r="J164" i="24"/>
  <c r="R164" i="24"/>
  <c r="Z164" i="24"/>
  <c r="AH164" i="24"/>
  <c r="D165" i="24"/>
  <c r="L165" i="24"/>
  <c r="T165" i="24"/>
  <c r="AB165" i="24"/>
  <c r="AJ165" i="24"/>
  <c r="F166" i="24"/>
  <c r="N166" i="24"/>
  <c r="V166" i="24"/>
  <c r="AD166" i="24"/>
  <c r="AL166" i="24"/>
  <c r="H167" i="24"/>
  <c r="P167" i="24"/>
  <c r="X167" i="24"/>
  <c r="AF167" i="24"/>
  <c r="B168" i="24"/>
  <c r="J168" i="24"/>
  <c r="R168" i="24"/>
  <c r="Z168" i="24"/>
  <c r="AH168" i="24"/>
  <c r="D169" i="24"/>
  <c r="L169" i="24"/>
  <c r="T169" i="24"/>
  <c r="AB169" i="24"/>
  <c r="AJ169" i="24"/>
  <c r="F100" i="24"/>
  <c r="N100" i="24"/>
  <c r="V100" i="24"/>
  <c r="AD100" i="24"/>
  <c r="AL100" i="24"/>
  <c r="E187" i="24"/>
  <c r="AE188" i="24"/>
  <c r="S190" i="24"/>
  <c r="G181" i="24"/>
  <c r="AG182" i="24"/>
  <c r="U184" i="24"/>
  <c r="I175" i="24"/>
  <c r="AI176" i="24"/>
  <c r="W178" i="24"/>
  <c r="K170" i="24"/>
  <c r="AK171" i="24"/>
  <c r="Y173" i="24"/>
  <c r="M101" i="24"/>
  <c r="AM102" i="24"/>
  <c r="AA104" i="24"/>
  <c r="O106" i="24"/>
  <c r="C108" i="24"/>
  <c r="AC109" i="24"/>
  <c r="Q111" i="24"/>
  <c r="E113" i="24"/>
  <c r="AE114" i="24"/>
  <c r="K116" i="24"/>
  <c r="E117" i="24"/>
  <c r="AE117" i="24"/>
  <c r="O118" i="24"/>
  <c r="AJ118" i="24"/>
  <c r="S119" i="24"/>
  <c r="C120" i="24"/>
  <c r="X120" i="24"/>
  <c r="G121" i="24"/>
  <c r="AC121" i="24"/>
  <c r="L122" i="24"/>
  <c r="AG122" i="24"/>
  <c r="Q123" i="24"/>
  <c r="AL123" i="24"/>
  <c r="U124" i="24"/>
  <c r="E125" i="24"/>
  <c r="Z125" i="24"/>
  <c r="I126" i="24"/>
  <c r="AE126" i="24"/>
  <c r="N127" i="24"/>
  <c r="AI127" i="24"/>
  <c r="S128" i="24"/>
  <c r="B129" i="24"/>
  <c r="W129" i="24"/>
  <c r="G130" i="24"/>
  <c r="AB130" i="24"/>
  <c r="K131" i="24"/>
  <c r="AG131" i="24"/>
  <c r="P132" i="24"/>
  <c r="AK132" i="24"/>
  <c r="U133" i="24"/>
  <c r="D134" i="24"/>
  <c r="Y134" i="24"/>
  <c r="E135" i="24"/>
  <c r="U135" i="24"/>
  <c r="AK135" i="24"/>
  <c r="O136" i="24"/>
  <c r="AE136" i="24"/>
  <c r="I137" i="24"/>
  <c r="Y137" i="24"/>
  <c r="C138" i="24"/>
  <c r="S138" i="24"/>
  <c r="AI138" i="24"/>
  <c r="M139" i="24"/>
  <c r="AC139" i="24"/>
  <c r="G140" i="24"/>
  <c r="W140" i="24"/>
  <c r="AM140" i="24"/>
  <c r="Q141" i="24"/>
  <c r="AG141" i="24"/>
  <c r="K142" i="24"/>
  <c r="AA142" i="24"/>
  <c r="E143" i="24"/>
  <c r="U143" i="24"/>
  <c r="AK143" i="24"/>
  <c r="O144" i="24"/>
  <c r="AE144" i="24"/>
  <c r="I145" i="24"/>
  <c r="Y145" i="24"/>
  <c r="C146" i="24"/>
  <c r="S146" i="24"/>
  <c r="AI146" i="24"/>
  <c r="M147" i="24"/>
  <c r="AC147" i="24"/>
  <c r="G148" i="24"/>
  <c r="W148" i="24"/>
  <c r="AM148" i="24"/>
  <c r="Q149" i="24"/>
  <c r="AG149" i="24"/>
  <c r="K150" i="24"/>
  <c r="W150" i="24"/>
  <c r="AE150" i="24"/>
  <c r="AM150" i="24"/>
  <c r="I151" i="24"/>
  <c r="Q151" i="24"/>
  <c r="Y151" i="24"/>
  <c r="AG151" i="24"/>
  <c r="C152" i="24"/>
  <c r="K152" i="24"/>
  <c r="S152" i="24"/>
  <c r="AA152" i="24"/>
  <c r="AI152" i="24"/>
  <c r="E153" i="24"/>
  <c r="M153" i="24"/>
  <c r="U153" i="24"/>
  <c r="AC153" i="24"/>
  <c r="AK153" i="24"/>
  <c r="G154" i="24"/>
  <c r="O154" i="24"/>
  <c r="W154" i="24"/>
  <c r="AE154" i="24"/>
  <c r="AM154" i="24"/>
  <c r="I155" i="24"/>
  <c r="Q155" i="24"/>
  <c r="Y155" i="24"/>
  <c r="AG155" i="24"/>
  <c r="C156" i="24"/>
  <c r="K156" i="24"/>
  <c r="S156" i="24"/>
  <c r="AA156" i="24"/>
  <c r="AI156" i="24"/>
  <c r="E157" i="24"/>
  <c r="M157" i="24"/>
  <c r="U157" i="24"/>
  <c r="AC157" i="24"/>
  <c r="AK157" i="24"/>
  <c r="G158" i="24"/>
  <c r="O158" i="24"/>
  <c r="W158" i="24"/>
  <c r="AE158" i="24"/>
  <c r="AM158" i="24"/>
  <c r="I159" i="24"/>
  <c r="Q159" i="24"/>
  <c r="Y159" i="24"/>
  <c r="AG159" i="24"/>
  <c r="C160" i="24"/>
  <c r="K160" i="24"/>
  <c r="S160" i="24"/>
  <c r="AA160" i="24"/>
  <c r="AI160" i="24"/>
  <c r="E161" i="24"/>
  <c r="M161" i="24"/>
  <c r="U161" i="24"/>
  <c r="AC161" i="24"/>
  <c r="AK161" i="24"/>
  <c r="G162" i="24"/>
  <c r="O162" i="24"/>
  <c r="W162" i="24"/>
  <c r="AE162" i="24"/>
  <c r="AM162" i="24"/>
  <c r="I163" i="24"/>
  <c r="Q163" i="24"/>
  <c r="Y163" i="24"/>
  <c r="AG163" i="24"/>
  <c r="C164" i="24"/>
  <c r="K164" i="24"/>
  <c r="S164" i="24"/>
  <c r="AA164" i="24"/>
  <c r="AI164" i="24"/>
  <c r="E165" i="24"/>
  <c r="M165" i="24"/>
  <c r="U165" i="24"/>
  <c r="AC165" i="24"/>
  <c r="AK165" i="24"/>
  <c r="G166" i="24"/>
  <c r="O166" i="24"/>
  <c r="W166" i="24"/>
  <c r="AE166" i="24"/>
  <c r="AM166" i="24"/>
  <c r="I167" i="24"/>
  <c r="Q167" i="24"/>
  <c r="Y167" i="24"/>
  <c r="AG167" i="24"/>
  <c r="C168" i="24"/>
  <c r="K168" i="24"/>
  <c r="S168" i="24"/>
  <c r="AA168" i="24"/>
  <c r="AI168" i="24"/>
  <c r="E169" i="24"/>
  <c r="M169" i="24"/>
  <c r="U169" i="24"/>
  <c r="AC169" i="24"/>
  <c r="AK169" i="24"/>
  <c r="G100" i="24"/>
  <c r="O100" i="24"/>
  <c r="W100" i="24"/>
  <c r="AE100" i="24"/>
  <c r="AM100" i="24"/>
  <c r="AI190" i="24"/>
  <c r="Y175" i="24"/>
  <c r="O172" i="24"/>
  <c r="E105" i="24"/>
  <c r="AG111" i="24"/>
  <c r="M117" i="24"/>
  <c r="Y119" i="24"/>
  <c r="AH121" i="24"/>
  <c r="E124" i="24"/>
  <c r="O126" i="24"/>
  <c r="X128" i="24"/>
  <c r="AG130" i="24"/>
  <c r="E133" i="24"/>
  <c r="I135" i="24"/>
  <c r="AI136" i="24"/>
  <c r="W138" i="24"/>
  <c r="K140" i="24"/>
  <c r="AK141" i="24"/>
  <c r="Y143" i="24"/>
  <c r="M145" i="24"/>
  <c r="AM146" i="24"/>
  <c r="AA148" i="24"/>
  <c r="O150" i="24"/>
  <c r="L151" i="24"/>
  <c r="F152" i="24"/>
  <c r="AL152" i="24"/>
  <c r="AF153" i="24"/>
  <c r="Z154" i="24"/>
  <c r="T155" i="24"/>
  <c r="N156" i="24"/>
  <c r="H157" i="24"/>
  <c r="B158" i="24"/>
  <c r="AH158" i="24"/>
  <c r="AB159" i="24"/>
  <c r="V160" i="24"/>
  <c r="P161" i="24"/>
  <c r="J162" i="24"/>
  <c r="D163" i="24"/>
  <c r="AJ163" i="24"/>
  <c r="AD164" i="24"/>
  <c r="X165" i="24"/>
  <c r="R166" i="24"/>
  <c r="L167" i="24"/>
  <c r="F168" i="24"/>
  <c r="AL168" i="24"/>
  <c r="AF169" i="24"/>
  <c r="Z100" i="24"/>
  <c r="W181" i="24"/>
  <c r="M177" i="24"/>
  <c r="C174" i="24"/>
  <c r="AE106" i="24"/>
  <c r="U113" i="24"/>
  <c r="AK117" i="24"/>
  <c r="H120" i="24"/>
  <c r="Q122" i="24"/>
  <c r="AA124" i="24"/>
  <c r="AJ126" i="24"/>
  <c r="G129" i="24"/>
  <c r="Q131" i="24"/>
  <c r="Z133" i="24"/>
  <c r="Y135" i="24"/>
  <c r="M137" i="24"/>
  <c r="AM138" i="24"/>
  <c r="AA140" i="24"/>
  <c r="O142" i="24"/>
  <c r="C144" i="24"/>
  <c r="AC145" i="24"/>
  <c r="Q147" i="24"/>
  <c r="E149" i="24"/>
  <c r="Z150" i="24"/>
  <c r="T151" i="24"/>
  <c r="N152" i="24"/>
  <c r="H153" i="24"/>
  <c r="B154" i="24"/>
  <c r="AH154" i="24"/>
  <c r="AB155" i="24"/>
  <c r="V156" i="24"/>
  <c r="P157" i="24"/>
  <c r="J158" i="24"/>
  <c r="D159" i="24"/>
  <c r="AJ159" i="24"/>
  <c r="AD160" i="24"/>
  <c r="X161" i="24"/>
  <c r="R162" i="24"/>
  <c r="L163" i="24"/>
  <c r="F164" i="24"/>
  <c r="AL164" i="24"/>
  <c r="AF165" i="24"/>
  <c r="Z166" i="24"/>
  <c r="T167" i="24"/>
  <c r="N168" i="24"/>
  <c r="H169" i="24"/>
  <c r="B100" i="24"/>
  <c r="AH100" i="24"/>
  <c r="U187" i="24"/>
  <c r="K183" i="24"/>
  <c r="AM178" i="24"/>
  <c r="AC101" i="24"/>
  <c r="S108" i="24"/>
  <c r="I115" i="24"/>
  <c r="T118" i="24"/>
  <c r="AC120" i="24"/>
  <c r="AM122" i="24"/>
  <c r="J125" i="24"/>
  <c r="S127" i="24"/>
  <c r="AC129" i="24"/>
  <c r="AL131" i="24"/>
  <c r="I134" i="24"/>
  <c r="C136" i="24"/>
  <c r="AC137" i="24"/>
  <c r="Q139" i="24"/>
  <c r="E141" i="24"/>
  <c r="AE142" i="24"/>
  <c r="S144" i="24"/>
  <c r="G146" i="24"/>
  <c r="AG147" i="24"/>
  <c r="U149" i="24"/>
  <c r="AH150" i="24"/>
  <c r="AB151" i="24"/>
  <c r="V152" i="24"/>
  <c r="P153" i="24"/>
  <c r="J154" i="24"/>
  <c r="D155" i="24"/>
  <c r="AJ155" i="24"/>
  <c r="AD156" i="24"/>
  <c r="X157" i="24"/>
  <c r="R158" i="24"/>
  <c r="L159" i="24"/>
  <c r="F160" i="24"/>
  <c r="AL160" i="24"/>
  <c r="AF161" i="24"/>
  <c r="Z162" i="24"/>
  <c r="T163" i="24"/>
  <c r="N164" i="24"/>
  <c r="H165" i="24"/>
  <c r="B166" i="24"/>
  <c r="AH166" i="24"/>
  <c r="AB167" i="24"/>
  <c r="V168" i="24"/>
  <c r="P169" i="24"/>
  <c r="J100" i="24"/>
  <c r="AA170" i="24"/>
  <c r="C119" i="24"/>
  <c r="C128" i="24"/>
  <c r="S136" i="24"/>
  <c r="I143" i="24"/>
  <c r="AK149" i="24"/>
  <c r="X153" i="24"/>
  <c r="AL156" i="24"/>
  <c r="N160" i="24"/>
  <c r="AB163" i="24"/>
  <c r="D167" i="24"/>
  <c r="R100" i="24"/>
  <c r="Q103" i="24"/>
  <c r="M121" i="24"/>
  <c r="L130" i="24"/>
  <c r="G138" i="24"/>
  <c r="AI144" i="24"/>
  <c r="D151" i="24"/>
  <c r="R154" i="24"/>
  <c r="AF157" i="24"/>
  <c r="H161" i="24"/>
  <c r="V164" i="24"/>
  <c r="AJ167" i="24"/>
  <c r="I189" i="24"/>
  <c r="G110" i="24"/>
  <c r="V123" i="24"/>
  <c r="U132" i="24"/>
  <c r="AG139" i="24"/>
  <c r="W146" i="24"/>
  <c r="AJ151" i="24"/>
  <c r="L155" i="24"/>
  <c r="Z158" i="24"/>
  <c r="B162" i="24"/>
  <c r="P165" i="24"/>
  <c r="AD168" i="24"/>
  <c r="AK184" i="24"/>
  <c r="U141" i="24"/>
  <c r="T159" i="24"/>
  <c r="AE125" i="24"/>
  <c r="AD152" i="24"/>
  <c r="J166" i="24"/>
  <c r="AE134" i="24"/>
  <c r="F156" i="24"/>
  <c r="X169" i="24"/>
  <c r="S116" i="24"/>
  <c r="K148" i="24"/>
  <c r="AH162" i="24"/>
  <c r="B108" i="29"/>
  <c r="F108" i="29"/>
  <c r="J108" i="29"/>
  <c r="N108" i="29"/>
  <c r="R108" i="29"/>
  <c r="V108" i="29"/>
  <c r="Z108" i="29"/>
  <c r="AD108" i="29"/>
  <c r="AH108" i="29"/>
  <c r="AL108" i="29"/>
  <c r="D109" i="29"/>
  <c r="H109" i="29"/>
  <c r="L109" i="29"/>
  <c r="P109" i="29"/>
  <c r="T109" i="29"/>
  <c r="X109" i="29"/>
  <c r="AB109" i="29"/>
  <c r="AF109" i="29"/>
  <c r="AJ109" i="29"/>
  <c r="B110" i="29"/>
  <c r="F110" i="29"/>
  <c r="J110" i="29"/>
  <c r="N110" i="29"/>
  <c r="R110" i="29"/>
  <c r="V110" i="29"/>
  <c r="Z110" i="29"/>
  <c r="AD110" i="29"/>
  <c r="AH110" i="29"/>
  <c r="AL110" i="29"/>
  <c r="D111" i="29"/>
  <c r="H111" i="29"/>
  <c r="L111" i="29"/>
  <c r="P111" i="29"/>
  <c r="T111" i="29"/>
  <c r="X111" i="29"/>
  <c r="AB111" i="29"/>
  <c r="AF111" i="29"/>
  <c r="AJ111" i="29"/>
  <c r="B101" i="29"/>
  <c r="F101" i="29"/>
  <c r="J101" i="29"/>
  <c r="N101" i="29"/>
  <c r="R101" i="29"/>
  <c r="V101" i="29"/>
  <c r="Z101" i="29"/>
  <c r="AD101" i="29"/>
  <c r="AH101" i="29"/>
  <c r="AL101" i="29"/>
  <c r="D102" i="29"/>
  <c r="H102" i="29"/>
  <c r="L102" i="29"/>
  <c r="P102" i="29"/>
  <c r="T102" i="29"/>
  <c r="X102" i="29"/>
  <c r="AB102" i="29"/>
  <c r="AF102" i="29"/>
  <c r="AJ102" i="29"/>
  <c r="B103" i="29"/>
  <c r="F103" i="29"/>
  <c r="J103" i="29"/>
  <c r="N103" i="29"/>
  <c r="R103" i="29"/>
  <c r="V103" i="29"/>
  <c r="Z103" i="29"/>
  <c r="AD103" i="29"/>
  <c r="AH103" i="29"/>
  <c r="AL103" i="29"/>
  <c r="D104" i="29"/>
  <c r="H104" i="29"/>
  <c r="L104" i="29"/>
  <c r="P104" i="29"/>
  <c r="T104" i="29"/>
  <c r="X104" i="29"/>
  <c r="AB104" i="29"/>
  <c r="AF104" i="29"/>
  <c r="AJ104" i="29"/>
  <c r="B105" i="29"/>
  <c r="F105" i="29"/>
  <c r="J105" i="29"/>
  <c r="N105" i="29"/>
  <c r="R105" i="29"/>
  <c r="V105" i="29"/>
  <c r="Z105" i="29"/>
  <c r="AD105" i="29"/>
  <c r="AH105" i="29"/>
  <c r="AL105" i="29"/>
  <c r="D106" i="29"/>
  <c r="H106" i="29"/>
  <c r="L106" i="29"/>
  <c r="P106" i="29"/>
  <c r="T106" i="29"/>
  <c r="X106" i="29"/>
  <c r="AB106" i="29"/>
  <c r="AF106" i="29"/>
  <c r="AJ106" i="29"/>
  <c r="B107" i="29"/>
  <c r="F107" i="29"/>
  <c r="J107" i="29"/>
  <c r="N107" i="29"/>
  <c r="R107" i="29"/>
  <c r="V107" i="29"/>
  <c r="Z107" i="29"/>
  <c r="AD107" i="29"/>
  <c r="AH107" i="29"/>
  <c r="AL107" i="29"/>
  <c r="D92" i="29"/>
  <c r="H92" i="29"/>
  <c r="L92" i="29"/>
  <c r="P92" i="29"/>
  <c r="T92" i="29"/>
  <c r="X92" i="29"/>
  <c r="AB92" i="29"/>
  <c r="AF92" i="29"/>
  <c r="AJ92" i="29"/>
  <c r="B93" i="29"/>
  <c r="F93" i="29"/>
  <c r="J93" i="29"/>
  <c r="N93" i="29"/>
  <c r="R93" i="29"/>
  <c r="V93" i="29"/>
  <c r="Z93" i="29"/>
  <c r="AD93" i="29"/>
  <c r="AH93" i="29"/>
  <c r="AL93" i="29"/>
  <c r="D94" i="29"/>
  <c r="H94" i="29"/>
  <c r="L94" i="29"/>
  <c r="P94" i="29"/>
  <c r="T94" i="29"/>
  <c r="X94" i="29"/>
  <c r="AB94" i="29"/>
  <c r="AF94" i="29"/>
  <c r="AJ94" i="29"/>
  <c r="B95" i="29"/>
  <c r="F95" i="29"/>
  <c r="J95" i="29"/>
  <c r="N95" i="29"/>
  <c r="R95" i="29"/>
  <c r="V95" i="29"/>
  <c r="Z95" i="29"/>
  <c r="AD95" i="29"/>
  <c r="AH95" i="29"/>
  <c r="AL95" i="29"/>
  <c r="D96" i="29"/>
  <c r="H96" i="29"/>
  <c r="L96" i="29"/>
  <c r="P96" i="29"/>
  <c r="T96" i="29"/>
  <c r="X96" i="29"/>
  <c r="AB96" i="29"/>
  <c r="AF96" i="29"/>
  <c r="AJ96" i="29"/>
  <c r="B97" i="29"/>
  <c r="F97" i="29"/>
  <c r="J97" i="29"/>
  <c r="N97" i="29"/>
  <c r="R97" i="29"/>
  <c r="V97" i="29"/>
  <c r="Z97" i="29"/>
  <c r="AD97" i="29"/>
  <c r="AH97" i="29"/>
  <c r="AL97" i="29"/>
  <c r="D98" i="29"/>
  <c r="H98" i="29"/>
  <c r="L98" i="29"/>
  <c r="P98" i="29"/>
  <c r="T98" i="29"/>
  <c r="X98" i="29"/>
  <c r="AB98" i="29"/>
  <c r="AF98" i="29"/>
  <c r="AJ98" i="29"/>
  <c r="B99" i="29"/>
  <c r="F99" i="29"/>
  <c r="J99" i="29"/>
  <c r="N99" i="29"/>
  <c r="R99" i="29"/>
  <c r="V99" i="29"/>
  <c r="Z99" i="29"/>
  <c r="AD99" i="29"/>
  <c r="AH99" i="29"/>
  <c r="AL99" i="29"/>
  <c r="D100" i="29"/>
  <c r="H100" i="29"/>
  <c r="L100" i="29"/>
  <c r="P100" i="29"/>
  <c r="T100" i="29"/>
  <c r="X100" i="29"/>
  <c r="AB100" i="29"/>
  <c r="AF100" i="29"/>
  <c r="AJ100" i="29"/>
  <c r="B86" i="29"/>
  <c r="F86" i="29"/>
  <c r="J86" i="29"/>
  <c r="N86" i="29"/>
  <c r="R86" i="29"/>
  <c r="V86" i="29"/>
  <c r="Z86" i="29"/>
  <c r="AD86" i="29"/>
  <c r="AH86" i="29"/>
  <c r="AL86" i="29"/>
  <c r="D87" i="29"/>
  <c r="H87" i="29"/>
  <c r="L87" i="29"/>
  <c r="P87" i="29"/>
  <c r="T87" i="29"/>
  <c r="X87" i="29"/>
  <c r="AB87" i="29"/>
  <c r="AF87" i="29"/>
  <c r="AJ87" i="29"/>
  <c r="B88" i="29"/>
  <c r="F88" i="29"/>
  <c r="J88" i="29"/>
  <c r="N88" i="29"/>
  <c r="R88" i="29"/>
  <c r="V88" i="29"/>
  <c r="Z88" i="29"/>
  <c r="AD88" i="29"/>
  <c r="AH88" i="29"/>
  <c r="AL88" i="29"/>
  <c r="D89" i="29"/>
  <c r="H89" i="29"/>
  <c r="L89" i="29"/>
  <c r="P89" i="29"/>
  <c r="T89" i="29"/>
  <c r="X89" i="29"/>
  <c r="AB89" i="29"/>
  <c r="AF89" i="29"/>
  <c r="AJ89" i="29"/>
  <c r="B90" i="29"/>
  <c r="F90" i="29"/>
  <c r="J90" i="29"/>
  <c r="N90" i="29"/>
  <c r="R90" i="29"/>
  <c r="V90" i="29"/>
  <c r="Z90" i="29"/>
  <c r="AD90" i="29"/>
  <c r="AH90" i="29"/>
  <c r="AL90" i="29"/>
  <c r="D91" i="29"/>
  <c r="H91" i="29"/>
  <c r="L91" i="29"/>
  <c r="P91" i="29"/>
  <c r="T91" i="29"/>
  <c r="X91" i="29"/>
  <c r="AB91" i="29"/>
  <c r="AF91" i="29"/>
  <c r="AJ91" i="29"/>
  <c r="B78" i="29"/>
  <c r="F78" i="29"/>
  <c r="J78" i="29"/>
  <c r="N78" i="29"/>
  <c r="R78" i="29"/>
  <c r="V78" i="29"/>
  <c r="Z78" i="29"/>
  <c r="AD78" i="29"/>
  <c r="AH78" i="29"/>
  <c r="AL78" i="29"/>
  <c r="D79" i="29"/>
  <c r="H79" i="29"/>
  <c r="D108" i="29"/>
  <c r="H108" i="29"/>
  <c r="L108" i="29"/>
  <c r="P108" i="29"/>
  <c r="T108" i="29"/>
  <c r="X108" i="29"/>
  <c r="AB108" i="29"/>
  <c r="AF108" i="29"/>
  <c r="AJ108" i="29"/>
  <c r="B109" i="29"/>
  <c r="F109" i="29"/>
  <c r="J109" i="29"/>
  <c r="N109" i="29"/>
  <c r="R109" i="29"/>
  <c r="V109" i="29"/>
  <c r="Z109" i="29"/>
  <c r="AD109" i="29"/>
  <c r="AH109" i="29"/>
  <c r="AL109" i="29"/>
  <c r="D110" i="29"/>
  <c r="H110" i="29"/>
  <c r="L110" i="29"/>
  <c r="P110" i="29"/>
  <c r="T110" i="29"/>
  <c r="X110" i="29"/>
  <c r="AB110" i="29"/>
  <c r="AF110" i="29"/>
  <c r="AJ110" i="29"/>
  <c r="B111" i="29"/>
  <c r="F111" i="29"/>
  <c r="J111" i="29"/>
  <c r="N111" i="29"/>
  <c r="R111" i="29"/>
  <c r="V111" i="29"/>
  <c r="Z111" i="29"/>
  <c r="AD111" i="29"/>
  <c r="AH111" i="29"/>
  <c r="AL111" i="29"/>
  <c r="D101" i="29"/>
  <c r="H101" i="29"/>
  <c r="L101" i="29"/>
  <c r="P101" i="29"/>
  <c r="T101" i="29"/>
  <c r="X101" i="29"/>
  <c r="AB101" i="29"/>
  <c r="AF101" i="29"/>
  <c r="AJ101" i="29"/>
  <c r="B102" i="29"/>
  <c r="F102" i="29"/>
  <c r="J102" i="29"/>
  <c r="N102" i="29"/>
  <c r="R102" i="29"/>
  <c r="V102" i="29"/>
  <c r="Z102" i="29"/>
  <c r="AD102" i="29"/>
  <c r="AH102" i="29"/>
  <c r="AL102" i="29"/>
  <c r="D103" i="29"/>
  <c r="H103" i="29"/>
  <c r="L103" i="29"/>
  <c r="P103" i="29"/>
  <c r="T103" i="29"/>
  <c r="X103" i="29"/>
  <c r="AB103" i="29"/>
  <c r="AF103" i="29"/>
  <c r="AJ103" i="29"/>
  <c r="B104" i="29"/>
  <c r="F104" i="29"/>
  <c r="J104" i="29"/>
  <c r="N104" i="29"/>
  <c r="R104" i="29"/>
  <c r="V104" i="29"/>
  <c r="Z104" i="29"/>
  <c r="AD104" i="29"/>
  <c r="AH104" i="29"/>
  <c r="AL104" i="29"/>
  <c r="D105" i="29"/>
  <c r="H105" i="29"/>
  <c r="L105" i="29"/>
  <c r="P105" i="29"/>
  <c r="T105" i="29"/>
  <c r="X105" i="29"/>
  <c r="AB105" i="29"/>
  <c r="AF105" i="29"/>
  <c r="AJ105" i="29"/>
  <c r="B106" i="29"/>
  <c r="F106" i="29"/>
  <c r="J106" i="29"/>
  <c r="N106" i="29"/>
  <c r="R106" i="29"/>
  <c r="V106" i="29"/>
  <c r="Z106" i="29"/>
  <c r="AD106" i="29"/>
  <c r="AH106" i="29"/>
  <c r="AL106" i="29"/>
  <c r="D107" i="29"/>
  <c r="H107" i="29"/>
  <c r="L107" i="29"/>
  <c r="P107" i="29"/>
  <c r="T107" i="29"/>
  <c r="X107" i="29"/>
  <c r="AB107" i="29"/>
  <c r="AF107" i="29"/>
  <c r="AJ107" i="29"/>
  <c r="B92" i="29"/>
  <c r="F92" i="29"/>
  <c r="J92" i="29"/>
  <c r="N92" i="29"/>
  <c r="R92" i="29"/>
  <c r="V92" i="29"/>
  <c r="Z92" i="29"/>
  <c r="AD92" i="29"/>
  <c r="AH92" i="29"/>
  <c r="AL92" i="29"/>
  <c r="D93" i="29"/>
  <c r="H93" i="29"/>
  <c r="L93" i="29"/>
  <c r="P93" i="29"/>
  <c r="T93" i="29"/>
  <c r="X93" i="29"/>
  <c r="AB93" i="29"/>
  <c r="AF93" i="29"/>
  <c r="AJ93" i="29"/>
  <c r="B94" i="29"/>
  <c r="F94" i="29"/>
  <c r="J94" i="29"/>
  <c r="N94" i="29"/>
  <c r="R94" i="29"/>
  <c r="V94" i="29"/>
  <c r="Z94" i="29"/>
  <c r="AD94" i="29"/>
  <c r="AH94" i="29"/>
  <c r="AL94" i="29"/>
  <c r="D95" i="29"/>
  <c r="H95" i="29"/>
  <c r="L95" i="29"/>
  <c r="P95" i="29"/>
  <c r="T95" i="29"/>
  <c r="X95" i="29"/>
  <c r="AB95" i="29"/>
  <c r="AF95" i="29"/>
  <c r="AJ95" i="29"/>
  <c r="B96" i="29"/>
  <c r="F96" i="29"/>
  <c r="J96" i="29"/>
  <c r="N96" i="29"/>
  <c r="R96" i="29"/>
  <c r="V96" i="29"/>
  <c r="Z96" i="29"/>
  <c r="AD96" i="29"/>
  <c r="AH96" i="29"/>
  <c r="AL96" i="29"/>
  <c r="D97" i="29"/>
  <c r="H97" i="29"/>
  <c r="L97" i="29"/>
  <c r="P97" i="29"/>
  <c r="T97" i="29"/>
  <c r="X97" i="29"/>
  <c r="AB97" i="29"/>
  <c r="AF97" i="29"/>
  <c r="AJ97" i="29"/>
  <c r="B98" i="29"/>
  <c r="F98" i="29"/>
  <c r="J98" i="29"/>
  <c r="N98" i="29"/>
  <c r="R98" i="29"/>
  <c r="V98" i="29"/>
  <c r="Z98" i="29"/>
  <c r="AD98" i="29"/>
  <c r="AH98" i="29"/>
  <c r="AL98" i="29"/>
  <c r="D99" i="29"/>
  <c r="H99" i="29"/>
  <c r="L99" i="29"/>
  <c r="P99" i="29"/>
  <c r="T99" i="29"/>
  <c r="X99" i="29"/>
  <c r="AB99" i="29"/>
  <c r="AF99" i="29"/>
  <c r="AJ99" i="29"/>
  <c r="B100" i="29"/>
  <c r="F100" i="29"/>
  <c r="J100" i="29"/>
  <c r="N100" i="29"/>
  <c r="R100" i="29"/>
  <c r="V100" i="29"/>
  <c r="Z100" i="29"/>
  <c r="AD100" i="29"/>
  <c r="AH100" i="29"/>
  <c r="AL100" i="29"/>
  <c r="D86" i="29"/>
  <c r="H86" i="29"/>
  <c r="L86" i="29"/>
  <c r="P86" i="29"/>
  <c r="T86" i="29"/>
  <c r="X86" i="29"/>
  <c r="AB86" i="29"/>
  <c r="AF86" i="29"/>
  <c r="AJ86" i="29"/>
  <c r="B87" i="29"/>
  <c r="F87" i="29"/>
  <c r="J87" i="29"/>
  <c r="N87" i="29"/>
  <c r="R87" i="29"/>
  <c r="V87" i="29"/>
  <c r="Z87" i="29"/>
  <c r="AD87" i="29"/>
  <c r="AH87" i="29"/>
  <c r="AL87" i="29"/>
  <c r="D88" i="29"/>
  <c r="H88" i="29"/>
  <c r="L88" i="29"/>
  <c r="P88" i="29"/>
  <c r="T88" i="29"/>
  <c r="X88" i="29"/>
  <c r="AB88" i="29"/>
  <c r="AF88" i="29"/>
  <c r="AJ88" i="29"/>
  <c r="B89" i="29"/>
  <c r="F89" i="29"/>
  <c r="J89" i="29"/>
  <c r="N89" i="29"/>
  <c r="R89" i="29"/>
  <c r="V89" i="29"/>
  <c r="Z89" i="29"/>
  <c r="AD89" i="29"/>
  <c r="AH89" i="29"/>
  <c r="AL89" i="29"/>
  <c r="D90" i="29"/>
  <c r="H90" i="29"/>
  <c r="L90" i="29"/>
  <c r="P90" i="29"/>
  <c r="T90" i="29"/>
  <c r="X90" i="29"/>
  <c r="AB90" i="29"/>
  <c r="AF90" i="29"/>
  <c r="AJ90" i="29"/>
  <c r="B91" i="29"/>
  <c r="F91" i="29"/>
  <c r="J91" i="29"/>
  <c r="N91" i="29"/>
  <c r="R91" i="29"/>
  <c r="V91" i="29"/>
  <c r="Z91" i="29"/>
  <c r="AD91" i="29"/>
  <c r="AH91" i="29"/>
  <c r="AL91" i="29"/>
  <c r="D78" i="29"/>
  <c r="H78" i="29"/>
  <c r="C108" i="29"/>
  <c r="K108" i="29"/>
  <c r="S108" i="29"/>
  <c r="AA108" i="29"/>
  <c r="AI108" i="29"/>
  <c r="E109" i="29"/>
  <c r="M109" i="29"/>
  <c r="U109" i="29"/>
  <c r="AC109" i="29"/>
  <c r="AK109" i="29"/>
  <c r="G110" i="29"/>
  <c r="O110" i="29"/>
  <c r="W110" i="29"/>
  <c r="AE110" i="29"/>
  <c r="AM110" i="29"/>
  <c r="I111" i="29"/>
  <c r="Q111" i="29"/>
  <c r="Y111" i="29"/>
  <c r="AG111" i="29"/>
  <c r="C101" i="29"/>
  <c r="K101" i="29"/>
  <c r="S101" i="29"/>
  <c r="AA101" i="29"/>
  <c r="AI101" i="29"/>
  <c r="E102" i="29"/>
  <c r="M102" i="29"/>
  <c r="U102" i="29"/>
  <c r="AC102" i="29"/>
  <c r="AK102" i="29"/>
  <c r="G103" i="29"/>
  <c r="O103" i="29"/>
  <c r="W103" i="29"/>
  <c r="AE103" i="29"/>
  <c r="AM103" i="29"/>
  <c r="I104" i="29"/>
  <c r="Q104" i="29"/>
  <c r="Y104" i="29"/>
  <c r="AG104" i="29"/>
  <c r="C105" i="29"/>
  <c r="K105" i="29"/>
  <c r="S105" i="29"/>
  <c r="AA105" i="29"/>
  <c r="AI105" i="29"/>
  <c r="E106" i="29"/>
  <c r="M106" i="29"/>
  <c r="U106" i="29"/>
  <c r="AC106" i="29"/>
  <c r="AK106" i="29"/>
  <c r="G107" i="29"/>
  <c r="O107" i="29"/>
  <c r="W107" i="29"/>
  <c r="AE107" i="29"/>
  <c r="AM107" i="29"/>
  <c r="I92" i="29"/>
  <c r="Q92" i="29"/>
  <c r="Y92" i="29"/>
  <c r="AG92" i="29"/>
  <c r="C93" i="29"/>
  <c r="K93" i="29"/>
  <c r="S93" i="29"/>
  <c r="AA93" i="29"/>
  <c r="AI93" i="29"/>
  <c r="E94" i="29"/>
  <c r="M94" i="29"/>
  <c r="U94" i="29"/>
  <c r="AC94" i="29"/>
  <c r="AK94" i="29"/>
  <c r="G95" i="29"/>
  <c r="O95" i="29"/>
  <c r="W95" i="29"/>
  <c r="AE95" i="29"/>
  <c r="AM95" i="29"/>
  <c r="I96" i="29"/>
  <c r="Q96" i="29"/>
  <c r="Y96" i="29"/>
  <c r="AG96" i="29"/>
  <c r="C97" i="29"/>
  <c r="K97" i="29"/>
  <c r="S97" i="29"/>
  <c r="AA97" i="29"/>
  <c r="AI97" i="29"/>
  <c r="E98" i="29"/>
  <c r="M98" i="29"/>
  <c r="U98" i="29"/>
  <c r="AC98" i="29"/>
  <c r="AK98" i="29"/>
  <c r="G99" i="29"/>
  <c r="O99" i="29"/>
  <c r="W99" i="29"/>
  <c r="AE99" i="29"/>
  <c r="AM99" i="29"/>
  <c r="I100" i="29"/>
  <c r="Q100" i="29"/>
  <c r="Y100" i="29"/>
  <c r="AG100" i="29"/>
  <c r="C86" i="29"/>
  <c r="K86" i="29"/>
  <c r="S86" i="29"/>
  <c r="AA86" i="29"/>
  <c r="AI86" i="29"/>
  <c r="E87" i="29"/>
  <c r="M87" i="29"/>
  <c r="U87" i="29"/>
  <c r="AC87" i="29"/>
  <c r="AK87" i="29"/>
  <c r="G88" i="29"/>
  <c r="O88" i="29"/>
  <c r="W88" i="29"/>
  <c r="AE88" i="29"/>
  <c r="AM88" i="29"/>
  <c r="I89" i="29"/>
  <c r="Q89" i="29"/>
  <c r="Y89" i="29"/>
  <c r="AG89" i="29"/>
  <c r="C90" i="29"/>
  <c r="K90" i="29"/>
  <c r="S90" i="29"/>
  <c r="AA90" i="29"/>
  <c r="AI90" i="29"/>
  <c r="E91" i="29"/>
  <c r="M91" i="29"/>
  <c r="U91" i="29"/>
  <c r="AC91" i="29"/>
  <c r="AK91" i="29"/>
  <c r="G78" i="29"/>
  <c r="M78" i="29"/>
  <c r="S78" i="29"/>
  <c r="X78" i="29"/>
  <c r="AC78" i="29"/>
  <c r="AI78" i="29"/>
  <c r="B79" i="29"/>
  <c r="G79" i="29"/>
  <c r="L79" i="29"/>
  <c r="P79" i="29"/>
  <c r="T79" i="29"/>
  <c r="X79" i="29"/>
  <c r="AB79" i="29"/>
  <c r="AF79" i="29"/>
  <c r="AJ79" i="29"/>
  <c r="B80" i="29"/>
  <c r="F80" i="29"/>
  <c r="J80" i="29"/>
  <c r="N80" i="29"/>
  <c r="R80" i="29"/>
  <c r="V80" i="29"/>
  <c r="Z80" i="29"/>
  <c r="AD80" i="29"/>
  <c r="AH80" i="29"/>
  <c r="AL80" i="29"/>
  <c r="D81" i="29"/>
  <c r="H81" i="29"/>
  <c r="L81" i="29"/>
  <c r="P81" i="29"/>
  <c r="T81" i="29"/>
  <c r="X81" i="29"/>
  <c r="AB81" i="29"/>
  <c r="AF81" i="29"/>
  <c r="AJ81" i="29"/>
  <c r="B82" i="29"/>
  <c r="F82" i="29"/>
  <c r="J82" i="29"/>
  <c r="N82" i="29"/>
  <c r="R82" i="29"/>
  <c r="V82" i="29"/>
  <c r="Z82" i="29"/>
  <c r="AD82" i="29"/>
  <c r="AH82" i="29"/>
  <c r="AL82" i="29"/>
  <c r="D83" i="29"/>
  <c r="H83" i="29"/>
  <c r="L83" i="29"/>
  <c r="P83" i="29"/>
  <c r="T83" i="29"/>
  <c r="X83" i="29"/>
  <c r="AB83" i="29"/>
  <c r="AF83" i="29"/>
  <c r="AJ83" i="29"/>
  <c r="B84" i="29"/>
  <c r="F84" i="29"/>
  <c r="J84" i="29"/>
  <c r="N84" i="29"/>
  <c r="R84" i="29"/>
  <c r="V84" i="29"/>
  <c r="Z84" i="29"/>
  <c r="AD84" i="29"/>
  <c r="AH84" i="29"/>
  <c r="AL84" i="29"/>
  <c r="D85" i="29"/>
  <c r="H85" i="29"/>
  <c r="L85" i="29"/>
  <c r="P85" i="29"/>
  <c r="T85" i="29"/>
  <c r="X85" i="29"/>
  <c r="AB85" i="29"/>
  <c r="AF85" i="29"/>
  <c r="AJ85" i="29"/>
  <c r="B59" i="29"/>
  <c r="F59" i="29"/>
  <c r="J59" i="29"/>
  <c r="N59" i="29"/>
  <c r="R59" i="29"/>
  <c r="V59" i="29"/>
  <c r="Z59" i="29"/>
  <c r="AD59" i="29"/>
  <c r="AH59" i="29"/>
  <c r="AL59" i="29"/>
  <c r="D60" i="29"/>
  <c r="H60" i="29"/>
  <c r="L60" i="29"/>
  <c r="P60" i="29"/>
  <c r="T60" i="29"/>
  <c r="X60" i="29"/>
  <c r="AB60" i="29"/>
  <c r="AF60" i="29"/>
  <c r="AJ60" i="29"/>
  <c r="B61" i="29"/>
  <c r="F61" i="29"/>
  <c r="J61" i="29"/>
  <c r="N61" i="29"/>
  <c r="R61" i="29"/>
  <c r="V61" i="29"/>
  <c r="Z61" i="29"/>
  <c r="AD61" i="29"/>
  <c r="AH61" i="29"/>
  <c r="AL61" i="29"/>
  <c r="D62" i="29"/>
  <c r="H62" i="29"/>
  <c r="L62" i="29"/>
  <c r="P62" i="29"/>
  <c r="T62" i="29"/>
  <c r="X62" i="29"/>
  <c r="AB62" i="29"/>
  <c r="AF62" i="29"/>
  <c r="AJ62" i="29"/>
  <c r="B63" i="29"/>
  <c r="F63" i="29"/>
  <c r="J63" i="29"/>
  <c r="N63" i="29"/>
  <c r="R63" i="29"/>
  <c r="V63" i="29"/>
  <c r="Z63" i="29"/>
  <c r="AD63" i="29"/>
  <c r="AH63" i="29"/>
  <c r="AL63" i="29"/>
  <c r="D64" i="29"/>
  <c r="H64" i="29"/>
  <c r="L64" i="29"/>
  <c r="P64" i="29"/>
  <c r="T64" i="29"/>
  <c r="X64" i="29"/>
  <c r="AB64" i="29"/>
  <c r="AF64" i="29"/>
  <c r="AJ64" i="29"/>
  <c r="B65" i="29"/>
  <c r="F65" i="29"/>
  <c r="J65" i="29"/>
  <c r="N65" i="29"/>
  <c r="R65" i="29"/>
  <c r="V65" i="29"/>
  <c r="Z65" i="29"/>
  <c r="AD65" i="29"/>
  <c r="AH65" i="29"/>
  <c r="AL65" i="29"/>
  <c r="D66" i="29"/>
  <c r="H66" i="29"/>
  <c r="L66" i="29"/>
  <c r="P66" i="29"/>
  <c r="T66" i="29"/>
  <c r="X66" i="29"/>
  <c r="AB66" i="29"/>
  <c r="AF66" i="29"/>
  <c r="AJ66" i="29"/>
  <c r="B67" i="29"/>
  <c r="F67" i="29"/>
  <c r="J67" i="29"/>
  <c r="N67" i="29"/>
  <c r="R67" i="29"/>
  <c r="V67" i="29"/>
  <c r="Z67" i="29"/>
  <c r="AD67" i="29"/>
  <c r="AH67" i="29"/>
  <c r="AL67" i="29"/>
  <c r="D68" i="29"/>
  <c r="H68" i="29"/>
  <c r="L68" i="29"/>
  <c r="P68" i="29"/>
  <c r="T68" i="29"/>
  <c r="X68" i="29"/>
  <c r="AB68" i="29"/>
  <c r="AF68" i="29"/>
  <c r="AJ68" i="29"/>
  <c r="B69" i="29"/>
  <c r="F69" i="29"/>
  <c r="J69" i="29"/>
  <c r="N69" i="29"/>
  <c r="R69" i="29"/>
  <c r="V69" i="29"/>
  <c r="Z69" i="29"/>
  <c r="AD69" i="29"/>
  <c r="AH69" i="29"/>
  <c r="AL69" i="29"/>
  <c r="D70" i="29"/>
  <c r="H70" i="29"/>
  <c r="L70" i="29"/>
  <c r="P70" i="29"/>
  <c r="T70" i="29"/>
  <c r="X70" i="29"/>
  <c r="AB70" i="29"/>
  <c r="AF70" i="29"/>
  <c r="AJ70" i="29"/>
  <c r="B71" i="29"/>
  <c r="F71" i="29"/>
  <c r="J71" i="29"/>
  <c r="N71" i="29"/>
  <c r="R71" i="29"/>
  <c r="V71" i="29"/>
  <c r="Z71" i="29"/>
  <c r="AD71" i="29"/>
  <c r="AH71" i="29"/>
  <c r="AL71" i="29"/>
  <c r="D72" i="29"/>
  <c r="H72" i="29"/>
  <c r="L72" i="29"/>
  <c r="P72" i="29"/>
  <c r="E108" i="29"/>
  <c r="M108" i="29"/>
  <c r="U108" i="29"/>
  <c r="AC108" i="29"/>
  <c r="AK108" i="29"/>
  <c r="G109" i="29"/>
  <c r="O109" i="29"/>
  <c r="W109" i="29"/>
  <c r="AE109" i="29"/>
  <c r="AM109" i="29"/>
  <c r="I110" i="29"/>
  <c r="Q110" i="29"/>
  <c r="Y110" i="29"/>
  <c r="AG110" i="29"/>
  <c r="C111" i="29"/>
  <c r="K111" i="29"/>
  <c r="S111" i="29"/>
  <c r="AA111" i="29"/>
  <c r="AI111" i="29"/>
  <c r="E101" i="29"/>
  <c r="M101" i="29"/>
  <c r="U101" i="29"/>
  <c r="AC101" i="29"/>
  <c r="AK101" i="29"/>
  <c r="G102" i="29"/>
  <c r="O102" i="29"/>
  <c r="W102" i="29"/>
  <c r="AE102" i="29"/>
  <c r="AM102" i="29"/>
  <c r="I103" i="29"/>
  <c r="Q103" i="29"/>
  <c r="Y103" i="29"/>
  <c r="AG103" i="29"/>
  <c r="C104" i="29"/>
  <c r="K104" i="29"/>
  <c r="S104" i="29"/>
  <c r="AA104" i="29"/>
  <c r="AI104" i="29"/>
  <c r="E105" i="29"/>
  <c r="M105" i="29"/>
  <c r="U105" i="29"/>
  <c r="AC105" i="29"/>
  <c r="AK105" i="29"/>
  <c r="G106" i="29"/>
  <c r="O106" i="29"/>
  <c r="W106" i="29"/>
  <c r="AE106" i="29"/>
  <c r="AM106" i="29"/>
  <c r="I107" i="29"/>
  <c r="Q107" i="29"/>
  <c r="Y107" i="29"/>
  <c r="AG107" i="29"/>
  <c r="C92" i="29"/>
  <c r="K92" i="29"/>
  <c r="S92" i="29"/>
  <c r="AA92" i="29"/>
  <c r="AI92" i="29"/>
  <c r="E93" i="29"/>
  <c r="M93" i="29"/>
  <c r="U93" i="29"/>
  <c r="AC93" i="29"/>
  <c r="AK93" i="29"/>
  <c r="G94" i="29"/>
  <c r="O94" i="29"/>
  <c r="W94" i="29"/>
  <c r="AE94" i="29"/>
  <c r="AM94" i="29"/>
  <c r="I95" i="29"/>
  <c r="Q95" i="29"/>
  <c r="Y95" i="29"/>
  <c r="AG95" i="29"/>
  <c r="C96" i="29"/>
  <c r="K96" i="29"/>
  <c r="S96" i="29"/>
  <c r="AA96" i="29"/>
  <c r="AI96" i="29"/>
  <c r="E97" i="29"/>
  <c r="M97" i="29"/>
  <c r="U97" i="29"/>
  <c r="AC97" i="29"/>
  <c r="AK97" i="29"/>
  <c r="G98" i="29"/>
  <c r="O98" i="29"/>
  <c r="W98" i="29"/>
  <c r="AE98" i="29"/>
  <c r="AM98" i="29"/>
  <c r="I99" i="29"/>
  <c r="Q99" i="29"/>
  <c r="Y99" i="29"/>
  <c r="AG99" i="29"/>
  <c r="C100" i="29"/>
  <c r="K100" i="29"/>
  <c r="S100" i="29"/>
  <c r="AA100" i="29"/>
  <c r="AI100" i="29"/>
  <c r="E86" i="29"/>
  <c r="M86" i="29"/>
  <c r="U86" i="29"/>
  <c r="AC86" i="29"/>
  <c r="AK86" i="29"/>
  <c r="G87" i="29"/>
  <c r="O87" i="29"/>
  <c r="W87" i="29"/>
  <c r="AE87" i="29"/>
  <c r="AM87" i="29"/>
  <c r="I88" i="29"/>
  <c r="Q88" i="29"/>
  <c r="Y88" i="29"/>
  <c r="AG88" i="29"/>
  <c r="C89" i="29"/>
  <c r="K89" i="29"/>
  <c r="S89" i="29"/>
  <c r="AA89" i="29"/>
  <c r="AI89" i="29"/>
  <c r="E90" i="29"/>
  <c r="M90" i="29"/>
  <c r="U90" i="29"/>
  <c r="AC90" i="29"/>
  <c r="AK90" i="29"/>
  <c r="G91" i="29"/>
  <c r="O91" i="29"/>
  <c r="W91" i="29"/>
  <c r="AE91" i="29"/>
  <c r="AM91" i="29"/>
  <c r="I78" i="29"/>
  <c r="O78" i="29"/>
  <c r="T78" i="29"/>
  <c r="Y78" i="29"/>
  <c r="AE78" i="29"/>
  <c r="AJ78" i="29"/>
  <c r="C79" i="29"/>
  <c r="I79" i="29"/>
  <c r="M79" i="29"/>
  <c r="Q79" i="29"/>
  <c r="U79" i="29"/>
  <c r="Y79" i="29"/>
  <c r="AC79" i="29"/>
  <c r="AG79" i="29"/>
  <c r="AK79" i="29"/>
  <c r="C80" i="29"/>
  <c r="G80" i="29"/>
  <c r="K80" i="29"/>
  <c r="O80" i="29"/>
  <c r="S80" i="29"/>
  <c r="W80" i="29"/>
  <c r="AA80" i="29"/>
  <c r="AE80" i="29"/>
  <c r="AI80" i="29"/>
  <c r="AM80" i="29"/>
  <c r="E81" i="29"/>
  <c r="I81" i="29"/>
  <c r="M81" i="29"/>
  <c r="Q81" i="29"/>
  <c r="U81" i="29"/>
  <c r="Y81" i="29"/>
  <c r="AC81" i="29"/>
  <c r="AG81" i="29"/>
  <c r="AK81" i="29"/>
  <c r="C82" i="29"/>
  <c r="G82" i="29"/>
  <c r="K82" i="29"/>
  <c r="O82" i="29"/>
  <c r="S82" i="29"/>
  <c r="W82" i="29"/>
  <c r="AA82" i="29"/>
  <c r="AE82" i="29"/>
  <c r="AI82" i="29"/>
  <c r="AM82" i="29"/>
  <c r="E83" i="29"/>
  <c r="I83" i="29"/>
  <c r="M83" i="29"/>
  <c r="Q83" i="29"/>
  <c r="U83" i="29"/>
  <c r="Y83" i="29"/>
  <c r="AC83" i="29"/>
  <c r="AG83" i="29"/>
  <c r="AK83" i="29"/>
  <c r="C84" i="29"/>
  <c r="G84" i="29"/>
  <c r="K84" i="29"/>
  <c r="O84" i="29"/>
  <c r="S84" i="29"/>
  <c r="W84" i="29"/>
  <c r="AA84" i="29"/>
  <c r="AE84" i="29"/>
  <c r="AI84" i="29"/>
  <c r="AM84" i="29"/>
  <c r="E85" i="29"/>
  <c r="I85" i="29"/>
  <c r="M85" i="29"/>
  <c r="Q85" i="29"/>
  <c r="U85" i="29"/>
  <c r="Y85" i="29"/>
  <c r="AC85" i="29"/>
  <c r="AG85" i="29"/>
  <c r="AK85" i="29"/>
  <c r="C59" i="29"/>
  <c r="G59" i="29"/>
  <c r="K59" i="29"/>
  <c r="O59" i="29"/>
  <c r="S59" i="29"/>
  <c r="W59" i="29"/>
  <c r="AA59" i="29"/>
  <c r="AE59" i="29"/>
  <c r="AI59" i="29"/>
  <c r="AM59" i="29"/>
  <c r="E60" i="29"/>
  <c r="I60" i="29"/>
  <c r="M60" i="29"/>
  <c r="Q60" i="29"/>
  <c r="U60" i="29"/>
  <c r="Y60" i="29"/>
  <c r="AC60" i="29"/>
  <c r="AG60" i="29"/>
  <c r="AK60" i="29"/>
  <c r="C61" i="29"/>
  <c r="G61" i="29"/>
  <c r="K61" i="29"/>
  <c r="O61" i="29"/>
  <c r="S61" i="29"/>
  <c r="W61" i="29"/>
  <c r="AA61" i="29"/>
  <c r="AE61" i="29"/>
  <c r="AI61" i="29"/>
  <c r="AM61" i="29"/>
  <c r="E62" i="29"/>
  <c r="I62" i="29"/>
  <c r="M62" i="29"/>
  <c r="Q62" i="29"/>
  <c r="U62" i="29"/>
  <c r="Y62" i="29"/>
  <c r="AC62" i="29"/>
  <c r="AG62" i="29"/>
  <c r="AK62" i="29"/>
  <c r="C63" i="29"/>
  <c r="G63" i="29"/>
  <c r="K63" i="29"/>
  <c r="O63" i="29"/>
  <c r="S63" i="29"/>
  <c r="W63" i="29"/>
  <c r="AA63" i="29"/>
  <c r="AE63" i="29"/>
  <c r="AI63" i="29"/>
  <c r="AM63" i="29"/>
  <c r="E64" i="29"/>
  <c r="I64" i="29"/>
  <c r="M64" i="29"/>
  <c r="Q64" i="29"/>
  <c r="U64" i="29"/>
  <c r="Y64" i="29"/>
  <c r="AC64" i="29"/>
  <c r="AG64" i="29"/>
  <c r="AK64" i="29"/>
  <c r="C65" i="29"/>
  <c r="G65" i="29"/>
  <c r="K65" i="29"/>
  <c r="O65" i="29"/>
  <c r="S65" i="29"/>
  <c r="W65" i="29"/>
  <c r="AA65" i="29"/>
  <c r="AE65" i="29"/>
  <c r="AI65" i="29"/>
  <c r="AM65" i="29"/>
  <c r="E66" i="29"/>
  <c r="I66" i="29"/>
  <c r="M66" i="29"/>
  <c r="Q66" i="29"/>
  <c r="U66" i="29"/>
  <c r="Y66" i="29"/>
  <c r="AC66" i="29"/>
  <c r="AG66" i="29"/>
  <c r="AK66" i="29"/>
  <c r="C67" i="29"/>
  <c r="G67" i="29"/>
  <c r="K67" i="29"/>
  <c r="O67" i="29"/>
  <c r="S67" i="29"/>
  <c r="W67" i="29"/>
  <c r="AA67" i="29"/>
  <c r="AE67" i="29"/>
  <c r="AI67" i="29"/>
  <c r="AM67" i="29"/>
  <c r="E68" i="29"/>
  <c r="I68" i="29"/>
  <c r="M68" i="29"/>
  <c r="Q68" i="29"/>
  <c r="U68" i="29"/>
  <c r="Y68" i="29"/>
  <c r="AC68" i="29"/>
  <c r="AG68" i="29"/>
  <c r="AK68" i="29"/>
  <c r="C69" i="29"/>
  <c r="G69" i="29"/>
  <c r="K69" i="29"/>
  <c r="O69" i="29"/>
  <c r="S69" i="29"/>
  <c r="W69" i="29"/>
  <c r="AA69" i="29"/>
  <c r="AE69" i="29"/>
  <c r="AI69" i="29"/>
  <c r="AM69" i="29"/>
  <c r="E70" i="29"/>
  <c r="I70" i="29"/>
  <c r="M70" i="29"/>
  <c r="Q70" i="29"/>
  <c r="U70" i="29"/>
  <c r="Y70" i="29"/>
  <c r="AC70" i="29"/>
  <c r="AG70" i="29"/>
  <c r="AK70" i="29"/>
  <c r="C71" i="29"/>
  <c r="G71" i="29"/>
  <c r="K71" i="29"/>
  <c r="O71" i="29"/>
  <c r="S71" i="29"/>
  <c r="W71" i="29"/>
  <c r="AA71" i="29"/>
  <c r="AE71" i="29"/>
  <c r="AI71" i="29"/>
  <c r="AM71" i="29"/>
  <c r="G108" i="29"/>
  <c r="O108" i="29"/>
  <c r="W108" i="29"/>
  <c r="AE108" i="29"/>
  <c r="AM108" i="29"/>
  <c r="I109" i="29"/>
  <c r="Q109" i="29"/>
  <c r="Y109" i="29"/>
  <c r="AG109" i="29"/>
  <c r="C110" i="29"/>
  <c r="K110" i="29"/>
  <c r="S110" i="29"/>
  <c r="AA110" i="29"/>
  <c r="AI110" i="29"/>
  <c r="E111" i="29"/>
  <c r="M111" i="29"/>
  <c r="U111" i="29"/>
  <c r="AC111" i="29"/>
  <c r="AK111" i="29"/>
  <c r="G101" i="29"/>
  <c r="O101" i="29"/>
  <c r="W101" i="29"/>
  <c r="AE101" i="29"/>
  <c r="AM101" i="29"/>
  <c r="I102" i="29"/>
  <c r="Q102" i="29"/>
  <c r="Y102" i="29"/>
  <c r="AG102" i="29"/>
  <c r="C103" i="29"/>
  <c r="K103" i="29"/>
  <c r="S103" i="29"/>
  <c r="AA103" i="29"/>
  <c r="AI103" i="29"/>
  <c r="E104" i="29"/>
  <c r="M104" i="29"/>
  <c r="U104" i="29"/>
  <c r="AC104" i="29"/>
  <c r="AK104" i="29"/>
  <c r="G105" i="29"/>
  <c r="O105" i="29"/>
  <c r="W105" i="29"/>
  <c r="AE105" i="29"/>
  <c r="AM105" i="29"/>
  <c r="I106" i="29"/>
  <c r="Q106" i="29"/>
  <c r="Y106" i="29"/>
  <c r="AG106" i="29"/>
  <c r="C107" i="29"/>
  <c r="K107" i="29"/>
  <c r="S107" i="29"/>
  <c r="AA107" i="29"/>
  <c r="AI107" i="29"/>
  <c r="E92" i="29"/>
  <c r="M92" i="29"/>
  <c r="U92" i="29"/>
  <c r="AC92" i="29"/>
  <c r="AK92" i="29"/>
  <c r="G93" i="29"/>
  <c r="O93" i="29"/>
  <c r="W93" i="29"/>
  <c r="AE93" i="29"/>
  <c r="AM93" i="29"/>
  <c r="I94" i="29"/>
  <c r="Q94" i="29"/>
  <c r="Y94" i="29"/>
  <c r="AG94" i="29"/>
  <c r="C95" i="29"/>
  <c r="K95" i="29"/>
  <c r="S95" i="29"/>
  <c r="AA95" i="29"/>
  <c r="AI95" i="29"/>
  <c r="E96" i="29"/>
  <c r="M96" i="29"/>
  <c r="U96" i="29"/>
  <c r="AC96" i="29"/>
  <c r="AK96" i="29"/>
  <c r="G97" i="29"/>
  <c r="O97" i="29"/>
  <c r="W97" i="29"/>
  <c r="AE97" i="29"/>
  <c r="AM97" i="29"/>
  <c r="I98" i="29"/>
  <c r="Q98" i="29"/>
  <c r="Y98" i="29"/>
  <c r="AG98" i="29"/>
  <c r="C99" i="29"/>
  <c r="K99" i="29"/>
  <c r="S99" i="29"/>
  <c r="AA99" i="29"/>
  <c r="AI99" i="29"/>
  <c r="E100" i="29"/>
  <c r="M100" i="29"/>
  <c r="U100" i="29"/>
  <c r="AC100" i="29"/>
  <c r="AK100" i="29"/>
  <c r="G86" i="29"/>
  <c r="O86" i="29"/>
  <c r="W86" i="29"/>
  <c r="AE86" i="29"/>
  <c r="AM86" i="29"/>
  <c r="I87" i="29"/>
  <c r="Q87" i="29"/>
  <c r="Y87" i="29"/>
  <c r="AG87" i="29"/>
  <c r="C88" i="29"/>
  <c r="K88" i="29"/>
  <c r="S88" i="29"/>
  <c r="AA88" i="29"/>
  <c r="AI88" i="29"/>
  <c r="E89" i="29"/>
  <c r="M89" i="29"/>
  <c r="U89" i="29"/>
  <c r="AC89" i="29"/>
  <c r="AK89" i="29"/>
  <c r="G90" i="29"/>
  <c r="O90" i="29"/>
  <c r="W90" i="29"/>
  <c r="AE90" i="29"/>
  <c r="AM90" i="29"/>
  <c r="I91" i="29"/>
  <c r="Q91" i="29"/>
  <c r="Y91" i="29"/>
  <c r="AG91" i="29"/>
  <c r="C78" i="29"/>
  <c r="K78" i="29"/>
  <c r="P78" i="29"/>
  <c r="U78" i="29"/>
  <c r="AA78" i="29"/>
  <c r="AF78" i="29"/>
  <c r="AK78" i="29"/>
  <c r="E79" i="29"/>
  <c r="J79" i="29"/>
  <c r="N79" i="29"/>
  <c r="R79" i="29"/>
  <c r="V79" i="29"/>
  <c r="Z79" i="29"/>
  <c r="AD79" i="29"/>
  <c r="AH79" i="29"/>
  <c r="AL79" i="29"/>
  <c r="D80" i="29"/>
  <c r="H80" i="29"/>
  <c r="L80" i="29"/>
  <c r="P80" i="29"/>
  <c r="T80" i="29"/>
  <c r="X80" i="29"/>
  <c r="AB80" i="29"/>
  <c r="AF80" i="29"/>
  <c r="AJ80" i="29"/>
  <c r="B81" i="29"/>
  <c r="F81" i="29"/>
  <c r="J81" i="29"/>
  <c r="N81" i="29"/>
  <c r="R81" i="29"/>
  <c r="V81" i="29"/>
  <c r="Z81" i="29"/>
  <c r="AD81" i="29"/>
  <c r="AH81" i="29"/>
  <c r="AL81" i="29"/>
  <c r="D82" i="29"/>
  <c r="H82" i="29"/>
  <c r="L82" i="29"/>
  <c r="P82" i="29"/>
  <c r="T82" i="29"/>
  <c r="X82" i="29"/>
  <c r="AB82" i="29"/>
  <c r="AF82" i="29"/>
  <c r="AJ82" i="29"/>
  <c r="B83" i="29"/>
  <c r="F83" i="29"/>
  <c r="J83" i="29"/>
  <c r="N83" i="29"/>
  <c r="R83" i="29"/>
  <c r="V83" i="29"/>
  <c r="Z83" i="29"/>
  <c r="AD83" i="29"/>
  <c r="AH83" i="29"/>
  <c r="AL83" i="29"/>
  <c r="D84" i="29"/>
  <c r="H84" i="29"/>
  <c r="L84" i="29"/>
  <c r="P84" i="29"/>
  <c r="T84" i="29"/>
  <c r="X84" i="29"/>
  <c r="AB84" i="29"/>
  <c r="AF84" i="29"/>
  <c r="AJ84" i="29"/>
  <c r="B85" i="29"/>
  <c r="F85" i="29"/>
  <c r="J85" i="29"/>
  <c r="N85" i="29"/>
  <c r="R85" i="29"/>
  <c r="V85" i="29"/>
  <c r="Z85" i="29"/>
  <c r="AD85" i="29"/>
  <c r="AH85" i="29"/>
  <c r="AL85" i="29"/>
  <c r="D59" i="29"/>
  <c r="H59" i="29"/>
  <c r="L59" i="29"/>
  <c r="P59" i="29"/>
  <c r="T59" i="29"/>
  <c r="X59" i="29"/>
  <c r="AB59" i="29"/>
  <c r="AF59" i="29"/>
  <c r="AJ59" i="29"/>
  <c r="B60" i="29"/>
  <c r="F60" i="29"/>
  <c r="J60" i="29"/>
  <c r="N60" i="29"/>
  <c r="R60" i="29"/>
  <c r="V60" i="29"/>
  <c r="Z60" i="29"/>
  <c r="AD60" i="29"/>
  <c r="AH60" i="29"/>
  <c r="AL60" i="29"/>
  <c r="D61" i="29"/>
  <c r="H61" i="29"/>
  <c r="L61" i="29"/>
  <c r="P61" i="29"/>
  <c r="T61" i="29"/>
  <c r="X61" i="29"/>
  <c r="AB61" i="29"/>
  <c r="AF61" i="29"/>
  <c r="AG108" i="29"/>
  <c r="AA109" i="29"/>
  <c r="U110" i="29"/>
  <c r="O111" i="29"/>
  <c r="I101" i="29"/>
  <c r="C102" i="29"/>
  <c r="AI102" i="29"/>
  <c r="AC103" i="29"/>
  <c r="W104" i="29"/>
  <c r="Q105" i="29"/>
  <c r="K106" i="29"/>
  <c r="E107" i="29"/>
  <c r="AK107" i="29"/>
  <c r="AE92" i="29"/>
  <c r="Y93" i="29"/>
  <c r="S94" i="29"/>
  <c r="M95" i="29"/>
  <c r="G96" i="29"/>
  <c r="AM96" i="29"/>
  <c r="AG97" i="29"/>
  <c r="AA98" i="29"/>
  <c r="U99" i="29"/>
  <c r="O100" i="29"/>
  <c r="I86" i="29"/>
  <c r="C87" i="29"/>
  <c r="AI87" i="29"/>
  <c r="AC88" i="29"/>
  <c r="W89" i="29"/>
  <c r="Q90" i="29"/>
  <c r="K91" i="29"/>
  <c r="E78" i="29"/>
  <c r="AB78" i="29"/>
  <c r="K79" i="29"/>
  <c r="AA79" i="29"/>
  <c r="E80" i="29"/>
  <c r="U80" i="29"/>
  <c r="AK80" i="29"/>
  <c r="O81" i="29"/>
  <c r="AE81" i="29"/>
  <c r="I82" i="29"/>
  <c r="Y82" i="29"/>
  <c r="C83" i="29"/>
  <c r="S83" i="29"/>
  <c r="AI83" i="29"/>
  <c r="M84" i="29"/>
  <c r="AC84" i="29"/>
  <c r="G85" i="29"/>
  <c r="W85" i="29"/>
  <c r="AM85" i="29"/>
  <c r="Q59" i="29"/>
  <c r="AG59" i="29"/>
  <c r="K60" i="29"/>
  <c r="AA60" i="29"/>
  <c r="E61" i="29"/>
  <c r="U61" i="29"/>
  <c r="AJ61" i="29"/>
  <c r="F62" i="29"/>
  <c r="N62" i="29"/>
  <c r="V62" i="29"/>
  <c r="AD62" i="29"/>
  <c r="AL62" i="29"/>
  <c r="H63" i="29"/>
  <c r="P63" i="29"/>
  <c r="X63" i="29"/>
  <c r="AF63" i="29"/>
  <c r="B64" i="29"/>
  <c r="J64" i="29"/>
  <c r="R64" i="29"/>
  <c r="Z64" i="29"/>
  <c r="AH64" i="29"/>
  <c r="D65" i="29"/>
  <c r="L65" i="29"/>
  <c r="T65" i="29"/>
  <c r="AB65" i="29"/>
  <c r="AJ65" i="29"/>
  <c r="F66" i="29"/>
  <c r="N66" i="29"/>
  <c r="V66" i="29"/>
  <c r="AD66" i="29"/>
  <c r="AL66" i="29"/>
  <c r="H67" i="29"/>
  <c r="P67" i="29"/>
  <c r="X67" i="29"/>
  <c r="AF67" i="29"/>
  <c r="B68" i="29"/>
  <c r="J68" i="29"/>
  <c r="R68" i="29"/>
  <c r="Z68" i="29"/>
  <c r="AH68" i="29"/>
  <c r="D69" i="29"/>
  <c r="L69" i="29"/>
  <c r="T69" i="29"/>
  <c r="AB69" i="29"/>
  <c r="AJ69" i="29"/>
  <c r="F70" i="29"/>
  <c r="N70" i="29"/>
  <c r="V70" i="29"/>
  <c r="AD70" i="29"/>
  <c r="AL70" i="29"/>
  <c r="H71" i="29"/>
  <c r="P71" i="29"/>
  <c r="X71" i="29"/>
  <c r="AF71" i="29"/>
  <c r="B72" i="29"/>
  <c r="G72" i="29"/>
  <c r="M72" i="29"/>
  <c r="R72" i="29"/>
  <c r="V72" i="29"/>
  <c r="Z72" i="29"/>
  <c r="AD72" i="29"/>
  <c r="AH72" i="29"/>
  <c r="AL72" i="29"/>
  <c r="D73" i="29"/>
  <c r="H73" i="29"/>
  <c r="L73" i="29"/>
  <c r="P73" i="29"/>
  <c r="T73" i="29"/>
  <c r="X73" i="29"/>
  <c r="AB73" i="29"/>
  <c r="AF73" i="29"/>
  <c r="AJ73" i="29"/>
  <c r="B74" i="29"/>
  <c r="F74" i="29"/>
  <c r="J74" i="29"/>
  <c r="N74" i="29"/>
  <c r="R74" i="29"/>
  <c r="V74" i="29"/>
  <c r="Z74" i="29"/>
  <c r="AD74" i="29"/>
  <c r="AH74" i="29"/>
  <c r="AL74" i="29"/>
  <c r="D75" i="29"/>
  <c r="H75" i="29"/>
  <c r="L75" i="29"/>
  <c r="P75" i="29"/>
  <c r="T75" i="29"/>
  <c r="X75" i="29"/>
  <c r="AB75" i="29"/>
  <c r="AF75" i="29"/>
  <c r="AJ75" i="29"/>
  <c r="B76" i="29"/>
  <c r="F76" i="29"/>
  <c r="J76" i="29"/>
  <c r="N76" i="29"/>
  <c r="R76" i="29"/>
  <c r="V76" i="29"/>
  <c r="Z76" i="29"/>
  <c r="AD76" i="29"/>
  <c r="AH76" i="29"/>
  <c r="AL76" i="29"/>
  <c r="D77" i="29"/>
  <c r="H77" i="29"/>
  <c r="L77" i="29"/>
  <c r="P77" i="29"/>
  <c r="T77" i="29"/>
  <c r="X77" i="29"/>
  <c r="AB77" i="29"/>
  <c r="AF77" i="29"/>
  <c r="AJ77" i="29"/>
  <c r="I108" i="29"/>
  <c r="C109" i="29"/>
  <c r="AI109" i="29"/>
  <c r="AC110" i="29"/>
  <c r="W111" i="29"/>
  <c r="Q101" i="29"/>
  <c r="K102" i="29"/>
  <c r="E103" i="29"/>
  <c r="AK103" i="29"/>
  <c r="AE104" i="29"/>
  <c r="Y105" i="29"/>
  <c r="S106" i="29"/>
  <c r="M107" i="29"/>
  <c r="G92" i="29"/>
  <c r="AM92" i="29"/>
  <c r="AG93" i="29"/>
  <c r="AA94" i="29"/>
  <c r="U95" i="29"/>
  <c r="O96" i="29"/>
  <c r="I97" i="29"/>
  <c r="C98" i="29"/>
  <c r="AI98" i="29"/>
  <c r="AC99" i="29"/>
  <c r="W100" i="29"/>
  <c r="Q86" i="29"/>
  <c r="K87" i="29"/>
  <c r="E88" i="29"/>
  <c r="AK88" i="29"/>
  <c r="AE89" i="29"/>
  <c r="Y90" i="29"/>
  <c r="S91" i="29"/>
  <c r="L78" i="29"/>
  <c r="AG78" i="29"/>
  <c r="O79" i="29"/>
  <c r="AE79" i="29"/>
  <c r="I80" i="29"/>
  <c r="Y80" i="29"/>
  <c r="C81" i="29"/>
  <c r="S81" i="29"/>
  <c r="AI81" i="29"/>
  <c r="M82" i="29"/>
  <c r="AC82" i="29"/>
  <c r="G83" i="29"/>
  <c r="W83" i="29"/>
  <c r="AM83" i="29"/>
  <c r="Q84" i="29"/>
  <c r="AG84" i="29"/>
  <c r="K85" i="29"/>
  <c r="AA85" i="29"/>
  <c r="E59" i="29"/>
  <c r="U59" i="29"/>
  <c r="AK59" i="29"/>
  <c r="O60" i="29"/>
  <c r="AE60" i="29"/>
  <c r="I61" i="29"/>
  <c r="Y61" i="29"/>
  <c r="AK61" i="29"/>
  <c r="G62" i="29"/>
  <c r="O62" i="29"/>
  <c r="W62" i="29"/>
  <c r="AE62" i="29"/>
  <c r="AM62" i="29"/>
  <c r="I63" i="29"/>
  <c r="Q63" i="29"/>
  <c r="Y63" i="29"/>
  <c r="AG63" i="29"/>
  <c r="C64" i="29"/>
  <c r="K64" i="29"/>
  <c r="S64" i="29"/>
  <c r="AA64" i="29"/>
  <c r="AI64" i="29"/>
  <c r="E65" i="29"/>
  <c r="M65" i="29"/>
  <c r="U65" i="29"/>
  <c r="AC65" i="29"/>
  <c r="AK65" i="29"/>
  <c r="G66" i="29"/>
  <c r="O66" i="29"/>
  <c r="W66" i="29"/>
  <c r="AE66" i="29"/>
  <c r="AM66" i="29"/>
  <c r="I67" i="29"/>
  <c r="Q67" i="29"/>
  <c r="Y67" i="29"/>
  <c r="AG67" i="29"/>
  <c r="C68" i="29"/>
  <c r="K68" i="29"/>
  <c r="S68" i="29"/>
  <c r="AA68" i="29"/>
  <c r="AI68" i="29"/>
  <c r="E69" i="29"/>
  <c r="M69" i="29"/>
  <c r="U69" i="29"/>
  <c r="AC69" i="29"/>
  <c r="AK69" i="29"/>
  <c r="G70" i="29"/>
  <c r="O70" i="29"/>
  <c r="W70" i="29"/>
  <c r="AE70" i="29"/>
  <c r="AM70" i="29"/>
  <c r="I71" i="29"/>
  <c r="Q71" i="29"/>
  <c r="Y71" i="29"/>
  <c r="AG71" i="29"/>
  <c r="C72" i="29"/>
  <c r="I72" i="29"/>
  <c r="N72" i="29"/>
  <c r="S72" i="29"/>
  <c r="W72" i="29"/>
  <c r="AA72" i="29"/>
  <c r="AE72" i="29"/>
  <c r="AI72" i="29"/>
  <c r="AM72" i="29"/>
  <c r="E73" i="29"/>
  <c r="I73" i="29"/>
  <c r="M73" i="29"/>
  <c r="Q73" i="29"/>
  <c r="U73" i="29"/>
  <c r="Y73" i="29"/>
  <c r="AC73" i="29"/>
  <c r="AG73" i="29"/>
  <c r="AK73" i="29"/>
  <c r="C74" i="29"/>
  <c r="G74" i="29"/>
  <c r="K74" i="29"/>
  <c r="O74" i="29"/>
  <c r="S74" i="29"/>
  <c r="W74" i="29"/>
  <c r="AA74" i="29"/>
  <c r="AE74" i="29"/>
  <c r="AI74" i="29"/>
  <c r="AM74" i="29"/>
  <c r="E75" i="29"/>
  <c r="I75" i="29"/>
  <c r="M75" i="29"/>
  <c r="Q75" i="29"/>
  <c r="U75" i="29"/>
  <c r="Y75" i="29"/>
  <c r="AC75" i="29"/>
  <c r="AG75" i="29"/>
  <c r="AK75" i="29"/>
  <c r="C76" i="29"/>
  <c r="G76" i="29"/>
  <c r="K76" i="29"/>
  <c r="O76" i="29"/>
  <c r="S76" i="29"/>
  <c r="W76" i="29"/>
  <c r="AA76" i="29"/>
  <c r="AE76" i="29"/>
  <c r="AI76" i="29"/>
  <c r="AM76" i="29"/>
  <c r="E77" i="29"/>
  <c r="I77" i="29"/>
  <c r="M77" i="29"/>
  <c r="Q77" i="29"/>
  <c r="U77" i="29"/>
  <c r="Y77" i="29"/>
  <c r="AC77" i="29"/>
  <c r="AG77" i="29"/>
  <c r="AK77" i="29"/>
  <c r="Q108" i="29"/>
  <c r="K109" i="29"/>
  <c r="E110" i="29"/>
  <c r="AK110" i="29"/>
  <c r="AE111" i="29"/>
  <c r="Y101" i="29"/>
  <c r="S102" i="29"/>
  <c r="M103" i="29"/>
  <c r="G104" i="29"/>
  <c r="AM104" i="29"/>
  <c r="AG105" i="29"/>
  <c r="AA106" i="29"/>
  <c r="U107" i="29"/>
  <c r="O92" i="29"/>
  <c r="I93" i="29"/>
  <c r="C94" i="29"/>
  <c r="AI94" i="29"/>
  <c r="AC95" i="29"/>
  <c r="W96" i="29"/>
  <c r="Q97" i="29"/>
  <c r="K98" i="29"/>
  <c r="E99" i="29"/>
  <c r="AK99" i="29"/>
  <c r="AE100" i="29"/>
  <c r="Y86" i="29"/>
  <c r="S87" i="29"/>
  <c r="M88" i="29"/>
  <c r="G89" i="29"/>
  <c r="AM89" i="29"/>
  <c r="AG90" i="29"/>
  <c r="AA91" i="29"/>
  <c r="Q78" i="29"/>
  <c r="AM78" i="29"/>
  <c r="S79" i="29"/>
  <c r="AI79" i="29"/>
  <c r="M80" i="29"/>
  <c r="AC80" i="29"/>
  <c r="G81" i="29"/>
  <c r="W81" i="29"/>
  <c r="AM81" i="29"/>
  <c r="Q82" i="29"/>
  <c r="AG82" i="29"/>
  <c r="K83" i="29"/>
  <c r="AA83" i="29"/>
  <c r="E84" i="29"/>
  <c r="U84" i="29"/>
  <c r="AK84" i="29"/>
  <c r="O85" i="29"/>
  <c r="AE85" i="29"/>
  <c r="I59" i="29"/>
  <c r="Y59" i="29"/>
  <c r="C60" i="29"/>
  <c r="S60" i="29"/>
  <c r="AI60" i="29"/>
  <c r="M61" i="29"/>
  <c r="AC61" i="29"/>
  <c r="B62" i="29"/>
  <c r="J62" i="29"/>
  <c r="R62" i="29"/>
  <c r="Z62" i="29"/>
  <c r="AH62" i="29"/>
  <c r="D63" i="29"/>
  <c r="L63" i="29"/>
  <c r="T63" i="29"/>
  <c r="AB63" i="29"/>
  <c r="AJ63" i="29"/>
  <c r="F64" i="29"/>
  <c r="N64" i="29"/>
  <c r="V64" i="29"/>
  <c r="AD64" i="29"/>
  <c r="AL64" i="29"/>
  <c r="H65" i="29"/>
  <c r="P65" i="29"/>
  <c r="X65" i="29"/>
  <c r="AF65" i="29"/>
  <c r="B66" i="29"/>
  <c r="J66" i="29"/>
  <c r="R66" i="29"/>
  <c r="Z66" i="29"/>
  <c r="AH66" i="29"/>
  <c r="D67" i="29"/>
  <c r="L67" i="29"/>
  <c r="T67" i="29"/>
  <c r="AB67" i="29"/>
  <c r="AJ67" i="29"/>
  <c r="F68" i="29"/>
  <c r="N68" i="29"/>
  <c r="V68" i="29"/>
  <c r="AD68" i="29"/>
  <c r="AL68" i="29"/>
  <c r="H69" i="29"/>
  <c r="P69" i="29"/>
  <c r="X69" i="29"/>
  <c r="AF69" i="29"/>
  <c r="B70" i="29"/>
  <c r="J70" i="29"/>
  <c r="R70" i="29"/>
  <c r="Z70" i="29"/>
  <c r="AH70" i="29"/>
  <c r="D71" i="29"/>
  <c r="L71" i="29"/>
  <c r="T71" i="29"/>
  <c r="AB71" i="29"/>
  <c r="AJ71" i="29"/>
  <c r="E72" i="29"/>
  <c r="J72" i="29"/>
  <c r="O72" i="29"/>
  <c r="T72" i="29"/>
  <c r="X72" i="29"/>
  <c r="AB72" i="29"/>
  <c r="AF72" i="29"/>
  <c r="AJ72" i="29"/>
  <c r="B73" i="29"/>
  <c r="F73" i="29"/>
  <c r="J73" i="29"/>
  <c r="N73" i="29"/>
  <c r="R73" i="29"/>
  <c r="V73" i="29"/>
  <c r="Z73" i="29"/>
  <c r="AD73" i="29"/>
  <c r="AH73" i="29"/>
  <c r="AL73" i="29"/>
  <c r="D74" i="29"/>
  <c r="H74" i="29"/>
  <c r="L74" i="29"/>
  <c r="P74" i="29"/>
  <c r="T74" i="29"/>
  <c r="X74" i="29"/>
  <c r="AB74" i="29"/>
  <c r="AF74" i="29"/>
  <c r="AJ74" i="29"/>
  <c r="B75" i="29"/>
  <c r="F75" i="29"/>
  <c r="J75" i="29"/>
  <c r="N75" i="29"/>
  <c r="R75" i="29"/>
  <c r="V75" i="29"/>
  <c r="Z75" i="29"/>
  <c r="AD75" i="29"/>
  <c r="AH75" i="29"/>
  <c r="AL75" i="29"/>
  <c r="D76" i="29"/>
  <c r="H76" i="29"/>
  <c r="L76" i="29"/>
  <c r="P76" i="29"/>
  <c r="T76" i="29"/>
  <c r="X76" i="29"/>
  <c r="AB76" i="29"/>
  <c r="AF76" i="29"/>
  <c r="AJ76" i="29"/>
  <c r="B77" i="29"/>
  <c r="F77" i="29"/>
  <c r="J77" i="29"/>
  <c r="N77" i="29"/>
  <c r="R77" i="29"/>
  <c r="V77" i="29"/>
  <c r="Z77" i="29"/>
  <c r="AD77" i="29"/>
  <c r="AH77" i="29"/>
  <c r="AL77" i="29"/>
  <c r="G111" i="29"/>
  <c r="U103" i="29"/>
  <c r="AI106" i="29"/>
  <c r="K94" i="29"/>
  <c r="Y97" i="29"/>
  <c r="AM100" i="29"/>
  <c r="O89" i="29"/>
  <c r="W78" i="29"/>
  <c r="Q80" i="29"/>
  <c r="E82" i="29"/>
  <c r="AE83" i="29"/>
  <c r="S85" i="29"/>
  <c r="G60" i="29"/>
  <c r="AG61" i="29"/>
  <c r="AA62" i="29"/>
  <c r="U63" i="29"/>
  <c r="O64" i="29"/>
  <c r="I65" i="29"/>
  <c r="C66" i="29"/>
  <c r="AI66" i="29"/>
  <c r="AC67" i="29"/>
  <c r="W68" i="29"/>
  <c r="Q69" i="29"/>
  <c r="K70" i="29"/>
  <c r="E71" i="29"/>
  <c r="AK71" i="29"/>
  <c r="U72" i="29"/>
  <c r="AK72" i="29"/>
  <c r="O73" i="29"/>
  <c r="AE73" i="29"/>
  <c r="I74" i="29"/>
  <c r="Y74" i="29"/>
  <c r="C75" i="29"/>
  <c r="S75" i="29"/>
  <c r="AI75" i="29"/>
  <c r="M76" i="29"/>
  <c r="AC76" i="29"/>
  <c r="G77" i="29"/>
  <c r="W77" i="29"/>
  <c r="AM77" i="29"/>
  <c r="Y108" i="29"/>
  <c r="AM111" i="29"/>
  <c r="O104" i="29"/>
  <c r="AC107" i="29"/>
  <c r="E95" i="29"/>
  <c r="S98" i="29"/>
  <c r="AG86" i="29"/>
  <c r="I90" i="29"/>
  <c r="F79" i="29"/>
  <c r="AG80" i="29"/>
  <c r="U82" i="29"/>
  <c r="I84" i="29"/>
  <c r="AI85" i="29"/>
  <c r="W60" i="29"/>
  <c r="C62" i="29"/>
  <c r="AI62" i="29"/>
  <c r="AC63" i="29"/>
  <c r="W64" i="29"/>
  <c r="Q65" i="29"/>
  <c r="K66" i="29"/>
  <c r="E67" i="29"/>
  <c r="AK67" i="29"/>
  <c r="AE68" i="29"/>
  <c r="Y69" i="29"/>
  <c r="S70" i="29"/>
  <c r="M71" i="29"/>
  <c r="F72" i="29"/>
  <c r="Y72" i="29"/>
  <c r="C73" i="29"/>
  <c r="S73" i="29"/>
  <c r="AI73" i="29"/>
  <c r="M74" i="29"/>
  <c r="AC74" i="29"/>
  <c r="G75" i="29"/>
  <c r="W75" i="29"/>
  <c r="AM75" i="29"/>
  <c r="Q76" i="29"/>
  <c r="AG76" i="29"/>
  <c r="K77" i="29"/>
  <c r="AA77" i="29"/>
  <c r="S109" i="29"/>
  <c r="AG101" i="29"/>
  <c r="I105" i="29"/>
  <c r="W92" i="29"/>
  <c r="AK95" i="29"/>
  <c r="M99" i="29"/>
  <c r="AA87" i="29"/>
  <c r="C91" i="29"/>
  <c r="W79" i="29"/>
  <c r="K81" i="29"/>
  <c r="AK82" i="29"/>
  <c r="Y84" i="29"/>
  <c r="M59" i="29"/>
  <c r="AM60" i="29"/>
  <c r="K62" i="29"/>
  <c r="E63" i="29"/>
  <c r="AK63" i="29"/>
  <c r="AE64" i="29"/>
  <c r="Y65" i="29"/>
  <c r="S66" i="29"/>
  <c r="M67" i="29"/>
  <c r="G68" i="29"/>
  <c r="AM68" i="29"/>
  <c r="AG69" i="29"/>
  <c r="AA70" i="29"/>
  <c r="U71" i="29"/>
  <c r="K72" i="29"/>
  <c r="AC72" i="29"/>
  <c r="G73" i="29"/>
  <c r="W73" i="29"/>
  <c r="AM73" i="29"/>
  <c r="Q74" i="29"/>
  <c r="AG74" i="29"/>
  <c r="K75" i="29"/>
  <c r="AA75" i="29"/>
  <c r="E76" i="29"/>
  <c r="U76" i="29"/>
  <c r="AK76" i="29"/>
  <c r="O77" i="29"/>
  <c r="AE77" i="29"/>
  <c r="Q93" i="29"/>
  <c r="AI91" i="29"/>
  <c r="C85" i="29"/>
  <c r="M63" i="29"/>
  <c r="AA66" i="29"/>
  <c r="C70" i="29"/>
  <c r="AG72" i="29"/>
  <c r="U74" i="29"/>
  <c r="I76" i="29"/>
  <c r="AI77" i="29"/>
  <c r="M110" i="29"/>
  <c r="AE96" i="29"/>
  <c r="AM79" i="29"/>
  <c r="AC59" i="29"/>
  <c r="G64" i="29"/>
  <c r="U67" i="29"/>
  <c r="AI70" i="29"/>
  <c r="K73" i="29"/>
  <c r="AK74" i="29"/>
  <c r="Y76" i="29"/>
  <c r="AA102" i="29"/>
  <c r="G100" i="29"/>
  <c r="AA81" i="29"/>
  <c r="Q61" i="29"/>
  <c r="AM64" i="29"/>
  <c r="O68" i="29"/>
  <c r="AC71" i="29"/>
  <c r="AA73" i="29"/>
  <c r="O75" i="29"/>
  <c r="C77" i="29"/>
  <c r="C106" i="29"/>
  <c r="AG65" i="29"/>
  <c r="AE75" i="29"/>
  <c r="U88" i="29"/>
  <c r="I69" i="29"/>
  <c r="S77" i="29"/>
  <c r="O83" i="29"/>
  <c r="Q72" i="29"/>
  <c r="S62" i="29"/>
  <c r="E74" i="29"/>
  <c r="B162" i="26"/>
  <c r="F162" i="26"/>
  <c r="J162" i="26"/>
  <c r="N162" i="26"/>
  <c r="R162" i="26"/>
  <c r="V162" i="26"/>
  <c r="Z162" i="26"/>
  <c r="AD162" i="26"/>
  <c r="AH162" i="26"/>
  <c r="AL162" i="26"/>
  <c r="D163" i="26"/>
  <c r="H163" i="26"/>
  <c r="L163" i="26"/>
  <c r="P163" i="26"/>
  <c r="T163" i="26"/>
  <c r="X163" i="26"/>
  <c r="AB163" i="26"/>
  <c r="AF163" i="26"/>
  <c r="AJ163" i="26"/>
  <c r="B164" i="26"/>
  <c r="F164" i="26"/>
  <c r="J164" i="26"/>
  <c r="N164" i="26"/>
  <c r="R164" i="26"/>
  <c r="V164" i="26"/>
  <c r="Z164" i="26"/>
  <c r="AD164" i="26"/>
  <c r="AH164" i="26"/>
  <c r="AL164" i="26"/>
  <c r="D165" i="26"/>
  <c r="H165" i="26"/>
  <c r="L165" i="26"/>
  <c r="P165" i="26"/>
  <c r="T165" i="26"/>
  <c r="X165" i="26"/>
  <c r="AB165" i="26"/>
  <c r="AF165" i="26"/>
  <c r="AJ165" i="26"/>
  <c r="B166" i="26"/>
  <c r="F166" i="26"/>
  <c r="J166" i="26"/>
  <c r="N166" i="26"/>
  <c r="R166" i="26"/>
  <c r="V166" i="26"/>
  <c r="Z166" i="26"/>
  <c r="AD166" i="26"/>
  <c r="AH166" i="26"/>
  <c r="AL166" i="26"/>
  <c r="D167" i="26"/>
  <c r="H167" i="26"/>
  <c r="L167" i="26"/>
  <c r="P167" i="26"/>
  <c r="T167" i="26"/>
  <c r="X167" i="26"/>
  <c r="AB167" i="26"/>
  <c r="AF167" i="26"/>
  <c r="AJ167" i="26"/>
  <c r="B168" i="26"/>
  <c r="F168" i="26"/>
  <c r="J168" i="26"/>
  <c r="N168" i="26"/>
  <c r="R168" i="26"/>
  <c r="V168" i="26"/>
  <c r="Z168" i="26"/>
  <c r="AD168" i="26"/>
  <c r="AH168" i="26"/>
  <c r="AL168" i="26"/>
  <c r="D169" i="26"/>
  <c r="H169" i="26"/>
  <c r="L169" i="26"/>
  <c r="P169" i="26"/>
  <c r="T169" i="26"/>
  <c r="X169" i="26"/>
  <c r="AB169" i="26"/>
  <c r="AF169" i="26"/>
  <c r="AJ169" i="26"/>
  <c r="B170" i="26"/>
  <c r="F170" i="26"/>
  <c r="J170" i="26"/>
  <c r="N170" i="26"/>
  <c r="R170" i="26"/>
  <c r="V170" i="26"/>
  <c r="Z170" i="26"/>
  <c r="AD170" i="26"/>
  <c r="AH170" i="26"/>
  <c r="AL170" i="26"/>
  <c r="D171" i="26"/>
  <c r="H171" i="26"/>
  <c r="L171" i="26"/>
  <c r="P171" i="26"/>
  <c r="T171" i="26"/>
  <c r="X171" i="26"/>
  <c r="AB171" i="26"/>
  <c r="AF171" i="26"/>
  <c r="AJ171" i="26"/>
  <c r="B172" i="26"/>
  <c r="F172" i="26"/>
  <c r="J172" i="26"/>
  <c r="N172" i="26"/>
  <c r="R172" i="26"/>
  <c r="V172" i="26"/>
  <c r="Z172" i="26"/>
  <c r="AD172" i="26"/>
  <c r="AH172" i="26"/>
  <c r="AL172" i="26"/>
  <c r="D173" i="26"/>
  <c r="H173" i="26"/>
  <c r="L173" i="26"/>
  <c r="P173" i="26"/>
  <c r="T173" i="26"/>
  <c r="X173" i="26"/>
  <c r="AB173" i="26"/>
  <c r="AF173" i="26"/>
  <c r="AJ173" i="26"/>
  <c r="B174" i="26"/>
  <c r="F174" i="26"/>
  <c r="J174" i="26"/>
  <c r="N174" i="26"/>
  <c r="R174" i="26"/>
  <c r="C162" i="26"/>
  <c r="G162" i="26"/>
  <c r="K162" i="26"/>
  <c r="O162" i="26"/>
  <c r="S162" i="26"/>
  <c r="W162" i="26"/>
  <c r="AA162" i="26"/>
  <c r="AE162" i="26"/>
  <c r="AI162" i="26"/>
  <c r="AM162" i="26"/>
  <c r="E163" i="26"/>
  <c r="I163" i="26"/>
  <c r="M163" i="26"/>
  <c r="Q163" i="26"/>
  <c r="U163" i="26"/>
  <c r="Y163" i="26"/>
  <c r="AC163" i="26"/>
  <c r="AG163" i="26"/>
  <c r="AK163" i="26"/>
  <c r="C164" i="26"/>
  <c r="G164" i="26"/>
  <c r="K164" i="26"/>
  <c r="O164" i="26"/>
  <c r="S164" i="26"/>
  <c r="W164" i="26"/>
  <c r="AA164" i="26"/>
  <c r="AE164" i="26"/>
  <c r="AI164" i="26"/>
  <c r="AM164" i="26"/>
  <c r="E165" i="26"/>
  <c r="I165" i="26"/>
  <c r="M165" i="26"/>
  <c r="Q165" i="26"/>
  <c r="U165" i="26"/>
  <c r="Y165" i="26"/>
  <c r="AC165" i="26"/>
  <c r="AG165" i="26"/>
  <c r="AK165" i="26"/>
  <c r="C166" i="26"/>
  <c r="G166" i="26"/>
  <c r="K166" i="26"/>
  <c r="O166" i="26"/>
  <c r="S166" i="26"/>
  <c r="W166" i="26"/>
  <c r="AA166" i="26"/>
  <c r="AE166" i="26"/>
  <c r="AI166" i="26"/>
  <c r="AM166" i="26"/>
  <c r="E167" i="26"/>
  <c r="I167" i="26"/>
  <c r="M167" i="26"/>
  <c r="Q167" i="26"/>
  <c r="U167" i="26"/>
  <c r="Y167" i="26"/>
  <c r="AC167" i="26"/>
  <c r="AG167" i="26"/>
  <c r="AK167" i="26"/>
  <c r="C168" i="26"/>
  <c r="G168" i="26"/>
  <c r="K168" i="26"/>
  <c r="O168" i="26"/>
  <c r="S168" i="26"/>
  <c r="W168" i="26"/>
  <c r="AA168" i="26"/>
  <c r="AE168" i="26"/>
  <c r="AI168" i="26"/>
  <c r="AM168" i="26"/>
  <c r="E169" i="26"/>
  <c r="I169" i="26"/>
  <c r="M169" i="26"/>
  <c r="Q169" i="26"/>
  <c r="U169" i="26"/>
  <c r="Y169" i="26"/>
  <c r="AC169" i="26"/>
  <c r="AG169" i="26"/>
  <c r="AK169" i="26"/>
  <c r="C170" i="26"/>
  <c r="G170" i="26"/>
  <c r="K170" i="26"/>
  <c r="O170" i="26"/>
  <c r="S170" i="26"/>
  <c r="W170" i="26"/>
  <c r="AA170" i="26"/>
  <c r="AE170" i="26"/>
  <c r="AI170" i="26"/>
  <c r="AM170" i="26"/>
  <c r="E171" i="26"/>
  <c r="I171" i="26"/>
  <c r="M171" i="26"/>
  <c r="Q171" i="26"/>
  <c r="U171" i="26"/>
  <c r="Y171" i="26"/>
  <c r="AC171" i="26"/>
  <c r="AG171" i="26"/>
  <c r="AK171" i="26"/>
  <c r="C172" i="26"/>
  <c r="G172" i="26"/>
  <c r="K172" i="26"/>
  <c r="O172" i="26"/>
  <c r="S172" i="26"/>
  <c r="W172" i="26"/>
  <c r="AA172" i="26"/>
  <c r="AE172" i="26"/>
  <c r="AI172" i="26"/>
  <c r="AM172" i="26"/>
  <c r="E173" i="26"/>
  <c r="I173" i="26"/>
  <c r="M173" i="26"/>
  <c r="Q173" i="26"/>
  <c r="U173" i="26"/>
  <c r="Y173" i="26"/>
  <c r="AC173" i="26"/>
  <c r="AG173" i="26"/>
  <c r="AK173" i="26"/>
  <c r="C174" i="26"/>
  <c r="G174" i="26"/>
  <c r="K174" i="26"/>
  <c r="O174" i="26"/>
  <c r="S174" i="26"/>
  <c r="I162" i="26"/>
  <c r="Q162" i="26"/>
  <c r="Y162" i="26"/>
  <c r="AG162" i="26"/>
  <c r="C163" i="26"/>
  <c r="K163" i="26"/>
  <c r="S163" i="26"/>
  <c r="AA163" i="26"/>
  <c r="AI163" i="26"/>
  <c r="E164" i="26"/>
  <c r="M164" i="26"/>
  <c r="U164" i="26"/>
  <c r="AC164" i="26"/>
  <c r="AK164" i="26"/>
  <c r="G165" i="26"/>
  <c r="O165" i="26"/>
  <c r="W165" i="26"/>
  <c r="AE165" i="26"/>
  <c r="AM165" i="26"/>
  <c r="I166" i="26"/>
  <c r="Q166" i="26"/>
  <c r="Y166" i="26"/>
  <c r="AG166" i="26"/>
  <c r="C167" i="26"/>
  <c r="K167" i="26"/>
  <c r="S167" i="26"/>
  <c r="AA167" i="26"/>
  <c r="AI167" i="26"/>
  <c r="E168" i="26"/>
  <c r="M168" i="26"/>
  <c r="U168" i="26"/>
  <c r="AC168" i="26"/>
  <c r="AK168" i="26"/>
  <c r="G169" i="26"/>
  <c r="O169" i="26"/>
  <c r="W169" i="26"/>
  <c r="AE169" i="26"/>
  <c r="AM169" i="26"/>
  <c r="I170" i="26"/>
  <c r="Q170" i="26"/>
  <c r="Y170" i="26"/>
  <c r="AG170" i="26"/>
  <c r="C171" i="26"/>
  <c r="K171" i="26"/>
  <c r="S171" i="26"/>
  <c r="AA171" i="26"/>
  <c r="AI171" i="26"/>
  <c r="E172" i="26"/>
  <c r="M172" i="26"/>
  <c r="U172" i="26"/>
  <c r="AC172" i="26"/>
  <c r="AK172" i="26"/>
  <c r="G173" i="26"/>
  <c r="O173" i="26"/>
  <c r="W173" i="26"/>
  <c r="AE173" i="26"/>
  <c r="AM173" i="26"/>
  <c r="I174" i="26"/>
  <c r="Q174" i="26"/>
  <c r="W174" i="26"/>
  <c r="AA174" i="26"/>
  <c r="AE174" i="26"/>
  <c r="AI174" i="26"/>
  <c r="AM174" i="26"/>
  <c r="E175" i="26"/>
  <c r="I175" i="26"/>
  <c r="M175" i="26"/>
  <c r="Q175" i="26"/>
  <c r="U175" i="26"/>
  <c r="Y175" i="26"/>
  <c r="AC175" i="26"/>
  <c r="AG175" i="26"/>
  <c r="AK175" i="26"/>
  <c r="C176" i="26"/>
  <c r="G176" i="26"/>
  <c r="K176" i="26"/>
  <c r="O176" i="26"/>
  <c r="S176" i="26"/>
  <c r="W176" i="26"/>
  <c r="AA176" i="26"/>
  <c r="AE176" i="26"/>
  <c r="AI176" i="26"/>
  <c r="AM176" i="26"/>
  <c r="E177" i="26"/>
  <c r="I177" i="26"/>
  <c r="M177" i="26"/>
  <c r="Q177" i="26"/>
  <c r="U177" i="26"/>
  <c r="Y177" i="26"/>
  <c r="AC177" i="26"/>
  <c r="AG177" i="26"/>
  <c r="AK177" i="26"/>
  <c r="C178" i="26"/>
  <c r="G178" i="26"/>
  <c r="K178" i="26"/>
  <c r="O178" i="26"/>
  <c r="S178" i="26"/>
  <c r="W178" i="26"/>
  <c r="AA178" i="26"/>
  <c r="AE178" i="26"/>
  <c r="AI178" i="26"/>
  <c r="AM178" i="26"/>
  <c r="D162" i="26"/>
  <c r="L162" i="26"/>
  <c r="T162" i="26"/>
  <c r="AB162" i="26"/>
  <c r="AJ162" i="26"/>
  <c r="F163" i="26"/>
  <c r="N163" i="26"/>
  <c r="V163" i="26"/>
  <c r="AD163" i="26"/>
  <c r="AL163" i="26"/>
  <c r="H164" i="26"/>
  <c r="P164" i="26"/>
  <c r="X164" i="26"/>
  <c r="AF164" i="26"/>
  <c r="B165" i="26"/>
  <c r="J165" i="26"/>
  <c r="R165" i="26"/>
  <c r="Z165" i="26"/>
  <c r="AH165" i="26"/>
  <c r="D166" i="26"/>
  <c r="L166" i="26"/>
  <c r="T166" i="26"/>
  <c r="AB166" i="26"/>
  <c r="AJ166" i="26"/>
  <c r="F167" i="26"/>
  <c r="N167" i="26"/>
  <c r="V167" i="26"/>
  <c r="AD167" i="26"/>
  <c r="AL167" i="26"/>
  <c r="H168" i="26"/>
  <c r="P168" i="26"/>
  <c r="X168" i="26"/>
  <c r="AF168" i="26"/>
  <c r="B169" i="26"/>
  <c r="J169" i="26"/>
  <c r="R169" i="26"/>
  <c r="Z169" i="26"/>
  <c r="AH169" i="26"/>
  <c r="D170" i="26"/>
  <c r="L170" i="26"/>
  <c r="T170" i="26"/>
  <c r="AB170" i="26"/>
  <c r="AJ170" i="26"/>
  <c r="F171" i="26"/>
  <c r="N171" i="26"/>
  <c r="V171" i="26"/>
  <c r="AD171" i="26"/>
  <c r="AL171" i="26"/>
  <c r="H172" i="26"/>
  <c r="P172" i="26"/>
  <c r="X172" i="26"/>
  <c r="AF172" i="26"/>
  <c r="B173" i="26"/>
  <c r="J173" i="26"/>
  <c r="R173" i="26"/>
  <c r="Z173" i="26"/>
  <c r="AH173" i="26"/>
  <c r="D174" i="26"/>
  <c r="L174" i="26"/>
  <c r="T174" i="26"/>
  <c r="X174" i="26"/>
  <c r="AB174" i="26"/>
  <c r="AF174" i="26"/>
  <c r="AJ174" i="26"/>
  <c r="B175" i="26"/>
  <c r="F175" i="26"/>
  <c r="J175" i="26"/>
  <c r="N175" i="26"/>
  <c r="R175" i="26"/>
  <c r="V175" i="26"/>
  <c r="Z175" i="26"/>
  <c r="AD175" i="26"/>
  <c r="AH175" i="26"/>
  <c r="AL175" i="26"/>
  <c r="D176" i="26"/>
  <c r="H176" i="26"/>
  <c r="L176" i="26"/>
  <c r="P176" i="26"/>
  <c r="T176" i="26"/>
  <c r="X176" i="26"/>
  <c r="AB176" i="26"/>
  <c r="AF176" i="26"/>
  <c r="AJ176" i="26"/>
  <c r="B177" i="26"/>
  <c r="F177" i="26"/>
  <c r="J177" i="26"/>
  <c r="N177" i="26"/>
  <c r="R177" i="26"/>
  <c r="V177" i="26"/>
  <c r="Z177" i="26"/>
  <c r="AD177" i="26"/>
  <c r="AH177" i="26"/>
  <c r="AL177" i="26"/>
  <c r="D178" i="26"/>
  <c r="H178" i="26"/>
  <c r="L178" i="26"/>
  <c r="P178" i="26"/>
  <c r="T178" i="26"/>
  <c r="X178" i="26"/>
  <c r="AB178" i="26"/>
  <c r="AF178" i="26"/>
  <c r="AJ178" i="26"/>
  <c r="E162" i="26"/>
  <c r="M162" i="26"/>
  <c r="U162" i="26"/>
  <c r="AC162" i="26"/>
  <c r="AK162" i="26"/>
  <c r="G163" i="26"/>
  <c r="O163" i="26"/>
  <c r="W163" i="26"/>
  <c r="AE163" i="26"/>
  <c r="AM163" i="26"/>
  <c r="I164" i="26"/>
  <c r="Q164" i="26"/>
  <c r="Y164" i="26"/>
  <c r="AG164" i="26"/>
  <c r="C165" i="26"/>
  <c r="K165" i="26"/>
  <c r="S165" i="26"/>
  <c r="AA165" i="26"/>
  <c r="AI165" i="26"/>
  <c r="E166" i="26"/>
  <c r="M166" i="26"/>
  <c r="U166" i="26"/>
  <c r="AC166" i="26"/>
  <c r="AK166" i="26"/>
  <c r="G167" i="26"/>
  <c r="O167" i="26"/>
  <c r="W167" i="26"/>
  <c r="AE167" i="26"/>
  <c r="AM167" i="26"/>
  <c r="I168" i="26"/>
  <c r="Q168" i="26"/>
  <c r="Y168" i="26"/>
  <c r="AG168" i="26"/>
  <c r="C169" i="26"/>
  <c r="K169" i="26"/>
  <c r="S169" i="26"/>
  <c r="AA169" i="26"/>
  <c r="AI169" i="26"/>
  <c r="E170" i="26"/>
  <c r="M170" i="26"/>
  <c r="U170" i="26"/>
  <c r="AC170" i="26"/>
  <c r="AK170" i="26"/>
  <c r="G171" i="26"/>
  <c r="O171" i="26"/>
  <c r="W171" i="26"/>
  <c r="AE171" i="26"/>
  <c r="AM171" i="26"/>
  <c r="I172" i="26"/>
  <c r="Q172" i="26"/>
  <c r="Y172" i="26"/>
  <c r="AG172" i="26"/>
  <c r="C173" i="26"/>
  <c r="K173" i="26"/>
  <c r="S173" i="26"/>
  <c r="AA173" i="26"/>
  <c r="AI173" i="26"/>
  <c r="E174" i="26"/>
  <c r="M174" i="26"/>
  <c r="U174" i="26"/>
  <c r="Y174" i="26"/>
  <c r="AC174" i="26"/>
  <c r="AG174" i="26"/>
  <c r="AK174" i="26"/>
  <c r="C175" i="26"/>
  <c r="G175" i="26"/>
  <c r="K175" i="26"/>
  <c r="O175" i="26"/>
  <c r="S175" i="26"/>
  <c r="W175" i="26"/>
  <c r="AA175" i="26"/>
  <c r="AE175" i="26"/>
  <c r="AI175" i="26"/>
  <c r="AM175" i="26"/>
  <c r="E176" i="26"/>
  <c r="I176" i="26"/>
  <c r="M176" i="26"/>
  <c r="Q176" i="26"/>
  <c r="U176" i="26"/>
  <c r="Y176" i="26"/>
  <c r="AC176" i="26"/>
  <c r="AG176" i="26"/>
  <c r="AK176" i="26"/>
  <c r="C177" i="26"/>
  <c r="G177" i="26"/>
  <c r="K177" i="26"/>
  <c r="O177" i="26"/>
  <c r="S177" i="26"/>
  <c r="W177" i="26"/>
  <c r="AA177" i="26"/>
  <c r="AE177" i="26"/>
  <c r="AI177" i="26"/>
  <c r="AM177" i="26"/>
  <c r="E178" i="26"/>
  <c r="I178" i="26"/>
  <c r="M178" i="26"/>
  <c r="Q178" i="26"/>
  <c r="U178" i="26"/>
  <c r="Y178" i="26"/>
  <c r="AC178" i="26"/>
  <c r="AG178" i="26"/>
  <c r="AK178" i="26"/>
  <c r="P162" i="26"/>
  <c r="J163" i="26"/>
  <c r="D164" i="26"/>
  <c r="AJ164" i="26"/>
  <c r="AD165" i="26"/>
  <c r="X166" i="26"/>
  <c r="R167" i="26"/>
  <c r="L168" i="26"/>
  <c r="F169" i="26"/>
  <c r="AL169" i="26"/>
  <c r="AF170" i="26"/>
  <c r="Z171" i="26"/>
  <c r="T172" i="26"/>
  <c r="N173" i="26"/>
  <c r="H174" i="26"/>
  <c r="AD174" i="26"/>
  <c r="H175" i="26"/>
  <c r="X175" i="26"/>
  <c r="B176" i="26"/>
  <c r="R176" i="26"/>
  <c r="AH176" i="26"/>
  <c r="L177" i="26"/>
  <c r="AB177" i="26"/>
  <c r="F178" i="26"/>
  <c r="V178" i="26"/>
  <c r="AL178" i="26"/>
  <c r="X162" i="26"/>
  <c r="R163" i="26"/>
  <c r="L164" i="26"/>
  <c r="F165" i="26"/>
  <c r="AL165" i="26"/>
  <c r="AF166" i="26"/>
  <c r="Z167" i="26"/>
  <c r="T168" i="26"/>
  <c r="N169" i="26"/>
  <c r="H170" i="26"/>
  <c r="B171" i="26"/>
  <c r="AH171" i="26"/>
  <c r="AB172" i="26"/>
  <c r="V173" i="26"/>
  <c r="P174" i="26"/>
  <c r="AH174" i="26"/>
  <c r="L175" i="26"/>
  <c r="AB175" i="26"/>
  <c r="F176" i="26"/>
  <c r="V176" i="26"/>
  <c r="AL176" i="26"/>
  <c r="P177" i="26"/>
  <c r="AF177" i="26"/>
  <c r="J178" i="26"/>
  <c r="Z178" i="26"/>
  <c r="AF162" i="26"/>
  <c r="Z163" i="26"/>
  <c r="T164" i="26"/>
  <c r="N165" i="26"/>
  <c r="H166" i="26"/>
  <c r="B167" i="26"/>
  <c r="AH167" i="26"/>
  <c r="AB168" i="26"/>
  <c r="V169" i="26"/>
  <c r="P170" i="26"/>
  <c r="J171" i="26"/>
  <c r="D172" i="26"/>
  <c r="AJ172" i="26"/>
  <c r="AD173" i="26"/>
  <c r="V174" i="26"/>
  <c r="AL174" i="26"/>
  <c r="P175" i="26"/>
  <c r="AF175" i="26"/>
  <c r="J176" i="26"/>
  <c r="Z176" i="26"/>
  <c r="D177" i="26"/>
  <c r="T177" i="26"/>
  <c r="AJ177" i="26"/>
  <c r="N178" i="26"/>
  <c r="AD178" i="26"/>
  <c r="AH163" i="26"/>
  <c r="J167" i="26"/>
  <c r="X170" i="26"/>
  <c r="AL173" i="26"/>
  <c r="AJ175" i="26"/>
  <c r="X177" i="26"/>
  <c r="AB164" i="26"/>
  <c r="D168" i="26"/>
  <c r="R171" i="26"/>
  <c r="Z174" i="26"/>
  <c r="N176" i="26"/>
  <c r="B178" i="26"/>
  <c r="H162" i="26"/>
  <c r="V165" i="26"/>
  <c r="AJ168" i="26"/>
  <c r="L172" i="26"/>
  <c r="D175" i="26"/>
  <c r="AD176" i="26"/>
  <c r="R178" i="26"/>
  <c r="P166" i="26"/>
  <c r="H177" i="26"/>
  <c r="AD169" i="26"/>
  <c r="AH178" i="26"/>
  <c r="F173" i="26"/>
  <c r="B163" i="26"/>
  <c r="E60" i="26"/>
  <c r="I60" i="26"/>
  <c r="M60" i="26"/>
  <c r="Q60" i="26"/>
  <c r="U60" i="26"/>
  <c r="Y60" i="26"/>
  <c r="AC60" i="26"/>
  <c r="AG60" i="26"/>
  <c r="AK60" i="26"/>
  <c r="C61" i="26"/>
  <c r="G61" i="26"/>
  <c r="K61" i="26"/>
  <c r="O61" i="26"/>
  <c r="S61" i="26"/>
  <c r="W61" i="26"/>
  <c r="AA61" i="26"/>
  <c r="AE61" i="26"/>
  <c r="AI61" i="26"/>
  <c r="AM61" i="26"/>
  <c r="E62" i="26"/>
  <c r="I62" i="26"/>
  <c r="M62" i="26"/>
  <c r="Q62" i="26"/>
  <c r="U62" i="26"/>
  <c r="Y62" i="26"/>
  <c r="AC62" i="26"/>
  <c r="AG62" i="26"/>
  <c r="AK62" i="26"/>
  <c r="C63" i="26"/>
  <c r="G63" i="26"/>
  <c r="K63" i="26"/>
  <c r="O63" i="26"/>
  <c r="S63" i="26"/>
  <c r="W63" i="26"/>
  <c r="AA63" i="26"/>
  <c r="AE63" i="26"/>
  <c r="AI63" i="26"/>
  <c r="AM63" i="26"/>
  <c r="E64" i="26"/>
  <c r="I64" i="26"/>
  <c r="M64" i="26"/>
  <c r="Q64" i="26"/>
  <c r="U64" i="26"/>
  <c r="Y64" i="26"/>
  <c r="AC64" i="26"/>
  <c r="AG64" i="26"/>
  <c r="AK64" i="26"/>
  <c r="C65" i="26"/>
  <c r="G65" i="26"/>
  <c r="K65" i="26"/>
  <c r="O65" i="26"/>
  <c r="S65" i="26"/>
  <c r="W65" i="26"/>
  <c r="AA65" i="26"/>
  <c r="AE65" i="26"/>
  <c r="AI65" i="26"/>
  <c r="AM65" i="26"/>
  <c r="E66" i="26"/>
  <c r="I66" i="26"/>
  <c r="M66" i="26"/>
  <c r="Q66" i="26"/>
  <c r="U66" i="26"/>
  <c r="Y66" i="26"/>
  <c r="AC66" i="26"/>
  <c r="AG66" i="26"/>
  <c r="AK66" i="26"/>
  <c r="C67" i="26"/>
  <c r="G67" i="26"/>
  <c r="K67" i="26"/>
  <c r="O67" i="26"/>
  <c r="S67" i="26"/>
  <c r="W67" i="26"/>
  <c r="AA67" i="26"/>
  <c r="AE67" i="26"/>
  <c r="AI67" i="26"/>
  <c r="AM67" i="26"/>
  <c r="E68" i="26"/>
  <c r="I68" i="26"/>
  <c r="M68" i="26"/>
  <c r="Q68" i="26"/>
  <c r="U68" i="26"/>
  <c r="Y68" i="26"/>
  <c r="AC68" i="26"/>
  <c r="AG68" i="26"/>
  <c r="AK68" i="26"/>
  <c r="C69" i="26"/>
  <c r="G69" i="26"/>
  <c r="K69" i="26"/>
  <c r="O69" i="26"/>
  <c r="S69" i="26"/>
  <c r="W69" i="26"/>
  <c r="AA69" i="26"/>
  <c r="AE69" i="26"/>
  <c r="AI69" i="26"/>
  <c r="AM69" i="26"/>
  <c r="E70" i="26"/>
  <c r="I70" i="26"/>
  <c r="M70" i="26"/>
  <c r="Q70" i="26"/>
  <c r="U70" i="26"/>
  <c r="Y70" i="26"/>
  <c r="AC70" i="26"/>
  <c r="AG70" i="26"/>
  <c r="AK70" i="26"/>
  <c r="C71" i="26"/>
  <c r="G71" i="26"/>
  <c r="K71" i="26"/>
  <c r="O71" i="26"/>
  <c r="S71" i="26"/>
  <c r="W71" i="26"/>
  <c r="AA71" i="26"/>
  <c r="AE71" i="26"/>
  <c r="AI71" i="26"/>
  <c r="AM71" i="26"/>
  <c r="E72" i="26"/>
  <c r="I72" i="26"/>
  <c r="M72" i="26"/>
  <c r="Q72" i="26"/>
  <c r="U72" i="26"/>
  <c r="Y72" i="26"/>
  <c r="AC72" i="26"/>
  <c r="AG72" i="26"/>
  <c r="AK72" i="26"/>
  <c r="C73" i="26"/>
  <c r="G73" i="26"/>
  <c r="K73" i="26"/>
  <c r="O73" i="26"/>
  <c r="S73" i="26"/>
  <c r="W73" i="26"/>
  <c r="AA73" i="26"/>
  <c r="AE73" i="26"/>
  <c r="AI73" i="26"/>
  <c r="AM73" i="26"/>
  <c r="E74" i="26"/>
  <c r="I74" i="26"/>
  <c r="M74" i="26"/>
  <c r="Q74" i="26"/>
  <c r="U74" i="26"/>
  <c r="Y74" i="26"/>
  <c r="AC74" i="26"/>
  <c r="AG74" i="26"/>
  <c r="AK74" i="26"/>
  <c r="C75" i="26"/>
  <c r="G75" i="26"/>
  <c r="K75" i="26"/>
  <c r="O75" i="26"/>
  <c r="S75" i="26"/>
  <c r="W75" i="26"/>
  <c r="AA75" i="26"/>
  <c r="AE75" i="26"/>
  <c r="AI75" i="26"/>
  <c r="AM75" i="26"/>
  <c r="E76" i="26"/>
  <c r="I76" i="26"/>
  <c r="M76" i="26"/>
  <c r="Q76" i="26"/>
  <c r="U76" i="26"/>
  <c r="Y76" i="26"/>
  <c r="AC76" i="26"/>
  <c r="AG76" i="26"/>
  <c r="AK76" i="26"/>
  <c r="C77" i="26"/>
  <c r="G77" i="26"/>
  <c r="K77" i="26"/>
  <c r="O77" i="26"/>
  <c r="S77" i="26"/>
  <c r="W77" i="26"/>
  <c r="AA77" i="26"/>
  <c r="AE77" i="26"/>
  <c r="AI77" i="26"/>
  <c r="AM77" i="26"/>
  <c r="E78" i="26"/>
  <c r="I78" i="26"/>
  <c r="M78" i="26"/>
  <c r="Q78" i="26"/>
  <c r="U78" i="26"/>
  <c r="Y78" i="26"/>
  <c r="AC78" i="26"/>
  <c r="AG78" i="26"/>
  <c r="AK78" i="26"/>
  <c r="C79" i="26"/>
  <c r="G79" i="26"/>
  <c r="K79" i="26"/>
  <c r="O79" i="26"/>
  <c r="S79" i="26"/>
  <c r="W79" i="26"/>
  <c r="AA79" i="26"/>
  <c r="AE79" i="26"/>
  <c r="AI79" i="26"/>
  <c r="AM79" i="26"/>
  <c r="E80" i="26"/>
  <c r="I80" i="26"/>
  <c r="M80" i="26"/>
  <c r="Q80" i="26"/>
  <c r="U80" i="26"/>
  <c r="Y80" i="26"/>
  <c r="AC80" i="26"/>
  <c r="AG80" i="26"/>
  <c r="AK80" i="26"/>
  <c r="C81" i="26"/>
  <c r="G81" i="26"/>
  <c r="K81" i="26"/>
  <c r="O81" i="26"/>
  <c r="S81" i="26"/>
  <c r="W81" i="26"/>
  <c r="AA81" i="26"/>
  <c r="AE81" i="26"/>
  <c r="AI81" i="26"/>
  <c r="AM81" i="26"/>
  <c r="E82" i="26"/>
  <c r="I82" i="26"/>
  <c r="M82" i="26"/>
  <c r="Q82" i="26"/>
  <c r="U82" i="26"/>
  <c r="Y82" i="26"/>
  <c r="AC82" i="26"/>
  <c r="AG82" i="26"/>
  <c r="AK82" i="26"/>
  <c r="C83" i="26"/>
  <c r="G83" i="26"/>
  <c r="K83" i="26"/>
  <c r="O83" i="26"/>
  <c r="S83" i="26"/>
  <c r="W83" i="26"/>
  <c r="AA83" i="26"/>
  <c r="AE83" i="26"/>
  <c r="AI83" i="26"/>
  <c r="AM83" i="26"/>
  <c r="E84" i="26"/>
  <c r="I84" i="26"/>
  <c r="M84" i="26"/>
  <c r="Q84" i="26"/>
  <c r="U84" i="26"/>
  <c r="Y84" i="26"/>
  <c r="AC84" i="26"/>
  <c r="AG84" i="26"/>
  <c r="AK84" i="26"/>
  <c r="C85" i="26"/>
  <c r="G85" i="26"/>
  <c r="K85" i="26"/>
  <c r="O85" i="26"/>
  <c r="S85" i="26"/>
  <c r="W85" i="26"/>
  <c r="AA85" i="26"/>
  <c r="AE85" i="26"/>
  <c r="AI85" i="26"/>
  <c r="AM85" i="26"/>
  <c r="E86" i="26"/>
  <c r="I86" i="26"/>
  <c r="M86" i="26"/>
  <c r="Q86" i="26"/>
  <c r="U86" i="26"/>
  <c r="Y86" i="26"/>
  <c r="AC86" i="26"/>
  <c r="AG86" i="26"/>
  <c r="AK86" i="26"/>
  <c r="C87" i="26"/>
  <c r="G87" i="26"/>
  <c r="K87" i="26"/>
  <c r="O87" i="26"/>
  <c r="S87" i="26"/>
  <c r="W87" i="26"/>
  <c r="AA87" i="26"/>
  <c r="AE87" i="26"/>
  <c r="AI87" i="26"/>
  <c r="AM87" i="26"/>
  <c r="E88" i="26"/>
  <c r="I88" i="26"/>
  <c r="M88" i="26"/>
  <c r="Q88" i="26"/>
  <c r="U88" i="26"/>
  <c r="Y88" i="26"/>
  <c r="AC88" i="26"/>
  <c r="AG88" i="26"/>
  <c r="AK88" i="26"/>
  <c r="C89" i="26"/>
  <c r="G89" i="26"/>
  <c r="K89" i="26"/>
  <c r="O89" i="26"/>
  <c r="S89" i="26"/>
  <c r="W89" i="26"/>
  <c r="AA89" i="26"/>
  <c r="AE89" i="26"/>
  <c r="AI89" i="26"/>
  <c r="AM89" i="26"/>
  <c r="E90" i="26"/>
  <c r="I90" i="26"/>
  <c r="M90" i="26"/>
  <c r="Q90" i="26"/>
  <c r="U90" i="26"/>
  <c r="Y90" i="26"/>
  <c r="AC90" i="26"/>
  <c r="AG90" i="26"/>
  <c r="AK90" i="26"/>
  <c r="C91" i="26"/>
  <c r="G91" i="26"/>
  <c r="K91" i="26"/>
  <c r="O91" i="26"/>
  <c r="S91" i="26"/>
  <c r="W91" i="26"/>
  <c r="AA91" i="26"/>
  <c r="AE91" i="26"/>
  <c r="AI91" i="26"/>
  <c r="AM91" i="26"/>
  <c r="E92" i="26"/>
  <c r="I92" i="26"/>
  <c r="M92" i="26"/>
  <c r="Q92" i="26"/>
  <c r="U92" i="26"/>
  <c r="Y92" i="26"/>
  <c r="AC92" i="26"/>
  <c r="AG92" i="26"/>
  <c r="AK92" i="26"/>
  <c r="C93" i="26"/>
  <c r="G93" i="26"/>
  <c r="K93" i="26"/>
  <c r="O93" i="26"/>
  <c r="S93" i="26"/>
  <c r="W93" i="26"/>
  <c r="AA93" i="26"/>
  <c r="AE93" i="26"/>
  <c r="AI93" i="26"/>
  <c r="AM93" i="26"/>
  <c r="E94" i="26"/>
  <c r="I94" i="26"/>
  <c r="M94" i="26"/>
  <c r="Q94" i="26"/>
  <c r="U94" i="26"/>
  <c r="Y94" i="26"/>
  <c r="AC94" i="26"/>
  <c r="AG94" i="26"/>
  <c r="AK94" i="26"/>
  <c r="C95" i="26"/>
  <c r="G95" i="26"/>
  <c r="K95" i="26"/>
  <c r="O95" i="26"/>
  <c r="S95" i="26"/>
  <c r="W95" i="26"/>
  <c r="AA95" i="26"/>
  <c r="AE95" i="26"/>
  <c r="AI95" i="26"/>
  <c r="AM95" i="26"/>
  <c r="E96" i="26"/>
  <c r="I96" i="26"/>
  <c r="M96" i="26"/>
  <c r="Q96" i="26"/>
  <c r="U96" i="26"/>
  <c r="Y96" i="26"/>
  <c r="AC96" i="26"/>
  <c r="AG96" i="26"/>
  <c r="AK96" i="26"/>
  <c r="C97" i="26"/>
  <c r="G97" i="26"/>
  <c r="K97" i="26"/>
  <c r="O97" i="26"/>
  <c r="S97" i="26"/>
  <c r="W97" i="26"/>
  <c r="AA97" i="26"/>
  <c r="AE97" i="26"/>
  <c r="AI97" i="26"/>
  <c r="AM97" i="26"/>
  <c r="E98" i="26"/>
  <c r="I98" i="26"/>
  <c r="M98" i="26"/>
  <c r="Q98" i="26"/>
  <c r="U98" i="26"/>
  <c r="Y98" i="26"/>
  <c r="AC98" i="26"/>
  <c r="AG98" i="26"/>
  <c r="AK98" i="26"/>
  <c r="C99" i="26"/>
  <c r="G99" i="26"/>
  <c r="K99" i="26"/>
  <c r="O99" i="26"/>
  <c r="S99" i="26"/>
  <c r="T175" i="26"/>
  <c r="B60" i="26"/>
  <c r="F60" i="26"/>
  <c r="J60" i="26"/>
  <c r="N60" i="26"/>
  <c r="R60" i="26"/>
  <c r="V60" i="26"/>
  <c r="Z60" i="26"/>
  <c r="AD60" i="26"/>
  <c r="AH60" i="26"/>
  <c r="AL60" i="26"/>
  <c r="D61" i="26"/>
  <c r="H61" i="26"/>
  <c r="L61" i="26"/>
  <c r="P61" i="26"/>
  <c r="T61" i="26"/>
  <c r="X61" i="26"/>
  <c r="AB61" i="26"/>
  <c r="AF61" i="26"/>
  <c r="AJ61" i="26"/>
  <c r="B62" i="26"/>
  <c r="F62" i="26"/>
  <c r="J62" i="26"/>
  <c r="N62" i="26"/>
  <c r="R62" i="26"/>
  <c r="V62" i="26"/>
  <c r="Z62" i="26"/>
  <c r="AD62" i="26"/>
  <c r="AH62" i="26"/>
  <c r="AL62" i="26"/>
  <c r="D63" i="26"/>
  <c r="H63" i="26"/>
  <c r="L63" i="26"/>
  <c r="P63" i="26"/>
  <c r="T63" i="26"/>
  <c r="X63" i="26"/>
  <c r="AB63" i="26"/>
  <c r="AF63" i="26"/>
  <c r="AJ63" i="26"/>
  <c r="B64" i="26"/>
  <c r="F64" i="26"/>
  <c r="J64" i="26"/>
  <c r="N64" i="26"/>
  <c r="R64" i="26"/>
  <c r="V64" i="26"/>
  <c r="Z64" i="26"/>
  <c r="AD64" i="26"/>
  <c r="AH64" i="26"/>
  <c r="AL64" i="26"/>
  <c r="D65" i="26"/>
  <c r="H65" i="26"/>
  <c r="L65" i="26"/>
  <c r="P65" i="26"/>
  <c r="T65" i="26"/>
  <c r="X65" i="26"/>
  <c r="AB65" i="26"/>
  <c r="AF65" i="26"/>
  <c r="AJ65" i="26"/>
  <c r="B66" i="26"/>
  <c r="F66" i="26"/>
  <c r="J66" i="26"/>
  <c r="N66" i="26"/>
  <c r="R66" i="26"/>
  <c r="V66" i="26"/>
  <c r="Z66" i="26"/>
  <c r="AD66" i="26"/>
  <c r="AH66" i="26"/>
  <c r="AL66" i="26"/>
  <c r="D67" i="26"/>
  <c r="H67" i="26"/>
  <c r="L67" i="26"/>
  <c r="P67" i="26"/>
  <c r="T67" i="26"/>
  <c r="X67" i="26"/>
  <c r="AB67" i="26"/>
  <c r="AF67" i="26"/>
  <c r="AJ67" i="26"/>
  <c r="B68" i="26"/>
  <c r="F68" i="26"/>
  <c r="J68" i="26"/>
  <c r="N68" i="26"/>
  <c r="R68" i="26"/>
  <c r="V68" i="26"/>
  <c r="Z68" i="26"/>
  <c r="AD68" i="26"/>
  <c r="AH68" i="26"/>
  <c r="AL68" i="26"/>
  <c r="D69" i="26"/>
  <c r="H69" i="26"/>
  <c r="L69" i="26"/>
  <c r="P69" i="26"/>
  <c r="T69" i="26"/>
  <c r="X69" i="26"/>
  <c r="AB69" i="26"/>
  <c r="AF69" i="26"/>
  <c r="AJ69" i="26"/>
  <c r="B70" i="26"/>
  <c r="F70" i="26"/>
  <c r="J70" i="26"/>
  <c r="N70" i="26"/>
  <c r="R70" i="26"/>
  <c r="V70" i="26"/>
  <c r="Z70" i="26"/>
  <c r="AD70" i="26"/>
  <c r="AH70" i="26"/>
  <c r="AL70" i="26"/>
  <c r="D71" i="26"/>
  <c r="H71" i="26"/>
  <c r="L71" i="26"/>
  <c r="P71" i="26"/>
  <c r="T71" i="26"/>
  <c r="X71" i="26"/>
  <c r="AB71" i="26"/>
  <c r="AF71" i="26"/>
  <c r="AJ71" i="26"/>
  <c r="B72" i="26"/>
  <c r="F72" i="26"/>
  <c r="J72" i="26"/>
  <c r="N72" i="26"/>
  <c r="R72" i="26"/>
  <c r="V72" i="26"/>
  <c r="Z72" i="26"/>
  <c r="AD72" i="26"/>
  <c r="AH72" i="26"/>
  <c r="AL72" i="26"/>
  <c r="D73" i="26"/>
  <c r="H73" i="26"/>
  <c r="L73" i="26"/>
  <c r="P73" i="26"/>
  <c r="T73" i="26"/>
  <c r="X73" i="26"/>
  <c r="AB73" i="26"/>
  <c r="AF73" i="26"/>
  <c r="AJ73" i="26"/>
  <c r="B74" i="26"/>
  <c r="F74" i="26"/>
  <c r="J74" i="26"/>
  <c r="N74" i="26"/>
  <c r="R74" i="26"/>
  <c r="V74" i="26"/>
  <c r="Z74" i="26"/>
  <c r="AD74" i="26"/>
  <c r="AH74" i="26"/>
  <c r="AL74" i="26"/>
  <c r="D75" i="26"/>
  <c r="H75" i="26"/>
  <c r="L75" i="26"/>
  <c r="P75" i="26"/>
  <c r="T75" i="26"/>
  <c r="X75" i="26"/>
  <c r="AB75" i="26"/>
  <c r="AF75" i="26"/>
  <c r="AJ75" i="26"/>
  <c r="B76" i="26"/>
  <c r="F76" i="26"/>
  <c r="J76" i="26"/>
  <c r="N76" i="26"/>
  <c r="R76" i="26"/>
  <c r="V76" i="26"/>
  <c r="Z76" i="26"/>
  <c r="AD76" i="26"/>
  <c r="AH76" i="26"/>
  <c r="AL76" i="26"/>
  <c r="D77" i="26"/>
  <c r="H77" i="26"/>
  <c r="L77" i="26"/>
  <c r="P77" i="26"/>
  <c r="T77" i="26"/>
  <c r="X77" i="26"/>
  <c r="AB77" i="26"/>
  <c r="AF77" i="26"/>
  <c r="AJ77" i="26"/>
  <c r="B78" i="26"/>
  <c r="F78" i="26"/>
  <c r="J78" i="26"/>
  <c r="N78" i="26"/>
  <c r="R78" i="26"/>
  <c r="V78" i="26"/>
  <c r="Z78" i="26"/>
  <c r="AD78" i="26"/>
  <c r="AH78" i="26"/>
  <c r="AL78" i="26"/>
  <c r="D79" i="26"/>
  <c r="H79" i="26"/>
  <c r="L79" i="26"/>
  <c r="P79" i="26"/>
  <c r="T79" i="26"/>
  <c r="X79" i="26"/>
  <c r="AB79" i="26"/>
  <c r="AF79" i="26"/>
  <c r="AJ79" i="26"/>
  <c r="B80" i="26"/>
  <c r="F80" i="26"/>
  <c r="J80" i="26"/>
  <c r="N80" i="26"/>
  <c r="R80" i="26"/>
  <c r="V80" i="26"/>
  <c r="Z80" i="26"/>
  <c r="AD80" i="26"/>
  <c r="AH80" i="26"/>
  <c r="AL80" i="26"/>
  <c r="D81" i="26"/>
  <c r="H81" i="26"/>
  <c r="L81" i="26"/>
  <c r="P81" i="26"/>
  <c r="T81" i="26"/>
  <c r="X81" i="26"/>
  <c r="AB81" i="26"/>
  <c r="AF81" i="26"/>
  <c r="AJ81" i="26"/>
  <c r="B82" i="26"/>
  <c r="F82" i="26"/>
  <c r="J82" i="26"/>
  <c r="N82" i="26"/>
  <c r="R82" i="26"/>
  <c r="V82" i="26"/>
  <c r="Z82" i="26"/>
  <c r="AD82" i="26"/>
  <c r="AH82" i="26"/>
  <c r="AL82" i="26"/>
  <c r="D83" i="26"/>
  <c r="H83" i="26"/>
  <c r="L83" i="26"/>
  <c r="P83" i="26"/>
  <c r="T83" i="26"/>
  <c r="X83" i="26"/>
  <c r="AB83" i="26"/>
  <c r="AF83" i="26"/>
  <c r="AJ83" i="26"/>
  <c r="B84" i="26"/>
  <c r="F84" i="26"/>
  <c r="J84" i="26"/>
  <c r="N84" i="26"/>
  <c r="R84" i="26"/>
  <c r="V84" i="26"/>
  <c r="Z84" i="26"/>
  <c r="AD84" i="26"/>
  <c r="AH84" i="26"/>
  <c r="AL84" i="26"/>
  <c r="D85" i="26"/>
  <c r="H85" i="26"/>
  <c r="L85" i="26"/>
  <c r="P85" i="26"/>
  <c r="T85" i="26"/>
  <c r="X85" i="26"/>
  <c r="AB85" i="26"/>
  <c r="AF85" i="26"/>
  <c r="AJ85" i="26"/>
  <c r="B86" i="26"/>
  <c r="F86" i="26"/>
  <c r="J86" i="26"/>
  <c r="N86" i="26"/>
  <c r="R86" i="26"/>
  <c r="V86" i="26"/>
  <c r="Z86" i="26"/>
  <c r="AD86" i="26"/>
  <c r="AH86" i="26"/>
  <c r="AL86" i="26"/>
  <c r="D87" i="26"/>
  <c r="H87" i="26"/>
  <c r="L87" i="26"/>
  <c r="P87" i="26"/>
  <c r="T87" i="26"/>
  <c r="X87" i="26"/>
  <c r="AB87" i="26"/>
  <c r="AF87" i="26"/>
  <c r="AJ87" i="26"/>
  <c r="B88" i="26"/>
  <c r="F88" i="26"/>
  <c r="J88" i="26"/>
  <c r="N88" i="26"/>
  <c r="R88" i="26"/>
  <c r="V88" i="26"/>
  <c r="Z88" i="26"/>
  <c r="AD88" i="26"/>
  <c r="AH88" i="26"/>
  <c r="AL88" i="26"/>
  <c r="D89" i="26"/>
  <c r="H89" i="26"/>
  <c r="L89" i="26"/>
  <c r="P89" i="26"/>
  <c r="T89" i="26"/>
  <c r="X89" i="26"/>
  <c r="AB89" i="26"/>
  <c r="AF89" i="26"/>
  <c r="AJ89" i="26"/>
  <c r="B90" i="26"/>
  <c r="F90" i="26"/>
  <c r="J90" i="26"/>
  <c r="N90" i="26"/>
  <c r="R90" i="26"/>
  <c r="V90" i="26"/>
  <c r="Z90" i="26"/>
  <c r="AD90" i="26"/>
  <c r="AH90" i="26"/>
  <c r="AL90" i="26"/>
  <c r="D91" i="26"/>
  <c r="H91" i="26"/>
  <c r="L91" i="26"/>
  <c r="P91" i="26"/>
  <c r="T91" i="26"/>
  <c r="X91" i="26"/>
  <c r="AB91" i="26"/>
  <c r="AF91" i="26"/>
  <c r="AJ91" i="26"/>
  <c r="B92" i="26"/>
  <c r="F92" i="26"/>
  <c r="J92" i="26"/>
  <c r="N92" i="26"/>
  <c r="R92" i="26"/>
  <c r="V92" i="26"/>
  <c r="Z92" i="26"/>
  <c r="AD92" i="26"/>
  <c r="AH92" i="26"/>
  <c r="AL92" i="26"/>
  <c r="D93" i="26"/>
  <c r="H93" i="26"/>
  <c r="L93" i="26"/>
  <c r="P93" i="26"/>
  <c r="T93" i="26"/>
  <c r="X93" i="26"/>
  <c r="AB93" i="26"/>
  <c r="AF93" i="26"/>
  <c r="AJ93" i="26"/>
  <c r="B94" i="26"/>
  <c r="F94" i="26"/>
  <c r="J94" i="26"/>
  <c r="N94" i="26"/>
  <c r="R94" i="26"/>
  <c r="V94" i="26"/>
  <c r="Z94" i="26"/>
  <c r="AD94" i="26"/>
  <c r="AH94" i="26"/>
  <c r="AL94" i="26"/>
  <c r="D95" i="26"/>
  <c r="H95" i="26"/>
  <c r="L95" i="26"/>
  <c r="P95" i="26"/>
  <c r="T95" i="26"/>
  <c r="X95" i="26"/>
  <c r="AB95" i="26"/>
  <c r="AF95" i="26"/>
  <c r="AJ95" i="26"/>
  <c r="B96" i="26"/>
  <c r="F96" i="26"/>
  <c r="J96" i="26"/>
  <c r="N96" i="26"/>
  <c r="R96" i="26"/>
  <c r="V96" i="26"/>
  <c r="Z96" i="26"/>
  <c r="AD96" i="26"/>
  <c r="AH96" i="26"/>
  <c r="AL96" i="26"/>
  <c r="D97" i="26"/>
  <c r="H97" i="26"/>
  <c r="L97" i="26"/>
  <c r="P97" i="26"/>
  <c r="T97" i="26"/>
  <c r="X97" i="26"/>
  <c r="AB97" i="26"/>
  <c r="AF97" i="26"/>
  <c r="AJ97" i="26"/>
  <c r="B98" i="26"/>
  <c r="F98" i="26"/>
  <c r="J98" i="26"/>
  <c r="N98" i="26"/>
  <c r="R98" i="26"/>
  <c r="V98" i="26"/>
  <c r="Z98" i="26"/>
  <c r="AD98" i="26"/>
  <c r="AH98" i="26"/>
  <c r="AL98" i="26"/>
  <c r="D99" i="26"/>
  <c r="H99" i="26"/>
  <c r="L99" i="26"/>
  <c r="P99" i="26"/>
  <c r="T99" i="26"/>
  <c r="X99" i="26"/>
  <c r="AB99" i="26"/>
  <c r="AF99" i="26"/>
  <c r="AJ99" i="26"/>
  <c r="B100" i="26"/>
  <c r="F100" i="26"/>
  <c r="J100" i="26"/>
  <c r="N100" i="26"/>
  <c r="R100" i="26"/>
  <c r="V100" i="26"/>
  <c r="Z100" i="26"/>
  <c r="AD100" i="26"/>
  <c r="AH100" i="26"/>
  <c r="AL100" i="26"/>
  <c r="D101" i="26"/>
  <c r="H101" i="26"/>
  <c r="L101" i="26"/>
  <c r="P101" i="26"/>
  <c r="T101" i="26"/>
  <c r="X101" i="26"/>
  <c r="AB101" i="26"/>
  <c r="AF101" i="26"/>
  <c r="AJ101" i="26"/>
  <c r="B102" i="26"/>
  <c r="F102" i="26"/>
  <c r="J102" i="26"/>
  <c r="N102" i="26"/>
  <c r="R102" i="26"/>
  <c r="V102" i="26"/>
  <c r="Z102" i="26"/>
  <c r="AD102" i="26"/>
  <c r="AH102" i="26"/>
  <c r="AL102" i="26"/>
  <c r="D103" i="26"/>
  <c r="H103" i="26"/>
  <c r="L103" i="26"/>
  <c r="P103" i="26"/>
  <c r="T103" i="26"/>
  <c r="X103" i="26"/>
  <c r="AB103" i="26"/>
  <c r="AF103" i="26"/>
  <c r="AJ103" i="26"/>
  <c r="B104" i="26"/>
  <c r="F104" i="26"/>
  <c r="J104" i="26"/>
  <c r="N104" i="26"/>
  <c r="R104" i="26"/>
  <c r="V104" i="26"/>
  <c r="Z104" i="26"/>
  <c r="AD104" i="26"/>
  <c r="AH104" i="26"/>
  <c r="AL104" i="26"/>
  <c r="D105" i="26"/>
  <c r="H105" i="26"/>
  <c r="L105" i="26"/>
  <c r="P105" i="26"/>
  <c r="T105" i="26"/>
  <c r="X105" i="26"/>
  <c r="AB105" i="26"/>
  <c r="AF105" i="26"/>
  <c r="AJ105" i="26"/>
  <c r="B106" i="26"/>
  <c r="F106" i="26"/>
  <c r="J106" i="26"/>
  <c r="N106" i="26"/>
  <c r="R106" i="26"/>
  <c r="V106" i="26"/>
  <c r="Z106" i="26"/>
  <c r="AD106" i="26"/>
  <c r="AH106" i="26"/>
  <c r="AL106" i="26"/>
  <c r="D107" i="26"/>
  <c r="H107" i="26"/>
  <c r="L107" i="26"/>
  <c r="P107" i="26"/>
  <c r="T107" i="26"/>
  <c r="X107" i="26"/>
  <c r="AB107" i="26"/>
  <c r="AF107" i="26"/>
  <c r="AJ107" i="26"/>
  <c r="B108" i="26"/>
  <c r="F108" i="26"/>
  <c r="J108" i="26"/>
  <c r="N108" i="26"/>
  <c r="R108" i="26"/>
  <c r="V108" i="26"/>
  <c r="Z108" i="26"/>
  <c r="AD108" i="26"/>
  <c r="AH108" i="26"/>
  <c r="AL108" i="26"/>
  <c r="D109" i="26"/>
  <c r="H109" i="26"/>
  <c r="L109" i="26"/>
  <c r="P109" i="26"/>
  <c r="T109" i="26"/>
  <c r="X109" i="26"/>
  <c r="AB109" i="26"/>
  <c r="AF109" i="26"/>
  <c r="AJ109" i="26"/>
  <c r="B110" i="26"/>
  <c r="F110" i="26"/>
  <c r="J110" i="26"/>
  <c r="N110" i="26"/>
  <c r="R110" i="26"/>
  <c r="V110" i="26"/>
  <c r="Z110" i="26"/>
  <c r="AD110" i="26"/>
  <c r="AH110" i="26"/>
  <c r="AL110" i="26"/>
  <c r="D111" i="26"/>
  <c r="H111" i="26"/>
  <c r="L111" i="26"/>
  <c r="P111" i="26"/>
  <c r="T111" i="26"/>
  <c r="X111" i="26"/>
  <c r="AB111" i="26"/>
  <c r="AF111" i="26"/>
  <c r="AJ111" i="26"/>
  <c r="B112" i="26"/>
  <c r="F112" i="26"/>
  <c r="J112" i="26"/>
  <c r="N112" i="26"/>
  <c r="R112" i="26"/>
  <c r="V112" i="26"/>
  <c r="Z112" i="26"/>
  <c r="AD112" i="26"/>
  <c r="AH112" i="26"/>
  <c r="AL112" i="26"/>
  <c r="D113" i="26"/>
  <c r="H113" i="26"/>
  <c r="L113" i="26"/>
  <c r="P113" i="26"/>
  <c r="T113" i="26"/>
  <c r="X113" i="26"/>
  <c r="AB113" i="26"/>
  <c r="AF113" i="26"/>
  <c r="AJ113" i="26"/>
  <c r="B114" i="26"/>
  <c r="F114" i="26"/>
  <c r="J114" i="26"/>
  <c r="N114" i="26"/>
  <c r="R114" i="26"/>
  <c r="V114" i="26"/>
  <c r="Z114" i="26"/>
  <c r="AD114" i="26"/>
  <c r="AH114" i="26"/>
  <c r="AL114" i="26"/>
  <c r="D115" i="26"/>
  <c r="H115" i="26"/>
  <c r="L115" i="26"/>
  <c r="P115" i="26"/>
  <c r="T115" i="26"/>
  <c r="X115" i="26"/>
  <c r="AB115" i="26"/>
  <c r="AF115" i="26"/>
  <c r="AJ115" i="26"/>
  <c r="B116" i="26"/>
  <c r="F116" i="26"/>
  <c r="J116" i="26"/>
  <c r="N116" i="26"/>
  <c r="R116" i="26"/>
  <c r="V116" i="26"/>
  <c r="Z116" i="26"/>
  <c r="AD116" i="26"/>
  <c r="AH116" i="26"/>
  <c r="AL116" i="26"/>
  <c r="D117" i="26"/>
  <c r="H117" i="26"/>
  <c r="L117" i="26"/>
  <c r="P117" i="26"/>
  <c r="T117" i="26"/>
  <c r="X117" i="26"/>
  <c r="AB117" i="26"/>
  <c r="AF117" i="26"/>
  <c r="AJ117" i="26"/>
  <c r="B118" i="26"/>
  <c r="F118" i="26"/>
  <c r="J118" i="26"/>
  <c r="N118" i="26"/>
  <c r="R118" i="26"/>
  <c r="V118" i="26"/>
  <c r="Z118" i="26"/>
  <c r="AD118" i="26"/>
  <c r="AH118" i="26"/>
  <c r="AL118" i="26"/>
  <c r="D119" i="26"/>
  <c r="H119" i="26"/>
  <c r="L119" i="26"/>
  <c r="P119" i="26"/>
  <c r="T119" i="26"/>
  <c r="X119" i="26"/>
  <c r="AB119" i="26"/>
  <c r="AF119" i="26"/>
  <c r="AJ119" i="26"/>
  <c r="B120" i="26"/>
  <c r="F120" i="26"/>
  <c r="J120" i="26"/>
  <c r="N120" i="26"/>
  <c r="R120" i="26"/>
  <c r="V120" i="26"/>
  <c r="Z120" i="26"/>
  <c r="AD120" i="26"/>
  <c r="AH120" i="26"/>
  <c r="AL120" i="26"/>
  <c r="D121" i="26"/>
  <c r="H121" i="26"/>
  <c r="L121" i="26"/>
  <c r="P121" i="26"/>
  <c r="T121" i="26"/>
  <c r="X121" i="26"/>
  <c r="AB121" i="26"/>
  <c r="AF121" i="26"/>
  <c r="AJ121" i="26"/>
  <c r="B122" i="26"/>
  <c r="F122" i="26"/>
  <c r="J122" i="26"/>
  <c r="N122" i="26"/>
  <c r="R122" i="26"/>
  <c r="V122" i="26"/>
  <c r="Z122" i="26"/>
  <c r="C60" i="26"/>
  <c r="G60" i="26"/>
  <c r="K60" i="26"/>
  <c r="O60" i="26"/>
  <c r="S60" i="26"/>
  <c r="W60" i="26"/>
  <c r="AA60" i="26"/>
  <c r="AE60" i="26"/>
  <c r="AI60" i="26"/>
  <c r="AM60" i="26"/>
  <c r="E61" i="26"/>
  <c r="I61" i="26"/>
  <c r="M61" i="26"/>
  <c r="Q61" i="26"/>
  <c r="U61" i="26"/>
  <c r="Y61" i="26"/>
  <c r="AC61" i="26"/>
  <c r="AG61" i="26"/>
  <c r="AK61" i="26"/>
  <c r="C62" i="26"/>
  <c r="G62" i="26"/>
  <c r="K62" i="26"/>
  <c r="O62" i="26"/>
  <c r="S62" i="26"/>
  <c r="W62" i="26"/>
  <c r="AA62" i="26"/>
  <c r="AE62" i="26"/>
  <c r="AI62" i="26"/>
  <c r="AM62" i="26"/>
  <c r="E63" i="26"/>
  <c r="I63" i="26"/>
  <c r="M63" i="26"/>
  <c r="Q63" i="26"/>
  <c r="U63" i="26"/>
  <c r="Y63" i="26"/>
  <c r="AC63" i="26"/>
  <c r="AG63" i="26"/>
  <c r="AK63" i="26"/>
  <c r="C64" i="26"/>
  <c r="G64" i="26"/>
  <c r="K64" i="26"/>
  <c r="O64" i="26"/>
  <c r="S64" i="26"/>
  <c r="W64" i="26"/>
  <c r="AA64" i="26"/>
  <c r="AE64" i="26"/>
  <c r="AI64" i="26"/>
  <c r="AM64" i="26"/>
  <c r="E65" i="26"/>
  <c r="I65" i="26"/>
  <c r="M65" i="26"/>
  <c r="Q65" i="26"/>
  <c r="U65" i="26"/>
  <c r="Y65" i="26"/>
  <c r="AC65" i="26"/>
  <c r="AG65" i="26"/>
  <c r="AK65" i="26"/>
  <c r="C66" i="26"/>
  <c r="G66" i="26"/>
  <c r="K66" i="26"/>
  <c r="O66" i="26"/>
  <c r="S66" i="26"/>
  <c r="W66" i="26"/>
  <c r="AA66" i="26"/>
  <c r="AE66" i="26"/>
  <c r="AI66" i="26"/>
  <c r="AM66" i="26"/>
  <c r="E67" i="26"/>
  <c r="I67" i="26"/>
  <c r="M67" i="26"/>
  <c r="Q67" i="26"/>
  <c r="U67" i="26"/>
  <c r="Y67" i="26"/>
  <c r="AC67" i="26"/>
  <c r="AG67" i="26"/>
  <c r="AK67" i="26"/>
  <c r="C68" i="26"/>
  <c r="G68" i="26"/>
  <c r="K68" i="26"/>
  <c r="O68" i="26"/>
  <c r="S68" i="26"/>
  <c r="W68" i="26"/>
  <c r="AA68" i="26"/>
  <c r="AE68" i="26"/>
  <c r="AI68" i="26"/>
  <c r="AM68" i="26"/>
  <c r="E69" i="26"/>
  <c r="I69" i="26"/>
  <c r="M69" i="26"/>
  <c r="Q69" i="26"/>
  <c r="U69" i="26"/>
  <c r="Y69" i="26"/>
  <c r="AC69" i="26"/>
  <c r="AG69" i="26"/>
  <c r="AK69" i="26"/>
  <c r="C70" i="26"/>
  <c r="G70" i="26"/>
  <c r="K70" i="26"/>
  <c r="O70" i="26"/>
  <c r="S70" i="26"/>
  <c r="W70" i="26"/>
  <c r="AA70" i="26"/>
  <c r="AE70" i="26"/>
  <c r="AI70" i="26"/>
  <c r="AM70" i="26"/>
  <c r="E71" i="26"/>
  <c r="I71" i="26"/>
  <c r="M71" i="26"/>
  <c r="Q71" i="26"/>
  <c r="U71" i="26"/>
  <c r="Y71" i="26"/>
  <c r="AC71" i="26"/>
  <c r="AG71" i="26"/>
  <c r="AK71" i="26"/>
  <c r="C72" i="26"/>
  <c r="G72" i="26"/>
  <c r="K72" i="26"/>
  <c r="O72" i="26"/>
  <c r="S72" i="26"/>
  <c r="W72" i="26"/>
  <c r="AA72" i="26"/>
  <c r="AE72" i="26"/>
  <c r="AI72" i="26"/>
  <c r="AM72" i="26"/>
  <c r="E73" i="26"/>
  <c r="I73" i="26"/>
  <c r="M73" i="26"/>
  <c r="Q73" i="26"/>
  <c r="U73" i="26"/>
  <c r="Y73" i="26"/>
  <c r="AC73" i="26"/>
  <c r="AG73" i="26"/>
  <c r="AK73" i="26"/>
  <c r="C74" i="26"/>
  <c r="G74" i="26"/>
  <c r="K74" i="26"/>
  <c r="O74" i="26"/>
  <c r="S74" i="26"/>
  <c r="W74" i="26"/>
  <c r="AA74" i="26"/>
  <c r="AE74" i="26"/>
  <c r="AI74" i="26"/>
  <c r="AM74" i="26"/>
  <c r="E75" i="26"/>
  <c r="I75" i="26"/>
  <c r="M75" i="26"/>
  <c r="Q75" i="26"/>
  <c r="U75" i="26"/>
  <c r="Y75" i="26"/>
  <c r="AC75" i="26"/>
  <c r="AG75" i="26"/>
  <c r="AK75" i="26"/>
  <c r="C76" i="26"/>
  <c r="G76" i="26"/>
  <c r="K76" i="26"/>
  <c r="O76" i="26"/>
  <c r="S76" i="26"/>
  <c r="W76" i="26"/>
  <c r="AA76" i="26"/>
  <c r="AE76" i="26"/>
  <c r="AI76" i="26"/>
  <c r="AM76" i="26"/>
  <c r="E77" i="26"/>
  <c r="I77" i="26"/>
  <c r="M77" i="26"/>
  <c r="Q77" i="26"/>
  <c r="U77" i="26"/>
  <c r="Y77" i="26"/>
  <c r="AC77" i="26"/>
  <c r="AG77" i="26"/>
  <c r="AK77" i="26"/>
  <c r="C78" i="26"/>
  <c r="G78" i="26"/>
  <c r="K78" i="26"/>
  <c r="O78" i="26"/>
  <c r="S78" i="26"/>
  <c r="W78" i="26"/>
  <c r="AA78" i="26"/>
  <c r="AE78" i="26"/>
  <c r="AI78" i="26"/>
  <c r="AM78" i="26"/>
  <c r="E79" i="26"/>
  <c r="I79" i="26"/>
  <c r="M79" i="26"/>
  <c r="Q79" i="26"/>
  <c r="U79" i="26"/>
  <c r="Y79" i="26"/>
  <c r="AC79" i="26"/>
  <c r="AG79" i="26"/>
  <c r="AK79" i="26"/>
  <c r="C80" i="26"/>
  <c r="G80" i="26"/>
  <c r="K80" i="26"/>
  <c r="O80" i="26"/>
  <c r="S80" i="26"/>
  <c r="W80" i="26"/>
  <c r="AA80" i="26"/>
  <c r="AE80" i="26"/>
  <c r="AI80" i="26"/>
  <c r="AM80" i="26"/>
  <c r="E81" i="26"/>
  <c r="I81" i="26"/>
  <c r="M81" i="26"/>
  <c r="Q81" i="26"/>
  <c r="U81" i="26"/>
  <c r="Y81" i="26"/>
  <c r="AC81" i="26"/>
  <c r="AG81" i="26"/>
  <c r="AK81" i="26"/>
  <c r="C82" i="26"/>
  <c r="G82" i="26"/>
  <c r="K82" i="26"/>
  <c r="O82" i="26"/>
  <c r="S82" i="26"/>
  <c r="W82" i="26"/>
  <c r="AA82" i="26"/>
  <c r="AE82" i="26"/>
  <c r="AI82" i="26"/>
  <c r="AM82" i="26"/>
  <c r="E83" i="26"/>
  <c r="I83" i="26"/>
  <c r="M83" i="26"/>
  <c r="Q83" i="26"/>
  <c r="U83" i="26"/>
  <c r="Y83" i="26"/>
  <c r="AC83" i="26"/>
  <c r="AG83" i="26"/>
  <c r="AK83" i="26"/>
  <c r="C84" i="26"/>
  <c r="G84" i="26"/>
  <c r="K84" i="26"/>
  <c r="O84" i="26"/>
  <c r="S84" i="26"/>
  <c r="W84" i="26"/>
  <c r="AA84" i="26"/>
  <c r="AE84" i="26"/>
  <c r="AI84" i="26"/>
  <c r="AM84" i="26"/>
  <c r="E85" i="26"/>
  <c r="I85" i="26"/>
  <c r="M85" i="26"/>
  <c r="Q85" i="26"/>
  <c r="U85" i="26"/>
  <c r="Y85" i="26"/>
  <c r="AC85" i="26"/>
  <c r="AG85" i="26"/>
  <c r="AK85" i="26"/>
  <c r="C86" i="26"/>
  <c r="G86" i="26"/>
  <c r="K86" i="26"/>
  <c r="O86" i="26"/>
  <c r="S86" i="26"/>
  <c r="W86" i="26"/>
  <c r="AA86" i="26"/>
  <c r="AE86" i="26"/>
  <c r="AI86" i="26"/>
  <c r="AM86" i="26"/>
  <c r="E87" i="26"/>
  <c r="I87" i="26"/>
  <c r="M87" i="26"/>
  <c r="Q87" i="26"/>
  <c r="U87" i="26"/>
  <c r="Y87" i="26"/>
  <c r="AC87" i="26"/>
  <c r="AG87" i="26"/>
  <c r="AK87" i="26"/>
  <c r="C88" i="26"/>
  <c r="G88" i="26"/>
  <c r="K88" i="26"/>
  <c r="O88" i="26"/>
  <c r="S88" i="26"/>
  <c r="W88" i="26"/>
  <c r="AA88" i="26"/>
  <c r="AE88" i="26"/>
  <c r="AI88" i="26"/>
  <c r="AM88" i="26"/>
  <c r="E89" i="26"/>
  <c r="I89" i="26"/>
  <c r="M89" i="26"/>
  <c r="Q89" i="26"/>
  <c r="U89" i="26"/>
  <c r="Y89" i="26"/>
  <c r="AC89" i="26"/>
  <c r="P60" i="26"/>
  <c r="AF60" i="26"/>
  <c r="J61" i="26"/>
  <c r="Z61" i="26"/>
  <c r="D62" i="26"/>
  <c r="T62" i="26"/>
  <c r="AJ62" i="26"/>
  <c r="N63" i="26"/>
  <c r="AD63" i="26"/>
  <c r="H64" i="26"/>
  <c r="X64" i="26"/>
  <c r="B65" i="26"/>
  <c r="R65" i="26"/>
  <c r="AH65" i="26"/>
  <c r="L66" i="26"/>
  <c r="AB66" i="26"/>
  <c r="F67" i="26"/>
  <c r="V67" i="26"/>
  <c r="AL67" i="26"/>
  <c r="P68" i="26"/>
  <c r="AF68" i="26"/>
  <c r="J69" i="26"/>
  <c r="Z69" i="26"/>
  <c r="D70" i="26"/>
  <c r="T70" i="26"/>
  <c r="AJ70" i="26"/>
  <c r="N71" i="26"/>
  <c r="AD71" i="26"/>
  <c r="H72" i="26"/>
  <c r="X72" i="26"/>
  <c r="B73" i="26"/>
  <c r="R73" i="26"/>
  <c r="AH73" i="26"/>
  <c r="L74" i="26"/>
  <c r="AB74" i="26"/>
  <c r="F75" i="26"/>
  <c r="V75" i="26"/>
  <c r="AL75" i="26"/>
  <c r="P76" i="26"/>
  <c r="AF76" i="26"/>
  <c r="J77" i="26"/>
  <c r="Z77" i="26"/>
  <c r="D78" i="26"/>
  <c r="T78" i="26"/>
  <c r="AJ78" i="26"/>
  <c r="N79" i="26"/>
  <c r="AD79" i="26"/>
  <c r="H80" i="26"/>
  <c r="X80" i="26"/>
  <c r="B81" i="26"/>
  <c r="R81" i="26"/>
  <c r="AH81" i="26"/>
  <c r="L82" i="26"/>
  <c r="AB82" i="26"/>
  <c r="F83" i="26"/>
  <c r="V83" i="26"/>
  <c r="AL83" i="26"/>
  <c r="P84" i="26"/>
  <c r="AF84" i="26"/>
  <c r="J85" i="26"/>
  <c r="Z85" i="26"/>
  <c r="D86" i="26"/>
  <c r="T86" i="26"/>
  <c r="AJ86" i="26"/>
  <c r="N87" i="26"/>
  <c r="AD87" i="26"/>
  <c r="H88" i="26"/>
  <c r="X88" i="26"/>
  <c r="B89" i="26"/>
  <c r="R89" i="26"/>
  <c r="AG89" i="26"/>
  <c r="C90" i="26"/>
  <c r="K90" i="26"/>
  <c r="S90" i="26"/>
  <c r="AA90" i="26"/>
  <c r="AI90" i="26"/>
  <c r="E91" i="26"/>
  <c r="M91" i="26"/>
  <c r="U91" i="26"/>
  <c r="AC91" i="26"/>
  <c r="AK91" i="26"/>
  <c r="G92" i="26"/>
  <c r="O92" i="26"/>
  <c r="W92" i="26"/>
  <c r="AE92" i="26"/>
  <c r="AM92" i="26"/>
  <c r="I93" i="26"/>
  <c r="Q93" i="26"/>
  <c r="Y93" i="26"/>
  <c r="AG93" i="26"/>
  <c r="C94" i="26"/>
  <c r="K94" i="26"/>
  <c r="S94" i="26"/>
  <c r="AA94" i="26"/>
  <c r="AI94" i="26"/>
  <c r="E95" i="26"/>
  <c r="M95" i="26"/>
  <c r="U95" i="26"/>
  <c r="AC95" i="26"/>
  <c r="AK95" i="26"/>
  <c r="G96" i="26"/>
  <c r="O96" i="26"/>
  <c r="W96" i="26"/>
  <c r="AE96" i="26"/>
  <c r="AM96" i="26"/>
  <c r="I97" i="26"/>
  <c r="Q97" i="26"/>
  <c r="Y97" i="26"/>
  <c r="AG97" i="26"/>
  <c r="C98" i="26"/>
  <c r="K98" i="26"/>
  <c r="S98" i="26"/>
  <c r="AA98" i="26"/>
  <c r="AI98" i="26"/>
  <c r="E99" i="26"/>
  <c r="M99" i="26"/>
  <c r="U99" i="26"/>
  <c r="Z99" i="26"/>
  <c r="AE99" i="26"/>
  <c r="AK99" i="26"/>
  <c r="D100" i="26"/>
  <c r="I100" i="26"/>
  <c r="O100" i="26"/>
  <c r="T100" i="26"/>
  <c r="Y100" i="26"/>
  <c r="AE100" i="26"/>
  <c r="AJ100" i="26"/>
  <c r="C101" i="26"/>
  <c r="I101" i="26"/>
  <c r="N101" i="26"/>
  <c r="S101" i="26"/>
  <c r="Y101" i="26"/>
  <c r="AD101" i="26"/>
  <c r="AI101" i="26"/>
  <c r="C102" i="26"/>
  <c r="H102" i="26"/>
  <c r="M102" i="26"/>
  <c r="S102" i="26"/>
  <c r="X102" i="26"/>
  <c r="AC102" i="26"/>
  <c r="AI102" i="26"/>
  <c r="B103" i="26"/>
  <c r="G103" i="26"/>
  <c r="M103" i="26"/>
  <c r="R103" i="26"/>
  <c r="W103" i="26"/>
  <c r="AC103" i="26"/>
  <c r="AH103" i="26"/>
  <c r="AM103" i="26"/>
  <c r="G104" i="26"/>
  <c r="L104" i="26"/>
  <c r="Q104" i="26"/>
  <c r="W104" i="26"/>
  <c r="AB104" i="26"/>
  <c r="AG104" i="26"/>
  <c r="AM104" i="26"/>
  <c r="F105" i="26"/>
  <c r="K105" i="26"/>
  <c r="Q105" i="26"/>
  <c r="V105" i="26"/>
  <c r="AA105" i="26"/>
  <c r="AG105" i="26"/>
  <c r="AL105" i="26"/>
  <c r="E106" i="26"/>
  <c r="K106" i="26"/>
  <c r="P106" i="26"/>
  <c r="U106" i="26"/>
  <c r="AA106" i="26"/>
  <c r="AF106" i="26"/>
  <c r="AK106" i="26"/>
  <c r="E107" i="26"/>
  <c r="J107" i="26"/>
  <c r="O107" i="26"/>
  <c r="U107" i="26"/>
  <c r="Z107" i="26"/>
  <c r="AE107" i="26"/>
  <c r="AK107" i="26"/>
  <c r="D108" i="26"/>
  <c r="I108" i="26"/>
  <c r="O108" i="26"/>
  <c r="T108" i="26"/>
  <c r="Y108" i="26"/>
  <c r="AE108" i="26"/>
  <c r="AJ108" i="26"/>
  <c r="C109" i="26"/>
  <c r="I109" i="26"/>
  <c r="N109" i="26"/>
  <c r="S109" i="26"/>
  <c r="Y109" i="26"/>
  <c r="AD109" i="26"/>
  <c r="AI109" i="26"/>
  <c r="C110" i="26"/>
  <c r="H110" i="26"/>
  <c r="M110" i="26"/>
  <c r="S110" i="26"/>
  <c r="X110" i="26"/>
  <c r="AC110" i="26"/>
  <c r="AI110" i="26"/>
  <c r="B111" i="26"/>
  <c r="G111" i="26"/>
  <c r="M111" i="26"/>
  <c r="R111" i="26"/>
  <c r="W111" i="26"/>
  <c r="AC111" i="26"/>
  <c r="AH111" i="26"/>
  <c r="AM111" i="26"/>
  <c r="G112" i="26"/>
  <c r="L112" i="26"/>
  <c r="Q112" i="26"/>
  <c r="W112" i="26"/>
  <c r="AB112" i="26"/>
  <c r="AG112" i="26"/>
  <c r="AM112" i="26"/>
  <c r="F113" i="26"/>
  <c r="K113" i="26"/>
  <c r="Q113" i="26"/>
  <c r="V113" i="26"/>
  <c r="AA113" i="26"/>
  <c r="AG113" i="26"/>
  <c r="AL113" i="26"/>
  <c r="E114" i="26"/>
  <c r="K114" i="26"/>
  <c r="P114" i="26"/>
  <c r="U114" i="26"/>
  <c r="AA114" i="26"/>
  <c r="AF114" i="26"/>
  <c r="AK114" i="26"/>
  <c r="E115" i="26"/>
  <c r="J115" i="26"/>
  <c r="O115" i="26"/>
  <c r="U115" i="26"/>
  <c r="Z115" i="26"/>
  <c r="AE115" i="26"/>
  <c r="AK115" i="26"/>
  <c r="D116" i="26"/>
  <c r="I116" i="26"/>
  <c r="O116" i="26"/>
  <c r="T116" i="26"/>
  <c r="Y116" i="26"/>
  <c r="AE116" i="26"/>
  <c r="AJ116" i="26"/>
  <c r="C117" i="26"/>
  <c r="I117" i="26"/>
  <c r="N117" i="26"/>
  <c r="S117" i="26"/>
  <c r="Y117" i="26"/>
  <c r="AD117" i="26"/>
  <c r="AI117" i="26"/>
  <c r="C118" i="26"/>
  <c r="H118" i="26"/>
  <c r="M118" i="26"/>
  <c r="S118" i="26"/>
  <c r="X118" i="26"/>
  <c r="AC118" i="26"/>
  <c r="AI118" i="26"/>
  <c r="B119" i="26"/>
  <c r="G119" i="26"/>
  <c r="M119" i="26"/>
  <c r="R119" i="26"/>
  <c r="W119" i="26"/>
  <c r="AC119" i="26"/>
  <c r="AH119" i="26"/>
  <c r="AM119" i="26"/>
  <c r="G120" i="26"/>
  <c r="L120" i="26"/>
  <c r="Q120" i="26"/>
  <c r="W120" i="26"/>
  <c r="AB120" i="26"/>
  <c r="AG120" i="26"/>
  <c r="AM120" i="26"/>
  <c r="F121" i="26"/>
  <c r="K121" i="26"/>
  <c r="Q121" i="26"/>
  <c r="V121" i="26"/>
  <c r="AA121" i="26"/>
  <c r="H60" i="26"/>
  <c r="X60" i="26"/>
  <c r="B61" i="26"/>
  <c r="R61" i="26"/>
  <c r="AH61" i="26"/>
  <c r="L62" i="26"/>
  <c r="AB62" i="26"/>
  <c r="F63" i="26"/>
  <c r="V63" i="26"/>
  <c r="AL63" i="26"/>
  <c r="P64" i="26"/>
  <c r="AF64" i="26"/>
  <c r="J65" i="26"/>
  <c r="Z65" i="26"/>
  <c r="D66" i="26"/>
  <c r="T66" i="26"/>
  <c r="AJ66" i="26"/>
  <c r="N67" i="26"/>
  <c r="AD67" i="26"/>
  <c r="H68" i="26"/>
  <c r="X68" i="26"/>
  <c r="B69" i="26"/>
  <c r="R69" i="26"/>
  <c r="AH69" i="26"/>
  <c r="L70" i="26"/>
  <c r="AB70" i="26"/>
  <c r="F71" i="26"/>
  <c r="V71" i="26"/>
  <c r="AL71" i="26"/>
  <c r="P72" i="26"/>
  <c r="AF72" i="26"/>
  <c r="J73" i="26"/>
  <c r="Z73" i="26"/>
  <c r="D74" i="26"/>
  <c r="T74" i="26"/>
  <c r="AJ74" i="26"/>
  <c r="N75" i="26"/>
  <c r="AD75" i="26"/>
  <c r="H76" i="26"/>
  <c r="X76" i="26"/>
  <c r="B77" i="26"/>
  <c r="R77" i="26"/>
  <c r="AH77" i="26"/>
  <c r="L78" i="26"/>
  <c r="AB78" i="26"/>
  <c r="F79" i="26"/>
  <c r="V79" i="26"/>
  <c r="AL79" i="26"/>
  <c r="P80" i="26"/>
  <c r="AF80" i="26"/>
  <c r="J81" i="26"/>
  <c r="Z81" i="26"/>
  <c r="D82" i="26"/>
  <c r="T82" i="26"/>
  <c r="AJ82" i="26"/>
  <c r="N83" i="26"/>
  <c r="AD83" i="26"/>
  <c r="H84" i="26"/>
  <c r="X84" i="26"/>
  <c r="B85" i="26"/>
  <c r="R85" i="26"/>
  <c r="AH85" i="26"/>
  <c r="L86" i="26"/>
  <c r="AB86" i="26"/>
  <c r="F87" i="26"/>
  <c r="V87" i="26"/>
  <c r="AL87" i="26"/>
  <c r="P88" i="26"/>
  <c r="AF88" i="26"/>
  <c r="J89" i="26"/>
  <c r="Z89" i="26"/>
  <c r="AK89" i="26"/>
  <c r="G90" i="26"/>
  <c r="O90" i="26"/>
  <c r="W90" i="26"/>
  <c r="AE90" i="26"/>
  <c r="AM90" i="26"/>
  <c r="I91" i="26"/>
  <c r="Q91" i="26"/>
  <c r="Y91" i="26"/>
  <c r="AG91" i="26"/>
  <c r="C92" i="26"/>
  <c r="K92" i="26"/>
  <c r="S92" i="26"/>
  <c r="AA92" i="26"/>
  <c r="AI92" i="26"/>
  <c r="E93" i="26"/>
  <c r="M93" i="26"/>
  <c r="U93" i="26"/>
  <c r="AC93" i="26"/>
  <c r="AK93" i="26"/>
  <c r="G94" i="26"/>
  <c r="O94" i="26"/>
  <c r="W94" i="26"/>
  <c r="AE94" i="26"/>
  <c r="AM94" i="26"/>
  <c r="I95" i="26"/>
  <c r="Q95" i="26"/>
  <c r="Y95" i="26"/>
  <c r="AG95" i="26"/>
  <c r="C96" i="26"/>
  <c r="K96" i="26"/>
  <c r="S96" i="26"/>
  <c r="AA96" i="26"/>
  <c r="AI96" i="26"/>
  <c r="E97" i="26"/>
  <c r="M97" i="26"/>
  <c r="U97" i="26"/>
  <c r="AC97" i="26"/>
  <c r="AK97" i="26"/>
  <c r="G98" i="26"/>
  <c r="O98" i="26"/>
  <c r="W98" i="26"/>
  <c r="AE98" i="26"/>
  <c r="AM98" i="26"/>
  <c r="I99" i="26"/>
  <c r="Q99" i="26"/>
  <c r="W99" i="26"/>
  <c r="AC99" i="26"/>
  <c r="AH99" i="26"/>
  <c r="AM99" i="26"/>
  <c r="G100" i="26"/>
  <c r="L100" i="26"/>
  <c r="Q100" i="26"/>
  <c r="W100" i="26"/>
  <c r="AB100" i="26"/>
  <c r="AG100" i="26"/>
  <c r="AM100" i="26"/>
  <c r="F101" i="26"/>
  <c r="K101" i="26"/>
  <c r="Q101" i="26"/>
  <c r="V101" i="26"/>
  <c r="AA101" i="26"/>
  <c r="AG101" i="26"/>
  <c r="AL101" i="26"/>
  <c r="E102" i="26"/>
  <c r="K102" i="26"/>
  <c r="P102" i="26"/>
  <c r="U102" i="26"/>
  <c r="AA102" i="26"/>
  <c r="AF102" i="26"/>
  <c r="AK102" i="26"/>
  <c r="E103" i="26"/>
  <c r="J103" i="26"/>
  <c r="O103" i="26"/>
  <c r="U103" i="26"/>
  <c r="Z103" i="26"/>
  <c r="AE103" i="26"/>
  <c r="AK103" i="26"/>
  <c r="D104" i="26"/>
  <c r="I104" i="26"/>
  <c r="O104" i="26"/>
  <c r="T104" i="26"/>
  <c r="Y104" i="26"/>
  <c r="AE104" i="26"/>
  <c r="AJ104" i="26"/>
  <c r="C105" i="26"/>
  <c r="I105" i="26"/>
  <c r="N105" i="26"/>
  <c r="S105" i="26"/>
  <c r="Y105" i="26"/>
  <c r="AD105" i="26"/>
  <c r="AI105" i="26"/>
  <c r="C106" i="26"/>
  <c r="H106" i="26"/>
  <c r="M106" i="26"/>
  <c r="S106" i="26"/>
  <c r="X106" i="26"/>
  <c r="AC106" i="26"/>
  <c r="AI106" i="26"/>
  <c r="B107" i="26"/>
  <c r="G107" i="26"/>
  <c r="M107" i="26"/>
  <c r="R107" i="26"/>
  <c r="W107" i="26"/>
  <c r="AC107" i="26"/>
  <c r="AH107" i="26"/>
  <c r="AM107" i="26"/>
  <c r="G108" i="26"/>
  <c r="L108" i="26"/>
  <c r="Q108" i="26"/>
  <c r="W108" i="26"/>
  <c r="AB108" i="26"/>
  <c r="AG108" i="26"/>
  <c r="AM108" i="26"/>
  <c r="F109" i="26"/>
  <c r="K109" i="26"/>
  <c r="Q109" i="26"/>
  <c r="V109" i="26"/>
  <c r="AA109" i="26"/>
  <c r="AG109" i="26"/>
  <c r="AL109" i="26"/>
  <c r="E110" i="26"/>
  <c r="K110" i="26"/>
  <c r="P110" i="26"/>
  <c r="U110" i="26"/>
  <c r="AA110" i="26"/>
  <c r="AF110" i="26"/>
  <c r="AK110" i="26"/>
  <c r="E111" i="26"/>
  <c r="J111" i="26"/>
  <c r="O111" i="26"/>
  <c r="U111" i="26"/>
  <c r="Z111" i="26"/>
  <c r="AE111" i="26"/>
  <c r="AK111" i="26"/>
  <c r="D112" i="26"/>
  <c r="I112" i="26"/>
  <c r="O112" i="26"/>
  <c r="T112" i="26"/>
  <c r="Y112" i="26"/>
  <c r="AE112" i="26"/>
  <c r="AJ112" i="26"/>
  <c r="C113" i="26"/>
  <c r="I113" i="26"/>
  <c r="N113" i="26"/>
  <c r="S113" i="26"/>
  <c r="Y113" i="26"/>
  <c r="AD113" i="26"/>
  <c r="AI113" i="26"/>
  <c r="C114" i="26"/>
  <c r="H114" i="26"/>
  <c r="M114" i="26"/>
  <c r="S114" i="26"/>
  <c r="X114" i="26"/>
  <c r="AC114" i="26"/>
  <c r="AI114" i="26"/>
  <c r="B115" i="26"/>
  <c r="G115" i="26"/>
  <c r="M115" i="26"/>
  <c r="R115" i="26"/>
  <c r="W115" i="26"/>
  <c r="AC115" i="26"/>
  <c r="AH115" i="26"/>
  <c r="AM115" i="26"/>
  <c r="G116" i="26"/>
  <c r="L116" i="26"/>
  <c r="Q116" i="26"/>
  <c r="W116" i="26"/>
  <c r="AB116" i="26"/>
  <c r="AG116" i="26"/>
  <c r="AM116" i="26"/>
  <c r="F117" i="26"/>
  <c r="K117" i="26"/>
  <c r="Q117" i="26"/>
  <c r="V117" i="26"/>
  <c r="AA117" i="26"/>
  <c r="AG117" i="26"/>
  <c r="AL117" i="26"/>
  <c r="E118" i="26"/>
  <c r="K118" i="26"/>
  <c r="P118" i="26"/>
  <c r="U118" i="26"/>
  <c r="AA118" i="26"/>
  <c r="AF118" i="26"/>
  <c r="AK118" i="26"/>
  <c r="E119" i="26"/>
  <c r="J119" i="26"/>
  <c r="O119" i="26"/>
  <c r="U119" i="26"/>
  <c r="Z119" i="26"/>
  <c r="AE119" i="26"/>
  <c r="AK119" i="26"/>
  <c r="D120" i="26"/>
  <c r="I120" i="26"/>
  <c r="O120" i="26"/>
  <c r="T120" i="26"/>
  <c r="Y120" i="26"/>
  <c r="AE120" i="26"/>
  <c r="AJ120" i="26"/>
  <c r="C121" i="26"/>
  <c r="I121" i="26"/>
  <c r="N121" i="26"/>
  <c r="S121" i="26"/>
  <c r="Y121" i="26"/>
  <c r="AD121" i="26"/>
  <c r="AI121" i="26"/>
  <c r="C122" i="26"/>
  <c r="H122" i="26"/>
  <c r="M122" i="26"/>
  <c r="S122" i="26"/>
  <c r="X122" i="26"/>
  <c r="AC122" i="26"/>
  <c r="AG122" i="26"/>
  <c r="AK122" i="26"/>
  <c r="C123" i="26"/>
  <c r="L60" i="26"/>
  <c r="F61" i="26"/>
  <c r="AL61" i="26"/>
  <c r="AF62" i="26"/>
  <c r="Z63" i="26"/>
  <c r="T64" i="26"/>
  <c r="N65" i="26"/>
  <c r="H66" i="26"/>
  <c r="B67" i="26"/>
  <c r="AH67" i="26"/>
  <c r="AB68" i="26"/>
  <c r="V69" i="26"/>
  <c r="P70" i="26"/>
  <c r="J71" i="26"/>
  <c r="D72" i="26"/>
  <c r="AJ72" i="26"/>
  <c r="AD73" i="26"/>
  <c r="X74" i="26"/>
  <c r="R75" i="26"/>
  <c r="L76" i="26"/>
  <c r="F77" i="26"/>
  <c r="AL77" i="26"/>
  <c r="AF78" i="26"/>
  <c r="Z79" i="26"/>
  <c r="T80" i="26"/>
  <c r="N81" i="26"/>
  <c r="H82" i="26"/>
  <c r="B83" i="26"/>
  <c r="AH83" i="26"/>
  <c r="AB84" i="26"/>
  <c r="V85" i="26"/>
  <c r="P86" i="26"/>
  <c r="J87" i="26"/>
  <c r="D88" i="26"/>
  <c r="AJ88" i="26"/>
  <c r="AD89" i="26"/>
  <c r="H90" i="26"/>
  <c r="X90" i="26"/>
  <c r="B91" i="26"/>
  <c r="R91" i="26"/>
  <c r="AH91" i="26"/>
  <c r="L92" i="26"/>
  <c r="AB92" i="26"/>
  <c r="F93" i="26"/>
  <c r="V93" i="26"/>
  <c r="AL93" i="26"/>
  <c r="P94" i="26"/>
  <c r="AF94" i="26"/>
  <c r="J95" i="26"/>
  <c r="Z95" i="26"/>
  <c r="D96" i="26"/>
  <c r="T96" i="26"/>
  <c r="AJ96" i="26"/>
  <c r="N97" i="26"/>
  <c r="AD97" i="26"/>
  <c r="H98" i="26"/>
  <c r="X98" i="26"/>
  <c r="B99" i="26"/>
  <c r="R99" i="26"/>
  <c r="AD99" i="26"/>
  <c r="C100" i="26"/>
  <c r="M100" i="26"/>
  <c r="X100" i="26"/>
  <c r="AI100" i="26"/>
  <c r="G101" i="26"/>
  <c r="R101" i="26"/>
  <c r="AC101" i="26"/>
  <c r="AM101" i="26"/>
  <c r="L102" i="26"/>
  <c r="W102" i="26"/>
  <c r="AG102" i="26"/>
  <c r="F103" i="26"/>
  <c r="Q103" i="26"/>
  <c r="AA103" i="26"/>
  <c r="AL103" i="26"/>
  <c r="K104" i="26"/>
  <c r="U104" i="26"/>
  <c r="AF104" i="26"/>
  <c r="E105" i="26"/>
  <c r="O105" i="26"/>
  <c r="Z105" i="26"/>
  <c r="AK105" i="26"/>
  <c r="I106" i="26"/>
  <c r="T106" i="26"/>
  <c r="AE106" i="26"/>
  <c r="C107" i="26"/>
  <c r="N107" i="26"/>
  <c r="Y107" i="26"/>
  <c r="AI107" i="26"/>
  <c r="H108" i="26"/>
  <c r="S108" i="26"/>
  <c r="AC108" i="26"/>
  <c r="B109" i="26"/>
  <c r="M109" i="26"/>
  <c r="W109" i="26"/>
  <c r="AH109" i="26"/>
  <c r="G110" i="26"/>
  <c r="Q110" i="26"/>
  <c r="AB110" i="26"/>
  <c r="AM110" i="26"/>
  <c r="K111" i="26"/>
  <c r="V111" i="26"/>
  <c r="AG111" i="26"/>
  <c r="E112" i="26"/>
  <c r="P112" i="26"/>
  <c r="AA112" i="26"/>
  <c r="AK112" i="26"/>
  <c r="J113" i="26"/>
  <c r="U113" i="26"/>
  <c r="AE113" i="26"/>
  <c r="D114" i="26"/>
  <c r="O114" i="26"/>
  <c r="Y114" i="26"/>
  <c r="AJ114" i="26"/>
  <c r="I115" i="26"/>
  <c r="S115" i="26"/>
  <c r="AD115" i="26"/>
  <c r="C116" i="26"/>
  <c r="M116" i="26"/>
  <c r="X116" i="26"/>
  <c r="AI116" i="26"/>
  <c r="G117" i="26"/>
  <c r="R117" i="26"/>
  <c r="AC117" i="26"/>
  <c r="AM117" i="26"/>
  <c r="L118" i="26"/>
  <c r="W118" i="26"/>
  <c r="AG118" i="26"/>
  <c r="F119" i="26"/>
  <c r="Q119" i="26"/>
  <c r="AA119" i="26"/>
  <c r="AL119" i="26"/>
  <c r="K120" i="26"/>
  <c r="U120" i="26"/>
  <c r="AF120" i="26"/>
  <c r="E121" i="26"/>
  <c r="O121" i="26"/>
  <c r="Z121" i="26"/>
  <c r="AH121" i="26"/>
  <c r="D122" i="26"/>
  <c r="K122" i="26"/>
  <c r="Q122" i="26"/>
  <c r="Y122" i="26"/>
  <c r="AE122" i="26"/>
  <c r="AJ122" i="26"/>
  <c r="D123" i="26"/>
  <c r="H123" i="26"/>
  <c r="L123" i="26"/>
  <c r="P123" i="26"/>
  <c r="T123" i="26"/>
  <c r="X123" i="26"/>
  <c r="AB123" i="26"/>
  <c r="AF123" i="26"/>
  <c r="AJ123" i="26"/>
  <c r="B124" i="26"/>
  <c r="F124" i="26"/>
  <c r="J124" i="26"/>
  <c r="N124" i="26"/>
  <c r="R124" i="26"/>
  <c r="V124" i="26"/>
  <c r="Z124" i="26"/>
  <c r="AD124" i="26"/>
  <c r="AH124" i="26"/>
  <c r="AL124" i="26"/>
  <c r="D125" i="26"/>
  <c r="H125" i="26"/>
  <c r="L125" i="26"/>
  <c r="P125" i="26"/>
  <c r="T125" i="26"/>
  <c r="X125" i="26"/>
  <c r="AB125" i="26"/>
  <c r="AF125" i="26"/>
  <c r="AJ125" i="26"/>
  <c r="B126" i="26"/>
  <c r="F126" i="26"/>
  <c r="J126" i="26"/>
  <c r="N126" i="26"/>
  <c r="R126" i="26"/>
  <c r="V126" i="26"/>
  <c r="Z126" i="26"/>
  <c r="AD126" i="26"/>
  <c r="AH126" i="26"/>
  <c r="AL126" i="26"/>
  <c r="D127" i="26"/>
  <c r="H127" i="26"/>
  <c r="L127" i="26"/>
  <c r="P127" i="26"/>
  <c r="T127" i="26"/>
  <c r="X127" i="26"/>
  <c r="AB127" i="26"/>
  <c r="AF127" i="26"/>
  <c r="AJ127" i="26"/>
  <c r="B128" i="26"/>
  <c r="F128" i="26"/>
  <c r="J128" i="26"/>
  <c r="N128" i="26"/>
  <c r="R128" i="26"/>
  <c r="V128" i="26"/>
  <c r="Z128" i="26"/>
  <c r="AD128" i="26"/>
  <c r="AH128" i="26"/>
  <c r="AL128" i="26"/>
  <c r="D129" i="26"/>
  <c r="H129" i="26"/>
  <c r="L129" i="26"/>
  <c r="P129" i="26"/>
  <c r="T129" i="26"/>
  <c r="X129" i="26"/>
  <c r="AB129" i="26"/>
  <c r="AF129" i="26"/>
  <c r="AJ129" i="26"/>
  <c r="B130" i="26"/>
  <c r="F130" i="26"/>
  <c r="J130" i="26"/>
  <c r="N130" i="26"/>
  <c r="R130" i="26"/>
  <c r="V130" i="26"/>
  <c r="Z130" i="26"/>
  <c r="AD130" i="26"/>
  <c r="AH130" i="26"/>
  <c r="AL130" i="26"/>
  <c r="D131" i="26"/>
  <c r="H131" i="26"/>
  <c r="L131" i="26"/>
  <c r="P131" i="26"/>
  <c r="T131" i="26"/>
  <c r="X131" i="26"/>
  <c r="AB131" i="26"/>
  <c r="AF131" i="26"/>
  <c r="AJ131" i="26"/>
  <c r="B132" i="26"/>
  <c r="F132" i="26"/>
  <c r="J132" i="26"/>
  <c r="N132" i="26"/>
  <c r="R132" i="26"/>
  <c r="V132" i="26"/>
  <c r="Z132" i="26"/>
  <c r="AD132" i="26"/>
  <c r="AH132" i="26"/>
  <c r="AL132" i="26"/>
  <c r="D133" i="26"/>
  <c r="H133" i="26"/>
  <c r="L133" i="26"/>
  <c r="P133" i="26"/>
  <c r="T133" i="26"/>
  <c r="X133" i="26"/>
  <c r="AB133" i="26"/>
  <c r="AF133" i="26"/>
  <c r="AJ133" i="26"/>
  <c r="B134" i="26"/>
  <c r="F134" i="26"/>
  <c r="J134" i="26"/>
  <c r="N134" i="26"/>
  <c r="R134" i="26"/>
  <c r="V134" i="26"/>
  <c r="Z134" i="26"/>
  <c r="AD134" i="26"/>
  <c r="AH134" i="26"/>
  <c r="AL134" i="26"/>
  <c r="D135" i="26"/>
  <c r="H135" i="26"/>
  <c r="L135" i="26"/>
  <c r="P135" i="26"/>
  <c r="T135" i="26"/>
  <c r="X135" i="26"/>
  <c r="AB135" i="26"/>
  <c r="AF135" i="26"/>
  <c r="AJ135" i="26"/>
  <c r="B136" i="26"/>
  <c r="F136" i="26"/>
  <c r="J136" i="26"/>
  <c r="N136" i="26"/>
  <c r="R136" i="26"/>
  <c r="V136" i="26"/>
  <c r="Z136" i="26"/>
  <c r="AD136" i="26"/>
  <c r="AH136" i="26"/>
  <c r="AL136" i="26"/>
  <c r="D137" i="26"/>
  <c r="H137" i="26"/>
  <c r="L137" i="26"/>
  <c r="P137" i="26"/>
  <c r="T137" i="26"/>
  <c r="X137" i="26"/>
  <c r="AB137" i="26"/>
  <c r="AF137" i="26"/>
  <c r="AJ137" i="26"/>
  <c r="B138" i="26"/>
  <c r="F138" i="26"/>
  <c r="J138" i="26"/>
  <c r="N138" i="26"/>
  <c r="R138" i="26"/>
  <c r="V138" i="26"/>
  <c r="Z138" i="26"/>
  <c r="AD138" i="26"/>
  <c r="AH138" i="26"/>
  <c r="AL138" i="26"/>
  <c r="D139" i="26"/>
  <c r="H139" i="26"/>
  <c r="L139" i="26"/>
  <c r="P139" i="26"/>
  <c r="T139" i="26"/>
  <c r="X139" i="26"/>
  <c r="AB139" i="26"/>
  <c r="AF139" i="26"/>
  <c r="AJ139" i="26"/>
  <c r="B140" i="26"/>
  <c r="F140" i="26"/>
  <c r="J140" i="26"/>
  <c r="N140" i="26"/>
  <c r="R140" i="26"/>
  <c r="V140" i="26"/>
  <c r="Z140" i="26"/>
  <c r="AD140" i="26"/>
  <c r="AH140" i="26"/>
  <c r="AL140" i="26"/>
  <c r="D141" i="26"/>
  <c r="H141" i="26"/>
  <c r="L141" i="26"/>
  <c r="P141" i="26"/>
  <c r="T141" i="26"/>
  <c r="X141" i="26"/>
  <c r="AB141" i="26"/>
  <c r="AF141" i="26"/>
  <c r="AJ141" i="26"/>
  <c r="B142" i="26"/>
  <c r="F142" i="26"/>
  <c r="J142" i="26"/>
  <c r="N142" i="26"/>
  <c r="R142" i="26"/>
  <c r="V142" i="26"/>
  <c r="Z142" i="26"/>
  <c r="AD142" i="26"/>
  <c r="AH142" i="26"/>
  <c r="AL142" i="26"/>
  <c r="D143" i="26"/>
  <c r="H143" i="26"/>
  <c r="L143" i="26"/>
  <c r="P143" i="26"/>
  <c r="T143" i="26"/>
  <c r="X143" i="26"/>
  <c r="AB143" i="26"/>
  <c r="AF143" i="26"/>
  <c r="AJ143" i="26"/>
  <c r="B144" i="26"/>
  <c r="F144" i="26"/>
  <c r="J144" i="26"/>
  <c r="N144" i="26"/>
  <c r="R144" i="26"/>
  <c r="V144" i="26"/>
  <c r="Z144" i="26"/>
  <c r="AD144" i="26"/>
  <c r="AH144" i="26"/>
  <c r="AL144" i="26"/>
  <c r="D145" i="26"/>
  <c r="H145" i="26"/>
  <c r="L145" i="26"/>
  <c r="P145" i="26"/>
  <c r="T145" i="26"/>
  <c r="X145" i="26"/>
  <c r="AB145" i="26"/>
  <c r="AF145" i="26"/>
  <c r="AJ145" i="26"/>
  <c r="B146" i="26"/>
  <c r="F146" i="26"/>
  <c r="J146" i="26"/>
  <c r="N146" i="26"/>
  <c r="R146" i="26"/>
  <c r="V146" i="26"/>
  <c r="Z146" i="26"/>
  <c r="AD146" i="26"/>
  <c r="AH146" i="26"/>
  <c r="AL146" i="26"/>
  <c r="D147" i="26"/>
  <c r="H147" i="26"/>
  <c r="L147" i="26"/>
  <c r="P147" i="26"/>
  <c r="T147" i="26"/>
  <c r="X147" i="26"/>
  <c r="AB147" i="26"/>
  <c r="AF147" i="26"/>
  <c r="AJ147" i="26"/>
  <c r="B148" i="26"/>
  <c r="F148" i="26"/>
  <c r="J148" i="26"/>
  <c r="N148" i="26"/>
  <c r="R148" i="26"/>
  <c r="V148" i="26"/>
  <c r="Z148" i="26"/>
  <c r="AD148" i="26"/>
  <c r="AH148" i="26"/>
  <c r="AL148" i="26"/>
  <c r="D149" i="26"/>
  <c r="H149" i="26"/>
  <c r="L149" i="26"/>
  <c r="P149" i="26"/>
  <c r="T149" i="26"/>
  <c r="X149" i="26"/>
  <c r="AB149" i="26"/>
  <c r="AF149" i="26"/>
  <c r="AJ149" i="26"/>
  <c r="B150" i="26"/>
  <c r="F150" i="26"/>
  <c r="J150" i="26"/>
  <c r="N150" i="26"/>
  <c r="R150" i="26"/>
  <c r="V150" i="26"/>
  <c r="Z150" i="26"/>
  <c r="AD150" i="26"/>
  <c r="AH150" i="26"/>
  <c r="AL150" i="26"/>
  <c r="D151" i="26"/>
  <c r="H151" i="26"/>
  <c r="L151" i="26"/>
  <c r="P151" i="26"/>
  <c r="T151" i="26"/>
  <c r="X151" i="26"/>
  <c r="AB151" i="26"/>
  <c r="AF151" i="26"/>
  <c r="AJ151" i="26"/>
  <c r="B152" i="26"/>
  <c r="F152" i="26"/>
  <c r="J152" i="26"/>
  <c r="N152" i="26"/>
  <c r="R152" i="26"/>
  <c r="V152" i="26"/>
  <c r="Z152" i="26"/>
  <c r="AD152" i="26"/>
  <c r="AH152" i="26"/>
  <c r="AL152" i="26"/>
  <c r="D153" i="26"/>
  <c r="H153" i="26"/>
  <c r="L153" i="26"/>
  <c r="P153" i="26"/>
  <c r="T153" i="26"/>
  <c r="X153" i="26"/>
  <c r="AB153" i="26"/>
  <c r="AF153" i="26"/>
  <c r="AJ153" i="26"/>
  <c r="B154" i="26"/>
  <c r="F154" i="26"/>
  <c r="J154" i="26"/>
  <c r="N154" i="26"/>
  <c r="R154" i="26"/>
  <c r="V154" i="26"/>
  <c r="Z154" i="26"/>
  <c r="AD154" i="26"/>
  <c r="AH154" i="26"/>
  <c r="AL154" i="26"/>
  <c r="D155" i="26"/>
  <c r="H155" i="26"/>
  <c r="L155" i="26"/>
  <c r="P155" i="26"/>
  <c r="T155" i="26"/>
  <c r="X155" i="26"/>
  <c r="AB155" i="26"/>
  <c r="AF155" i="26"/>
  <c r="AJ155" i="26"/>
  <c r="B156" i="26"/>
  <c r="F156" i="26"/>
  <c r="J156" i="26"/>
  <c r="N156" i="26"/>
  <c r="R156" i="26"/>
  <c r="V156" i="26"/>
  <c r="Z156" i="26"/>
  <c r="AD156" i="26"/>
  <c r="AH156" i="26"/>
  <c r="AL156" i="26"/>
  <c r="D157" i="26"/>
  <c r="H157" i="26"/>
  <c r="L157" i="26"/>
  <c r="P157" i="26"/>
  <c r="T157" i="26"/>
  <c r="X157" i="26"/>
  <c r="AB157" i="26"/>
  <c r="AF157" i="26"/>
  <c r="AJ157" i="26"/>
  <c r="B158" i="26"/>
  <c r="F158" i="26"/>
  <c r="J158" i="26"/>
  <c r="N158" i="26"/>
  <c r="R158" i="26"/>
  <c r="V158" i="26"/>
  <c r="Z158" i="26"/>
  <c r="AD158" i="26"/>
  <c r="AH158" i="26"/>
  <c r="AL158" i="26"/>
  <c r="D159" i="26"/>
  <c r="H159" i="26"/>
  <c r="L159" i="26"/>
  <c r="P159" i="26"/>
  <c r="T159" i="26"/>
  <c r="X159" i="26"/>
  <c r="AB159" i="26"/>
  <c r="AF159" i="26"/>
  <c r="AJ159" i="26"/>
  <c r="B160" i="26"/>
  <c r="F160" i="26"/>
  <c r="J160" i="26"/>
  <c r="N160" i="26"/>
  <c r="R160" i="26"/>
  <c r="V160" i="26"/>
  <c r="Z160" i="26"/>
  <c r="AD160" i="26"/>
  <c r="AH160" i="26"/>
  <c r="AL160" i="26"/>
  <c r="D161" i="26"/>
  <c r="H161" i="26"/>
  <c r="L161" i="26"/>
  <c r="P161" i="26"/>
  <c r="T161" i="26"/>
  <c r="X161" i="26"/>
  <c r="AB161" i="26"/>
  <c r="AF161" i="26"/>
  <c r="AJ161" i="26"/>
  <c r="B12" i="26"/>
  <c r="F12" i="26"/>
  <c r="J12" i="26"/>
  <c r="N12" i="26"/>
  <c r="R12" i="26"/>
  <c r="V12" i="26"/>
  <c r="Z12" i="26"/>
  <c r="AD12" i="26"/>
  <c r="AH12" i="26"/>
  <c r="AL12" i="26"/>
  <c r="D13" i="26"/>
  <c r="H13" i="26"/>
  <c r="L13" i="26"/>
  <c r="P13" i="26"/>
  <c r="T13" i="26"/>
  <c r="X13" i="26"/>
  <c r="AB13" i="26"/>
  <c r="AF13" i="26"/>
  <c r="AJ13" i="26"/>
  <c r="B14" i="26"/>
  <c r="F14" i="26"/>
  <c r="J14" i="26"/>
  <c r="N14" i="26"/>
  <c r="R14" i="26"/>
  <c r="V14" i="26"/>
  <c r="Z14" i="26"/>
  <c r="AD14" i="26"/>
  <c r="AH14" i="26"/>
  <c r="AL14" i="26"/>
  <c r="D15" i="26"/>
  <c r="H15" i="26"/>
  <c r="L15" i="26"/>
  <c r="P15" i="26"/>
  <c r="T15" i="26"/>
  <c r="X15" i="26"/>
  <c r="AB15" i="26"/>
  <c r="AF15" i="26"/>
  <c r="AJ15" i="26"/>
  <c r="B16" i="26"/>
  <c r="F16" i="26"/>
  <c r="J16" i="26"/>
  <c r="N16" i="26"/>
  <c r="R16" i="26"/>
  <c r="V16" i="26"/>
  <c r="Z16" i="26"/>
  <c r="AD16" i="26"/>
  <c r="AH16" i="26"/>
  <c r="AL16" i="26"/>
  <c r="D17" i="26"/>
  <c r="H17" i="26"/>
  <c r="L17" i="26"/>
  <c r="P17" i="26"/>
  <c r="T17" i="26"/>
  <c r="X17" i="26"/>
  <c r="AB17" i="26"/>
  <c r="AF17" i="26"/>
  <c r="AJ17" i="26"/>
  <c r="B18" i="26"/>
  <c r="F18" i="26"/>
  <c r="J18" i="26"/>
  <c r="N18" i="26"/>
  <c r="R18" i="26"/>
  <c r="V18" i="26"/>
  <c r="Z18" i="26"/>
  <c r="AD18" i="26"/>
  <c r="AH18" i="26"/>
  <c r="AL18" i="26"/>
  <c r="D19" i="26"/>
  <c r="H19" i="26"/>
  <c r="L19" i="26"/>
  <c r="P19" i="26"/>
  <c r="T19" i="26"/>
  <c r="X19" i="26"/>
  <c r="AB19" i="26"/>
  <c r="AF19" i="26"/>
  <c r="AJ19" i="26"/>
  <c r="B20" i="26"/>
  <c r="F20" i="26"/>
  <c r="J20" i="26"/>
  <c r="N20" i="26"/>
  <c r="R20" i="26"/>
  <c r="V20" i="26"/>
  <c r="Z20" i="26"/>
  <c r="AD20" i="26"/>
  <c r="AH20" i="26"/>
  <c r="AL20" i="26"/>
  <c r="D21" i="26"/>
  <c r="H21" i="26"/>
  <c r="L21" i="26"/>
  <c r="P21" i="26"/>
  <c r="T21" i="26"/>
  <c r="X21" i="26"/>
  <c r="AB21" i="26"/>
  <c r="AF21" i="26"/>
  <c r="AJ21" i="26"/>
  <c r="B22" i="26"/>
  <c r="F22" i="26"/>
  <c r="J22" i="26"/>
  <c r="N22" i="26"/>
  <c r="R22" i="26"/>
  <c r="V22" i="26"/>
  <c r="Z22" i="26"/>
  <c r="AD22" i="26"/>
  <c r="AH22" i="26"/>
  <c r="AL22" i="26"/>
  <c r="D23" i="26"/>
  <c r="H23" i="26"/>
  <c r="L23" i="26"/>
  <c r="P23" i="26"/>
  <c r="T23" i="26"/>
  <c r="X23" i="26"/>
  <c r="AB23" i="26"/>
  <c r="AF23" i="26"/>
  <c r="AJ23" i="26"/>
  <c r="B24" i="26"/>
  <c r="F24" i="26"/>
  <c r="J24" i="26"/>
  <c r="N24" i="26"/>
  <c r="R24" i="26"/>
  <c r="V24" i="26"/>
  <c r="Z24" i="26"/>
  <c r="AD24" i="26"/>
  <c r="AH24" i="26"/>
  <c r="AL24" i="26"/>
  <c r="D25" i="26"/>
  <c r="H25" i="26"/>
  <c r="L25" i="26"/>
  <c r="P25" i="26"/>
  <c r="T25" i="26"/>
  <c r="X25" i="26"/>
  <c r="AB25" i="26"/>
  <c r="AF25" i="26"/>
  <c r="AJ25" i="26"/>
  <c r="B26" i="26"/>
  <c r="F26" i="26"/>
  <c r="J26" i="26"/>
  <c r="N26" i="26"/>
  <c r="R26" i="26"/>
  <c r="V26" i="26"/>
  <c r="Z26" i="26"/>
  <c r="AD26" i="26"/>
  <c r="AH26" i="26"/>
  <c r="AL26" i="26"/>
  <c r="D27" i="26"/>
  <c r="H27" i="26"/>
  <c r="L27" i="26"/>
  <c r="P27" i="26"/>
  <c r="T27" i="26"/>
  <c r="X27" i="26"/>
  <c r="AB27" i="26"/>
  <c r="AF27" i="26"/>
  <c r="AJ27" i="26"/>
  <c r="B28" i="26"/>
  <c r="F28" i="26"/>
  <c r="J28" i="26"/>
  <c r="N28" i="26"/>
  <c r="R28" i="26"/>
  <c r="V28" i="26"/>
  <c r="Z28" i="26"/>
  <c r="AD28" i="26"/>
  <c r="AH28" i="26"/>
  <c r="AL28" i="26"/>
  <c r="D29" i="26"/>
  <c r="H29" i="26"/>
  <c r="L29" i="26"/>
  <c r="P29" i="26"/>
  <c r="T29" i="26"/>
  <c r="X29" i="26"/>
  <c r="AB29" i="26"/>
  <c r="AF29" i="26"/>
  <c r="AJ29" i="26"/>
  <c r="B30" i="26"/>
  <c r="F30" i="26"/>
  <c r="J30" i="26"/>
  <c r="N30" i="26"/>
  <c r="R30" i="26"/>
  <c r="V30" i="26"/>
  <c r="Z30" i="26"/>
  <c r="AD30" i="26"/>
  <c r="AH30" i="26"/>
  <c r="AL30" i="26"/>
  <c r="D31" i="26"/>
  <c r="H31" i="26"/>
  <c r="L31" i="26"/>
  <c r="P31" i="26"/>
  <c r="T31" i="26"/>
  <c r="X31" i="26"/>
  <c r="AB31" i="26"/>
  <c r="AF31" i="26"/>
  <c r="AJ31" i="26"/>
  <c r="B32" i="26"/>
  <c r="F32" i="26"/>
  <c r="J32" i="26"/>
  <c r="N32" i="26"/>
  <c r="R32" i="26"/>
  <c r="V32" i="26"/>
  <c r="Z32" i="26"/>
  <c r="AD32" i="26"/>
  <c r="AH32" i="26"/>
  <c r="AL32" i="26"/>
  <c r="D33" i="26"/>
  <c r="H33" i="26"/>
  <c r="L33" i="26"/>
  <c r="P33" i="26"/>
  <c r="T33" i="26"/>
  <c r="X33" i="26"/>
  <c r="AB33" i="26"/>
  <c r="AF33" i="26"/>
  <c r="AJ33" i="26"/>
  <c r="B34" i="26"/>
  <c r="F34" i="26"/>
  <c r="J34" i="26"/>
  <c r="N34" i="26"/>
  <c r="R34" i="26"/>
  <c r="V34" i="26"/>
  <c r="Z34" i="26"/>
  <c r="AD34" i="26"/>
  <c r="AH34" i="26"/>
  <c r="AL34" i="26"/>
  <c r="D35" i="26"/>
  <c r="H35" i="26"/>
  <c r="L35" i="26"/>
  <c r="P35" i="26"/>
  <c r="T35" i="26"/>
  <c r="X35" i="26"/>
  <c r="AB35" i="26"/>
  <c r="AF35" i="26"/>
  <c r="AJ35" i="26"/>
  <c r="B36" i="26"/>
  <c r="F36" i="26"/>
  <c r="J36" i="26"/>
  <c r="N36" i="26"/>
  <c r="R36" i="26"/>
  <c r="V36" i="26"/>
  <c r="Z36" i="26"/>
  <c r="AD36" i="26"/>
  <c r="AH36" i="26"/>
  <c r="AL36" i="26"/>
  <c r="D37" i="26"/>
  <c r="H37" i="26"/>
  <c r="L37" i="26"/>
  <c r="P37" i="26"/>
  <c r="T37" i="26"/>
  <c r="X37" i="26"/>
  <c r="AB37" i="26"/>
  <c r="AF37" i="26"/>
  <c r="AJ37" i="26"/>
  <c r="B38" i="26"/>
  <c r="F38" i="26"/>
  <c r="J38" i="26"/>
  <c r="N38" i="26"/>
  <c r="R38" i="26"/>
  <c r="V38" i="26"/>
  <c r="Z38" i="26"/>
  <c r="AD38" i="26"/>
  <c r="AH38" i="26"/>
  <c r="AL38" i="26"/>
  <c r="D39" i="26"/>
  <c r="H39" i="26"/>
  <c r="L39" i="26"/>
  <c r="P39" i="26"/>
  <c r="T39" i="26"/>
  <c r="X39" i="26"/>
  <c r="AB39" i="26"/>
  <c r="AF39" i="26"/>
  <c r="AJ39" i="26"/>
  <c r="B40" i="26"/>
  <c r="F40" i="26"/>
  <c r="J40" i="26"/>
  <c r="N40" i="26"/>
  <c r="R40" i="26"/>
  <c r="V40" i="26"/>
  <c r="Z40" i="26"/>
  <c r="AD40" i="26"/>
  <c r="AH40" i="26"/>
  <c r="AL40" i="26"/>
  <c r="D41" i="26"/>
  <c r="H41" i="26"/>
  <c r="L41" i="26"/>
  <c r="P41" i="26"/>
  <c r="T41" i="26"/>
  <c r="X41" i="26"/>
  <c r="AB41" i="26"/>
  <c r="AF41" i="26"/>
  <c r="AJ41" i="26"/>
  <c r="B42" i="26"/>
  <c r="F42" i="26"/>
  <c r="J42" i="26"/>
  <c r="N42" i="26"/>
  <c r="R42" i="26"/>
  <c r="V42" i="26"/>
  <c r="Z42" i="26"/>
  <c r="AD42" i="26"/>
  <c r="AH42" i="26"/>
  <c r="AL42" i="26"/>
  <c r="D43" i="26"/>
  <c r="H43" i="26"/>
  <c r="L43" i="26"/>
  <c r="P43" i="26"/>
  <c r="T43" i="26"/>
  <c r="X43" i="26"/>
  <c r="AB43" i="26"/>
  <c r="AF43" i="26"/>
  <c r="AJ43" i="26"/>
  <c r="B44" i="26"/>
  <c r="F44" i="26"/>
  <c r="J44" i="26"/>
  <c r="N44" i="26"/>
  <c r="R44" i="26"/>
  <c r="V44" i="26"/>
  <c r="Z44" i="26"/>
  <c r="AD44" i="26"/>
  <c r="AH44" i="26"/>
  <c r="AL44" i="26"/>
  <c r="D45" i="26"/>
  <c r="H45" i="26"/>
  <c r="L45" i="26"/>
  <c r="P45" i="26"/>
  <c r="T45" i="26"/>
  <c r="X45" i="26"/>
  <c r="AB45" i="26"/>
  <c r="AF45" i="26"/>
  <c r="AJ45" i="26"/>
  <c r="B46" i="26"/>
  <c r="F46" i="26"/>
  <c r="J46" i="26"/>
  <c r="N46" i="26"/>
  <c r="R46" i="26"/>
  <c r="V46" i="26"/>
  <c r="Z46" i="26"/>
  <c r="AD46" i="26"/>
  <c r="AH46" i="26"/>
  <c r="AL46" i="26"/>
  <c r="D47" i="26"/>
  <c r="H47" i="26"/>
  <c r="L47" i="26"/>
  <c r="P47" i="26"/>
  <c r="T47" i="26"/>
  <c r="X47" i="26"/>
  <c r="AB47" i="26"/>
  <c r="AF47" i="26"/>
  <c r="AJ47" i="26"/>
  <c r="B48" i="26"/>
  <c r="F48" i="26"/>
  <c r="J48" i="26"/>
  <c r="N48" i="26"/>
  <c r="R48" i="26"/>
  <c r="V48" i="26"/>
  <c r="Z48" i="26"/>
  <c r="AD48" i="26"/>
  <c r="AH48" i="26"/>
  <c r="AL48" i="26"/>
  <c r="D49" i="26"/>
  <c r="H49" i="26"/>
  <c r="L49" i="26"/>
  <c r="P49" i="26"/>
  <c r="T49" i="26"/>
  <c r="X49" i="26"/>
  <c r="AB49" i="26"/>
  <c r="AF49" i="26"/>
  <c r="AJ49" i="26"/>
  <c r="B50" i="26"/>
  <c r="F50" i="26"/>
  <c r="J50" i="26"/>
  <c r="N50" i="26"/>
  <c r="R50" i="26"/>
  <c r="V50" i="26"/>
  <c r="Z50" i="26"/>
  <c r="AD50" i="26"/>
  <c r="AH50" i="26"/>
  <c r="AL50" i="26"/>
  <c r="D51" i="26"/>
  <c r="H51" i="26"/>
  <c r="L51" i="26"/>
  <c r="P51" i="26"/>
  <c r="T51" i="26"/>
  <c r="X51" i="26"/>
  <c r="AB51" i="26"/>
  <c r="AF51" i="26"/>
  <c r="AJ51" i="26"/>
  <c r="B52" i="26"/>
  <c r="F52" i="26"/>
  <c r="J52" i="26"/>
  <c r="N52" i="26"/>
  <c r="R52" i="26"/>
  <c r="V52" i="26"/>
  <c r="Z52" i="26"/>
  <c r="AD52" i="26"/>
  <c r="AH52" i="26"/>
  <c r="AL52" i="26"/>
  <c r="D53" i="26"/>
  <c r="H53" i="26"/>
  <c r="L53" i="26"/>
  <c r="P53" i="26"/>
  <c r="T53" i="26"/>
  <c r="X53" i="26"/>
  <c r="AB53" i="26"/>
  <c r="AF53" i="26"/>
  <c r="AJ53" i="26"/>
  <c r="B54" i="26"/>
  <c r="F54" i="26"/>
  <c r="J54" i="26"/>
  <c r="N54" i="26"/>
  <c r="R54" i="26"/>
  <c r="V54" i="26"/>
  <c r="Z54" i="26"/>
  <c r="AD54" i="26"/>
  <c r="AH54" i="26"/>
  <c r="AL54" i="26"/>
  <c r="D55" i="26"/>
  <c r="H55" i="26"/>
  <c r="L55" i="26"/>
  <c r="P55" i="26"/>
  <c r="T55" i="26"/>
  <c r="X55" i="26"/>
  <c r="AB55" i="26"/>
  <c r="AF55" i="26"/>
  <c r="AJ55" i="26"/>
  <c r="B56" i="26"/>
  <c r="F56" i="26"/>
  <c r="J56" i="26"/>
  <c r="N56" i="26"/>
  <c r="R56" i="26"/>
  <c r="V56" i="26"/>
  <c r="Z56" i="26"/>
  <c r="AD56" i="26"/>
  <c r="AH56" i="26"/>
  <c r="AL56" i="26"/>
  <c r="D57" i="26"/>
  <c r="H57" i="26"/>
  <c r="L57" i="26"/>
  <c r="P57" i="26"/>
  <c r="T57" i="26"/>
  <c r="X57" i="26"/>
  <c r="AB57" i="26"/>
  <c r="AF57" i="26"/>
  <c r="AJ57" i="26"/>
  <c r="B58" i="26"/>
  <c r="F58" i="26"/>
  <c r="J58" i="26"/>
  <c r="N58" i="26"/>
  <c r="R58" i="26"/>
  <c r="V58" i="26"/>
  <c r="Z58" i="26"/>
  <c r="AD58" i="26"/>
  <c r="AH58" i="26"/>
  <c r="AL58" i="26"/>
  <c r="D59" i="26"/>
  <c r="H59" i="26"/>
  <c r="L59" i="26"/>
  <c r="P59" i="26"/>
  <c r="T59" i="26"/>
  <c r="X59" i="26"/>
  <c r="AB59" i="26"/>
  <c r="AF59" i="26"/>
  <c r="AJ59" i="26"/>
  <c r="T60" i="26"/>
  <c r="N61" i="26"/>
  <c r="H62" i="26"/>
  <c r="B63" i="26"/>
  <c r="AH63" i="26"/>
  <c r="AB64" i="26"/>
  <c r="V65" i="26"/>
  <c r="P66" i="26"/>
  <c r="J67" i="26"/>
  <c r="D68" i="26"/>
  <c r="AJ68" i="26"/>
  <c r="AD69" i="26"/>
  <c r="X70" i="26"/>
  <c r="R71" i="26"/>
  <c r="L72" i="26"/>
  <c r="F73" i="26"/>
  <c r="AL73" i="26"/>
  <c r="AF74" i="26"/>
  <c r="Z75" i="26"/>
  <c r="T76" i="26"/>
  <c r="N77" i="26"/>
  <c r="H78" i="26"/>
  <c r="B79" i="26"/>
  <c r="AH79" i="26"/>
  <c r="AB80" i="26"/>
  <c r="V81" i="26"/>
  <c r="P82" i="26"/>
  <c r="J83" i="26"/>
  <c r="D84" i="26"/>
  <c r="AJ84" i="26"/>
  <c r="AD85" i="26"/>
  <c r="X86" i="26"/>
  <c r="R87" i="26"/>
  <c r="L88" i="26"/>
  <c r="F89" i="26"/>
  <c r="AH89" i="26"/>
  <c r="L90" i="26"/>
  <c r="AB90" i="26"/>
  <c r="F91" i="26"/>
  <c r="V91" i="26"/>
  <c r="AL91" i="26"/>
  <c r="P92" i="26"/>
  <c r="AF92" i="26"/>
  <c r="J93" i="26"/>
  <c r="Z93" i="26"/>
  <c r="D94" i="26"/>
  <c r="T94" i="26"/>
  <c r="AJ94" i="26"/>
  <c r="N95" i="26"/>
  <c r="AD95" i="26"/>
  <c r="H96" i="26"/>
  <c r="X96" i="26"/>
  <c r="B97" i="26"/>
  <c r="R97" i="26"/>
  <c r="AH97" i="26"/>
  <c r="L98" i="26"/>
  <c r="AB98" i="26"/>
  <c r="F99" i="26"/>
  <c r="V99" i="26"/>
  <c r="AG99" i="26"/>
  <c r="E100" i="26"/>
  <c r="P100" i="26"/>
  <c r="AA100" i="26"/>
  <c r="AK100" i="26"/>
  <c r="J101" i="26"/>
  <c r="U101" i="26"/>
  <c r="AE101" i="26"/>
  <c r="D102" i="26"/>
  <c r="O102" i="26"/>
  <c r="Y102" i="26"/>
  <c r="AJ102" i="26"/>
  <c r="I103" i="26"/>
  <c r="S103" i="26"/>
  <c r="AD103" i="26"/>
  <c r="C104" i="26"/>
  <c r="M104" i="26"/>
  <c r="X104" i="26"/>
  <c r="AI104" i="26"/>
  <c r="G105" i="26"/>
  <c r="R105" i="26"/>
  <c r="AC105" i="26"/>
  <c r="AM105" i="26"/>
  <c r="L106" i="26"/>
  <c r="W106" i="26"/>
  <c r="AG106" i="26"/>
  <c r="F107" i="26"/>
  <c r="Q107" i="26"/>
  <c r="AA107" i="26"/>
  <c r="AL107" i="26"/>
  <c r="K108" i="26"/>
  <c r="U108" i="26"/>
  <c r="AF108" i="26"/>
  <c r="E109" i="26"/>
  <c r="O109" i="26"/>
  <c r="Z109" i="26"/>
  <c r="AK109" i="26"/>
  <c r="I110" i="26"/>
  <c r="T110" i="26"/>
  <c r="AE110" i="26"/>
  <c r="C111" i="26"/>
  <c r="N111" i="26"/>
  <c r="Y111" i="26"/>
  <c r="AI111" i="26"/>
  <c r="H112" i="26"/>
  <c r="S112" i="26"/>
  <c r="AC112" i="26"/>
  <c r="B113" i="26"/>
  <c r="M113" i="26"/>
  <c r="W113" i="26"/>
  <c r="AH113" i="26"/>
  <c r="G114" i="26"/>
  <c r="Q114" i="26"/>
  <c r="AB114" i="26"/>
  <c r="AM114" i="26"/>
  <c r="K115" i="26"/>
  <c r="V115" i="26"/>
  <c r="AG115" i="26"/>
  <c r="E116" i="26"/>
  <c r="P116" i="26"/>
  <c r="AA116" i="26"/>
  <c r="AK116" i="26"/>
  <c r="J117" i="26"/>
  <c r="U117" i="26"/>
  <c r="AE117" i="26"/>
  <c r="D118" i="26"/>
  <c r="O118" i="26"/>
  <c r="Y118" i="26"/>
  <c r="AJ118" i="26"/>
  <c r="I119" i="26"/>
  <c r="S119" i="26"/>
  <c r="AD119" i="26"/>
  <c r="C120" i="26"/>
  <c r="M120" i="26"/>
  <c r="X120" i="26"/>
  <c r="AI120" i="26"/>
  <c r="G121" i="26"/>
  <c r="R121" i="26"/>
  <c r="AC121" i="26"/>
  <c r="AK121" i="26"/>
  <c r="E122" i="26"/>
  <c r="L122" i="26"/>
  <c r="T122" i="26"/>
  <c r="AA122" i="26"/>
  <c r="AF122" i="26"/>
  <c r="AL122" i="26"/>
  <c r="E123" i="26"/>
  <c r="I123" i="26"/>
  <c r="M123" i="26"/>
  <c r="Q123" i="26"/>
  <c r="U123" i="26"/>
  <c r="Y123" i="26"/>
  <c r="AC123" i="26"/>
  <c r="AG123" i="26"/>
  <c r="AK123" i="26"/>
  <c r="C124" i="26"/>
  <c r="G124" i="26"/>
  <c r="K124" i="26"/>
  <c r="O124" i="26"/>
  <c r="S124" i="26"/>
  <c r="W124" i="26"/>
  <c r="AA124" i="26"/>
  <c r="AE124" i="26"/>
  <c r="AI124" i="26"/>
  <c r="AM124" i="26"/>
  <c r="E125" i="26"/>
  <c r="I125" i="26"/>
  <c r="M125" i="26"/>
  <c r="Q125" i="26"/>
  <c r="U125" i="26"/>
  <c r="Y125" i="26"/>
  <c r="AC125" i="26"/>
  <c r="AG125" i="26"/>
  <c r="AK125" i="26"/>
  <c r="C126" i="26"/>
  <c r="G126" i="26"/>
  <c r="K126" i="26"/>
  <c r="O126" i="26"/>
  <c r="S126" i="26"/>
  <c r="W126" i="26"/>
  <c r="AA126" i="26"/>
  <c r="AE126" i="26"/>
  <c r="AI126" i="26"/>
  <c r="AM126" i="26"/>
  <c r="E127" i="26"/>
  <c r="I127" i="26"/>
  <c r="M127" i="26"/>
  <c r="Q127" i="26"/>
  <c r="U127" i="26"/>
  <c r="Y127" i="26"/>
  <c r="AC127" i="26"/>
  <c r="AG127" i="26"/>
  <c r="AK127" i="26"/>
  <c r="C128" i="26"/>
  <c r="G128" i="26"/>
  <c r="K128" i="26"/>
  <c r="O128" i="26"/>
  <c r="S128" i="26"/>
  <c r="W128" i="26"/>
  <c r="AA128" i="26"/>
  <c r="AE128" i="26"/>
  <c r="AI128" i="26"/>
  <c r="AM128" i="26"/>
  <c r="E129" i="26"/>
  <c r="I129" i="26"/>
  <c r="M129" i="26"/>
  <c r="Q129" i="26"/>
  <c r="U129" i="26"/>
  <c r="Y129" i="26"/>
  <c r="AC129" i="26"/>
  <c r="AG129" i="26"/>
  <c r="AK129" i="26"/>
  <c r="C130" i="26"/>
  <c r="G130" i="26"/>
  <c r="K130" i="26"/>
  <c r="O130" i="26"/>
  <c r="S130" i="26"/>
  <c r="W130" i="26"/>
  <c r="AA130" i="26"/>
  <c r="AE130" i="26"/>
  <c r="AI130" i="26"/>
  <c r="AM130" i="26"/>
  <c r="E131" i="26"/>
  <c r="I131" i="26"/>
  <c r="M131" i="26"/>
  <c r="Q131" i="26"/>
  <c r="U131" i="26"/>
  <c r="Y131" i="26"/>
  <c r="AC131" i="26"/>
  <c r="AG131" i="26"/>
  <c r="AK131" i="26"/>
  <c r="C132" i="26"/>
  <c r="G132" i="26"/>
  <c r="K132" i="26"/>
  <c r="O132" i="26"/>
  <c r="S132" i="26"/>
  <c r="W132" i="26"/>
  <c r="AA132" i="26"/>
  <c r="AE132" i="26"/>
  <c r="AI132" i="26"/>
  <c r="AM132" i="26"/>
  <c r="E133" i="26"/>
  <c r="I133" i="26"/>
  <c r="M133" i="26"/>
  <c r="Q133" i="26"/>
  <c r="U133" i="26"/>
  <c r="Y133" i="26"/>
  <c r="AC133" i="26"/>
  <c r="AG133" i="26"/>
  <c r="AK133" i="26"/>
  <c r="C134" i="26"/>
  <c r="G134" i="26"/>
  <c r="K134" i="26"/>
  <c r="O134" i="26"/>
  <c r="S134" i="26"/>
  <c r="W134" i="26"/>
  <c r="AA134" i="26"/>
  <c r="AE134" i="26"/>
  <c r="AI134" i="26"/>
  <c r="AM134" i="26"/>
  <c r="E135" i="26"/>
  <c r="I135" i="26"/>
  <c r="M135" i="26"/>
  <c r="Q135" i="26"/>
  <c r="U135" i="26"/>
  <c r="Y135" i="26"/>
  <c r="AC135" i="26"/>
  <c r="AG135" i="26"/>
  <c r="AK135" i="26"/>
  <c r="C136" i="26"/>
  <c r="G136" i="26"/>
  <c r="K136" i="26"/>
  <c r="O136" i="26"/>
  <c r="S136" i="26"/>
  <c r="W136" i="26"/>
  <c r="AA136" i="26"/>
  <c r="AE136" i="26"/>
  <c r="AI136" i="26"/>
  <c r="AM136" i="26"/>
  <c r="E137" i="26"/>
  <c r="I137" i="26"/>
  <c r="M137" i="26"/>
  <c r="Q137" i="26"/>
  <c r="U137" i="26"/>
  <c r="Y137" i="26"/>
  <c r="AC137" i="26"/>
  <c r="AG137" i="26"/>
  <c r="AK137" i="26"/>
  <c r="C138" i="26"/>
  <c r="G138" i="26"/>
  <c r="K138" i="26"/>
  <c r="O138" i="26"/>
  <c r="S138" i="26"/>
  <c r="W138" i="26"/>
  <c r="AA138" i="26"/>
  <c r="AE138" i="26"/>
  <c r="AI138" i="26"/>
  <c r="AM138" i="26"/>
  <c r="E139" i="26"/>
  <c r="I139" i="26"/>
  <c r="M139" i="26"/>
  <c r="Q139" i="26"/>
  <c r="U139" i="26"/>
  <c r="Y139" i="26"/>
  <c r="AC139" i="26"/>
  <c r="AG139" i="26"/>
  <c r="AK139" i="26"/>
  <c r="C140" i="26"/>
  <c r="G140" i="26"/>
  <c r="K140" i="26"/>
  <c r="O140" i="26"/>
  <c r="S140" i="26"/>
  <c r="W140" i="26"/>
  <c r="AA140" i="26"/>
  <c r="AE140" i="26"/>
  <c r="AI140" i="26"/>
  <c r="AM140" i="26"/>
  <c r="E141" i="26"/>
  <c r="I141" i="26"/>
  <c r="M141" i="26"/>
  <c r="Q141" i="26"/>
  <c r="U141" i="26"/>
  <c r="Y141" i="26"/>
  <c r="AC141" i="26"/>
  <c r="AG141" i="26"/>
  <c r="AK141" i="26"/>
  <c r="C142" i="26"/>
  <c r="G142" i="26"/>
  <c r="K142" i="26"/>
  <c r="O142" i="26"/>
  <c r="S142" i="26"/>
  <c r="W142" i="26"/>
  <c r="AA142" i="26"/>
  <c r="AE142" i="26"/>
  <c r="AI142" i="26"/>
  <c r="AM142" i="26"/>
  <c r="E143" i="26"/>
  <c r="I143" i="26"/>
  <c r="M143" i="26"/>
  <c r="Q143" i="26"/>
  <c r="U143" i="26"/>
  <c r="Y143" i="26"/>
  <c r="AC143" i="26"/>
  <c r="AG143" i="26"/>
  <c r="AK143" i="26"/>
  <c r="C144" i="26"/>
  <c r="G144" i="26"/>
  <c r="K144" i="26"/>
  <c r="O144" i="26"/>
  <c r="S144" i="26"/>
  <c r="W144" i="26"/>
  <c r="AA144" i="26"/>
  <c r="AE144" i="26"/>
  <c r="AI144" i="26"/>
  <c r="AM144" i="26"/>
  <c r="E145" i="26"/>
  <c r="I145" i="26"/>
  <c r="M145" i="26"/>
  <c r="Q145" i="26"/>
  <c r="U145" i="26"/>
  <c r="Y145" i="26"/>
  <c r="AC145" i="26"/>
  <c r="AG145" i="26"/>
  <c r="AK145" i="26"/>
  <c r="C146" i="26"/>
  <c r="G146" i="26"/>
  <c r="K146" i="26"/>
  <c r="O146" i="26"/>
  <c r="S146" i="26"/>
  <c r="W146" i="26"/>
  <c r="AA146" i="26"/>
  <c r="AE146" i="26"/>
  <c r="AI146" i="26"/>
  <c r="AM146" i="26"/>
  <c r="E147" i="26"/>
  <c r="I147" i="26"/>
  <c r="M147" i="26"/>
  <c r="Q147" i="26"/>
  <c r="U147" i="26"/>
  <c r="Y147" i="26"/>
  <c r="AC147" i="26"/>
  <c r="AG147" i="26"/>
  <c r="AK147" i="26"/>
  <c r="C148" i="26"/>
  <c r="G148" i="26"/>
  <c r="K148" i="26"/>
  <c r="O148" i="26"/>
  <c r="S148" i="26"/>
  <c r="W148" i="26"/>
  <c r="AA148" i="26"/>
  <c r="AE148" i="26"/>
  <c r="AI148" i="26"/>
  <c r="AM148" i="26"/>
  <c r="E149" i="26"/>
  <c r="I149" i="26"/>
  <c r="M149" i="26"/>
  <c r="Q149" i="26"/>
  <c r="U149" i="26"/>
  <c r="Y149" i="26"/>
  <c r="AC149" i="26"/>
  <c r="AG149" i="26"/>
  <c r="AK149" i="26"/>
  <c r="C150" i="26"/>
  <c r="G150" i="26"/>
  <c r="K150" i="26"/>
  <c r="O150" i="26"/>
  <c r="S150" i="26"/>
  <c r="W150" i="26"/>
  <c r="AA150" i="26"/>
  <c r="AE150" i="26"/>
  <c r="AI150" i="26"/>
  <c r="AM150" i="26"/>
  <c r="E151" i="26"/>
  <c r="I151" i="26"/>
  <c r="M151" i="26"/>
  <c r="Q151" i="26"/>
  <c r="U151" i="26"/>
  <c r="Y151" i="26"/>
  <c r="AC151" i="26"/>
  <c r="AG151" i="26"/>
  <c r="AK151" i="26"/>
  <c r="C152" i="26"/>
  <c r="G152" i="26"/>
  <c r="K152" i="26"/>
  <c r="O152" i="26"/>
  <c r="S152" i="26"/>
  <c r="W152" i="26"/>
  <c r="AA152" i="26"/>
  <c r="AE152" i="26"/>
  <c r="AI152" i="26"/>
  <c r="AM152" i="26"/>
  <c r="E153" i="26"/>
  <c r="I153" i="26"/>
  <c r="M153" i="26"/>
  <c r="Q153" i="26"/>
  <c r="U153" i="26"/>
  <c r="Y153" i="26"/>
  <c r="AC153" i="26"/>
  <c r="AG153" i="26"/>
  <c r="AK153" i="26"/>
  <c r="C154" i="26"/>
  <c r="G154" i="26"/>
  <c r="K154" i="26"/>
  <c r="O154" i="26"/>
  <c r="S154" i="26"/>
  <c r="W154" i="26"/>
  <c r="AA154" i="26"/>
  <c r="AE154" i="26"/>
  <c r="AI154" i="26"/>
  <c r="AM154" i="26"/>
  <c r="E155" i="26"/>
  <c r="I155" i="26"/>
  <c r="M155" i="26"/>
  <c r="Q155" i="26"/>
  <c r="U155" i="26"/>
  <c r="Y155" i="26"/>
  <c r="AC155" i="26"/>
  <c r="AG155" i="26"/>
  <c r="AK155" i="26"/>
  <c r="C156" i="26"/>
  <c r="G156" i="26"/>
  <c r="K156" i="26"/>
  <c r="O156" i="26"/>
  <c r="S156" i="26"/>
  <c r="W156" i="26"/>
  <c r="AA156" i="26"/>
  <c r="AE156" i="26"/>
  <c r="AI156" i="26"/>
  <c r="AM156" i="26"/>
  <c r="E157" i="26"/>
  <c r="I157" i="26"/>
  <c r="M157" i="26"/>
  <c r="Q157" i="26"/>
  <c r="U157" i="26"/>
  <c r="Y157" i="26"/>
  <c r="AC157" i="26"/>
  <c r="AG157" i="26"/>
  <c r="AK157" i="26"/>
  <c r="C158" i="26"/>
  <c r="G158" i="26"/>
  <c r="K158" i="26"/>
  <c r="O158" i="26"/>
  <c r="S158" i="26"/>
  <c r="W158" i="26"/>
  <c r="AA158" i="26"/>
  <c r="AE158" i="26"/>
  <c r="AI158" i="26"/>
  <c r="AM158" i="26"/>
  <c r="E159" i="26"/>
  <c r="I159" i="26"/>
  <c r="M159" i="26"/>
  <c r="Q159" i="26"/>
  <c r="U159" i="26"/>
  <c r="Y159" i="26"/>
  <c r="AC159" i="26"/>
  <c r="AG159" i="26"/>
  <c r="AK159" i="26"/>
  <c r="C160" i="26"/>
  <c r="G160" i="26"/>
  <c r="K160" i="26"/>
  <c r="O160" i="26"/>
  <c r="S160" i="26"/>
  <c r="W160" i="26"/>
  <c r="AA160" i="26"/>
  <c r="AE160" i="26"/>
  <c r="AI160" i="26"/>
  <c r="AM160" i="26"/>
  <c r="E161" i="26"/>
  <c r="I161" i="26"/>
  <c r="M161" i="26"/>
  <c r="Q161" i="26"/>
  <c r="U161" i="26"/>
  <c r="Y161" i="26"/>
  <c r="AC161" i="26"/>
  <c r="AG161" i="26"/>
  <c r="AK161" i="26"/>
  <c r="C12" i="26"/>
  <c r="G12" i="26"/>
  <c r="K12" i="26"/>
  <c r="O12" i="26"/>
  <c r="S12" i="26"/>
  <c r="W12" i="26"/>
  <c r="AA12" i="26"/>
  <c r="AE12" i="26"/>
  <c r="AI12" i="26"/>
  <c r="E13" i="26"/>
  <c r="I13" i="26"/>
  <c r="M13" i="26"/>
  <c r="Q13" i="26"/>
  <c r="U13" i="26"/>
  <c r="Y13" i="26"/>
  <c r="AC13" i="26"/>
  <c r="AG13" i="26"/>
  <c r="AK13" i="26"/>
  <c r="C14" i="26"/>
  <c r="G14" i="26"/>
  <c r="K14" i="26"/>
  <c r="O14" i="26"/>
  <c r="S14" i="26"/>
  <c r="W14" i="26"/>
  <c r="AA14" i="26"/>
  <c r="AE14" i="26"/>
  <c r="AI14" i="26"/>
  <c r="E15" i="26"/>
  <c r="I15" i="26"/>
  <c r="M15" i="26"/>
  <c r="Q15" i="26"/>
  <c r="U15" i="26"/>
  <c r="Y15" i="26"/>
  <c r="AC15" i="26"/>
  <c r="AG15" i="26"/>
  <c r="AK15" i="26"/>
  <c r="C16" i="26"/>
  <c r="G16" i="26"/>
  <c r="K16" i="26"/>
  <c r="O16" i="26"/>
  <c r="S16" i="26"/>
  <c r="W16" i="26"/>
  <c r="AA16" i="26"/>
  <c r="AE16" i="26"/>
  <c r="AI16" i="26"/>
  <c r="E17" i="26"/>
  <c r="I17" i="26"/>
  <c r="M17" i="26"/>
  <c r="Q17" i="26"/>
  <c r="U17" i="26"/>
  <c r="Y17" i="26"/>
  <c r="AC17" i="26"/>
  <c r="AG17" i="26"/>
  <c r="AK17" i="26"/>
  <c r="C18" i="26"/>
  <c r="G18" i="26"/>
  <c r="K18" i="26"/>
  <c r="O18" i="26"/>
  <c r="S18" i="26"/>
  <c r="W18" i="26"/>
  <c r="AA18" i="26"/>
  <c r="AE18" i="26"/>
  <c r="AI18" i="26"/>
  <c r="E19" i="26"/>
  <c r="I19" i="26"/>
  <c r="M19" i="26"/>
  <c r="Q19" i="26"/>
  <c r="U19" i="26"/>
  <c r="Y19" i="26"/>
  <c r="AC19" i="26"/>
  <c r="AG19" i="26"/>
  <c r="AK19" i="26"/>
  <c r="C20" i="26"/>
  <c r="G20" i="26"/>
  <c r="K20" i="26"/>
  <c r="O20" i="26"/>
  <c r="S20" i="26"/>
  <c r="W20" i="26"/>
  <c r="AA20" i="26"/>
  <c r="AE20" i="26"/>
  <c r="AI20" i="26"/>
  <c r="E21" i="26"/>
  <c r="I21" i="26"/>
  <c r="M21" i="26"/>
  <c r="Q21" i="26"/>
  <c r="U21" i="26"/>
  <c r="Y21" i="26"/>
  <c r="AC21" i="26"/>
  <c r="AG21" i="26"/>
  <c r="AK21" i="26"/>
  <c r="C22" i="26"/>
  <c r="G22" i="26"/>
  <c r="K22" i="26"/>
  <c r="O22" i="26"/>
  <c r="S22" i="26"/>
  <c r="W22" i="26"/>
  <c r="AA22" i="26"/>
  <c r="AE22" i="26"/>
  <c r="AI22" i="26"/>
  <c r="E23" i="26"/>
  <c r="I23" i="26"/>
  <c r="M23" i="26"/>
  <c r="Q23" i="26"/>
  <c r="U23" i="26"/>
  <c r="Y23" i="26"/>
  <c r="AC23" i="26"/>
  <c r="AG23" i="26"/>
  <c r="AK23" i="26"/>
  <c r="C24" i="26"/>
  <c r="G24" i="26"/>
  <c r="K24" i="26"/>
  <c r="O24" i="26"/>
  <c r="S24" i="26"/>
  <c r="W24" i="26"/>
  <c r="AA24" i="26"/>
  <c r="AE24" i="26"/>
  <c r="AI24" i="26"/>
  <c r="E25" i="26"/>
  <c r="I25" i="26"/>
  <c r="M25" i="26"/>
  <c r="Q25" i="26"/>
  <c r="U25" i="26"/>
  <c r="Y25" i="26"/>
  <c r="AC25" i="26"/>
  <c r="AG25" i="26"/>
  <c r="AK25" i="26"/>
  <c r="C26" i="26"/>
  <c r="G26" i="26"/>
  <c r="K26" i="26"/>
  <c r="O26" i="26"/>
  <c r="S26" i="26"/>
  <c r="W26" i="26"/>
  <c r="AA26" i="26"/>
  <c r="AE26" i="26"/>
  <c r="AI26" i="26"/>
  <c r="E27" i="26"/>
  <c r="I27" i="26"/>
  <c r="M27" i="26"/>
  <c r="Q27" i="26"/>
  <c r="U27" i="26"/>
  <c r="Y27" i="26"/>
  <c r="AC27" i="26"/>
  <c r="AG27" i="26"/>
  <c r="AK27" i="26"/>
  <c r="C28" i="26"/>
  <c r="G28" i="26"/>
  <c r="K28" i="26"/>
  <c r="O28" i="26"/>
  <c r="S28" i="26"/>
  <c r="W28" i="26"/>
  <c r="AA28" i="26"/>
  <c r="AE28" i="26"/>
  <c r="AI28" i="26"/>
  <c r="E29" i="26"/>
  <c r="I29" i="26"/>
  <c r="M29" i="26"/>
  <c r="Q29" i="26"/>
  <c r="U29" i="26"/>
  <c r="Y29" i="26"/>
  <c r="AC29" i="26"/>
  <c r="AG29" i="26"/>
  <c r="AK29" i="26"/>
  <c r="C30" i="26"/>
  <c r="G30" i="26"/>
  <c r="K30" i="26"/>
  <c r="O30" i="26"/>
  <c r="S30" i="26"/>
  <c r="W30" i="26"/>
  <c r="AA30" i="26"/>
  <c r="AE30" i="26"/>
  <c r="AI30" i="26"/>
  <c r="E31" i="26"/>
  <c r="I31" i="26"/>
  <c r="M31" i="26"/>
  <c r="Q31" i="26"/>
  <c r="U31" i="26"/>
  <c r="Y31" i="26"/>
  <c r="AC31" i="26"/>
  <c r="AG31" i="26"/>
  <c r="AK31" i="26"/>
  <c r="C32" i="26"/>
  <c r="G32" i="26"/>
  <c r="K32" i="26"/>
  <c r="O32" i="26"/>
  <c r="S32" i="26"/>
  <c r="W32" i="26"/>
  <c r="AA32" i="26"/>
  <c r="AE32" i="26"/>
  <c r="AI32" i="26"/>
  <c r="E33" i="26"/>
  <c r="I33" i="26"/>
  <c r="M33" i="26"/>
  <c r="Q33" i="26"/>
  <c r="U33" i="26"/>
  <c r="Y33" i="26"/>
  <c r="AC33" i="26"/>
  <c r="AG33" i="26"/>
  <c r="AK33" i="26"/>
  <c r="C34" i="26"/>
  <c r="G34" i="26"/>
  <c r="K34" i="26"/>
  <c r="O34" i="26"/>
  <c r="S34" i="26"/>
  <c r="W34" i="26"/>
  <c r="AA34" i="26"/>
  <c r="AE34" i="26"/>
  <c r="AI34" i="26"/>
  <c r="E35" i="26"/>
  <c r="I35" i="26"/>
  <c r="M35" i="26"/>
  <c r="Q35" i="26"/>
  <c r="U35" i="26"/>
  <c r="Y35" i="26"/>
  <c r="AC35" i="26"/>
  <c r="AG35" i="26"/>
  <c r="AK35" i="26"/>
  <c r="C36" i="26"/>
  <c r="G36" i="26"/>
  <c r="K36" i="26"/>
  <c r="O36" i="26"/>
  <c r="S36" i="26"/>
  <c r="W36" i="26"/>
  <c r="AA36" i="26"/>
  <c r="AE36" i="26"/>
  <c r="AI36" i="26"/>
  <c r="E37" i="26"/>
  <c r="I37" i="26"/>
  <c r="M37" i="26"/>
  <c r="Q37" i="26"/>
  <c r="U37" i="26"/>
  <c r="Y37" i="26"/>
  <c r="AC37" i="26"/>
  <c r="AG37" i="26"/>
  <c r="AK37" i="26"/>
  <c r="C38" i="26"/>
  <c r="G38" i="26"/>
  <c r="K38" i="26"/>
  <c r="O38" i="26"/>
  <c r="S38" i="26"/>
  <c r="W38" i="26"/>
  <c r="AA38" i="26"/>
  <c r="AE38" i="26"/>
  <c r="AI38" i="26"/>
  <c r="E39" i="26"/>
  <c r="I39" i="26"/>
  <c r="M39" i="26"/>
  <c r="Q39" i="26"/>
  <c r="U39" i="26"/>
  <c r="Y39" i="26"/>
  <c r="AC39" i="26"/>
  <c r="AG39" i="26"/>
  <c r="AK39" i="26"/>
  <c r="C40" i="26"/>
  <c r="G40" i="26"/>
  <c r="K40" i="26"/>
  <c r="O40" i="26"/>
  <c r="S40" i="26"/>
  <c r="W40" i="26"/>
  <c r="AA40" i="26"/>
  <c r="AE40" i="26"/>
  <c r="AI40" i="26"/>
  <c r="E41" i="26"/>
  <c r="I41" i="26"/>
  <c r="M41" i="26"/>
  <c r="Q41" i="26"/>
  <c r="U41" i="26"/>
  <c r="Y41" i="26"/>
  <c r="AC41" i="26"/>
  <c r="AG41" i="26"/>
  <c r="AK41" i="26"/>
  <c r="C42" i="26"/>
  <c r="G42" i="26"/>
  <c r="K42" i="26"/>
  <c r="O42" i="26"/>
  <c r="S42" i="26"/>
  <c r="W42" i="26"/>
  <c r="AA42" i="26"/>
  <c r="AE42" i="26"/>
  <c r="AI42" i="26"/>
  <c r="E43" i="26"/>
  <c r="I43" i="26"/>
  <c r="M43" i="26"/>
  <c r="Q43" i="26"/>
  <c r="U43" i="26"/>
  <c r="Y43" i="26"/>
  <c r="AC43" i="26"/>
  <c r="AG43" i="26"/>
  <c r="AK43" i="26"/>
  <c r="C44" i="26"/>
  <c r="G44" i="26"/>
  <c r="K44" i="26"/>
  <c r="O44" i="26"/>
  <c r="S44" i="26"/>
  <c r="W44" i="26"/>
  <c r="AA44" i="26"/>
  <c r="AE44" i="26"/>
  <c r="AI44" i="26"/>
  <c r="E45" i="26"/>
  <c r="I45" i="26"/>
  <c r="M45" i="26"/>
  <c r="Q45" i="26"/>
  <c r="U45" i="26"/>
  <c r="Y45" i="26"/>
  <c r="AC45" i="26"/>
  <c r="AG45" i="26"/>
  <c r="AK45" i="26"/>
  <c r="C46" i="26"/>
  <c r="G46" i="26"/>
  <c r="K46" i="26"/>
  <c r="O46" i="26"/>
  <c r="S46" i="26"/>
  <c r="W46" i="26"/>
  <c r="AA46" i="26"/>
  <c r="AE46" i="26"/>
  <c r="AI46" i="26"/>
  <c r="E47" i="26"/>
  <c r="I47" i="26"/>
  <c r="M47" i="26"/>
  <c r="Q47" i="26"/>
  <c r="U47" i="26"/>
  <c r="Y47" i="26"/>
  <c r="AC47" i="26"/>
  <c r="AG47" i="26"/>
  <c r="AK47" i="26"/>
  <c r="C48" i="26"/>
  <c r="G48" i="26"/>
  <c r="K48" i="26"/>
  <c r="O48" i="26"/>
  <c r="S48" i="26"/>
  <c r="W48" i="26"/>
  <c r="AA48" i="26"/>
  <c r="AE48" i="26"/>
  <c r="AI48" i="26"/>
  <c r="E49" i="26"/>
  <c r="I49" i="26"/>
  <c r="M49" i="26"/>
  <c r="Q49" i="26"/>
  <c r="U49" i="26"/>
  <c r="Y49" i="26"/>
  <c r="AC49" i="26"/>
  <c r="AG49" i="26"/>
  <c r="AK49" i="26"/>
  <c r="C50" i="26"/>
  <c r="G50" i="26"/>
  <c r="K50" i="26"/>
  <c r="O50" i="26"/>
  <c r="S50" i="26"/>
  <c r="W50" i="26"/>
  <c r="AA50" i="26"/>
  <c r="AE50" i="26"/>
  <c r="AI50" i="26"/>
  <c r="E51" i="26"/>
  <c r="I51" i="26"/>
  <c r="M51" i="26"/>
  <c r="Q51" i="26"/>
  <c r="U51" i="26"/>
  <c r="Y51" i="26"/>
  <c r="AC51" i="26"/>
  <c r="AG51" i="26"/>
  <c r="AK51" i="26"/>
  <c r="C52" i="26"/>
  <c r="G52" i="26"/>
  <c r="K52" i="26"/>
  <c r="O52" i="26"/>
  <c r="S52" i="26"/>
  <c r="W52" i="26"/>
  <c r="AA52" i="26"/>
  <c r="AE52" i="26"/>
  <c r="AI52" i="26"/>
  <c r="E53" i="26"/>
  <c r="I53" i="26"/>
  <c r="M53" i="26"/>
  <c r="Q53" i="26"/>
  <c r="U53" i="26"/>
  <c r="Y53" i="26"/>
  <c r="AC53" i="26"/>
  <c r="AG53" i="26"/>
  <c r="AK53" i="26"/>
  <c r="C54" i="26"/>
  <c r="G54" i="26"/>
  <c r="K54" i="26"/>
  <c r="O54" i="26"/>
  <c r="S54" i="26"/>
  <c r="W54" i="26"/>
  <c r="AA54" i="26"/>
  <c r="AE54" i="26"/>
  <c r="AI54" i="26"/>
  <c r="E55" i="26"/>
  <c r="I55" i="26"/>
  <c r="M55" i="26"/>
  <c r="Q55" i="26"/>
  <c r="U55" i="26"/>
  <c r="Y55" i="26"/>
  <c r="AC55" i="26"/>
  <c r="AG55" i="26"/>
  <c r="AK55" i="26"/>
  <c r="C56" i="26"/>
  <c r="G56" i="26"/>
  <c r="K56" i="26"/>
  <c r="O56" i="26"/>
  <c r="S56" i="26"/>
  <c r="W56" i="26"/>
  <c r="AA56" i="26"/>
  <c r="AE56" i="26"/>
  <c r="AI56" i="26"/>
  <c r="AM56" i="26"/>
  <c r="E57" i="26"/>
  <c r="I57" i="26"/>
  <c r="M57" i="26"/>
  <c r="Q57" i="26"/>
  <c r="U57" i="26"/>
  <c r="Y57" i="26"/>
  <c r="AC57" i="26"/>
  <c r="AG57" i="26"/>
  <c r="AK57" i="26"/>
  <c r="C58" i="26"/>
  <c r="G58" i="26"/>
  <c r="K58" i="26"/>
  <c r="O58" i="26"/>
  <c r="S58" i="26"/>
  <c r="W58" i="26"/>
  <c r="AA58" i="26"/>
  <c r="AE58" i="26"/>
  <c r="AI58" i="26"/>
  <c r="AM58" i="26"/>
  <c r="E59" i="26"/>
  <c r="I59" i="26"/>
  <c r="M59" i="26"/>
  <c r="Q59" i="26"/>
  <c r="U59" i="26"/>
  <c r="Y59" i="26"/>
  <c r="AC59" i="26"/>
  <c r="AG59" i="26"/>
  <c r="AK59" i="26"/>
  <c r="AB60" i="26"/>
  <c r="V61" i="26"/>
  <c r="P62" i="26"/>
  <c r="J63" i="26"/>
  <c r="D64" i="26"/>
  <c r="AJ64" i="26"/>
  <c r="AD65" i="26"/>
  <c r="X66" i="26"/>
  <c r="R67" i="26"/>
  <c r="L68" i="26"/>
  <c r="F69" i="26"/>
  <c r="AL69" i="26"/>
  <c r="AF70" i="26"/>
  <c r="Z71" i="26"/>
  <c r="T72" i="26"/>
  <c r="N73" i="26"/>
  <c r="H74" i="26"/>
  <c r="B75" i="26"/>
  <c r="AH75" i="26"/>
  <c r="AB76" i="26"/>
  <c r="V77" i="26"/>
  <c r="P78" i="26"/>
  <c r="J79" i="26"/>
  <c r="D80" i="26"/>
  <c r="AJ80" i="26"/>
  <c r="AD81" i="26"/>
  <c r="X82" i="26"/>
  <c r="R83" i="26"/>
  <c r="L84" i="26"/>
  <c r="F85" i="26"/>
  <c r="AL85" i="26"/>
  <c r="AF86" i="26"/>
  <c r="Z87" i="26"/>
  <c r="T88" i="26"/>
  <c r="N89" i="26"/>
  <c r="AL89" i="26"/>
  <c r="P90" i="26"/>
  <c r="AF90" i="26"/>
  <c r="J91" i="26"/>
  <c r="Z91" i="26"/>
  <c r="D92" i="26"/>
  <c r="T92" i="26"/>
  <c r="AJ92" i="26"/>
  <c r="N93" i="26"/>
  <c r="AD93" i="26"/>
  <c r="H94" i="26"/>
  <c r="X94" i="26"/>
  <c r="B95" i="26"/>
  <c r="R95" i="26"/>
  <c r="AH95" i="26"/>
  <c r="L96" i="26"/>
  <c r="AB96" i="26"/>
  <c r="F97" i="26"/>
  <c r="V97" i="26"/>
  <c r="AL97" i="26"/>
  <c r="P98" i="26"/>
  <c r="AF98" i="26"/>
  <c r="J99" i="26"/>
  <c r="Y99" i="26"/>
  <c r="AI99" i="26"/>
  <c r="H100" i="26"/>
  <c r="S100" i="26"/>
  <c r="AC100" i="26"/>
  <c r="B101" i="26"/>
  <c r="M101" i="26"/>
  <c r="W101" i="26"/>
  <c r="AH101" i="26"/>
  <c r="G102" i="26"/>
  <c r="Q102" i="26"/>
  <c r="AB102" i="26"/>
  <c r="AM102" i="26"/>
  <c r="K103" i="26"/>
  <c r="V103" i="26"/>
  <c r="AG103" i="26"/>
  <c r="E104" i="26"/>
  <c r="P104" i="26"/>
  <c r="AA104" i="26"/>
  <c r="AK104" i="26"/>
  <c r="J105" i="26"/>
  <c r="U105" i="26"/>
  <c r="AE105" i="26"/>
  <c r="D106" i="26"/>
  <c r="O106" i="26"/>
  <c r="Y106" i="26"/>
  <c r="AJ106" i="26"/>
  <c r="I107" i="26"/>
  <c r="S107" i="26"/>
  <c r="AD107" i="26"/>
  <c r="C108" i="26"/>
  <c r="M108" i="26"/>
  <c r="X108" i="26"/>
  <c r="AI108" i="26"/>
  <c r="G109" i="26"/>
  <c r="R109" i="26"/>
  <c r="AC109" i="26"/>
  <c r="AM109" i="26"/>
  <c r="L110" i="26"/>
  <c r="W110" i="26"/>
  <c r="AG110" i="26"/>
  <c r="F111" i="26"/>
  <c r="Q111" i="26"/>
  <c r="AA111" i="26"/>
  <c r="AL111" i="26"/>
  <c r="K112" i="26"/>
  <c r="U112" i="26"/>
  <c r="AF112" i="26"/>
  <c r="E113" i="26"/>
  <c r="O113" i="26"/>
  <c r="Z113" i="26"/>
  <c r="AK113" i="26"/>
  <c r="I114" i="26"/>
  <c r="T114" i="26"/>
  <c r="AE114" i="26"/>
  <c r="C115" i="26"/>
  <c r="N115" i="26"/>
  <c r="Y115" i="26"/>
  <c r="AI115" i="26"/>
  <c r="H116" i="26"/>
  <c r="S116" i="26"/>
  <c r="AC116" i="26"/>
  <c r="B117" i="26"/>
  <c r="M117" i="26"/>
  <c r="W117" i="26"/>
  <c r="AH117" i="26"/>
  <c r="G118" i="26"/>
  <c r="Q118" i="26"/>
  <c r="AB118" i="26"/>
  <c r="AM118" i="26"/>
  <c r="K119" i="26"/>
  <c r="V119" i="26"/>
  <c r="AG119" i="26"/>
  <c r="E120" i="26"/>
  <c r="P120" i="26"/>
  <c r="AA120" i="26"/>
  <c r="AK120" i="26"/>
  <c r="J121" i="26"/>
  <c r="U121" i="26"/>
  <c r="AE121" i="26"/>
  <c r="AL121" i="26"/>
  <c r="G122" i="26"/>
  <c r="O122" i="26"/>
  <c r="U122" i="26"/>
  <c r="AB122" i="26"/>
  <c r="AH122" i="26"/>
  <c r="AM122" i="26"/>
  <c r="F123" i="26"/>
  <c r="J123" i="26"/>
  <c r="N123" i="26"/>
  <c r="R123" i="26"/>
  <c r="V123" i="26"/>
  <c r="Z123" i="26"/>
  <c r="AD123" i="26"/>
  <c r="AH123" i="26"/>
  <c r="AL123" i="26"/>
  <c r="D124" i="26"/>
  <c r="H124" i="26"/>
  <c r="L124" i="26"/>
  <c r="P124" i="26"/>
  <c r="T124" i="26"/>
  <c r="X124" i="26"/>
  <c r="AB124" i="26"/>
  <c r="AF124" i="26"/>
  <c r="AJ124" i="26"/>
  <c r="B125" i="26"/>
  <c r="F125" i="26"/>
  <c r="J125" i="26"/>
  <c r="N125" i="26"/>
  <c r="R125" i="26"/>
  <c r="V125" i="26"/>
  <c r="Z125" i="26"/>
  <c r="AD125" i="26"/>
  <c r="AH125" i="26"/>
  <c r="AL125" i="26"/>
  <c r="D126" i="26"/>
  <c r="H126" i="26"/>
  <c r="L126" i="26"/>
  <c r="P126" i="26"/>
  <c r="T126" i="26"/>
  <c r="X126" i="26"/>
  <c r="AB126" i="26"/>
  <c r="AF126" i="26"/>
  <c r="AJ126" i="26"/>
  <c r="B127" i="26"/>
  <c r="F127" i="26"/>
  <c r="J127" i="26"/>
  <c r="N127" i="26"/>
  <c r="R127" i="26"/>
  <c r="V127" i="26"/>
  <c r="Z127" i="26"/>
  <c r="AD127" i="26"/>
  <c r="AH127" i="26"/>
  <c r="AL127" i="26"/>
  <c r="D128" i="26"/>
  <c r="H128" i="26"/>
  <c r="L128" i="26"/>
  <c r="P128" i="26"/>
  <c r="T128" i="26"/>
  <c r="X128" i="26"/>
  <c r="AB128" i="26"/>
  <c r="AF128" i="26"/>
  <c r="AJ128" i="26"/>
  <c r="B129" i="26"/>
  <c r="F129" i="26"/>
  <c r="J129" i="26"/>
  <c r="N129" i="26"/>
  <c r="R129" i="26"/>
  <c r="V129" i="26"/>
  <c r="Z129" i="26"/>
  <c r="AD129" i="26"/>
  <c r="AH129" i="26"/>
  <c r="AL129" i="26"/>
  <c r="D130" i="26"/>
  <c r="H130" i="26"/>
  <c r="L130" i="26"/>
  <c r="P130" i="26"/>
  <c r="T130" i="26"/>
  <c r="X130" i="26"/>
  <c r="AB130" i="26"/>
  <c r="AF130" i="26"/>
  <c r="AJ130" i="26"/>
  <c r="B131" i="26"/>
  <c r="F131" i="26"/>
  <c r="J131" i="26"/>
  <c r="N131" i="26"/>
  <c r="R131" i="26"/>
  <c r="V131" i="26"/>
  <c r="Z131" i="26"/>
  <c r="AD131" i="26"/>
  <c r="AH131" i="26"/>
  <c r="AL131" i="26"/>
  <c r="D132" i="26"/>
  <c r="H132" i="26"/>
  <c r="L132" i="26"/>
  <c r="P132" i="26"/>
  <c r="T132" i="26"/>
  <c r="X132" i="26"/>
  <c r="AB132" i="26"/>
  <c r="AF132" i="26"/>
  <c r="AJ132" i="26"/>
  <c r="B133" i="26"/>
  <c r="F133" i="26"/>
  <c r="J133" i="26"/>
  <c r="N133" i="26"/>
  <c r="R133" i="26"/>
  <c r="V133" i="26"/>
  <c r="Z133" i="26"/>
  <c r="AD133" i="26"/>
  <c r="AH133" i="26"/>
  <c r="AL133" i="26"/>
  <c r="D134" i="26"/>
  <c r="H134" i="26"/>
  <c r="L134" i="26"/>
  <c r="P134" i="26"/>
  <c r="T134" i="26"/>
  <c r="X134" i="26"/>
  <c r="AB134" i="26"/>
  <c r="AF134" i="26"/>
  <c r="AJ134" i="26"/>
  <c r="B135" i="26"/>
  <c r="F135" i="26"/>
  <c r="J135" i="26"/>
  <c r="N135" i="26"/>
  <c r="R135" i="26"/>
  <c r="V135" i="26"/>
  <c r="Z135" i="26"/>
  <c r="AD135" i="26"/>
  <c r="AH135" i="26"/>
  <c r="AL135" i="26"/>
  <c r="D136" i="26"/>
  <c r="H136" i="26"/>
  <c r="L136" i="26"/>
  <c r="P136" i="26"/>
  <c r="T136" i="26"/>
  <c r="X136" i="26"/>
  <c r="AB136" i="26"/>
  <c r="AF136" i="26"/>
  <c r="AJ136" i="26"/>
  <c r="B137" i="26"/>
  <c r="F137" i="26"/>
  <c r="J137" i="26"/>
  <c r="N137" i="26"/>
  <c r="R137" i="26"/>
  <c r="V137" i="26"/>
  <c r="Z137" i="26"/>
  <c r="AD137" i="26"/>
  <c r="AH137" i="26"/>
  <c r="AL137" i="26"/>
  <c r="D138" i="26"/>
  <c r="H138" i="26"/>
  <c r="L138" i="26"/>
  <c r="P138" i="26"/>
  <c r="T138" i="26"/>
  <c r="X138" i="26"/>
  <c r="AB138" i="26"/>
  <c r="AF138" i="26"/>
  <c r="AJ138" i="26"/>
  <c r="B139" i="26"/>
  <c r="F139" i="26"/>
  <c r="J139" i="26"/>
  <c r="N139" i="26"/>
  <c r="R139" i="26"/>
  <c r="V139" i="26"/>
  <c r="Z139" i="26"/>
  <c r="AD139" i="26"/>
  <c r="AH139" i="26"/>
  <c r="AL139" i="26"/>
  <c r="D140" i="26"/>
  <c r="H140" i="26"/>
  <c r="L140" i="26"/>
  <c r="P140" i="26"/>
  <c r="T140" i="26"/>
  <c r="X140" i="26"/>
  <c r="AB140" i="26"/>
  <c r="AF140" i="26"/>
  <c r="AJ140" i="26"/>
  <c r="B141" i="26"/>
  <c r="F141" i="26"/>
  <c r="J141" i="26"/>
  <c r="N141" i="26"/>
  <c r="R141" i="26"/>
  <c r="V141" i="26"/>
  <c r="Z141" i="26"/>
  <c r="AD141" i="26"/>
  <c r="AH141" i="26"/>
  <c r="AL141" i="26"/>
  <c r="D142" i="26"/>
  <c r="H142" i="26"/>
  <c r="L142" i="26"/>
  <c r="P142" i="26"/>
  <c r="T142" i="26"/>
  <c r="X142" i="26"/>
  <c r="AB142" i="26"/>
  <c r="AF142" i="26"/>
  <c r="AJ142" i="26"/>
  <c r="B143" i="26"/>
  <c r="F143" i="26"/>
  <c r="J143" i="26"/>
  <c r="N143" i="26"/>
  <c r="R143" i="26"/>
  <c r="V143" i="26"/>
  <c r="Z143" i="26"/>
  <c r="AD143" i="26"/>
  <c r="AH143" i="26"/>
  <c r="AL143" i="26"/>
  <c r="D144" i="26"/>
  <c r="H144" i="26"/>
  <c r="L144" i="26"/>
  <c r="P144" i="26"/>
  <c r="T144" i="26"/>
  <c r="X144" i="26"/>
  <c r="AB144" i="26"/>
  <c r="AF144" i="26"/>
  <c r="AJ144" i="26"/>
  <c r="B145" i="26"/>
  <c r="F145" i="26"/>
  <c r="J145" i="26"/>
  <c r="N145" i="26"/>
  <c r="R145" i="26"/>
  <c r="V145" i="26"/>
  <c r="Z145" i="26"/>
  <c r="AD145" i="26"/>
  <c r="AH145" i="26"/>
  <c r="AL145" i="26"/>
  <c r="D146" i="26"/>
  <c r="H146" i="26"/>
  <c r="L146" i="26"/>
  <c r="P146" i="26"/>
  <c r="T146" i="26"/>
  <c r="X146" i="26"/>
  <c r="AB146" i="26"/>
  <c r="AF146" i="26"/>
  <c r="AJ146" i="26"/>
  <c r="B147" i="26"/>
  <c r="F147" i="26"/>
  <c r="J147" i="26"/>
  <c r="N147" i="26"/>
  <c r="R147" i="26"/>
  <c r="V147" i="26"/>
  <c r="Z147" i="26"/>
  <c r="AD147" i="26"/>
  <c r="AH147" i="26"/>
  <c r="AL147" i="26"/>
  <c r="D148" i="26"/>
  <c r="H148" i="26"/>
  <c r="L148" i="26"/>
  <c r="P148" i="26"/>
  <c r="T148" i="26"/>
  <c r="X148" i="26"/>
  <c r="AB148" i="26"/>
  <c r="AF148" i="26"/>
  <c r="AJ148" i="26"/>
  <c r="B149" i="26"/>
  <c r="F149" i="26"/>
  <c r="J149" i="26"/>
  <c r="N149" i="26"/>
  <c r="R149" i="26"/>
  <c r="V149" i="26"/>
  <c r="Z149" i="26"/>
  <c r="AD149" i="26"/>
  <c r="AH149" i="26"/>
  <c r="AL149" i="26"/>
  <c r="D150" i="26"/>
  <c r="H150" i="26"/>
  <c r="L150" i="26"/>
  <c r="P150" i="26"/>
  <c r="T150" i="26"/>
  <c r="X150" i="26"/>
  <c r="AB150" i="26"/>
  <c r="AF150" i="26"/>
  <c r="AJ150" i="26"/>
  <c r="B151" i="26"/>
  <c r="F151" i="26"/>
  <c r="J151" i="26"/>
  <c r="N151" i="26"/>
  <c r="R151" i="26"/>
  <c r="V151" i="26"/>
  <c r="Z151" i="26"/>
  <c r="AD151" i="26"/>
  <c r="AH151" i="26"/>
  <c r="AL151" i="26"/>
  <c r="D152" i="26"/>
  <c r="H152" i="26"/>
  <c r="L152" i="26"/>
  <c r="P152" i="26"/>
  <c r="T152" i="26"/>
  <c r="X152" i="26"/>
  <c r="AB152" i="26"/>
  <c r="AF152" i="26"/>
  <c r="AJ152" i="26"/>
  <c r="B153" i="26"/>
  <c r="F153" i="26"/>
  <c r="J153" i="26"/>
  <c r="N153" i="26"/>
  <c r="R153" i="26"/>
  <c r="V153" i="26"/>
  <c r="Z153" i="26"/>
  <c r="AD153" i="26"/>
  <c r="AH153" i="26"/>
  <c r="AL153" i="26"/>
  <c r="D154" i="26"/>
  <c r="H154" i="26"/>
  <c r="L154" i="26"/>
  <c r="P154" i="26"/>
  <c r="T154" i="26"/>
  <c r="X154" i="26"/>
  <c r="AB154" i="26"/>
  <c r="AF154" i="26"/>
  <c r="AJ154" i="26"/>
  <c r="B155" i="26"/>
  <c r="F155" i="26"/>
  <c r="J155" i="26"/>
  <c r="N155" i="26"/>
  <c r="R155" i="26"/>
  <c r="V155" i="26"/>
  <c r="Z155" i="26"/>
  <c r="AD155" i="26"/>
  <c r="AH155" i="26"/>
  <c r="AL155" i="26"/>
  <c r="D156" i="26"/>
  <c r="H156" i="26"/>
  <c r="L156" i="26"/>
  <c r="P156" i="26"/>
  <c r="T156" i="26"/>
  <c r="X156" i="26"/>
  <c r="AB156" i="26"/>
  <c r="AF156" i="26"/>
  <c r="AJ156" i="26"/>
  <c r="B157" i="26"/>
  <c r="F157" i="26"/>
  <c r="J157" i="26"/>
  <c r="N157" i="26"/>
  <c r="R157" i="26"/>
  <c r="V157" i="26"/>
  <c r="Z157" i="26"/>
  <c r="AD157" i="26"/>
  <c r="AH157" i="26"/>
  <c r="AL157" i="26"/>
  <c r="D158" i="26"/>
  <c r="H158" i="26"/>
  <c r="L158" i="26"/>
  <c r="P158" i="26"/>
  <c r="T158" i="26"/>
  <c r="X158" i="26"/>
  <c r="AB158" i="26"/>
  <c r="AF158" i="26"/>
  <c r="AJ158" i="26"/>
  <c r="B159" i="26"/>
  <c r="F159" i="26"/>
  <c r="J159" i="26"/>
  <c r="N159" i="26"/>
  <c r="R159" i="26"/>
  <c r="V159" i="26"/>
  <c r="Z159" i="26"/>
  <c r="AD159" i="26"/>
  <c r="AH159" i="26"/>
  <c r="AL159" i="26"/>
  <c r="D160" i="26"/>
  <c r="H160" i="26"/>
  <c r="L160" i="26"/>
  <c r="P160" i="26"/>
  <c r="T160" i="26"/>
  <c r="X160" i="26"/>
  <c r="AB160" i="26"/>
  <c r="AF160" i="26"/>
  <c r="AJ160" i="26"/>
  <c r="B161" i="26"/>
  <c r="F161" i="26"/>
  <c r="J161" i="26"/>
  <c r="N161" i="26"/>
  <c r="R161" i="26"/>
  <c r="V161" i="26"/>
  <c r="Z161" i="26"/>
  <c r="AD161" i="26"/>
  <c r="AH161" i="26"/>
  <c r="AL161" i="26"/>
  <c r="D12" i="26"/>
  <c r="H12" i="26"/>
  <c r="L12" i="26"/>
  <c r="P12" i="26"/>
  <c r="T12" i="26"/>
  <c r="X12" i="26"/>
  <c r="AB12" i="26"/>
  <c r="AF12" i="26"/>
  <c r="AJ12" i="26"/>
  <c r="B13" i="26"/>
  <c r="F13" i="26"/>
  <c r="J13" i="26"/>
  <c r="N13" i="26"/>
  <c r="R13" i="26"/>
  <c r="V13" i="26"/>
  <c r="Z13" i="26"/>
  <c r="AD13" i="26"/>
  <c r="AH13" i="26"/>
  <c r="AL13" i="26"/>
  <c r="D14" i="26"/>
  <c r="H14" i="26"/>
  <c r="L14" i="26"/>
  <c r="P14" i="26"/>
  <c r="T14" i="26"/>
  <c r="X14" i="26"/>
  <c r="AB14" i="26"/>
  <c r="AF14" i="26"/>
  <c r="AJ14" i="26"/>
  <c r="B15" i="26"/>
  <c r="F15" i="26"/>
  <c r="J15" i="26"/>
  <c r="N15" i="26"/>
  <c r="R15" i="26"/>
  <c r="V15" i="26"/>
  <c r="Z15" i="26"/>
  <c r="AD15" i="26"/>
  <c r="AH15" i="26"/>
  <c r="AL15" i="26"/>
  <c r="D16" i="26"/>
  <c r="H16" i="26"/>
  <c r="L16" i="26"/>
  <c r="P16" i="26"/>
  <c r="T16" i="26"/>
  <c r="X16" i="26"/>
  <c r="AB16" i="26"/>
  <c r="AF16" i="26"/>
  <c r="AJ16" i="26"/>
  <c r="B17" i="26"/>
  <c r="F17" i="26"/>
  <c r="J17" i="26"/>
  <c r="N17" i="26"/>
  <c r="R17" i="26"/>
  <c r="V17" i="26"/>
  <c r="Z17" i="26"/>
  <c r="AD17" i="26"/>
  <c r="AH17" i="26"/>
  <c r="AL17" i="26"/>
  <c r="D18" i="26"/>
  <c r="H18" i="26"/>
  <c r="L18" i="26"/>
  <c r="P18" i="26"/>
  <c r="T18" i="26"/>
  <c r="X18" i="26"/>
  <c r="AB18" i="26"/>
  <c r="AF18" i="26"/>
  <c r="AJ18" i="26"/>
  <c r="B19" i="26"/>
  <c r="F19" i="26"/>
  <c r="J19" i="26"/>
  <c r="N19" i="26"/>
  <c r="R19" i="26"/>
  <c r="V19" i="26"/>
  <c r="Z19" i="26"/>
  <c r="AD19" i="26"/>
  <c r="AH19" i="26"/>
  <c r="AL19" i="26"/>
  <c r="D20" i="26"/>
  <c r="H20" i="26"/>
  <c r="L20" i="26"/>
  <c r="P20" i="26"/>
  <c r="T20" i="26"/>
  <c r="X20" i="26"/>
  <c r="AB20" i="26"/>
  <c r="AF20" i="26"/>
  <c r="AJ20" i="26"/>
  <c r="B21" i="26"/>
  <c r="F21" i="26"/>
  <c r="J21" i="26"/>
  <c r="N21" i="26"/>
  <c r="R21" i="26"/>
  <c r="V21" i="26"/>
  <c r="Z21" i="26"/>
  <c r="AD21" i="26"/>
  <c r="AH21" i="26"/>
  <c r="AL21" i="26"/>
  <c r="D22" i="26"/>
  <c r="H22" i="26"/>
  <c r="L22" i="26"/>
  <c r="P22" i="26"/>
  <c r="T22" i="26"/>
  <c r="X22" i="26"/>
  <c r="AB22" i="26"/>
  <c r="AF22" i="26"/>
  <c r="AJ22" i="26"/>
  <c r="B23" i="26"/>
  <c r="F23" i="26"/>
  <c r="J23" i="26"/>
  <c r="N23" i="26"/>
  <c r="R23" i="26"/>
  <c r="V23" i="26"/>
  <c r="Z23" i="26"/>
  <c r="AD23" i="26"/>
  <c r="AH23" i="26"/>
  <c r="AL23" i="26"/>
  <c r="D24" i="26"/>
  <c r="H24" i="26"/>
  <c r="L24" i="26"/>
  <c r="P24" i="26"/>
  <c r="T24" i="26"/>
  <c r="X24" i="26"/>
  <c r="AB24" i="26"/>
  <c r="AF24" i="26"/>
  <c r="AJ24" i="26"/>
  <c r="B25" i="26"/>
  <c r="F25" i="26"/>
  <c r="J25" i="26"/>
  <c r="N25" i="26"/>
  <c r="R25" i="26"/>
  <c r="V25" i="26"/>
  <c r="Z25" i="26"/>
  <c r="AD25" i="26"/>
  <c r="AH25" i="26"/>
  <c r="AL25" i="26"/>
  <c r="D26" i="26"/>
  <c r="H26" i="26"/>
  <c r="L26" i="26"/>
  <c r="P26" i="26"/>
  <c r="T26" i="26"/>
  <c r="X26" i="26"/>
  <c r="AB26" i="26"/>
  <c r="AF26" i="26"/>
  <c r="AJ26" i="26"/>
  <c r="B27" i="26"/>
  <c r="F27" i="26"/>
  <c r="J27" i="26"/>
  <c r="N27" i="26"/>
  <c r="R27" i="26"/>
  <c r="V27" i="26"/>
  <c r="Z27" i="26"/>
  <c r="AD27" i="26"/>
  <c r="AH27" i="26"/>
  <c r="AL27" i="26"/>
  <c r="D28" i="26"/>
  <c r="H28" i="26"/>
  <c r="L28" i="26"/>
  <c r="P28" i="26"/>
  <c r="T28" i="26"/>
  <c r="X28" i="26"/>
  <c r="AB28" i="26"/>
  <c r="AF28" i="26"/>
  <c r="AJ28" i="26"/>
  <c r="B29" i="26"/>
  <c r="F29" i="26"/>
  <c r="J29" i="26"/>
  <c r="N29" i="26"/>
  <c r="R29" i="26"/>
  <c r="V29" i="26"/>
  <c r="Z29" i="26"/>
  <c r="AD29" i="26"/>
  <c r="AH29" i="26"/>
  <c r="AL29" i="26"/>
  <c r="D30" i="26"/>
  <c r="H30" i="26"/>
  <c r="L30" i="26"/>
  <c r="P30" i="26"/>
  <c r="T30" i="26"/>
  <c r="X30" i="26"/>
  <c r="AB30" i="26"/>
  <c r="AF30" i="26"/>
  <c r="AJ30" i="26"/>
  <c r="B31" i="26"/>
  <c r="F31" i="26"/>
  <c r="J31" i="26"/>
  <c r="N31" i="26"/>
  <c r="R31" i="26"/>
  <c r="V31" i="26"/>
  <c r="Z31" i="26"/>
  <c r="AD31" i="26"/>
  <c r="AH31" i="26"/>
  <c r="AL31" i="26"/>
  <c r="D32" i="26"/>
  <c r="H32" i="26"/>
  <c r="L32" i="26"/>
  <c r="P32" i="26"/>
  <c r="T32" i="26"/>
  <c r="X32" i="26"/>
  <c r="AB32" i="26"/>
  <c r="AF32" i="26"/>
  <c r="AJ32" i="26"/>
  <c r="B33" i="26"/>
  <c r="F33" i="26"/>
  <c r="J33" i="26"/>
  <c r="N33" i="26"/>
  <c r="R33" i="26"/>
  <c r="V33" i="26"/>
  <c r="Z33" i="26"/>
  <c r="AD33" i="26"/>
  <c r="AH33" i="26"/>
  <c r="AL33" i="26"/>
  <c r="D34" i="26"/>
  <c r="H34" i="26"/>
  <c r="L34" i="26"/>
  <c r="P34" i="26"/>
  <c r="T34" i="26"/>
  <c r="X34" i="26"/>
  <c r="AB34" i="26"/>
  <c r="AF34" i="26"/>
  <c r="AJ34" i="26"/>
  <c r="B35" i="26"/>
  <c r="F35" i="26"/>
  <c r="J35" i="26"/>
  <c r="N35" i="26"/>
  <c r="R35" i="26"/>
  <c r="V35" i="26"/>
  <c r="Z35" i="26"/>
  <c r="AD35" i="26"/>
  <c r="AH35" i="26"/>
  <c r="AL35" i="26"/>
  <c r="D36" i="26"/>
  <c r="H36" i="26"/>
  <c r="L36" i="26"/>
  <c r="P36" i="26"/>
  <c r="T36" i="26"/>
  <c r="X36" i="26"/>
  <c r="AB36" i="26"/>
  <c r="AF36" i="26"/>
  <c r="AJ36" i="26"/>
  <c r="B37" i="26"/>
  <c r="F37" i="26"/>
  <c r="J37" i="26"/>
  <c r="N37" i="26"/>
  <c r="R37" i="26"/>
  <c r="V37" i="26"/>
  <c r="Z37" i="26"/>
  <c r="AD37" i="26"/>
  <c r="AH37" i="26"/>
  <c r="AL37" i="26"/>
  <c r="D38" i="26"/>
  <c r="H38" i="26"/>
  <c r="L38" i="26"/>
  <c r="P38" i="26"/>
  <c r="T38" i="26"/>
  <c r="X38" i="26"/>
  <c r="AB38" i="26"/>
  <c r="AF38" i="26"/>
  <c r="AJ38" i="26"/>
  <c r="B39" i="26"/>
  <c r="F39" i="26"/>
  <c r="J39" i="26"/>
  <c r="N39" i="26"/>
  <c r="R39" i="26"/>
  <c r="V39" i="26"/>
  <c r="Z39" i="26"/>
  <c r="AD39" i="26"/>
  <c r="AH39" i="26"/>
  <c r="AL39" i="26"/>
  <c r="D40" i="26"/>
  <c r="H40" i="26"/>
  <c r="L40" i="26"/>
  <c r="P40" i="26"/>
  <c r="T40" i="26"/>
  <c r="X40" i="26"/>
  <c r="AB40" i="26"/>
  <c r="AF40" i="26"/>
  <c r="AJ40" i="26"/>
  <c r="B41" i="26"/>
  <c r="F41" i="26"/>
  <c r="J41" i="26"/>
  <c r="N41" i="26"/>
  <c r="R41" i="26"/>
  <c r="V41" i="26"/>
  <c r="Z41" i="26"/>
  <c r="AD41" i="26"/>
  <c r="AH41" i="26"/>
  <c r="AL41" i="26"/>
  <c r="D42" i="26"/>
  <c r="H42" i="26"/>
  <c r="L42" i="26"/>
  <c r="P42" i="26"/>
  <c r="T42" i="26"/>
  <c r="X42" i="26"/>
  <c r="AB42" i="26"/>
  <c r="AF42" i="26"/>
  <c r="AJ42" i="26"/>
  <c r="B43" i="26"/>
  <c r="F43" i="26"/>
  <c r="J43" i="26"/>
  <c r="N43" i="26"/>
  <c r="R43" i="26"/>
  <c r="V43" i="26"/>
  <c r="Z43" i="26"/>
  <c r="AD43" i="26"/>
  <c r="AH43" i="26"/>
  <c r="AL43" i="26"/>
  <c r="D44" i="26"/>
  <c r="H44" i="26"/>
  <c r="L44" i="26"/>
  <c r="P44" i="26"/>
  <c r="T44" i="26"/>
  <c r="X44" i="26"/>
  <c r="AB44" i="26"/>
  <c r="AF44" i="26"/>
  <c r="AJ44" i="26"/>
  <c r="B45" i="26"/>
  <c r="F45" i="26"/>
  <c r="J45" i="26"/>
  <c r="N45" i="26"/>
  <c r="R45" i="26"/>
  <c r="V45" i="26"/>
  <c r="Z45" i="26"/>
  <c r="AD45" i="26"/>
  <c r="AH45" i="26"/>
  <c r="AL45" i="26"/>
  <c r="D46" i="26"/>
  <c r="H46" i="26"/>
  <c r="L46" i="26"/>
  <c r="P46" i="26"/>
  <c r="T46" i="26"/>
  <c r="X46" i="26"/>
  <c r="AB46" i="26"/>
  <c r="AF46" i="26"/>
  <c r="AJ46" i="26"/>
  <c r="B47" i="26"/>
  <c r="F47" i="26"/>
  <c r="J47" i="26"/>
  <c r="N47" i="26"/>
  <c r="R47" i="26"/>
  <c r="V47" i="26"/>
  <c r="Z47" i="26"/>
  <c r="AD47" i="26"/>
  <c r="AH47" i="26"/>
  <c r="AL47" i="26"/>
  <c r="D48" i="26"/>
  <c r="H48" i="26"/>
  <c r="L48" i="26"/>
  <c r="P48" i="26"/>
  <c r="T48" i="26"/>
  <c r="X48" i="26"/>
  <c r="AB48" i="26"/>
  <c r="AF48" i="26"/>
  <c r="AJ48" i="26"/>
  <c r="B49" i="26"/>
  <c r="F49" i="26"/>
  <c r="J49" i="26"/>
  <c r="N49" i="26"/>
  <c r="R49" i="26"/>
  <c r="V49" i="26"/>
  <c r="Z49" i="26"/>
  <c r="AD49" i="26"/>
  <c r="AH49" i="26"/>
  <c r="AL49" i="26"/>
  <c r="D50" i="26"/>
  <c r="H50" i="26"/>
  <c r="L50" i="26"/>
  <c r="P50" i="26"/>
  <c r="T50" i="26"/>
  <c r="X50" i="26"/>
  <c r="AB50" i="26"/>
  <c r="AF50" i="26"/>
  <c r="AJ50" i="26"/>
  <c r="B51" i="26"/>
  <c r="F51" i="26"/>
  <c r="J51" i="26"/>
  <c r="N51" i="26"/>
  <c r="R51" i="26"/>
  <c r="V51" i="26"/>
  <c r="Z51" i="26"/>
  <c r="AD51" i="26"/>
  <c r="AH51" i="26"/>
  <c r="AL51" i="26"/>
  <c r="D52" i="26"/>
  <c r="H52" i="26"/>
  <c r="L52" i="26"/>
  <c r="P52" i="26"/>
  <c r="T52" i="26"/>
  <c r="X52" i="26"/>
  <c r="AB52" i="26"/>
  <c r="AF52" i="26"/>
  <c r="AJ52" i="26"/>
  <c r="B53" i="26"/>
  <c r="F53" i="26"/>
  <c r="J53" i="26"/>
  <c r="N53" i="26"/>
  <c r="R53" i="26"/>
  <c r="V53" i="26"/>
  <c r="Z53" i="26"/>
  <c r="AD53" i="26"/>
  <c r="AH53" i="26"/>
  <c r="AL53" i="26"/>
  <c r="D54" i="26"/>
  <c r="H54" i="26"/>
  <c r="L54" i="26"/>
  <c r="P54" i="26"/>
  <c r="T54" i="26"/>
  <c r="X54" i="26"/>
  <c r="AB54" i="26"/>
  <c r="AF54" i="26"/>
  <c r="AJ54" i="26"/>
  <c r="B55" i="26"/>
  <c r="F55" i="26"/>
  <c r="J55" i="26"/>
  <c r="N55" i="26"/>
  <c r="R55" i="26"/>
  <c r="V55" i="26"/>
  <c r="Z55" i="26"/>
  <c r="AD55" i="26"/>
  <c r="AH55" i="26"/>
  <c r="AL55" i="26"/>
  <c r="D56" i="26"/>
  <c r="H56" i="26"/>
  <c r="L56" i="26"/>
  <c r="P56" i="26"/>
  <c r="T56" i="26"/>
  <c r="X56" i="26"/>
  <c r="AB56" i="26"/>
  <c r="AF56" i="26"/>
  <c r="AJ56" i="26"/>
  <c r="B57" i="26"/>
  <c r="F57" i="26"/>
  <c r="J57" i="26"/>
  <c r="N57" i="26"/>
  <c r="R57" i="26"/>
  <c r="V57" i="26"/>
  <c r="Z57" i="26"/>
  <c r="AD57" i="26"/>
  <c r="AH57" i="26"/>
  <c r="AL57" i="26"/>
  <c r="D58" i="26"/>
  <c r="H58" i="26"/>
  <c r="L58" i="26"/>
  <c r="P58" i="26"/>
  <c r="T58" i="26"/>
  <c r="X58" i="26"/>
  <c r="AB58" i="26"/>
  <c r="AF58" i="26"/>
  <c r="AJ58" i="26"/>
  <c r="B59" i="26"/>
  <c r="F59" i="26"/>
  <c r="J59" i="26"/>
  <c r="N59" i="26"/>
  <c r="R59" i="26"/>
  <c r="V59" i="26"/>
  <c r="Z59" i="26"/>
  <c r="AD59" i="26"/>
  <c r="AH59" i="26"/>
  <c r="AL59" i="26"/>
  <c r="D60" i="26"/>
  <c r="AJ60" i="26"/>
  <c r="AD61" i="26"/>
  <c r="X62" i="26"/>
  <c r="R63" i="26"/>
  <c r="L64" i="26"/>
  <c r="F65" i="26"/>
  <c r="AL65" i="26"/>
  <c r="AF66" i="26"/>
  <c r="Z67" i="26"/>
  <c r="T68" i="26"/>
  <c r="N69" i="26"/>
  <c r="H70" i="26"/>
  <c r="B71" i="26"/>
  <c r="AH71" i="26"/>
  <c r="AB72" i="26"/>
  <c r="V73" i="26"/>
  <c r="P74" i="26"/>
  <c r="J75" i="26"/>
  <c r="D76" i="26"/>
  <c r="AJ76" i="26"/>
  <c r="AD77" i="26"/>
  <c r="X78" i="26"/>
  <c r="R79" i="26"/>
  <c r="L80" i="26"/>
  <c r="F81" i="26"/>
  <c r="AL81" i="26"/>
  <c r="AF82" i="26"/>
  <c r="Z83" i="26"/>
  <c r="T84" i="26"/>
  <c r="N85" i="26"/>
  <c r="H86" i="26"/>
  <c r="B87" i="26"/>
  <c r="AH87" i="26"/>
  <c r="AB88" i="26"/>
  <c r="V89" i="26"/>
  <c r="D90" i="26"/>
  <c r="T90" i="26"/>
  <c r="AJ90" i="26"/>
  <c r="N91" i="26"/>
  <c r="AD91" i="26"/>
  <c r="H92" i="26"/>
  <c r="X92" i="26"/>
  <c r="B93" i="26"/>
  <c r="R93" i="26"/>
  <c r="AH93" i="26"/>
  <c r="L94" i="26"/>
  <c r="AB94" i="26"/>
  <c r="F95" i="26"/>
  <c r="V95" i="26"/>
  <c r="AL95" i="26"/>
  <c r="P96" i="26"/>
  <c r="AF96" i="26"/>
  <c r="J97" i="26"/>
  <c r="Z97" i="26"/>
  <c r="D98" i="26"/>
  <c r="T98" i="26"/>
  <c r="AJ98" i="26"/>
  <c r="N99" i="26"/>
  <c r="AA99" i="26"/>
  <c r="AL99" i="26"/>
  <c r="K100" i="26"/>
  <c r="U100" i="26"/>
  <c r="AF100" i="26"/>
  <c r="E101" i="26"/>
  <c r="O101" i="26"/>
  <c r="Z101" i="26"/>
  <c r="AK101" i="26"/>
  <c r="I102" i="26"/>
  <c r="T102" i="26"/>
  <c r="AE102" i="26"/>
  <c r="C103" i="26"/>
  <c r="N103" i="26"/>
  <c r="Y103" i="26"/>
  <c r="AI103" i="26"/>
  <c r="H104" i="26"/>
  <c r="S104" i="26"/>
  <c r="AC104" i="26"/>
  <c r="B105" i="26"/>
  <c r="M105" i="26"/>
  <c r="W105" i="26"/>
  <c r="AH105" i="26"/>
  <c r="G106" i="26"/>
  <c r="Q106" i="26"/>
  <c r="AB106" i="26"/>
  <c r="AM106" i="26"/>
  <c r="K107" i="26"/>
  <c r="V107" i="26"/>
  <c r="AG107" i="26"/>
  <c r="E108" i="26"/>
  <c r="P108" i="26"/>
  <c r="AA108" i="26"/>
  <c r="AK108" i="26"/>
  <c r="J109" i="26"/>
  <c r="U109" i="26"/>
  <c r="AE109" i="26"/>
  <c r="D110" i="26"/>
  <c r="I111" i="26"/>
  <c r="M112" i="26"/>
  <c r="R113" i="26"/>
  <c r="W114" i="26"/>
  <c r="AA115" i="26"/>
  <c r="AF116" i="26"/>
  <c r="AK117" i="26"/>
  <c r="C119" i="26"/>
  <c r="H120" i="26"/>
  <c r="M121" i="26"/>
  <c r="I122" i="26"/>
  <c r="AI122" i="26"/>
  <c r="O123" i="26"/>
  <c r="AE123" i="26"/>
  <c r="I124" i="26"/>
  <c r="Y124" i="26"/>
  <c r="C125" i="26"/>
  <c r="S125" i="26"/>
  <c r="AI125" i="26"/>
  <c r="M126" i="26"/>
  <c r="AC126" i="26"/>
  <c r="G127" i="26"/>
  <c r="W127" i="26"/>
  <c r="AM127" i="26"/>
  <c r="Q128" i="26"/>
  <c r="AG128" i="26"/>
  <c r="K129" i="26"/>
  <c r="AA129" i="26"/>
  <c r="E130" i="26"/>
  <c r="U130" i="26"/>
  <c r="AK130" i="26"/>
  <c r="O131" i="26"/>
  <c r="AE131" i="26"/>
  <c r="I132" i="26"/>
  <c r="Y132" i="26"/>
  <c r="C133" i="26"/>
  <c r="S133" i="26"/>
  <c r="AI133" i="26"/>
  <c r="M134" i="26"/>
  <c r="AC134" i="26"/>
  <c r="G135" i="26"/>
  <c r="W135" i="26"/>
  <c r="AM135" i="26"/>
  <c r="Q136" i="26"/>
  <c r="AG136" i="26"/>
  <c r="K137" i="26"/>
  <c r="AA137" i="26"/>
  <c r="E138" i="26"/>
  <c r="U138" i="26"/>
  <c r="AK138" i="26"/>
  <c r="O139" i="26"/>
  <c r="AE139" i="26"/>
  <c r="I140" i="26"/>
  <c r="Y140" i="26"/>
  <c r="C141" i="26"/>
  <c r="S141" i="26"/>
  <c r="AI141" i="26"/>
  <c r="M142" i="26"/>
  <c r="AC142" i="26"/>
  <c r="G143" i="26"/>
  <c r="W143" i="26"/>
  <c r="AM143" i="26"/>
  <c r="Q144" i="26"/>
  <c r="AG144" i="26"/>
  <c r="K145" i="26"/>
  <c r="AA145" i="26"/>
  <c r="E146" i="26"/>
  <c r="U146" i="26"/>
  <c r="AK146" i="26"/>
  <c r="O147" i="26"/>
  <c r="AE147" i="26"/>
  <c r="I148" i="26"/>
  <c r="Y148" i="26"/>
  <c r="C149" i="26"/>
  <c r="S149" i="26"/>
  <c r="AI149" i="26"/>
  <c r="M150" i="26"/>
  <c r="AC150" i="26"/>
  <c r="G151" i="26"/>
  <c r="W151" i="26"/>
  <c r="AM151" i="26"/>
  <c r="Q152" i="26"/>
  <c r="AG152" i="26"/>
  <c r="K153" i="26"/>
  <c r="AA153" i="26"/>
  <c r="E154" i="26"/>
  <c r="U154" i="26"/>
  <c r="AK154" i="26"/>
  <c r="O155" i="26"/>
  <c r="AE155" i="26"/>
  <c r="I156" i="26"/>
  <c r="Y156" i="26"/>
  <c r="C157" i="26"/>
  <c r="S157" i="26"/>
  <c r="AI157" i="26"/>
  <c r="M158" i="26"/>
  <c r="AC158" i="26"/>
  <c r="G159" i="26"/>
  <c r="W159" i="26"/>
  <c r="AM159" i="26"/>
  <c r="Q160" i="26"/>
  <c r="AG160" i="26"/>
  <c r="K161" i="26"/>
  <c r="AA161" i="26"/>
  <c r="E12" i="26"/>
  <c r="U12" i="26"/>
  <c r="AK12" i="26"/>
  <c r="O13" i="26"/>
  <c r="AE13" i="26"/>
  <c r="I14" i="26"/>
  <c r="Y14" i="26"/>
  <c r="C15" i="26"/>
  <c r="S15" i="26"/>
  <c r="AI15" i="26"/>
  <c r="M16" i="26"/>
  <c r="AC16" i="26"/>
  <c r="G17" i="26"/>
  <c r="W17" i="26"/>
  <c r="Q18" i="26"/>
  <c r="AG18" i="26"/>
  <c r="K19" i="26"/>
  <c r="AA19" i="26"/>
  <c r="E20" i="26"/>
  <c r="U20" i="26"/>
  <c r="AK20" i="26"/>
  <c r="O21" i="26"/>
  <c r="AE21" i="26"/>
  <c r="I22" i="26"/>
  <c r="Y22" i="26"/>
  <c r="C23" i="26"/>
  <c r="S23" i="26"/>
  <c r="AI23" i="26"/>
  <c r="M24" i="26"/>
  <c r="AC24" i="26"/>
  <c r="G25" i="26"/>
  <c r="W25" i="26"/>
  <c r="Q26" i="26"/>
  <c r="AG26" i="26"/>
  <c r="K27" i="26"/>
  <c r="AA27" i="26"/>
  <c r="E28" i="26"/>
  <c r="U28" i="26"/>
  <c r="AK28" i="26"/>
  <c r="O29" i="26"/>
  <c r="AE29" i="26"/>
  <c r="I30" i="26"/>
  <c r="Y30" i="26"/>
  <c r="C31" i="26"/>
  <c r="S31" i="26"/>
  <c r="AI31" i="26"/>
  <c r="M32" i="26"/>
  <c r="AC32" i="26"/>
  <c r="G33" i="26"/>
  <c r="W33" i="26"/>
  <c r="Q34" i="26"/>
  <c r="AG34" i="26"/>
  <c r="K35" i="26"/>
  <c r="AA35" i="26"/>
  <c r="E36" i="26"/>
  <c r="U36" i="26"/>
  <c r="AK36" i="26"/>
  <c r="O37" i="26"/>
  <c r="AE37" i="26"/>
  <c r="I38" i="26"/>
  <c r="Y38" i="26"/>
  <c r="C39" i="26"/>
  <c r="S39" i="26"/>
  <c r="AI39" i="26"/>
  <c r="M40" i="26"/>
  <c r="AC40" i="26"/>
  <c r="G41" i="26"/>
  <c r="W41" i="26"/>
  <c r="Q42" i="26"/>
  <c r="AG42" i="26"/>
  <c r="K43" i="26"/>
  <c r="AA43" i="26"/>
  <c r="E44" i="26"/>
  <c r="U44" i="26"/>
  <c r="AK44" i="26"/>
  <c r="O45" i="26"/>
  <c r="AE45" i="26"/>
  <c r="I46" i="26"/>
  <c r="Y46" i="26"/>
  <c r="C47" i="26"/>
  <c r="S47" i="26"/>
  <c r="AI47" i="26"/>
  <c r="M48" i="26"/>
  <c r="AC48" i="26"/>
  <c r="G49" i="26"/>
  <c r="W49" i="26"/>
  <c r="Q50" i="26"/>
  <c r="AG50" i="26"/>
  <c r="K51" i="26"/>
  <c r="AA51" i="26"/>
  <c r="E52" i="26"/>
  <c r="U52" i="26"/>
  <c r="AK52" i="26"/>
  <c r="O53" i="26"/>
  <c r="AE53" i="26"/>
  <c r="I54" i="26"/>
  <c r="Y54" i="26"/>
  <c r="C55" i="26"/>
  <c r="S55" i="26"/>
  <c r="AI55" i="26"/>
  <c r="M56" i="26"/>
  <c r="AC56" i="26"/>
  <c r="G57" i="26"/>
  <c r="W57" i="26"/>
  <c r="AM57" i="26"/>
  <c r="Q58" i="26"/>
  <c r="AG58" i="26"/>
  <c r="K59" i="26"/>
  <c r="AA59" i="26"/>
  <c r="O110" i="26"/>
  <c r="S111" i="26"/>
  <c r="X112" i="26"/>
  <c r="AC113" i="26"/>
  <c r="AG114" i="26"/>
  <c r="AL115" i="26"/>
  <c r="E117" i="26"/>
  <c r="I118" i="26"/>
  <c r="N119" i="26"/>
  <c r="S120" i="26"/>
  <c r="W121" i="26"/>
  <c r="P122" i="26"/>
  <c r="B123" i="26"/>
  <c r="S123" i="26"/>
  <c r="AI123" i="26"/>
  <c r="M124" i="26"/>
  <c r="AC124" i="26"/>
  <c r="G125" i="26"/>
  <c r="W125" i="26"/>
  <c r="AM125" i="26"/>
  <c r="Q126" i="26"/>
  <c r="AG126" i="26"/>
  <c r="K127" i="26"/>
  <c r="AA127" i="26"/>
  <c r="E128" i="26"/>
  <c r="U128" i="26"/>
  <c r="AK128" i="26"/>
  <c r="O129" i="26"/>
  <c r="AE129" i="26"/>
  <c r="I130" i="26"/>
  <c r="Y130" i="26"/>
  <c r="C131" i="26"/>
  <c r="S131" i="26"/>
  <c r="AI131" i="26"/>
  <c r="M132" i="26"/>
  <c r="AC132" i="26"/>
  <c r="G133" i="26"/>
  <c r="W133" i="26"/>
  <c r="AM133" i="26"/>
  <c r="Q134" i="26"/>
  <c r="AG134" i="26"/>
  <c r="K135" i="26"/>
  <c r="AA135" i="26"/>
  <c r="E136" i="26"/>
  <c r="U136" i="26"/>
  <c r="AK136" i="26"/>
  <c r="O137" i="26"/>
  <c r="AE137" i="26"/>
  <c r="I138" i="26"/>
  <c r="Y138" i="26"/>
  <c r="C139" i="26"/>
  <c r="S139" i="26"/>
  <c r="AI139" i="26"/>
  <c r="M140" i="26"/>
  <c r="AC140" i="26"/>
  <c r="G141" i="26"/>
  <c r="W141" i="26"/>
  <c r="AM141" i="26"/>
  <c r="Q142" i="26"/>
  <c r="AG142" i="26"/>
  <c r="K143" i="26"/>
  <c r="AA143" i="26"/>
  <c r="E144" i="26"/>
  <c r="U144" i="26"/>
  <c r="AK144" i="26"/>
  <c r="O145" i="26"/>
  <c r="AE145" i="26"/>
  <c r="I146" i="26"/>
  <c r="Y146" i="26"/>
  <c r="C147" i="26"/>
  <c r="S147" i="26"/>
  <c r="AI147" i="26"/>
  <c r="M148" i="26"/>
  <c r="AC148" i="26"/>
  <c r="G149" i="26"/>
  <c r="W149" i="26"/>
  <c r="AM149" i="26"/>
  <c r="Q150" i="26"/>
  <c r="AG150" i="26"/>
  <c r="K151" i="26"/>
  <c r="AA151" i="26"/>
  <c r="E152" i="26"/>
  <c r="U152" i="26"/>
  <c r="AK152" i="26"/>
  <c r="O153" i="26"/>
  <c r="AE153" i="26"/>
  <c r="I154" i="26"/>
  <c r="Y154" i="26"/>
  <c r="C155" i="26"/>
  <c r="S155" i="26"/>
  <c r="AI155" i="26"/>
  <c r="M156" i="26"/>
  <c r="AC156" i="26"/>
  <c r="G157" i="26"/>
  <c r="W157" i="26"/>
  <c r="AM157" i="26"/>
  <c r="Q158" i="26"/>
  <c r="AG158" i="26"/>
  <c r="K159" i="26"/>
  <c r="AA159" i="26"/>
  <c r="E160" i="26"/>
  <c r="U160" i="26"/>
  <c r="AK160" i="26"/>
  <c r="O161" i="26"/>
  <c r="AE161" i="26"/>
  <c r="I12" i="26"/>
  <c r="Y12" i="26"/>
  <c r="C13" i="26"/>
  <c r="S13" i="26"/>
  <c r="AI13" i="26"/>
  <c r="M14" i="26"/>
  <c r="AC14" i="26"/>
  <c r="G15" i="26"/>
  <c r="W15" i="26"/>
  <c r="Q16" i="26"/>
  <c r="AG16" i="26"/>
  <c r="K17" i="26"/>
  <c r="AA17" i="26"/>
  <c r="E18" i="26"/>
  <c r="U18" i="26"/>
  <c r="AK18" i="26"/>
  <c r="O19" i="26"/>
  <c r="AE19" i="26"/>
  <c r="I20" i="26"/>
  <c r="Y20" i="26"/>
  <c r="C21" i="26"/>
  <c r="S21" i="26"/>
  <c r="AI21" i="26"/>
  <c r="M22" i="26"/>
  <c r="AC22" i="26"/>
  <c r="G23" i="26"/>
  <c r="W23" i="26"/>
  <c r="Q24" i="26"/>
  <c r="AG24" i="26"/>
  <c r="K25" i="26"/>
  <c r="AA25" i="26"/>
  <c r="E26" i="26"/>
  <c r="U26" i="26"/>
  <c r="AK26" i="26"/>
  <c r="O27" i="26"/>
  <c r="AE27" i="26"/>
  <c r="I28" i="26"/>
  <c r="Y28" i="26"/>
  <c r="C29" i="26"/>
  <c r="S29" i="26"/>
  <c r="AI29" i="26"/>
  <c r="M30" i="26"/>
  <c r="AC30" i="26"/>
  <c r="G31" i="26"/>
  <c r="W31" i="26"/>
  <c r="Q32" i="26"/>
  <c r="AG32" i="26"/>
  <c r="K33" i="26"/>
  <c r="AA33" i="26"/>
  <c r="E34" i="26"/>
  <c r="U34" i="26"/>
  <c r="AK34" i="26"/>
  <c r="O35" i="26"/>
  <c r="AE35" i="26"/>
  <c r="I36" i="26"/>
  <c r="Y36" i="26"/>
  <c r="C37" i="26"/>
  <c r="S37" i="26"/>
  <c r="AI37" i="26"/>
  <c r="M38" i="26"/>
  <c r="AC38" i="26"/>
  <c r="G39" i="26"/>
  <c r="W39" i="26"/>
  <c r="Q40" i="26"/>
  <c r="AG40" i="26"/>
  <c r="K41" i="26"/>
  <c r="AA41" i="26"/>
  <c r="E42" i="26"/>
  <c r="U42" i="26"/>
  <c r="AK42" i="26"/>
  <c r="O43" i="26"/>
  <c r="AE43" i="26"/>
  <c r="I44" i="26"/>
  <c r="Y44" i="26"/>
  <c r="C45" i="26"/>
  <c r="S45" i="26"/>
  <c r="AI45" i="26"/>
  <c r="M46" i="26"/>
  <c r="AC46" i="26"/>
  <c r="G47" i="26"/>
  <c r="W47" i="26"/>
  <c r="Q48" i="26"/>
  <c r="AG48" i="26"/>
  <c r="K49" i="26"/>
  <c r="AA49" i="26"/>
  <c r="E50" i="26"/>
  <c r="U50" i="26"/>
  <c r="AK50" i="26"/>
  <c r="O51" i="26"/>
  <c r="AE51" i="26"/>
  <c r="I52" i="26"/>
  <c r="Y52" i="26"/>
  <c r="C53" i="26"/>
  <c r="S53" i="26"/>
  <c r="AI53" i="26"/>
  <c r="M54" i="26"/>
  <c r="AC54" i="26"/>
  <c r="G55" i="26"/>
  <c r="W55" i="26"/>
  <c r="AM55" i="26"/>
  <c r="Q56" i="26"/>
  <c r="AG56" i="26"/>
  <c r="K57" i="26"/>
  <c r="AA57" i="26"/>
  <c r="E58" i="26"/>
  <c r="U58" i="26"/>
  <c r="AK58" i="26"/>
  <c r="O59" i="26"/>
  <c r="AE59" i="26"/>
  <c r="Y110" i="26"/>
  <c r="AD111" i="26"/>
  <c r="AI112" i="26"/>
  <c r="AM113" i="26"/>
  <c r="F115" i="26"/>
  <c r="K116" i="26"/>
  <c r="O117" i="26"/>
  <c r="T118" i="26"/>
  <c r="Y119" i="26"/>
  <c r="AC120" i="26"/>
  <c r="AG121" i="26"/>
  <c r="W122" i="26"/>
  <c r="G123" i="26"/>
  <c r="W123" i="26"/>
  <c r="AM123" i="26"/>
  <c r="Q124" i="26"/>
  <c r="AG124" i="26"/>
  <c r="K125" i="26"/>
  <c r="AA125" i="26"/>
  <c r="E126" i="26"/>
  <c r="U126" i="26"/>
  <c r="AK126" i="26"/>
  <c r="O127" i="26"/>
  <c r="AE127" i="26"/>
  <c r="I128" i="26"/>
  <c r="Y128" i="26"/>
  <c r="C129" i="26"/>
  <c r="S129" i="26"/>
  <c r="AI129" i="26"/>
  <c r="M130" i="26"/>
  <c r="AC130" i="26"/>
  <c r="G131" i="26"/>
  <c r="W131" i="26"/>
  <c r="AM131" i="26"/>
  <c r="Q132" i="26"/>
  <c r="AG132" i="26"/>
  <c r="K133" i="26"/>
  <c r="AA133" i="26"/>
  <c r="E134" i="26"/>
  <c r="U134" i="26"/>
  <c r="AK134" i="26"/>
  <c r="O135" i="26"/>
  <c r="AE135" i="26"/>
  <c r="I136" i="26"/>
  <c r="Y136" i="26"/>
  <c r="C137" i="26"/>
  <c r="S137" i="26"/>
  <c r="AI137" i="26"/>
  <c r="M138" i="26"/>
  <c r="AC138" i="26"/>
  <c r="G139" i="26"/>
  <c r="W139" i="26"/>
  <c r="AM139" i="26"/>
  <c r="Q140" i="26"/>
  <c r="AG140" i="26"/>
  <c r="K141" i="26"/>
  <c r="AA141" i="26"/>
  <c r="E142" i="26"/>
  <c r="U142" i="26"/>
  <c r="AK142" i="26"/>
  <c r="O143" i="26"/>
  <c r="AE143" i="26"/>
  <c r="I144" i="26"/>
  <c r="Y144" i="26"/>
  <c r="C145" i="26"/>
  <c r="S145" i="26"/>
  <c r="AI145" i="26"/>
  <c r="M146" i="26"/>
  <c r="AC146" i="26"/>
  <c r="G147" i="26"/>
  <c r="W147" i="26"/>
  <c r="AM147" i="26"/>
  <c r="Q148" i="26"/>
  <c r="AG148" i="26"/>
  <c r="K149" i="26"/>
  <c r="AA149" i="26"/>
  <c r="E150" i="26"/>
  <c r="U150" i="26"/>
  <c r="AK150" i="26"/>
  <c r="O151" i="26"/>
  <c r="AE151" i="26"/>
  <c r="I152" i="26"/>
  <c r="Y152" i="26"/>
  <c r="C153" i="26"/>
  <c r="S153" i="26"/>
  <c r="AI153" i="26"/>
  <c r="M154" i="26"/>
  <c r="AC154" i="26"/>
  <c r="G155" i="26"/>
  <c r="W155" i="26"/>
  <c r="AM155" i="26"/>
  <c r="Q156" i="26"/>
  <c r="AG156" i="26"/>
  <c r="K157" i="26"/>
  <c r="AA157" i="26"/>
  <c r="E158" i="26"/>
  <c r="U158" i="26"/>
  <c r="AK158" i="26"/>
  <c r="O159" i="26"/>
  <c r="AE159" i="26"/>
  <c r="I160" i="26"/>
  <c r="Y160" i="26"/>
  <c r="C161" i="26"/>
  <c r="S161" i="26"/>
  <c r="AI161" i="26"/>
  <c r="M12" i="26"/>
  <c r="AC12" i="26"/>
  <c r="G13" i="26"/>
  <c r="W13" i="26"/>
  <c r="Q14" i="26"/>
  <c r="AG14" i="26"/>
  <c r="K15" i="26"/>
  <c r="AA15" i="26"/>
  <c r="E16" i="26"/>
  <c r="U16" i="26"/>
  <c r="AK16" i="26"/>
  <c r="O17" i="26"/>
  <c r="AE17" i="26"/>
  <c r="I18" i="26"/>
  <c r="Y18" i="26"/>
  <c r="C19" i="26"/>
  <c r="S19" i="26"/>
  <c r="AI19" i="26"/>
  <c r="M20" i="26"/>
  <c r="AC20" i="26"/>
  <c r="G21" i="26"/>
  <c r="W21" i="26"/>
  <c r="Q22" i="26"/>
  <c r="AG22" i="26"/>
  <c r="K23" i="26"/>
  <c r="AA23" i="26"/>
  <c r="E24" i="26"/>
  <c r="U24" i="26"/>
  <c r="AK24" i="26"/>
  <c r="O25" i="26"/>
  <c r="AE25" i="26"/>
  <c r="I26" i="26"/>
  <c r="Y26" i="26"/>
  <c r="C27" i="26"/>
  <c r="S27" i="26"/>
  <c r="AI27" i="26"/>
  <c r="M28" i="26"/>
  <c r="AC28" i="26"/>
  <c r="G29" i="26"/>
  <c r="W29" i="26"/>
  <c r="Q30" i="26"/>
  <c r="AG30" i="26"/>
  <c r="K31" i="26"/>
  <c r="AA31" i="26"/>
  <c r="E32" i="26"/>
  <c r="U32" i="26"/>
  <c r="AK32" i="26"/>
  <c r="O33" i="26"/>
  <c r="AE33" i="26"/>
  <c r="I34" i="26"/>
  <c r="Y34" i="26"/>
  <c r="C35" i="26"/>
  <c r="S35" i="26"/>
  <c r="AI35" i="26"/>
  <c r="M36" i="26"/>
  <c r="AC36" i="26"/>
  <c r="G37" i="26"/>
  <c r="W37" i="26"/>
  <c r="Q38" i="26"/>
  <c r="AG38" i="26"/>
  <c r="K39" i="26"/>
  <c r="AA39" i="26"/>
  <c r="E40" i="26"/>
  <c r="U40" i="26"/>
  <c r="AK40" i="26"/>
  <c r="O41" i="26"/>
  <c r="AE41" i="26"/>
  <c r="I42" i="26"/>
  <c r="Y42" i="26"/>
  <c r="C43" i="26"/>
  <c r="S43" i="26"/>
  <c r="AI43" i="26"/>
  <c r="M44" i="26"/>
  <c r="AC44" i="26"/>
  <c r="G45" i="26"/>
  <c r="W45" i="26"/>
  <c r="Q46" i="26"/>
  <c r="AG46" i="26"/>
  <c r="K47" i="26"/>
  <c r="AA47" i="26"/>
  <c r="E48" i="26"/>
  <c r="U48" i="26"/>
  <c r="AK48" i="26"/>
  <c r="O49" i="26"/>
  <c r="AE49" i="26"/>
  <c r="I50" i="26"/>
  <c r="Y50" i="26"/>
  <c r="C51" i="26"/>
  <c r="S51" i="26"/>
  <c r="AI51" i="26"/>
  <c r="M52" i="26"/>
  <c r="AC52" i="26"/>
  <c r="G53" i="26"/>
  <c r="W53" i="26"/>
  <c r="Q54" i="26"/>
  <c r="AG54" i="26"/>
  <c r="K55" i="26"/>
  <c r="AA55" i="26"/>
  <c r="E56" i="26"/>
  <c r="U56" i="26"/>
  <c r="AK56" i="26"/>
  <c r="O57" i="26"/>
  <c r="AE57" i="26"/>
  <c r="I58" i="26"/>
  <c r="Y58" i="26"/>
  <c r="C59" i="26"/>
  <c r="S59" i="26"/>
  <c r="AI59" i="26"/>
  <c r="AJ110" i="26"/>
  <c r="C112" i="26"/>
  <c r="G113" i="26"/>
  <c r="L114" i="26"/>
  <c r="Q115" i="26"/>
  <c r="U116" i="26"/>
  <c r="Z117" i="26"/>
  <c r="AE118" i="26"/>
  <c r="AI119" i="26"/>
  <c r="B121" i="26"/>
  <c r="AM121" i="26"/>
  <c r="AD122" i="26"/>
  <c r="K123" i="26"/>
  <c r="AA123" i="26"/>
  <c r="E124" i="26"/>
  <c r="U124" i="26"/>
  <c r="AK124" i="26"/>
  <c r="O125" i="26"/>
  <c r="AE125" i="26"/>
  <c r="I126" i="26"/>
  <c r="Y126" i="26"/>
  <c r="C127" i="26"/>
  <c r="S127" i="26"/>
  <c r="AI127" i="26"/>
  <c r="M128" i="26"/>
  <c r="AC128" i="26"/>
  <c r="G129" i="26"/>
  <c r="W129" i="26"/>
  <c r="AM129" i="26"/>
  <c r="Q130" i="26"/>
  <c r="AG130" i="26"/>
  <c r="K131" i="26"/>
  <c r="AA131" i="26"/>
  <c r="E132" i="26"/>
  <c r="U132" i="26"/>
  <c r="AK132" i="26"/>
  <c r="O133" i="26"/>
  <c r="AE133" i="26"/>
  <c r="I134" i="26"/>
  <c r="Y134" i="26"/>
  <c r="C135" i="26"/>
  <c r="S135" i="26"/>
  <c r="AI135" i="26"/>
  <c r="M136" i="26"/>
  <c r="AC136" i="26"/>
  <c r="G137" i="26"/>
  <c r="W137" i="26"/>
  <c r="AM137" i="26"/>
  <c r="Q138" i="26"/>
  <c r="AG138" i="26"/>
  <c r="K139" i="26"/>
  <c r="AA139" i="26"/>
  <c r="E140" i="26"/>
  <c r="U140" i="26"/>
  <c r="AK140" i="26"/>
  <c r="O141" i="26"/>
  <c r="AE141" i="26"/>
  <c r="I142" i="26"/>
  <c r="Y142" i="26"/>
  <c r="C143" i="26"/>
  <c r="S143" i="26"/>
  <c r="AI143" i="26"/>
  <c r="M144" i="26"/>
  <c r="AC144" i="26"/>
  <c r="G145" i="26"/>
  <c r="W145" i="26"/>
  <c r="AM145" i="26"/>
  <c r="Q146" i="26"/>
  <c r="AG146" i="26"/>
  <c r="K147" i="26"/>
  <c r="AA147" i="26"/>
  <c r="E148" i="26"/>
  <c r="U148" i="26"/>
  <c r="AK148" i="26"/>
  <c r="O149" i="26"/>
  <c r="AE149" i="26"/>
  <c r="I150" i="26"/>
  <c r="Y150" i="26"/>
  <c r="C151" i="26"/>
  <c r="S151" i="26"/>
  <c r="AI151" i="26"/>
  <c r="M152" i="26"/>
  <c r="AC152" i="26"/>
  <c r="G153" i="26"/>
  <c r="W153" i="26"/>
  <c r="AM153" i="26"/>
  <c r="Q154" i="26"/>
  <c r="AG154" i="26"/>
  <c r="K155" i="26"/>
  <c r="AA155" i="26"/>
  <c r="E156" i="26"/>
  <c r="U156" i="26"/>
  <c r="AK156" i="26"/>
  <c r="O157" i="26"/>
  <c r="AE157" i="26"/>
  <c r="I158" i="26"/>
  <c r="Y158" i="26"/>
  <c r="C159" i="26"/>
  <c r="S159" i="26"/>
  <c r="AI159" i="26"/>
  <c r="M160" i="26"/>
  <c r="AC160" i="26"/>
  <c r="G161" i="26"/>
  <c r="W161" i="26"/>
  <c r="AM161" i="26"/>
  <c r="Q12" i="26"/>
  <c r="AG12" i="26"/>
  <c r="K13" i="26"/>
  <c r="AA13" i="26"/>
  <c r="E14" i="26"/>
  <c r="U14" i="26"/>
  <c r="AK14" i="26"/>
  <c r="O15" i="26"/>
  <c r="AE15" i="26"/>
  <c r="I16" i="26"/>
  <c r="Y16" i="26"/>
  <c r="C17" i="26"/>
  <c r="S17" i="26"/>
  <c r="AI17" i="26"/>
  <c r="M18" i="26"/>
  <c r="AC18" i="26"/>
  <c r="G19" i="26"/>
  <c r="W19" i="26"/>
  <c r="Q20" i="26"/>
  <c r="AG20" i="26"/>
  <c r="K21" i="26"/>
  <c r="AA21" i="26"/>
  <c r="E22" i="26"/>
  <c r="U22" i="26"/>
  <c r="AK22" i="26"/>
  <c r="O23" i="26"/>
  <c r="AE23" i="26"/>
  <c r="I24" i="26"/>
  <c r="Y24" i="26"/>
  <c r="C25" i="26"/>
  <c r="S25" i="26"/>
  <c r="AI25" i="26"/>
  <c r="M26" i="26"/>
  <c r="AC26" i="26"/>
  <c r="G27" i="26"/>
  <c r="W27" i="26"/>
  <c r="Q28" i="26"/>
  <c r="AG28" i="26"/>
  <c r="K29" i="26"/>
  <c r="AA29" i="26"/>
  <c r="E30" i="26"/>
  <c r="U30" i="26"/>
  <c r="AK30" i="26"/>
  <c r="O31" i="26"/>
  <c r="AE31" i="26"/>
  <c r="I32" i="26"/>
  <c r="Y32" i="26"/>
  <c r="C33" i="26"/>
  <c r="S33" i="26"/>
  <c r="AI33" i="26"/>
  <c r="M34" i="26"/>
  <c r="AC34" i="26"/>
  <c r="G35" i="26"/>
  <c r="W35" i="26"/>
  <c r="Q36" i="26"/>
  <c r="AG36" i="26"/>
  <c r="K37" i="26"/>
  <c r="AA37" i="26"/>
  <c r="E38" i="26"/>
  <c r="U38" i="26"/>
  <c r="AK38" i="26"/>
  <c r="O39" i="26"/>
  <c r="AE39" i="26"/>
  <c r="I40" i="26"/>
  <c r="Y40" i="26"/>
  <c r="C41" i="26"/>
  <c r="S41" i="26"/>
  <c r="AI41" i="26"/>
  <c r="M42" i="26"/>
  <c r="AC42" i="26"/>
  <c r="G43" i="26"/>
  <c r="W43" i="26"/>
  <c r="Q44" i="26"/>
  <c r="AG44" i="26"/>
  <c r="K45" i="26"/>
  <c r="AA45" i="26"/>
  <c r="E46" i="26"/>
  <c r="U46" i="26"/>
  <c r="AK46" i="26"/>
  <c r="O47" i="26"/>
  <c r="AE47" i="26"/>
  <c r="I48" i="26"/>
  <c r="Y48" i="26"/>
  <c r="C49" i="26"/>
  <c r="S49" i="26"/>
  <c r="AI49" i="26"/>
  <c r="M50" i="26"/>
  <c r="AC50" i="26"/>
  <c r="G51" i="26"/>
  <c r="W51" i="26"/>
  <c r="Q52" i="26"/>
  <c r="AG52" i="26"/>
  <c r="K53" i="26"/>
  <c r="AA53" i="26"/>
  <c r="E54" i="26"/>
  <c r="U54" i="26"/>
  <c r="AK54" i="26"/>
  <c r="O55" i="26"/>
  <c r="AE55" i="26"/>
  <c r="I56" i="26"/>
  <c r="Y56" i="26"/>
  <c r="C57" i="26"/>
  <c r="S57" i="26"/>
  <c r="AI57" i="26"/>
  <c r="M58" i="26"/>
  <c r="AC58" i="26"/>
  <c r="G59" i="26"/>
  <c r="W59" i="26"/>
  <c r="AM59" i="26"/>
  <c r="B17" i="27"/>
  <c r="F17" i="27"/>
  <c r="J17" i="27"/>
  <c r="N17" i="27"/>
  <c r="R17" i="27"/>
  <c r="V17" i="27"/>
  <c r="Z17" i="27"/>
  <c r="AD17" i="27"/>
  <c r="AH17" i="27"/>
  <c r="AL17" i="27"/>
  <c r="D18" i="27"/>
  <c r="H18" i="27"/>
  <c r="L18" i="27"/>
  <c r="P18" i="27"/>
  <c r="T18" i="27"/>
  <c r="X18" i="27"/>
  <c r="AB18" i="27"/>
  <c r="AF18" i="27"/>
  <c r="AJ18" i="27"/>
  <c r="B19" i="27"/>
  <c r="F19" i="27"/>
  <c r="J19" i="27"/>
  <c r="N19" i="27"/>
  <c r="R19" i="27"/>
  <c r="V19" i="27"/>
  <c r="Z19" i="27"/>
  <c r="AD19" i="27"/>
  <c r="AH19" i="27"/>
  <c r="AL19" i="27"/>
  <c r="D20" i="27"/>
  <c r="H20" i="27"/>
  <c r="L20" i="27"/>
  <c r="P20" i="27"/>
  <c r="T20" i="27"/>
  <c r="X20" i="27"/>
  <c r="AB20" i="27"/>
  <c r="AF20" i="27"/>
  <c r="AJ20" i="27"/>
  <c r="B21" i="27"/>
  <c r="F21" i="27"/>
  <c r="J21" i="27"/>
  <c r="N21" i="27"/>
  <c r="R21" i="27"/>
  <c r="C17" i="27"/>
  <c r="G17" i="27"/>
  <c r="K17" i="27"/>
  <c r="O17" i="27"/>
  <c r="S17" i="27"/>
  <c r="W17" i="27"/>
  <c r="AA17" i="27"/>
  <c r="AE17" i="27"/>
  <c r="AI17" i="27"/>
  <c r="E18" i="27"/>
  <c r="I18" i="27"/>
  <c r="M18" i="27"/>
  <c r="Q18" i="27"/>
  <c r="U18" i="27"/>
  <c r="Y18" i="27"/>
  <c r="AC18" i="27"/>
  <c r="AG18" i="27"/>
  <c r="AK18" i="27"/>
  <c r="C19" i="27"/>
  <c r="G19" i="27"/>
  <c r="K19" i="27"/>
  <c r="O19" i="27"/>
  <c r="S19" i="27"/>
  <c r="W19" i="27"/>
  <c r="AA19" i="27"/>
  <c r="AE19" i="27"/>
  <c r="AI19" i="27"/>
  <c r="AM19" i="27"/>
  <c r="E20" i="27"/>
  <c r="I20" i="27"/>
  <c r="M20" i="27"/>
  <c r="Q20" i="27"/>
  <c r="U20" i="27"/>
  <c r="Y20" i="27"/>
  <c r="AC20" i="27"/>
  <c r="AG20" i="27"/>
  <c r="AK20" i="27"/>
  <c r="C21" i="27"/>
  <c r="G21" i="27"/>
  <c r="K21" i="27"/>
  <c r="O21" i="27"/>
  <c r="S21" i="27"/>
  <c r="W21" i="27"/>
  <c r="AA21" i="27"/>
  <c r="AE21" i="27"/>
  <c r="AI21" i="27"/>
  <c r="AM21" i="27"/>
  <c r="E22" i="27"/>
  <c r="I22" i="27"/>
  <c r="M22" i="27"/>
  <c r="Q22" i="27"/>
  <c r="U22" i="27"/>
  <c r="Y22" i="27"/>
  <c r="AC22" i="27"/>
  <c r="AG22" i="27"/>
  <c r="AK22" i="27"/>
  <c r="D17" i="27"/>
  <c r="H17" i="27"/>
  <c r="L17" i="27"/>
  <c r="P17" i="27"/>
  <c r="T17" i="27"/>
  <c r="X17" i="27"/>
  <c r="AB17" i="27"/>
  <c r="AF17" i="27"/>
  <c r="AJ17" i="27"/>
  <c r="B18" i="27"/>
  <c r="F18" i="27"/>
  <c r="J18" i="27"/>
  <c r="N18" i="27"/>
  <c r="R18" i="27"/>
  <c r="V18" i="27"/>
  <c r="Z18" i="27"/>
  <c r="AD18" i="27"/>
  <c r="AH18" i="27"/>
  <c r="AL18" i="27"/>
  <c r="D19" i="27"/>
  <c r="H19" i="27"/>
  <c r="L19" i="27"/>
  <c r="P19" i="27"/>
  <c r="T19" i="27"/>
  <c r="X19" i="27"/>
  <c r="AB19" i="27"/>
  <c r="AF19" i="27"/>
  <c r="AJ19" i="27"/>
  <c r="B20" i="27"/>
  <c r="F20" i="27"/>
  <c r="J20" i="27"/>
  <c r="N20" i="27"/>
  <c r="R20" i="27"/>
  <c r="V20" i="27"/>
  <c r="Z20" i="27"/>
  <c r="AD20" i="27"/>
  <c r="AH20" i="27"/>
  <c r="AL20" i="27"/>
  <c r="D21" i="27"/>
  <c r="H21" i="27"/>
  <c r="L21" i="27"/>
  <c r="P21" i="27"/>
  <c r="T21" i="27"/>
  <c r="X21" i="27"/>
  <c r="AB21" i="27"/>
  <c r="AF21" i="27"/>
  <c r="AJ21" i="27"/>
  <c r="B22" i="27"/>
  <c r="F22" i="27"/>
  <c r="J22" i="27"/>
  <c r="N22" i="27"/>
  <c r="R22" i="27"/>
  <c r="V22" i="27"/>
  <c r="Z22" i="27"/>
  <c r="AD22" i="27"/>
  <c r="AH22" i="27"/>
  <c r="AL22" i="27"/>
  <c r="Q17" i="27"/>
  <c r="AG17" i="27"/>
  <c r="K18" i="27"/>
  <c r="AA18" i="27"/>
  <c r="E19" i="27"/>
  <c r="U19" i="27"/>
  <c r="AK19" i="27"/>
  <c r="O20" i="27"/>
  <c r="AE20" i="27"/>
  <c r="I21" i="27"/>
  <c r="V21" i="27"/>
  <c r="AD21" i="27"/>
  <c r="AL21" i="27"/>
  <c r="H22" i="27"/>
  <c r="P22" i="27"/>
  <c r="X22" i="27"/>
  <c r="AF22" i="27"/>
  <c r="E17" i="27"/>
  <c r="U17" i="27"/>
  <c r="AK17" i="27"/>
  <c r="O18" i="27"/>
  <c r="AE18" i="27"/>
  <c r="I19" i="27"/>
  <c r="Y19" i="27"/>
  <c r="C20" i="27"/>
  <c r="S20" i="27"/>
  <c r="AI20" i="27"/>
  <c r="M21" i="27"/>
  <c r="Y21" i="27"/>
  <c r="AG21" i="27"/>
  <c r="C22" i="27"/>
  <c r="K22" i="27"/>
  <c r="S22" i="27"/>
  <c r="AA22" i="27"/>
  <c r="AI22" i="27"/>
  <c r="I17" i="27"/>
  <c r="Y17" i="27"/>
  <c r="C18" i="27"/>
  <c r="S18" i="27"/>
  <c r="AI18" i="27"/>
  <c r="M19" i="27"/>
  <c r="AC19" i="27"/>
  <c r="G20" i="27"/>
  <c r="W20" i="27"/>
  <c r="AM20" i="27"/>
  <c r="Q21" i="27"/>
  <c r="Z21" i="27"/>
  <c r="AH21" i="27"/>
  <c r="D22" i="27"/>
  <c r="L22" i="27"/>
  <c r="T22" i="27"/>
  <c r="AB22" i="27"/>
  <c r="AJ22" i="27"/>
  <c r="W18" i="27"/>
  <c r="K20" i="27"/>
  <c r="AC21" i="27"/>
  <c r="W22" i="27"/>
  <c r="M17" i="27"/>
  <c r="AM18" i="27"/>
  <c r="AA20" i="27"/>
  <c r="AK21" i="27"/>
  <c r="AE22" i="27"/>
  <c r="AC17" i="27"/>
  <c r="Q19" i="27"/>
  <c r="E21" i="27"/>
  <c r="G22" i="27"/>
  <c r="AM22" i="27"/>
  <c r="U21" i="27"/>
  <c r="O22" i="27"/>
  <c r="G18" i="27"/>
  <c r="AG19" i="27"/>
  <c r="AM59" i="34"/>
  <c r="AI59" i="34"/>
  <c r="AE59" i="34"/>
  <c r="AA59" i="34"/>
  <c r="W59" i="34"/>
  <c r="S59" i="34"/>
  <c r="O59" i="34"/>
  <c r="K59" i="34"/>
  <c r="G59" i="34"/>
  <c r="C59" i="34"/>
  <c r="AK58" i="34"/>
  <c r="AG58" i="34"/>
  <c r="AC58" i="34"/>
  <c r="Y58" i="34"/>
  <c r="U58" i="34"/>
  <c r="Q58" i="34"/>
  <c r="M58" i="34"/>
  <c r="I58" i="34"/>
  <c r="E58" i="34"/>
  <c r="AM57" i="34"/>
  <c r="AI57" i="34"/>
  <c r="AE57" i="34"/>
  <c r="AA57" i="34"/>
  <c r="W57" i="34"/>
  <c r="S57" i="34"/>
  <c r="O57" i="34"/>
  <c r="K57" i="34"/>
  <c r="G57" i="34"/>
  <c r="C57" i="34"/>
  <c r="AK56" i="34"/>
  <c r="AG56" i="34"/>
  <c r="AC56" i="34"/>
  <c r="Y56" i="34"/>
  <c r="U56" i="34"/>
  <c r="Q56" i="34"/>
  <c r="M56" i="34"/>
  <c r="I56" i="34"/>
  <c r="E56" i="34"/>
  <c r="AM55" i="34"/>
  <c r="AI55" i="34"/>
  <c r="AE55" i="34"/>
  <c r="AA55" i="34"/>
  <c r="W55" i="34"/>
  <c r="S55" i="34"/>
  <c r="O55" i="34"/>
  <c r="K55" i="34"/>
  <c r="G55" i="34"/>
  <c r="C55" i="34"/>
  <c r="AK54" i="34"/>
  <c r="AG54" i="34"/>
  <c r="AC54" i="34"/>
  <c r="Y54" i="34"/>
  <c r="U54" i="34"/>
  <c r="Q54" i="34"/>
  <c r="M54" i="34"/>
  <c r="I54" i="34"/>
  <c r="E54" i="34"/>
  <c r="AM53" i="34"/>
  <c r="AI53" i="34"/>
  <c r="AE53" i="34"/>
  <c r="AA53" i="34"/>
  <c r="W53" i="34"/>
  <c r="S53" i="34"/>
  <c r="O53" i="34"/>
  <c r="K53" i="34"/>
  <c r="G53" i="34"/>
  <c r="C53" i="34"/>
  <c r="AK52" i="34"/>
  <c r="AG52" i="34"/>
  <c r="AC52" i="34"/>
  <c r="Y52" i="34"/>
  <c r="U52" i="34"/>
  <c r="Q52" i="34"/>
  <c r="M52" i="34"/>
  <c r="I52" i="34"/>
  <c r="E52" i="34"/>
  <c r="AM51" i="34"/>
  <c r="AI51" i="34"/>
  <c r="AE51" i="34"/>
  <c r="AA51" i="34"/>
  <c r="W51" i="34"/>
  <c r="S51" i="34"/>
  <c r="O51" i="34"/>
  <c r="K51" i="34"/>
  <c r="G51" i="34"/>
  <c r="C51" i="34"/>
  <c r="AK50" i="34"/>
  <c r="AG50" i="34"/>
  <c r="AC50" i="34"/>
  <c r="Y50" i="34"/>
  <c r="U50" i="34"/>
  <c r="Q50" i="34"/>
  <c r="M50" i="34"/>
  <c r="I50" i="34"/>
  <c r="E50" i="34"/>
  <c r="AM49" i="34"/>
  <c r="AI49" i="34"/>
  <c r="AE49" i="34"/>
  <c r="AA49" i="34"/>
  <c r="W49" i="34"/>
  <c r="S49" i="34"/>
  <c r="O49" i="34"/>
  <c r="K49" i="34"/>
  <c r="G49" i="34"/>
  <c r="C49" i="34"/>
  <c r="AK48" i="34"/>
  <c r="AG48" i="34"/>
  <c r="AC48" i="34"/>
  <c r="Y48" i="34"/>
  <c r="U48" i="34"/>
  <c r="Q48" i="34"/>
  <c r="M48" i="34"/>
  <c r="I48" i="34"/>
  <c r="E48" i="34"/>
  <c r="AM47" i="34"/>
  <c r="AI47" i="34"/>
  <c r="AE47" i="34"/>
  <c r="AA47" i="34"/>
  <c r="W47" i="34"/>
  <c r="S47" i="34"/>
  <c r="O47" i="34"/>
  <c r="K47" i="34"/>
  <c r="G47" i="34"/>
  <c r="C47" i="34"/>
  <c r="AK46" i="34"/>
  <c r="AG46" i="34"/>
  <c r="AC46" i="34"/>
  <c r="Y46" i="34"/>
  <c r="U46" i="34"/>
  <c r="Q46" i="34"/>
  <c r="M46" i="34"/>
  <c r="I46" i="34"/>
  <c r="E46" i="34"/>
  <c r="AM45" i="34"/>
  <c r="AI45" i="34"/>
  <c r="AE45" i="34"/>
  <c r="AA45" i="34"/>
  <c r="W45" i="34"/>
  <c r="S45" i="34"/>
  <c r="O45" i="34"/>
  <c r="K45" i="34"/>
  <c r="G45" i="34"/>
  <c r="C45" i="34"/>
  <c r="AK44" i="34"/>
  <c r="AG44" i="34"/>
  <c r="AC44" i="34"/>
  <c r="Y44" i="34"/>
  <c r="U44" i="34"/>
  <c r="Q44" i="34"/>
  <c r="M44" i="34"/>
  <c r="I44" i="34"/>
  <c r="E44" i="34"/>
  <c r="AM43" i="34"/>
  <c r="AI43" i="34"/>
  <c r="AE43" i="34"/>
  <c r="AA43" i="34"/>
  <c r="W43" i="34"/>
  <c r="S43" i="34"/>
  <c r="O43" i="34"/>
  <c r="K43" i="34"/>
  <c r="G43" i="34"/>
  <c r="C43" i="34"/>
  <c r="AK42" i="34"/>
  <c r="AG42" i="34"/>
  <c r="AC42" i="34"/>
  <c r="Y42" i="34"/>
  <c r="U42" i="34"/>
  <c r="Q42" i="34"/>
  <c r="M42" i="34"/>
  <c r="I42" i="34"/>
  <c r="E42" i="34"/>
  <c r="AI41" i="34"/>
  <c r="AE41" i="34"/>
  <c r="AA41" i="34"/>
  <c r="W41" i="34"/>
  <c r="S41" i="34"/>
  <c r="O41" i="34"/>
  <c r="K41" i="34"/>
  <c r="G41" i="34"/>
  <c r="C41" i="34"/>
  <c r="AK40" i="34"/>
  <c r="AG40" i="34"/>
  <c r="AC40" i="34"/>
  <c r="Y40" i="34"/>
  <c r="U40" i="34"/>
  <c r="Q40" i="34"/>
  <c r="M40" i="34"/>
  <c r="I40" i="34"/>
  <c r="E40" i="34"/>
  <c r="AI39" i="34"/>
  <c r="AE39" i="34"/>
  <c r="AA39" i="34"/>
  <c r="W39" i="34"/>
  <c r="S39" i="34"/>
  <c r="O39" i="34"/>
  <c r="K39" i="34"/>
  <c r="G39" i="34"/>
  <c r="C39" i="34"/>
  <c r="AK38" i="34"/>
  <c r="AG38" i="34"/>
  <c r="AC38" i="34"/>
  <c r="Y38" i="34"/>
  <c r="U38" i="34"/>
  <c r="Q38" i="34"/>
  <c r="M38" i="34"/>
  <c r="I38" i="34"/>
  <c r="E38" i="34"/>
  <c r="AI37" i="34"/>
  <c r="AE37" i="34"/>
  <c r="AA37" i="34"/>
  <c r="W37" i="34"/>
  <c r="S37" i="34"/>
  <c r="O37" i="34"/>
  <c r="K37" i="34"/>
  <c r="G37" i="34"/>
  <c r="C37" i="34"/>
  <c r="AK36" i="34"/>
  <c r="AG36" i="34"/>
  <c r="AC36" i="34"/>
  <c r="Y36" i="34"/>
  <c r="U36" i="34"/>
  <c r="Q36" i="34"/>
  <c r="M36" i="34"/>
  <c r="I36" i="34"/>
  <c r="E36" i="34"/>
  <c r="AI35" i="34"/>
  <c r="AE35" i="34"/>
  <c r="AA35" i="34"/>
  <c r="W35" i="34"/>
  <c r="S35" i="34"/>
  <c r="O35" i="34"/>
  <c r="K35" i="34"/>
  <c r="G35" i="34"/>
  <c r="C35" i="34"/>
  <c r="AK34" i="34"/>
  <c r="AG34" i="34"/>
  <c r="AC34" i="34"/>
  <c r="Y34" i="34"/>
  <c r="U34" i="34"/>
  <c r="Q34" i="34"/>
  <c r="M34" i="34"/>
  <c r="I34" i="34"/>
  <c r="E34" i="34"/>
  <c r="AI33" i="34"/>
  <c r="AE33" i="34"/>
  <c r="AA33" i="34"/>
  <c r="W33" i="34"/>
  <c r="S33" i="34"/>
  <c r="O33" i="34"/>
  <c r="K33" i="34"/>
  <c r="G33" i="34"/>
  <c r="C33" i="34"/>
  <c r="AK32" i="34"/>
  <c r="AG32" i="34"/>
  <c r="AC32" i="34"/>
  <c r="Y32" i="34"/>
  <c r="U32" i="34"/>
  <c r="Q32" i="34"/>
  <c r="M32" i="34"/>
  <c r="I32" i="34"/>
  <c r="E32" i="34"/>
  <c r="AI31" i="34"/>
  <c r="AE31" i="34"/>
  <c r="AA31" i="34"/>
  <c r="W31" i="34"/>
  <c r="S31" i="34"/>
  <c r="O31" i="34"/>
  <c r="K31" i="34"/>
  <c r="G31" i="34"/>
  <c r="C31" i="34"/>
  <c r="AK30" i="34"/>
  <c r="AG30" i="34"/>
  <c r="AC30" i="34"/>
  <c r="Y30" i="34"/>
  <c r="U30" i="34"/>
  <c r="Q30" i="34"/>
  <c r="M30" i="34"/>
  <c r="AL59" i="34"/>
  <c r="AH59" i="34"/>
  <c r="AD59" i="34"/>
  <c r="Z59" i="34"/>
  <c r="V59" i="34"/>
  <c r="R59" i="34"/>
  <c r="N59" i="34"/>
  <c r="J59" i="34"/>
  <c r="F59" i="34"/>
  <c r="B59" i="34"/>
  <c r="AJ58" i="34"/>
  <c r="AF58" i="34"/>
  <c r="AB58" i="34"/>
  <c r="X58" i="34"/>
  <c r="T58" i="34"/>
  <c r="P58" i="34"/>
  <c r="L58" i="34"/>
  <c r="H58" i="34"/>
  <c r="D58" i="34"/>
  <c r="AL57" i="34"/>
  <c r="AH57" i="34"/>
  <c r="AD57" i="34"/>
  <c r="Z57" i="34"/>
  <c r="V57" i="34"/>
  <c r="R57" i="34"/>
  <c r="N57" i="34"/>
  <c r="J57" i="34"/>
  <c r="F57" i="34"/>
  <c r="B57" i="34"/>
  <c r="AJ56" i="34"/>
  <c r="AF56" i="34"/>
  <c r="AB56" i="34"/>
  <c r="X56" i="34"/>
  <c r="T56" i="34"/>
  <c r="P56" i="34"/>
  <c r="L56" i="34"/>
  <c r="H56" i="34"/>
  <c r="D56" i="34"/>
  <c r="AL55" i="34"/>
  <c r="AH55" i="34"/>
  <c r="AD55" i="34"/>
  <c r="Z55" i="34"/>
  <c r="V55" i="34"/>
  <c r="R55" i="34"/>
  <c r="N55" i="34"/>
  <c r="J55" i="34"/>
  <c r="F55" i="34"/>
  <c r="B55" i="34"/>
  <c r="AJ54" i="34"/>
  <c r="AF54" i="34"/>
  <c r="AB54" i="34"/>
  <c r="X54" i="34"/>
  <c r="T54" i="34"/>
  <c r="P54" i="34"/>
  <c r="L54" i="34"/>
  <c r="H54" i="34"/>
  <c r="D54" i="34"/>
  <c r="AL53" i="34"/>
  <c r="AH53" i="34"/>
  <c r="AD53" i="34"/>
  <c r="Z53" i="34"/>
  <c r="V53" i="34"/>
  <c r="R53" i="34"/>
  <c r="N53" i="34"/>
  <c r="J53" i="34"/>
  <c r="F53" i="34"/>
  <c r="B53" i="34"/>
  <c r="AJ52" i="34"/>
  <c r="AF52" i="34"/>
  <c r="AB52" i="34"/>
  <c r="X52" i="34"/>
  <c r="T52" i="34"/>
  <c r="P52" i="34"/>
  <c r="L52" i="34"/>
  <c r="H52" i="34"/>
  <c r="D52" i="34"/>
  <c r="AL51" i="34"/>
  <c r="AH51" i="34"/>
  <c r="AD51" i="34"/>
  <c r="Z51" i="34"/>
  <c r="V51" i="34"/>
  <c r="R51" i="34"/>
  <c r="N51" i="34"/>
  <c r="J51" i="34"/>
  <c r="F51" i="34"/>
  <c r="B51" i="34"/>
  <c r="AJ50" i="34"/>
  <c r="AF50" i="34"/>
  <c r="AB50" i="34"/>
  <c r="X50" i="34"/>
  <c r="T50" i="34"/>
  <c r="P50" i="34"/>
  <c r="L50" i="34"/>
  <c r="H50" i="34"/>
  <c r="D50" i="34"/>
  <c r="AL49" i="34"/>
  <c r="AH49" i="34"/>
  <c r="AD49" i="34"/>
  <c r="Z49" i="34"/>
  <c r="V49" i="34"/>
  <c r="R49" i="34"/>
  <c r="N49" i="34"/>
  <c r="J49" i="34"/>
  <c r="F49" i="34"/>
  <c r="B49" i="34"/>
  <c r="AJ48" i="34"/>
  <c r="AF48" i="34"/>
  <c r="AB48" i="34"/>
  <c r="X48" i="34"/>
  <c r="T48" i="34"/>
  <c r="P48" i="34"/>
  <c r="L48" i="34"/>
  <c r="H48" i="34"/>
  <c r="D48" i="34"/>
  <c r="AL47" i="34"/>
  <c r="AH47" i="34"/>
  <c r="AD47" i="34"/>
  <c r="Z47" i="34"/>
  <c r="V47" i="34"/>
  <c r="R47" i="34"/>
  <c r="N47" i="34"/>
  <c r="J47" i="34"/>
  <c r="F47" i="34"/>
  <c r="B47" i="34"/>
  <c r="AJ46" i="34"/>
  <c r="AF46" i="34"/>
  <c r="AB46" i="34"/>
  <c r="X46" i="34"/>
  <c r="T46" i="34"/>
  <c r="P46" i="34"/>
  <c r="L46" i="34"/>
  <c r="H46" i="34"/>
  <c r="D46" i="34"/>
  <c r="AL45" i="34"/>
  <c r="AH45" i="34"/>
  <c r="AD45" i="34"/>
  <c r="Z45" i="34"/>
  <c r="V45" i="34"/>
  <c r="R45" i="34"/>
  <c r="N45" i="34"/>
  <c r="J45" i="34"/>
  <c r="F45" i="34"/>
  <c r="B45" i="34"/>
  <c r="AJ44" i="34"/>
  <c r="AF44" i="34"/>
  <c r="AB44" i="34"/>
  <c r="X44" i="34"/>
  <c r="T44" i="34"/>
  <c r="P44" i="34"/>
  <c r="L44" i="34"/>
  <c r="H44" i="34"/>
  <c r="D44" i="34"/>
  <c r="AL43" i="34"/>
  <c r="AH43" i="34"/>
  <c r="AD43" i="34"/>
  <c r="Z43" i="34"/>
  <c r="V43" i="34"/>
  <c r="R43" i="34"/>
  <c r="N43" i="34"/>
  <c r="J43" i="34"/>
  <c r="F43" i="34"/>
  <c r="B43" i="34"/>
  <c r="AJ42" i="34"/>
  <c r="AF42" i="34"/>
  <c r="AB42" i="34"/>
  <c r="X42" i="34"/>
  <c r="T42" i="34"/>
  <c r="P42" i="34"/>
  <c r="L42" i="34"/>
  <c r="H42" i="34"/>
  <c r="D42" i="34"/>
  <c r="AL41" i="34"/>
  <c r="AH41" i="34"/>
  <c r="AD41" i="34"/>
  <c r="Z41" i="34"/>
  <c r="V41" i="34"/>
  <c r="R41" i="34"/>
  <c r="N41" i="34"/>
  <c r="J41" i="34"/>
  <c r="F41" i="34"/>
  <c r="B41" i="34"/>
  <c r="AJ40" i="34"/>
  <c r="AF40" i="34"/>
  <c r="AB40" i="34"/>
  <c r="X40" i="34"/>
  <c r="T40" i="34"/>
  <c r="P40" i="34"/>
  <c r="L40" i="34"/>
  <c r="H40" i="34"/>
  <c r="D40" i="34"/>
  <c r="AL39" i="34"/>
  <c r="AH39" i="34"/>
  <c r="AD39" i="34"/>
  <c r="Z39" i="34"/>
  <c r="V39" i="34"/>
  <c r="R39" i="34"/>
  <c r="N39" i="34"/>
  <c r="J39" i="34"/>
  <c r="F39" i="34"/>
  <c r="B39" i="34"/>
  <c r="AJ38" i="34"/>
  <c r="AF38" i="34"/>
  <c r="AB38" i="34"/>
  <c r="X38" i="34"/>
  <c r="T38" i="34"/>
  <c r="P38" i="34"/>
  <c r="L38" i="34"/>
  <c r="H38" i="34"/>
  <c r="D38" i="34"/>
  <c r="AL37" i="34"/>
  <c r="AH37" i="34"/>
  <c r="AD37" i="34"/>
  <c r="Z37" i="34"/>
  <c r="V37" i="34"/>
  <c r="R37" i="34"/>
  <c r="N37" i="34"/>
  <c r="J37" i="34"/>
  <c r="F37" i="34"/>
  <c r="B37" i="34"/>
  <c r="AJ36" i="34"/>
  <c r="AF36" i="34"/>
  <c r="AB36" i="34"/>
  <c r="X36" i="34"/>
  <c r="T36" i="34"/>
  <c r="P36" i="34"/>
  <c r="L36" i="34"/>
  <c r="H36" i="34"/>
  <c r="D36" i="34"/>
  <c r="AL35" i="34"/>
  <c r="AH35" i="34"/>
  <c r="AD35" i="34"/>
  <c r="Z35" i="34"/>
  <c r="V35" i="34"/>
  <c r="R35" i="34"/>
  <c r="N35" i="34"/>
  <c r="J35" i="34"/>
  <c r="F35" i="34"/>
  <c r="B35" i="34"/>
  <c r="AJ34" i="34"/>
  <c r="AF34" i="34"/>
  <c r="AB34" i="34"/>
  <c r="X34" i="34"/>
  <c r="T34" i="34"/>
  <c r="P34" i="34"/>
  <c r="L34" i="34"/>
  <c r="H34" i="34"/>
  <c r="D34" i="34"/>
  <c r="AL33" i="34"/>
  <c r="AH33" i="34"/>
  <c r="AD33" i="34"/>
  <c r="Z33" i="34"/>
  <c r="V33" i="34"/>
  <c r="R33" i="34"/>
  <c r="N33" i="34"/>
  <c r="J33" i="34"/>
  <c r="F33" i="34"/>
  <c r="B33" i="34"/>
  <c r="AJ32" i="34"/>
  <c r="AF32" i="34"/>
  <c r="AB32" i="34"/>
  <c r="X32" i="34"/>
  <c r="T32" i="34"/>
  <c r="P32" i="34"/>
  <c r="L32" i="34"/>
  <c r="H32" i="34"/>
  <c r="D32" i="34"/>
  <c r="AL31" i="34"/>
  <c r="AH31" i="34"/>
  <c r="AD31" i="34"/>
  <c r="Z31" i="34"/>
  <c r="V31" i="34"/>
  <c r="R31" i="34"/>
  <c r="N31" i="34"/>
  <c r="J31" i="34"/>
  <c r="F31" i="34"/>
  <c r="B31" i="34"/>
  <c r="AJ30" i="34"/>
  <c r="AF30" i="34"/>
  <c r="AB30" i="34"/>
  <c r="X30" i="34"/>
  <c r="T30" i="34"/>
  <c r="P30" i="34"/>
  <c r="L30" i="34"/>
  <c r="AG59" i="34"/>
  <c r="Y59" i="34"/>
  <c r="Q59" i="34"/>
  <c r="I59" i="34"/>
  <c r="AM58" i="34"/>
  <c r="AE58" i="34"/>
  <c r="W58" i="34"/>
  <c r="O58" i="34"/>
  <c r="G58" i="34"/>
  <c r="AK57" i="34"/>
  <c r="AC57" i="34"/>
  <c r="U57" i="34"/>
  <c r="M57" i="34"/>
  <c r="E57" i="34"/>
  <c r="AI56" i="34"/>
  <c r="AA56" i="34"/>
  <c r="S56" i="34"/>
  <c r="K56" i="34"/>
  <c r="C56" i="34"/>
  <c r="AG55" i="34"/>
  <c r="Y55" i="34"/>
  <c r="Q55" i="34"/>
  <c r="I55" i="34"/>
  <c r="AM54" i="34"/>
  <c r="AE54" i="34"/>
  <c r="W54" i="34"/>
  <c r="O54" i="34"/>
  <c r="G54" i="34"/>
  <c r="AK53" i="34"/>
  <c r="AC53" i="34"/>
  <c r="U53" i="34"/>
  <c r="M53" i="34"/>
  <c r="E53" i="34"/>
  <c r="AI52" i="34"/>
  <c r="AA52" i="34"/>
  <c r="S52" i="34"/>
  <c r="K52" i="34"/>
  <c r="C52" i="34"/>
  <c r="AG51" i="34"/>
  <c r="Y51" i="34"/>
  <c r="Q51" i="34"/>
  <c r="I51" i="34"/>
  <c r="AM50" i="34"/>
  <c r="AE50" i="34"/>
  <c r="W50" i="34"/>
  <c r="O50" i="34"/>
  <c r="G50" i="34"/>
  <c r="AK49" i="34"/>
  <c r="AC49" i="34"/>
  <c r="U49" i="34"/>
  <c r="M49" i="34"/>
  <c r="E49" i="34"/>
  <c r="AI48" i="34"/>
  <c r="AA48" i="34"/>
  <c r="S48" i="34"/>
  <c r="K48" i="34"/>
  <c r="C48" i="34"/>
  <c r="AG47" i="34"/>
  <c r="Y47" i="34"/>
  <c r="Q47" i="34"/>
  <c r="I47" i="34"/>
  <c r="AM46" i="34"/>
  <c r="AE46" i="34"/>
  <c r="W46" i="34"/>
  <c r="O46" i="34"/>
  <c r="G46" i="34"/>
  <c r="AK45" i="34"/>
  <c r="AC45" i="34"/>
  <c r="U45" i="34"/>
  <c r="M45" i="34"/>
  <c r="E45" i="34"/>
  <c r="AI44" i="34"/>
  <c r="AA44" i="34"/>
  <c r="S44" i="34"/>
  <c r="K44" i="34"/>
  <c r="C44" i="34"/>
  <c r="AG43" i="34"/>
  <c r="Y43" i="34"/>
  <c r="Q43" i="34"/>
  <c r="I43" i="34"/>
  <c r="AE42" i="34"/>
  <c r="W42" i="34"/>
  <c r="O42" i="34"/>
  <c r="G42" i="34"/>
  <c r="AK41" i="34"/>
  <c r="AC41" i="34"/>
  <c r="U41" i="34"/>
  <c r="M41" i="34"/>
  <c r="E41" i="34"/>
  <c r="AI40" i="34"/>
  <c r="AA40" i="34"/>
  <c r="S40" i="34"/>
  <c r="K40" i="34"/>
  <c r="C40" i="34"/>
  <c r="AG39" i="34"/>
  <c r="Y39" i="34"/>
  <c r="Q39" i="34"/>
  <c r="I39" i="34"/>
  <c r="AE38" i="34"/>
  <c r="W38" i="34"/>
  <c r="O38" i="34"/>
  <c r="G38" i="34"/>
  <c r="AK37" i="34"/>
  <c r="AC37" i="34"/>
  <c r="U37" i="34"/>
  <c r="M37" i="34"/>
  <c r="E37" i="34"/>
  <c r="AI36" i="34"/>
  <c r="AA36" i="34"/>
  <c r="S36" i="34"/>
  <c r="K36" i="34"/>
  <c r="C36" i="34"/>
  <c r="AG35" i="34"/>
  <c r="Y35" i="34"/>
  <c r="Q35" i="34"/>
  <c r="I35" i="34"/>
  <c r="AE34" i="34"/>
  <c r="W34" i="34"/>
  <c r="O34" i="34"/>
  <c r="G34" i="34"/>
  <c r="AK33" i="34"/>
  <c r="AC33" i="34"/>
  <c r="U33" i="34"/>
  <c r="M33" i="34"/>
  <c r="E33" i="34"/>
  <c r="AI32" i="34"/>
  <c r="AA32" i="34"/>
  <c r="S32" i="34"/>
  <c r="K32" i="34"/>
  <c r="C32" i="34"/>
  <c r="AG31" i="34"/>
  <c r="Y31" i="34"/>
  <c r="Q31" i="34"/>
  <c r="I31" i="34"/>
  <c r="AE30" i="34"/>
  <c r="W30" i="34"/>
  <c r="O30" i="34"/>
  <c r="I30" i="34"/>
  <c r="E30" i="34"/>
  <c r="AI29" i="34"/>
  <c r="AE29" i="34"/>
  <c r="AA29" i="34"/>
  <c r="W29" i="34"/>
  <c r="S29" i="34"/>
  <c r="O29" i="34"/>
  <c r="K29" i="34"/>
  <c r="G29" i="34"/>
  <c r="C29" i="34"/>
  <c r="AK28" i="34"/>
  <c r="AG28" i="34"/>
  <c r="AC28" i="34"/>
  <c r="Y28" i="34"/>
  <c r="U28" i="34"/>
  <c r="Q28" i="34"/>
  <c r="M28" i="34"/>
  <c r="I28" i="34"/>
  <c r="E28" i="34"/>
  <c r="AI27" i="34"/>
  <c r="AE27" i="34"/>
  <c r="AA27" i="34"/>
  <c r="W27" i="34"/>
  <c r="S27" i="34"/>
  <c r="O27" i="34"/>
  <c r="K27" i="34"/>
  <c r="G27" i="34"/>
  <c r="C27" i="34"/>
  <c r="AK26" i="34"/>
  <c r="AG26" i="34"/>
  <c r="AC26" i="34"/>
  <c r="Y26" i="34"/>
  <c r="U26" i="34"/>
  <c r="Q26" i="34"/>
  <c r="M26" i="34"/>
  <c r="I26" i="34"/>
  <c r="E26" i="34"/>
  <c r="AI25" i="34"/>
  <c r="AE25" i="34"/>
  <c r="AA25" i="34"/>
  <c r="W25" i="34"/>
  <c r="S25" i="34"/>
  <c r="O25" i="34"/>
  <c r="K25" i="34"/>
  <c r="G25" i="34"/>
  <c r="C25" i="34"/>
  <c r="AK24" i="34"/>
  <c r="AG24" i="34"/>
  <c r="AC24" i="34"/>
  <c r="Y24" i="34"/>
  <c r="U24" i="34"/>
  <c r="Q24" i="34"/>
  <c r="M24" i="34"/>
  <c r="I24" i="34"/>
  <c r="E24" i="34"/>
  <c r="AI23" i="34"/>
  <c r="AE23" i="34"/>
  <c r="AA23" i="34"/>
  <c r="W23" i="34"/>
  <c r="S23" i="34"/>
  <c r="O23" i="34"/>
  <c r="K23" i="34"/>
  <c r="G23" i="34"/>
  <c r="C23" i="34"/>
  <c r="AK22" i="34"/>
  <c r="AG22" i="34"/>
  <c r="AC22" i="34"/>
  <c r="Y22" i="34"/>
  <c r="U22" i="34"/>
  <c r="Q22" i="34"/>
  <c r="M22" i="34"/>
  <c r="I22" i="34"/>
  <c r="E22" i="34"/>
  <c r="AI21" i="34"/>
  <c r="AE21" i="34"/>
  <c r="AA21" i="34"/>
  <c r="W21" i="34"/>
  <c r="S21" i="34"/>
  <c r="O21" i="34"/>
  <c r="K21" i="34"/>
  <c r="G21" i="34"/>
  <c r="C21" i="34"/>
  <c r="AK20" i="34"/>
  <c r="AG20" i="34"/>
  <c r="AC20" i="34"/>
  <c r="Y20" i="34"/>
  <c r="U20" i="34"/>
  <c r="Q20" i="34"/>
  <c r="M20" i="34"/>
  <c r="I20" i="34"/>
  <c r="E20" i="34"/>
  <c r="AI19" i="34"/>
  <c r="AE19" i="34"/>
  <c r="AA19" i="34"/>
  <c r="W19" i="34"/>
  <c r="S19" i="34"/>
  <c r="O19" i="34"/>
  <c r="K19" i="34"/>
  <c r="G19" i="34"/>
  <c r="C19" i="34"/>
  <c r="AK18" i="34"/>
  <c r="AG18" i="34"/>
  <c r="AC18" i="34"/>
  <c r="Y18" i="34"/>
  <c r="U18" i="34"/>
  <c r="Q18" i="34"/>
  <c r="M18" i="34"/>
  <c r="I18" i="34"/>
  <c r="E18" i="34"/>
  <c r="AI17" i="34"/>
  <c r="AE17" i="34"/>
  <c r="AA17" i="34"/>
  <c r="W17" i="34"/>
  <c r="S17" i="34"/>
  <c r="O17" i="34"/>
  <c r="K17" i="34"/>
  <c r="G17" i="34"/>
  <c r="C17" i="34"/>
  <c r="AK16" i="34"/>
  <c r="AG16" i="34"/>
  <c r="AC16" i="34"/>
  <c r="Y16" i="34"/>
  <c r="U16" i="34"/>
  <c r="Q16" i="34"/>
  <c r="M16" i="34"/>
  <c r="I16" i="34"/>
  <c r="E16" i="34"/>
  <c r="AI15" i="34"/>
  <c r="AE15" i="34"/>
  <c r="AA15" i="34"/>
  <c r="W15" i="34"/>
  <c r="S15" i="34"/>
  <c r="O15" i="34"/>
  <c r="K15" i="34"/>
  <c r="G15" i="34"/>
  <c r="C15" i="34"/>
  <c r="AK14" i="34"/>
  <c r="AG14" i="34"/>
  <c r="AC14" i="34"/>
  <c r="Y14" i="34"/>
  <c r="U14" i="34"/>
  <c r="Q14" i="34"/>
  <c r="M14" i="34"/>
  <c r="I14" i="34"/>
  <c r="E14" i="34"/>
  <c r="AI13" i="34"/>
  <c r="AE13" i="34"/>
  <c r="AA13" i="34"/>
  <c r="W13" i="34"/>
  <c r="S13" i="34"/>
  <c r="O13" i="34"/>
  <c r="K13" i="34"/>
  <c r="G13" i="34"/>
  <c r="C13" i="34"/>
  <c r="AK12" i="34"/>
  <c r="AG12" i="34"/>
  <c r="AC12" i="34"/>
  <c r="Y12" i="34"/>
  <c r="U12" i="34"/>
  <c r="Q12" i="34"/>
  <c r="M12" i="34"/>
  <c r="I12" i="34"/>
  <c r="E12" i="34"/>
  <c r="AI11" i="34"/>
  <c r="AE11" i="34"/>
  <c r="AA11" i="34"/>
  <c r="W11" i="34"/>
  <c r="S11" i="34"/>
  <c r="O11" i="34"/>
  <c r="K11" i="34"/>
  <c r="G11" i="34"/>
  <c r="C11" i="34"/>
  <c r="AK10" i="34"/>
  <c r="AG10" i="34"/>
  <c r="AC10" i="34"/>
  <c r="Y10" i="34"/>
  <c r="U10" i="34"/>
  <c r="Q10" i="34"/>
  <c r="M10" i="34"/>
  <c r="I10" i="34"/>
  <c r="E10" i="34"/>
  <c r="AF59" i="34"/>
  <c r="X59" i="34"/>
  <c r="P59" i="34"/>
  <c r="H59" i="34"/>
  <c r="AL58" i="34"/>
  <c r="AD58" i="34"/>
  <c r="V58" i="34"/>
  <c r="N58" i="34"/>
  <c r="F58" i="34"/>
  <c r="AJ57" i="34"/>
  <c r="AB57" i="34"/>
  <c r="T57" i="34"/>
  <c r="L57" i="34"/>
  <c r="D57" i="34"/>
  <c r="AH56" i="34"/>
  <c r="Z56" i="34"/>
  <c r="R56" i="34"/>
  <c r="J56" i="34"/>
  <c r="B56" i="34"/>
  <c r="AF55" i="34"/>
  <c r="X55" i="34"/>
  <c r="P55" i="34"/>
  <c r="H55" i="34"/>
  <c r="AL54" i="34"/>
  <c r="AD54" i="34"/>
  <c r="V54" i="34"/>
  <c r="N54" i="34"/>
  <c r="F54" i="34"/>
  <c r="AJ53" i="34"/>
  <c r="AB53" i="34"/>
  <c r="T53" i="34"/>
  <c r="L53" i="34"/>
  <c r="D53" i="34"/>
  <c r="AH52" i="34"/>
  <c r="Z52" i="34"/>
  <c r="R52" i="34"/>
  <c r="J52" i="34"/>
  <c r="B52" i="34"/>
  <c r="AF51" i="34"/>
  <c r="X51" i="34"/>
  <c r="P51" i="34"/>
  <c r="H51" i="34"/>
  <c r="AL50" i="34"/>
  <c r="AD50" i="34"/>
  <c r="V50" i="34"/>
  <c r="N50" i="34"/>
  <c r="F50" i="34"/>
  <c r="AJ49" i="34"/>
  <c r="AB49" i="34"/>
  <c r="T49" i="34"/>
  <c r="L49" i="34"/>
  <c r="D49" i="34"/>
  <c r="AH48" i="34"/>
  <c r="Z48" i="34"/>
  <c r="R48" i="34"/>
  <c r="J48" i="34"/>
  <c r="B48" i="34"/>
  <c r="AF47" i="34"/>
  <c r="X47" i="34"/>
  <c r="P47" i="34"/>
  <c r="H47" i="34"/>
  <c r="AL46" i="34"/>
  <c r="AD46" i="34"/>
  <c r="V46" i="34"/>
  <c r="N46" i="34"/>
  <c r="F46" i="34"/>
  <c r="AJ45" i="34"/>
  <c r="AB45" i="34"/>
  <c r="T45" i="34"/>
  <c r="L45" i="34"/>
  <c r="D45" i="34"/>
  <c r="AH44" i="34"/>
  <c r="Z44" i="34"/>
  <c r="R44" i="34"/>
  <c r="J44" i="34"/>
  <c r="B44" i="34"/>
  <c r="AF43" i="34"/>
  <c r="X43" i="34"/>
  <c r="P43" i="34"/>
  <c r="H43" i="34"/>
  <c r="AL42" i="34"/>
  <c r="AD42" i="34"/>
  <c r="V42" i="34"/>
  <c r="N42" i="34"/>
  <c r="F42" i="34"/>
  <c r="AJ41" i="34"/>
  <c r="AB41" i="34"/>
  <c r="T41" i="34"/>
  <c r="L41" i="34"/>
  <c r="D41" i="34"/>
  <c r="AH40" i="34"/>
  <c r="Z40" i="34"/>
  <c r="R40" i="34"/>
  <c r="J40" i="34"/>
  <c r="B40" i="34"/>
  <c r="AF39" i="34"/>
  <c r="X39" i="34"/>
  <c r="P39" i="34"/>
  <c r="H39" i="34"/>
  <c r="AL38" i="34"/>
  <c r="AD38" i="34"/>
  <c r="V38" i="34"/>
  <c r="N38" i="34"/>
  <c r="F38" i="34"/>
  <c r="AJ37" i="34"/>
  <c r="AB37" i="34"/>
  <c r="T37" i="34"/>
  <c r="L37" i="34"/>
  <c r="D37" i="34"/>
  <c r="AH36" i="34"/>
  <c r="Z36" i="34"/>
  <c r="R36" i="34"/>
  <c r="J36" i="34"/>
  <c r="B36" i="34"/>
  <c r="AF35" i="34"/>
  <c r="X35" i="34"/>
  <c r="P35" i="34"/>
  <c r="H35" i="34"/>
  <c r="AL34" i="34"/>
  <c r="AD34" i="34"/>
  <c r="V34" i="34"/>
  <c r="N34" i="34"/>
  <c r="F34" i="34"/>
  <c r="AJ33" i="34"/>
  <c r="AB33" i="34"/>
  <c r="T33" i="34"/>
  <c r="L33" i="34"/>
  <c r="D33" i="34"/>
  <c r="AH32" i="34"/>
  <c r="Z32" i="34"/>
  <c r="R32" i="34"/>
  <c r="J32" i="34"/>
  <c r="B32" i="34"/>
  <c r="AF31" i="34"/>
  <c r="X31" i="34"/>
  <c r="P31" i="34"/>
  <c r="H31" i="34"/>
  <c r="AL30" i="34"/>
  <c r="AD30" i="34"/>
  <c r="V30" i="34"/>
  <c r="N30" i="34"/>
  <c r="H30" i="34"/>
  <c r="D30" i="34"/>
  <c r="AL29" i="34"/>
  <c r="AH29" i="34"/>
  <c r="AD29" i="34"/>
  <c r="Z29" i="34"/>
  <c r="V29" i="34"/>
  <c r="R29" i="34"/>
  <c r="N29" i="34"/>
  <c r="J29" i="34"/>
  <c r="F29" i="34"/>
  <c r="B29" i="34"/>
  <c r="AJ28" i="34"/>
  <c r="AF28" i="34"/>
  <c r="AB28" i="34"/>
  <c r="X28" i="34"/>
  <c r="T28" i="34"/>
  <c r="P28" i="34"/>
  <c r="L28" i="34"/>
  <c r="H28" i="34"/>
  <c r="D28" i="34"/>
  <c r="AL27" i="34"/>
  <c r="AH27" i="34"/>
  <c r="AD27" i="34"/>
  <c r="Z27" i="34"/>
  <c r="V27" i="34"/>
  <c r="R27" i="34"/>
  <c r="N27" i="34"/>
  <c r="J27" i="34"/>
  <c r="F27" i="34"/>
  <c r="B27" i="34"/>
  <c r="AJ26" i="34"/>
  <c r="AF26" i="34"/>
  <c r="AB26" i="34"/>
  <c r="X26" i="34"/>
  <c r="T26" i="34"/>
  <c r="P26" i="34"/>
  <c r="L26" i="34"/>
  <c r="H26" i="34"/>
  <c r="D26" i="34"/>
  <c r="AL25" i="34"/>
  <c r="AH25" i="34"/>
  <c r="AD25" i="34"/>
  <c r="Z25" i="34"/>
  <c r="V25" i="34"/>
  <c r="R25" i="34"/>
  <c r="N25" i="34"/>
  <c r="J25" i="34"/>
  <c r="F25" i="34"/>
  <c r="B25" i="34"/>
  <c r="AJ24" i="34"/>
  <c r="AF24" i="34"/>
  <c r="AB24" i="34"/>
  <c r="X24" i="34"/>
  <c r="T24" i="34"/>
  <c r="P24" i="34"/>
  <c r="L24" i="34"/>
  <c r="H24" i="34"/>
  <c r="D24" i="34"/>
  <c r="AL23" i="34"/>
  <c r="AH23" i="34"/>
  <c r="AD23" i="34"/>
  <c r="Z23" i="34"/>
  <c r="V23" i="34"/>
  <c r="R23" i="34"/>
  <c r="N23" i="34"/>
  <c r="J23" i="34"/>
  <c r="F23" i="34"/>
  <c r="B23" i="34"/>
  <c r="AJ22" i="34"/>
  <c r="AF22" i="34"/>
  <c r="AB22" i="34"/>
  <c r="X22" i="34"/>
  <c r="T22" i="34"/>
  <c r="P22" i="34"/>
  <c r="L22" i="34"/>
  <c r="H22" i="34"/>
  <c r="D22" i="34"/>
  <c r="AL21" i="34"/>
  <c r="AH21" i="34"/>
  <c r="AD21" i="34"/>
  <c r="Z21" i="34"/>
  <c r="V21" i="34"/>
  <c r="R21" i="34"/>
  <c r="N21" i="34"/>
  <c r="J21" i="34"/>
  <c r="F21" i="34"/>
  <c r="B21" i="34"/>
  <c r="AJ20" i="34"/>
  <c r="AF20" i="34"/>
  <c r="AB20" i="34"/>
  <c r="X20" i="34"/>
  <c r="T20" i="34"/>
  <c r="P20" i="34"/>
  <c r="L20" i="34"/>
  <c r="H20" i="34"/>
  <c r="D20" i="34"/>
  <c r="AL19" i="34"/>
  <c r="AH19" i="34"/>
  <c r="AD19" i="34"/>
  <c r="Z19" i="34"/>
  <c r="V19" i="34"/>
  <c r="R19" i="34"/>
  <c r="N19" i="34"/>
  <c r="J19" i="34"/>
  <c r="F19" i="34"/>
  <c r="B19" i="34"/>
  <c r="AJ18" i="34"/>
  <c r="AF18" i="34"/>
  <c r="AB18" i="34"/>
  <c r="X18" i="34"/>
  <c r="T18" i="34"/>
  <c r="P18" i="34"/>
  <c r="L18" i="34"/>
  <c r="H18" i="34"/>
  <c r="D18" i="34"/>
  <c r="AL17" i="34"/>
  <c r="AH17" i="34"/>
  <c r="AD17" i="34"/>
  <c r="Z17" i="34"/>
  <c r="V17" i="34"/>
  <c r="R17" i="34"/>
  <c r="N17" i="34"/>
  <c r="J17" i="34"/>
  <c r="F17" i="34"/>
  <c r="B17" i="34"/>
  <c r="AJ16" i="34"/>
  <c r="AF16" i="34"/>
  <c r="AB16" i="34"/>
  <c r="X16" i="34"/>
  <c r="T16" i="34"/>
  <c r="P16" i="34"/>
  <c r="L16" i="34"/>
  <c r="H16" i="34"/>
  <c r="D16" i="34"/>
  <c r="AL15" i="34"/>
  <c r="AH15" i="34"/>
  <c r="AD15" i="34"/>
  <c r="Z15" i="34"/>
  <c r="V15" i="34"/>
  <c r="R15" i="34"/>
  <c r="N15" i="34"/>
  <c r="J15" i="34"/>
  <c r="F15" i="34"/>
  <c r="B15" i="34"/>
  <c r="AJ14" i="34"/>
  <c r="AF14" i="34"/>
  <c r="AB14" i="34"/>
  <c r="X14" i="34"/>
  <c r="T14" i="34"/>
  <c r="P14" i="34"/>
  <c r="L14" i="34"/>
  <c r="H14" i="34"/>
  <c r="D14" i="34"/>
  <c r="AL13" i="34"/>
  <c r="AH13" i="34"/>
  <c r="AD13" i="34"/>
  <c r="Z13" i="34"/>
  <c r="V13" i="34"/>
  <c r="R13" i="34"/>
  <c r="N13" i="34"/>
  <c r="J13" i="34"/>
  <c r="F13" i="34"/>
  <c r="B13" i="34"/>
  <c r="AJ12" i="34"/>
  <c r="AF12" i="34"/>
  <c r="AB12" i="34"/>
  <c r="X12" i="34"/>
  <c r="T12" i="34"/>
  <c r="P12" i="34"/>
  <c r="L12" i="34"/>
  <c r="H12" i="34"/>
  <c r="D12" i="34"/>
  <c r="AL11" i="34"/>
  <c r="AH11" i="34"/>
  <c r="AD11" i="34"/>
  <c r="Z11" i="34"/>
  <c r="V11" i="34"/>
  <c r="R11" i="34"/>
  <c r="N11" i="34"/>
  <c r="J11" i="34"/>
  <c r="F11" i="34"/>
  <c r="B11" i="34"/>
  <c r="AJ10" i="34"/>
  <c r="AF10" i="34"/>
  <c r="AB10" i="34"/>
  <c r="X10" i="34"/>
  <c r="T10" i="34"/>
  <c r="P10" i="34"/>
  <c r="L10" i="34"/>
  <c r="H10" i="34"/>
  <c r="D10" i="34"/>
  <c r="AC59" i="34"/>
  <c r="M59" i="34"/>
  <c r="AI58" i="34"/>
  <c r="S58" i="34"/>
  <c r="C58" i="34"/>
  <c r="Y57" i="34"/>
  <c r="I57" i="34"/>
  <c r="AE56" i="34"/>
  <c r="O56" i="34"/>
  <c r="AK55" i="34"/>
  <c r="U55" i="34"/>
  <c r="E55" i="34"/>
  <c r="AA54" i="34"/>
  <c r="K54" i="34"/>
  <c r="AG53" i="34"/>
  <c r="Q53" i="34"/>
  <c r="AM52" i="34"/>
  <c r="W52" i="34"/>
  <c r="G52" i="34"/>
  <c r="AC51" i="34"/>
  <c r="M51" i="34"/>
  <c r="AI50" i="34"/>
  <c r="S50" i="34"/>
  <c r="C50" i="34"/>
  <c r="Y49" i="34"/>
  <c r="I49" i="34"/>
  <c r="AE48" i="34"/>
  <c r="O48" i="34"/>
  <c r="AK47" i="34"/>
  <c r="U47" i="34"/>
  <c r="E47" i="34"/>
  <c r="AA46" i="34"/>
  <c r="K46" i="34"/>
  <c r="AG45" i="34"/>
  <c r="Q45" i="34"/>
  <c r="AM44" i="34"/>
  <c r="W44" i="34"/>
  <c r="G44" i="34"/>
  <c r="AC43" i="34"/>
  <c r="M43" i="34"/>
  <c r="AI42" i="34"/>
  <c r="S42" i="34"/>
  <c r="C42" i="34"/>
  <c r="Y41" i="34"/>
  <c r="I41" i="34"/>
  <c r="AE40" i="34"/>
  <c r="O40" i="34"/>
  <c r="AK39" i="34"/>
  <c r="U39" i="34"/>
  <c r="E39" i="34"/>
  <c r="AA38" i="34"/>
  <c r="K38" i="34"/>
  <c r="AG37" i="34"/>
  <c r="Q37" i="34"/>
  <c r="W36" i="34"/>
  <c r="G36" i="34"/>
  <c r="AC35" i="34"/>
  <c r="M35" i="34"/>
  <c r="AI34" i="34"/>
  <c r="S34" i="34"/>
  <c r="C34" i="34"/>
  <c r="Y33" i="34"/>
  <c r="I33" i="34"/>
  <c r="AE32" i="34"/>
  <c r="O32" i="34"/>
  <c r="AK31" i="34"/>
  <c r="U31" i="34"/>
  <c r="E31" i="34"/>
  <c r="AA30" i="34"/>
  <c r="K30" i="34"/>
  <c r="C30" i="34"/>
  <c r="AG29" i="34"/>
  <c r="Y29" i="34"/>
  <c r="Q29" i="34"/>
  <c r="I29" i="34"/>
  <c r="AE28" i="34"/>
  <c r="W28" i="34"/>
  <c r="O28" i="34"/>
  <c r="G28" i="34"/>
  <c r="AK27" i="34"/>
  <c r="AC27" i="34"/>
  <c r="U27" i="34"/>
  <c r="M27" i="34"/>
  <c r="E27" i="34"/>
  <c r="AI26" i="34"/>
  <c r="AA26" i="34"/>
  <c r="S26" i="34"/>
  <c r="K26" i="34"/>
  <c r="C26" i="34"/>
  <c r="AG25" i="34"/>
  <c r="Y25" i="34"/>
  <c r="Q25" i="34"/>
  <c r="I25" i="34"/>
  <c r="AE24" i="34"/>
  <c r="W24" i="34"/>
  <c r="O24" i="34"/>
  <c r="G24" i="34"/>
  <c r="AK23" i="34"/>
  <c r="AC23" i="34"/>
  <c r="U23" i="34"/>
  <c r="M23" i="34"/>
  <c r="E23" i="34"/>
  <c r="AI22" i="34"/>
  <c r="AA22" i="34"/>
  <c r="S22" i="34"/>
  <c r="K22" i="34"/>
  <c r="C22" i="34"/>
  <c r="AG21" i="34"/>
  <c r="Y21" i="34"/>
  <c r="Q21" i="34"/>
  <c r="I21" i="34"/>
  <c r="AE20" i="34"/>
  <c r="W20" i="34"/>
  <c r="O20" i="34"/>
  <c r="G20" i="34"/>
  <c r="AK19" i="34"/>
  <c r="AC19" i="34"/>
  <c r="U19" i="34"/>
  <c r="M19" i="34"/>
  <c r="E19" i="34"/>
  <c r="AI18" i="34"/>
  <c r="AA18" i="34"/>
  <c r="S18" i="34"/>
  <c r="K18" i="34"/>
  <c r="C18" i="34"/>
  <c r="AG17" i="34"/>
  <c r="Y17" i="34"/>
  <c r="Q17" i="34"/>
  <c r="I17" i="34"/>
  <c r="AE16" i="34"/>
  <c r="W16" i="34"/>
  <c r="O16" i="34"/>
  <c r="G16" i="34"/>
  <c r="AK15" i="34"/>
  <c r="AC15" i="34"/>
  <c r="U15" i="34"/>
  <c r="M15" i="34"/>
  <c r="E15" i="34"/>
  <c r="AI14" i="34"/>
  <c r="AA14" i="34"/>
  <c r="S14" i="34"/>
  <c r="K14" i="34"/>
  <c r="C14" i="34"/>
  <c r="AG13" i="34"/>
  <c r="Y13" i="34"/>
  <c r="Q13" i="34"/>
  <c r="I13" i="34"/>
  <c r="AE12" i="34"/>
  <c r="W12" i="34"/>
  <c r="O12" i="34"/>
  <c r="G12" i="34"/>
  <c r="AK11" i="34"/>
  <c r="AC11" i="34"/>
  <c r="U11" i="34"/>
  <c r="M11" i="34"/>
  <c r="E11" i="34"/>
  <c r="AI10" i="34"/>
  <c r="AA10" i="34"/>
  <c r="S10" i="34"/>
  <c r="K10" i="34"/>
  <c r="C10" i="34"/>
  <c r="AB59" i="34"/>
  <c r="L59" i="34"/>
  <c r="AH58" i="34"/>
  <c r="R58" i="34"/>
  <c r="B58" i="34"/>
  <c r="X57" i="34"/>
  <c r="H57" i="34"/>
  <c r="AD56" i="34"/>
  <c r="N56" i="34"/>
  <c r="AJ55" i="34"/>
  <c r="T55" i="34"/>
  <c r="D55" i="34"/>
  <c r="Z54" i="34"/>
  <c r="J54" i="34"/>
  <c r="AF53" i="34"/>
  <c r="P53" i="34"/>
  <c r="AL52" i="34"/>
  <c r="V52" i="34"/>
  <c r="F52" i="34"/>
  <c r="AB51" i="34"/>
  <c r="L51" i="34"/>
  <c r="AH50" i="34"/>
  <c r="R50" i="34"/>
  <c r="B50" i="34"/>
  <c r="X49" i="34"/>
  <c r="H49" i="34"/>
  <c r="AD48" i="34"/>
  <c r="N48" i="34"/>
  <c r="AJ47" i="34"/>
  <c r="T47" i="34"/>
  <c r="D47" i="34"/>
  <c r="Z46" i="34"/>
  <c r="J46" i="34"/>
  <c r="AF45" i="34"/>
  <c r="P45" i="34"/>
  <c r="AL44" i="34"/>
  <c r="V44" i="34"/>
  <c r="F44" i="34"/>
  <c r="AB43" i="34"/>
  <c r="L43" i="34"/>
  <c r="AH42" i="34"/>
  <c r="R42" i="34"/>
  <c r="B42" i="34"/>
  <c r="X41" i="34"/>
  <c r="H41" i="34"/>
  <c r="AD40" i="34"/>
  <c r="N40" i="34"/>
  <c r="AJ39" i="34"/>
  <c r="T39" i="34"/>
  <c r="D39" i="34"/>
  <c r="Z38" i="34"/>
  <c r="J38" i="34"/>
  <c r="AF37" i="34"/>
  <c r="P37" i="34"/>
  <c r="AL36" i="34"/>
  <c r="V36" i="34"/>
  <c r="F36" i="34"/>
  <c r="AB35" i="34"/>
  <c r="L35" i="34"/>
  <c r="AH34" i="34"/>
  <c r="R34" i="34"/>
  <c r="B34" i="34"/>
  <c r="X33" i="34"/>
  <c r="H33" i="34"/>
  <c r="AD32" i="34"/>
  <c r="N32" i="34"/>
  <c r="AJ31" i="34"/>
  <c r="T31" i="34"/>
  <c r="D31" i="34"/>
  <c r="Z30" i="34"/>
  <c r="J30" i="34"/>
  <c r="B30" i="34"/>
  <c r="AF29" i="34"/>
  <c r="X29" i="34"/>
  <c r="P29" i="34"/>
  <c r="H29" i="34"/>
  <c r="AL28" i="34"/>
  <c r="AD28" i="34"/>
  <c r="V28" i="34"/>
  <c r="N28" i="34"/>
  <c r="F28" i="34"/>
  <c r="AJ27" i="34"/>
  <c r="AB27" i="34"/>
  <c r="T27" i="34"/>
  <c r="L27" i="34"/>
  <c r="D27" i="34"/>
  <c r="AH26" i="34"/>
  <c r="Z26" i="34"/>
  <c r="R26" i="34"/>
  <c r="J26" i="34"/>
  <c r="B26" i="34"/>
  <c r="AF25" i="34"/>
  <c r="X25" i="34"/>
  <c r="P25" i="34"/>
  <c r="H25" i="34"/>
  <c r="AL24" i="34"/>
  <c r="AD24" i="34"/>
  <c r="V24" i="34"/>
  <c r="N24" i="34"/>
  <c r="F24" i="34"/>
  <c r="AJ23" i="34"/>
  <c r="AB23" i="34"/>
  <c r="T23" i="34"/>
  <c r="L23" i="34"/>
  <c r="D23" i="34"/>
  <c r="AH22" i="34"/>
  <c r="Z22" i="34"/>
  <c r="R22" i="34"/>
  <c r="J22" i="34"/>
  <c r="B22" i="34"/>
  <c r="AF21" i="34"/>
  <c r="X21" i="34"/>
  <c r="P21" i="34"/>
  <c r="H21" i="34"/>
  <c r="AL20" i="34"/>
  <c r="AD20" i="34"/>
  <c r="V20" i="34"/>
  <c r="N20" i="34"/>
  <c r="F20" i="34"/>
  <c r="AJ19" i="34"/>
  <c r="AB19" i="34"/>
  <c r="T19" i="34"/>
  <c r="L19" i="34"/>
  <c r="D19" i="34"/>
  <c r="AH18" i="34"/>
  <c r="Z18" i="34"/>
  <c r="R18" i="34"/>
  <c r="J18" i="34"/>
  <c r="B18" i="34"/>
  <c r="AF17" i="34"/>
  <c r="X17" i="34"/>
  <c r="P17" i="34"/>
  <c r="H17" i="34"/>
  <c r="AL16" i="34"/>
  <c r="AD16" i="34"/>
  <c r="V16" i="34"/>
  <c r="N16" i="34"/>
  <c r="F16" i="34"/>
  <c r="AJ15" i="34"/>
  <c r="AB15" i="34"/>
  <c r="T15" i="34"/>
  <c r="L15" i="34"/>
  <c r="D15" i="34"/>
  <c r="AH14" i="34"/>
  <c r="Z14" i="34"/>
  <c r="R14" i="34"/>
  <c r="J14" i="34"/>
  <c r="B14" i="34"/>
  <c r="AF13" i="34"/>
  <c r="X13" i="34"/>
  <c r="P13" i="34"/>
  <c r="H13" i="34"/>
  <c r="AL12" i="34"/>
  <c r="AD12" i="34"/>
  <c r="V12" i="34"/>
  <c r="N12" i="34"/>
  <c r="F12" i="34"/>
  <c r="AJ11" i="34"/>
  <c r="AB11" i="34"/>
  <c r="T11" i="34"/>
  <c r="L11" i="34"/>
  <c r="D11" i="34"/>
  <c r="AH10" i="34"/>
  <c r="Z10" i="34"/>
  <c r="R10" i="34"/>
  <c r="J10" i="34"/>
  <c r="B10" i="34"/>
  <c r="AJ59" i="34"/>
  <c r="D59" i="34"/>
  <c r="J58" i="34"/>
  <c r="P57" i="34"/>
  <c r="V56" i="34"/>
  <c r="AB55" i="34"/>
  <c r="AH54" i="34"/>
  <c r="B54" i="34"/>
  <c r="H53" i="34"/>
  <c r="N52" i="34"/>
  <c r="T51" i="34"/>
  <c r="Z50" i="34"/>
  <c r="AF49" i="34"/>
  <c r="AL48" i="34"/>
  <c r="F48" i="34"/>
  <c r="L47" i="34"/>
  <c r="R46" i="34"/>
  <c r="X45" i="34"/>
  <c r="AD44" i="34"/>
  <c r="AJ43" i="34"/>
  <c r="D43" i="34"/>
  <c r="J42" i="34"/>
  <c r="P41" i="34"/>
  <c r="V40" i="34"/>
  <c r="AB39" i="34"/>
  <c r="AH38" i="34"/>
  <c r="B38" i="34"/>
  <c r="H37" i="34"/>
  <c r="N36" i="34"/>
  <c r="T35" i="34"/>
  <c r="Z34" i="34"/>
  <c r="AF33" i="34"/>
  <c r="AL32" i="34"/>
  <c r="F32" i="34"/>
  <c r="L31" i="34"/>
  <c r="U59" i="34"/>
  <c r="AA58" i="34"/>
  <c r="AG57" i="34"/>
  <c r="AM56" i="34"/>
  <c r="G56" i="34"/>
  <c r="M55" i="34"/>
  <c r="S54" i="34"/>
  <c r="Y53" i="34"/>
  <c r="AE52" i="34"/>
  <c r="AK51" i="34"/>
  <c r="E51" i="34"/>
  <c r="K50" i="34"/>
  <c r="Q49" i="34"/>
  <c r="W48" i="34"/>
  <c r="AC47" i="34"/>
  <c r="AI46" i="34"/>
  <c r="C46" i="34"/>
  <c r="I45" i="34"/>
  <c r="O44" i="34"/>
  <c r="U43" i="34"/>
  <c r="AA42" i="34"/>
  <c r="AG41" i="34"/>
  <c r="G40" i="34"/>
  <c r="M39" i="34"/>
  <c r="S38" i="34"/>
  <c r="Y37" i="34"/>
  <c r="AE36" i="34"/>
  <c r="AK35" i="34"/>
  <c r="E35" i="34"/>
  <c r="K34" i="34"/>
  <c r="Q33" i="34"/>
  <c r="W32" i="34"/>
  <c r="AC31" i="34"/>
  <c r="AI30" i="34"/>
  <c r="G30" i="34"/>
  <c r="AC29" i="34"/>
  <c r="M29" i="34"/>
  <c r="AI28" i="34"/>
  <c r="S28" i="34"/>
  <c r="C28" i="34"/>
  <c r="Y27" i="34"/>
  <c r="I27" i="34"/>
  <c r="AE26" i="34"/>
  <c r="O26" i="34"/>
  <c r="AK25" i="34"/>
  <c r="U25" i="34"/>
  <c r="E25" i="34"/>
  <c r="AA24" i="34"/>
  <c r="K24" i="34"/>
  <c r="AG23" i="34"/>
  <c r="Q23" i="34"/>
  <c r="W22" i="34"/>
  <c r="G22" i="34"/>
  <c r="AC21" i="34"/>
  <c r="M21" i="34"/>
  <c r="AI20" i="34"/>
  <c r="S20" i="34"/>
  <c r="C20" i="34"/>
  <c r="Y19" i="34"/>
  <c r="I19" i="34"/>
  <c r="AE18" i="34"/>
  <c r="O18" i="34"/>
  <c r="AK17" i="34"/>
  <c r="U17" i="34"/>
  <c r="E17" i="34"/>
  <c r="AA16" i="34"/>
  <c r="K16" i="34"/>
  <c r="AG15" i="34"/>
  <c r="Q15" i="34"/>
  <c r="W14" i="34"/>
  <c r="G14" i="34"/>
  <c r="AC13" i="34"/>
  <c r="M13" i="34"/>
  <c r="AI12" i="34"/>
  <c r="S12" i="34"/>
  <c r="C12" i="34"/>
  <c r="Y11" i="34"/>
  <c r="I11" i="34"/>
  <c r="AE10" i="34"/>
  <c r="O10" i="34"/>
  <c r="T59" i="34"/>
  <c r="Z58" i="34"/>
  <c r="AF57" i="34"/>
  <c r="AL56" i="34"/>
  <c r="F56" i="34"/>
  <c r="L55" i="34"/>
  <c r="R54" i="34"/>
  <c r="X53" i="34"/>
  <c r="AD52" i="34"/>
  <c r="AJ51" i="34"/>
  <c r="D51" i="34"/>
  <c r="J50" i="34"/>
  <c r="P49" i="34"/>
  <c r="V48" i="34"/>
  <c r="AB47" i="34"/>
  <c r="AH46" i="34"/>
  <c r="B46" i="34"/>
  <c r="H45" i="34"/>
  <c r="N44" i="34"/>
  <c r="T43" i="34"/>
  <c r="Z42" i="34"/>
  <c r="AF41" i="34"/>
  <c r="AL40" i="34"/>
  <c r="F40" i="34"/>
  <c r="L39" i="34"/>
  <c r="R38" i="34"/>
  <c r="X37" i="34"/>
  <c r="AD36" i="34"/>
  <c r="AJ35" i="34"/>
  <c r="D35" i="34"/>
  <c r="J34" i="34"/>
  <c r="P33" i="34"/>
  <c r="V32" i="34"/>
  <c r="AB31" i="34"/>
  <c r="AH30" i="34"/>
  <c r="F30" i="34"/>
  <c r="AB29" i="34"/>
  <c r="L29" i="34"/>
  <c r="AH28" i="34"/>
  <c r="R28" i="34"/>
  <c r="B28" i="34"/>
  <c r="X27" i="34"/>
  <c r="H27" i="34"/>
  <c r="AD26" i="34"/>
  <c r="N26" i="34"/>
  <c r="AJ25" i="34"/>
  <c r="T25" i="34"/>
  <c r="D25" i="34"/>
  <c r="Z24" i="34"/>
  <c r="J24" i="34"/>
  <c r="AF23" i="34"/>
  <c r="P23" i="34"/>
  <c r="AL22" i="34"/>
  <c r="V22" i="34"/>
  <c r="F22" i="34"/>
  <c r="AB21" i="34"/>
  <c r="L21" i="34"/>
  <c r="AH20" i="34"/>
  <c r="R20" i="34"/>
  <c r="B20" i="34"/>
  <c r="X19" i="34"/>
  <c r="H19" i="34"/>
  <c r="AD18" i="34"/>
  <c r="N18" i="34"/>
  <c r="AJ17" i="34"/>
  <c r="T17" i="34"/>
  <c r="D17" i="34"/>
  <c r="Z16" i="34"/>
  <c r="J16" i="34"/>
  <c r="AF15" i="34"/>
  <c r="P15" i="34"/>
  <c r="AL14" i="34"/>
  <c r="V14" i="34"/>
  <c r="F14" i="34"/>
  <c r="AB13" i="34"/>
  <c r="L13" i="34"/>
  <c r="AH12" i="34"/>
  <c r="R12" i="34"/>
  <c r="B12" i="34"/>
  <c r="X11" i="34"/>
  <c r="H11" i="34"/>
  <c r="AD10" i="34"/>
  <c r="N10" i="34"/>
  <c r="Q57" i="34"/>
  <c r="C54" i="34"/>
  <c r="AA50" i="34"/>
  <c r="M47" i="34"/>
  <c r="AK43" i="34"/>
  <c r="W40" i="34"/>
  <c r="I37" i="34"/>
  <c r="AG33" i="34"/>
  <c r="S30" i="34"/>
  <c r="U29" i="34"/>
  <c r="AA28" i="34"/>
  <c r="AG27" i="34"/>
  <c r="G26" i="34"/>
  <c r="M25" i="34"/>
  <c r="S24" i="34"/>
  <c r="Y23" i="34"/>
  <c r="AE22" i="34"/>
  <c r="AK21" i="34"/>
  <c r="E21" i="34"/>
  <c r="K20" i="34"/>
  <c r="Q19" i="34"/>
  <c r="W18" i="34"/>
  <c r="AC17" i="34"/>
  <c r="AI16" i="34"/>
  <c r="C16" i="34"/>
  <c r="I15" i="34"/>
  <c r="O14" i="34"/>
  <c r="U13" i="34"/>
  <c r="AA12" i="34"/>
  <c r="AG11" i="34"/>
  <c r="G10" i="34"/>
  <c r="AK59" i="34"/>
  <c r="W56" i="34"/>
  <c r="I53" i="34"/>
  <c r="AG49" i="34"/>
  <c r="S46" i="34"/>
  <c r="E43" i="34"/>
  <c r="AC39" i="34"/>
  <c r="O36" i="34"/>
  <c r="R30" i="34"/>
  <c r="T29" i="34"/>
  <c r="Z28" i="34"/>
  <c r="AF27" i="34"/>
  <c r="AL26" i="34"/>
  <c r="F26" i="34"/>
  <c r="L25" i="34"/>
  <c r="R24" i="34"/>
  <c r="X23" i="34"/>
  <c r="AD22" i="34"/>
  <c r="AJ21" i="34"/>
  <c r="D21" i="34"/>
  <c r="J20" i="34"/>
  <c r="P19" i="34"/>
  <c r="V18" i="34"/>
  <c r="AB17" i="34"/>
  <c r="AH16" i="34"/>
  <c r="B16" i="34"/>
  <c r="H15" i="34"/>
  <c r="N14" i="34"/>
  <c r="T13" i="34"/>
  <c r="Z12" i="34"/>
  <c r="AF11" i="34"/>
  <c r="AL10" i="34"/>
  <c r="F10" i="34"/>
  <c r="E59" i="34"/>
  <c r="AC55" i="34"/>
  <c r="O52" i="34"/>
  <c r="AM48" i="34"/>
  <c r="Y45" i="34"/>
  <c r="K42" i="34"/>
  <c r="AI38" i="34"/>
  <c r="U35" i="34"/>
  <c r="G32" i="34"/>
  <c r="AK29" i="34"/>
  <c r="E29" i="34"/>
  <c r="K28" i="34"/>
  <c r="Q27" i="34"/>
  <c r="W26" i="34"/>
  <c r="AC25" i="34"/>
  <c r="AI24" i="34"/>
  <c r="C24" i="34"/>
  <c r="I23" i="34"/>
  <c r="O22" i="34"/>
  <c r="U21" i="34"/>
  <c r="AA20" i="34"/>
  <c r="AG19" i="34"/>
  <c r="G18" i="34"/>
  <c r="M17" i="34"/>
  <c r="S16" i="34"/>
  <c r="Y15" i="34"/>
  <c r="AE14" i="34"/>
  <c r="AK13" i="34"/>
  <c r="E13" i="34"/>
  <c r="K12" i="34"/>
  <c r="Q11" i="34"/>
  <c r="W10" i="34"/>
  <c r="K58" i="34"/>
  <c r="AE44" i="34"/>
  <c r="M31" i="34"/>
  <c r="P27" i="34"/>
  <c r="B24" i="34"/>
  <c r="Z20" i="34"/>
  <c r="L17" i="34"/>
  <c r="AJ13" i="34"/>
  <c r="V10" i="34"/>
  <c r="AI54" i="34"/>
  <c r="Q41" i="34"/>
  <c r="AJ29" i="34"/>
  <c r="V26" i="34"/>
  <c r="H23" i="34"/>
  <c r="AF19" i="34"/>
  <c r="R16" i="34"/>
  <c r="D13" i="34"/>
  <c r="U51" i="34"/>
  <c r="C38" i="34"/>
  <c r="D29" i="34"/>
  <c r="AB25" i="34"/>
  <c r="N22" i="34"/>
  <c r="AL18" i="34"/>
  <c r="X15" i="34"/>
  <c r="J12" i="34"/>
  <c r="AA34" i="34"/>
  <c r="F18" i="34"/>
  <c r="J28" i="34"/>
  <c r="AD14" i="34"/>
  <c r="AH24" i="34"/>
  <c r="P11" i="34"/>
  <c r="G48" i="34"/>
  <c r="T21" i="34"/>
  <c r="AK58" i="31"/>
  <c r="AG58" i="31"/>
  <c r="AC58" i="31"/>
  <c r="Y58" i="31"/>
  <c r="U58" i="31"/>
  <c r="Q58" i="31"/>
  <c r="M58" i="31"/>
  <c r="I58" i="31"/>
  <c r="E58" i="31"/>
  <c r="AM57" i="31"/>
  <c r="AI57" i="31"/>
  <c r="AE57" i="31"/>
  <c r="AA57" i="31"/>
  <c r="W57" i="31"/>
  <c r="S57" i="31"/>
  <c r="O57" i="31"/>
  <c r="K57" i="31"/>
  <c r="G57" i="31"/>
  <c r="C57" i="31"/>
  <c r="AK56" i="31"/>
  <c r="AG56" i="31"/>
  <c r="AC56" i="31"/>
  <c r="Y56" i="31"/>
  <c r="U56" i="31"/>
  <c r="Q56" i="31"/>
  <c r="M56" i="31"/>
  <c r="I56" i="31"/>
  <c r="E56" i="31"/>
  <c r="AM55" i="31"/>
  <c r="AI55" i="31"/>
  <c r="AE55" i="31"/>
  <c r="AA55" i="31"/>
  <c r="W55" i="31"/>
  <c r="S55" i="31"/>
  <c r="O55" i="31"/>
  <c r="K55" i="31"/>
  <c r="G55" i="31"/>
  <c r="C55" i="31"/>
  <c r="AK54" i="31"/>
  <c r="AG54" i="31"/>
  <c r="AC54" i="31"/>
  <c r="Y54" i="31"/>
  <c r="U54" i="31"/>
  <c r="Q54" i="31"/>
  <c r="M54" i="31"/>
  <c r="I54" i="31"/>
  <c r="E54" i="31"/>
  <c r="AM53" i="31"/>
  <c r="AI53" i="31"/>
  <c r="AE53" i="31"/>
  <c r="AA53" i="31"/>
  <c r="W53" i="31"/>
  <c r="S53" i="31"/>
  <c r="O53" i="31"/>
  <c r="K53" i="31"/>
  <c r="G53" i="31"/>
  <c r="C53" i="31"/>
  <c r="AK52" i="31"/>
  <c r="AG52" i="31"/>
  <c r="AC52" i="31"/>
  <c r="Y52" i="31"/>
  <c r="U52" i="31"/>
  <c r="Q52" i="31"/>
  <c r="M52" i="31"/>
  <c r="I52" i="31"/>
  <c r="E52" i="31"/>
  <c r="AM51" i="31"/>
  <c r="AI51" i="31"/>
  <c r="AE51" i="31"/>
  <c r="AA51" i="31"/>
  <c r="W51" i="31"/>
  <c r="S51" i="31"/>
  <c r="O51" i="31"/>
  <c r="K51" i="31"/>
  <c r="G51" i="31"/>
  <c r="C51" i="31"/>
  <c r="AK50" i="31"/>
  <c r="AG50" i="31"/>
  <c r="AC50" i="31"/>
  <c r="Y50" i="31"/>
  <c r="U50" i="31"/>
  <c r="Q50" i="31"/>
  <c r="M50" i="31"/>
  <c r="I50" i="31"/>
  <c r="E50" i="31"/>
  <c r="AM49" i="31"/>
  <c r="AI49" i="31"/>
  <c r="AE49" i="31"/>
  <c r="AA49" i="31"/>
  <c r="W49" i="31"/>
  <c r="S49" i="31"/>
  <c r="O49" i="31"/>
  <c r="K49" i="31"/>
  <c r="G49" i="31"/>
  <c r="C49" i="31"/>
  <c r="AK48" i="31"/>
  <c r="AG48" i="31"/>
  <c r="AC48" i="31"/>
  <c r="Y48" i="31"/>
  <c r="U48" i="31"/>
  <c r="Q48" i="31"/>
  <c r="M48" i="31"/>
  <c r="I48" i="31"/>
  <c r="E48" i="31"/>
  <c r="AM47" i="31"/>
  <c r="AI47" i="31"/>
  <c r="AE47" i="31"/>
  <c r="AA47" i="31"/>
  <c r="W47" i="31"/>
  <c r="S47" i="31"/>
  <c r="O47" i="31"/>
  <c r="K47" i="31"/>
  <c r="G47" i="31"/>
  <c r="C47" i="31"/>
  <c r="AK46" i="31"/>
  <c r="AG46" i="31"/>
  <c r="AC46" i="31"/>
  <c r="Y46" i="31"/>
  <c r="U46" i="31"/>
  <c r="Q46" i="31"/>
  <c r="M46" i="31"/>
  <c r="I46" i="31"/>
  <c r="E46" i="31"/>
  <c r="AM45" i="31"/>
  <c r="AI45" i="31"/>
  <c r="AE45" i="31"/>
  <c r="AA45" i="31"/>
  <c r="W45" i="31"/>
  <c r="S45" i="31"/>
  <c r="O45" i="31"/>
  <c r="K45" i="31"/>
  <c r="G45" i="31"/>
  <c r="C45" i="31"/>
  <c r="AK44" i="31"/>
  <c r="AG44" i="31"/>
  <c r="AC44" i="31"/>
  <c r="Y44" i="31"/>
  <c r="U44" i="31"/>
  <c r="Q44" i="31"/>
  <c r="M44" i="31"/>
  <c r="I44" i="31"/>
  <c r="E44" i="31"/>
  <c r="AM43" i="31"/>
  <c r="AI43" i="31"/>
  <c r="AE43" i="31"/>
  <c r="AA43" i="31"/>
  <c r="W43" i="31"/>
  <c r="S43" i="31"/>
  <c r="O43" i="31"/>
  <c r="K43" i="31"/>
  <c r="G43" i="31"/>
  <c r="C43" i="31"/>
  <c r="AK42" i="31"/>
  <c r="AG42" i="31"/>
  <c r="AC42" i="31"/>
  <c r="Y42" i="31"/>
  <c r="U42" i="31"/>
  <c r="Q42" i="31"/>
  <c r="M42" i="31"/>
  <c r="I42" i="31"/>
  <c r="E42" i="31"/>
  <c r="AM41" i="31"/>
  <c r="AI41" i="31"/>
  <c r="AJ58" i="31"/>
  <c r="AF58" i="31"/>
  <c r="AB58" i="31"/>
  <c r="X58" i="31"/>
  <c r="T58" i="31"/>
  <c r="P58" i="31"/>
  <c r="L58" i="31"/>
  <c r="H58" i="31"/>
  <c r="D58" i="31"/>
  <c r="AL57" i="31"/>
  <c r="AH57" i="31"/>
  <c r="AD57" i="31"/>
  <c r="Z57" i="31"/>
  <c r="V57" i="31"/>
  <c r="R57" i="31"/>
  <c r="N57" i="31"/>
  <c r="J57" i="31"/>
  <c r="F57" i="31"/>
  <c r="B57" i="31"/>
  <c r="AJ56" i="31"/>
  <c r="AF56" i="31"/>
  <c r="AB56" i="31"/>
  <c r="X56" i="31"/>
  <c r="T56" i="31"/>
  <c r="P56" i="31"/>
  <c r="L56" i="31"/>
  <c r="H56" i="31"/>
  <c r="D56" i="31"/>
  <c r="AL55" i="31"/>
  <c r="AH55" i="31"/>
  <c r="AD55" i="31"/>
  <c r="Z55" i="31"/>
  <c r="V55" i="31"/>
  <c r="R55" i="31"/>
  <c r="N55" i="31"/>
  <c r="J55" i="31"/>
  <c r="F55" i="31"/>
  <c r="B55" i="31"/>
  <c r="AJ54" i="31"/>
  <c r="AF54" i="31"/>
  <c r="AB54" i="31"/>
  <c r="X54" i="31"/>
  <c r="T54" i="31"/>
  <c r="P54" i="31"/>
  <c r="L54" i="31"/>
  <c r="H54" i="31"/>
  <c r="D54" i="31"/>
  <c r="AL53" i="31"/>
  <c r="AH53" i="31"/>
  <c r="AD53" i="31"/>
  <c r="Z53" i="31"/>
  <c r="V53" i="31"/>
  <c r="R53" i="31"/>
  <c r="N53" i="31"/>
  <c r="J53" i="31"/>
  <c r="F53" i="31"/>
  <c r="B53" i="31"/>
  <c r="AJ52" i="31"/>
  <c r="AF52" i="31"/>
  <c r="AB52" i="31"/>
  <c r="X52" i="31"/>
  <c r="T52" i="31"/>
  <c r="P52" i="31"/>
  <c r="L52" i="31"/>
  <c r="H52" i="31"/>
  <c r="D52" i="31"/>
  <c r="AL51" i="31"/>
  <c r="AH51" i="31"/>
  <c r="AD51" i="31"/>
  <c r="Z51" i="31"/>
  <c r="V51" i="31"/>
  <c r="R51" i="31"/>
  <c r="N51" i="31"/>
  <c r="J51" i="31"/>
  <c r="F51" i="31"/>
  <c r="B51" i="31"/>
  <c r="AJ50" i="31"/>
  <c r="AF50" i="31"/>
  <c r="AB50" i="31"/>
  <c r="X50" i="31"/>
  <c r="T50" i="31"/>
  <c r="P50" i="31"/>
  <c r="L50" i="31"/>
  <c r="H50" i="31"/>
  <c r="D50" i="31"/>
  <c r="AL49" i="31"/>
  <c r="AH49" i="31"/>
  <c r="AD49" i="31"/>
  <c r="Z49" i="31"/>
  <c r="V49" i="31"/>
  <c r="R49" i="31"/>
  <c r="N49" i="31"/>
  <c r="J49" i="31"/>
  <c r="F49" i="31"/>
  <c r="B49" i="31"/>
  <c r="AJ48" i="31"/>
  <c r="AF48" i="31"/>
  <c r="AB48" i="31"/>
  <c r="X48" i="31"/>
  <c r="T48" i="31"/>
  <c r="P48" i="31"/>
  <c r="L48" i="31"/>
  <c r="H48" i="31"/>
  <c r="D48" i="31"/>
  <c r="AL47" i="31"/>
  <c r="AH47" i="31"/>
  <c r="AD47" i="31"/>
  <c r="Z47" i="31"/>
  <c r="V47" i="31"/>
  <c r="R47" i="31"/>
  <c r="N47" i="31"/>
  <c r="J47" i="31"/>
  <c r="F47" i="31"/>
  <c r="B47" i="31"/>
  <c r="AJ46" i="31"/>
  <c r="AF46" i="31"/>
  <c r="AB46" i="31"/>
  <c r="X46" i="31"/>
  <c r="T46" i="31"/>
  <c r="P46" i="31"/>
  <c r="L46" i="31"/>
  <c r="H46" i="31"/>
  <c r="D46" i="31"/>
  <c r="AL45" i="31"/>
  <c r="AH45" i="31"/>
  <c r="AD45" i="31"/>
  <c r="Z45" i="31"/>
  <c r="V45" i="31"/>
  <c r="R45" i="31"/>
  <c r="N45" i="31"/>
  <c r="J45" i="31"/>
  <c r="F45" i="31"/>
  <c r="B45" i="31"/>
  <c r="AJ44" i="31"/>
  <c r="AF44" i="31"/>
  <c r="AB44" i="31"/>
  <c r="X44" i="31"/>
  <c r="T44" i="31"/>
  <c r="P44" i="31"/>
  <c r="AM58" i="31"/>
  <c r="AE58" i="31"/>
  <c r="W58" i="31"/>
  <c r="O58" i="31"/>
  <c r="G58" i="31"/>
  <c r="AK57" i="31"/>
  <c r="AC57" i="31"/>
  <c r="U57" i="31"/>
  <c r="M57" i="31"/>
  <c r="E57" i="31"/>
  <c r="AI56" i="31"/>
  <c r="AA56" i="31"/>
  <c r="S56" i="31"/>
  <c r="K56" i="31"/>
  <c r="C56" i="31"/>
  <c r="AG55" i="31"/>
  <c r="Y55" i="31"/>
  <c r="Q55" i="31"/>
  <c r="I55" i="31"/>
  <c r="AM54" i="31"/>
  <c r="AE54" i="31"/>
  <c r="W54" i="31"/>
  <c r="O54" i="31"/>
  <c r="G54" i="31"/>
  <c r="AK53" i="31"/>
  <c r="AC53" i="31"/>
  <c r="U53" i="31"/>
  <c r="M53" i="31"/>
  <c r="E53" i="31"/>
  <c r="AI52" i="31"/>
  <c r="AA52" i="31"/>
  <c r="S52" i="31"/>
  <c r="K52" i="31"/>
  <c r="C52" i="31"/>
  <c r="AG51" i="31"/>
  <c r="Y51" i="31"/>
  <c r="Q51" i="31"/>
  <c r="I51" i="31"/>
  <c r="AM50" i="31"/>
  <c r="AE50" i="31"/>
  <c r="W50" i="31"/>
  <c r="O50" i="31"/>
  <c r="G50" i="31"/>
  <c r="AK49" i="31"/>
  <c r="AC49" i="31"/>
  <c r="U49" i="31"/>
  <c r="M49" i="31"/>
  <c r="E49" i="31"/>
  <c r="AI48" i="31"/>
  <c r="AA48" i="31"/>
  <c r="S48" i="31"/>
  <c r="K48" i="31"/>
  <c r="C48" i="31"/>
  <c r="AG47" i="31"/>
  <c r="Y47" i="31"/>
  <c r="Q47" i="31"/>
  <c r="I47" i="31"/>
  <c r="AM46" i="31"/>
  <c r="AE46" i="31"/>
  <c r="W46" i="31"/>
  <c r="O46" i="31"/>
  <c r="G46" i="31"/>
  <c r="AK45" i="31"/>
  <c r="AC45" i="31"/>
  <c r="U45" i="31"/>
  <c r="M45" i="31"/>
  <c r="E45" i="31"/>
  <c r="AI44" i="31"/>
  <c r="AA44" i="31"/>
  <c r="S44" i="31"/>
  <c r="L44" i="31"/>
  <c r="G44" i="31"/>
  <c r="B44" i="31"/>
  <c r="AH43" i="31"/>
  <c r="AC43" i="31"/>
  <c r="X43" i="31"/>
  <c r="R43" i="31"/>
  <c r="M43" i="31"/>
  <c r="H43" i="31"/>
  <c r="B43" i="31"/>
  <c r="AI42" i="31"/>
  <c r="AD42" i="31"/>
  <c r="X42" i="31"/>
  <c r="S42" i="31"/>
  <c r="N42" i="31"/>
  <c r="H42" i="31"/>
  <c r="C42" i="31"/>
  <c r="AJ41" i="31"/>
  <c r="AE41" i="31"/>
  <c r="AA41" i="31"/>
  <c r="W41" i="31"/>
  <c r="S41" i="31"/>
  <c r="O41" i="31"/>
  <c r="K41" i="31"/>
  <c r="G41" i="31"/>
  <c r="C41" i="31"/>
  <c r="AK40" i="31"/>
  <c r="AG40" i="31"/>
  <c r="AC40" i="31"/>
  <c r="Y40" i="31"/>
  <c r="U40" i="31"/>
  <c r="Q40" i="31"/>
  <c r="M40" i="31"/>
  <c r="I40" i="31"/>
  <c r="E40" i="31"/>
  <c r="AM39" i="31"/>
  <c r="AI39" i="31"/>
  <c r="AE39" i="31"/>
  <c r="AA39" i="31"/>
  <c r="W39" i="31"/>
  <c r="S39" i="31"/>
  <c r="O39" i="31"/>
  <c r="K39" i="31"/>
  <c r="G39" i="31"/>
  <c r="C39" i="31"/>
  <c r="AK38" i="31"/>
  <c r="AG38" i="31"/>
  <c r="AC38" i="31"/>
  <c r="Y38" i="31"/>
  <c r="U38" i="31"/>
  <c r="Q38" i="31"/>
  <c r="M38" i="31"/>
  <c r="I38" i="31"/>
  <c r="E38" i="31"/>
  <c r="AM37" i="31"/>
  <c r="AI37" i="31"/>
  <c r="AE37" i="31"/>
  <c r="AA37" i="31"/>
  <c r="W37" i="31"/>
  <c r="S37" i="31"/>
  <c r="O37" i="31"/>
  <c r="K37" i="31"/>
  <c r="G37" i="31"/>
  <c r="C37" i="31"/>
  <c r="AK36" i="31"/>
  <c r="AG36" i="31"/>
  <c r="AC36" i="31"/>
  <c r="Y36" i="31"/>
  <c r="U36" i="31"/>
  <c r="Q36" i="31"/>
  <c r="M36" i="31"/>
  <c r="I36" i="31"/>
  <c r="E36" i="31"/>
  <c r="AM35" i="31"/>
  <c r="AI35" i="31"/>
  <c r="AE35" i="31"/>
  <c r="AA35" i="31"/>
  <c r="W35" i="31"/>
  <c r="S35" i="31"/>
  <c r="O35" i="31"/>
  <c r="K35" i="31"/>
  <c r="G35" i="31"/>
  <c r="C35" i="31"/>
  <c r="AK34" i="31"/>
  <c r="AG34" i="31"/>
  <c r="AC34" i="31"/>
  <c r="Y34" i="31"/>
  <c r="U34" i="31"/>
  <c r="Q34" i="31"/>
  <c r="M34" i="31"/>
  <c r="I34" i="31"/>
  <c r="E34" i="31"/>
  <c r="AM33" i="31"/>
  <c r="AI33" i="31"/>
  <c r="AE33" i="31"/>
  <c r="AA33" i="31"/>
  <c r="W33" i="31"/>
  <c r="S33" i="31"/>
  <c r="O33" i="31"/>
  <c r="K33" i="31"/>
  <c r="G33" i="31"/>
  <c r="C33" i="31"/>
  <c r="AK32" i="31"/>
  <c r="AG32" i="31"/>
  <c r="AC32" i="31"/>
  <c r="Y32" i="31"/>
  <c r="U32" i="31"/>
  <c r="Q32" i="31"/>
  <c r="M32" i="31"/>
  <c r="I32" i="31"/>
  <c r="E32" i="31"/>
  <c r="AM31" i="31"/>
  <c r="AI31" i="31"/>
  <c r="AE31" i="31"/>
  <c r="AA31" i="31"/>
  <c r="W31" i="31"/>
  <c r="S31" i="31"/>
  <c r="O31" i="31"/>
  <c r="K31" i="31"/>
  <c r="G31" i="31"/>
  <c r="C31" i="31"/>
  <c r="AK30" i="31"/>
  <c r="AG30" i="31"/>
  <c r="AC30" i="31"/>
  <c r="Y30" i="31"/>
  <c r="U30" i="31"/>
  <c r="Q30" i="31"/>
  <c r="M30" i="31"/>
  <c r="I30" i="31"/>
  <c r="E30" i="31"/>
  <c r="AM29" i="31"/>
  <c r="AI29" i="31"/>
  <c r="AE29" i="31"/>
  <c r="AA29" i="31"/>
  <c r="W29" i="31"/>
  <c r="S29" i="31"/>
  <c r="O29" i="31"/>
  <c r="K29" i="31"/>
  <c r="G29" i="31"/>
  <c r="C29" i="31"/>
  <c r="AK28" i="31"/>
  <c r="AG28" i="31"/>
  <c r="AC28" i="31"/>
  <c r="Y28" i="31"/>
  <c r="U28" i="31"/>
  <c r="Q28" i="31"/>
  <c r="M28" i="31"/>
  <c r="I28" i="31"/>
  <c r="E28" i="31"/>
  <c r="AM27" i="31"/>
  <c r="AI27" i="31"/>
  <c r="AE27" i="31"/>
  <c r="AA27" i="31"/>
  <c r="W27" i="31"/>
  <c r="S27" i="31"/>
  <c r="O27" i="31"/>
  <c r="K27" i="31"/>
  <c r="G27" i="31"/>
  <c r="C27" i="31"/>
  <c r="AK26" i="31"/>
  <c r="AG26" i="31"/>
  <c r="AC26" i="31"/>
  <c r="Y26" i="31"/>
  <c r="U26" i="31"/>
  <c r="Q26" i="31"/>
  <c r="M26" i="31"/>
  <c r="I26" i="31"/>
  <c r="E26" i="31"/>
  <c r="AM25" i="31"/>
  <c r="AI25" i="31"/>
  <c r="AE25" i="31"/>
  <c r="AA25" i="31"/>
  <c r="W25" i="31"/>
  <c r="S25" i="31"/>
  <c r="O25" i="31"/>
  <c r="K25" i="31"/>
  <c r="G25" i="31"/>
  <c r="C25" i="31"/>
  <c r="AK24" i="31"/>
  <c r="AG24" i="31"/>
  <c r="AC24" i="31"/>
  <c r="Y24" i="31"/>
  <c r="U24" i="31"/>
  <c r="Q24" i="31"/>
  <c r="M24" i="31"/>
  <c r="I24" i="31"/>
  <c r="E24" i="31"/>
  <c r="AM23" i="31"/>
  <c r="AI23" i="31"/>
  <c r="AE23" i="31"/>
  <c r="AA23" i="31"/>
  <c r="W23" i="31"/>
  <c r="S23" i="31"/>
  <c r="O23" i="31"/>
  <c r="K23" i="31"/>
  <c r="G23" i="31"/>
  <c r="C23" i="31"/>
  <c r="AK22" i="31"/>
  <c r="AG22" i="31"/>
  <c r="AC22" i="31"/>
  <c r="Y22" i="31"/>
  <c r="U22" i="31"/>
  <c r="Q22" i="31"/>
  <c r="M22" i="31"/>
  <c r="I22" i="31"/>
  <c r="E22" i="31"/>
  <c r="AI21" i="31"/>
  <c r="AE21" i="31"/>
  <c r="AA21" i="31"/>
  <c r="W21" i="31"/>
  <c r="S21" i="31"/>
  <c r="O21" i="31"/>
  <c r="K21" i="31"/>
  <c r="G21" i="31"/>
  <c r="C21" i="31"/>
  <c r="AK20" i="31"/>
  <c r="AG20" i="31"/>
  <c r="AC20" i="31"/>
  <c r="Y20" i="31"/>
  <c r="U20" i="31"/>
  <c r="Q20" i="31"/>
  <c r="M20" i="31"/>
  <c r="I20" i="31"/>
  <c r="E20" i="31"/>
  <c r="AM19" i="31"/>
  <c r="AI19" i="31"/>
  <c r="AE19" i="31"/>
  <c r="AA19" i="31"/>
  <c r="W19" i="31"/>
  <c r="S19" i="31"/>
  <c r="O19" i="31"/>
  <c r="K19" i="31"/>
  <c r="G19" i="31"/>
  <c r="C19" i="31"/>
  <c r="AK18" i="31"/>
  <c r="AG18" i="31"/>
  <c r="AC18" i="31"/>
  <c r="Y18" i="31"/>
  <c r="U18" i="31"/>
  <c r="Q18" i="31"/>
  <c r="M18" i="31"/>
  <c r="I18" i="31"/>
  <c r="E18" i="31"/>
  <c r="AI17" i="31"/>
  <c r="AE17" i="31"/>
  <c r="AA17" i="31"/>
  <c r="W17" i="31"/>
  <c r="S17" i="31"/>
  <c r="O17" i="31"/>
  <c r="K17" i="31"/>
  <c r="G17" i="31"/>
  <c r="C17" i="31"/>
  <c r="AK16" i="31"/>
  <c r="AG16" i="31"/>
  <c r="AC16" i="31"/>
  <c r="Y16" i="31"/>
  <c r="U16" i="31"/>
  <c r="Q16" i="31"/>
  <c r="M16" i="31"/>
  <c r="I16" i="31"/>
  <c r="E16" i="31"/>
  <c r="AI15" i="31"/>
  <c r="AE15" i="31"/>
  <c r="AA15" i="31"/>
  <c r="W15" i="31"/>
  <c r="S15" i="31"/>
  <c r="O15" i="31"/>
  <c r="K15" i="31"/>
  <c r="G15" i="31"/>
  <c r="C15" i="31"/>
  <c r="AK14" i="31"/>
  <c r="AG14" i="31"/>
  <c r="AC14" i="31"/>
  <c r="Y14" i="31"/>
  <c r="U14" i="31"/>
  <c r="Q14" i="31"/>
  <c r="M14" i="31"/>
  <c r="I14" i="31"/>
  <c r="E14" i="31"/>
  <c r="AI13" i="31"/>
  <c r="AE13" i="31"/>
  <c r="AA13" i="31"/>
  <c r="W13" i="31"/>
  <c r="S13" i="31"/>
  <c r="O13" i="31"/>
  <c r="K13" i="31"/>
  <c r="G13" i="31"/>
  <c r="C13" i="31"/>
  <c r="AK12" i="31"/>
  <c r="AG12" i="31"/>
  <c r="AC12" i="31"/>
  <c r="Y12" i="31"/>
  <c r="U12" i="31"/>
  <c r="Q12" i="31"/>
  <c r="M12" i="31"/>
  <c r="I12" i="31"/>
  <c r="E12" i="31"/>
  <c r="AI11" i="31"/>
  <c r="AE11" i="31"/>
  <c r="AA11" i="31"/>
  <c r="W11" i="31"/>
  <c r="S11" i="31"/>
  <c r="O11" i="31"/>
  <c r="K11" i="31"/>
  <c r="G11" i="31"/>
  <c r="C11" i="31"/>
  <c r="AK10" i="31"/>
  <c r="AG10" i="31"/>
  <c r="AC10" i="31"/>
  <c r="Y10" i="31"/>
  <c r="U10" i="31"/>
  <c r="Q10" i="31"/>
  <c r="M10" i="31"/>
  <c r="I10" i="31"/>
  <c r="E10" i="31"/>
  <c r="AL58" i="31"/>
  <c r="AD58" i="31"/>
  <c r="V58" i="31"/>
  <c r="N58" i="31"/>
  <c r="F58" i="31"/>
  <c r="AJ57" i="31"/>
  <c r="AB57" i="31"/>
  <c r="T57" i="31"/>
  <c r="L57" i="31"/>
  <c r="D57" i="31"/>
  <c r="AH56" i="31"/>
  <c r="Z56" i="31"/>
  <c r="R56" i="31"/>
  <c r="J56" i="31"/>
  <c r="B56" i="31"/>
  <c r="AF55" i="31"/>
  <c r="X55" i="31"/>
  <c r="P55" i="31"/>
  <c r="H55" i="31"/>
  <c r="AL54" i="31"/>
  <c r="AD54" i="31"/>
  <c r="V54" i="31"/>
  <c r="N54" i="31"/>
  <c r="F54" i="31"/>
  <c r="AJ53" i="31"/>
  <c r="AB53" i="31"/>
  <c r="T53" i="31"/>
  <c r="L53" i="31"/>
  <c r="D53" i="31"/>
  <c r="AH52" i="31"/>
  <c r="Z52" i="31"/>
  <c r="R52" i="31"/>
  <c r="J52" i="31"/>
  <c r="B52" i="31"/>
  <c r="AF51" i="31"/>
  <c r="X51" i="31"/>
  <c r="P51" i="31"/>
  <c r="H51" i="31"/>
  <c r="AL50" i="31"/>
  <c r="AD50" i="31"/>
  <c r="V50" i="31"/>
  <c r="N50" i="31"/>
  <c r="F50" i="31"/>
  <c r="AJ49" i="31"/>
  <c r="AB49" i="31"/>
  <c r="T49" i="31"/>
  <c r="L49" i="31"/>
  <c r="D49" i="31"/>
  <c r="AH48" i="31"/>
  <c r="Z48" i="31"/>
  <c r="R48" i="31"/>
  <c r="J48" i="31"/>
  <c r="B48" i="31"/>
  <c r="AF47" i="31"/>
  <c r="X47" i="31"/>
  <c r="P47" i="31"/>
  <c r="H47" i="31"/>
  <c r="AL46" i="31"/>
  <c r="AD46" i="31"/>
  <c r="V46" i="31"/>
  <c r="N46" i="31"/>
  <c r="F46" i="31"/>
  <c r="AJ45" i="31"/>
  <c r="AB45" i="31"/>
  <c r="T45" i="31"/>
  <c r="L45" i="31"/>
  <c r="D45" i="31"/>
  <c r="AH44" i="31"/>
  <c r="Z44" i="31"/>
  <c r="R44" i="31"/>
  <c r="K44" i="31"/>
  <c r="F44" i="31"/>
  <c r="AL43" i="31"/>
  <c r="AG43" i="31"/>
  <c r="AB43" i="31"/>
  <c r="V43" i="31"/>
  <c r="Q43" i="31"/>
  <c r="L43" i="31"/>
  <c r="F43" i="31"/>
  <c r="AM42" i="31"/>
  <c r="AH42" i="31"/>
  <c r="AB42" i="31"/>
  <c r="W42" i="31"/>
  <c r="R42" i="31"/>
  <c r="L42" i="31"/>
  <c r="G42" i="31"/>
  <c r="B42" i="31"/>
  <c r="AH41" i="31"/>
  <c r="AD41" i="31"/>
  <c r="Z41" i="31"/>
  <c r="V41" i="31"/>
  <c r="R41" i="31"/>
  <c r="N41" i="31"/>
  <c r="J41" i="31"/>
  <c r="F41" i="31"/>
  <c r="B41" i="31"/>
  <c r="AJ40" i="31"/>
  <c r="AF40" i="31"/>
  <c r="AB40" i="31"/>
  <c r="X40" i="31"/>
  <c r="T40" i="31"/>
  <c r="P40" i="31"/>
  <c r="L40" i="31"/>
  <c r="H40" i="31"/>
  <c r="D40" i="31"/>
  <c r="AL39" i="31"/>
  <c r="AH39" i="31"/>
  <c r="AD39" i="31"/>
  <c r="Z39" i="31"/>
  <c r="V39" i="31"/>
  <c r="R39" i="31"/>
  <c r="N39" i="31"/>
  <c r="J39" i="31"/>
  <c r="F39" i="31"/>
  <c r="B39" i="31"/>
  <c r="AJ38" i="31"/>
  <c r="AF38" i="31"/>
  <c r="AB38" i="31"/>
  <c r="X38" i="31"/>
  <c r="T38" i="31"/>
  <c r="P38" i="31"/>
  <c r="L38" i="31"/>
  <c r="H38" i="31"/>
  <c r="D38" i="31"/>
  <c r="AL37" i="31"/>
  <c r="AH37" i="31"/>
  <c r="AD37" i="31"/>
  <c r="Z37" i="31"/>
  <c r="V37" i="31"/>
  <c r="R37" i="31"/>
  <c r="N37" i="31"/>
  <c r="J37" i="31"/>
  <c r="F37" i="31"/>
  <c r="B37" i="31"/>
  <c r="AJ36" i="31"/>
  <c r="AF36" i="31"/>
  <c r="AB36" i="31"/>
  <c r="X36" i="31"/>
  <c r="T36" i="31"/>
  <c r="P36" i="31"/>
  <c r="L36" i="31"/>
  <c r="H36" i="31"/>
  <c r="D36" i="31"/>
  <c r="AL35" i="31"/>
  <c r="AH35" i="31"/>
  <c r="AD35" i="31"/>
  <c r="Z35" i="31"/>
  <c r="V35" i="31"/>
  <c r="R35" i="31"/>
  <c r="N35" i="31"/>
  <c r="J35" i="31"/>
  <c r="F35" i="31"/>
  <c r="B35" i="31"/>
  <c r="AJ34" i="31"/>
  <c r="AF34" i="31"/>
  <c r="AB34" i="31"/>
  <c r="X34" i="31"/>
  <c r="T34" i="31"/>
  <c r="P34" i="31"/>
  <c r="L34" i="31"/>
  <c r="H34" i="31"/>
  <c r="D34" i="31"/>
  <c r="AL33" i="31"/>
  <c r="AH33" i="31"/>
  <c r="AD33" i="31"/>
  <c r="Z33" i="31"/>
  <c r="V33" i="31"/>
  <c r="R33" i="31"/>
  <c r="N33" i="31"/>
  <c r="J33" i="31"/>
  <c r="F33" i="31"/>
  <c r="B33" i="31"/>
  <c r="AJ32" i="31"/>
  <c r="AF32" i="31"/>
  <c r="AB32" i="31"/>
  <c r="X32" i="31"/>
  <c r="T32" i="31"/>
  <c r="P32" i="31"/>
  <c r="L32" i="31"/>
  <c r="H32" i="31"/>
  <c r="D32" i="31"/>
  <c r="AL31" i="31"/>
  <c r="AH31" i="31"/>
  <c r="AD31" i="31"/>
  <c r="Z31" i="31"/>
  <c r="V31" i="31"/>
  <c r="R31" i="31"/>
  <c r="N31" i="31"/>
  <c r="J31" i="31"/>
  <c r="F31" i="31"/>
  <c r="B31" i="31"/>
  <c r="AJ30" i="31"/>
  <c r="AF30" i="31"/>
  <c r="AB30" i="31"/>
  <c r="X30" i="31"/>
  <c r="T30" i="31"/>
  <c r="P30" i="31"/>
  <c r="L30" i="31"/>
  <c r="H30" i="31"/>
  <c r="D30" i="31"/>
  <c r="AL29" i="31"/>
  <c r="AH29" i="31"/>
  <c r="AD29" i="31"/>
  <c r="Z29" i="31"/>
  <c r="V29" i="31"/>
  <c r="R29" i="31"/>
  <c r="N29" i="31"/>
  <c r="J29" i="31"/>
  <c r="F29" i="31"/>
  <c r="B29" i="31"/>
  <c r="AJ28" i="31"/>
  <c r="AF28" i="31"/>
  <c r="AB28" i="31"/>
  <c r="X28" i="31"/>
  <c r="T28" i="31"/>
  <c r="P28" i="31"/>
  <c r="L28" i="31"/>
  <c r="H28" i="31"/>
  <c r="D28" i="31"/>
  <c r="AL27" i="31"/>
  <c r="AH27" i="31"/>
  <c r="AD27" i="31"/>
  <c r="Z27" i="31"/>
  <c r="V27" i="31"/>
  <c r="R27" i="31"/>
  <c r="N27" i="31"/>
  <c r="J27" i="31"/>
  <c r="F27" i="31"/>
  <c r="B27" i="31"/>
  <c r="AJ26" i="31"/>
  <c r="AF26" i="31"/>
  <c r="AB26" i="31"/>
  <c r="X26" i="31"/>
  <c r="T26" i="31"/>
  <c r="P26" i="31"/>
  <c r="L26" i="31"/>
  <c r="H26" i="31"/>
  <c r="D26" i="31"/>
  <c r="AL25" i="31"/>
  <c r="AH25" i="31"/>
  <c r="AD25" i="31"/>
  <c r="Z25" i="31"/>
  <c r="V25" i="31"/>
  <c r="R25" i="31"/>
  <c r="N25" i="31"/>
  <c r="J25" i="31"/>
  <c r="F25" i="31"/>
  <c r="B25" i="31"/>
  <c r="AJ24" i="31"/>
  <c r="AF24" i="31"/>
  <c r="AB24" i="31"/>
  <c r="X24" i="31"/>
  <c r="T24" i="31"/>
  <c r="P24" i="31"/>
  <c r="L24" i="31"/>
  <c r="H24" i="31"/>
  <c r="D24" i="31"/>
  <c r="AL23" i="31"/>
  <c r="AH23" i="31"/>
  <c r="AD23" i="31"/>
  <c r="Z23" i="31"/>
  <c r="V23" i="31"/>
  <c r="R23" i="31"/>
  <c r="N23" i="31"/>
  <c r="J23" i="31"/>
  <c r="F23" i="31"/>
  <c r="B23" i="31"/>
  <c r="AJ22" i="31"/>
  <c r="AF22" i="31"/>
  <c r="AB22" i="31"/>
  <c r="X22" i="31"/>
  <c r="T22" i="31"/>
  <c r="P22" i="31"/>
  <c r="L22" i="31"/>
  <c r="H22" i="31"/>
  <c r="D22" i="31"/>
  <c r="AL21" i="31"/>
  <c r="AH21" i="31"/>
  <c r="AD21" i="31"/>
  <c r="Z21" i="31"/>
  <c r="V21" i="31"/>
  <c r="R21" i="31"/>
  <c r="N21" i="31"/>
  <c r="J21" i="31"/>
  <c r="F21" i="31"/>
  <c r="B21" i="31"/>
  <c r="AJ20" i="31"/>
  <c r="AF20" i="31"/>
  <c r="AB20" i="31"/>
  <c r="X20" i="31"/>
  <c r="T20" i="31"/>
  <c r="P20" i="31"/>
  <c r="L20" i="31"/>
  <c r="H20" i="31"/>
  <c r="D20" i="31"/>
  <c r="AL19" i="31"/>
  <c r="AH19" i="31"/>
  <c r="AD19" i="31"/>
  <c r="Z19" i="31"/>
  <c r="V19" i="31"/>
  <c r="R19" i="31"/>
  <c r="N19" i="31"/>
  <c r="J19" i="31"/>
  <c r="F19" i="31"/>
  <c r="B19" i="31"/>
  <c r="AJ18" i="31"/>
  <c r="AF18" i="31"/>
  <c r="AB18" i="31"/>
  <c r="X18" i="31"/>
  <c r="T18" i="31"/>
  <c r="P18" i="31"/>
  <c r="L18" i="31"/>
  <c r="H18" i="31"/>
  <c r="D18" i="31"/>
  <c r="AL17" i="31"/>
  <c r="AH17" i="31"/>
  <c r="AD17" i="31"/>
  <c r="Z17" i="31"/>
  <c r="V17" i="31"/>
  <c r="R17" i="31"/>
  <c r="N17" i="31"/>
  <c r="J17" i="31"/>
  <c r="F17" i="31"/>
  <c r="B17" i="31"/>
  <c r="AJ16" i="31"/>
  <c r="AF16" i="31"/>
  <c r="AB16" i="31"/>
  <c r="X16" i="31"/>
  <c r="T16" i="31"/>
  <c r="P16" i="31"/>
  <c r="L16" i="31"/>
  <c r="H16" i="31"/>
  <c r="D16" i="31"/>
  <c r="AL15" i="31"/>
  <c r="AH15" i="31"/>
  <c r="AD15" i="31"/>
  <c r="Z15" i="31"/>
  <c r="V15" i="31"/>
  <c r="R15" i="31"/>
  <c r="N15" i="31"/>
  <c r="J15" i="31"/>
  <c r="F15" i="31"/>
  <c r="B15" i="31"/>
  <c r="AJ14" i="31"/>
  <c r="AF14" i="31"/>
  <c r="AB14" i="31"/>
  <c r="X14" i="31"/>
  <c r="T14" i="31"/>
  <c r="P14" i="31"/>
  <c r="L14" i="31"/>
  <c r="H14" i="31"/>
  <c r="D14" i="31"/>
  <c r="AL13" i="31"/>
  <c r="AH13" i="31"/>
  <c r="AD13" i="31"/>
  <c r="Z13" i="31"/>
  <c r="V13" i="31"/>
  <c r="R13" i="31"/>
  <c r="N13" i="31"/>
  <c r="J13" i="31"/>
  <c r="F13" i="31"/>
  <c r="B13" i="31"/>
  <c r="AJ12" i="31"/>
  <c r="AF12" i="31"/>
  <c r="AB12" i="31"/>
  <c r="X12" i="31"/>
  <c r="T12" i="31"/>
  <c r="P12" i="31"/>
  <c r="L12" i="31"/>
  <c r="H12" i="31"/>
  <c r="D12" i="31"/>
  <c r="AL11" i="31"/>
  <c r="AH11" i="31"/>
  <c r="AD11" i="31"/>
  <c r="Z11" i="31"/>
  <c r="V11" i="31"/>
  <c r="R11" i="31"/>
  <c r="N11" i="31"/>
  <c r="J11" i="31"/>
  <c r="F11" i="31"/>
  <c r="B11" i="31"/>
  <c r="AJ10" i="31"/>
  <c r="AF10" i="31"/>
  <c r="AB10" i="31"/>
  <c r="X10" i="31"/>
  <c r="T10" i="31"/>
  <c r="P10" i="31"/>
  <c r="L10" i="31"/>
  <c r="H10" i="31"/>
  <c r="D10" i="31"/>
  <c r="AA58" i="31"/>
  <c r="K58" i="31"/>
  <c r="AG57" i="31"/>
  <c r="Q57" i="31"/>
  <c r="AM56" i="31"/>
  <c r="W56" i="31"/>
  <c r="G56" i="31"/>
  <c r="AC55" i="31"/>
  <c r="M55" i="31"/>
  <c r="AI54" i="31"/>
  <c r="S54" i="31"/>
  <c r="C54" i="31"/>
  <c r="Y53" i="31"/>
  <c r="I53" i="31"/>
  <c r="AE52" i="31"/>
  <c r="O52" i="31"/>
  <c r="AK51" i="31"/>
  <c r="U51" i="31"/>
  <c r="E51" i="31"/>
  <c r="AA50" i="31"/>
  <c r="K50" i="31"/>
  <c r="AG49" i="31"/>
  <c r="Q49" i="31"/>
  <c r="AM48" i="31"/>
  <c r="W48" i="31"/>
  <c r="G48" i="31"/>
  <c r="AC47" i="31"/>
  <c r="M47" i="31"/>
  <c r="AI46" i="31"/>
  <c r="S46" i="31"/>
  <c r="C46" i="31"/>
  <c r="Y45" i="31"/>
  <c r="I45" i="31"/>
  <c r="AE44" i="31"/>
  <c r="O44" i="31"/>
  <c r="D44" i="31"/>
  <c r="AF43" i="31"/>
  <c r="U43" i="31"/>
  <c r="J43" i="31"/>
  <c r="AL42" i="31"/>
  <c r="AA42" i="31"/>
  <c r="P42" i="31"/>
  <c r="F42" i="31"/>
  <c r="AG41" i="31"/>
  <c r="Y41" i="31"/>
  <c r="Q41" i="31"/>
  <c r="I41" i="31"/>
  <c r="AM40" i="31"/>
  <c r="AE40" i="31"/>
  <c r="W40" i="31"/>
  <c r="O40" i="31"/>
  <c r="G40" i="31"/>
  <c r="AK39" i="31"/>
  <c r="AC39" i="31"/>
  <c r="U39" i="31"/>
  <c r="M39" i="31"/>
  <c r="E39" i="31"/>
  <c r="AI38" i="31"/>
  <c r="AA38" i="31"/>
  <c r="S38" i="31"/>
  <c r="K38" i="31"/>
  <c r="C38" i="31"/>
  <c r="AG37" i="31"/>
  <c r="Y37" i="31"/>
  <c r="Q37" i="31"/>
  <c r="I37" i="31"/>
  <c r="AM36" i="31"/>
  <c r="AE36" i="31"/>
  <c r="W36" i="31"/>
  <c r="O36" i="31"/>
  <c r="G36" i="31"/>
  <c r="AK35" i="31"/>
  <c r="AC35" i="31"/>
  <c r="U35" i="31"/>
  <c r="M35" i="31"/>
  <c r="E35" i="31"/>
  <c r="AI34" i="31"/>
  <c r="AA34" i="31"/>
  <c r="S34" i="31"/>
  <c r="K34" i="31"/>
  <c r="C34" i="31"/>
  <c r="AG33" i="31"/>
  <c r="Y33" i="31"/>
  <c r="Q33" i="31"/>
  <c r="I33" i="31"/>
  <c r="AM32" i="31"/>
  <c r="AE32" i="31"/>
  <c r="W32" i="31"/>
  <c r="O32" i="31"/>
  <c r="G32" i="31"/>
  <c r="AK31" i="31"/>
  <c r="AC31" i="31"/>
  <c r="U31" i="31"/>
  <c r="M31" i="31"/>
  <c r="E31" i="31"/>
  <c r="AI30" i="31"/>
  <c r="AA30" i="31"/>
  <c r="S30" i="31"/>
  <c r="K30" i="31"/>
  <c r="C30" i="31"/>
  <c r="AG29" i="31"/>
  <c r="Y29" i="31"/>
  <c r="Q29" i="31"/>
  <c r="I29" i="31"/>
  <c r="AM28" i="31"/>
  <c r="AE28" i="31"/>
  <c r="W28" i="31"/>
  <c r="O28" i="31"/>
  <c r="G28" i="31"/>
  <c r="AK27" i="31"/>
  <c r="AC27" i="31"/>
  <c r="U27" i="31"/>
  <c r="M27" i="31"/>
  <c r="E27" i="31"/>
  <c r="AI26" i="31"/>
  <c r="AA26" i="31"/>
  <c r="S26" i="31"/>
  <c r="K26" i="31"/>
  <c r="C26" i="31"/>
  <c r="AG25" i="31"/>
  <c r="Y25" i="31"/>
  <c r="Q25" i="31"/>
  <c r="I25" i="31"/>
  <c r="AM24" i="31"/>
  <c r="AE24" i="31"/>
  <c r="W24" i="31"/>
  <c r="O24" i="31"/>
  <c r="G24" i="31"/>
  <c r="AK23" i="31"/>
  <c r="AC23" i="31"/>
  <c r="U23" i="31"/>
  <c r="M23" i="31"/>
  <c r="E23" i="31"/>
  <c r="AI22" i="31"/>
  <c r="AA22" i="31"/>
  <c r="S22" i="31"/>
  <c r="K22" i="31"/>
  <c r="C22" i="31"/>
  <c r="AG21" i="31"/>
  <c r="Y21" i="31"/>
  <c r="Q21" i="31"/>
  <c r="I21" i="31"/>
  <c r="AE20" i="31"/>
  <c r="W20" i="31"/>
  <c r="O20" i="31"/>
  <c r="G20" i="31"/>
  <c r="AK19" i="31"/>
  <c r="AC19" i="31"/>
  <c r="U19" i="31"/>
  <c r="M19" i="31"/>
  <c r="E19" i="31"/>
  <c r="AI18" i="31"/>
  <c r="AA18" i="31"/>
  <c r="S18" i="31"/>
  <c r="K18" i="31"/>
  <c r="C18" i="31"/>
  <c r="AG17" i="31"/>
  <c r="Y17" i="31"/>
  <c r="Q17" i="31"/>
  <c r="I17" i="31"/>
  <c r="AE16" i="31"/>
  <c r="W16" i="31"/>
  <c r="O16" i="31"/>
  <c r="G16" i="31"/>
  <c r="AK15" i="31"/>
  <c r="AC15" i="31"/>
  <c r="U15" i="31"/>
  <c r="M15" i="31"/>
  <c r="E15" i="31"/>
  <c r="AI14" i="31"/>
  <c r="AA14" i="31"/>
  <c r="S14" i="31"/>
  <c r="K14" i="31"/>
  <c r="C14" i="31"/>
  <c r="AG13" i="31"/>
  <c r="Y13" i="31"/>
  <c r="Q13" i="31"/>
  <c r="I13" i="31"/>
  <c r="AE12" i="31"/>
  <c r="W12" i="31"/>
  <c r="O12" i="31"/>
  <c r="G12" i="31"/>
  <c r="AK11" i="31"/>
  <c r="AC11" i="31"/>
  <c r="U11" i="31"/>
  <c r="M11" i="31"/>
  <c r="E11" i="31"/>
  <c r="AI10" i="31"/>
  <c r="AA10" i="31"/>
  <c r="S10" i="31"/>
  <c r="K10" i="31"/>
  <c r="C10" i="31"/>
  <c r="Z58" i="31"/>
  <c r="J58" i="31"/>
  <c r="AF57" i="31"/>
  <c r="P57" i="31"/>
  <c r="AL56" i="31"/>
  <c r="V56" i="31"/>
  <c r="F56" i="31"/>
  <c r="AB55" i="31"/>
  <c r="L55" i="31"/>
  <c r="AH54" i="31"/>
  <c r="R54" i="31"/>
  <c r="B54" i="31"/>
  <c r="X53" i="31"/>
  <c r="H53" i="31"/>
  <c r="AD52" i="31"/>
  <c r="N52" i="31"/>
  <c r="AJ51" i="31"/>
  <c r="T51" i="31"/>
  <c r="D51" i="31"/>
  <c r="Z50" i="31"/>
  <c r="J50" i="31"/>
  <c r="AF49" i="31"/>
  <c r="P49" i="31"/>
  <c r="AL48" i="31"/>
  <c r="V48" i="31"/>
  <c r="F48" i="31"/>
  <c r="AB47" i="31"/>
  <c r="L47" i="31"/>
  <c r="AH46" i="31"/>
  <c r="R46" i="31"/>
  <c r="B46" i="31"/>
  <c r="X45" i="31"/>
  <c r="H45" i="31"/>
  <c r="AD44" i="31"/>
  <c r="N44" i="31"/>
  <c r="C44" i="31"/>
  <c r="AD43" i="31"/>
  <c r="T43" i="31"/>
  <c r="I43" i="31"/>
  <c r="AJ42" i="31"/>
  <c r="Z42" i="31"/>
  <c r="O42" i="31"/>
  <c r="D42" i="31"/>
  <c r="AF41" i="31"/>
  <c r="X41" i="31"/>
  <c r="P41" i="31"/>
  <c r="H41" i="31"/>
  <c r="AL40" i="31"/>
  <c r="AD40" i="31"/>
  <c r="V40" i="31"/>
  <c r="N40" i="31"/>
  <c r="F40" i="31"/>
  <c r="AJ39" i="31"/>
  <c r="AB39" i="31"/>
  <c r="T39" i="31"/>
  <c r="L39" i="31"/>
  <c r="D39" i="31"/>
  <c r="AH38" i="31"/>
  <c r="Z38" i="31"/>
  <c r="R38" i="31"/>
  <c r="J38" i="31"/>
  <c r="B38" i="31"/>
  <c r="AF37" i="31"/>
  <c r="X37" i="31"/>
  <c r="P37" i="31"/>
  <c r="H37" i="31"/>
  <c r="AL36" i="31"/>
  <c r="AD36" i="31"/>
  <c r="V36" i="31"/>
  <c r="N36" i="31"/>
  <c r="F36" i="31"/>
  <c r="AJ35" i="31"/>
  <c r="AB35" i="31"/>
  <c r="T35" i="31"/>
  <c r="L35" i="31"/>
  <c r="D35" i="31"/>
  <c r="AH34" i="31"/>
  <c r="Z34" i="31"/>
  <c r="R34" i="31"/>
  <c r="J34" i="31"/>
  <c r="B34" i="31"/>
  <c r="AF33" i="31"/>
  <c r="X33" i="31"/>
  <c r="P33" i="31"/>
  <c r="H33" i="31"/>
  <c r="AL32" i="31"/>
  <c r="AD32" i="31"/>
  <c r="V32" i="31"/>
  <c r="N32" i="31"/>
  <c r="F32" i="31"/>
  <c r="AJ31" i="31"/>
  <c r="AB31" i="31"/>
  <c r="T31" i="31"/>
  <c r="L31" i="31"/>
  <c r="D31" i="31"/>
  <c r="AH30" i="31"/>
  <c r="Z30" i="31"/>
  <c r="R30" i="31"/>
  <c r="J30" i="31"/>
  <c r="B30" i="31"/>
  <c r="AF29" i="31"/>
  <c r="X29" i="31"/>
  <c r="P29" i="31"/>
  <c r="H29" i="31"/>
  <c r="AL28" i="31"/>
  <c r="AD28" i="31"/>
  <c r="V28" i="31"/>
  <c r="N28" i="31"/>
  <c r="F28" i="31"/>
  <c r="AJ27" i="31"/>
  <c r="AB27" i="31"/>
  <c r="T27" i="31"/>
  <c r="L27" i="31"/>
  <c r="D27" i="31"/>
  <c r="AH26" i="31"/>
  <c r="Z26" i="31"/>
  <c r="R26" i="31"/>
  <c r="J26" i="31"/>
  <c r="B26" i="31"/>
  <c r="AF25" i="31"/>
  <c r="X25" i="31"/>
  <c r="P25" i="31"/>
  <c r="H25" i="31"/>
  <c r="AL24" i="31"/>
  <c r="AD24" i="31"/>
  <c r="V24" i="31"/>
  <c r="N24" i="31"/>
  <c r="F24" i="31"/>
  <c r="AJ23" i="31"/>
  <c r="AB23" i="31"/>
  <c r="T23" i="31"/>
  <c r="L23" i="31"/>
  <c r="D23" i="31"/>
  <c r="AH22" i="31"/>
  <c r="Z22" i="31"/>
  <c r="R22" i="31"/>
  <c r="J22" i="31"/>
  <c r="B22" i="31"/>
  <c r="AF21" i="31"/>
  <c r="X21" i="31"/>
  <c r="P21" i="31"/>
  <c r="H21" i="31"/>
  <c r="AL20" i="31"/>
  <c r="AD20" i="31"/>
  <c r="V20" i="31"/>
  <c r="N20" i="31"/>
  <c r="F20" i="31"/>
  <c r="AJ19" i="31"/>
  <c r="AB19" i="31"/>
  <c r="T19" i="31"/>
  <c r="L19" i="31"/>
  <c r="D19" i="31"/>
  <c r="AH18" i="31"/>
  <c r="Z18" i="31"/>
  <c r="R18" i="31"/>
  <c r="J18" i="31"/>
  <c r="B18" i="31"/>
  <c r="AF17" i="31"/>
  <c r="X17" i="31"/>
  <c r="P17" i="31"/>
  <c r="H17" i="31"/>
  <c r="AL16" i="31"/>
  <c r="AD16" i="31"/>
  <c r="V16" i="31"/>
  <c r="N16" i="31"/>
  <c r="F16" i="31"/>
  <c r="AJ15" i="31"/>
  <c r="AB15" i="31"/>
  <c r="T15" i="31"/>
  <c r="L15" i="31"/>
  <c r="D15" i="31"/>
  <c r="AH14" i="31"/>
  <c r="Z14" i="31"/>
  <c r="R14" i="31"/>
  <c r="J14" i="31"/>
  <c r="B14" i="31"/>
  <c r="AF13" i="31"/>
  <c r="X13" i="31"/>
  <c r="P13" i="31"/>
  <c r="H13" i="31"/>
  <c r="AL12" i="31"/>
  <c r="AD12" i="31"/>
  <c r="V12" i="31"/>
  <c r="N12" i="31"/>
  <c r="F12" i="31"/>
  <c r="AJ11" i="31"/>
  <c r="AB11" i="31"/>
  <c r="T11" i="31"/>
  <c r="L11" i="31"/>
  <c r="D11" i="31"/>
  <c r="AH10" i="31"/>
  <c r="Z10" i="31"/>
  <c r="R10" i="31"/>
  <c r="J10" i="31"/>
  <c r="B10" i="31"/>
  <c r="S58" i="31"/>
  <c r="Y57" i="31"/>
  <c r="AE56" i="31"/>
  <c r="AK55" i="31"/>
  <c r="E55" i="31"/>
  <c r="K54" i="31"/>
  <c r="Q53" i="31"/>
  <c r="W52" i="31"/>
  <c r="AC51" i="31"/>
  <c r="AI50" i="31"/>
  <c r="C50" i="31"/>
  <c r="I49" i="31"/>
  <c r="O48" i="31"/>
  <c r="U47" i="31"/>
  <c r="AA46" i="31"/>
  <c r="AG45" i="31"/>
  <c r="AM44" i="31"/>
  <c r="J44" i="31"/>
  <c r="Z43" i="31"/>
  <c r="E43" i="31"/>
  <c r="V42" i="31"/>
  <c r="AL41" i="31"/>
  <c r="U41" i="31"/>
  <c r="E41" i="31"/>
  <c r="AA40" i="31"/>
  <c r="K40" i="31"/>
  <c r="AG39" i="31"/>
  <c r="Q39" i="31"/>
  <c r="AM38" i="31"/>
  <c r="W38" i="31"/>
  <c r="G38" i="31"/>
  <c r="AC37" i="31"/>
  <c r="M37" i="31"/>
  <c r="AI36" i="31"/>
  <c r="S36" i="31"/>
  <c r="C36" i="31"/>
  <c r="Y35" i="31"/>
  <c r="I35" i="31"/>
  <c r="AE34" i="31"/>
  <c r="O34" i="31"/>
  <c r="AK33" i="31"/>
  <c r="U33" i="31"/>
  <c r="E33" i="31"/>
  <c r="AA32" i="31"/>
  <c r="K32" i="31"/>
  <c r="AG31" i="31"/>
  <c r="Q31" i="31"/>
  <c r="AM30" i="31"/>
  <c r="W30" i="31"/>
  <c r="G30" i="31"/>
  <c r="AC29" i="31"/>
  <c r="M29" i="31"/>
  <c r="AI28" i="31"/>
  <c r="S28" i="31"/>
  <c r="C28" i="31"/>
  <c r="Y27" i="31"/>
  <c r="I27" i="31"/>
  <c r="AE26" i="31"/>
  <c r="O26" i="31"/>
  <c r="AK25" i="31"/>
  <c r="U25" i="31"/>
  <c r="E25" i="31"/>
  <c r="AA24" i="31"/>
  <c r="K24" i="31"/>
  <c r="AG23" i="31"/>
  <c r="Q23" i="31"/>
  <c r="AM22" i="31"/>
  <c r="W22" i="31"/>
  <c r="G22" i="31"/>
  <c r="AC21" i="31"/>
  <c r="M21" i="31"/>
  <c r="AI20" i="31"/>
  <c r="S20" i="31"/>
  <c r="C20" i="31"/>
  <c r="Y19" i="31"/>
  <c r="I19" i="31"/>
  <c r="AE18" i="31"/>
  <c r="O18" i="31"/>
  <c r="AK17" i="31"/>
  <c r="U17" i="31"/>
  <c r="E17" i="31"/>
  <c r="AA16" i="31"/>
  <c r="K16" i="31"/>
  <c r="AG15" i="31"/>
  <c r="Q15" i="31"/>
  <c r="W14" i="31"/>
  <c r="G14" i="31"/>
  <c r="AC13" i="31"/>
  <c r="M13" i="31"/>
  <c r="AI12" i="31"/>
  <c r="S12" i="31"/>
  <c r="C12" i="31"/>
  <c r="Y11" i="31"/>
  <c r="I11" i="31"/>
  <c r="AE10" i="31"/>
  <c r="O10" i="31"/>
  <c r="R58" i="31"/>
  <c r="X57" i="31"/>
  <c r="AD56" i="31"/>
  <c r="AJ55" i="31"/>
  <c r="D55" i="31"/>
  <c r="J54" i="31"/>
  <c r="P53" i="31"/>
  <c r="V52" i="31"/>
  <c r="AB51" i="31"/>
  <c r="AH50" i="31"/>
  <c r="B50" i="31"/>
  <c r="H49" i="31"/>
  <c r="N48" i="31"/>
  <c r="T47" i="31"/>
  <c r="Z46" i="31"/>
  <c r="AF45" i="31"/>
  <c r="AL44" i="31"/>
  <c r="H44" i="31"/>
  <c r="Y43" i="31"/>
  <c r="D43" i="31"/>
  <c r="T42" i="31"/>
  <c r="AK41" i="31"/>
  <c r="T41" i="31"/>
  <c r="D41" i="31"/>
  <c r="Z40" i="31"/>
  <c r="J40" i="31"/>
  <c r="AF39" i="31"/>
  <c r="P39" i="31"/>
  <c r="AL38" i="31"/>
  <c r="V38" i="31"/>
  <c r="F38" i="31"/>
  <c r="AB37" i="31"/>
  <c r="L37" i="31"/>
  <c r="AH36" i="31"/>
  <c r="R36" i="31"/>
  <c r="B36" i="31"/>
  <c r="X35" i="31"/>
  <c r="H35" i="31"/>
  <c r="AD34" i="31"/>
  <c r="N34" i="31"/>
  <c r="AJ33" i="31"/>
  <c r="T33" i="31"/>
  <c r="D33" i="31"/>
  <c r="Z32" i="31"/>
  <c r="J32" i="31"/>
  <c r="AF31" i="31"/>
  <c r="P31" i="31"/>
  <c r="AL30" i="31"/>
  <c r="V30" i="31"/>
  <c r="F30" i="31"/>
  <c r="AB29" i="31"/>
  <c r="L29" i="31"/>
  <c r="AH28" i="31"/>
  <c r="R28" i="31"/>
  <c r="B28" i="31"/>
  <c r="X27" i="31"/>
  <c r="H27" i="31"/>
  <c r="AD26" i="31"/>
  <c r="N26" i="31"/>
  <c r="AJ25" i="31"/>
  <c r="T25" i="31"/>
  <c r="D25" i="31"/>
  <c r="Z24" i="31"/>
  <c r="J24" i="31"/>
  <c r="AF23" i="31"/>
  <c r="P23" i="31"/>
  <c r="AL22" i="31"/>
  <c r="V22" i="31"/>
  <c r="F22" i="31"/>
  <c r="AB21" i="31"/>
  <c r="L21" i="31"/>
  <c r="AH20" i="31"/>
  <c r="R20" i="31"/>
  <c r="B20" i="31"/>
  <c r="X19" i="31"/>
  <c r="H19" i="31"/>
  <c r="AD18" i="31"/>
  <c r="N18" i="31"/>
  <c r="AJ17" i="31"/>
  <c r="T17" i="31"/>
  <c r="D17" i="31"/>
  <c r="Z16" i="31"/>
  <c r="J16" i="31"/>
  <c r="AF15" i="31"/>
  <c r="P15" i="31"/>
  <c r="AL14" i="31"/>
  <c r="V14" i="31"/>
  <c r="F14" i="31"/>
  <c r="AB13" i="31"/>
  <c r="L13" i="31"/>
  <c r="AH12" i="31"/>
  <c r="R12" i="31"/>
  <c r="B12" i="31"/>
  <c r="X11" i="31"/>
  <c r="H11" i="31"/>
  <c r="AD10" i="31"/>
  <c r="N10" i="31"/>
  <c r="AI58" i="31"/>
  <c r="C58" i="31"/>
  <c r="I57" i="31"/>
  <c r="O56" i="31"/>
  <c r="U55" i="31"/>
  <c r="AA54" i="31"/>
  <c r="AG53" i="31"/>
  <c r="AM52" i="31"/>
  <c r="G52" i="31"/>
  <c r="M51" i="31"/>
  <c r="S50" i="31"/>
  <c r="Y49" i="31"/>
  <c r="AE48" i="31"/>
  <c r="AK47" i="31"/>
  <c r="E47" i="31"/>
  <c r="K46" i="31"/>
  <c r="Q45" i="31"/>
  <c r="W44" i="31"/>
  <c r="AK43" i="31"/>
  <c r="P43" i="31"/>
  <c r="AF42" i="31"/>
  <c r="K42" i="31"/>
  <c r="AC41" i="31"/>
  <c r="M41" i="31"/>
  <c r="AI40" i="31"/>
  <c r="S40" i="31"/>
  <c r="C40" i="31"/>
  <c r="Y39" i="31"/>
  <c r="I39" i="31"/>
  <c r="AE38" i="31"/>
  <c r="O38" i="31"/>
  <c r="AK37" i="31"/>
  <c r="U37" i="31"/>
  <c r="E37" i="31"/>
  <c r="AA36" i="31"/>
  <c r="K36" i="31"/>
  <c r="AG35" i="31"/>
  <c r="Q35" i="31"/>
  <c r="AM34" i="31"/>
  <c r="W34" i="31"/>
  <c r="G34" i="31"/>
  <c r="AC33" i="31"/>
  <c r="M33" i="31"/>
  <c r="AI32" i="31"/>
  <c r="S32" i="31"/>
  <c r="C32" i="31"/>
  <c r="Y31" i="31"/>
  <c r="I31" i="31"/>
  <c r="AE30" i="31"/>
  <c r="O30" i="31"/>
  <c r="AK29" i="31"/>
  <c r="U29" i="31"/>
  <c r="E29" i="31"/>
  <c r="AA28" i="31"/>
  <c r="K28" i="31"/>
  <c r="AG27" i="31"/>
  <c r="Q27" i="31"/>
  <c r="AM26" i="31"/>
  <c r="W26" i="31"/>
  <c r="G26" i="31"/>
  <c r="AC25" i="31"/>
  <c r="M25" i="31"/>
  <c r="AI24" i="31"/>
  <c r="S24" i="31"/>
  <c r="C24" i="31"/>
  <c r="Y23" i="31"/>
  <c r="I23" i="31"/>
  <c r="AE22" i="31"/>
  <c r="O22" i="31"/>
  <c r="AK21" i="31"/>
  <c r="U21" i="31"/>
  <c r="E21" i="31"/>
  <c r="AA20" i="31"/>
  <c r="K20" i="31"/>
  <c r="AG19" i="31"/>
  <c r="Q19" i="31"/>
  <c r="W18" i="31"/>
  <c r="G18" i="31"/>
  <c r="AC17" i="31"/>
  <c r="M17" i="31"/>
  <c r="AI16" i="31"/>
  <c r="S16" i="31"/>
  <c r="C16" i="31"/>
  <c r="Y15" i="31"/>
  <c r="I15" i="31"/>
  <c r="AE14" i="31"/>
  <c r="O14" i="31"/>
  <c r="AK13" i="31"/>
  <c r="U13" i="31"/>
  <c r="E13" i="31"/>
  <c r="AA12" i="31"/>
  <c r="K12" i="31"/>
  <c r="AG11" i="31"/>
  <c r="Q11" i="31"/>
  <c r="W10" i="31"/>
  <c r="G10" i="31"/>
  <c r="H57" i="31"/>
  <c r="AF53" i="31"/>
  <c r="R50" i="31"/>
  <c r="D47" i="31"/>
  <c r="AJ43" i="31"/>
  <c r="AB41" i="31"/>
  <c r="B40" i="31"/>
  <c r="N38" i="31"/>
  <c r="Z36" i="31"/>
  <c r="AL34" i="31"/>
  <c r="L33" i="31"/>
  <c r="X31" i="31"/>
  <c r="AJ29" i="31"/>
  <c r="J28" i="31"/>
  <c r="V26" i="31"/>
  <c r="AH24" i="31"/>
  <c r="H23" i="31"/>
  <c r="T21" i="31"/>
  <c r="AF19" i="31"/>
  <c r="F18" i="31"/>
  <c r="R16" i="31"/>
  <c r="AD14" i="31"/>
  <c r="D13" i="31"/>
  <c r="P11" i="31"/>
  <c r="N56" i="31"/>
  <c r="AL52" i="31"/>
  <c r="X49" i="31"/>
  <c r="J46" i="31"/>
  <c r="N43" i="31"/>
  <c r="L41" i="31"/>
  <c r="X39" i="31"/>
  <c r="AJ37" i="31"/>
  <c r="J36" i="31"/>
  <c r="V34" i="31"/>
  <c r="AH32" i="31"/>
  <c r="H31" i="31"/>
  <c r="T29" i="31"/>
  <c r="AF27" i="31"/>
  <c r="F26" i="31"/>
  <c r="R24" i="31"/>
  <c r="AD22" i="31"/>
  <c r="D21" i="31"/>
  <c r="P19" i="31"/>
  <c r="AB17" i="31"/>
  <c r="B16" i="31"/>
  <c r="N14" i="31"/>
  <c r="Z12" i="31"/>
  <c r="AL10" i="31"/>
  <c r="AH58" i="31"/>
  <c r="T55" i="31"/>
  <c r="F52" i="31"/>
  <c r="AD48" i="31"/>
  <c r="P45" i="31"/>
  <c r="AE42" i="31"/>
  <c r="AH40" i="31"/>
  <c r="H39" i="31"/>
  <c r="T37" i="31"/>
  <c r="AF35" i="31"/>
  <c r="F34" i="31"/>
  <c r="R32" i="31"/>
  <c r="AD30" i="31"/>
  <c r="D29" i="31"/>
  <c r="P27" i="31"/>
  <c r="AB25" i="31"/>
  <c r="B24" i="31"/>
  <c r="N22" i="31"/>
  <c r="Z20" i="31"/>
  <c r="AL18" i="31"/>
  <c r="L17" i="31"/>
  <c r="X15" i="31"/>
  <c r="AJ13" i="31"/>
  <c r="J12" i="31"/>
  <c r="V10" i="31"/>
  <c r="Z54" i="31"/>
  <c r="J42" i="31"/>
  <c r="P35" i="31"/>
  <c r="Z28" i="31"/>
  <c r="AJ21" i="31"/>
  <c r="H15" i="31"/>
  <c r="L51" i="31"/>
  <c r="R40" i="31"/>
  <c r="AB33" i="31"/>
  <c r="AL26" i="31"/>
  <c r="J20" i="31"/>
  <c r="T13" i="31"/>
  <c r="AJ47" i="31"/>
  <c r="AD38" i="31"/>
  <c r="B32" i="31"/>
  <c r="L25" i="31"/>
  <c r="V18" i="31"/>
  <c r="AF11" i="31"/>
  <c r="D37" i="31"/>
  <c r="F10" i="31"/>
  <c r="N30" i="31"/>
  <c r="B58" i="31"/>
  <c r="X23" i="31"/>
  <c r="V44" i="31"/>
  <c r="AH16" i="31"/>
  <c r="AJ99" i="24"/>
  <c r="AF99" i="24"/>
  <c r="AB99" i="24"/>
  <c r="X99" i="24"/>
  <c r="T99" i="24"/>
  <c r="P99" i="24"/>
  <c r="L99" i="24"/>
  <c r="H99" i="24"/>
  <c r="D99" i="24"/>
  <c r="AL98" i="24"/>
  <c r="AH98" i="24"/>
  <c r="AD98" i="24"/>
  <c r="Z98" i="24"/>
  <c r="V98" i="24"/>
  <c r="R98" i="24"/>
  <c r="N98" i="24"/>
  <c r="J98" i="24"/>
  <c r="F98" i="24"/>
  <c r="B98" i="24"/>
  <c r="AJ97" i="24"/>
  <c r="AF97" i="24"/>
  <c r="AB97" i="24"/>
  <c r="X97" i="24"/>
  <c r="T97" i="24"/>
  <c r="P97" i="24"/>
  <c r="L97" i="24"/>
  <c r="H97" i="24"/>
  <c r="D97" i="24"/>
  <c r="AL96" i="24"/>
  <c r="AH96" i="24"/>
  <c r="AD96" i="24"/>
  <c r="Z96" i="24"/>
  <c r="V96" i="24"/>
  <c r="R96" i="24"/>
  <c r="N96" i="24"/>
  <c r="J96" i="24"/>
  <c r="F96" i="24"/>
  <c r="B96" i="24"/>
  <c r="AJ95" i="24"/>
  <c r="AF95" i="24"/>
  <c r="AB95" i="24"/>
  <c r="X95" i="24"/>
  <c r="T95" i="24"/>
  <c r="P95" i="24"/>
  <c r="L95" i="24"/>
  <c r="H95" i="24"/>
  <c r="D95" i="24"/>
  <c r="AL94" i="24"/>
  <c r="AH94" i="24"/>
  <c r="AD94" i="24"/>
  <c r="Z94" i="24"/>
  <c r="V94" i="24"/>
  <c r="R94" i="24"/>
  <c r="N94" i="24"/>
  <c r="J94" i="24"/>
  <c r="F94" i="24"/>
  <c r="B94" i="24"/>
  <c r="AJ93" i="24"/>
  <c r="AF93" i="24"/>
  <c r="AB93" i="24"/>
  <c r="X93" i="24"/>
  <c r="T93" i="24"/>
  <c r="P93" i="24"/>
  <c r="L93" i="24"/>
  <c r="H93" i="24"/>
  <c r="D93" i="24"/>
  <c r="AL92" i="24"/>
  <c r="AH92" i="24"/>
  <c r="AD92" i="24"/>
  <c r="Z92" i="24"/>
  <c r="V92" i="24"/>
  <c r="R92" i="24"/>
  <c r="N92" i="24"/>
  <c r="J92" i="24"/>
  <c r="F92" i="24"/>
  <c r="B92" i="24"/>
  <c r="AJ91" i="24"/>
  <c r="AF91" i="24"/>
  <c r="AB91" i="24"/>
  <c r="X91" i="24"/>
  <c r="T91" i="24"/>
  <c r="P91" i="24"/>
  <c r="L91" i="24"/>
  <c r="H91" i="24"/>
  <c r="D91" i="24"/>
  <c r="AL90" i="24"/>
  <c r="AH90" i="24"/>
  <c r="AD90" i="24"/>
  <c r="Z90" i="24"/>
  <c r="V90" i="24"/>
  <c r="R90" i="24"/>
  <c r="N90" i="24"/>
  <c r="J90" i="24"/>
  <c r="F90" i="24"/>
  <c r="B90" i="24"/>
  <c r="AJ89" i="24"/>
  <c r="AF89" i="24"/>
  <c r="AB89" i="24"/>
  <c r="X89" i="24"/>
  <c r="T89" i="24"/>
  <c r="P89" i="24"/>
  <c r="L89" i="24"/>
  <c r="H89" i="24"/>
  <c r="D89" i="24"/>
  <c r="AL88" i="24"/>
  <c r="AH88" i="24"/>
  <c r="AD88" i="24"/>
  <c r="Z88" i="24"/>
  <c r="V88" i="24"/>
  <c r="R88" i="24"/>
  <c r="N88" i="24"/>
  <c r="J88" i="24"/>
  <c r="F88" i="24"/>
  <c r="B88" i="24"/>
  <c r="AJ87" i="24"/>
  <c r="AF87" i="24"/>
  <c r="AB87" i="24"/>
  <c r="X87" i="24"/>
  <c r="T87" i="24"/>
  <c r="P87" i="24"/>
  <c r="L87" i="24"/>
  <c r="H87" i="24"/>
  <c r="D87" i="24"/>
  <c r="AL86" i="24"/>
  <c r="AH86" i="24"/>
  <c r="AD86" i="24"/>
  <c r="Z86" i="24"/>
  <c r="V86" i="24"/>
  <c r="R86" i="24"/>
  <c r="N86" i="24"/>
  <c r="J86" i="24"/>
  <c r="F86" i="24"/>
  <c r="B86" i="24"/>
  <c r="AJ85" i="24"/>
  <c r="AF85" i="24"/>
  <c r="AB85" i="24"/>
  <c r="X85" i="24"/>
  <c r="T85" i="24"/>
  <c r="P85" i="24"/>
  <c r="L85" i="24"/>
  <c r="H85" i="24"/>
  <c r="D85" i="24"/>
  <c r="AL84" i="24"/>
  <c r="AH84" i="24"/>
  <c r="AD84" i="24"/>
  <c r="Z84" i="24"/>
  <c r="V84" i="24"/>
  <c r="R84" i="24"/>
  <c r="N84" i="24"/>
  <c r="J84" i="24"/>
  <c r="F84" i="24"/>
  <c r="B84" i="24"/>
  <c r="AJ83" i="24"/>
  <c r="AF83" i="24"/>
  <c r="AB83" i="24"/>
  <c r="X83" i="24"/>
  <c r="T83" i="24"/>
  <c r="P83" i="24"/>
  <c r="L83" i="24"/>
  <c r="H83" i="24"/>
  <c r="D83" i="24"/>
  <c r="AL82" i="24"/>
  <c r="AH82" i="24"/>
  <c r="AD82" i="24"/>
  <c r="Z82" i="24"/>
  <c r="V82" i="24"/>
  <c r="R82" i="24"/>
  <c r="N82" i="24"/>
  <c r="J82" i="24"/>
  <c r="F82" i="24"/>
  <c r="B82" i="24"/>
  <c r="AJ81" i="24"/>
  <c r="AF81" i="24"/>
  <c r="AB81" i="24"/>
  <c r="X81" i="24"/>
  <c r="T81" i="24"/>
  <c r="P81" i="24"/>
  <c r="L81" i="24"/>
  <c r="H81" i="24"/>
  <c r="D81" i="24"/>
  <c r="AL80" i="24"/>
  <c r="AH80" i="24"/>
  <c r="AD80" i="24"/>
  <c r="Z80" i="24"/>
  <c r="V80" i="24"/>
  <c r="R80" i="24"/>
  <c r="N80" i="24"/>
  <c r="J80" i="24"/>
  <c r="F80" i="24"/>
  <c r="B80" i="24"/>
  <c r="AJ79" i="24"/>
  <c r="AF79" i="24"/>
  <c r="AB79" i="24"/>
  <c r="X79" i="24"/>
  <c r="T79" i="24"/>
  <c r="P79" i="24"/>
  <c r="L79" i="24"/>
  <c r="H79" i="24"/>
  <c r="D79" i="24"/>
  <c r="AL78" i="24"/>
  <c r="AH78" i="24"/>
  <c r="AD78" i="24"/>
  <c r="Z78" i="24"/>
  <c r="V78" i="24"/>
  <c r="R78" i="24"/>
  <c r="N78" i="24"/>
  <c r="J78" i="24"/>
  <c r="F78" i="24"/>
  <c r="B78" i="24"/>
  <c r="AJ77" i="24"/>
  <c r="AF77" i="24"/>
  <c r="AB77" i="24"/>
  <c r="X77" i="24"/>
  <c r="T77" i="24"/>
  <c r="P77" i="24"/>
  <c r="L77" i="24"/>
  <c r="H77" i="24"/>
  <c r="D77" i="24"/>
  <c r="AL76" i="24"/>
  <c r="AH76" i="24"/>
  <c r="AD76" i="24"/>
  <c r="Z76" i="24"/>
  <c r="V76" i="24"/>
  <c r="R76" i="24"/>
  <c r="N76" i="24"/>
  <c r="J76" i="24"/>
  <c r="F76" i="24"/>
  <c r="B76" i="24"/>
  <c r="AJ75" i="24"/>
  <c r="AF75" i="24"/>
  <c r="AB75" i="24"/>
  <c r="X75" i="24"/>
  <c r="T75" i="24"/>
  <c r="P75" i="24"/>
  <c r="L75" i="24"/>
  <c r="H75" i="24"/>
  <c r="D75" i="24"/>
  <c r="AL74" i="24"/>
  <c r="AH74" i="24"/>
  <c r="AD74" i="24"/>
  <c r="Z74" i="24"/>
  <c r="V74" i="24"/>
  <c r="R74" i="24"/>
  <c r="N74" i="24"/>
  <c r="J74" i="24"/>
  <c r="F74" i="24"/>
  <c r="B74" i="24"/>
  <c r="AJ73" i="24"/>
  <c r="AF73" i="24"/>
  <c r="AB73" i="24"/>
  <c r="X73" i="24"/>
  <c r="T73" i="24"/>
  <c r="P73" i="24"/>
  <c r="L73" i="24"/>
  <c r="H73" i="24"/>
  <c r="D73" i="24"/>
  <c r="AL72" i="24"/>
  <c r="AH72" i="24"/>
  <c r="AD72" i="24"/>
  <c r="Z72" i="24"/>
  <c r="V72" i="24"/>
  <c r="R72" i="24"/>
  <c r="N72" i="24"/>
  <c r="J72" i="24"/>
  <c r="F72" i="24"/>
  <c r="B72" i="24"/>
  <c r="AJ71" i="24"/>
  <c r="AF71" i="24"/>
  <c r="AB71" i="24"/>
  <c r="X71" i="24"/>
  <c r="T71" i="24"/>
  <c r="P71" i="24"/>
  <c r="L71" i="24"/>
  <c r="H71" i="24"/>
  <c r="D71" i="24"/>
  <c r="AL70" i="24"/>
  <c r="AH70" i="24"/>
  <c r="AD70" i="24"/>
  <c r="Z70" i="24"/>
  <c r="AM99" i="24"/>
  <c r="AI99" i="24"/>
  <c r="AE99" i="24"/>
  <c r="AA99" i="24"/>
  <c r="W99" i="24"/>
  <c r="S99" i="24"/>
  <c r="O99" i="24"/>
  <c r="K99" i="24"/>
  <c r="G99" i="24"/>
  <c r="C99" i="24"/>
  <c r="AK98" i="24"/>
  <c r="AG98" i="24"/>
  <c r="AC98" i="24"/>
  <c r="Y98" i="24"/>
  <c r="U98" i="24"/>
  <c r="Q98" i="24"/>
  <c r="M98" i="24"/>
  <c r="I98" i="24"/>
  <c r="E98" i="24"/>
  <c r="AM97" i="24"/>
  <c r="AI97" i="24"/>
  <c r="AE97" i="24"/>
  <c r="AA97" i="24"/>
  <c r="W97" i="24"/>
  <c r="S97" i="24"/>
  <c r="O97" i="24"/>
  <c r="K97" i="24"/>
  <c r="G97" i="24"/>
  <c r="C97" i="24"/>
  <c r="AK96" i="24"/>
  <c r="AG96" i="24"/>
  <c r="AC96" i="24"/>
  <c r="Y96" i="24"/>
  <c r="U96" i="24"/>
  <c r="Q96" i="24"/>
  <c r="M96" i="24"/>
  <c r="I96" i="24"/>
  <c r="E96" i="24"/>
  <c r="AM95" i="24"/>
  <c r="AI95" i="24"/>
  <c r="AE95" i="24"/>
  <c r="AA95" i="24"/>
  <c r="W95" i="24"/>
  <c r="S95" i="24"/>
  <c r="O95" i="24"/>
  <c r="K95" i="24"/>
  <c r="G95" i="24"/>
  <c r="C95" i="24"/>
  <c r="AK94" i="24"/>
  <c r="AG94" i="24"/>
  <c r="AC94" i="24"/>
  <c r="Y94" i="24"/>
  <c r="U94" i="24"/>
  <c r="Q94" i="24"/>
  <c r="M94" i="24"/>
  <c r="I94" i="24"/>
  <c r="E94" i="24"/>
  <c r="AM93" i="24"/>
  <c r="AI93" i="24"/>
  <c r="AE93" i="24"/>
  <c r="AA93" i="24"/>
  <c r="W93" i="24"/>
  <c r="S93" i="24"/>
  <c r="O93" i="24"/>
  <c r="K93" i="24"/>
  <c r="G93" i="24"/>
  <c r="C93" i="24"/>
  <c r="AK92" i="24"/>
  <c r="AG92" i="24"/>
  <c r="AC92" i="24"/>
  <c r="Y92" i="24"/>
  <c r="U92" i="24"/>
  <c r="Q92" i="24"/>
  <c r="M92" i="24"/>
  <c r="I92" i="24"/>
  <c r="E92" i="24"/>
  <c r="AM91" i="24"/>
  <c r="AI91" i="24"/>
  <c r="AE91" i="24"/>
  <c r="AA91" i="24"/>
  <c r="W91" i="24"/>
  <c r="S91" i="24"/>
  <c r="O91" i="24"/>
  <c r="K91" i="24"/>
  <c r="G91" i="24"/>
  <c r="C91" i="24"/>
  <c r="AK90" i="24"/>
  <c r="AG90" i="24"/>
  <c r="AC90" i="24"/>
  <c r="Y90" i="24"/>
  <c r="U90" i="24"/>
  <c r="Q90" i="24"/>
  <c r="M90" i="24"/>
  <c r="I90" i="24"/>
  <c r="E90" i="24"/>
  <c r="AM89" i="24"/>
  <c r="AI89" i="24"/>
  <c r="AE89" i="24"/>
  <c r="AA89" i="24"/>
  <c r="W89" i="24"/>
  <c r="S89" i="24"/>
  <c r="O89" i="24"/>
  <c r="K89" i="24"/>
  <c r="G89" i="24"/>
  <c r="C89" i="24"/>
  <c r="AK88" i="24"/>
  <c r="AG88" i="24"/>
  <c r="AC88" i="24"/>
  <c r="Y88" i="24"/>
  <c r="U88" i="24"/>
  <c r="Q88" i="24"/>
  <c r="M88" i="24"/>
  <c r="I88" i="24"/>
  <c r="E88" i="24"/>
  <c r="AM87" i="24"/>
  <c r="AI87" i="24"/>
  <c r="AE87" i="24"/>
  <c r="AA87" i="24"/>
  <c r="W87" i="24"/>
  <c r="S87" i="24"/>
  <c r="O87" i="24"/>
  <c r="K87" i="24"/>
  <c r="G87" i="24"/>
  <c r="C87" i="24"/>
  <c r="AK86" i="24"/>
  <c r="AG86" i="24"/>
  <c r="AC86" i="24"/>
  <c r="Y86" i="24"/>
  <c r="U86" i="24"/>
  <c r="Q86" i="24"/>
  <c r="M86" i="24"/>
  <c r="I86" i="24"/>
  <c r="E86" i="24"/>
  <c r="AM85" i="24"/>
  <c r="AI85" i="24"/>
  <c r="AE85" i="24"/>
  <c r="AA85" i="24"/>
  <c r="W85" i="24"/>
  <c r="S85" i="24"/>
  <c r="O85" i="24"/>
  <c r="K85" i="24"/>
  <c r="G85" i="24"/>
  <c r="C85" i="24"/>
  <c r="AK84" i="24"/>
  <c r="AG84" i="24"/>
  <c r="AC84" i="24"/>
  <c r="Y84" i="24"/>
  <c r="U84" i="24"/>
  <c r="Q84" i="24"/>
  <c r="M84" i="24"/>
  <c r="I84" i="24"/>
  <c r="E84" i="24"/>
  <c r="AM83" i="24"/>
  <c r="AI83" i="24"/>
  <c r="AE83" i="24"/>
  <c r="AA83" i="24"/>
  <c r="W83" i="24"/>
  <c r="S83" i="24"/>
  <c r="O83" i="24"/>
  <c r="K83" i="24"/>
  <c r="G83" i="24"/>
  <c r="C83" i="24"/>
  <c r="AK82" i="24"/>
  <c r="AG82" i="24"/>
  <c r="AC82" i="24"/>
  <c r="Y82" i="24"/>
  <c r="U82" i="24"/>
  <c r="Q82" i="24"/>
  <c r="M82" i="24"/>
  <c r="I82" i="24"/>
  <c r="E82" i="24"/>
  <c r="AM81" i="24"/>
  <c r="AI81" i="24"/>
  <c r="AE81" i="24"/>
  <c r="AA81" i="24"/>
  <c r="W81" i="24"/>
  <c r="S81" i="24"/>
  <c r="O81" i="24"/>
  <c r="K81" i="24"/>
  <c r="G81" i="24"/>
  <c r="C81" i="24"/>
  <c r="AK80" i="24"/>
  <c r="AG80" i="24"/>
  <c r="AC80" i="24"/>
  <c r="Y80" i="24"/>
  <c r="U80" i="24"/>
  <c r="Q80" i="24"/>
  <c r="M80" i="24"/>
  <c r="I80" i="24"/>
  <c r="E80" i="24"/>
  <c r="AM79" i="24"/>
  <c r="AI79" i="24"/>
  <c r="AE79" i="24"/>
  <c r="AA79" i="24"/>
  <c r="W79" i="24"/>
  <c r="S79" i="24"/>
  <c r="O79" i="24"/>
  <c r="K79" i="24"/>
  <c r="G79" i="24"/>
  <c r="C79" i="24"/>
  <c r="AK78" i="24"/>
  <c r="AG78" i="24"/>
  <c r="AC78" i="24"/>
  <c r="Y78" i="24"/>
  <c r="U78" i="24"/>
  <c r="Q78" i="24"/>
  <c r="M78" i="24"/>
  <c r="I78" i="24"/>
  <c r="E78" i="24"/>
  <c r="AM77" i="24"/>
  <c r="AI77" i="24"/>
  <c r="AE77" i="24"/>
  <c r="AA77" i="24"/>
  <c r="W77" i="24"/>
  <c r="S77" i="24"/>
  <c r="O77" i="24"/>
  <c r="K77" i="24"/>
  <c r="G77" i="24"/>
  <c r="C77" i="24"/>
  <c r="AK76" i="24"/>
  <c r="AG76" i="24"/>
  <c r="AC76" i="24"/>
  <c r="Y76" i="24"/>
  <c r="U76" i="24"/>
  <c r="Q76" i="24"/>
  <c r="M76" i="24"/>
  <c r="I76" i="24"/>
  <c r="E76" i="24"/>
  <c r="AM75" i="24"/>
  <c r="AI75" i="24"/>
  <c r="AE75" i="24"/>
  <c r="AA75" i="24"/>
  <c r="W75" i="24"/>
  <c r="S75" i="24"/>
  <c r="O75" i="24"/>
  <c r="K75" i="24"/>
  <c r="G75" i="24"/>
  <c r="C75" i="24"/>
  <c r="AK74" i="24"/>
  <c r="AG74" i="24"/>
  <c r="AC74" i="24"/>
  <c r="Y74" i="24"/>
  <c r="U74" i="24"/>
  <c r="Q74" i="24"/>
  <c r="M74" i="24"/>
  <c r="I74" i="24"/>
  <c r="E74" i="24"/>
  <c r="AI73" i="24"/>
  <c r="AE73" i="24"/>
  <c r="AA73" i="24"/>
  <c r="AL99" i="24"/>
  <c r="AH99" i="24"/>
  <c r="AD99" i="24"/>
  <c r="Z99" i="24"/>
  <c r="V99" i="24"/>
  <c r="R99" i="24"/>
  <c r="N99" i="24"/>
  <c r="J99" i="24"/>
  <c r="F99" i="24"/>
  <c r="B99" i="24"/>
  <c r="AJ98" i="24"/>
  <c r="AF98" i="24"/>
  <c r="AB98" i="24"/>
  <c r="X98" i="24"/>
  <c r="T98" i="24"/>
  <c r="P98" i="24"/>
  <c r="L98" i="24"/>
  <c r="H98" i="24"/>
  <c r="D98" i="24"/>
  <c r="AL97" i="24"/>
  <c r="AH97" i="24"/>
  <c r="AD97" i="24"/>
  <c r="Z97" i="24"/>
  <c r="V97" i="24"/>
  <c r="R97" i="24"/>
  <c r="N97" i="24"/>
  <c r="J97" i="24"/>
  <c r="F97" i="24"/>
  <c r="B97" i="24"/>
  <c r="AJ96" i="24"/>
  <c r="AF96" i="24"/>
  <c r="AB96" i="24"/>
  <c r="X96" i="24"/>
  <c r="T96" i="24"/>
  <c r="P96" i="24"/>
  <c r="L96" i="24"/>
  <c r="H96" i="24"/>
  <c r="D96" i="24"/>
  <c r="AL95" i="24"/>
  <c r="AH95" i="24"/>
  <c r="AD95" i="24"/>
  <c r="Z95" i="24"/>
  <c r="V95" i="24"/>
  <c r="R95" i="24"/>
  <c r="N95" i="24"/>
  <c r="J95" i="24"/>
  <c r="F95" i="24"/>
  <c r="B95" i="24"/>
  <c r="AJ94" i="24"/>
  <c r="AF94" i="24"/>
  <c r="AB94" i="24"/>
  <c r="X94" i="24"/>
  <c r="T94" i="24"/>
  <c r="P94" i="24"/>
  <c r="L94" i="24"/>
  <c r="H94" i="24"/>
  <c r="D94" i="24"/>
  <c r="AL93" i="24"/>
  <c r="AH93" i="24"/>
  <c r="AD93" i="24"/>
  <c r="Z93" i="24"/>
  <c r="V93" i="24"/>
  <c r="R93" i="24"/>
  <c r="N93" i="24"/>
  <c r="J93" i="24"/>
  <c r="F93" i="24"/>
  <c r="B93" i="24"/>
  <c r="AJ92" i="24"/>
  <c r="AF92" i="24"/>
  <c r="AB92" i="24"/>
  <c r="X92" i="24"/>
  <c r="T92" i="24"/>
  <c r="P92" i="24"/>
  <c r="L92" i="24"/>
  <c r="H92" i="24"/>
  <c r="D92" i="24"/>
  <c r="AL91" i="24"/>
  <c r="AH91" i="24"/>
  <c r="AD91" i="24"/>
  <c r="Z91" i="24"/>
  <c r="V91" i="24"/>
  <c r="R91" i="24"/>
  <c r="N91" i="24"/>
  <c r="J91" i="24"/>
  <c r="F91" i="24"/>
  <c r="B91" i="24"/>
  <c r="AJ90" i="24"/>
  <c r="AF90" i="24"/>
  <c r="AB90" i="24"/>
  <c r="X90" i="24"/>
  <c r="T90" i="24"/>
  <c r="P90" i="24"/>
  <c r="L90" i="24"/>
  <c r="H90" i="24"/>
  <c r="D90" i="24"/>
  <c r="AL89" i="24"/>
  <c r="AH89" i="24"/>
  <c r="AD89" i="24"/>
  <c r="Z89" i="24"/>
  <c r="V89" i="24"/>
  <c r="R89" i="24"/>
  <c r="N89" i="24"/>
  <c r="J89" i="24"/>
  <c r="F89" i="24"/>
  <c r="B89" i="24"/>
  <c r="AJ88" i="24"/>
  <c r="AF88" i="24"/>
  <c r="AB88" i="24"/>
  <c r="X88" i="24"/>
  <c r="T88" i="24"/>
  <c r="P88" i="24"/>
  <c r="L88" i="24"/>
  <c r="H88" i="24"/>
  <c r="D88" i="24"/>
  <c r="AL87" i="24"/>
  <c r="AH87" i="24"/>
  <c r="AD87" i="24"/>
  <c r="Z87" i="24"/>
  <c r="V87" i="24"/>
  <c r="R87" i="24"/>
  <c r="N87" i="24"/>
  <c r="J87" i="24"/>
  <c r="F87" i="24"/>
  <c r="B87" i="24"/>
  <c r="AJ86" i="24"/>
  <c r="AF86" i="24"/>
  <c r="AB86" i="24"/>
  <c r="X86" i="24"/>
  <c r="T86" i="24"/>
  <c r="P86" i="24"/>
  <c r="L86" i="24"/>
  <c r="H86" i="24"/>
  <c r="D86" i="24"/>
  <c r="AL85" i="24"/>
  <c r="AH85" i="24"/>
  <c r="AD85" i="24"/>
  <c r="Z85" i="24"/>
  <c r="V85" i="24"/>
  <c r="R85" i="24"/>
  <c r="N85" i="24"/>
  <c r="J85" i="24"/>
  <c r="F85" i="24"/>
  <c r="B85" i="24"/>
  <c r="AJ84" i="24"/>
  <c r="AF84" i="24"/>
  <c r="AB84" i="24"/>
  <c r="X84" i="24"/>
  <c r="T84" i="24"/>
  <c r="P84" i="24"/>
  <c r="L84" i="24"/>
  <c r="H84" i="24"/>
  <c r="D84" i="24"/>
  <c r="AL83" i="24"/>
  <c r="AH83" i="24"/>
  <c r="AD83" i="24"/>
  <c r="Z83" i="24"/>
  <c r="V83" i="24"/>
  <c r="R83" i="24"/>
  <c r="N83" i="24"/>
  <c r="J83" i="24"/>
  <c r="F83" i="24"/>
  <c r="B83" i="24"/>
  <c r="AJ82" i="24"/>
  <c r="AF82" i="24"/>
  <c r="AB82" i="24"/>
  <c r="X82" i="24"/>
  <c r="T82" i="24"/>
  <c r="P82" i="24"/>
  <c r="L82" i="24"/>
  <c r="H82" i="24"/>
  <c r="D82" i="24"/>
  <c r="AL81" i="24"/>
  <c r="AH81" i="24"/>
  <c r="AD81" i="24"/>
  <c r="Z81" i="24"/>
  <c r="V81" i="24"/>
  <c r="R81" i="24"/>
  <c r="N81" i="24"/>
  <c r="J81" i="24"/>
  <c r="F81" i="24"/>
  <c r="B81" i="24"/>
  <c r="AJ80" i="24"/>
  <c r="AF80" i="24"/>
  <c r="AB80" i="24"/>
  <c r="X80" i="24"/>
  <c r="T80" i="24"/>
  <c r="P80" i="24"/>
  <c r="L80" i="24"/>
  <c r="H80" i="24"/>
  <c r="D80" i="24"/>
  <c r="AL79" i="24"/>
  <c r="AH79" i="24"/>
  <c r="AD79" i="24"/>
  <c r="Z79" i="24"/>
  <c r="V79" i="24"/>
  <c r="R79" i="24"/>
  <c r="N79" i="24"/>
  <c r="J79" i="24"/>
  <c r="F79" i="24"/>
  <c r="B79" i="24"/>
  <c r="AJ78" i="24"/>
  <c r="AF78" i="24"/>
  <c r="AB78" i="24"/>
  <c r="X78" i="24"/>
  <c r="T78" i="24"/>
  <c r="P78" i="24"/>
  <c r="L78" i="24"/>
  <c r="H78" i="24"/>
  <c r="D78" i="24"/>
  <c r="AL77" i="24"/>
  <c r="AH77" i="24"/>
  <c r="AD77" i="24"/>
  <c r="Z77" i="24"/>
  <c r="V77" i="24"/>
  <c r="R77" i="24"/>
  <c r="N77" i="24"/>
  <c r="J77" i="24"/>
  <c r="F77" i="24"/>
  <c r="B77" i="24"/>
  <c r="AJ76" i="24"/>
  <c r="AF76" i="24"/>
  <c r="AB76" i="24"/>
  <c r="X76" i="24"/>
  <c r="T76" i="24"/>
  <c r="P76" i="24"/>
  <c r="L76" i="24"/>
  <c r="H76" i="24"/>
  <c r="D76" i="24"/>
  <c r="AL75" i="24"/>
  <c r="AH75" i="24"/>
  <c r="AD75" i="24"/>
  <c r="Z75" i="24"/>
  <c r="V75" i="24"/>
  <c r="R75" i="24"/>
  <c r="N75" i="24"/>
  <c r="J75" i="24"/>
  <c r="F75" i="24"/>
  <c r="B75" i="24"/>
  <c r="AJ74" i="24"/>
  <c r="AF74" i="24"/>
  <c r="AB74" i="24"/>
  <c r="X74" i="24"/>
  <c r="T74" i="24"/>
  <c r="P74" i="24"/>
  <c r="L74" i="24"/>
  <c r="H74" i="24"/>
  <c r="D74" i="24"/>
  <c r="AL73" i="24"/>
  <c r="AH73" i="24"/>
  <c r="AD73" i="24"/>
  <c r="Z73" i="24"/>
  <c r="V73" i="24"/>
  <c r="R73" i="24"/>
  <c r="N73" i="24"/>
  <c r="J73" i="24"/>
  <c r="F73" i="24"/>
  <c r="B73" i="24"/>
  <c r="AJ72" i="24"/>
  <c r="AF72" i="24"/>
  <c r="AB72" i="24"/>
  <c r="X72" i="24"/>
  <c r="T72" i="24"/>
  <c r="P72" i="24"/>
  <c r="L72" i="24"/>
  <c r="H72" i="24"/>
  <c r="D72" i="24"/>
  <c r="AL71" i="24"/>
  <c r="AH71" i="24"/>
  <c r="AD71" i="24"/>
  <c r="Z71" i="24"/>
  <c r="V71" i="24"/>
  <c r="R71" i="24"/>
  <c r="N71" i="24"/>
  <c r="J71" i="24"/>
  <c r="F71" i="24"/>
  <c r="B71" i="24"/>
  <c r="AJ70" i="24"/>
  <c r="AF70" i="24"/>
  <c r="AB70" i="24"/>
  <c r="X70" i="24"/>
  <c r="T70" i="24"/>
  <c r="P70" i="24"/>
  <c r="L70" i="24"/>
  <c r="H70" i="24"/>
  <c r="D70" i="24"/>
  <c r="AL69" i="24"/>
  <c r="AH69" i="24"/>
  <c r="AD69" i="24"/>
  <c r="Z69" i="24"/>
  <c r="V69" i="24"/>
  <c r="R69" i="24"/>
  <c r="N69" i="24"/>
  <c r="J69" i="24"/>
  <c r="F69" i="24"/>
  <c r="B69" i="24"/>
  <c r="AJ68" i="24"/>
  <c r="AF68" i="24"/>
  <c r="AB68" i="24"/>
  <c r="X68" i="24"/>
  <c r="T68" i="24"/>
  <c r="P68" i="24"/>
  <c r="AC99" i="24"/>
  <c r="M99" i="24"/>
  <c r="AI98" i="24"/>
  <c r="S98" i="24"/>
  <c r="C98" i="24"/>
  <c r="Y97" i="24"/>
  <c r="I97" i="24"/>
  <c r="AE96" i="24"/>
  <c r="O96" i="24"/>
  <c r="AK95" i="24"/>
  <c r="U95" i="24"/>
  <c r="E95" i="24"/>
  <c r="AA94" i="24"/>
  <c r="K94" i="24"/>
  <c r="AG93" i="24"/>
  <c r="Q93" i="24"/>
  <c r="AM92" i="24"/>
  <c r="W92" i="24"/>
  <c r="G92" i="24"/>
  <c r="AC91" i="24"/>
  <c r="M91" i="24"/>
  <c r="AI90" i="24"/>
  <c r="S90" i="24"/>
  <c r="C90" i="24"/>
  <c r="Y89" i="24"/>
  <c r="I89" i="24"/>
  <c r="AE88" i="24"/>
  <c r="O88" i="24"/>
  <c r="AK87" i="24"/>
  <c r="U87" i="24"/>
  <c r="E87" i="24"/>
  <c r="AA86" i="24"/>
  <c r="K86" i="24"/>
  <c r="AG85" i="24"/>
  <c r="Q85" i="24"/>
  <c r="AM84" i="24"/>
  <c r="W84" i="24"/>
  <c r="G84" i="24"/>
  <c r="AC83" i="24"/>
  <c r="M83" i="24"/>
  <c r="AI82" i="24"/>
  <c r="S82" i="24"/>
  <c r="C82" i="24"/>
  <c r="Y81" i="24"/>
  <c r="I81" i="24"/>
  <c r="AE80" i="24"/>
  <c r="O80" i="24"/>
  <c r="AK79" i="24"/>
  <c r="U79" i="24"/>
  <c r="E79" i="24"/>
  <c r="AA78" i="24"/>
  <c r="K78" i="24"/>
  <c r="AG77" i="24"/>
  <c r="Q77" i="24"/>
  <c r="AM76" i="24"/>
  <c r="W76" i="24"/>
  <c r="G76" i="24"/>
  <c r="AC75" i="24"/>
  <c r="M75" i="24"/>
  <c r="AI74" i="24"/>
  <c r="S74" i="24"/>
  <c r="C74" i="24"/>
  <c r="Y73" i="24"/>
  <c r="Q73" i="24"/>
  <c r="I73" i="24"/>
  <c r="AE72" i="24"/>
  <c r="W72" i="24"/>
  <c r="O72" i="24"/>
  <c r="G72" i="24"/>
  <c r="AK71" i="24"/>
  <c r="AC71" i="24"/>
  <c r="U71" i="24"/>
  <c r="M71" i="24"/>
  <c r="E71" i="24"/>
  <c r="AI70" i="24"/>
  <c r="AA70" i="24"/>
  <c r="U70" i="24"/>
  <c r="O70" i="24"/>
  <c r="J70" i="24"/>
  <c r="E70" i="24"/>
  <c r="AK69" i="24"/>
  <c r="AF69" i="24"/>
  <c r="AA69" i="24"/>
  <c r="U69" i="24"/>
  <c r="P69" i="24"/>
  <c r="K69" i="24"/>
  <c r="E69" i="24"/>
  <c r="AL68" i="24"/>
  <c r="AG68" i="24"/>
  <c r="AA68" i="24"/>
  <c r="V68" i="24"/>
  <c r="Q68" i="24"/>
  <c r="L68" i="24"/>
  <c r="H68" i="24"/>
  <c r="D68" i="24"/>
  <c r="AL67" i="24"/>
  <c r="AH67" i="24"/>
  <c r="AD67" i="24"/>
  <c r="Z67" i="24"/>
  <c r="V67" i="24"/>
  <c r="R67" i="24"/>
  <c r="N67" i="24"/>
  <c r="J67" i="24"/>
  <c r="F67" i="24"/>
  <c r="B67" i="24"/>
  <c r="AJ66" i="24"/>
  <c r="AF66" i="24"/>
  <c r="AB66" i="24"/>
  <c r="X66" i="24"/>
  <c r="T66" i="24"/>
  <c r="P66" i="24"/>
  <c r="L66" i="24"/>
  <c r="H66" i="24"/>
  <c r="D66" i="24"/>
  <c r="AL65" i="24"/>
  <c r="AH65" i="24"/>
  <c r="AD65" i="24"/>
  <c r="Z65" i="24"/>
  <c r="V65" i="24"/>
  <c r="R65" i="24"/>
  <c r="N65" i="24"/>
  <c r="J65" i="24"/>
  <c r="F65" i="24"/>
  <c r="B65" i="24"/>
  <c r="AJ64" i="24"/>
  <c r="AF64" i="24"/>
  <c r="AB64" i="24"/>
  <c r="X64" i="24"/>
  <c r="T64" i="24"/>
  <c r="P64" i="24"/>
  <c r="L64" i="24"/>
  <c r="H64" i="24"/>
  <c r="D64" i="24"/>
  <c r="AL63" i="24"/>
  <c r="AH63" i="24"/>
  <c r="AD63" i="24"/>
  <c r="Z63" i="24"/>
  <c r="V63" i="24"/>
  <c r="R63" i="24"/>
  <c r="N63" i="24"/>
  <c r="J63" i="24"/>
  <c r="F63" i="24"/>
  <c r="B63" i="24"/>
  <c r="AJ62" i="24"/>
  <c r="AF62" i="24"/>
  <c r="AB62" i="24"/>
  <c r="X62" i="24"/>
  <c r="T62" i="24"/>
  <c r="P62" i="24"/>
  <c r="L62" i="24"/>
  <c r="H62" i="24"/>
  <c r="D62" i="24"/>
  <c r="AL61" i="24"/>
  <c r="AH61" i="24"/>
  <c r="AD61" i="24"/>
  <c r="Z61" i="24"/>
  <c r="V61" i="24"/>
  <c r="R61" i="24"/>
  <c r="N61" i="24"/>
  <c r="J61" i="24"/>
  <c r="F61" i="24"/>
  <c r="B61" i="24"/>
  <c r="AJ60" i="24"/>
  <c r="AF60" i="24"/>
  <c r="AB60" i="24"/>
  <c r="X60" i="24"/>
  <c r="T60" i="24"/>
  <c r="P60" i="24"/>
  <c r="L60" i="24"/>
  <c r="H60" i="24"/>
  <c r="D60" i="24"/>
  <c r="AL59" i="24"/>
  <c r="AH59" i="24"/>
  <c r="AD59" i="24"/>
  <c r="Z59" i="24"/>
  <c r="V59" i="24"/>
  <c r="R59" i="24"/>
  <c r="N59" i="24"/>
  <c r="J59" i="24"/>
  <c r="F59" i="24"/>
  <c r="B59" i="24"/>
  <c r="AJ58" i="24"/>
  <c r="AF58" i="24"/>
  <c r="AB58" i="24"/>
  <c r="X58" i="24"/>
  <c r="T58" i="24"/>
  <c r="P58" i="24"/>
  <c r="L58" i="24"/>
  <c r="H58" i="24"/>
  <c r="D58" i="24"/>
  <c r="AL57" i="24"/>
  <c r="AH57" i="24"/>
  <c r="AD57" i="24"/>
  <c r="Z57" i="24"/>
  <c r="V57" i="24"/>
  <c r="R57" i="24"/>
  <c r="N57" i="24"/>
  <c r="J57" i="24"/>
  <c r="F57" i="24"/>
  <c r="B57" i="24"/>
  <c r="AJ56" i="24"/>
  <c r="AF56" i="24"/>
  <c r="AB56" i="24"/>
  <c r="X56" i="24"/>
  <c r="T56" i="24"/>
  <c r="P56" i="24"/>
  <c r="L56" i="24"/>
  <c r="H56" i="24"/>
  <c r="D56" i="24"/>
  <c r="AL55" i="24"/>
  <c r="AH55" i="24"/>
  <c r="AD55" i="24"/>
  <c r="Z55" i="24"/>
  <c r="V55" i="24"/>
  <c r="R55" i="24"/>
  <c r="N55" i="24"/>
  <c r="J55" i="24"/>
  <c r="F55" i="24"/>
  <c r="B55" i="24"/>
  <c r="AJ54" i="24"/>
  <c r="AF54" i="24"/>
  <c r="AB54" i="24"/>
  <c r="X54" i="24"/>
  <c r="T54" i="24"/>
  <c r="P54" i="24"/>
  <c r="L54" i="24"/>
  <c r="H54" i="24"/>
  <c r="D54" i="24"/>
  <c r="AL53" i="24"/>
  <c r="AH53" i="24"/>
  <c r="AD53" i="24"/>
  <c r="Z53" i="24"/>
  <c r="V53" i="24"/>
  <c r="R53" i="24"/>
  <c r="N53" i="24"/>
  <c r="J53" i="24"/>
  <c r="F53" i="24"/>
  <c r="B53" i="24"/>
  <c r="AJ52" i="24"/>
  <c r="AF52" i="24"/>
  <c r="AB52" i="24"/>
  <c r="X52" i="24"/>
  <c r="T52" i="24"/>
  <c r="P52" i="24"/>
  <c r="L52" i="24"/>
  <c r="H52" i="24"/>
  <c r="D52" i="24"/>
  <c r="AL51" i="24"/>
  <c r="AH51" i="24"/>
  <c r="AD51" i="24"/>
  <c r="Z51" i="24"/>
  <c r="V51" i="24"/>
  <c r="R51" i="24"/>
  <c r="N51" i="24"/>
  <c r="J51" i="24"/>
  <c r="F51" i="24"/>
  <c r="B51" i="24"/>
  <c r="AJ50" i="24"/>
  <c r="AF50" i="24"/>
  <c r="AB50" i="24"/>
  <c r="X50" i="24"/>
  <c r="T50" i="24"/>
  <c r="P50" i="24"/>
  <c r="L50" i="24"/>
  <c r="H50" i="24"/>
  <c r="D50" i="24"/>
  <c r="AL49" i="24"/>
  <c r="AH49" i="24"/>
  <c r="AD49" i="24"/>
  <c r="Z49" i="24"/>
  <c r="V49" i="24"/>
  <c r="R49" i="24"/>
  <c r="N49" i="24"/>
  <c r="J49" i="24"/>
  <c r="F49" i="24"/>
  <c r="B49" i="24"/>
  <c r="AJ48" i="24"/>
  <c r="AF48" i="24"/>
  <c r="AB48" i="24"/>
  <c r="X48" i="24"/>
  <c r="T48" i="24"/>
  <c r="P48" i="24"/>
  <c r="L48" i="24"/>
  <c r="H48" i="24"/>
  <c r="D48" i="24"/>
  <c r="AL47" i="24"/>
  <c r="AH47" i="24"/>
  <c r="AD47" i="24"/>
  <c r="Z47" i="24"/>
  <c r="V47" i="24"/>
  <c r="R47" i="24"/>
  <c r="N47" i="24"/>
  <c r="J47" i="24"/>
  <c r="F47" i="24"/>
  <c r="B47" i="24"/>
  <c r="AJ46" i="24"/>
  <c r="AF46" i="24"/>
  <c r="AB46" i="24"/>
  <c r="X46" i="24"/>
  <c r="T46" i="24"/>
  <c r="P46" i="24"/>
  <c r="L46" i="24"/>
  <c r="H46" i="24"/>
  <c r="D46" i="24"/>
  <c r="AL45" i="24"/>
  <c r="AH45" i="24"/>
  <c r="AD45" i="24"/>
  <c r="Z45" i="24"/>
  <c r="V45" i="24"/>
  <c r="R45" i="24"/>
  <c r="N45" i="24"/>
  <c r="J45" i="24"/>
  <c r="F45" i="24"/>
  <c r="B45" i="24"/>
  <c r="AJ44" i="24"/>
  <c r="AF44" i="24"/>
  <c r="AB44" i="24"/>
  <c r="X44" i="24"/>
  <c r="T44" i="24"/>
  <c r="P44" i="24"/>
  <c r="L44" i="24"/>
  <c r="H44" i="24"/>
  <c r="D44" i="24"/>
  <c r="AL43" i="24"/>
  <c r="AH43" i="24"/>
  <c r="AD43" i="24"/>
  <c r="Z43" i="24"/>
  <c r="V43" i="24"/>
  <c r="R43" i="24"/>
  <c r="N43" i="24"/>
  <c r="J43" i="24"/>
  <c r="F43" i="24"/>
  <c r="B43" i="24"/>
  <c r="AJ42" i="24"/>
  <c r="AF42" i="24"/>
  <c r="AB42" i="24"/>
  <c r="X42" i="24"/>
  <c r="T42" i="24"/>
  <c r="P42" i="24"/>
  <c r="L42" i="24"/>
  <c r="H42" i="24"/>
  <c r="D42" i="24"/>
  <c r="AL41" i="24"/>
  <c r="AH41" i="24"/>
  <c r="AD41" i="24"/>
  <c r="Z41" i="24"/>
  <c r="V41" i="24"/>
  <c r="R41" i="24"/>
  <c r="N41" i="24"/>
  <c r="J41" i="24"/>
  <c r="F41" i="24"/>
  <c r="B41" i="24"/>
  <c r="AJ40" i="24"/>
  <c r="AF40" i="24"/>
  <c r="AB40" i="24"/>
  <c r="X40" i="24"/>
  <c r="T40" i="24"/>
  <c r="P40" i="24"/>
  <c r="L40" i="24"/>
  <c r="H40" i="24"/>
  <c r="D40" i="24"/>
  <c r="AL39" i="24"/>
  <c r="AH39" i="24"/>
  <c r="AD39" i="24"/>
  <c r="Z39" i="24"/>
  <c r="V39" i="24"/>
  <c r="R39" i="24"/>
  <c r="N39" i="24"/>
  <c r="J39" i="24"/>
  <c r="F39" i="24"/>
  <c r="B39" i="24"/>
  <c r="AJ38" i="24"/>
  <c r="AF38" i="24"/>
  <c r="AB38" i="24"/>
  <c r="X38" i="24"/>
  <c r="T38" i="24"/>
  <c r="P38" i="24"/>
  <c r="L38" i="24"/>
  <c r="H38" i="24"/>
  <c r="D38" i="24"/>
  <c r="AL37" i="24"/>
  <c r="AH37" i="24"/>
  <c r="AD37" i="24"/>
  <c r="Z37" i="24"/>
  <c r="V37" i="24"/>
  <c r="R37" i="24"/>
  <c r="N37" i="24"/>
  <c r="J37" i="24"/>
  <c r="F37" i="24"/>
  <c r="B37" i="24"/>
  <c r="AJ36" i="24"/>
  <c r="AF36" i="24"/>
  <c r="AB36" i="24"/>
  <c r="X36" i="24"/>
  <c r="T36" i="24"/>
  <c r="P36" i="24"/>
  <c r="L36" i="24"/>
  <c r="H36" i="24"/>
  <c r="D36" i="24"/>
  <c r="AL35" i="24"/>
  <c r="AH35" i="24"/>
  <c r="AD35" i="24"/>
  <c r="Z35" i="24"/>
  <c r="V35" i="24"/>
  <c r="R35" i="24"/>
  <c r="N35" i="24"/>
  <c r="J35" i="24"/>
  <c r="F35" i="24"/>
  <c r="B35" i="24"/>
  <c r="AJ34" i="24"/>
  <c r="AF34" i="24"/>
  <c r="AB34" i="24"/>
  <c r="X34" i="24"/>
  <c r="T34" i="24"/>
  <c r="P34" i="24"/>
  <c r="L34" i="24"/>
  <c r="H34" i="24"/>
  <c r="D34" i="24"/>
  <c r="AL33" i="24"/>
  <c r="AH33" i="24"/>
  <c r="AD33" i="24"/>
  <c r="Z33" i="24"/>
  <c r="V33" i="24"/>
  <c r="R33" i="24"/>
  <c r="N33" i="24"/>
  <c r="J33" i="24"/>
  <c r="F33" i="24"/>
  <c r="B33" i="24"/>
  <c r="AJ32" i="24"/>
  <c r="AF32" i="24"/>
  <c r="AB32" i="24"/>
  <c r="X32" i="24"/>
  <c r="T32" i="24"/>
  <c r="P32" i="24"/>
  <c r="L32" i="24"/>
  <c r="H32" i="24"/>
  <c r="D32" i="24"/>
  <c r="AL31" i="24"/>
  <c r="AH31" i="24"/>
  <c r="AD31" i="24"/>
  <c r="Z31" i="24"/>
  <c r="V31" i="24"/>
  <c r="R31" i="24"/>
  <c r="N31" i="24"/>
  <c r="J31" i="24"/>
  <c r="F31" i="24"/>
  <c r="B31" i="24"/>
  <c r="AJ30" i="24"/>
  <c r="AF30" i="24"/>
  <c r="AB30" i="24"/>
  <c r="X30" i="24"/>
  <c r="T30" i="24"/>
  <c r="P30" i="24"/>
  <c r="L30" i="24"/>
  <c r="H30" i="24"/>
  <c r="D30" i="24"/>
  <c r="AL29" i="24"/>
  <c r="AH29" i="24"/>
  <c r="AD29" i="24"/>
  <c r="Z29" i="24"/>
  <c r="V29" i="24"/>
  <c r="R29" i="24"/>
  <c r="N29" i="24"/>
  <c r="J29" i="24"/>
  <c r="F29" i="24"/>
  <c r="B29" i="24"/>
  <c r="AJ28" i="24"/>
  <c r="AF28" i="24"/>
  <c r="AB28" i="24"/>
  <c r="X28" i="24"/>
  <c r="T28" i="24"/>
  <c r="P28" i="24"/>
  <c r="L28" i="24"/>
  <c r="H28" i="24"/>
  <c r="D28" i="24"/>
  <c r="AL27" i="24"/>
  <c r="AH27" i="24"/>
  <c r="AD27" i="24"/>
  <c r="Z27" i="24"/>
  <c r="V27" i="24"/>
  <c r="R27" i="24"/>
  <c r="N27" i="24"/>
  <c r="J27" i="24"/>
  <c r="F27" i="24"/>
  <c r="B27" i="24"/>
  <c r="AJ26" i="24"/>
  <c r="AF26" i="24"/>
  <c r="AB26" i="24"/>
  <c r="X26" i="24"/>
  <c r="T26" i="24"/>
  <c r="P26" i="24"/>
  <c r="L26" i="24"/>
  <c r="H26" i="24"/>
  <c r="D26" i="24"/>
  <c r="AL25" i="24"/>
  <c r="AH25" i="24"/>
  <c r="AD25" i="24"/>
  <c r="Z25" i="24"/>
  <c r="V25" i="24"/>
  <c r="R25" i="24"/>
  <c r="N25" i="24"/>
  <c r="J25" i="24"/>
  <c r="F25" i="24"/>
  <c r="B25" i="24"/>
  <c r="AJ24" i="24"/>
  <c r="AF24" i="24"/>
  <c r="AB24" i="24"/>
  <c r="X24" i="24"/>
  <c r="T24" i="24"/>
  <c r="P24" i="24"/>
  <c r="L24" i="24"/>
  <c r="H24" i="24"/>
  <c r="D24" i="24"/>
  <c r="AL23" i="24"/>
  <c r="AH23" i="24"/>
  <c r="AD23" i="24"/>
  <c r="Z23" i="24"/>
  <c r="V23" i="24"/>
  <c r="R23" i="24"/>
  <c r="N23" i="24"/>
  <c r="J23" i="24"/>
  <c r="F23" i="24"/>
  <c r="B23" i="24"/>
  <c r="AJ22" i="24"/>
  <c r="AF22" i="24"/>
  <c r="AB22" i="24"/>
  <c r="X22" i="24"/>
  <c r="T22" i="24"/>
  <c r="P22" i="24"/>
  <c r="L22" i="24"/>
  <c r="H22" i="24"/>
  <c r="D22" i="24"/>
  <c r="AL21" i="24"/>
  <c r="AH21" i="24"/>
  <c r="AD21" i="24"/>
  <c r="Z21" i="24"/>
  <c r="V21" i="24"/>
  <c r="R21" i="24"/>
  <c r="N21" i="24"/>
  <c r="J21" i="24"/>
  <c r="F21" i="24"/>
  <c r="B21" i="24"/>
  <c r="AJ20" i="24"/>
  <c r="AF20" i="24"/>
  <c r="AB20" i="24"/>
  <c r="X20" i="24"/>
  <c r="T20" i="24"/>
  <c r="P20" i="24"/>
  <c r="L20" i="24"/>
  <c r="H20" i="24"/>
  <c r="D20" i="24"/>
  <c r="AL19" i="24"/>
  <c r="AH19" i="24"/>
  <c r="AD19" i="24"/>
  <c r="Z19" i="24"/>
  <c r="V19" i="24"/>
  <c r="R19" i="24"/>
  <c r="N19" i="24"/>
  <c r="J19" i="24"/>
  <c r="F19" i="24"/>
  <c r="B19" i="24"/>
  <c r="AJ18" i="24"/>
  <c r="AF18" i="24"/>
  <c r="AB18" i="24"/>
  <c r="X18" i="24"/>
  <c r="T18" i="24"/>
  <c r="P18" i="24"/>
  <c r="L18" i="24"/>
  <c r="H18" i="24"/>
  <c r="D18" i="24"/>
  <c r="AL17" i="24"/>
  <c r="AH17" i="24"/>
  <c r="AD17" i="24"/>
  <c r="Z17" i="24"/>
  <c r="V17" i="24"/>
  <c r="R17" i="24"/>
  <c r="N17" i="24"/>
  <c r="J17" i="24"/>
  <c r="F17" i="24"/>
  <c r="B17" i="24"/>
  <c r="AJ16" i="24"/>
  <c r="AF16" i="24"/>
  <c r="AB16" i="24"/>
  <c r="X16" i="24"/>
  <c r="T16" i="24"/>
  <c r="P16" i="24"/>
  <c r="L16" i="24"/>
  <c r="H16" i="24"/>
  <c r="D16" i="24"/>
  <c r="AL15" i="24"/>
  <c r="AH15" i="24"/>
  <c r="AD15" i="24"/>
  <c r="Z15" i="24"/>
  <c r="V15" i="24"/>
  <c r="R15" i="24"/>
  <c r="N15" i="24"/>
  <c r="J15" i="24"/>
  <c r="F15" i="24"/>
  <c r="B15" i="24"/>
  <c r="AJ14" i="24"/>
  <c r="AF14" i="24"/>
  <c r="AB14" i="24"/>
  <c r="X14" i="24"/>
  <c r="T14" i="24"/>
  <c r="P14" i="24"/>
  <c r="L14" i="24"/>
  <c r="H14" i="24"/>
  <c r="D14" i="24"/>
  <c r="AL13" i="24"/>
  <c r="AH13" i="24"/>
  <c r="AD13" i="24"/>
  <c r="Z13" i="24"/>
  <c r="V13" i="24"/>
  <c r="R13" i="24"/>
  <c r="N13" i="24"/>
  <c r="J13" i="24"/>
  <c r="F13" i="24"/>
  <c r="B13" i="24"/>
  <c r="AJ12" i="24"/>
  <c r="AF12" i="24"/>
  <c r="AB12" i="24"/>
  <c r="X12" i="24"/>
  <c r="T12" i="24"/>
  <c r="P12" i="24"/>
  <c r="L12" i="24"/>
  <c r="H12" i="24"/>
  <c r="D12" i="24"/>
  <c r="AL11" i="24"/>
  <c r="AH11" i="24"/>
  <c r="AD11" i="24"/>
  <c r="Z11" i="24"/>
  <c r="V11" i="24"/>
  <c r="R11" i="24"/>
  <c r="N11" i="24"/>
  <c r="J11" i="24"/>
  <c r="F11" i="24"/>
  <c r="B11" i="24"/>
  <c r="AJ10" i="24"/>
  <c r="AF10" i="24"/>
  <c r="AB10" i="24"/>
  <c r="X10" i="24"/>
  <c r="T10" i="24"/>
  <c r="P10" i="24"/>
  <c r="L10" i="24"/>
  <c r="H10" i="24"/>
  <c r="D10" i="24"/>
  <c r="Y99" i="24"/>
  <c r="I99" i="24"/>
  <c r="AE98" i="24"/>
  <c r="O98" i="24"/>
  <c r="AK97" i="24"/>
  <c r="U97" i="24"/>
  <c r="E97" i="24"/>
  <c r="AA96" i="24"/>
  <c r="K96" i="24"/>
  <c r="AG95" i="24"/>
  <c r="Q95" i="24"/>
  <c r="AM94" i="24"/>
  <c r="W94" i="24"/>
  <c r="G94" i="24"/>
  <c r="AC93" i="24"/>
  <c r="M93" i="24"/>
  <c r="AI92" i="24"/>
  <c r="S92" i="24"/>
  <c r="C92" i="24"/>
  <c r="Y91" i="24"/>
  <c r="I91" i="24"/>
  <c r="AE90" i="24"/>
  <c r="O90" i="24"/>
  <c r="AK89" i="24"/>
  <c r="U89" i="24"/>
  <c r="E89" i="24"/>
  <c r="AA88" i="24"/>
  <c r="K88" i="24"/>
  <c r="AG87" i="24"/>
  <c r="Q87" i="24"/>
  <c r="AM86" i="24"/>
  <c r="W86" i="24"/>
  <c r="G86" i="24"/>
  <c r="AC85" i="24"/>
  <c r="M85" i="24"/>
  <c r="AI84" i="24"/>
  <c r="S84" i="24"/>
  <c r="C84" i="24"/>
  <c r="Y83" i="24"/>
  <c r="I83" i="24"/>
  <c r="AE82" i="24"/>
  <c r="O82" i="24"/>
  <c r="AK81" i="24"/>
  <c r="U81" i="24"/>
  <c r="E81" i="24"/>
  <c r="AA80" i="24"/>
  <c r="K80" i="24"/>
  <c r="AG79" i="24"/>
  <c r="Q79" i="24"/>
  <c r="AM78" i="24"/>
  <c r="W78" i="24"/>
  <c r="G78" i="24"/>
  <c r="AC77" i="24"/>
  <c r="M77" i="24"/>
  <c r="AI76" i="24"/>
  <c r="S76" i="24"/>
  <c r="C76" i="24"/>
  <c r="Y75" i="24"/>
  <c r="I75" i="24"/>
  <c r="AE74" i="24"/>
  <c r="O74" i="24"/>
  <c r="AK73" i="24"/>
  <c r="W73" i="24"/>
  <c r="O73" i="24"/>
  <c r="G73" i="24"/>
  <c r="AK72" i="24"/>
  <c r="AC72" i="24"/>
  <c r="U72" i="24"/>
  <c r="M72" i="24"/>
  <c r="E72" i="24"/>
  <c r="AI71" i="24"/>
  <c r="AA71" i="24"/>
  <c r="S71" i="24"/>
  <c r="K71" i="24"/>
  <c r="C71" i="24"/>
  <c r="AG70" i="24"/>
  <c r="Y70" i="24"/>
  <c r="S70" i="24"/>
  <c r="N70" i="24"/>
  <c r="I70" i="24"/>
  <c r="C70" i="24"/>
  <c r="AJ69" i="24"/>
  <c r="AE69" i="24"/>
  <c r="Y69" i="24"/>
  <c r="T69" i="24"/>
  <c r="O69" i="24"/>
  <c r="I69" i="24"/>
  <c r="D69" i="24"/>
  <c r="AK68" i="24"/>
  <c r="AE68" i="24"/>
  <c r="Z68" i="24"/>
  <c r="U68" i="24"/>
  <c r="O68" i="24"/>
  <c r="K68" i="24"/>
  <c r="G68" i="24"/>
  <c r="C68" i="24"/>
  <c r="AK67" i="24"/>
  <c r="AG67" i="24"/>
  <c r="AC67" i="24"/>
  <c r="Y67" i="24"/>
  <c r="U67" i="24"/>
  <c r="Q67" i="24"/>
  <c r="M67" i="24"/>
  <c r="I67" i="24"/>
  <c r="E67" i="24"/>
  <c r="AI66" i="24"/>
  <c r="AE66" i="24"/>
  <c r="AA66" i="24"/>
  <c r="W66" i="24"/>
  <c r="S66" i="24"/>
  <c r="O66" i="24"/>
  <c r="K66" i="24"/>
  <c r="G66" i="24"/>
  <c r="C66" i="24"/>
  <c r="AK65" i="24"/>
  <c r="AG65" i="24"/>
  <c r="AC65" i="24"/>
  <c r="Y65" i="24"/>
  <c r="U65" i="24"/>
  <c r="Q65" i="24"/>
  <c r="M65" i="24"/>
  <c r="I65" i="24"/>
  <c r="E65" i="24"/>
  <c r="AI64" i="24"/>
  <c r="AE64" i="24"/>
  <c r="AA64" i="24"/>
  <c r="W64" i="24"/>
  <c r="S64" i="24"/>
  <c r="O64" i="24"/>
  <c r="K64" i="24"/>
  <c r="G64" i="24"/>
  <c r="C64" i="24"/>
  <c r="AK63" i="24"/>
  <c r="AG63" i="24"/>
  <c r="AC63" i="24"/>
  <c r="Y63" i="24"/>
  <c r="U63" i="24"/>
  <c r="Q63" i="24"/>
  <c r="M63" i="24"/>
  <c r="I63" i="24"/>
  <c r="E63" i="24"/>
  <c r="AI62" i="24"/>
  <c r="AE62" i="24"/>
  <c r="AA62" i="24"/>
  <c r="W62" i="24"/>
  <c r="S62" i="24"/>
  <c r="O62" i="24"/>
  <c r="K62" i="24"/>
  <c r="G62" i="24"/>
  <c r="C62" i="24"/>
  <c r="AK61" i="24"/>
  <c r="AG61" i="24"/>
  <c r="AC61" i="24"/>
  <c r="Y61" i="24"/>
  <c r="U61" i="24"/>
  <c r="Q61" i="24"/>
  <c r="M61" i="24"/>
  <c r="I61" i="24"/>
  <c r="E61" i="24"/>
  <c r="AI60" i="24"/>
  <c r="AE60" i="24"/>
  <c r="AA60" i="24"/>
  <c r="W60" i="24"/>
  <c r="S60" i="24"/>
  <c r="O60" i="24"/>
  <c r="K60" i="24"/>
  <c r="G60" i="24"/>
  <c r="C60" i="24"/>
  <c r="AK59" i="24"/>
  <c r="AG59" i="24"/>
  <c r="AC59" i="24"/>
  <c r="Y59" i="24"/>
  <c r="U59" i="24"/>
  <c r="Q59" i="24"/>
  <c r="M59" i="24"/>
  <c r="I59" i="24"/>
  <c r="E59" i="24"/>
  <c r="AI58" i="24"/>
  <c r="AE58" i="24"/>
  <c r="AA58" i="24"/>
  <c r="W58" i="24"/>
  <c r="S58" i="24"/>
  <c r="O58" i="24"/>
  <c r="K58" i="24"/>
  <c r="G58" i="24"/>
  <c r="C58" i="24"/>
  <c r="AK57" i="24"/>
  <c r="AG57" i="24"/>
  <c r="AC57" i="24"/>
  <c r="Y57" i="24"/>
  <c r="U57" i="24"/>
  <c r="Q57" i="24"/>
  <c r="M57" i="24"/>
  <c r="I57" i="24"/>
  <c r="E57" i="24"/>
  <c r="AI56" i="24"/>
  <c r="AE56" i="24"/>
  <c r="AA56" i="24"/>
  <c r="W56" i="24"/>
  <c r="S56" i="24"/>
  <c r="O56" i="24"/>
  <c r="K56" i="24"/>
  <c r="G56" i="24"/>
  <c r="C56" i="24"/>
  <c r="AK55" i="24"/>
  <c r="AG55" i="24"/>
  <c r="AC55" i="24"/>
  <c r="Y55" i="24"/>
  <c r="U55" i="24"/>
  <c r="Q55" i="24"/>
  <c r="M55" i="24"/>
  <c r="I55" i="24"/>
  <c r="E55" i="24"/>
  <c r="AI54" i="24"/>
  <c r="AE54" i="24"/>
  <c r="AA54" i="24"/>
  <c r="W54" i="24"/>
  <c r="S54" i="24"/>
  <c r="O54" i="24"/>
  <c r="K54" i="24"/>
  <c r="G54" i="24"/>
  <c r="C54" i="24"/>
  <c r="AK53" i="24"/>
  <c r="AG53" i="24"/>
  <c r="AC53" i="24"/>
  <c r="Y53" i="24"/>
  <c r="U53" i="24"/>
  <c r="Q53" i="24"/>
  <c r="M53" i="24"/>
  <c r="I53" i="24"/>
  <c r="E53" i="24"/>
  <c r="AI52" i="24"/>
  <c r="AE52" i="24"/>
  <c r="AA52" i="24"/>
  <c r="W52" i="24"/>
  <c r="S52" i="24"/>
  <c r="O52" i="24"/>
  <c r="K52" i="24"/>
  <c r="G52" i="24"/>
  <c r="C52" i="24"/>
  <c r="AK51" i="24"/>
  <c r="AG51" i="24"/>
  <c r="AC51" i="24"/>
  <c r="Y51" i="24"/>
  <c r="U51" i="24"/>
  <c r="Q51" i="24"/>
  <c r="M51" i="24"/>
  <c r="I51" i="24"/>
  <c r="E51" i="24"/>
  <c r="AI50" i="24"/>
  <c r="AE50" i="24"/>
  <c r="AA50" i="24"/>
  <c r="W50" i="24"/>
  <c r="S50" i="24"/>
  <c r="O50" i="24"/>
  <c r="K50" i="24"/>
  <c r="G50" i="24"/>
  <c r="C50" i="24"/>
  <c r="AK49" i="24"/>
  <c r="AG49" i="24"/>
  <c r="AC49" i="24"/>
  <c r="Y49" i="24"/>
  <c r="U49" i="24"/>
  <c r="Q49" i="24"/>
  <c r="M49" i="24"/>
  <c r="I49" i="24"/>
  <c r="E49" i="24"/>
  <c r="AI48" i="24"/>
  <c r="AE48" i="24"/>
  <c r="AA48" i="24"/>
  <c r="W48" i="24"/>
  <c r="S48" i="24"/>
  <c r="O48" i="24"/>
  <c r="K48" i="24"/>
  <c r="G48" i="24"/>
  <c r="C48" i="24"/>
  <c r="AK47" i="24"/>
  <c r="AG47" i="24"/>
  <c r="AC47" i="24"/>
  <c r="Y47" i="24"/>
  <c r="U47" i="24"/>
  <c r="Q47" i="24"/>
  <c r="M47" i="24"/>
  <c r="I47" i="24"/>
  <c r="E47" i="24"/>
  <c r="AI46" i="24"/>
  <c r="AE46" i="24"/>
  <c r="AA46" i="24"/>
  <c r="W46" i="24"/>
  <c r="S46" i="24"/>
  <c r="O46" i="24"/>
  <c r="K46" i="24"/>
  <c r="G46" i="24"/>
  <c r="C46" i="24"/>
  <c r="AK45" i="24"/>
  <c r="AG45" i="24"/>
  <c r="AC45" i="24"/>
  <c r="Y45" i="24"/>
  <c r="U45" i="24"/>
  <c r="Q45" i="24"/>
  <c r="M45" i="24"/>
  <c r="I45" i="24"/>
  <c r="E45" i="24"/>
  <c r="AI44" i="24"/>
  <c r="AE44" i="24"/>
  <c r="AA44" i="24"/>
  <c r="W44" i="24"/>
  <c r="S44" i="24"/>
  <c r="O44" i="24"/>
  <c r="K44" i="24"/>
  <c r="G44" i="24"/>
  <c r="C44" i="24"/>
  <c r="AK43" i="24"/>
  <c r="AG43" i="24"/>
  <c r="AC43" i="24"/>
  <c r="Y43" i="24"/>
  <c r="U43" i="24"/>
  <c r="Q43" i="24"/>
  <c r="M43" i="24"/>
  <c r="I43" i="24"/>
  <c r="E43" i="24"/>
  <c r="AI42" i="24"/>
  <c r="AE42" i="24"/>
  <c r="AA42" i="24"/>
  <c r="W42" i="24"/>
  <c r="S42" i="24"/>
  <c r="O42" i="24"/>
  <c r="K42" i="24"/>
  <c r="G42" i="24"/>
  <c r="C42" i="24"/>
  <c r="AK41" i="24"/>
  <c r="AG41" i="24"/>
  <c r="AC41" i="24"/>
  <c r="Y41" i="24"/>
  <c r="U41" i="24"/>
  <c r="Q41" i="24"/>
  <c r="M41" i="24"/>
  <c r="I41" i="24"/>
  <c r="E41" i="24"/>
  <c r="AI40" i="24"/>
  <c r="AE40" i="24"/>
  <c r="AA40" i="24"/>
  <c r="W40" i="24"/>
  <c r="S40" i="24"/>
  <c r="O40" i="24"/>
  <c r="K40" i="24"/>
  <c r="G40" i="24"/>
  <c r="C40" i="24"/>
  <c r="AK39" i="24"/>
  <c r="AG39" i="24"/>
  <c r="AC39" i="24"/>
  <c r="Y39" i="24"/>
  <c r="U39" i="24"/>
  <c r="Q39" i="24"/>
  <c r="M39" i="24"/>
  <c r="I39" i="24"/>
  <c r="E39" i="24"/>
  <c r="AI38" i="24"/>
  <c r="AE38" i="24"/>
  <c r="AA38" i="24"/>
  <c r="W38" i="24"/>
  <c r="S38" i="24"/>
  <c r="O38" i="24"/>
  <c r="K38" i="24"/>
  <c r="G38" i="24"/>
  <c r="C38" i="24"/>
  <c r="AK37" i="24"/>
  <c r="AG37" i="24"/>
  <c r="AC37" i="24"/>
  <c r="Y37" i="24"/>
  <c r="U37" i="24"/>
  <c r="Q37" i="24"/>
  <c r="M37" i="24"/>
  <c r="I37" i="24"/>
  <c r="E37" i="24"/>
  <c r="AI36" i="24"/>
  <c r="AE36" i="24"/>
  <c r="AA36" i="24"/>
  <c r="W36" i="24"/>
  <c r="S36" i="24"/>
  <c r="O36" i="24"/>
  <c r="K36" i="24"/>
  <c r="G36" i="24"/>
  <c r="C36" i="24"/>
  <c r="AK35" i="24"/>
  <c r="AG35" i="24"/>
  <c r="AC35" i="24"/>
  <c r="Y35" i="24"/>
  <c r="U35" i="24"/>
  <c r="Q35" i="24"/>
  <c r="M35" i="24"/>
  <c r="I35" i="24"/>
  <c r="E35" i="24"/>
  <c r="AI34" i="24"/>
  <c r="AE34" i="24"/>
  <c r="AA34" i="24"/>
  <c r="W34" i="24"/>
  <c r="S34" i="24"/>
  <c r="O34" i="24"/>
  <c r="K34" i="24"/>
  <c r="G34" i="24"/>
  <c r="C34" i="24"/>
  <c r="AK33" i="24"/>
  <c r="AG33" i="24"/>
  <c r="AC33" i="24"/>
  <c r="Y33" i="24"/>
  <c r="U33" i="24"/>
  <c r="Q33" i="24"/>
  <c r="M33" i="24"/>
  <c r="I33" i="24"/>
  <c r="E33" i="24"/>
  <c r="AI32" i="24"/>
  <c r="AE32" i="24"/>
  <c r="AA32" i="24"/>
  <c r="W32" i="24"/>
  <c r="S32" i="24"/>
  <c r="O32" i="24"/>
  <c r="K32" i="24"/>
  <c r="G32" i="24"/>
  <c r="C32" i="24"/>
  <c r="AK31" i="24"/>
  <c r="AG31" i="24"/>
  <c r="AC31" i="24"/>
  <c r="Y31" i="24"/>
  <c r="U31" i="24"/>
  <c r="Q31" i="24"/>
  <c r="M31" i="24"/>
  <c r="I31" i="24"/>
  <c r="E31" i="24"/>
  <c r="AI30" i="24"/>
  <c r="AE30" i="24"/>
  <c r="AA30" i="24"/>
  <c r="W30" i="24"/>
  <c r="S30" i="24"/>
  <c r="O30" i="24"/>
  <c r="K30" i="24"/>
  <c r="G30" i="24"/>
  <c r="C30" i="24"/>
  <c r="AK29" i="24"/>
  <c r="AG29" i="24"/>
  <c r="AC29" i="24"/>
  <c r="Y29" i="24"/>
  <c r="U29" i="24"/>
  <c r="Q29" i="24"/>
  <c r="M29" i="24"/>
  <c r="I29" i="24"/>
  <c r="E29" i="24"/>
  <c r="AI28" i="24"/>
  <c r="AE28" i="24"/>
  <c r="AA28" i="24"/>
  <c r="W28" i="24"/>
  <c r="S28" i="24"/>
  <c r="O28" i="24"/>
  <c r="K28" i="24"/>
  <c r="G28" i="24"/>
  <c r="C28" i="24"/>
  <c r="AK27" i="24"/>
  <c r="AG27" i="24"/>
  <c r="AC27" i="24"/>
  <c r="Y27" i="24"/>
  <c r="U27" i="24"/>
  <c r="Q27" i="24"/>
  <c r="M27" i="24"/>
  <c r="I27" i="24"/>
  <c r="E27" i="24"/>
  <c r="AI26" i="24"/>
  <c r="AE26" i="24"/>
  <c r="AA26" i="24"/>
  <c r="W26" i="24"/>
  <c r="S26" i="24"/>
  <c r="O26" i="24"/>
  <c r="K26" i="24"/>
  <c r="G26" i="24"/>
  <c r="C26" i="24"/>
  <c r="AK25" i="24"/>
  <c r="AG25" i="24"/>
  <c r="AC25" i="24"/>
  <c r="Y25" i="24"/>
  <c r="U25" i="24"/>
  <c r="Q25" i="24"/>
  <c r="M25" i="24"/>
  <c r="I25" i="24"/>
  <c r="E25" i="24"/>
  <c r="AI24" i="24"/>
  <c r="AE24" i="24"/>
  <c r="AA24" i="24"/>
  <c r="W24" i="24"/>
  <c r="S24" i="24"/>
  <c r="O24" i="24"/>
  <c r="K24" i="24"/>
  <c r="G24" i="24"/>
  <c r="C24" i="24"/>
  <c r="AK23" i="24"/>
  <c r="AG23" i="24"/>
  <c r="AC23" i="24"/>
  <c r="Y23" i="24"/>
  <c r="U23" i="24"/>
  <c r="Q23" i="24"/>
  <c r="M23" i="24"/>
  <c r="I23" i="24"/>
  <c r="E23" i="24"/>
  <c r="AI22" i="24"/>
  <c r="AE22" i="24"/>
  <c r="AA22" i="24"/>
  <c r="W22" i="24"/>
  <c r="S22" i="24"/>
  <c r="O22" i="24"/>
  <c r="K22" i="24"/>
  <c r="G22" i="24"/>
  <c r="C22" i="24"/>
  <c r="AK21" i="24"/>
  <c r="AG21" i="24"/>
  <c r="AC21" i="24"/>
  <c r="Y21" i="24"/>
  <c r="U21" i="24"/>
  <c r="Q21" i="24"/>
  <c r="M21" i="24"/>
  <c r="I21" i="24"/>
  <c r="E21" i="24"/>
  <c r="AI20" i="24"/>
  <c r="AE20" i="24"/>
  <c r="AA20" i="24"/>
  <c r="W20" i="24"/>
  <c r="S20" i="24"/>
  <c r="O20" i="24"/>
  <c r="K20" i="24"/>
  <c r="G20" i="24"/>
  <c r="C20" i="24"/>
  <c r="AK19" i="24"/>
  <c r="AG19" i="24"/>
  <c r="AC19" i="24"/>
  <c r="Y19" i="24"/>
  <c r="U19" i="24"/>
  <c r="Q19" i="24"/>
  <c r="M19" i="24"/>
  <c r="I19" i="24"/>
  <c r="E19" i="24"/>
  <c r="AI18" i="24"/>
  <c r="AE18" i="24"/>
  <c r="AA18" i="24"/>
  <c r="W18" i="24"/>
  <c r="S18" i="24"/>
  <c r="O18" i="24"/>
  <c r="K18" i="24"/>
  <c r="G18" i="24"/>
  <c r="C18" i="24"/>
  <c r="AK17" i="24"/>
  <c r="AG17" i="24"/>
  <c r="AC17" i="24"/>
  <c r="Y17" i="24"/>
  <c r="U17" i="24"/>
  <c r="Q17" i="24"/>
  <c r="M17" i="24"/>
  <c r="I17" i="24"/>
  <c r="E17" i="24"/>
  <c r="AI16" i="24"/>
  <c r="AE16" i="24"/>
  <c r="AA16" i="24"/>
  <c r="W16" i="24"/>
  <c r="S16" i="24"/>
  <c r="O16" i="24"/>
  <c r="K16" i="24"/>
  <c r="G16" i="24"/>
  <c r="C16" i="24"/>
  <c r="AK15" i="24"/>
  <c r="AG15" i="24"/>
  <c r="AC15" i="24"/>
  <c r="Y15" i="24"/>
  <c r="U15" i="24"/>
  <c r="Q15" i="24"/>
  <c r="M15" i="24"/>
  <c r="I15" i="24"/>
  <c r="E15" i="24"/>
  <c r="AI14" i="24"/>
  <c r="AE14" i="24"/>
  <c r="AA14" i="24"/>
  <c r="W14" i="24"/>
  <c r="S14" i="24"/>
  <c r="O14" i="24"/>
  <c r="K14" i="24"/>
  <c r="G14" i="24"/>
  <c r="C14" i="24"/>
  <c r="AK13" i="24"/>
  <c r="AG13" i="24"/>
  <c r="AC13" i="24"/>
  <c r="Y13" i="24"/>
  <c r="U13" i="24"/>
  <c r="Q13" i="24"/>
  <c r="M13" i="24"/>
  <c r="I13" i="24"/>
  <c r="E13" i="24"/>
  <c r="AI12" i="24"/>
  <c r="AE12" i="24"/>
  <c r="AA12" i="24"/>
  <c r="W12" i="24"/>
  <c r="S12" i="24"/>
  <c r="O12" i="24"/>
  <c r="K12" i="24"/>
  <c r="G12" i="24"/>
  <c r="C12" i="24"/>
  <c r="AK11" i="24"/>
  <c r="AG11" i="24"/>
  <c r="AC11" i="24"/>
  <c r="Y11" i="24"/>
  <c r="U11" i="24"/>
  <c r="Q11" i="24"/>
  <c r="M11" i="24"/>
  <c r="I11" i="24"/>
  <c r="E11" i="24"/>
  <c r="AI10" i="24"/>
  <c r="AE10" i="24"/>
  <c r="AA10" i="24"/>
  <c r="W10" i="24"/>
  <c r="S10" i="24"/>
  <c r="O10" i="24"/>
  <c r="K10" i="24"/>
  <c r="G10" i="24"/>
  <c r="C10" i="24"/>
  <c r="AK99" i="24"/>
  <c r="U99" i="24"/>
  <c r="E99" i="24"/>
  <c r="AA98" i="24"/>
  <c r="K98" i="24"/>
  <c r="AG97" i="24"/>
  <c r="Q97" i="24"/>
  <c r="AM96" i="24"/>
  <c r="W96" i="24"/>
  <c r="G96" i="24"/>
  <c r="AC95" i="24"/>
  <c r="M95" i="24"/>
  <c r="AI94" i="24"/>
  <c r="S94" i="24"/>
  <c r="C94" i="24"/>
  <c r="Y93" i="24"/>
  <c r="I93" i="24"/>
  <c r="AE92" i="24"/>
  <c r="O92" i="24"/>
  <c r="AK91" i="24"/>
  <c r="U91" i="24"/>
  <c r="E91" i="24"/>
  <c r="AA90" i="24"/>
  <c r="K90" i="24"/>
  <c r="AG89" i="24"/>
  <c r="Q89" i="24"/>
  <c r="AM88" i="24"/>
  <c r="W88" i="24"/>
  <c r="G88" i="24"/>
  <c r="AC87" i="24"/>
  <c r="M87" i="24"/>
  <c r="AI86" i="24"/>
  <c r="S86" i="24"/>
  <c r="C86" i="24"/>
  <c r="Y85" i="24"/>
  <c r="I85" i="24"/>
  <c r="AE84" i="24"/>
  <c r="O84" i="24"/>
  <c r="AK83" i="24"/>
  <c r="U83" i="24"/>
  <c r="E83" i="24"/>
  <c r="AA82" i="24"/>
  <c r="K82" i="24"/>
  <c r="AG81" i="24"/>
  <c r="Q81" i="24"/>
  <c r="AM80" i="24"/>
  <c r="W80" i="24"/>
  <c r="G80" i="24"/>
  <c r="AC79" i="24"/>
  <c r="M79" i="24"/>
  <c r="AI78" i="24"/>
  <c r="S78" i="24"/>
  <c r="C78" i="24"/>
  <c r="Y77" i="24"/>
  <c r="I77" i="24"/>
  <c r="AE76" i="24"/>
  <c r="O76" i="24"/>
  <c r="AK75" i="24"/>
  <c r="U75" i="24"/>
  <c r="E75" i="24"/>
  <c r="AA74" i="24"/>
  <c r="K74" i="24"/>
  <c r="AG73" i="24"/>
  <c r="U73" i="24"/>
  <c r="M73" i="24"/>
  <c r="E73" i="24"/>
  <c r="AI72" i="24"/>
  <c r="AA72" i="24"/>
  <c r="S72" i="24"/>
  <c r="K72" i="24"/>
  <c r="C72" i="24"/>
  <c r="AG71" i="24"/>
  <c r="Y71" i="24"/>
  <c r="Q71" i="24"/>
  <c r="I71" i="24"/>
  <c r="AE70" i="24"/>
  <c r="W70" i="24"/>
  <c r="R70" i="24"/>
  <c r="M70" i="24"/>
  <c r="G70" i="24"/>
  <c r="B70" i="24"/>
  <c r="AI69" i="24"/>
  <c r="AC69" i="24"/>
  <c r="X69" i="24"/>
  <c r="S69" i="24"/>
  <c r="M69" i="24"/>
  <c r="H69" i="24"/>
  <c r="C69" i="24"/>
  <c r="AI68" i="24"/>
  <c r="AD68" i="24"/>
  <c r="Y68" i="24"/>
  <c r="S68" i="24"/>
  <c r="N68" i="24"/>
  <c r="J68" i="24"/>
  <c r="F68" i="24"/>
  <c r="B68" i="24"/>
  <c r="AJ67" i="24"/>
  <c r="AF67" i="24"/>
  <c r="AB67" i="24"/>
  <c r="X67" i="24"/>
  <c r="T67" i="24"/>
  <c r="P67" i="24"/>
  <c r="L67" i="24"/>
  <c r="H67" i="24"/>
  <c r="D67" i="24"/>
  <c r="AL66" i="24"/>
  <c r="AH66" i="24"/>
  <c r="AD66" i="24"/>
  <c r="Z66" i="24"/>
  <c r="V66" i="24"/>
  <c r="R66" i="24"/>
  <c r="N66" i="24"/>
  <c r="J66" i="24"/>
  <c r="F66" i="24"/>
  <c r="B66" i="24"/>
  <c r="AJ65" i="24"/>
  <c r="AF65" i="24"/>
  <c r="AB65" i="24"/>
  <c r="X65" i="24"/>
  <c r="T65" i="24"/>
  <c r="P65" i="24"/>
  <c r="L65" i="24"/>
  <c r="H65" i="24"/>
  <c r="D65" i="24"/>
  <c r="AL64" i="24"/>
  <c r="AH64" i="24"/>
  <c r="AD64" i="24"/>
  <c r="Z64" i="24"/>
  <c r="V64" i="24"/>
  <c r="R64" i="24"/>
  <c r="N64" i="24"/>
  <c r="J64" i="24"/>
  <c r="F64" i="24"/>
  <c r="B64" i="24"/>
  <c r="AJ63" i="24"/>
  <c r="AF63" i="24"/>
  <c r="AB63" i="24"/>
  <c r="X63" i="24"/>
  <c r="T63" i="24"/>
  <c r="P63" i="24"/>
  <c r="L63" i="24"/>
  <c r="H63" i="24"/>
  <c r="D63" i="24"/>
  <c r="AL62" i="24"/>
  <c r="AH62" i="24"/>
  <c r="AD62" i="24"/>
  <c r="Z62" i="24"/>
  <c r="V62" i="24"/>
  <c r="R62" i="24"/>
  <c r="N62" i="24"/>
  <c r="J62" i="24"/>
  <c r="F62" i="24"/>
  <c r="B62" i="24"/>
  <c r="AJ61" i="24"/>
  <c r="AF61" i="24"/>
  <c r="AB61" i="24"/>
  <c r="X61" i="24"/>
  <c r="T61" i="24"/>
  <c r="P61" i="24"/>
  <c r="L61" i="24"/>
  <c r="H61" i="24"/>
  <c r="D61" i="24"/>
  <c r="AL60" i="24"/>
  <c r="AH60" i="24"/>
  <c r="AD60" i="24"/>
  <c r="Z60" i="24"/>
  <c r="V60" i="24"/>
  <c r="R60" i="24"/>
  <c r="N60" i="24"/>
  <c r="J60" i="24"/>
  <c r="F60" i="24"/>
  <c r="B60" i="24"/>
  <c r="AJ59" i="24"/>
  <c r="AF59" i="24"/>
  <c r="AB59" i="24"/>
  <c r="X59" i="24"/>
  <c r="T59" i="24"/>
  <c r="P59" i="24"/>
  <c r="L59" i="24"/>
  <c r="H59" i="24"/>
  <c r="D59" i="24"/>
  <c r="AL58" i="24"/>
  <c r="AH58" i="24"/>
  <c r="AD58" i="24"/>
  <c r="Z58" i="24"/>
  <c r="V58" i="24"/>
  <c r="R58" i="24"/>
  <c r="N58" i="24"/>
  <c r="J58" i="24"/>
  <c r="F58" i="24"/>
  <c r="B58" i="24"/>
  <c r="AJ57" i="24"/>
  <c r="AF57" i="24"/>
  <c r="AB57" i="24"/>
  <c r="X57" i="24"/>
  <c r="T57" i="24"/>
  <c r="P57" i="24"/>
  <c r="L57" i="24"/>
  <c r="H57" i="24"/>
  <c r="D57" i="24"/>
  <c r="AL56" i="24"/>
  <c r="AH56" i="24"/>
  <c r="AD56" i="24"/>
  <c r="Z56" i="24"/>
  <c r="V56" i="24"/>
  <c r="R56" i="24"/>
  <c r="N56" i="24"/>
  <c r="J56" i="24"/>
  <c r="F56" i="24"/>
  <c r="B56" i="24"/>
  <c r="AJ55" i="24"/>
  <c r="AF55" i="24"/>
  <c r="AB55" i="24"/>
  <c r="X55" i="24"/>
  <c r="T55" i="24"/>
  <c r="P55" i="24"/>
  <c r="L55" i="24"/>
  <c r="H55" i="24"/>
  <c r="D55" i="24"/>
  <c r="AL54" i="24"/>
  <c r="AH54" i="24"/>
  <c r="AD54" i="24"/>
  <c r="Z54" i="24"/>
  <c r="V54" i="24"/>
  <c r="R54" i="24"/>
  <c r="N54" i="24"/>
  <c r="J54" i="24"/>
  <c r="F54" i="24"/>
  <c r="B54" i="24"/>
  <c r="AJ53" i="24"/>
  <c r="AF53" i="24"/>
  <c r="AB53" i="24"/>
  <c r="X53" i="24"/>
  <c r="T53" i="24"/>
  <c r="P53" i="24"/>
  <c r="L53" i="24"/>
  <c r="H53" i="24"/>
  <c r="D53" i="24"/>
  <c r="AL52" i="24"/>
  <c r="AH52" i="24"/>
  <c r="AD52" i="24"/>
  <c r="Z52" i="24"/>
  <c r="V52" i="24"/>
  <c r="R52" i="24"/>
  <c r="N52" i="24"/>
  <c r="J52" i="24"/>
  <c r="F52" i="24"/>
  <c r="B52" i="24"/>
  <c r="AJ51" i="24"/>
  <c r="AF51" i="24"/>
  <c r="AB51" i="24"/>
  <c r="X51" i="24"/>
  <c r="T51" i="24"/>
  <c r="P51" i="24"/>
  <c r="L51" i="24"/>
  <c r="H51" i="24"/>
  <c r="D51" i="24"/>
  <c r="AL50" i="24"/>
  <c r="AH50" i="24"/>
  <c r="AD50" i="24"/>
  <c r="Z50" i="24"/>
  <c r="V50" i="24"/>
  <c r="R50" i="24"/>
  <c r="N50" i="24"/>
  <c r="J50" i="24"/>
  <c r="F50" i="24"/>
  <c r="B50" i="24"/>
  <c r="AJ49" i="24"/>
  <c r="AF49" i="24"/>
  <c r="AB49" i="24"/>
  <c r="X49" i="24"/>
  <c r="T49" i="24"/>
  <c r="P49" i="24"/>
  <c r="L49" i="24"/>
  <c r="H49" i="24"/>
  <c r="D49" i="24"/>
  <c r="AL48" i="24"/>
  <c r="AH48" i="24"/>
  <c r="AD48" i="24"/>
  <c r="Z48" i="24"/>
  <c r="V48" i="24"/>
  <c r="R48" i="24"/>
  <c r="N48" i="24"/>
  <c r="J48" i="24"/>
  <c r="F48" i="24"/>
  <c r="B48" i="24"/>
  <c r="AJ47" i="24"/>
  <c r="AF47" i="24"/>
  <c r="AB47" i="24"/>
  <c r="X47" i="24"/>
  <c r="T47" i="24"/>
  <c r="P47" i="24"/>
  <c r="L47" i="24"/>
  <c r="H47" i="24"/>
  <c r="D47" i="24"/>
  <c r="AL46" i="24"/>
  <c r="AH46" i="24"/>
  <c r="AD46" i="24"/>
  <c r="Z46" i="24"/>
  <c r="V46" i="24"/>
  <c r="R46" i="24"/>
  <c r="N46" i="24"/>
  <c r="J46" i="24"/>
  <c r="F46" i="24"/>
  <c r="B46" i="24"/>
  <c r="AJ45" i="24"/>
  <c r="AF45" i="24"/>
  <c r="AB45" i="24"/>
  <c r="X45" i="24"/>
  <c r="T45" i="24"/>
  <c r="P45" i="24"/>
  <c r="L45" i="24"/>
  <c r="H45" i="24"/>
  <c r="D45" i="24"/>
  <c r="AL44" i="24"/>
  <c r="AH44" i="24"/>
  <c r="AD44" i="24"/>
  <c r="Z44" i="24"/>
  <c r="V44" i="24"/>
  <c r="R44" i="24"/>
  <c r="N44" i="24"/>
  <c r="J44" i="24"/>
  <c r="F44" i="24"/>
  <c r="B44" i="24"/>
  <c r="AJ43" i="24"/>
  <c r="AF43" i="24"/>
  <c r="AB43" i="24"/>
  <c r="X43" i="24"/>
  <c r="T43" i="24"/>
  <c r="P43" i="24"/>
  <c r="L43" i="24"/>
  <c r="H43" i="24"/>
  <c r="D43" i="24"/>
  <c r="AL42" i="24"/>
  <c r="AH42" i="24"/>
  <c r="AD42" i="24"/>
  <c r="Z42" i="24"/>
  <c r="V42" i="24"/>
  <c r="R42" i="24"/>
  <c r="N42" i="24"/>
  <c r="J42" i="24"/>
  <c r="F42" i="24"/>
  <c r="B42" i="24"/>
  <c r="AJ41" i="24"/>
  <c r="AF41" i="24"/>
  <c r="AB41" i="24"/>
  <c r="X41" i="24"/>
  <c r="T41" i="24"/>
  <c r="P41" i="24"/>
  <c r="L41" i="24"/>
  <c r="H41" i="24"/>
  <c r="D41" i="24"/>
  <c r="AL40" i="24"/>
  <c r="AH40" i="24"/>
  <c r="AD40" i="24"/>
  <c r="Z40" i="24"/>
  <c r="V40" i="24"/>
  <c r="R40" i="24"/>
  <c r="N40" i="24"/>
  <c r="J40" i="24"/>
  <c r="F40" i="24"/>
  <c r="B40" i="24"/>
  <c r="AJ39" i="24"/>
  <c r="AF39" i="24"/>
  <c r="AB39" i="24"/>
  <c r="X39" i="24"/>
  <c r="T39" i="24"/>
  <c r="P39" i="24"/>
  <c r="L39" i="24"/>
  <c r="H39" i="24"/>
  <c r="D39" i="24"/>
  <c r="AL38" i="24"/>
  <c r="AH38" i="24"/>
  <c r="AD38" i="24"/>
  <c r="Z38" i="24"/>
  <c r="V38" i="24"/>
  <c r="R38" i="24"/>
  <c r="N38" i="24"/>
  <c r="J38" i="24"/>
  <c r="F38" i="24"/>
  <c r="B38" i="24"/>
  <c r="AJ37" i="24"/>
  <c r="AF37" i="24"/>
  <c r="AB37" i="24"/>
  <c r="X37" i="24"/>
  <c r="T37" i="24"/>
  <c r="P37" i="24"/>
  <c r="L37" i="24"/>
  <c r="H37" i="24"/>
  <c r="D37" i="24"/>
  <c r="AL36" i="24"/>
  <c r="AH36" i="24"/>
  <c r="AD36" i="24"/>
  <c r="Z36" i="24"/>
  <c r="V36" i="24"/>
  <c r="R36" i="24"/>
  <c r="N36" i="24"/>
  <c r="J36" i="24"/>
  <c r="F36" i="24"/>
  <c r="B36" i="24"/>
  <c r="AJ35" i="24"/>
  <c r="AF35" i="24"/>
  <c r="AB35" i="24"/>
  <c r="X35" i="24"/>
  <c r="T35" i="24"/>
  <c r="P35" i="24"/>
  <c r="L35" i="24"/>
  <c r="H35" i="24"/>
  <c r="D35" i="24"/>
  <c r="AL34" i="24"/>
  <c r="AH34" i="24"/>
  <c r="AD34" i="24"/>
  <c r="Z34" i="24"/>
  <c r="V34" i="24"/>
  <c r="R34" i="24"/>
  <c r="N34" i="24"/>
  <c r="J34" i="24"/>
  <c r="F34" i="24"/>
  <c r="B34" i="24"/>
  <c r="AJ33" i="24"/>
  <c r="AF33" i="24"/>
  <c r="AB33" i="24"/>
  <c r="X33" i="24"/>
  <c r="T33" i="24"/>
  <c r="P33" i="24"/>
  <c r="L33" i="24"/>
  <c r="H33" i="24"/>
  <c r="D33" i="24"/>
  <c r="AL32" i="24"/>
  <c r="AH32" i="24"/>
  <c r="AD32" i="24"/>
  <c r="Z32" i="24"/>
  <c r="V32" i="24"/>
  <c r="R32" i="24"/>
  <c r="N32" i="24"/>
  <c r="J32" i="24"/>
  <c r="F32" i="24"/>
  <c r="B32" i="24"/>
  <c r="AJ31" i="24"/>
  <c r="AF31" i="24"/>
  <c r="AB31" i="24"/>
  <c r="X31" i="24"/>
  <c r="T31" i="24"/>
  <c r="P31" i="24"/>
  <c r="L31" i="24"/>
  <c r="H31" i="24"/>
  <c r="D31" i="24"/>
  <c r="AL30" i="24"/>
  <c r="AH30" i="24"/>
  <c r="AD30" i="24"/>
  <c r="Z30" i="24"/>
  <c r="V30" i="24"/>
  <c r="R30" i="24"/>
  <c r="N30" i="24"/>
  <c r="J30" i="24"/>
  <c r="F30" i="24"/>
  <c r="B30" i="24"/>
  <c r="AJ29" i="24"/>
  <c r="AF29" i="24"/>
  <c r="AB29" i="24"/>
  <c r="X29" i="24"/>
  <c r="T29" i="24"/>
  <c r="P29" i="24"/>
  <c r="L29" i="24"/>
  <c r="H29" i="24"/>
  <c r="D29" i="24"/>
  <c r="AL28" i="24"/>
  <c r="AH28" i="24"/>
  <c r="AD28" i="24"/>
  <c r="Z28" i="24"/>
  <c r="V28" i="24"/>
  <c r="R28" i="24"/>
  <c r="N28" i="24"/>
  <c r="J28" i="24"/>
  <c r="F28" i="24"/>
  <c r="B28" i="24"/>
  <c r="AJ27" i="24"/>
  <c r="AF27" i="24"/>
  <c r="AB27" i="24"/>
  <c r="X27" i="24"/>
  <c r="T27" i="24"/>
  <c r="P27" i="24"/>
  <c r="L27" i="24"/>
  <c r="H27" i="24"/>
  <c r="D27" i="24"/>
  <c r="AL26" i="24"/>
  <c r="AH26" i="24"/>
  <c r="AD26" i="24"/>
  <c r="Z26" i="24"/>
  <c r="V26" i="24"/>
  <c r="R26" i="24"/>
  <c r="N26" i="24"/>
  <c r="J26" i="24"/>
  <c r="F26" i="24"/>
  <c r="B26" i="24"/>
  <c r="AJ25" i="24"/>
  <c r="AF25" i="24"/>
  <c r="AB25" i="24"/>
  <c r="X25" i="24"/>
  <c r="T25" i="24"/>
  <c r="P25" i="24"/>
  <c r="L25" i="24"/>
  <c r="H25" i="24"/>
  <c r="D25" i="24"/>
  <c r="AL24" i="24"/>
  <c r="AH24" i="24"/>
  <c r="AD24" i="24"/>
  <c r="Z24" i="24"/>
  <c r="V24" i="24"/>
  <c r="R24" i="24"/>
  <c r="N24" i="24"/>
  <c r="J24" i="24"/>
  <c r="F24" i="24"/>
  <c r="B24" i="24"/>
  <c r="AJ23" i="24"/>
  <c r="AF23" i="24"/>
  <c r="AB23" i="24"/>
  <c r="X23" i="24"/>
  <c r="T23" i="24"/>
  <c r="P23" i="24"/>
  <c r="L23" i="24"/>
  <c r="H23" i="24"/>
  <c r="D23" i="24"/>
  <c r="AL22" i="24"/>
  <c r="AH22" i="24"/>
  <c r="AD22" i="24"/>
  <c r="Z22" i="24"/>
  <c r="V22" i="24"/>
  <c r="R22" i="24"/>
  <c r="N22" i="24"/>
  <c r="J22" i="24"/>
  <c r="F22" i="24"/>
  <c r="B22" i="24"/>
  <c r="AJ21" i="24"/>
  <c r="AF21" i="24"/>
  <c r="AB21" i="24"/>
  <c r="X21" i="24"/>
  <c r="T21" i="24"/>
  <c r="P21" i="24"/>
  <c r="L21" i="24"/>
  <c r="H21" i="24"/>
  <c r="D21" i="24"/>
  <c r="AL20" i="24"/>
  <c r="AH20" i="24"/>
  <c r="AD20" i="24"/>
  <c r="Z20" i="24"/>
  <c r="V20" i="24"/>
  <c r="R20" i="24"/>
  <c r="N20" i="24"/>
  <c r="J20" i="24"/>
  <c r="F20" i="24"/>
  <c r="B20" i="24"/>
  <c r="AJ19" i="24"/>
  <c r="AF19" i="24"/>
  <c r="AB19" i="24"/>
  <c r="X19" i="24"/>
  <c r="T19" i="24"/>
  <c r="P19" i="24"/>
  <c r="L19" i="24"/>
  <c r="H19" i="24"/>
  <c r="D19" i="24"/>
  <c r="AL18" i="24"/>
  <c r="AH18" i="24"/>
  <c r="AD18" i="24"/>
  <c r="Z18" i="24"/>
  <c r="V18" i="24"/>
  <c r="R18" i="24"/>
  <c r="N18" i="24"/>
  <c r="J18" i="24"/>
  <c r="F18" i="24"/>
  <c r="B18" i="24"/>
  <c r="AJ17" i="24"/>
  <c r="AF17" i="24"/>
  <c r="AB17" i="24"/>
  <c r="X17" i="24"/>
  <c r="T17" i="24"/>
  <c r="P17" i="24"/>
  <c r="L17" i="24"/>
  <c r="H17" i="24"/>
  <c r="D17" i="24"/>
  <c r="AL16" i="24"/>
  <c r="AH16" i="24"/>
  <c r="AD16" i="24"/>
  <c r="Z16" i="24"/>
  <c r="V16" i="24"/>
  <c r="R16" i="24"/>
  <c r="N16" i="24"/>
  <c r="J16" i="24"/>
  <c r="F16" i="24"/>
  <c r="B16" i="24"/>
  <c r="AJ15" i="24"/>
  <c r="AF15" i="24"/>
  <c r="AB15" i="24"/>
  <c r="X15" i="24"/>
  <c r="T15" i="24"/>
  <c r="P15" i="24"/>
  <c r="L15" i="24"/>
  <c r="H15" i="24"/>
  <c r="D15" i="24"/>
  <c r="AL14" i="24"/>
  <c r="AH14" i="24"/>
  <c r="AD14" i="24"/>
  <c r="Z14" i="24"/>
  <c r="V14" i="24"/>
  <c r="R14" i="24"/>
  <c r="N14" i="24"/>
  <c r="J14" i="24"/>
  <c r="F14" i="24"/>
  <c r="B14" i="24"/>
  <c r="AJ13" i="24"/>
  <c r="AF13" i="24"/>
  <c r="AB13" i="24"/>
  <c r="X13" i="24"/>
  <c r="T13" i="24"/>
  <c r="P13" i="24"/>
  <c r="L13" i="24"/>
  <c r="H13" i="24"/>
  <c r="D13" i="24"/>
  <c r="AL12" i="24"/>
  <c r="AH12" i="24"/>
  <c r="AD12" i="24"/>
  <c r="Z12" i="24"/>
  <c r="V12" i="24"/>
  <c r="R12" i="24"/>
  <c r="N12" i="24"/>
  <c r="J12" i="24"/>
  <c r="F12" i="24"/>
  <c r="B12" i="24"/>
  <c r="AJ11" i="24"/>
  <c r="AF11" i="24"/>
  <c r="AB11" i="24"/>
  <c r="X11" i="24"/>
  <c r="T11" i="24"/>
  <c r="P11" i="24"/>
  <c r="L11" i="24"/>
  <c r="H11" i="24"/>
  <c r="D11" i="24"/>
  <c r="AL10" i="24"/>
  <c r="AH10" i="24"/>
  <c r="AD10" i="24"/>
  <c r="Z10" i="24"/>
  <c r="Z7" i="24" s="1"/>
  <c r="V10" i="24"/>
  <c r="R10" i="24"/>
  <c r="N10" i="24"/>
  <c r="J10" i="24"/>
  <c r="F10" i="24"/>
  <c r="B10" i="24"/>
  <c r="AG99" i="24"/>
  <c r="G98" i="24"/>
  <c r="S96" i="24"/>
  <c r="AE94" i="24"/>
  <c r="E93" i="24"/>
  <c r="Q91" i="24"/>
  <c r="AC89" i="24"/>
  <c r="C88" i="24"/>
  <c r="O86" i="24"/>
  <c r="AA84" i="24"/>
  <c r="AM82" i="24"/>
  <c r="M81" i="24"/>
  <c r="Y79" i="24"/>
  <c r="AK77" i="24"/>
  <c r="K76" i="24"/>
  <c r="W74" i="24"/>
  <c r="K73" i="24"/>
  <c r="Q72" i="24"/>
  <c r="W71" i="24"/>
  <c r="AC70" i="24"/>
  <c r="F70" i="24"/>
  <c r="W69" i="24"/>
  <c r="R68" i="24"/>
  <c r="W67" i="24"/>
  <c r="G67" i="24"/>
  <c r="AC66" i="24"/>
  <c r="M66" i="24"/>
  <c r="AI65" i="24"/>
  <c r="S65" i="24"/>
  <c r="C65" i="24"/>
  <c r="Y64" i="24"/>
  <c r="I64" i="24"/>
  <c r="AE63" i="24"/>
  <c r="O63" i="24"/>
  <c r="AK62" i="24"/>
  <c r="U62" i="24"/>
  <c r="E62" i="24"/>
  <c r="AA61" i="24"/>
  <c r="K61" i="24"/>
  <c r="AG60" i="24"/>
  <c r="Q60" i="24"/>
  <c r="W59" i="24"/>
  <c r="G59" i="24"/>
  <c r="AC58" i="24"/>
  <c r="M58" i="24"/>
  <c r="AI57" i="24"/>
  <c r="S57" i="24"/>
  <c r="C57" i="24"/>
  <c r="Y56" i="24"/>
  <c r="I56" i="24"/>
  <c r="AE55" i="24"/>
  <c r="O55" i="24"/>
  <c r="AK54" i="24"/>
  <c r="U54" i="24"/>
  <c r="E54" i="24"/>
  <c r="AA53" i="24"/>
  <c r="K53" i="24"/>
  <c r="AG52" i="24"/>
  <c r="Q52" i="24"/>
  <c r="W51" i="24"/>
  <c r="G51" i="24"/>
  <c r="AC50" i="24"/>
  <c r="M50" i="24"/>
  <c r="AI49" i="24"/>
  <c r="S49" i="24"/>
  <c r="C49" i="24"/>
  <c r="Y48" i="24"/>
  <c r="I48" i="24"/>
  <c r="AE47" i="24"/>
  <c r="O47" i="24"/>
  <c r="AK46" i="24"/>
  <c r="U46" i="24"/>
  <c r="E46" i="24"/>
  <c r="AA45" i="24"/>
  <c r="K45" i="24"/>
  <c r="AG44" i="24"/>
  <c r="Q44" i="24"/>
  <c r="W43" i="24"/>
  <c r="G43" i="24"/>
  <c r="AC42" i="24"/>
  <c r="M42" i="24"/>
  <c r="AI41" i="24"/>
  <c r="S41" i="24"/>
  <c r="C41" i="24"/>
  <c r="Y40" i="24"/>
  <c r="I40" i="24"/>
  <c r="AE39" i="24"/>
  <c r="O39" i="24"/>
  <c r="AK38" i="24"/>
  <c r="U38" i="24"/>
  <c r="E38" i="24"/>
  <c r="AA37" i="24"/>
  <c r="K37" i="24"/>
  <c r="AG36" i="24"/>
  <c r="Q36" i="24"/>
  <c r="W35" i="24"/>
  <c r="G35" i="24"/>
  <c r="AC34" i="24"/>
  <c r="M34" i="24"/>
  <c r="AI33" i="24"/>
  <c r="S33" i="24"/>
  <c r="C33" i="24"/>
  <c r="Y32" i="24"/>
  <c r="I32" i="24"/>
  <c r="AE31" i="24"/>
  <c r="O31" i="24"/>
  <c r="AK30" i="24"/>
  <c r="U30" i="24"/>
  <c r="E30" i="24"/>
  <c r="AA29" i="24"/>
  <c r="K29" i="24"/>
  <c r="AG28" i="24"/>
  <c r="Q28" i="24"/>
  <c r="W27" i="24"/>
  <c r="G27" i="24"/>
  <c r="AC26" i="24"/>
  <c r="M26" i="24"/>
  <c r="AI25" i="24"/>
  <c r="S25" i="24"/>
  <c r="C25" i="24"/>
  <c r="Y24" i="24"/>
  <c r="I24" i="24"/>
  <c r="AE23" i="24"/>
  <c r="O23" i="24"/>
  <c r="AK22" i="24"/>
  <c r="U22" i="24"/>
  <c r="E22" i="24"/>
  <c r="AA21" i="24"/>
  <c r="K21" i="24"/>
  <c r="AG20" i="24"/>
  <c r="Q20" i="24"/>
  <c r="W19" i="24"/>
  <c r="G19" i="24"/>
  <c r="AC18" i="24"/>
  <c r="M18" i="24"/>
  <c r="AI17" i="24"/>
  <c r="S17" i="24"/>
  <c r="C17" i="24"/>
  <c r="Y16" i="24"/>
  <c r="I16" i="24"/>
  <c r="AE15" i="24"/>
  <c r="O15" i="24"/>
  <c r="AK14" i="24"/>
  <c r="U14" i="24"/>
  <c r="E14" i="24"/>
  <c r="AA13" i="24"/>
  <c r="K13" i="24"/>
  <c r="AG12" i="24"/>
  <c r="Q12" i="24"/>
  <c r="W11" i="24"/>
  <c r="G11" i="24"/>
  <c r="AC10" i="24"/>
  <c r="M10" i="24"/>
  <c r="Q99" i="24"/>
  <c r="AC97" i="24"/>
  <c r="C96" i="24"/>
  <c r="O94" i="24"/>
  <c r="AA92" i="24"/>
  <c r="AM90" i="24"/>
  <c r="M89" i="24"/>
  <c r="Y87" i="24"/>
  <c r="AK85" i="24"/>
  <c r="K84" i="24"/>
  <c r="W82" i="24"/>
  <c r="AI80" i="24"/>
  <c r="I79" i="24"/>
  <c r="U77" i="24"/>
  <c r="AG75" i="24"/>
  <c r="G74" i="24"/>
  <c r="C73" i="24"/>
  <c r="I72" i="24"/>
  <c r="O71" i="24"/>
  <c r="V70" i="24"/>
  <c r="Q69" i="24"/>
  <c r="AH68" i="24"/>
  <c r="M68" i="24"/>
  <c r="AI67" i="24"/>
  <c r="S67" i="24"/>
  <c r="C67" i="24"/>
  <c r="Y66" i="24"/>
  <c r="I66" i="24"/>
  <c r="AE65" i="24"/>
  <c r="O65" i="24"/>
  <c r="AK64" i="24"/>
  <c r="U64" i="24"/>
  <c r="E64" i="24"/>
  <c r="AA63" i="24"/>
  <c r="K63" i="24"/>
  <c r="AG62" i="24"/>
  <c r="Q62" i="24"/>
  <c r="W61" i="24"/>
  <c r="G61" i="24"/>
  <c r="AC60" i="24"/>
  <c r="M60" i="24"/>
  <c r="AI59" i="24"/>
  <c r="S59" i="24"/>
  <c r="C59" i="24"/>
  <c r="Y58" i="24"/>
  <c r="I58" i="24"/>
  <c r="AE57" i="24"/>
  <c r="O57" i="24"/>
  <c r="AK56" i="24"/>
  <c r="U56" i="24"/>
  <c r="E56" i="24"/>
  <c r="AA55" i="24"/>
  <c r="K55" i="24"/>
  <c r="AG54" i="24"/>
  <c r="Q54" i="24"/>
  <c r="W53" i="24"/>
  <c r="G53" i="24"/>
  <c r="AC52" i="24"/>
  <c r="M52" i="24"/>
  <c r="AI51" i="24"/>
  <c r="S51" i="24"/>
  <c r="C51" i="24"/>
  <c r="Y50" i="24"/>
  <c r="I50" i="24"/>
  <c r="AE49" i="24"/>
  <c r="O49" i="24"/>
  <c r="AK48" i="24"/>
  <c r="U48" i="24"/>
  <c r="E48" i="24"/>
  <c r="AA47" i="24"/>
  <c r="K47" i="24"/>
  <c r="AG46" i="24"/>
  <c r="Q46" i="24"/>
  <c r="W45" i="24"/>
  <c r="G45" i="24"/>
  <c r="AC44" i="24"/>
  <c r="M44" i="24"/>
  <c r="AI43" i="24"/>
  <c r="S43" i="24"/>
  <c r="C43" i="24"/>
  <c r="Y42" i="24"/>
  <c r="I42" i="24"/>
  <c r="AE41" i="24"/>
  <c r="O41" i="24"/>
  <c r="AK40" i="24"/>
  <c r="U40" i="24"/>
  <c r="E40" i="24"/>
  <c r="AA39" i="24"/>
  <c r="K39" i="24"/>
  <c r="AG38" i="24"/>
  <c r="Q38" i="24"/>
  <c r="W37" i="24"/>
  <c r="G37" i="24"/>
  <c r="AC36" i="24"/>
  <c r="M36" i="24"/>
  <c r="AI35" i="24"/>
  <c r="S35" i="24"/>
  <c r="C35" i="24"/>
  <c r="Y34" i="24"/>
  <c r="I34" i="24"/>
  <c r="AE33" i="24"/>
  <c r="O33" i="24"/>
  <c r="AK32" i="24"/>
  <c r="U32" i="24"/>
  <c r="E32" i="24"/>
  <c r="AA31" i="24"/>
  <c r="K31" i="24"/>
  <c r="AG30" i="24"/>
  <c r="Q30" i="24"/>
  <c r="W29" i="24"/>
  <c r="G29" i="24"/>
  <c r="AC28" i="24"/>
  <c r="M28" i="24"/>
  <c r="AI27" i="24"/>
  <c r="S27" i="24"/>
  <c r="C27" i="24"/>
  <c r="Y26" i="24"/>
  <c r="I26" i="24"/>
  <c r="AE25" i="24"/>
  <c r="O25" i="24"/>
  <c r="AK24" i="24"/>
  <c r="U24" i="24"/>
  <c r="E24" i="24"/>
  <c r="AA23" i="24"/>
  <c r="K23" i="24"/>
  <c r="AG22" i="24"/>
  <c r="Q22" i="24"/>
  <c r="W21" i="24"/>
  <c r="G21" i="24"/>
  <c r="AC20" i="24"/>
  <c r="M20" i="24"/>
  <c r="AI19" i="24"/>
  <c r="S19" i="24"/>
  <c r="C19" i="24"/>
  <c r="Y18" i="24"/>
  <c r="I18" i="24"/>
  <c r="AE17" i="24"/>
  <c r="O17" i="24"/>
  <c r="AK16" i="24"/>
  <c r="U16" i="24"/>
  <c r="E16" i="24"/>
  <c r="AA15" i="24"/>
  <c r="K15" i="24"/>
  <c r="AG14" i="24"/>
  <c r="Q14" i="24"/>
  <c r="W13" i="24"/>
  <c r="G13" i="24"/>
  <c r="AC12" i="24"/>
  <c r="M12" i="24"/>
  <c r="AI11" i="24"/>
  <c r="S11" i="24"/>
  <c r="C11" i="24"/>
  <c r="Y10" i="24"/>
  <c r="I10" i="24"/>
  <c r="S63" i="24"/>
  <c r="O61" i="24"/>
  <c r="U60" i="24"/>
  <c r="AA59" i="24"/>
  <c r="AG58" i="24"/>
  <c r="G57" i="24"/>
  <c r="M56" i="24"/>
  <c r="S55" i="24"/>
  <c r="Y54" i="24"/>
  <c r="AE53" i="24"/>
  <c r="AK52" i="24"/>
  <c r="E52" i="24"/>
  <c r="K51" i="24"/>
  <c r="Q50" i="24"/>
  <c r="W49" i="24"/>
  <c r="AC48" i="24"/>
  <c r="AI47" i="24"/>
  <c r="C47" i="24"/>
  <c r="I46" i="24"/>
  <c r="O45" i="24"/>
  <c r="U44" i="24"/>
  <c r="AA43" i="24"/>
  <c r="AG42" i="24"/>
  <c r="AM98" i="24"/>
  <c r="M97" i="24"/>
  <c r="Y95" i="24"/>
  <c r="AK93" i="24"/>
  <c r="K92" i="24"/>
  <c r="W90" i="24"/>
  <c r="AI88" i="24"/>
  <c r="I87" i="24"/>
  <c r="U85" i="24"/>
  <c r="AG83" i="24"/>
  <c r="G82" i="24"/>
  <c r="S80" i="24"/>
  <c r="AE78" i="24"/>
  <c r="E77" i="24"/>
  <c r="Q75" i="24"/>
  <c r="AC73" i="24"/>
  <c r="AG72" i="24"/>
  <c r="G71" i="24"/>
  <c r="Q70" i="24"/>
  <c r="AG69" i="24"/>
  <c r="L69" i="24"/>
  <c r="AC68" i="24"/>
  <c r="I68" i="24"/>
  <c r="AE67" i="24"/>
  <c r="O67" i="24"/>
  <c r="AK66" i="24"/>
  <c r="U66" i="24"/>
  <c r="E66" i="24"/>
  <c r="AA65" i="24"/>
  <c r="K65" i="24"/>
  <c r="AG64" i="24"/>
  <c r="Q64" i="24"/>
  <c r="W63" i="24"/>
  <c r="G63" i="24"/>
  <c r="AC62" i="24"/>
  <c r="M62" i="24"/>
  <c r="AI61" i="24"/>
  <c r="S61" i="24"/>
  <c r="C61" i="24"/>
  <c r="Y60" i="24"/>
  <c r="I60" i="24"/>
  <c r="AE59" i="24"/>
  <c r="O59" i="24"/>
  <c r="AK58" i="24"/>
  <c r="U58" i="24"/>
  <c r="E58" i="24"/>
  <c r="AA57" i="24"/>
  <c r="K57" i="24"/>
  <c r="AG56" i="24"/>
  <c r="Q56" i="24"/>
  <c r="W55" i="24"/>
  <c r="G55" i="24"/>
  <c r="AC54" i="24"/>
  <c r="M54" i="24"/>
  <c r="AI53" i="24"/>
  <c r="S53" i="24"/>
  <c r="C53" i="24"/>
  <c r="Y52" i="24"/>
  <c r="I52" i="24"/>
  <c r="AE51" i="24"/>
  <c r="O51" i="24"/>
  <c r="AK50" i="24"/>
  <c r="U50" i="24"/>
  <c r="E50" i="24"/>
  <c r="AA49" i="24"/>
  <c r="K49" i="24"/>
  <c r="AG48" i="24"/>
  <c r="Q48" i="24"/>
  <c r="W47" i="24"/>
  <c r="G47" i="24"/>
  <c r="AC46" i="24"/>
  <c r="M46" i="24"/>
  <c r="AI45" i="24"/>
  <c r="S45" i="24"/>
  <c r="C45" i="24"/>
  <c r="Y44" i="24"/>
  <c r="I44" i="24"/>
  <c r="AE43" i="24"/>
  <c r="O43" i="24"/>
  <c r="AK42" i="24"/>
  <c r="U42" i="24"/>
  <c r="E42" i="24"/>
  <c r="AA41" i="24"/>
  <c r="K41" i="24"/>
  <c r="AG40" i="24"/>
  <c r="Q40" i="24"/>
  <c r="W39" i="24"/>
  <c r="G39" i="24"/>
  <c r="AC38" i="24"/>
  <c r="M38" i="24"/>
  <c r="AI37" i="24"/>
  <c r="S37" i="24"/>
  <c r="C37" i="24"/>
  <c r="Y36" i="24"/>
  <c r="I36" i="24"/>
  <c r="AE35" i="24"/>
  <c r="O35" i="24"/>
  <c r="AK34" i="24"/>
  <c r="U34" i="24"/>
  <c r="E34" i="24"/>
  <c r="AA33" i="24"/>
  <c r="K33" i="24"/>
  <c r="AG32" i="24"/>
  <c r="Q32" i="24"/>
  <c r="W31" i="24"/>
  <c r="G31" i="24"/>
  <c r="AC30" i="24"/>
  <c r="M30" i="24"/>
  <c r="AI29" i="24"/>
  <c r="S29" i="24"/>
  <c r="C29" i="24"/>
  <c r="Y28" i="24"/>
  <c r="I28" i="24"/>
  <c r="AE27" i="24"/>
  <c r="O27" i="24"/>
  <c r="AK26" i="24"/>
  <c r="U26" i="24"/>
  <c r="E26" i="24"/>
  <c r="AA25" i="24"/>
  <c r="K25" i="24"/>
  <c r="AG24" i="24"/>
  <c r="Q24" i="24"/>
  <c r="W23" i="24"/>
  <c r="G23" i="24"/>
  <c r="AC22" i="24"/>
  <c r="M22" i="24"/>
  <c r="AI21" i="24"/>
  <c r="S21" i="24"/>
  <c r="C21" i="24"/>
  <c r="Y20" i="24"/>
  <c r="I20" i="24"/>
  <c r="AE19" i="24"/>
  <c r="O19" i="24"/>
  <c r="AK18" i="24"/>
  <c r="U18" i="24"/>
  <c r="E18" i="24"/>
  <c r="AA17" i="24"/>
  <c r="K17" i="24"/>
  <c r="AG16" i="24"/>
  <c r="Q16" i="24"/>
  <c r="W15" i="24"/>
  <c r="G15" i="24"/>
  <c r="AC14" i="24"/>
  <c r="M14" i="24"/>
  <c r="AI13" i="24"/>
  <c r="S13" i="24"/>
  <c r="C13" i="24"/>
  <c r="Y12" i="24"/>
  <c r="I12" i="24"/>
  <c r="AE11" i="24"/>
  <c r="O11" i="24"/>
  <c r="AK10" i="24"/>
  <c r="U10" i="24"/>
  <c r="E10" i="24"/>
  <c r="W98" i="24"/>
  <c r="AI96" i="24"/>
  <c r="I95" i="24"/>
  <c r="U93" i="24"/>
  <c r="AG91" i="24"/>
  <c r="G90" i="24"/>
  <c r="S88" i="24"/>
  <c r="AE86" i="24"/>
  <c r="E85" i="24"/>
  <c r="Q83" i="24"/>
  <c r="AC81" i="24"/>
  <c r="C80" i="24"/>
  <c r="O78" i="24"/>
  <c r="AA76" i="24"/>
  <c r="S73" i="24"/>
  <c r="Y72" i="24"/>
  <c r="AE71" i="24"/>
  <c r="AK70" i="24"/>
  <c r="K70" i="24"/>
  <c r="AB69" i="24"/>
  <c r="G69" i="24"/>
  <c r="W68" i="24"/>
  <c r="E68" i="24"/>
  <c r="AA67" i="24"/>
  <c r="K67" i="24"/>
  <c r="AG66" i="24"/>
  <c r="Q66" i="24"/>
  <c r="W65" i="24"/>
  <c r="G65" i="24"/>
  <c r="AC64" i="24"/>
  <c r="M64" i="24"/>
  <c r="AI63" i="24"/>
  <c r="C63" i="24"/>
  <c r="Y62" i="24"/>
  <c r="I62" i="24"/>
  <c r="AE61" i="24"/>
  <c r="AK60" i="24"/>
  <c r="E60" i="24"/>
  <c r="K59" i="24"/>
  <c r="Q58" i="24"/>
  <c r="W57" i="24"/>
  <c r="AC56" i="24"/>
  <c r="AI55" i="24"/>
  <c r="C55" i="24"/>
  <c r="I54" i="24"/>
  <c r="O53" i="24"/>
  <c r="U52" i="24"/>
  <c r="AA51" i="24"/>
  <c r="AG50" i="24"/>
  <c r="G49" i="24"/>
  <c r="M48" i="24"/>
  <c r="S47" i="24"/>
  <c r="Y46" i="24"/>
  <c r="AE45" i="24"/>
  <c r="AK44" i="24"/>
  <c r="E44" i="24"/>
  <c r="K43" i="24"/>
  <c r="Q42" i="24"/>
  <c r="AC40" i="24"/>
  <c r="C39" i="24"/>
  <c r="O37" i="24"/>
  <c r="AA35" i="24"/>
  <c r="M32" i="24"/>
  <c r="Y30" i="24"/>
  <c r="AK28" i="24"/>
  <c r="K27" i="24"/>
  <c r="W25" i="24"/>
  <c r="AI23" i="24"/>
  <c r="I22" i="24"/>
  <c r="U20" i="24"/>
  <c r="AG18" i="24"/>
  <c r="G17" i="24"/>
  <c r="S15" i="24"/>
  <c r="AE13" i="24"/>
  <c r="E12" i="24"/>
  <c r="Q10" i="24"/>
  <c r="M40" i="24"/>
  <c r="Y38" i="24"/>
  <c r="AK36" i="24"/>
  <c r="K35" i="24"/>
  <c r="W33" i="24"/>
  <c r="AI31" i="24"/>
  <c r="I30" i="24"/>
  <c r="U28" i="24"/>
  <c r="AG26" i="24"/>
  <c r="G25" i="24"/>
  <c r="S23" i="24"/>
  <c r="AE21" i="24"/>
  <c r="E20" i="24"/>
  <c r="Q18" i="24"/>
  <c r="AC16" i="24"/>
  <c r="C15" i="24"/>
  <c r="O13" i="24"/>
  <c r="AA11" i="24"/>
  <c r="W41" i="24"/>
  <c r="AI39" i="24"/>
  <c r="I38" i="24"/>
  <c r="U36" i="24"/>
  <c r="AG34" i="24"/>
  <c r="G33" i="24"/>
  <c r="S31" i="24"/>
  <c r="AE29" i="24"/>
  <c r="E28" i="24"/>
  <c r="Q26" i="24"/>
  <c r="AC24" i="24"/>
  <c r="C23" i="24"/>
  <c r="O21" i="24"/>
  <c r="AA19" i="24"/>
  <c r="M16" i="24"/>
  <c r="Y14" i="24"/>
  <c r="AK12" i="24"/>
  <c r="K11" i="24"/>
  <c r="G41" i="24"/>
  <c r="S39" i="24"/>
  <c r="AE37" i="24"/>
  <c r="E36" i="24"/>
  <c r="Q34" i="24"/>
  <c r="AC32" i="24"/>
  <c r="C31" i="24"/>
  <c r="O29" i="24"/>
  <c r="AA27" i="24"/>
  <c r="M24" i="24"/>
  <c r="Y22" i="24"/>
  <c r="AK20" i="24"/>
  <c r="K19" i="24"/>
  <c r="W17" i="24"/>
  <c r="AI15" i="24"/>
  <c r="I14" i="24"/>
  <c r="U12" i="24"/>
  <c r="AG10" i="24"/>
  <c r="AG7" i="24" s="1"/>
  <c r="AK58" i="29"/>
  <c r="AG58" i="29"/>
  <c r="AC58" i="29"/>
  <c r="Y58" i="29"/>
  <c r="U58" i="29"/>
  <c r="Q58" i="29"/>
  <c r="M58" i="29"/>
  <c r="I58" i="29"/>
  <c r="E58" i="29"/>
  <c r="AM57" i="29"/>
  <c r="AI57" i="29"/>
  <c r="AE57" i="29"/>
  <c r="AA57" i="29"/>
  <c r="W57" i="29"/>
  <c r="S57" i="29"/>
  <c r="O57" i="29"/>
  <c r="K57" i="29"/>
  <c r="G57" i="29"/>
  <c r="C57" i="29"/>
  <c r="AK56" i="29"/>
  <c r="AG56" i="29"/>
  <c r="AC56" i="29"/>
  <c r="Y56" i="29"/>
  <c r="U56" i="29"/>
  <c r="Q56" i="29"/>
  <c r="M56" i="29"/>
  <c r="I56" i="29"/>
  <c r="E56" i="29"/>
  <c r="AM55" i="29"/>
  <c r="AI55" i="29"/>
  <c r="AE55" i="29"/>
  <c r="AA55" i="29"/>
  <c r="W55" i="29"/>
  <c r="S55" i="29"/>
  <c r="O55" i="29"/>
  <c r="K55" i="29"/>
  <c r="G55" i="29"/>
  <c r="C55" i="29"/>
  <c r="AK54" i="29"/>
  <c r="AG54" i="29"/>
  <c r="AC54" i="29"/>
  <c r="Y54" i="29"/>
  <c r="U54" i="29"/>
  <c r="Q54" i="29"/>
  <c r="M54" i="29"/>
  <c r="I54" i="29"/>
  <c r="E54" i="29"/>
  <c r="AM53" i="29"/>
  <c r="AI53" i="29"/>
  <c r="AE53" i="29"/>
  <c r="AA53" i="29"/>
  <c r="W53" i="29"/>
  <c r="S53" i="29"/>
  <c r="O53" i="29"/>
  <c r="K53" i="29"/>
  <c r="G53" i="29"/>
  <c r="C53" i="29"/>
  <c r="AK52" i="29"/>
  <c r="AG52" i="29"/>
  <c r="AC52" i="29"/>
  <c r="Y52" i="29"/>
  <c r="U52" i="29"/>
  <c r="Q52" i="29"/>
  <c r="M52" i="29"/>
  <c r="I52" i="29"/>
  <c r="E52" i="29"/>
  <c r="AM51" i="29"/>
  <c r="AI51" i="29"/>
  <c r="AE51" i="29"/>
  <c r="AA51" i="29"/>
  <c r="W51" i="29"/>
  <c r="S51" i="29"/>
  <c r="O51" i="29"/>
  <c r="K51" i="29"/>
  <c r="G51" i="29"/>
  <c r="C51" i="29"/>
  <c r="AK50" i="29"/>
  <c r="AG50" i="29"/>
  <c r="AC50" i="29"/>
  <c r="Y50" i="29"/>
  <c r="U50" i="29"/>
  <c r="Q50" i="29"/>
  <c r="M50" i="29"/>
  <c r="I50" i="29"/>
  <c r="E50" i="29"/>
  <c r="AM49" i="29"/>
  <c r="AI49" i="29"/>
  <c r="AE49" i="29"/>
  <c r="AA49" i="29"/>
  <c r="W49" i="29"/>
  <c r="S49" i="29"/>
  <c r="O49" i="29"/>
  <c r="K49" i="29"/>
  <c r="G49" i="29"/>
  <c r="C49" i="29"/>
  <c r="AK48" i="29"/>
  <c r="AG48" i="29"/>
  <c r="AC48" i="29"/>
  <c r="Y48" i="29"/>
  <c r="U48" i="29"/>
  <c r="Q48" i="29"/>
  <c r="M48" i="29"/>
  <c r="I48" i="29"/>
  <c r="E48" i="29"/>
  <c r="AM47" i="29"/>
  <c r="AI47" i="29"/>
  <c r="AE47" i="29"/>
  <c r="AA47" i="29"/>
  <c r="W47" i="29"/>
  <c r="S47" i="29"/>
  <c r="O47" i="29"/>
  <c r="K47" i="29"/>
  <c r="G47" i="29"/>
  <c r="C47" i="29"/>
  <c r="AK46" i="29"/>
  <c r="AG46" i="29"/>
  <c r="AC46" i="29"/>
  <c r="Y46" i="29"/>
  <c r="U46" i="29"/>
  <c r="Q46" i="29"/>
  <c r="M46" i="29"/>
  <c r="I46" i="29"/>
  <c r="E46" i="29"/>
  <c r="AM45" i="29"/>
  <c r="AI45" i="29"/>
  <c r="AE45" i="29"/>
  <c r="AA45" i="29"/>
  <c r="W45" i="29"/>
  <c r="S45" i="29"/>
  <c r="O45" i="29"/>
  <c r="K45" i="29"/>
  <c r="G45" i="29"/>
  <c r="C45" i="29"/>
  <c r="AK44" i="29"/>
  <c r="AG44" i="29"/>
  <c r="AC44" i="29"/>
  <c r="Y44" i="29"/>
  <c r="U44" i="29"/>
  <c r="Q44" i="29"/>
  <c r="M44" i="29"/>
  <c r="I44" i="29"/>
  <c r="E44" i="29"/>
  <c r="AM43" i="29"/>
  <c r="AI43" i="29"/>
  <c r="AE43" i="29"/>
  <c r="AA43" i="29"/>
  <c r="W43" i="29"/>
  <c r="S43" i="29"/>
  <c r="O43" i="29"/>
  <c r="K43" i="29"/>
  <c r="G43" i="29"/>
  <c r="C43" i="29"/>
  <c r="AK42" i="29"/>
  <c r="AG42" i="29"/>
  <c r="AC42" i="29"/>
  <c r="Y42" i="29"/>
  <c r="U42" i="29"/>
  <c r="Q42" i="29"/>
  <c r="M42" i="29"/>
  <c r="I42" i="29"/>
  <c r="E42" i="29"/>
  <c r="AM41" i="29"/>
  <c r="AI41" i="29"/>
  <c r="AE41" i="29"/>
  <c r="AA41" i="29"/>
  <c r="W41" i="29"/>
  <c r="S41" i="29"/>
  <c r="O41" i="29"/>
  <c r="K41" i="29"/>
  <c r="G41" i="29"/>
  <c r="C41" i="29"/>
  <c r="AK40" i="29"/>
  <c r="AG40" i="29"/>
  <c r="AC40" i="29"/>
  <c r="Y40" i="29"/>
  <c r="U40" i="29"/>
  <c r="Q40" i="29"/>
  <c r="M40" i="29"/>
  <c r="I40" i="29"/>
  <c r="E40" i="29"/>
  <c r="AM39" i="29"/>
  <c r="AI39" i="29"/>
  <c r="AE39" i="29"/>
  <c r="AA39" i="29"/>
  <c r="W39" i="29"/>
  <c r="S39" i="29"/>
  <c r="O39" i="29"/>
  <c r="K39" i="29"/>
  <c r="G39" i="29"/>
  <c r="C39" i="29"/>
  <c r="AK38" i="29"/>
  <c r="AG38" i="29"/>
  <c r="AC38" i="29"/>
  <c r="Y38" i="29"/>
  <c r="U38" i="29"/>
  <c r="Q38" i="29"/>
  <c r="M38" i="29"/>
  <c r="I38" i="29"/>
  <c r="E38" i="29"/>
  <c r="AM37" i="29"/>
  <c r="AI37" i="29"/>
  <c r="AE37" i="29"/>
  <c r="AA37" i="29"/>
  <c r="W37" i="29"/>
  <c r="S37" i="29"/>
  <c r="O37" i="29"/>
  <c r="K37" i="29"/>
  <c r="G37" i="29"/>
  <c r="C37" i="29"/>
  <c r="AK36" i="29"/>
  <c r="AG36" i="29"/>
  <c r="AC36" i="29"/>
  <c r="Y36" i="29"/>
  <c r="U36" i="29"/>
  <c r="Q36" i="29"/>
  <c r="M36" i="29"/>
  <c r="I36" i="29"/>
  <c r="E36" i="29"/>
  <c r="AM35" i="29"/>
  <c r="AI35" i="29"/>
  <c r="AE35" i="29"/>
  <c r="AA35" i="29"/>
  <c r="W35" i="29"/>
  <c r="S35" i="29"/>
  <c r="O35" i="29"/>
  <c r="K35" i="29"/>
  <c r="G35" i="29"/>
  <c r="C35" i="29"/>
  <c r="AK34" i="29"/>
  <c r="AG34" i="29"/>
  <c r="AC34" i="29"/>
  <c r="Y34" i="29"/>
  <c r="U34" i="29"/>
  <c r="Q34" i="29"/>
  <c r="M34" i="29"/>
  <c r="I34" i="29"/>
  <c r="E34" i="29"/>
  <c r="AM33" i="29"/>
  <c r="AI33" i="29"/>
  <c r="AE33" i="29"/>
  <c r="AA33" i="29"/>
  <c r="W33" i="29"/>
  <c r="S33" i="29"/>
  <c r="O33" i="29"/>
  <c r="K33" i="29"/>
  <c r="G33" i="29"/>
  <c r="C33" i="29"/>
  <c r="AK32" i="29"/>
  <c r="AG32" i="29"/>
  <c r="AC32" i="29"/>
  <c r="Y32" i="29"/>
  <c r="U32" i="29"/>
  <c r="Q32" i="29"/>
  <c r="M32" i="29"/>
  <c r="I32" i="29"/>
  <c r="E32" i="29"/>
  <c r="AM31" i="29"/>
  <c r="AI31" i="29"/>
  <c r="AE31" i="29"/>
  <c r="AA31" i="29"/>
  <c r="W31" i="29"/>
  <c r="S31" i="29"/>
  <c r="O31" i="29"/>
  <c r="K31" i="29"/>
  <c r="G31" i="29"/>
  <c r="C31" i="29"/>
  <c r="AK30" i="29"/>
  <c r="AG30" i="29"/>
  <c r="AC30" i="29"/>
  <c r="Y30" i="29"/>
  <c r="U30" i="29"/>
  <c r="Q30" i="29"/>
  <c r="M30" i="29"/>
  <c r="I30" i="29"/>
  <c r="E30" i="29"/>
  <c r="AM29" i="29"/>
  <c r="AI29" i="29"/>
  <c r="AE29" i="29"/>
  <c r="AA29" i="29"/>
  <c r="W29" i="29"/>
  <c r="S29" i="29"/>
  <c r="O29" i="29"/>
  <c r="K29" i="29"/>
  <c r="G29" i="29"/>
  <c r="C29" i="29"/>
  <c r="AK28" i="29"/>
  <c r="AG28" i="29"/>
  <c r="AC28" i="29"/>
  <c r="Y28" i="29"/>
  <c r="U28" i="29"/>
  <c r="Q28" i="29"/>
  <c r="M28" i="29"/>
  <c r="I28" i="29"/>
  <c r="E28" i="29"/>
  <c r="AM27" i="29"/>
  <c r="AI27" i="29"/>
  <c r="AE27" i="29"/>
  <c r="AA27" i="29"/>
  <c r="W27" i="29"/>
  <c r="S27" i="29"/>
  <c r="O27" i="29"/>
  <c r="K27" i="29"/>
  <c r="G27" i="29"/>
  <c r="C27" i="29"/>
  <c r="AK26" i="29"/>
  <c r="AG26" i="29"/>
  <c r="AC26" i="29"/>
  <c r="Y26" i="29"/>
  <c r="U26" i="29"/>
  <c r="Q26" i="29"/>
  <c r="M26" i="29"/>
  <c r="I26" i="29"/>
  <c r="E26" i="29"/>
  <c r="AM25" i="29"/>
  <c r="AI25" i="29"/>
  <c r="AE25" i="29"/>
  <c r="AA25" i="29"/>
  <c r="W25" i="29"/>
  <c r="S25" i="29"/>
  <c r="O25" i="29"/>
  <c r="K25" i="29"/>
  <c r="G25" i="29"/>
  <c r="C25" i="29"/>
  <c r="AK24" i="29"/>
  <c r="AG24" i="29"/>
  <c r="AC24" i="29"/>
  <c r="Y24" i="29"/>
  <c r="U24" i="29"/>
  <c r="Q24" i="29"/>
  <c r="M24" i="29"/>
  <c r="I24" i="29"/>
  <c r="E24" i="29"/>
  <c r="AM23" i="29"/>
  <c r="AI23" i="29"/>
  <c r="AE23" i="29"/>
  <c r="AA23" i="29"/>
  <c r="W23" i="29"/>
  <c r="S23" i="29"/>
  <c r="O23" i="29"/>
  <c r="K23" i="29"/>
  <c r="G23" i="29"/>
  <c r="C23" i="29"/>
  <c r="AK22" i="29"/>
  <c r="AG22" i="29"/>
  <c r="AC22" i="29"/>
  <c r="Y22" i="29"/>
  <c r="U22" i="29"/>
  <c r="Q22" i="29"/>
  <c r="M22" i="29"/>
  <c r="I22" i="29"/>
  <c r="E22" i="29"/>
  <c r="AM21" i="29"/>
  <c r="AI21" i="29"/>
  <c r="AE21" i="29"/>
  <c r="AA21" i="29"/>
  <c r="W21" i="29"/>
  <c r="S21" i="29"/>
  <c r="O21" i="29"/>
  <c r="K21" i="29"/>
  <c r="G21" i="29"/>
  <c r="C21" i="29"/>
  <c r="AK20" i="29"/>
  <c r="AG20" i="29"/>
  <c r="AC20" i="29"/>
  <c r="Y20" i="29"/>
  <c r="U20" i="29"/>
  <c r="Q20" i="29"/>
  <c r="M20" i="29"/>
  <c r="I20" i="29"/>
  <c r="E20" i="29"/>
  <c r="AM19" i="29"/>
  <c r="AI19" i="29"/>
  <c r="AE19" i="29"/>
  <c r="AA19" i="29"/>
  <c r="W19" i="29"/>
  <c r="S19" i="29"/>
  <c r="O19" i="29"/>
  <c r="K19" i="29"/>
  <c r="G19" i="29"/>
  <c r="C19" i="29"/>
  <c r="AK18" i="29"/>
  <c r="AG18" i="29"/>
  <c r="AC18" i="29"/>
  <c r="Y18" i="29"/>
  <c r="U18" i="29"/>
  <c r="Q18" i="29"/>
  <c r="M18" i="29"/>
  <c r="I18" i="29"/>
  <c r="E18" i="29"/>
  <c r="AI17" i="29"/>
  <c r="AE17" i="29"/>
  <c r="AA17" i="29"/>
  <c r="W17" i="29"/>
  <c r="S17" i="29"/>
  <c r="O17" i="29"/>
  <c r="K17" i="29"/>
  <c r="G17" i="29"/>
  <c r="C17" i="29"/>
  <c r="AK16" i="29"/>
  <c r="AG16" i="29"/>
  <c r="AC16" i="29"/>
  <c r="Y16" i="29"/>
  <c r="U16" i="29"/>
  <c r="Q16" i="29"/>
  <c r="M16" i="29"/>
  <c r="I16" i="29"/>
  <c r="E16" i="29"/>
  <c r="AI15" i="29"/>
  <c r="AE15" i="29"/>
  <c r="AA15" i="29"/>
  <c r="W15" i="29"/>
  <c r="S15" i="29"/>
  <c r="O15" i="29"/>
  <c r="K15" i="29"/>
  <c r="G15" i="29"/>
  <c r="C15" i="29"/>
  <c r="AK14" i="29"/>
  <c r="AG14" i="29"/>
  <c r="AC14" i="29"/>
  <c r="Y14" i="29"/>
  <c r="U14" i="29"/>
  <c r="Q14" i="29"/>
  <c r="M14" i="29"/>
  <c r="I14" i="29"/>
  <c r="E14" i="29"/>
  <c r="AI13" i="29"/>
  <c r="AE13" i="29"/>
  <c r="AA13" i="29"/>
  <c r="W13" i="29"/>
  <c r="S13" i="29"/>
  <c r="O13" i="29"/>
  <c r="K13" i="29"/>
  <c r="G13" i="29"/>
  <c r="C13" i="29"/>
  <c r="AK12" i="29"/>
  <c r="AG12" i="29"/>
  <c r="AC12" i="29"/>
  <c r="Y12" i="29"/>
  <c r="U12" i="29"/>
  <c r="Q12" i="29"/>
  <c r="M12" i="29"/>
  <c r="I12" i="29"/>
  <c r="E12" i="29"/>
  <c r="AI11" i="29"/>
  <c r="AE11" i="29"/>
  <c r="AA11" i="29"/>
  <c r="W11" i="29"/>
  <c r="S11" i="29"/>
  <c r="O11" i="29"/>
  <c r="K11" i="29"/>
  <c r="G11" i="29"/>
  <c r="C11" i="29"/>
  <c r="AK10" i="29"/>
  <c r="AG10" i="29"/>
  <c r="AC10" i="29"/>
  <c r="Y10" i="29"/>
  <c r="U10" i="29"/>
  <c r="Q10" i="29"/>
  <c r="M10" i="29"/>
  <c r="I10" i="29"/>
  <c r="E10" i="29"/>
  <c r="AJ58" i="29"/>
  <c r="AF58" i="29"/>
  <c r="AB58" i="29"/>
  <c r="X58" i="29"/>
  <c r="T58" i="29"/>
  <c r="P58" i="29"/>
  <c r="L58" i="29"/>
  <c r="H58" i="29"/>
  <c r="D58" i="29"/>
  <c r="AL57" i="29"/>
  <c r="AH57" i="29"/>
  <c r="AD57" i="29"/>
  <c r="Z57" i="29"/>
  <c r="V57" i="29"/>
  <c r="R57" i="29"/>
  <c r="N57" i="29"/>
  <c r="J57" i="29"/>
  <c r="F57" i="29"/>
  <c r="B57" i="29"/>
  <c r="AJ56" i="29"/>
  <c r="AF56" i="29"/>
  <c r="AB56" i="29"/>
  <c r="X56" i="29"/>
  <c r="T56" i="29"/>
  <c r="P56" i="29"/>
  <c r="L56" i="29"/>
  <c r="H56" i="29"/>
  <c r="D56" i="29"/>
  <c r="AL55" i="29"/>
  <c r="AH55" i="29"/>
  <c r="AD55" i="29"/>
  <c r="Z55" i="29"/>
  <c r="V55" i="29"/>
  <c r="R55" i="29"/>
  <c r="N55" i="29"/>
  <c r="J55" i="29"/>
  <c r="F55" i="29"/>
  <c r="B55" i="29"/>
  <c r="AJ54" i="29"/>
  <c r="AF54" i="29"/>
  <c r="AB54" i="29"/>
  <c r="X54" i="29"/>
  <c r="T54" i="29"/>
  <c r="P54" i="29"/>
  <c r="L54" i="29"/>
  <c r="H54" i="29"/>
  <c r="D54" i="29"/>
  <c r="AL53" i="29"/>
  <c r="AH53" i="29"/>
  <c r="AD53" i="29"/>
  <c r="Z53" i="29"/>
  <c r="V53" i="29"/>
  <c r="R53" i="29"/>
  <c r="N53" i="29"/>
  <c r="J53" i="29"/>
  <c r="F53" i="29"/>
  <c r="B53" i="29"/>
  <c r="AJ52" i="29"/>
  <c r="AF52" i="29"/>
  <c r="AB52" i="29"/>
  <c r="X52" i="29"/>
  <c r="T52" i="29"/>
  <c r="P52" i="29"/>
  <c r="L52" i="29"/>
  <c r="H52" i="29"/>
  <c r="D52" i="29"/>
  <c r="AL51" i="29"/>
  <c r="AH51" i="29"/>
  <c r="AD51" i="29"/>
  <c r="Z51" i="29"/>
  <c r="V51" i="29"/>
  <c r="R51" i="29"/>
  <c r="N51" i="29"/>
  <c r="J51" i="29"/>
  <c r="F51" i="29"/>
  <c r="B51" i="29"/>
  <c r="AJ50" i="29"/>
  <c r="AF50" i="29"/>
  <c r="AB50" i="29"/>
  <c r="X50" i="29"/>
  <c r="T50" i="29"/>
  <c r="P50" i="29"/>
  <c r="L50" i="29"/>
  <c r="H50" i="29"/>
  <c r="D50" i="29"/>
  <c r="AL49" i="29"/>
  <c r="AH49" i="29"/>
  <c r="AD49" i="29"/>
  <c r="Z49" i="29"/>
  <c r="V49" i="29"/>
  <c r="R49" i="29"/>
  <c r="N49" i="29"/>
  <c r="J49" i="29"/>
  <c r="F49" i="29"/>
  <c r="B49" i="29"/>
  <c r="AJ48" i="29"/>
  <c r="AF48" i="29"/>
  <c r="AB48" i="29"/>
  <c r="X48" i="29"/>
  <c r="T48" i="29"/>
  <c r="P48" i="29"/>
  <c r="L48" i="29"/>
  <c r="H48" i="29"/>
  <c r="D48" i="29"/>
  <c r="AL47" i="29"/>
  <c r="AH47" i="29"/>
  <c r="AD47" i="29"/>
  <c r="Z47" i="29"/>
  <c r="V47" i="29"/>
  <c r="R47" i="29"/>
  <c r="N47" i="29"/>
  <c r="J47" i="29"/>
  <c r="F47" i="29"/>
  <c r="B47" i="29"/>
  <c r="AJ46" i="29"/>
  <c r="AF46" i="29"/>
  <c r="AB46" i="29"/>
  <c r="X46" i="29"/>
  <c r="T46" i="29"/>
  <c r="P46" i="29"/>
  <c r="L46" i="29"/>
  <c r="H46" i="29"/>
  <c r="D46" i="29"/>
  <c r="AL45" i="29"/>
  <c r="AH45" i="29"/>
  <c r="AD45" i="29"/>
  <c r="Z45" i="29"/>
  <c r="V45" i="29"/>
  <c r="R45" i="29"/>
  <c r="N45" i="29"/>
  <c r="J45" i="29"/>
  <c r="F45" i="29"/>
  <c r="B45" i="29"/>
  <c r="AJ44" i="29"/>
  <c r="AF44" i="29"/>
  <c r="AB44" i="29"/>
  <c r="X44" i="29"/>
  <c r="T44" i="29"/>
  <c r="P44" i="29"/>
  <c r="L44" i="29"/>
  <c r="H44" i="29"/>
  <c r="D44" i="29"/>
  <c r="AL43" i="29"/>
  <c r="AH43" i="29"/>
  <c r="AD43" i="29"/>
  <c r="Z43" i="29"/>
  <c r="V43" i="29"/>
  <c r="R43" i="29"/>
  <c r="N43" i="29"/>
  <c r="J43" i="29"/>
  <c r="F43" i="29"/>
  <c r="B43" i="29"/>
  <c r="AJ42" i="29"/>
  <c r="AF42" i="29"/>
  <c r="AB42" i="29"/>
  <c r="X42" i="29"/>
  <c r="T42" i="29"/>
  <c r="P42" i="29"/>
  <c r="L42" i="29"/>
  <c r="H42" i="29"/>
  <c r="D42" i="29"/>
  <c r="AL41" i="29"/>
  <c r="AH41" i="29"/>
  <c r="AD41" i="29"/>
  <c r="Z41" i="29"/>
  <c r="V41" i="29"/>
  <c r="R41" i="29"/>
  <c r="N41" i="29"/>
  <c r="J41" i="29"/>
  <c r="F41" i="29"/>
  <c r="B41" i="29"/>
  <c r="AJ40" i="29"/>
  <c r="AF40" i="29"/>
  <c r="AB40" i="29"/>
  <c r="X40" i="29"/>
  <c r="T40" i="29"/>
  <c r="P40" i="29"/>
  <c r="L40" i="29"/>
  <c r="H40" i="29"/>
  <c r="D40" i="29"/>
  <c r="AL39" i="29"/>
  <c r="AH39" i="29"/>
  <c r="AD39" i="29"/>
  <c r="Z39" i="29"/>
  <c r="V39" i="29"/>
  <c r="R39" i="29"/>
  <c r="N39" i="29"/>
  <c r="J39" i="29"/>
  <c r="F39" i="29"/>
  <c r="B39" i="29"/>
  <c r="AJ38" i="29"/>
  <c r="AF38" i="29"/>
  <c r="AB38" i="29"/>
  <c r="X38" i="29"/>
  <c r="T38" i="29"/>
  <c r="P38" i="29"/>
  <c r="L38" i="29"/>
  <c r="H38" i="29"/>
  <c r="D38" i="29"/>
  <c r="AL37" i="29"/>
  <c r="AH37" i="29"/>
  <c r="AD37" i="29"/>
  <c r="Z37" i="29"/>
  <c r="V37" i="29"/>
  <c r="R37" i="29"/>
  <c r="N37" i="29"/>
  <c r="J37" i="29"/>
  <c r="F37" i="29"/>
  <c r="B37" i="29"/>
  <c r="AJ36" i="29"/>
  <c r="AF36" i="29"/>
  <c r="AB36" i="29"/>
  <c r="X36" i="29"/>
  <c r="T36" i="29"/>
  <c r="P36" i="29"/>
  <c r="L36" i="29"/>
  <c r="H36" i="29"/>
  <c r="D36" i="29"/>
  <c r="AL35" i="29"/>
  <c r="AH35" i="29"/>
  <c r="AD35" i="29"/>
  <c r="Z35" i="29"/>
  <c r="V35" i="29"/>
  <c r="R35" i="29"/>
  <c r="N35" i="29"/>
  <c r="J35" i="29"/>
  <c r="F35" i="29"/>
  <c r="B35" i="29"/>
  <c r="AJ34" i="29"/>
  <c r="AF34" i="29"/>
  <c r="AB34" i="29"/>
  <c r="X34" i="29"/>
  <c r="T34" i="29"/>
  <c r="P34" i="29"/>
  <c r="L34" i="29"/>
  <c r="H34" i="29"/>
  <c r="D34" i="29"/>
  <c r="AL33" i="29"/>
  <c r="AH33" i="29"/>
  <c r="AD33" i="29"/>
  <c r="Z33" i="29"/>
  <c r="V33" i="29"/>
  <c r="R33" i="29"/>
  <c r="N33" i="29"/>
  <c r="J33" i="29"/>
  <c r="F33" i="29"/>
  <c r="B33" i="29"/>
  <c r="AJ32" i="29"/>
  <c r="AF32" i="29"/>
  <c r="AB32" i="29"/>
  <c r="X32" i="29"/>
  <c r="T32" i="29"/>
  <c r="P32" i="29"/>
  <c r="L32" i="29"/>
  <c r="H32" i="29"/>
  <c r="D32" i="29"/>
  <c r="AL31" i="29"/>
  <c r="AH31" i="29"/>
  <c r="AD31" i="29"/>
  <c r="Z31" i="29"/>
  <c r="V31" i="29"/>
  <c r="R31" i="29"/>
  <c r="N31" i="29"/>
  <c r="J31" i="29"/>
  <c r="F31" i="29"/>
  <c r="B31" i="29"/>
  <c r="AJ30" i="29"/>
  <c r="AF30" i="29"/>
  <c r="AB30" i="29"/>
  <c r="X30" i="29"/>
  <c r="T30" i="29"/>
  <c r="P30" i="29"/>
  <c r="L30" i="29"/>
  <c r="H30" i="29"/>
  <c r="D30" i="29"/>
  <c r="AL29" i="29"/>
  <c r="AH29" i="29"/>
  <c r="AD29" i="29"/>
  <c r="Z29" i="29"/>
  <c r="V29" i="29"/>
  <c r="R29" i="29"/>
  <c r="N29" i="29"/>
  <c r="J29" i="29"/>
  <c r="F29" i="29"/>
  <c r="B29" i="29"/>
  <c r="AJ28" i="29"/>
  <c r="AF28" i="29"/>
  <c r="AB28" i="29"/>
  <c r="X28" i="29"/>
  <c r="T28" i="29"/>
  <c r="P28" i="29"/>
  <c r="L28" i="29"/>
  <c r="H28" i="29"/>
  <c r="D28" i="29"/>
  <c r="AL27" i="29"/>
  <c r="AH27" i="29"/>
  <c r="AD27" i="29"/>
  <c r="Z27" i="29"/>
  <c r="V27" i="29"/>
  <c r="R27" i="29"/>
  <c r="N27" i="29"/>
  <c r="J27" i="29"/>
  <c r="F27" i="29"/>
  <c r="B27" i="29"/>
  <c r="AJ26" i="29"/>
  <c r="AF26" i="29"/>
  <c r="AB26" i="29"/>
  <c r="X26" i="29"/>
  <c r="T26" i="29"/>
  <c r="P26" i="29"/>
  <c r="L26" i="29"/>
  <c r="H26" i="29"/>
  <c r="D26" i="29"/>
  <c r="AL25" i="29"/>
  <c r="AH25" i="29"/>
  <c r="AD25" i="29"/>
  <c r="Z25" i="29"/>
  <c r="V25" i="29"/>
  <c r="R25" i="29"/>
  <c r="N25" i="29"/>
  <c r="J25" i="29"/>
  <c r="F25" i="29"/>
  <c r="B25" i="29"/>
  <c r="AJ24" i="29"/>
  <c r="AF24" i="29"/>
  <c r="AB24" i="29"/>
  <c r="X24" i="29"/>
  <c r="T24" i="29"/>
  <c r="P24" i="29"/>
  <c r="L24" i="29"/>
  <c r="H24" i="29"/>
  <c r="D24" i="29"/>
  <c r="AL23" i="29"/>
  <c r="AH23" i="29"/>
  <c r="AD23" i="29"/>
  <c r="Z23" i="29"/>
  <c r="V23" i="29"/>
  <c r="R23" i="29"/>
  <c r="N23" i="29"/>
  <c r="J23" i="29"/>
  <c r="F23" i="29"/>
  <c r="B23" i="29"/>
  <c r="AJ22" i="29"/>
  <c r="AF22" i="29"/>
  <c r="AB22" i="29"/>
  <c r="X22" i="29"/>
  <c r="T22" i="29"/>
  <c r="P22" i="29"/>
  <c r="L22" i="29"/>
  <c r="H22" i="29"/>
  <c r="D22" i="29"/>
  <c r="AL21" i="29"/>
  <c r="AH21" i="29"/>
  <c r="AD21" i="29"/>
  <c r="Z21" i="29"/>
  <c r="V21" i="29"/>
  <c r="R21" i="29"/>
  <c r="N21" i="29"/>
  <c r="J21" i="29"/>
  <c r="F21" i="29"/>
  <c r="B21" i="29"/>
  <c r="AJ20" i="29"/>
  <c r="AF20" i="29"/>
  <c r="AB20" i="29"/>
  <c r="X20" i="29"/>
  <c r="T20" i="29"/>
  <c r="P20" i="29"/>
  <c r="L20" i="29"/>
  <c r="H20" i="29"/>
  <c r="D20" i="29"/>
  <c r="AL19" i="29"/>
  <c r="AH19" i="29"/>
  <c r="AD19" i="29"/>
  <c r="Z19" i="29"/>
  <c r="V19" i="29"/>
  <c r="R19" i="29"/>
  <c r="N19" i="29"/>
  <c r="J19" i="29"/>
  <c r="F19" i="29"/>
  <c r="B19" i="29"/>
  <c r="AJ18" i="29"/>
  <c r="AF18" i="29"/>
  <c r="AB18" i="29"/>
  <c r="X18" i="29"/>
  <c r="T18" i="29"/>
  <c r="P18" i="29"/>
  <c r="L18" i="29"/>
  <c r="H18" i="29"/>
  <c r="D18" i="29"/>
  <c r="AL17" i="29"/>
  <c r="AH17" i="29"/>
  <c r="AD17" i="29"/>
  <c r="Z17" i="29"/>
  <c r="V17" i="29"/>
  <c r="R17" i="29"/>
  <c r="N17" i="29"/>
  <c r="J17" i="29"/>
  <c r="F17" i="29"/>
  <c r="B17" i="29"/>
  <c r="AJ16" i="29"/>
  <c r="AF16" i="29"/>
  <c r="AB16" i="29"/>
  <c r="X16" i="29"/>
  <c r="T16" i="29"/>
  <c r="P16" i="29"/>
  <c r="L16" i="29"/>
  <c r="H16" i="29"/>
  <c r="D16" i="29"/>
  <c r="AL15" i="29"/>
  <c r="AH15" i="29"/>
  <c r="AD15" i="29"/>
  <c r="Z15" i="29"/>
  <c r="V15" i="29"/>
  <c r="R15" i="29"/>
  <c r="N15" i="29"/>
  <c r="J15" i="29"/>
  <c r="F15" i="29"/>
  <c r="B15" i="29"/>
  <c r="AJ14" i="29"/>
  <c r="AF14" i="29"/>
  <c r="AB14" i="29"/>
  <c r="X14" i="29"/>
  <c r="T14" i="29"/>
  <c r="P14" i="29"/>
  <c r="L14" i="29"/>
  <c r="H14" i="29"/>
  <c r="D14" i="29"/>
  <c r="AL13" i="29"/>
  <c r="AH13" i="29"/>
  <c r="AD13" i="29"/>
  <c r="Z13" i="29"/>
  <c r="V13" i="29"/>
  <c r="R13" i="29"/>
  <c r="N13" i="29"/>
  <c r="J13" i="29"/>
  <c r="F13" i="29"/>
  <c r="B13" i="29"/>
  <c r="AJ12" i="29"/>
  <c r="AF12" i="29"/>
  <c r="AB12" i="29"/>
  <c r="X12" i="29"/>
  <c r="T12" i="29"/>
  <c r="P12" i="29"/>
  <c r="L12" i="29"/>
  <c r="H12" i="29"/>
  <c r="D12" i="29"/>
  <c r="AL11" i="29"/>
  <c r="AH11" i="29"/>
  <c r="AD11" i="29"/>
  <c r="Z11" i="29"/>
  <c r="V11" i="29"/>
  <c r="R11" i="29"/>
  <c r="N11" i="29"/>
  <c r="J11" i="29"/>
  <c r="F11" i="29"/>
  <c r="B11" i="29"/>
  <c r="AJ10" i="29"/>
  <c r="AF10" i="29"/>
  <c r="AB10" i="29"/>
  <c r="X10" i="29"/>
  <c r="T10" i="29"/>
  <c r="P10" i="29"/>
  <c r="L10" i="29"/>
  <c r="H10" i="29"/>
  <c r="D10" i="29"/>
  <c r="AM58" i="29"/>
  <c r="AE58" i="29"/>
  <c r="W58" i="29"/>
  <c r="O58" i="29"/>
  <c r="G58" i="29"/>
  <c r="AK57" i="29"/>
  <c r="AC57" i="29"/>
  <c r="U57" i="29"/>
  <c r="M57" i="29"/>
  <c r="E57" i="29"/>
  <c r="AI56" i="29"/>
  <c r="AA56" i="29"/>
  <c r="S56" i="29"/>
  <c r="K56" i="29"/>
  <c r="C56" i="29"/>
  <c r="AG55" i="29"/>
  <c r="Y55" i="29"/>
  <c r="Q55" i="29"/>
  <c r="I55" i="29"/>
  <c r="AM54" i="29"/>
  <c r="AE54" i="29"/>
  <c r="W54" i="29"/>
  <c r="O54" i="29"/>
  <c r="G54" i="29"/>
  <c r="AK53" i="29"/>
  <c r="AC53" i="29"/>
  <c r="U53" i="29"/>
  <c r="M53" i="29"/>
  <c r="E53" i="29"/>
  <c r="AI52" i="29"/>
  <c r="AA52" i="29"/>
  <c r="S52" i="29"/>
  <c r="K52" i="29"/>
  <c r="C52" i="29"/>
  <c r="AG51" i="29"/>
  <c r="Y51" i="29"/>
  <c r="Q51" i="29"/>
  <c r="I51" i="29"/>
  <c r="AM50" i="29"/>
  <c r="AE50" i="29"/>
  <c r="W50" i="29"/>
  <c r="O50" i="29"/>
  <c r="G50" i="29"/>
  <c r="AK49" i="29"/>
  <c r="AC49" i="29"/>
  <c r="U49" i="29"/>
  <c r="M49" i="29"/>
  <c r="E49" i="29"/>
  <c r="AI48" i="29"/>
  <c r="AA48" i="29"/>
  <c r="S48" i="29"/>
  <c r="K48" i="29"/>
  <c r="C48" i="29"/>
  <c r="AG47" i="29"/>
  <c r="Y47" i="29"/>
  <c r="Q47" i="29"/>
  <c r="I47" i="29"/>
  <c r="AM46" i="29"/>
  <c r="AE46" i="29"/>
  <c r="W46" i="29"/>
  <c r="O46" i="29"/>
  <c r="G46" i="29"/>
  <c r="AK45" i="29"/>
  <c r="AC45" i="29"/>
  <c r="U45" i="29"/>
  <c r="M45" i="29"/>
  <c r="E45" i="29"/>
  <c r="AI44" i="29"/>
  <c r="AA44" i="29"/>
  <c r="S44" i="29"/>
  <c r="K44" i="29"/>
  <c r="C44" i="29"/>
  <c r="AG43" i="29"/>
  <c r="Y43" i="29"/>
  <c r="Q43" i="29"/>
  <c r="I43" i="29"/>
  <c r="AM42" i="29"/>
  <c r="AE42" i="29"/>
  <c r="W42" i="29"/>
  <c r="O42" i="29"/>
  <c r="G42" i="29"/>
  <c r="AK41" i="29"/>
  <c r="AC41" i="29"/>
  <c r="U41" i="29"/>
  <c r="M41" i="29"/>
  <c r="E41" i="29"/>
  <c r="AI40" i="29"/>
  <c r="AA40" i="29"/>
  <c r="S40" i="29"/>
  <c r="K40" i="29"/>
  <c r="C40" i="29"/>
  <c r="AG39" i="29"/>
  <c r="Y39" i="29"/>
  <c r="Q39" i="29"/>
  <c r="I39" i="29"/>
  <c r="AM38" i="29"/>
  <c r="AE38" i="29"/>
  <c r="W38" i="29"/>
  <c r="O38" i="29"/>
  <c r="G38" i="29"/>
  <c r="AK37" i="29"/>
  <c r="AC37" i="29"/>
  <c r="U37" i="29"/>
  <c r="M37" i="29"/>
  <c r="E37" i="29"/>
  <c r="AI36" i="29"/>
  <c r="AA36" i="29"/>
  <c r="S36" i="29"/>
  <c r="K36" i="29"/>
  <c r="C36" i="29"/>
  <c r="AG35" i="29"/>
  <c r="Y35" i="29"/>
  <c r="Q35" i="29"/>
  <c r="I35" i="29"/>
  <c r="AM34" i="29"/>
  <c r="AE34" i="29"/>
  <c r="W34" i="29"/>
  <c r="O34" i="29"/>
  <c r="G34" i="29"/>
  <c r="AK33" i="29"/>
  <c r="AC33" i="29"/>
  <c r="U33" i="29"/>
  <c r="M33" i="29"/>
  <c r="E33" i="29"/>
  <c r="AI32" i="29"/>
  <c r="AA32" i="29"/>
  <c r="S32" i="29"/>
  <c r="K32" i="29"/>
  <c r="C32" i="29"/>
  <c r="AG31" i="29"/>
  <c r="Y31" i="29"/>
  <c r="Q31" i="29"/>
  <c r="I31" i="29"/>
  <c r="AM30" i="29"/>
  <c r="AE30" i="29"/>
  <c r="W30" i="29"/>
  <c r="O30" i="29"/>
  <c r="G30" i="29"/>
  <c r="AK29" i="29"/>
  <c r="AC29" i="29"/>
  <c r="U29" i="29"/>
  <c r="M29" i="29"/>
  <c r="E29" i="29"/>
  <c r="AI28" i="29"/>
  <c r="AA28" i="29"/>
  <c r="S28" i="29"/>
  <c r="K28" i="29"/>
  <c r="C28" i="29"/>
  <c r="AG27" i="29"/>
  <c r="Y27" i="29"/>
  <c r="Q27" i="29"/>
  <c r="I27" i="29"/>
  <c r="AM26" i="29"/>
  <c r="AE26" i="29"/>
  <c r="W26" i="29"/>
  <c r="O26" i="29"/>
  <c r="G26" i="29"/>
  <c r="AK25" i="29"/>
  <c r="AC25" i="29"/>
  <c r="U25" i="29"/>
  <c r="M25" i="29"/>
  <c r="E25" i="29"/>
  <c r="AI24" i="29"/>
  <c r="AA24" i="29"/>
  <c r="S24" i="29"/>
  <c r="K24" i="29"/>
  <c r="C24" i="29"/>
  <c r="AG23" i="29"/>
  <c r="Y23" i="29"/>
  <c r="Q23" i="29"/>
  <c r="I23" i="29"/>
  <c r="AM22" i="29"/>
  <c r="AE22" i="29"/>
  <c r="W22" i="29"/>
  <c r="O22" i="29"/>
  <c r="G22" i="29"/>
  <c r="AK21" i="29"/>
  <c r="AC21" i="29"/>
  <c r="U21" i="29"/>
  <c r="M21" i="29"/>
  <c r="E21" i="29"/>
  <c r="AI20" i="29"/>
  <c r="AA20" i="29"/>
  <c r="S20" i="29"/>
  <c r="K20" i="29"/>
  <c r="C20" i="29"/>
  <c r="AG19" i="29"/>
  <c r="Y19" i="29"/>
  <c r="Q19" i="29"/>
  <c r="I19" i="29"/>
  <c r="AE18" i="29"/>
  <c r="W18" i="29"/>
  <c r="O18" i="29"/>
  <c r="G18" i="29"/>
  <c r="AK17" i="29"/>
  <c r="AC17" i="29"/>
  <c r="U17" i="29"/>
  <c r="M17" i="29"/>
  <c r="E17" i="29"/>
  <c r="AI16" i="29"/>
  <c r="AA16" i="29"/>
  <c r="S16" i="29"/>
  <c r="K16" i="29"/>
  <c r="C16" i="29"/>
  <c r="AG15" i="29"/>
  <c r="Y15" i="29"/>
  <c r="Q15" i="29"/>
  <c r="I15" i="29"/>
  <c r="AE14" i="29"/>
  <c r="W14" i="29"/>
  <c r="O14" i="29"/>
  <c r="G14" i="29"/>
  <c r="AK13" i="29"/>
  <c r="AC13" i="29"/>
  <c r="U13" i="29"/>
  <c r="M13" i="29"/>
  <c r="E13" i="29"/>
  <c r="AI12" i="29"/>
  <c r="AA12" i="29"/>
  <c r="S12" i="29"/>
  <c r="K12" i="29"/>
  <c r="C12" i="29"/>
  <c r="AG11" i="29"/>
  <c r="Y11" i="29"/>
  <c r="Q11" i="29"/>
  <c r="I11" i="29"/>
  <c r="AE10" i="29"/>
  <c r="W10" i="29"/>
  <c r="O10" i="29"/>
  <c r="G10" i="29"/>
  <c r="AL58" i="29"/>
  <c r="AD58" i="29"/>
  <c r="V58" i="29"/>
  <c r="N58" i="29"/>
  <c r="F58" i="29"/>
  <c r="AJ57" i="29"/>
  <c r="AB57" i="29"/>
  <c r="T57" i="29"/>
  <c r="L57" i="29"/>
  <c r="D57" i="29"/>
  <c r="AH56" i="29"/>
  <c r="Z56" i="29"/>
  <c r="R56" i="29"/>
  <c r="J56" i="29"/>
  <c r="B56" i="29"/>
  <c r="AF55" i="29"/>
  <c r="X55" i="29"/>
  <c r="P55" i="29"/>
  <c r="H55" i="29"/>
  <c r="AL54" i="29"/>
  <c r="AD54" i="29"/>
  <c r="V54" i="29"/>
  <c r="N54" i="29"/>
  <c r="F54" i="29"/>
  <c r="AJ53" i="29"/>
  <c r="AB53" i="29"/>
  <c r="T53" i="29"/>
  <c r="L53" i="29"/>
  <c r="D53" i="29"/>
  <c r="AH52" i="29"/>
  <c r="Z52" i="29"/>
  <c r="R52" i="29"/>
  <c r="J52" i="29"/>
  <c r="B52" i="29"/>
  <c r="AF51" i="29"/>
  <c r="X51" i="29"/>
  <c r="P51" i="29"/>
  <c r="H51" i="29"/>
  <c r="AL50" i="29"/>
  <c r="AD50" i="29"/>
  <c r="V50" i="29"/>
  <c r="N50" i="29"/>
  <c r="F50" i="29"/>
  <c r="AJ49" i="29"/>
  <c r="AB49" i="29"/>
  <c r="T49" i="29"/>
  <c r="L49" i="29"/>
  <c r="D49" i="29"/>
  <c r="AH48" i="29"/>
  <c r="Z48" i="29"/>
  <c r="R48" i="29"/>
  <c r="J48" i="29"/>
  <c r="B48" i="29"/>
  <c r="AF47" i="29"/>
  <c r="X47" i="29"/>
  <c r="P47" i="29"/>
  <c r="H47" i="29"/>
  <c r="AL46" i="29"/>
  <c r="AD46" i="29"/>
  <c r="V46" i="29"/>
  <c r="N46" i="29"/>
  <c r="F46" i="29"/>
  <c r="AJ45" i="29"/>
  <c r="AB45" i="29"/>
  <c r="T45" i="29"/>
  <c r="L45" i="29"/>
  <c r="D45" i="29"/>
  <c r="AH44" i="29"/>
  <c r="Z44" i="29"/>
  <c r="R44" i="29"/>
  <c r="J44" i="29"/>
  <c r="B44" i="29"/>
  <c r="AF43" i="29"/>
  <c r="X43" i="29"/>
  <c r="P43" i="29"/>
  <c r="H43" i="29"/>
  <c r="AL42" i="29"/>
  <c r="AD42" i="29"/>
  <c r="V42" i="29"/>
  <c r="N42" i="29"/>
  <c r="F42" i="29"/>
  <c r="AJ41" i="29"/>
  <c r="AB41" i="29"/>
  <c r="T41" i="29"/>
  <c r="L41" i="29"/>
  <c r="D41" i="29"/>
  <c r="AH40" i="29"/>
  <c r="Z40" i="29"/>
  <c r="R40" i="29"/>
  <c r="J40" i="29"/>
  <c r="B40" i="29"/>
  <c r="AF39" i="29"/>
  <c r="X39" i="29"/>
  <c r="P39" i="29"/>
  <c r="H39" i="29"/>
  <c r="AL38" i="29"/>
  <c r="AD38" i="29"/>
  <c r="V38" i="29"/>
  <c r="N38" i="29"/>
  <c r="F38" i="29"/>
  <c r="AJ37" i="29"/>
  <c r="AB37" i="29"/>
  <c r="T37" i="29"/>
  <c r="L37" i="29"/>
  <c r="D37" i="29"/>
  <c r="AH36" i="29"/>
  <c r="Z36" i="29"/>
  <c r="R36" i="29"/>
  <c r="J36" i="29"/>
  <c r="B36" i="29"/>
  <c r="AF35" i="29"/>
  <c r="X35" i="29"/>
  <c r="P35" i="29"/>
  <c r="H35" i="29"/>
  <c r="AL34" i="29"/>
  <c r="AD34" i="29"/>
  <c r="V34" i="29"/>
  <c r="N34" i="29"/>
  <c r="F34" i="29"/>
  <c r="AJ33" i="29"/>
  <c r="AB33" i="29"/>
  <c r="T33" i="29"/>
  <c r="L33" i="29"/>
  <c r="D33" i="29"/>
  <c r="AH32" i="29"/>
  <c r="Z32" i="29"/>
  <c r="R32" i="29"/>
  <c r="J32" i="29"/>
  <c r="B32" i="29"/>
  <c r="AF31" i="29"/>
  <c r="X31" i="29"/>
  <c r="P31" i="29"/>
  <c r="H31" i="29"/>
  <c r="AL30" i="29"/>
  <c r="AD30" i="29"/>
  <c r="V30" i="29"/>
  <c r="N30" i="29"/>
  <c r="F30" i="29"/>
  <c r="AJ29" i="29"/>
  <c r="AB29" i="29"/>
  <c r="T29" i="29"/>
  <c r="L29" i="29"/>
  <c r="D29" i="29"/>
  <c r="AH28" i="29"/>
  <c r="Z28" i="29"/>
  <c r="R28" i="29"/>
  <c r="J28" i="29"/>
  <c r="B28" i="29"/>
  <c r="AF27" i="29"/>
  <c r="X27" i="29"/>
  <c r="P27" i="29"/>
  <c r="H27" i="29"/>
  <c r="AL26" i="29"/>
  <c r="AD26" i="29"/>
  <c r="V26" i="29"/>
  <c r="N26" i="29"/>
  <c r="F26" i="29"/>
  <c r="AJ25" i="29"/>
  <c r="AB25" i="29"/>
  <c r="T25" i="29"/>
  <c r="L25" i="29"/>
  <c r="D25" i="29"/>
  <c r="AH24" i="29"/>
  <c r="Z24" i="29"/>
  <c r="R24" i="29"/>
  <c r="J24" i="29"/>
  <c r="B24" i="29"/>
  <c r="AF23" i="29"/>
  <c r="X23" i="29"/>
  <c r="P23" i="29"/>
  <c r="H23" i="29"/>
  <c r="AL22" i="29"/>
  <c r="AD22" i="29"/>
  <c r="V22" i="29"/>
  <c r="N22" i="29"/>
  <c r="F22" i="29"/>
  <c r="AJ21" i="29"/>
  <c r="AB21" i="29"/>
  <c r="T21" i="29"/>
  <c r="L21" i="29"/>
  <c r="D21" i="29"/>
  <c r="AH20" i="29"/>
  <c r="Z20" i="29"/>
  <c r="R20" i="29"/>
  <c r="J20" i="29"/>
  <c r="B20" i="29"/>
  <c r="AF19" i="29"/>
  <c r="X19" i="29"/>
  <c r="P19" i="29"/>
  <c r="H19" i="29"/>
  <c r="AL18" i="29"/>
  <c r="AD18" i="29"/>
  <c r="V18" i="29"/>
  <c r="N18" i="29"/>
  <c r="F18" i="29"/>
  <c r="AJ17" i="29"/>
  <c r="AB17" i="29"/>
  <c r="T17" i="29"/>
  <c r="L17" i="29"/>
  <c r="D17" i="29"/>
  <c r="AH16" i="29"/>
  <c r="Z16" i="29"/>
  <c r="R16" i="29"/>
  <c r="J16" i="29"/>
  <c r="B16" i="29"/>
  <c r="AF15" i="29"/>
  <c r="X15" i="29"/>
  <c r="P15" i="29"/>
  <c r="H15" i="29"/>
  <c r="AL14" i="29"/>
  <c r="AD14" i="29"/>
  <c r="V14" i="29"/>
  <c r="N14" i="29"/>
  <c r="F14" i="29"/>
  <c r="AJ13" i="29"/>
  <c r="AB13" i="29"/>
  <c r="T13" i="29"/>
  <c r="L13" i="29"/>
  <c r="D13" i="29"/>
  <c r="AH12" i="29"/>
  <c r="Z12" i="29"/>
  <c r="R12" i="29"/>
  <c r="J12" i="29"/>
  <c r="B12" i="29"/>
  <c r="AF11" i="29"/>
  <c r="X11" i="29"/>
  <c r="P11" i="29"/>
  <c r="H11" i="29"/>
  <c r="AL10" i="29"/>
  <c r="AD10" i="29"/>
  <c r="V10" i="29"/>
  <c r="N10" i="29"/>
  <c r="F10" i="29"/>
  <c r="AA58" i="29"/>
  <c r="K58" i="29"/>
  <c r="AG57" i="29"/>
  <c r="Q57" i="29"/>
  <c r="AM56" i="29"/>
  <c r="W56" i="29"/>
  <c r="G56" i="29"/>
  <c r="AC55" i="29"/>
  <c r="M55" i="29"/>
  <c r="AI54" i="29"/>
  <c r="S54" i="29"/>
  <c r="C54" i="29"/>
  <c r="Y53" i="29"/>
  <c r="I53" i="29"/>
  <c r="AE52" i="29"/>
  <c r="O52" i="29"/>
  <c r="AK51" i="29"/>
  <c r="U51" i="29"/>
  <c r="E51" i="29"/>
  <c r="AA50" i="29"/>
  <c r="K50" i="29"/>
  <c r="AG49" i="29"/>
  <c r="Q49" i="29"/>
  <c r="Z58" i="29"/>
  <c r="AI58" i="29"/>
  <c r="S58" i="29"/>
  <c r="C58" i="29"/>
  <c r="Y57" i="29"/>
  <c r="I57" i="29"/>
  <c r="AE56" i="29"/>
  <c r="O56" i="29"/>
  <c r="AK55" i="29"/>
  <c r="U55" i="29"/>
  <c r="E55" i="29"/>
  <c r="AA54" i="29"/>
  <c r="K54" i="29"/>
  <c r="AG53" i="29"/>
  <c r="Q53" i="29"/>
  <c r="AM52" i="29"/>
  <c r="W52" i="29"/>
  <c r="G52" i="29"/>
  <c r="AC51" i="29"/>
  <c r="M51" i="29"/>
  <c r="AI50" i="29"/>
  <c r="S50" i="29"/>
  <c r="C50" i="29"/>
  <c r="Y49" i="29"/>
  <c r="I49" i="29"/>
  <c r="AE48" i="29"/>
  <c r="O48" i="29"/>
  <c r="AK47" i="29"/>
  <c r="J58" i="29"/>
  <c r="P57" i="29"/>
  <c r="V56" i="29"/>
  <c r="AB55" i="29"/>
  <c r="AH54" i="29"/>
  <c r="B54" i="29"/>
  <c r="H53" i="29"/>
  <c r="N52" i="29"/>
  <c r="T51" i="29"/>
  <c r="Z50" i="29"/>
  <c r="AF49" i="29"/>
  <c r="AM48" i="29"/>
  <c r="V48" i="29"/>
  <c r="AJ47" i="29"/>
  <c r="T47" i="29"/>
  <c r="D47" i="29"/>
  <c r="Z46" i="29"/>
  <c r="J46" i="29"/>
  <c r="AF45" i="29"/>
  <c r="P45" i="29"/>
  <c r="AL44" i="29"/>
  <c r="V44" i="29"/>
  <c r="F44" i="29"/>
  <c r="AB43" i="29"/>
  <c r="L43" i="29"/>
  <c r="AH42" i="29"/>
  <c r="R42" i="29"/>
  <c r="B42" i="29"/>
  <c r="X41" i="29"/>
  <c r="H41" i="29"/>
  <c r="AD40" i="29"/>
  <c r="N40" i="29"/>
  <c r="AJ39" i="29"/>
  <c r="T39" i="29"/>
  <c r="D39" i="29"/>
  <c r="Z38" i="29"/>
  <c r="J38" i="29"/>
  <c r="AF37" i="29"/>
  <c r="P37" i="29"/>
  <c r="AL36" i="29"/>
  <c r="V36" i="29"/>
  <c r="F36" i="29"/>
  <c r="AB35" i="29"/>
  <c r="L35" i="29"/>
  <c r="AH34" i="29"/>
  <c r="R34" i="29"/>
  <c r="B34" i="29"/>
  <c r="X33" i="29"/>
  <c r="H33" i="29"/>
  <c r="AD32" i="29"/>
  <c r="N32" i="29"/>
  <c r="AJ31" i="29"/>
  <c r="T31" i="29"/>
  <c r="D31" i="29"/>
  <c r="Z30" i="29"/>
  <c r="J30" i="29"/>
  <c r="AF29" i="29"/>
  <c r="P29" i="29"/>
  <c r="AL28" i="29"/>
  <c r="V28" i="29"/>
  <c r="F28" i="29"/>
  <c r="AB27" i="29"/>
  <c r="L27" i="29"/>
  <c r="AH26" i="29"/>
  <c r="R26" i="29"/>
  <c r="B26" i="29"/>
  <c r="X25" i="29"/>
  <c r="H25" i="29"/>
  <c r="AD24" i="29"/>
  <c r="N24" i="29"/>
  <c r="AJ23" i="29"/>
  <c r="T23" i="29"/>
  <c r="D23" i="29"/>
  <c r="Z22" i="29"/>
  <c r="J22" i="29"/>
  <c r="AF21" i="29"/>
  <c r="P21" i="29"/>
  <c r="AL20" i="29"/>
  <c r="V20" i="29"/>
  <c r="F20" i="29"/>
  <c r="AB19" i="29"/>
  <c r="L19" i="29"/>
  <c r="AH18" i="29"/>
  <c r="R18" i="29"/>
  <c r="B18" i="29"/>
  <c r="X17" i="29"/>
  <c r="H17" i="29"/>
  <c r="AD16" i="29"/>
  <c r="N16" i="29"/>
  <c r="AJ15" i="29"/>
  <c r="T15" i="29"/>
  <c r="D15" i="29"/>
  <c r="Z14" i="29"/>
  <c r="J14" i="29"/>
  <c r="AF13" i="29"/>
  <c r="P13" i="29"/>
  <c r="AL12" i="29"/>
  <c r="V12" i="29"/>
  <c r="F12" i="29"/>
  <c r="AB11" i="29"/>
  <c r="L11" i="29"/>
  <c r="AH10" i="29"/>
  <c r="R10" i="29"/>
  <c r="B10" i="29"/>
  <c r="B58" i="29"/>
  <c r="H57" i="29"/>
  <c r="N56" i="29"/>
  <c r="T55" i="29"/>
  <c r="Z54" i="29"/>
  <c r="AF53" i="29"/>
  <c r="AL52" i="29"/>
  <c r="F52" i="29"/>
  <c r="L51" i="29"/>
  <c r="R50" i="29"/>
  <c r="X49" i="29"/>
  <c r="AL48" i="29"/>
  <c r="N48" i="29"/>
  <c r="AC47" i="29"/>
  <c r="M47" i="29"/>
  <c r="AI46" i="29"/>
  <c r="S46" i="29"/>
  <c r="C46" i="29"/>
  <c r="Y45" i="29"/>
  <c r="I45" i="29"/>
  <c r="AE44" i="29"/>
  <c r="O44" i="29"/>
  <c r="AK43" i="29"/>
  <c r="U43" i="29"/>
  <c r="E43" i="29"/>
  <c r="AA42" i="29"/>
  <c r="K42" i="29"/>
  <c r="AG41" i="29"/>
  <c r="Q41" i="29"/>
  <c r="AM40" i="29"/>
  <c r="W40" i="29"/>
  <c r="G40" i="29"/>
  <c r="AC39" i="29"/>
  <c r="M39" i="29"/>
  <c r="AI38" i="29"/>
  <c r="S38" i="29"/>
  <c r="C38" i="29"/>
  <c r="Y37" i="29"/>
  <c r="I37" i="29"/>
  <c r="AE36" i="29"/>
  <c r="O36" i="29"/>
  <c r="AK35" i="29"/>
  <c r="U35" i="29"/>
  <c r="E35" i="29"/>
  <c r="AA34" i="29"/>
  <c r="K34" i="29"/>
  <c r="AG33" i="29"/>
  <c r="Q33" i="29"/>
  <c r="AM32" i="29"/>
  <c r="W32" i="29"/>
  <c r="G32" i="29"/>
  <c r="AC31" i="29"/>
  <c r="M31" i="29"/>
  <c r="AI30" i="29"/>
  <c r="S30" i="29"/>
  <c r="C30" i="29"/>
  <c r="Y29" i="29"/>
  <c r="I29" i="29"/>
  <c r="AE28" i="29"/>
  <c r="O28" i="29"/>
  <c r="AK27" i="29"/>
  <c r="U27" i="29"/>
  <c r="E27" i="29"/>
  <c r="AA26" i="29"/>
  <c r="K26" i="29"/>
  <c r="AG25" i="29"/>
  <c r="Q25" i="29"/>
  <c r="AM24" i="29"/>
  <c r="W24" i="29"/>
  <c r="G24" i="29"/>
  <c r="AC23" i="29"/>
  <c r="M23" i="29"/>
  <c r="AI22" i="29"/>
  <c r="S22" i="29"/>
  <c r="C22" i="29"/>
  <c r="Y21" i="29"/>
  <c r="I21" i="29"/>
  <c r="AE20" i="29"/>
  <c r="O20" i="29"/>
  <c r="AK19" i="29"/>
  <c r="U19" i="29"/>
  <c r="E19" i="29"/>
  <c r="AA18" i="29"/>
  <c r="K18" i="29"/>
  <c r="AG17" i="29"/>
  <c r="Q17" i="29"/>
  <c r="W16" i="29"/>
  <c r="G16" i="29"/>
  <c r="AC15" i="29"/>
  <c r="M15" i="29"/>
  <c r="AI14" i="29"/>
  <c r="S14" i="29"/>
  <c r="C14" i="29"/>
  <c r="Y13" i="29"/>
  <c r="I13" i="29"/>
  <c r="AE12" i="29"/>
  <c r="O12" i="29"/>
  <c r="AK11" i="29"/>
  <c r="U11" i="29"/>
  <c r="E11" i="29"/>
  <c r="AA10" i="29"/>
  <c r="K10" i="29"/>
  <c r="AH58" i="29"/>
  <c r="AF57" i="29"/>
  <c r="AL56" i="29"/>
  <c r="F56" i="29"/>
  <c r="L55" i="29"/>
  <c r="R54" i="29"/>
  <c r="X53" i="29"/>
  <c r="AD52" i="29"/>
  <c r="AJ51" i="29"/>
  <c r="D51" i="29"/>
  <c r="J50" i="29"/>
  <c r="P49" i="29"/>
  <c r="AD48" i="29"/>
  <c r="G48" i="29"/>
  <c r="AB47" i="29"/>
  <c r="L47" i="29"/>
  <c r="AH46" i="29"/>
  <c r="R46" i="29"/>
  <c r="B46" i="29"/>
  <c r="X45" i="29"/>
  <c r="H45" i="29"/>
  <c r="AD44" i="29"/>
  <c r="N44" i="29"/>
  <c r="AJ43" i="29"/>
  <c r="T43" i="29"/>
  <c r="D43" i="29"/>
  <c r="Z42" i="29"/>
  <c r="J42" i="29"/>
  <c r="AF41" i="29"/>
  <c r="P41" i="29"/>
  <c r="AL40" i="29"/>
  <c r="V40" i="29"/>
  <c r="F40" i="29"/>
  <c r="AB39" i="29"/>
  <c r="L39" i="29"/>
  <c r="AH38" i="29"/>
  <c r="R38" i="29"/>
  <c r="B38" i="29"/>
  <c r="X37" i="29"/>
  <c r="H37" i="29"/>
  <c r="AD36" i="29"/>
  <c r="N36" i="29"/>
  <c r="AJ35" i="29"/>
  <c r="T35" i="29"/>
  <c r="D35" i="29"/>
  <c r="Z34" i="29"/>
  <c r="J34" i="29"/>
  <c r="AF33" i="29"/>
  <c r="P33" i="29"/>
  <c r="AL32" i="29"/>
  <c r="V32" i="29"/>
  <c r="F32" i="29"/>
  <c r="AB31" i="29"/>
  <c r="L31" i="29"/>
  <c r="AH30" i="29"/>
  <c r="R30" i="29"/>
  <c r="B30" i="29"/>
  <c r="X29" i="29"/>
  <c r="H29" i="29"/>
  <c r="AD28" i="29"/>
  <c r="N28" i="29"/>
  <c r="AJ27" i="29"/>
  <c r="T27" i="29"/>
  <c r="D27" i="29"/>
  <c r="Z26" i="29"/>
  <c r="J26" i="29"/>
  <c r="AF25" i="29"/>
  <c r="P25" i="29"/>
  <c r="AL24" i="29"/>
  <c r="V24" i="29"/>
  <c r="F24" i="29"/>
  <c r="AB23" i="29"/>
  <c r="L23" i="29"/>
  <c r="AH22" i="29"/>
  <c r="R22" i="29"/>
  <c r="B22" i="29"/>
  <c r="X21" i="29"/>
  <c r="H21" i="29"/>
  <c r="AD20" i="29"/>
  <c r="N20" i="29"/>
  <c r="AJ19" i="29"/>
  <c r="T19" i="29"/>
  <c r="D19" i="29"/>
  <c r="Z18" i="29"/>
  <c r="J18" i="29"/>
  <c r="AF17" i="29"/>
  <c r="P17" i="29"/>
  <c r="AL16" i="29"/>
  <c r="V16" i="29"/>
  <c r="F16" i="29"/>
  <c r="AB15" i="29"/>
  <c r="L15" i="29"/>
  <c r="AH14" i="29"/>
  <c r="R14" i="29"/>
  <c r="B14" i="29"/>
  <c r="X13" i="29"/>
  <c r="H13" i="29"/>
  <c r="AD12" i="29"/>
  <c r="N12" i="29"/>
  <c r="AJ11" i="29"/>
  <c r="T11" i="29"/>
  <c r="D11" i="29"/>
  <c r="Z10" i="29"/>
  <c r="J10" i="29"/>
  <c r="R58" i="29"/>
  <c r="D55" i="29"/>
  <c r="AB51" i="29"/>
  <c r="W48" i="29"/>
  <c r="AA46" i="29"/>
  <c r="AM44" i="29"/>
  <c r="M43" i="29"/>
  <c r="Y41" i="29"/>
  <c r="AK39" i="29"/>
  <c r="K38" i="29"/>
  <c r="W36" i="29"/>
  <c r="AI34" i="29"/>
  <c r="I33" i="29"/>
  <c r="U31" i="29"/>
  <c r="AG29" i="29"/>
  <c r="G28" i="29"/>
  <c r="S26" i="29"/>
  <c r="AE24" i="29"/>
  <c r="E23" i="29"/>
  <c r="Q21" i="29"/>
  <c r="AC19" i="29"/>
  <c r="C18" i="29"/>
  <c r="O16" i="29"/>
  <c r="AA14" i="29"/>
  <c r="M11" i="29"/>
  <c r="X57" i="29"/>
  <c r="J54" i="29"/>
  <c r="AH50" i="29"/>
  <c r="F48" i="29"/>
  <c r="K46" i="29"/>
  <c r="W44" i="29"/>
  <c r="AI42" i="29"/>
  <c r="I41" i="29"/>
  <c r="U39" i="29"/>
  <c r="AG37" i="29"/>
  <c r="G36" i="29"/>
  <c r="S34" i="29"/>
  <c r="AE32" i="29"/>
  <c r="E31" i="29"/>
  <c r="Q29" i="29"/>
  <c r="AC27" i="29"/>
  <c r="C26" i="29"/>
  <c r="O24" i="29"/>
  <c r="AA22" i="29"/>
  <c r="AM20" i="29"/>
  <c r="M19" i="29"/>
  <c r="Y17" i="29"/>
  <c r="AK15" i="29"/>
  <c r="K14" i="29"/>
  <c r="W12" i="29"/>
  <c r="AI10" i="29"/>
  <c r="AD56" i="29"/>
  <c r="P53" i="29"/>
  <c r="B50" i="29"/>
  <c r="U47" i="29"/>
  <c r="AG45" i="29"/>
  <c r="G44" i="29"/>
  <c r="S42" i="29"/>
  <c r="AE40" i="29"/>
  <c r="E39" i="29"/>
  <c r="Q37" i="29"/>
  <c r="AC35" i="29"/>
  <c r="C34" i="29"/>
  <c r="O32" i="29"/>
  <c r="AA30" i="29"/>
  <c r="AM28" i="29"/>
  <c r="M27" i="29"/>
  <c r="Y25" i="29"/>
  <c r="AK23" i="29"/>
  <c r="K22" i="29"/>
  <c r="W20" i="29"/>
  <c r="AI18" i="29"/>
  <c r="I17" i="29"/>
  <c r="U15" i="29"/>
  <c r="AG13" i="29"/>
  <c r="G12" i="29"/>
  <c r="S10" i="29"/>
  <c r="E47" i="29"/>
  <c r="O40" i="29"/>
  <c r="Y33" i="29"/>
  <c r="AI26" i="29"/>
  <c r="G20" i="29"/>
  <c r="Q13" i="29"/>
  <c r="AJ55" i="29"/>
  <c r="Q45" i="29"/>
  <c r="AA38" i="29"/>
  <c r="AK31" i="29"/>
  <c r="I25" i="29"/>
  <c r="S18" i="29"/>
  <c r="AC11" i="29"/>
  <c r="V52" i="29"/>
  <c r="AC43" i="29"/>
  <c r="AM36" i="29"/>
  <c r="K30" i="29"/>
  <c r="U23" i="29"/>
  <c r="AE16" i="29"/>
  <c r="C10" i="29"/>
  <c r="M35" i="29"/>
  <c r="W28" i="29"/>
  <c r="H49" i="29"/>
  <c r="AG21" i="29"/>
  <c r="C42" i="29"/>
  <c r="E15" i="29"/>
  <c r="AL11" i="26"/>
  <c r="AH11" i="26"/>
  <c r="AD11" i="26"/>
  <c r="Z11" i="26"/>
  <c r="V11" i="26"/>
  <c r="R11" i="26"/>
  <c r="N11" i="26"/>
  <c r="J11" i="26"/>
  <c r="F11" i="26"/>
  <c r="B11" i="26"/>
  <c r="AJ10" i="26"/>
  <c r="AJ7" i="26" s="1"/>
  <c r="AF10" i="26"/>
  <c r="AB10" i="26"/>
  <c r="AB7" i="26" s="1"/>
  <c r="X10" i="26"/>
  <c r="T10" i="26"/>
  <c r="P10" i="26"/>
  <c r="L10" i="26"/>
  <c r="H10" i="26"/>
  <c r="D10" i="26"/>
  <c r="AK11" i="26"/>
  <c r="AG11" i="26"/>
  <c r="AC11" i="26"/>
  <c r="Y11" i="26"/>
  <c r="U11" i="26"/>
  <c r="Q11" i="26"/>
  <c r="M11" i="26"/>
  <c r="I11" i="26"/>
  <c r="E11" i="26"/>
  <c r="AI10" i="26"/>
  <c r="AE10" i="26"/>
  <c r="AA10" i="26"/>
  <c r="AA7" i="26" s="1"/>
  <c r="W10" i="26"/>
  <c r="S10" i="26"/>
  <c r="O10" i="26"/>
  <c r="K10" i="26"/>
  <c r="G10" i="26"/>
  <c r="C10" i="26"/>
  <c r="AJ11" i="26"/>
  <c r="AF11" i="26"/>
  <c r="AB11" i="26"/>
  <c r="X11" i="26"/>
  <c r="T11" i="26"/>
  <c r="P11" i="26"/>
  <c r="L11" i="26"/>
  <c r="H11" i="26"/>
  <c r="D11" i="26"/>
  <c r="AL10" i="26"/>
  <c r="AL7" i="26" s="1"/>
  <c r="AH10" i="26"/>
  <c r="AH7" i="26" s="1"/>
  <c r="AD10" i="26"/>
  <c r="Z10" i="26"/>
  <c r="Z7" i="26" s="1"/>
  <c r="V10" i="26"/>
  <c r="R10" i="26"/>
  <c r="N10" i="26"/>
  <c r="J10" i="26"/>
  <c r="F10" i="26"/>
  <c r="B10" i="26"/>
  <c r="AA11" i="26"/>
  <c r="K11" i="26"/>
  <c r="AG10" i="26"/>
  <c r="AG7" i="26" s="1"/>
  <c r="Q10" i="26"/>
  <c r="W11" i="26"/>
  <c r="G11" i="26"/>
  <c r="AC10" i="26"/>
  <c r="AC7" i="26" s="1"/>
  <c r="M10" i="26"/>
  <c r="AI11" i="26"/>
  <c r="S11" i="26"/>
  <c r="C11" i="26"/>
  <c r="Y10" i="26"/>
  <c r="I10" i="26"/>
  <c r="U10" i="26"/>
  <c r="AE11" i="26"/>
  <c r="E10" i="26"/>
  <c r="O11" i="26"/>
  <c r="AK10" i="26"/>
  <c r="AK7" i="26" s="1"/>
  <c r="AM59" i="27"/>
  <c r="AI59" i="27"/>
  <c r="AE59" i="27"/>
  <c r="AA59" i="27"/>
  <c r="W59" i="27"/>
  <c r="S59" i="27"/>
  <c r="O59" i="27"/>
  <c r="K59" i="27"/>
  <c r="G59" i="27"/>
  <c r="C59" i="27"/>
  <c r="AK58" i="27"/>
  <c r="AG58" i="27"/>
  <c r="AC58" i="27"/>
  <c r="Y58" i="27"/>
  <c r="U58" i="27"/>
  <c r="Q58" i="27"/>
  <c r="M58" i="27"/>
  <c r="I58" i="27"/>
  <c r="E58" i="27"/>
  <c r="AM57" i="27"/>
  <c r="AI57" i="27"/>
  <c r="AE57" i="27"/>
  <c r="AA57" i="27"/>
  <c r="W57" i="27"/>
  <c r="S57" i="27"/>
  <c r="O57" i="27"/>
  <c r="K57" i="27"/>
  <c r="G57" i="27"/>
  <c r="C57" i="27"/>
  <c r="AK56" i="27"/>
  <c r="AG56" i="27"/>
  <c r="AC56" i="27"/>
  <c r="Y56" i="27"/>
  <c r="U56" i="27"/>
  <c r="Q56" i="27"/>
  <c r="M56" i="27"/>
  <c r="I56" i="27"/>
  <c r="E56" i="27"/>
  <c r="AM55" i="27"/>
  <c r="AI55" i="27"/>
  <c r="AE55" i="27"/>
  <c r="AA55" i="27"/>
  <c r="W55" i="27"/>
  <c r="S55" i="27"/>
  <c r="O55" i="27"/>
  <c r="K55" i="27"/>
  <c r="G55" i="27"/>
  <c r="C55" i="27"/>
  <c r="AK54" i="27"/>
  <c r="AG54" i="27"/>
  <c r="AC54" i="27"/>
  <c r="Y54" i="27"/>
  <c r="U54" i="27"/>
  <c r="Q54" i="27"/>
  <c r="M54" i="27"/>
  <c r="I54" i="27"/>
  <c r="E54" i="27"/>
  <c r="AM53" i="27"/>
  <c r="AI53" i="27"/>
  <c r="AE53" i="27"/>
  <c r="AA53" i="27"/>
  <c r="W53" i="27"/>
  <c r="S53" i="27"/>
  <c r="O53" i="27"/>
  <c r="K53" i="27"/>
  <c r="G53" i="27"/>
  <c r="C53" i="27"/>
  <c r="AK52" i="27"/>
  <c r="AG52" i="27"/>
  <c r="AC52" i="27"/>
  <c r="Y52" i="27"/>
  <c r="U52" i="27"/>
  <c r="Q52" i="27"/>
  <c r="M52" i="27"/>
  <c r="I52" i="27"/>
  <c r="E52" i="27"/>
  <c r="AM51" i="27"/>
  <c r="AI51" i="27"/>
  <c r="AE51" i="27"/>
  <c r="AA51" i="27"/>
  <c r="W51" i="27"/>
  <c r="S51" i="27"/>
  <c r="O51" i="27"/>
  <c r="K51" i="27"/>
  <c r="G51" i="27"/>
  <c r="C51" i="27"/>
  <c r="AK50" i="27"/>
  <c r="AG50" i="27"/>
  <c r="AC50" i="27"/>
  <c r="Y50" i="27"/>
  <c r="U50" i="27"/>
  <c r="Q50" i="27"/>
  <c r="M50" i="27"/>
  <c r="I50" i="27"/>
  <c r="E50" i="27"/>
  <c r="AM49" i="27"/>
  <c r="AI49" i="27"/>
  <c r="AE49" i="27"/>
  <c r="AA49" i="27"/>
  <c r="W49" i="27"/>
  <c r="S49" i="27"/>
  <c r="O49" i="27"/>
  <c r="K49" i="27"/>
  <c r="G49" i="27"/>
  <c r="C49" i="27"/>
  <c r="AK48" i="27"/>
  <c r="AG48" i="27"/>
  <c r="AC48" i="27"/>
  <c r="Y48" i="27"/>
  <c r="U48" i="27"/>
  <c r="Q48" i="27"/>
  <c r="M48" i="27"/>
  <c r="I48" i="27"/>
  <c r="E48" i="27"/>
  <c r="AM47" i="27"/>
  <c r="AI47" i="27"/>
  <c r="AE47" i="27"/>
  <c r="AA47" i="27"/>
  <c r="W47" i="27"/>
  <c r="S47" i="27"/>
  <c r="O47" i="27"/>
  <c r="K47" i="27"/>
  <c r="G47" i="27"/>
  <c r="C47" i="27"/>
  <c r="AK46" i="27"/>
  <c r="AG46" i="27"/>
  <c r="AC46" i="27"/>
  <c r="Y46" i="27"/>
  <c r="U46" i="27"/>
  <c r="Q46" i="27"/>
  <c r="M46" i="27"/>
  <c r="I46" i="27"/>
  <c r="E46" i="27"/>
  <c r="AM45" i="27"/>
  <c r="AI45" i="27"/>
  <c r="AE45" i="27"/>
  <c r="AA45" i="27"/>
  <c r="W45" i="27"/>
  <c r="S45" i="27"/>
  <c r="O45" i="27"/>
  <c r="K45" i="27"/>
  <c r="G45" i="27"/>
  <c r="C45" i="27"/>
  <c r="AK44" i="27"/>
  <c r="AG44" i="27"/>
  <c r="AC44" i="27"/>
  <c r="Y44" i="27"/>
  <c r="U44" i="27"/>
  <c r="Q44" i="27"/>
  <c r="M44" i="27"/>
  <c r="I44" i="27"/>
  <c r="E44" i="27"/>
  <c r="AM43" i="27"/>
  <c r="AI43" i="27"/>
  <c r="AE43" i="27"/>
  <c r="AA43" i="27"/>
  <c r="W43" i="27"/>
  <c r="S43" i="27"/>
  <c r="O43" i="27"/>
  <c r="K43" i="27"/>
  <c r="G43" i="27"/>
  <c r="C43" i="27"/>
  <c r="AK42" i="27"/>
  <c r="AG42" i="27"/>
  <c r="AC42" i="27"/>
  <c r="Y42" i="27"/>
  <c r="U42" i="27"/>
  <c r="Q42" i="27"/>
  <c r="M42" i="27"/>
  <c r="I42" i="27"/>
  <c r="E42" i="27"/>
  <c r="AM41" i="27"/>
  <c r="AI41" i="27"/>
  <c r="AE41" i="27"/>
  <c r="AA41" i="27"/>
  <c r="W41" i="27"/>
  <c r="S41" i="27"/>
  <c r="O41" i="27"/>
  <c r="K41" i="27"/>
  <c r="G41" i="27"/>
  <c r="C41" i="27"/>
  <c r="AK40" i="27"/>
  <c r="AG40" i="27"/>
  <c r="AC40" i="27"/>
  <c r="Y40" i="27"/>
  <c r="U40" i="27"/>
  <c r="Q40" i="27"/>
  <c r="M40" i="27"/>
  <c r="I40" i="27"/>
  <c r="E40" i="27"/>
  <c r="AM39" i="27"/>
  <c r="AI39" i="27"/>
  <c r="AE39" i="27"/>
  <c r="AA39" i="27"/>
  <c r="W39" i="27"/>
  <c r="S39" i="27"/>
  <c r="O39" i="27"/>
  <c r="K39" i="27"/>
  <c r="G39" i="27"/>
  <c r="C39" i="27"/>
  <c r="AK38" i="27"/>
  <c r="AG38" i="27"/>
  <c r="AC38" i="27"/>
  <c r="Y38" i="27"/>
  <c r="U38" i="27"/>
  <c r="Q38" i="27"/>
  <c r="M38" i="27"/>
  <c r="I38" i="27"/>
  <c r="E38" i="27"/>
  <c r="AM37" i="27"/>
  <c r="AI37" i="27"/>
  <c r="AE37" i="27"/>
  <c r="AA37" i="27"/>
  <c r="W37" i="27"/>
  <c r="S37" i="27"/>
  <c r="O37" i="27"/>
  <c r="K37" i="27"/>
  <c r="G37" i="27"/>
  <c r="C37" i="27"/>
  <c r="AK36" i="27"/>
  <c r="AG36" i="27"/>
  <c r="AC36" i="27"/>
  <c r="Y36" i="27"/>
  <c r="U36" i="27"/>
  <c r="Q36" i="27"/>
  <c r="M36" i="27"/>
  <c r="I36" i="27"/>
  <c r="E36" i="27"/>
  <c r="AM35" i="27"/>
  <c r="AL59" i="27"/>
  <c r="AH59" i="27"/>
  <c r="AD59" i="27"/>
  <c r="Z59" i="27"/>
  <c r="V59" i="27"/>
  <c r="R59" i="27"/>
  <c r="N59" i="27"/>
  <c r="J59" i="27"/>
  <c r="F59" i="27"/>
  <c r="B59" i="27"/>
  <c r="AJ58" i="27"/>
  <c r="AF58" i="27"/>
  <c r="AB58" i="27"/>
  <c r="X58" i="27"/>
  <c r="T58" i="27"/>
  <c r="P58" i="27"/>
  <c r="L58" i="27"/>
  <c r="H58" i="27"/>
  <c r="D58" i="27"/>
  <c r="AL57" i="27"/>
  <c r="AH57" i="27"/>
  <c r="AD57" i="27"/>
  <c r="Z57" i="27"/>
  <c r="V57" i="27"/>
  <c r="R57" i="27"/>
  <c r="N57" i="27"/>
  <c r="J57" i="27"/>
  <c r="F57" i="27"/>
  <c r="B57" i="27"/>
  <c r="AJ56" i="27"/>
  <c r="AF56" i="27"/>
  <c r="AB56" i="27"/>
  <c r="X56" i="27"/>
  <c r="T56" i="27"/>
  <c r="P56" i="27"/>
  <c r="L56" i="27"/>
  <c r="H56" i="27"/>
  <c r="D56" i="27"/>
  <c r="AL55" i="27"/>
  <c r="AH55" i="27"/>
  <c r="AD55" i="27"/>
  <c r="Z55" i="27"/>
  <c r="V55" i="27"/>
  <c r="R55" i="27"/>
  <c r="N55" i="27"/>
  <c r="J55" i="27"/>
  <c r="F55" i="27"/>
  <c r="B55" i="27"/>
  <c r="AJ54" i="27"/>
  <c r="AF54" i="27"/>
  <c r="AB54" i="27"/>
  <c r="X54" i="27"/>
  <c r="T54" i="27"/>
  <c r="P54" i="27"/>
  <c r="L54" i="27"/>
  <c r="H54" i="27"/>
  <c r="D54" i="27"/>
  <c r="AL53" i="27"/>
  <c r="AH53" i="27"/>
  <c r="AD53" i="27"/>
  <c r="Z53" i="27"/>
  <c r="V53" i="27"/>
  <c r="R53" i="27"/>
  <c r="N53" i="27"/>
  <c r="J53" i="27"/>
  <c r="F53" i="27"/>
  <c r="B53" i="27"/>
  <c r="AJ52" i="27"/>
  <c r="AF52" i="27"/>
  <c r="AB52" i="27"/>
  <c r="X52" i="27"/>
  <c r="T52" i="27"/>
  <c r="P52" i="27"/>
  <c r="L52" i="27"/>
  <c r="H52" i="27"/>
  <c r="D52" i="27"/>
  <c r="AL51" i="27"/>
  <c r="AH51" i="27"/>
  <c r="AD51" i="27"/>
  <c r="Z51" i="27"/>
  <c r="V51" i="27"/>
  <c r="R51" i="27"/>
  <c r="N51" i="27"/>
  <c r="J51" i="27"/>
  <c r="F51" i="27"/>
  <c r="B51" i="27"/>
  <c r="AJ50" i="27"/>
  <c r="AF50" i="27"/>
  <c r="AB50" i="27"/>
  <c r="X50" i="27"/>
  <c r="T50" i="27"/>
  <c r="P50" i="27"/>
  <c r="L50" i="27"/>
  <c r="H50" i="27"/>
  <c r="D50" i="27"/>
  <c r="AL49" i="27"/>
  <c r="AH49" i="27"/>
  <c r="AD49" i="27"/>
  <c r="Z49" i="27"/>
  <c r="V49" i="27"/>
  <c r="R49" i="27"/>
  <c r="N49" i="27"/>
  <c r="J49" i="27"/>
  <c r="F49" i="27"/>
  <c r="B49" i="27"/>
  <c r="AJ48" i="27"/>
  <c r="AF48" i="27"/>
  <c r="AB48" i="27"/>
  <c r="X48" i="27"/>
  <c r="T48" i="27"/>
  <c r="P48" i="27"/>
  <c r="L48" i="27"/>
  <c r="H48" i="27"/>
  <c r="D48" i="27"/>
  <c r="AL47" i="27"/>
  <c r="AH47" i="27"/>
  <c r="AD47" i="27"/>
  <c r="Z47" i="27"/>
  <c r="V47" i="27"/>
  <c r="R47" i="27"/>
  <c r="N47" i="27"/>
  <c r="J47" i="27"/>
  <c r="F47" i="27"/>
  <c r="B47" i="27"/>
  <c r="AJ46" i="27"/>
  <c r="AF46" i="27"/>
  <c r="AB46" i="27"/>
  <c r="X46" i="27"/>
  <c r="T46" i="27"/>
  <c r="P46" i="27"/>
  <c r="L46" i="27"/>
  <c r="H46" i="27"/>
  <c r="D46" i="27"/>
  <c r="AL45" i="27"/>
  <c r="AH45" i="27"/>
  <c r="AD45" i="27"/>
  <c r="Z45" i="27"/>
  <c r="V45" i="27"/>
  <c r="R45" i="27"/>
  <c r="N45" i="27"/>
  <c r="J45" i="27"/>
  <c r="F45" i="27"/>
  <c r="B45" i="27"/>
  <c r="AJ44" i="27"/>
  <c r="AF44" i="27"/>
  <c r="AB44" i="27"/>
  <c r="X44" i="27"/>
  <c r="T44" i="27"/>
  <c r="P44" i="27"/>
  <c r="L44" i="27"/>
  <c r="H44" i="27"/>
  <c r="D44" i="27"/>
  <c r="AL43" i="27"/>
  <c r="AH43" i="27"/>
  <c r="AD43" i="27"/>
  <c r="Z43" i="27"/>
  <c r="V43" i="27"/>
  <c r="R43" i="27"/>
  <c r="N43" i="27"/>
  <c r="J43" i="27"/>
  <c r="F43" i="27"/>
  <c r="B43" i="27"/>
  <c r="AJ42" i="27"/>
  <c r="AF42" i="27"/>
  <c r="AB42" i="27"/>
  <c r="X42" i="27"/>
  <c r="T42" i="27"/>
  <c r="P42" i="27"/>
  <c r="L42" i="27"/>
  <c r="H42" i="27"/>
  <c r="D42" i="27"/>
  <c r="AL41" i="27"/>
  <c r="AH41" i="27"/>
  <c r="AD41" i="27"/>
  <c r="Z41" i="27"/>
  <c r="V41" i="27"/>
  <c r="R41" i="27"/>
  <c r="N41" i="27"/>
  <c r="J41" i="27"/>
  <c r="F41" i="27"/>
  <c r="B41" i="27"/>
  <c r="AJ40" i="27"/>
  <c r="AF40" i="27"/>
  <c r="AB40" i="27"/>
  <c r="X40" i="27"/>
  <c r="T40" i="27"/>
  <c r="P40" i="27"/>
  <c r="L40" i="27"/>
  <c r="H40" i="27"/>
  <c r="D40" i="27"/>
  <c r="AL39" i="27"/>
  <c r="AH39" i="27"/>
  <c r="AD39" i="27"/>
  <c r="Z39" i="27"/>
  <c r="V39" i="27"/>
  <c r="R39" i="27"/>
  <c r="N39" i="27"/>
  <c r="J39" i="27"/>
  <c r="F39" i="27"/>
  <c r="B39" i="27"/>
  <c r="AJ38" i="27"/>
  <c r="AF38" i="27"/>
  <c r="AB38" i="27"/>
  <c r="X38" i="27"/>
  <c r="T38" i="27"/>
  <c r="P38" i="27"/>
  <c r="L38" i="27"/>
  <c r="H38" i="27"/>
  <c r="D38" i="27"/>
  <c r="AL37" i="27"/>
  <c r="AH37" i="27"/>
  <c r="AD37" i="27"/>
  <c r="Z37" i="27"/>
  <c r="V37" i="27"/>
  <c r="R37" i="27"/>
  <c r="N37" i="27"/>
  <c r="J37" i="27"/>
  <c r="F37" i="27"/>
  <c r="B37" i="27"/>
  <c r="AJ36" i="27"/>
  <c r="AF36" i="27"/>
  <c r="AB36" i="27"/>
  <c r="X36" i="27"/>
  <c r="T36" i="27"/>
  <c r="P36" i="27"/>
  <c r="L36" i="27"/>
  <c r="H36" i="27"/>
  <c r="D36" i="27"/>
  <c r="AK59" i="27"/>
  <c r="AC59" i="27"/>
  <c r="U59" i="27"/>
  <c r="M59" i="27"/>
  <c r="E59" i="27"/>
  <c r="AI58" i="27"/>
  <c r="AA58" i="27"/>
  <c r="S58" i="27"/>
  <c r="K58" i="27"/>
  <c r="C58" i="27"/>
  <c r="AG57" i="27"/>
  <c r="Y57" i="27"/>
  <c r="Q57" i="27"/>
  <c r="I57" i="27"/>
  <c r="AM56" i="27"/>
  <c r="AE56" i="27"/>
  <c r="W56" i="27"/>
  <c r="O56" i="27"/>
  <c r="G56" i="27"/>
  <c r="AK55" i="27"/>
  <c r="AC55" i="27"/>
  <c r="U55" i="27"/>
  <c r="M55" i="27"/>
  <c r="E55" i="27"/>
  <c r="AI54" i="27"/>
  <c r="AA54" i="27"/>
  <c r="S54" i="27"/>
  <c r="K54" i="27"/>
  <c r="C54" i="27"/>
  <c r="AG53" i="27"/>
  <c r="Y53" i="27"/>
  <c r="Q53" i="27"/>
  <c r="I53" i="27"/>
  <c r="AM52" i="27"/>
  <c r="AE52" i="27"/>
  <c r="W52" i="27"/>
  <c r="O52" i="27"/>
  <c r="G52" i="27"/>
  <c r="AK51" i="27"/>
  <c r="AC51" i="27"/>
  <c r="U51" i="27"/>
  <c r="M51" i="27"/>
  <c r="E51" i="27"/>
  <c r="AI50" i="27"/>
  <c r="AA50" i="27"/>
  <c r="S50" i="27"/>
  <c r="K50" i="27"/>
  <c r="C50" i="27"/>
  <c r="AG49" i="27"/>
  <c r="Y49" i="27"/>
  <c r="Q49" i="27"/>
  <c r="I49" i="27"/>
  <c r="AM48" i="27"/>
  <c r="AE48" i="27"/>
  <c r="W48" i="27"/>
  <c r="O48" i="27"/>
  <c r="G48" i="27"/>
  <c r="AK47" i="27"/>
  <c r="AC47" i="27"/>
  <c r="U47" i="27"/>
  <c r="M47" i="27"/>
  <c r="E47" i="27"/>
  <c r="AI46" i="27"/>
  <c r="AA46" i="27"/>
  <c r="S46" i="27"/>
  <c r="K46" i="27"/>
  <c r="C46" i="27"/>
  <c r="AG45" i="27"/>
  <c r="Y45" i="27"/>
  <c r="Q45" i="27"/>
  <c r="I45" i="27"/>
  <c r="AM44" i="27"/>
  <c r="AE44" i="27"/>
  <c r="W44" i="27"/>
  <c r="O44" i="27"/>
  <c r="G44" i="27"/>
  <c r="AK43" i="27"/>
  <c r="AC43" i="27"/>
  <c r="U43" i="27"/>
  <c r="M43" i="27"/>
  <c r="E43" i="27"/>
  <c r="AI42" i="27"/>
  <c r="AA42" i="27"/>
  <c r="S42" i="27"/>
  <c r="K42" i="27"/>
  <c r="C42" i="27"/>
  <c r="AG41" i="27"/>
  <c r="Y41" i="27"/>
  <c r="Q41" i="27"/>
  <c r="I41" i="27"/>
  <c r="AM40" i="27"/>
  <c r="AE40" i="27"/>
  <c r="W40" i="27"/>
  <c r="O40" i="27"/>
  <c r="G40" i="27"/>
  <c r="AK39" i="27"/>
  <c r="AC39" i="27"/>
  <c r="U39" i="27"/>
  <c r="M39" i="27"/>
  <c r="E39" i="27"/>
  <c r="AI38" i="27"/>
  <c r="AA38" i="27"/>
  <c r="S38" i="27"/>
  <c r="K38" i="27"/>
  <c r="C38" i="27"/>
  <c r="AG37" i="27"/>
  <c r="Y37" i="27"/>
  <c r="Q37" i="27"/>
  <c r="I37" i="27"/>
  <c r="AM36" i="27"/>
  <c r="AE36" i="27"/>
  <c r="W36" i="27"/>
  <c r="O36" i="27"/>
  <c r="G36" i="27"/>
  <c r="AL35" i="27"/>
  <c r="AH35" i="27"/>
  <c r="AD35" i="27"/>
  <c r="Z35" i="27"/>
  <c r="V35" i="27"/>
  <c r="R35" i="27"/>
  <c r="N35" i="27"/>
  <c r="J35" i="27"/>
  <c r="F35" i="27"/>
  <c r="B35" i="27"/>
  <c r="AJ34" i="27"/>
  <c r="AF34" i="27"/>
  <c r="AB34" i="27"/>
  <c r="X34" i="27"/>
  <c r="T34" i="27"/>
  <c r="P34" i="27"/>
  <c r="L34" i="27"/>
  <c r="H34" i="27"/>
  <c r="D34" i="27"/>
  <c r="AL33" i="27"/>
  <c r="AH33" i="27"/>
  <c r="AD33" i="27"/>
  <c r="Z33" i="27"/>
  <c r="V33" i="27"/>
  <c r="R33" i="27"/>
  <c r="N33" i="27"/>
  <c r="J33" i="27"/>
  <c r="F33" i="27"/>
  <c r="B33" i="27"/>
  <c r="AJ32" i="27"/>
  <c r="AF32" i="27"/>
  <c r="AB32" i="27"/>
  <c r="X32" i="27"/>
  <c r="T32" i="27"/>
  <c r="P32" i="27"/>
  <c r="L32" i="27"/>
  <c r="H32" i="27"/>
  <c r="D32" i="27"/>
  <c r="AL31" i="27"/>
  <c r="AH31" i="27"/>
  <c r="AD31" i="27"/>
  <c r="Z31" i="27"/>
  <c r="V31" i="27"/>
  <c r="R31" i="27"/>
  <c r="N31" i="27"/>
  <c r="J31" i="27"/>
  <c r="F31" i="27"/>
  <c r="B31" i="27"/>
  <c r="AJ30" i="27"/>
  <c r="AF30" i="27"/>
  <c r="AB30" i="27"/>
  <c r="X30" i="27"/>
  <c r="T30" i="27"/>
  <c r="P30" i="27"/>
  <c r="L30" i="27"/>
  <c r="H30" i="27"/>
  <c r="D30" i="27"/>
  <c r="AL29" i="27"/>
  <c r="AH29" i="27"/>
  <c r="AD29" i="27"/>
  <c r="Z29" i="27"/>
  <c r="V29" i="27"/>
  <c r="R29" i="27"/>
  <c r="N29" i="27"/>
  <c r="J29" i="27"/>
  <c r="F29" i="27"/>
  <c r="B29" i="27"/>
  <c r="AJ28" i="27"/>
  <c r="AF28" i="27"/>
  <c r="AB28" i="27"/>
  <c r="X28" i="27"/>
  <c r="T28" i="27"/>
  <c r="P28" i="27"/>
  <c r="L28" i="27"/>
  <c r="H28" i="27"/>
  <c r="D28" i="27"/>
  <c r="AL27" i="27"/>
  <c r="AH27" i="27"/>
  <c r="AD27" i="27"/>
  <c r="Z27" i="27"/>
  <c r="V27" i="27"/>
  <c r="R27" i="27"/>
  <c r="N27" i="27"/>
  <c r="J27" i="27"/>
  <c r="F27" i="27"/>
  <c r="B27" i="27"/>
  <c r="AJ26" i="27"/>
  <c r="AF26" i="27"/>
  <c r="AB26" i="27"/>
  <c r="X26" i="27"/>
  <c r="T26" i="27"/>
  <c r="P26" i="27"/>
  <c r="L26" i="27"/>
  <c r="H26" i="27"/>
  <c r="D26" i="27"/>
  <c r="AL25" i="27"/>
  <c r="AH25" i="27"/>
  <c r="AD25" i="27"/>
  <c r="Z25" i="27"/>
  <c r="V25" i="27"/>
  <c r="R25" i="27"/>
  <c r="N25" i="27"/>
  <c r="J25" i="27"/>
  <c r="F25" i="27"/>
  <c r="B25" i="27"/>
  <c r="AJ24" i="27"/>
  <c r="AF24" i="27"/>
  <c r="AB24" i="27"/>
  <c r="X24" i="27"/>
  <c r="T24" i="27"/>
  <c r="P24" i="27"/>
  <c r="L24" i="27"/>
  <c r="H24" i="27"/>
  <c r="D24" i="27"/>
  <c r="AL23" i="27"/>
  <c r="AH23" i="27"/>
  <c r="AD23" i="27"/>
  <c r="Z23" i="27"/>
  <c r="V23" i="27"/>
  <c r="R23" i="27"/>
  <c r="N23" i="27"/>
  <c r="J23" i="27"/>
  <c r="F23" i="27"/>
  <c r="B23" i="27"/>
  <c r="AJ16" i="27"/>
  <c r="AF16" i="27"/>
  <c r="AB16" i="27"/>
  <c r="X16" i="27"/>
  <c r="T16" i="27"/>
  <c r="P16" i="27"/>
  <c r="L16" i="27"/>
  <c r="H16" i="27"/>
  <c r="D16" i="27"/>
  <c r="AL15" i="27"/>
  <c r="AH15" i="27"/>
  <c r="AD15" i="27"/>
  <c r="Z15" i="27"/>
  <c r="V15" i="27"/>
  <c r="R15" i="27"/>
  <c r="N15" i="27"/>
  <c r="J15" i="27"/>
  <c r="F15" i="27"/>
  <c r="B15" i="27"/>
  <c r="AJ14" i="27"/>
  <c r="AF14" i="27"/>
  <c r="AB14" i="27"/>
  <c r="X14" i="27"/>
  <c r="T14" i="27"/>
  <c r="P14" i="27"/>
  <c r="L14" i="27"/>
  <c r="H14" i="27"/>
  <c r="D14" i="27"/>
  <c r="AL13" i="27"/>
  <c r="AH13" i="27"/>
  <c r="AD13" i="27"/>
  <c r="Z13" i="27"/>
  <c r="V13" i="27"/>
  <c r="R13" i="27"/>
  <c r="N13" i="27"/>
  <c r="J13" i="27"/>
  <c r="F13" i="27"/>
  <c r="B13" i="27"/>
  <c r="AJ12" i="27"/>
  <c r="AF12" i="27"/>
  <c r="AB12" i="27"/>
  <c r="X12" i="27"/>
  <c r="T12" i="27"/>
  <c r="P12" i="27"/>
  <c r="L12" i="27"/>
  <c r="H12" i="27"/>
  <c r="D12" i="27"/>
  <c r="AL11" i="27"/>
  <c r="AH11" i="27"/>
  <c r="AD11" i="27"/>
  <c r="Z11" i="27"/>
  <c r="V11" i="27"/>
  <c r="R11" i="27"/>
  <c r="N11" i="27"/>
  <c r="J11" i="27"/>
  <c r="F11" i="27"/>
  <c r="B11" i="27"/>
  <c r="AJ10" i="27"/>
  <c r="AF10" i="27"/>
  <c r="AB10" i="27"/>
  <c r="X10" i="27"/>
  <c r="T10" i="27"/>
  <c r="P10" i="27"/>
  <c r="L10" i="27"/>
  <c r="H10" i="27"/>
  <c r="D10" i="27"/>
  <c r="AJ59" i="27"/>
  <c r="AB59" i="27"/>
  <c r="T59" i="27"/>
  <c r="L59" i="27"/>
  <c r="D59" i="27"/>
  <c r="AH58" i="27"/>
  <c r="Z58" i="27"/>
  <c r="R58" i="27"/>
  <c r="J58" i="27"/>
  <c r="B58" i="27"/>
  <c r="AF57" i="27"/>
  <c r="X57" i="27"/>
  <c r="P57" i="27"/>
  <c r="H57" i="27"/>
  <c r="AL56" i="27"/>
  <c r="AD56" i="27"/>
  <c r="V56" i="27"/>
  <c r="N56" i="27"/>
  <c r="F56" i="27"/>
  <c r="AJ55" i="27"/>
  <c r="AB55" i="27"/>
  <c r="T55" i="27"/>
  <c r="L55" i="27"/>
  <c r="D55" i="27"/>
  <c r="AH54" i="27"/>
  <c r="Z54" i="27"/>
  <c r="R54" i="27"/>
  <c r="J54" i="27"/>
  <c r="B54" i="27"/>
  <c r="AF53" i="27"/>
  <c r="X53" i="27"/>
  <c r="P53" i="27"/>
  <c r="H53" i="27"/>
  <c r="AL52" i="27"/>
  <c r="AD52" i="27"/>
  <c r="V52" i="27"/>
  <c r="N52" i="27"/>
  <c r="F52" i="27"/>
  <c r="AJ51" i="27"/>
  <c r="AB51" i="27"/>
  <c r="T51" i="27"/>
  <c r="L51" i="27"/>
  <c r="D51" i="27"/>
  <c r="AH50" i="27"/>
  <c r="Z50" i="27"/>
  <c r="R50" i="27"/>
  <c r="J50" i="27"/>
  <c r="B50" i="27"/>
  <c r="AF49" i="27"/>
  <c r="X49" i="27"/>
  <c r="P49" i="27"/>
  <c r="H49" i="27"/>
  <c r="AL48" i="27"/>
  <c r="AD48" i="27"/>
  <c r="V48" i="27"/>
  <c r="N48" i="27"/>
  <c r="F48" i="27"/>
  <c r="AJ47" i="27"/>
  <c r="AB47" i="27"/>
  <c r="T47" i="27"/>
  <c r="L47" i="27"/>
  <c r="D47" i="27"/>
  <c r="AH46" i="27"/>
  <c r="Z46" i="27"/>
  <c r="R46" i="27"/>
  <c r="J46" i="27"/>
  <c r="B46" i="27"/>
  <c r="AF45" i="27"/>
  <c r="X45" i="27"/>
  <c r="P45" i="27"/>
  <c r="H45" i="27"/>
  <c r="AL44" i="27"/>
  <c r="AD44" i="27"/>
  <c r="V44" i="27"/>
  <c r="N44" i="27"/>
  <c r="F44" i="27"/>
  <c r="AJ43" i="27"/>
  <c r="AB43" i="27"/>
  <c r="T43" i="27"/>
  <c r="L43" i="27"/>
  <c r="D43" i="27"/>
  <c r="AH42" i="27"/>
  <c r="Z42" i="27"/>
  <c r="R42" i="27"/>
  <c r="J42" i="27"/>
  <c r="B42" i="27"/>
  <c r="AF41" i="27"/>
  <c r="X41" i="27"/>
  <c r="P41" i="27"/>
  <c r="H41" i="27"/>
  <c r="AL40" i="27"/>
  <c r="AD40" i="27"/>
  <c r="V40" i="27"/>
  <c r="N40" i="27"/>
  <c r="F40" i="27"/>
  <c r="AJ39" i="27"/>
  <c r="AB39" i="27"/>
  <c r="T39" i="27"/>
  <c r="L39" i="27"/>
  <c r="D39" i="27"/>
  <c r="AH38" i="27"/>
  <c r="Z38" i="27"/>
  <c r="R38" i="27"/>
  <c r="J38" i="27"/>
  <c r="B38" i="27"/>
  <c r="AF37" i="27"/>
  <c r="X37" i="27"/>
  <c r="P37" i="27"/>
  <c r="H37" i="27"/>
  <c r="AL36" i="27"/>
  <c r="AD36" i="27"/>
  <c r="V36" i="27"/>
  <c r="N36" i="27"/>
  <c r="F36" i="27"/>
  <c r="AK35" i="27"/>
  <c r="AG35" i="27"/>
  <c r="AC35" i="27"/>
  <c r="Y35" i="27"/>
  <c r="U35" i="27"/>
  <c r="Q35" i="27"/>
  <c r="M35" i="27"/>
  <c r="I35" i="27"/>
  <c r="E35" i="27"/>
  <c r="AM34" i="27"/>
  <c r="AI34" i="27"/>
  <c r="AE34" i="27"/>
  <c r="AA34" i="27"/>
  <c r="W34" i="27"/>
  <c r="S34" i="27"/>
  <c r="O34" i="27"/>
  <c r="K34" i="27"/>
  <c r="G34" i="27"/>
  <c r="C34" i="27"/>
  <c r="AK33" i="27"/>
  <c r="AG33" i="27"/>
  <c r="AC33" i="27"/>
  <c r="Y33" i="27"/>
  <c r="U33" i="27"/>
  <c r="Q33" i="27"/>
  <c r="M33" i="27"/>
  <c r="I33" i="27"/>
  <c r="E33" i="27"/>
  <c r="AM32" i="27"/>
  <c r="AI32" i="27"/>
  <c r="AE32" i="27"/>
  <c r="AA32" i="27"/>
  <c r="W32" i="27"/>
  <c r="S32" i="27"/>
  <c r="O32" i="27"/>
  <c r="K32" i="27"/>
  <c r="G32" i="27"/>
  <c r="C32" i="27"/>
  <c r="AK31" i="27"/>
  <c r="AG31" i="27"/>
  <c r="AC31" i="27"/>
  <c r="Y31" i="27"/>
  <c r="U31" i="27"/>
  <c r="Q31" i="27"/>
  <c r="M31" i="27"/>
  <c r="I31" i="27"/>
  <c r="E31" i="27"/>
  <c r="AM30" i="27"/>
  <c r="AI30" i="27"/>
  <c r="AE30" i="27"/>
  <c r="AA30" i="27"/>
  <c r="W30" i="27"/>
  <c r="S30" i="27"/>
  <c r="O30" i="27"/>
  <c r="K30" i="27"/>
  <c r="G30" i="27"/>
  <c r="C30" i="27"/>
  <c r="AK29" i="27"/>
  <c r="AG29" i="27"/>
  <c r="AC29" i="27"/>
  <c r="Y29" i="27"/>
  <c r="U29" i="27"/>
  <c r="Q29" i="27"/>
  <c r="M29" i="27"/>
  <c r="I29" i="27"/>
  <c r="E29" i="27"/>
  <c r="AM28" i="27"/>
  <c r="AI28" i="27"/>
  <c r="AE28" i="27"/>
  <c r="AA28" i="27"/>
  <c r="W28" i="27"/>
  <c r="S28" i="27"/>
  <c r="O28" i="27"/>
  <c r="K28" i="27"/>
  <c r="G28" i="27"/>
  <c r="C28" i="27"/>
  <c r="AK27" i="27"/>
  <c r="AG27" i="27"/>
  <c r="AC27" i="27"/>
  <c r="Y27" i="27"/>
  <c r="U27" i="27"/>
  <c r="Q27" i="27"/>
  <c r="M27" i="27"/>
  <c r="I27" i="27"/>
  <c r="E27" i="27"/>
  <c r="AM26" i="27"/>
  <c r="AI26" i="27"/>
  <c r="AE26" i="27"/>
  <c r="AA26" i="27"/>
  <c r="W26" i="27"/>
  <c r="S26" i="27"/>
  <c r="O26" i="27"/>
  <c r="K26" i="27"/>
  <c r="G26" i="27"/>
  <c r="C26" i="27"/>
  <c r="AK25" i="27"/>
  <c r="AG25" i="27"/>
  <c r="AC25" i="27"/>
  <c r="Y25" i="27"/>
  <c r="U25" i="27"/>
  <c r="Q25" i="27"/>
  <c r="M25" i="27"/>
  <c r="I25" i="27"/>
  <c r="E25" i="27"/>
  <c r="AM24" i="27"/>
  <c r="AI24" i="27"/>
  <c r="AE24" i="27"/>
  <c r="AA24" i="27"/>
  <c r="W24" i="27"/>
  <c r="S24" i="27"/>
  <c r="O24" i="27"/>
  <c r="K24" i="27"/>
  <c r="G24" i="27"/>
  <c r="C24" i="27"/>
  <c r="AK23" i="27"/>
  <c r="AG23" i="27"/>
  <c r="AC23" i="27"/>
  <c r="Y23" i="27"/>
  <c r="U23" i="27"/>
  <c r="Q23" i="27"/>
  <c r="M23" i="27"/>
  <c r="I23" i="27"/>
  <c r="E23" i="27"/>
  <c r="AI16" i="27"/>
  <c r="AE16" i="27"/>
  <c r="AA16" i="27"/>
  <c r="W16" i="27"/>
  <c r="S16" i="27"/>
  <c r="O16" i="27"/>
  <c r="K16" i="27"/>
  <c r="G16" i="27"/>
  <c r="C16" i="27"/>
  <c r="AK15" i="27"/>
  <c r="AG15" i="27"/>
  <c r="AC15" i="27"/>
  <c r="Y15" i="27"/>
  <c r="U15" i="27"/>
  <c r="Q15" i="27"/>
  <c r="M15" i="27"/>
  <c r="I15" i="27"/>
  <c r="E15" i="27"/>
  <c r="AI14" i="27"/>
  <c r="AE14" i="27"/>
  <c r="AA14" i="27"/>
  <c r="W14" i="27"/>
  <c r="S14" i="27"/>
  <c r="O14" i="27"/>
  <c r="K14" i="27"/>
  <c r="G14" i="27"/>
  <c r="C14" i="27"/>
  <c r="AK13" i="27"/>
  <c r="AG13" i="27"/>
  <c r="AC13" i="27"/>
  <c r="Y13" i="27"/>
  <c r="U13" i="27"/>
  <c r="Q13" i="27"/>
  <c r="M13" i="27"/>
  <c r="I13" i="27"/>
  <c r="E13" i="27"/>
  <c r="AI12" i="27"/>
  <c r="AE12" i="27"/>
  <c r="AA12" i="27"/>
  <c r="W12" i="27"/>
  <c r="S12" i="27"/>
  <c r="O12" i="27"/>
  <c r="K12" i="27"/>
  <c r="G12" i="27"/>
  <c r="C12" i="27"/>
  <c r="AK11" i="27"/>
  <c r="AG11" i="27"/>
  <c r="AC11" i="27"/>
  <c r="Y11" i="27"/>
  <c r="U11" i="27"/>
  <c r="Q11" i="27"/>
  <c r="M11" i="27"/>
  <c r="I11" i="27"/>
  <c r="E11" i="27"/>
  <c r="AI10" i="27"/>
  <c r="AE10" i="27"/>
  <c r="AA10" i="27"/>
  <c r="W10" i="27"/>
  <c r="S10" i="27"/>
  <c r="O10" i="27"/>
  <c r="K10" i="27"/>
  <c r="G10" i="27"/>
  <c r="C10" i="27"/>
  <c r="X59" i="27"/>
  <c r="H59" i="27"/>
  <c r="AD58" i="27"/>
  <c r="N58" i="27"/>
  <c r="AJ57" i="27"/>
  <c r="T57" i="27"/>
  <c r="D57" i="27"/>
  <c r="Z56" i="27"/>
  <c r="J56" i="27"/>
  <c r="AF55" i="27"/>
  <c r="P55" i="27"/>
  <c r="AL54" i="27"/>
  <c r="V54" i="27"/>
  <c r="F54" i="27"/>
  <c r="AB53" i="27"/>
  <c r="L53" i="27"/>
  <c r="AH52" i="27"/>
  <c r="R52" i="27"/>
  <c r="B52" i="27"/>
  <c r="X51" i="27"/>
  <c r="H51" i="27"/>
  <c r="AD50" i="27"/>
  <c r="N50" i="27"/>
  <c r="AJ49" i="27"/>
  <c r="T49" i="27"/>
  <c r="D49" i="27"/>
  <c r="Z48" i="27"/>
  <c r="J48" i="27"/>
  <c r="AF47" i="27"/>
  <c r="P47" i="27"/>
  <c r="AL46" i="27"/>
  <c r="V46" i="27"/>
  <c r="F46" i="27"/>
  <c r="AB45" i="27"/>
  <c r="L45" i="27"/>
  <c r="AH44" i="27"/>
  <c r="R44" i="27"/>
  <c r="B44" i="27"/>
  <c r="X43" i="27"/>
  <c r="H43" i="27"/>
  <c r="AD42" i="27"/>
  <c r="N42" i="27"/>
  <c r="AJ41" i="27"/>
  <c r="T41" i="27"/>
  <c r="D41" i="27"/>
  <c r="Z40" i="27"/>
  <c r="J40" i="27"/>
  <c r="AF39" i="27"/>
  <c r="P39" i="27"/>
  <c r="AL38" i="27"/>
  <c r="V38" i="27"/>
  <c r="F38" i="27"/>
  <c r="AB37" i="27"/>
  <c r="L37" i="27"/>
  <c r="AH36" i="27"/>
  <c r="R36" i="27"/>
  <c r="B36" i="27"/>
  <c r="AE35" i="27"/>
  <c r="W35" i="27"/>
  <c r="O35" i="27"/>
  <c r="G35" i="27"/>
  <c r="AK34" i="27"/>
  <c r="AC34" i="27"/>
  <c r="U34" i="27"/>
  <c r="M34" i="27"/>
  <c r="E34" i="27"/>
  <c r="AI33" i="27"/>
  <c r="AA33" i="27"/>
  <c r="S33" i="27"/>
  <c r="K33" i="27"/>
  <c r="C33" i="27"/>
  <c r="AG32" i="27"/>
  <c r="Y32" i="27"/>
  <c r="Q32" i="27"/>
  <c r="I32" i="27"/>
  <c r="AM31" i="27"/>
  <c r="AE31" i="27"/>
  <c r="W31" i="27"/>
  <c r="O31" i="27"/>
  <c r="G31" i="27"/>
  <c r="AK30" i="27"/>
  <c r="AC30" i="27"/>
  <c r="U30" i="27"/>
  <c r="M30" i="27"/>
  <c r="E30" i="27"/>
  <c r="AI29" i="27"/>
  <c r="AA29" i="27"/>
  <c r="S29" i="27"/>
  <c r="K29" i="27"/>
  <c r="C29" i="27"/>
  <c r="AG28" i="27"/>
  <c r="Y28" i="27"/>
  <c r="Q28" i="27"/>
  <c r="I28" i="27"/>
  <c r="AM27" i="27"/>
  <c r="AE27" i="27"/>
  <c r="W27" i="27"/>
  <c r="O27" i="27"/>
  <c r="G27" i="27"/>
  <c r="AK26" i="27"/>
  <c r="AC26" i="27"/>
  <c r="U26" i="27"/>
  <c r="M26" i="27"/>
  <c r="E26" i="27"/>
  <c r="AI25" i="27"/>
  <c r="AA25" i="27"/>
  <c r="S25" i="27"/>
  <c r="K25" i="27"/>
  <c r="C25" i="27"/>
  <c r="AG24" i="27"/>
  <c r="Y24" i="27"/>
  <c r="Q24" i="27"/>
  <c r="I24" i="27"/>
  <c r="AM23" i="27"/>
  <c r="AE23" i="27"/>
  <c r="W23" i="27"/>
  <c r="O23" i="27"/>
  <c r="G23" i="27"/>
  <c r="AG16" i="27"/>
  <c r="Y16" i="27"/>
  <c r="Q16" i="27"/>
  <c r="I16" i="27"/>
  <c r="AE15" i="27"/>
  <c r="W15" i="27"/>
  <c r="O15" i="27"/>
  <c r="G15" i="27"/>
  <c r="AK14" i="27"/>
  <c r="AC14" i="27"/>
  <c r="U14" i="27"/>
  <c r="M14" i="27"/>
  <c r="E14" i="27"/>
  <c r="AI13" i="27"/>
  <c r="AA13" i="27"/>
  <c r="S13" i="27"/>
  <c r="K13" i="27"/>
  <c r="C13" i="27"/>
  <c r="AG12" i="27"/>
  <c r="Y12" i="27"/>
  <c r="Q12" i="27"/>
  <c r="I12" i="27"/>
  <c r="AE11" i="27"/>
  <c r="W11" i="27"/>
  <c r="O11" i="27"/>
  <c r="G11" i="27"/>
  <c r="AK10" i="27"/>
  <c r="AC10" i="27"/>
  <c r="U10" i="27"/>
  <c r="M10" i="27"/>
  <c r="E10" i="27"/>
  <c r="AG59" i="27"/>
  <c r="Q59" i="27"/>
  <c r="AM58" i="27"/>
  <c r="W58" i="27"/>
  <c r="G58" i="27"/>
  <c r="AC57" i="27"/>
  <c r="M57" i="27"/>
  <c r="AI56" i="27"/>
  <c r="S56" i="27"/>
  <c r="C56" i="27"/>
  <c r="Y55" i="27"/>
  <c r="I55" i="27"/>
  <c r="AE54" i="27"/>
  <c r="O54" i="27"/>
  <c r="AK53" i="27"/>
  <c r="U53" i="27"/>
  <c r="E53" i="27"/>
  <c r="AA52" i="27"/>
  <c r="K52" i="27"/>
  <c r="AG51" i="27"/>
  <c r="Q51" i="27"/>
  <c r="AM50" i="27"/>
  <c r="W50" i="27"/>
  <c r="G50" i="27"/>
  <c r="AC49" i="27"/>
  <c r="M49" i="27"/>
  <c r="AI48" i="27"/>
  <c r="S48" i="27"/>
  <c r="C48" i="27"/>
  <c r="Y47" i="27"/>
  <c r="I47" i="27"/>
  <c r="AE46" i="27"/>
  <c r="O46" i="27"/>
  <c r="AK45" i="27"/>
  <c r="U45" i="27"/>
  <c r="E45" i="27"/>
  <c r="AA44" i="27"/>
  <c r="K44" i="27"/>
  <c r="AG43" i="27"/>
  <c r="Q43" i="27"/>
  <c r="AM42" i="27"/>
  <c r="W42" i="27"/>
  <c r="G42" i="27"/>
  <c r="AC41" i="27"/>
  <c r="M41" i="27"/>
  <c r="AI40" i="27"/>
  <c r="S40" i="27"/>
  <c r="C40" i="27"/>
  <c r="Y39" i="27"/>
  <c r="I39" i="27"/>
  <c r="AE38" i="27"/>
  <c r="O38" i="27"/>
  <c r="AK37" i="27"/>
  <c r="U37" i="27"/>
  <c r="E37" i="27"/>
  <c r="AA36" i="27"/>
  <c r="K36" i="27"/>
  <c r="AJ35" i="27"/>
  <c r="AB35" i="27"/>
  <c r="T35" i="27"/>
  <c r="L35" i="27"/>
  <c r="D35" i="27"/>
  <c r="AH34" i="27"/>
  <c r="Z34" i="27"/>
  <c r="R34" i="27"/>
  <c r="J34" i="27"/>
  <c r="B34" i="27"/>
  <c r="AF33" i="27"/>
  <c r="X33" i="27"/>
  <c r="P33" i="27"/>
  <c r="H33" i="27"/>
  <c r="AL32" i="27"/>
  <c r="AD32" i="27"/>
  <c r="V32" i="27"/>
  <c r="N32" i="27"/>
  <c r="F32" i="27"/>
  <c r="AJ31" i="27"/>
  <c r="AB31" i="27"/>
  <c r="T31" i="27"/>
  <c r="L31" i="27"/>
  <c r="D31" i="27"/>
  <c r="AH30" i="27"/>
  <c r="Z30" i="27"/>
  <c r="R30" i="27"/>
  <c r="J30" i="27"/>
  <c r="B30" i="27"/>
  <c r="AF29" i="27"/>
  <c r="X29" i="27"/>
  <c r="P29" i="27"/>
  <c r="H29" i="27"/>
  <c r="AL28" i="27"/>
  <c r="AD28" i="27"/>
  <c r="V28" i="27"/>
  <c r="N28" i="27"/>
  <c r="F28" i="27"/>
  <c r="AJ27" i="27"/>
  <c r="AB27" i="27"/>
  <c r="T27" i="27"/>
  <c r="L27" i="27"/>
  <c r="D27" i="27"/>
  <c r="AH26" i="27"/>
  <c r="Z26" i="27"/>
  <c r="R26" i="27"/>
  <c r="J26" i="27"/>
  <c r="B26" i="27"/>
  <c r="AF25" i="27"/>
  <c r="X25" i="27"/>
  <c r="P25" i="27"/>
  <c r="H25" i="27"/>
  <c r="AL24" i="27"/>
  <c r="AD24" i="27"/>
  <c r="V24" i="27"/>
  <c r="N24" i="27"/>
  <c r="F24" i="27"/>
  <c r="AJ23" i="27"/>
  <c r="AB23" i="27"/>
  <c r="T23" i="27"/>
  <c r="L23" i="27"/>
  <c r="D23" i="27"/>
  <c r="AL16" i="27"/>
  <c r="AD16" i="27"/>
  <c r="V16" i="27"/>
  <c r="N16" i="27"/>
  <c r="F16" i="27"/>
  <c r="AJ15" i="27"/>
  <c r="AB15" i="27"/>
  <c r="T15" i="27"/>
  <c r="L15" i="27"/>
  <c r="D15" i="27"/>
  <c r="AH14" i="27"/>
  <c r="Z14" i="27"/>
  <c r="R14" i="27"/>
  <c r="J14" i="27"/>
  <c r="B14" i="27"/>
  <c r="AF13" i="27"/>
  <c r="X13" i="27"/>
  <c r="P13" i="27"/>
  <c r="H13" i="27"/>
  <c r="AL12" i="27"/>
  <c r="AD12" i="27"/>
  <c r="V12" i="27"/>
  <c r="N12" i="27"/>
  <c r="F12" i="27"/>
  <c r="AJ11" i="27"/>
  <c r="AB11" i="27"/>
  <c r="T11" i="27"/>
  <c r="L11" i="27"/>
  <c r="D11" i="27"/>
  <c r="AH10" i="27"/>
  <c r="Z10" i="27"/>
  <c r="AF59" i="27"/>
  <c r="P59" i="27"/>
  <c r="AL58" i="27"/>
  <c r="V58" i="27"/>
  <c r="F58" i="27"/>
  <c r="AB57" i="27"/>
  <c r="L57" i="27"/>
  <c r="AH56" i="27"/>
  <c r="R56" i="27"/>
  <c r="B56" i="27"/>
  <c r="X55" i="27"/>
  <c r="H55" i="27"/>
  <c r="AD54" i="27"/>
  <c r="N54" i="27"/>
  <c r="AJ53" i="27"/>
  <c r="T53" i="27"/>
  <c r="D53" i="27"/>
  <c r="Z52" i="27"/>
  <c r="J52" i="27"/>
  <c r="AF51" i="27"/>
  <c r="P51" i="27"/>
  <c r="AL50" i="27"/>
  <c r="V50" i="27"/>
  <c r="F50" i="27"/>
  <c r="AB49" i="27"/>
  <c r="L49" i="27"/>
  <c r="AH48" i="27"/>
  <c r="R48" i="27"/>
  <c r="B48" i="27"/>
  <c r="X47" i="27"/>
  <c r="H47" i="27"/>
  <c r="AD46" i="27"/>
  <c r="N46" i="27"/>
  <c r="AJ45" i="27"/>
  <c r="T45" i="27"/>
  <c r="D45" i="27"/>
  <c r="Z44" i="27"/>
  <c r="J44" i="27"/>
  <c r="AF43" i="27"/>
  <c r="P43" i="27"/>
  <c r="AL42" i="27"/>
  <c r="V42" i="27"/>
  <c r="F42" i="27"/>
  <c r="AB41" i="27"/>
  <c r="L41" i="27"/>
  <c r="AH40" i="27"/>
  <c r="R40" i="27"/>
  <c r="B40" i="27"/>
  <c r="X39" i="27"/>
  <c r="H39" i="27"/>
  <c r="AD38" i="27"/>
  <c r="N38" i="27"/>
  <c r="AJ37" i="27"/>
  <c r="T37" i="27"/>
  <c r="D37" i="27"/>
  <c r="Z36" i="27"/>
  <c r="J36" i="27"/>
  <c r="AI35" i="27"/>
  <c r="AA35" i="27"/>
  <c r="S35" i="27"/>
  <c r="K35" i="27"/>
  <c r="C35" i="27"/>
  <c r="AG34" i="27"/>
  <c r="Y34" i="27"/>
  <c r="Q34" i="27"/>
  <c r="I34" i="27"/>
  <c r="AM33" i="27"/>
  <c r="AE33" i="27"/>
  <c r="W33" i="27"/>
  <c r="O33" i="27"/>
  <c r="G33" i="27"/>
  <c r="AK32" i="27"/>
  <c r="AC32" i="27"/>
  <c r="U32" i="27"/>
  <c r="M32" i="27"/>
  <c r="E32" i="27"/>
  <c r="AI31" i="27"/>
  <c r="AA31" i="27"/>
  <c r="S31" i="27"/>
  <c r="K31" i="27"/>
  <c r="C31" i="27"/>
  <c r="AG30" i="27"/>
  <c r="Y30" i="27"/>
  <c r="Q30" i="27"/>
  <c r="I30" i="27"/>
  <c r="AM29" i="27"/>
  <c r="AE29" i="27"/>
  <c r="W29" i="27"/>
  <c r="O29" i="27"/>
  <c r="G29" i="27"/>
  <c r="AK28" i="27"/>
  <c r="AC28" i="27"/>
  <c r="U28" i="27"/>
  <c r="M28" i="27"/>
  <c r="E28" i="27"/>
  <c r="AI27" i="27"/>
  <c r="AA27" i="27"/>
  <c r="S27" i="27"/>
  <c r="K27" i="27"/>
  <c r="C27" i="27"/>
  <c r="AG26" i="27"/>
  <c r="Y26" i="27"/>
  <c r="Q26" i="27"/>
  <c r="I26" i="27"/>
  <c r="AM25" i="27"/>
  <c r="AE25" i="27"/>
  <c r="W25" i="27"/>
  <c r="O25" i="27"/>
  <c r="G25" i="27"/>
  <c r="AK24" i="27"/>
  <c r="AC24" i="27"/>
  <c r="U24" i="27"/>
  <c r="M24" i="27"/>
  <c r="E24" i="27"/>
  <c r="AI23" i="27"/>
  <c r="AA23" i="27"/>
  <c r="S23" i="27"/>
  <c r="K23" i="27"/>
  <c r="C23" i="27"/>
  <c r="AK16" i="27"/>
  <c r="AC16" i="27"/>
  <c r="U16" i="27"/>
  <c r="M16" i="27"/>
  <c r="E16" i="27"/>
  <c r="AI15" i="27"/>
  <c r="AA15" i="27"/>
  <c r="S15" i="27"/>
  <c r="K15" i="27"/>
  <c r="C15" i="27"/>
  <c r="AG14" i="27"/>
  <c r="Y14" i="27"/>
  <c r="Q14" i="27"/>
  <c r="I14" i="27"/>
  <c r="AE13" i="27"/>
  <c r="W13" i="27"/>
  <c r="O13" i="27"/>
  <c r="G13" i="27"/>
  <c r="AK12" i="27"/>
  <c r="AC12" i="27"/>
  <c r="U12" i="27"/>
  <c r="M12" i="27"/>
  <c r="E12" i="27"/>
  <c r="AI11" i="27"/>
  <c r="AA11" i="27"/>
  <c r="S11" i="27"/>
  <c r="K11" i="27"/>
  <c r="C11" i="27"/>
  <c r="AG10" i="27"/>
  <c r="Y10" i="27"/>
  <c r="Q10" i="27"/>
  <c r="I10" i="27"/>
  <c r="Y59" i="27"/>
  <c r="AK57" i="27"/>
  <c r="K56" i="27"/>
  <c r="W54" i="27"/>
  <c r="AI52" i="27"/>
  <c r="I51" i="27"/>
  <c r="U49" i="27"/>
  <c r="AG47" i="27"/>
  <c r="G46" i="27"/>
  <c r="S44" i="27"/>
  <c r="AE42" i="27"/>
  <c r="E41" i="27"/>
  <c r="Q39" i="27"/>
  <c r="AC37" i="27"/>
  <c r="C36" i="27"/>
  <c r="H35" i="27"/>
  <c r="N34" i="27"/>
  <c r="T33" i="27"/>
  <c r="Z32" i="27"/>
  <c r="AF31" i="27"/>
  <c r="AL30" i="27"/>
  <c r="F30" i="27"/>
  <c r="L29" i="27"/>
  <c r="R28" i="27"/>
  <c r="X27" i="27"/>
  <c r="AD26" i="27"/>
  <c r="AJ25" i="27"/>
  <c r="D25" i="27"/>
  <c r="J24" i="27"/>
  <c r="P23" i="27"/>
  <c r="Z16" i="27"/>
  <c r="AF15" i="27"/>
  <c r="AL14" i="27"/>
  <c r="F14" i="27"/>
  <c r="L13" i="27"/>
  <c r="R12" i="27"/>
  <c r="X11" i="27"/>
  <c r="AD10" i="27"/>
  <c r="J10" i="27"/>
  <c r="I59" i="27"/>
  <c r="U57" i="27"/>
  <c r="AG55" i="27"/>
  <c r="G54" i="27"/>
  <c r="S52" i="27"/>
  <c r="AE50" i="27"/>
  <c r="E49" i="27"/>
  <c r="Q47" i="27"/>
  <c r="AC45" i="27"/>
  <c r="C44" i="27"/>
  <c r="O42" i="27"/>
  <c r="AA40" i="27"/>
  <c r="AM38" i="27"/>
  <c r="M37" i="27"/>
  <c r="AF35" i="27"/>
  <c r="AL34" i="27"/>
  <c r="F34" i="27"/>
  <c r="L33" i="27"/>
  <c r="R32" i="27"/>
  <c r="X31" i="27"/>
  <c r="AD30" i="27"/>
  <c r="AJ29" i="27"/>
  <c r="D29" i="27"/>
  <c r="J28" i="27"/>
  <c r="P27" i="27"/>
  <c r="V26" i="27"/>
  <c r="AB25" i="27"/>
  <c r="AH24" i="27"/>
  <c r="B24" i="27"/>
  <c r="H23" i="27"/>
  <c r="R16" i="27"/>
  <c r="X15" i="27"/>
  <c r="AD14" i="27"/>
  <c r="AJ13" i="27"/>
  <c r="D13" i="27"/>
  <c r="J12" i="27"/>
  <c r="P11" i="27"/>
  <c r="V10" i="27"/>
  <c r="F10" i="27"/>
  <c r="AE58" i="27"/>
  <c r="E57" i="27"/>
  <c r="Q55" i="27"/>
  <c r="AC53" i="27"/>
  <c r="C52" i="27"/>
  <c r="O50" i="27"/>
  <c r="AA48" i="27"/>
  <c r="AM46" i="27"/>
  <c r="M45" i="27"/>
  <c r="Y43" i="27"/>
  <c r="AK41" i="27"/>
  <c r="K40" i="27"/>
  <c r="W38" i="27"/>
  <c r="AI36" i="27"/>
  <c r="X35" i="27"/>
  <c r="AD34" i="27"/>
  <c r="AJ33" i="27"/>
  <c r="D33" i="27"/>
  <c r="J32" i="27"/>
  <c r="P31" i="27"/>
  <c r="V30" i="27"/>
  <c r="AB29" i="27"/>
  <c r="AH28" i="27"/>
  <c r="B28" i="27"/>
  <c r="H27" i="27"/>
  <c r="N26" i="27"/>
  <c r="T25" i="27"/>
  <c r="Z24" i="27"/>
  <c r="AF23" i="27"/>
  <c r="J16" i="27"/>
  <c r="P15" i="27"/>
  <c r="V14" i="27"/>
  <c r="AB13" i="27"/>
  <c r="AH12" i="27"/>
  <c r="B12" i="27"/>
  <c r="H11" i="27"/>
  <c r="R10" i="27"/>
  <c r="B10" i="27"/>
  <c r="AA56" i="27"/>
  <c r="AK49" i="27"/>
  <c r="I43" i="27"/>
  <c r="S36" i="27"/>
  <c r="AH32" i="27"/>
  <c r="T29" i="27"/>
  <c r="F26" i="27"/>
  <c r="B16" i="27"/>
  <c r="Z12" i="27"/>
  <c r="AM54" i="27"/>
  <c r="K48" i="27"/>
  <c r="U41" i="27"/>
  <c r="P35" i="27"/>
  <c r="B32" i="27"/>
  <c r="Z28" i="27"/>
  <c r="L25" i="27"/>
  <c r="H15" i="27"/>
  <c r="AF11" i="27"/>
  <c r="M53" i="27"/>
  <c r="W46" i="27"/>
  <c r="AG39" i="27"/>
  <c r="V34" i="27"/>
  <c r="H31" i="27"/>
  <c r="AF27" i="27"/>
  <c r="R24" i="27"/>
  <c r="N14" i="27"/>
  <c r="AL10" i="27"/>
  <c r="O58" i="27"/>
  <c r="AB33" i="27"/>
  <c r="Y51" i="27"/>
  <c r="N30" i="27"/>
  <c r="AH16" i="27"/>
  <c r="AI44" i="27"/>
  <c r="AL26" i="27"/>
  <c r="T13" i="27"/>
  <c r="G38" i="27"/>
  <c r="X23" i="27"/>
  <c r="N10" i="27"/>
  <c r="AU243" i="12"/>
  <c r="AM10" i="36" s="1"/>
  <c r="AU231" i="12"/>
  <c r="AM74" i="24" s="1"/>
  <c r="AU238" i="12"/>
  <c r="AM17" i="31" s="1"/>
  <c r="AU234" i="12"/>
  <c r="AM13" i="31" s="1"/>
  <c r="AU230" i="12"/>
  <c r="AM70" i="13" s="1"/>
  <c r="AU228" i="12"/>
  <c r="AM68" i="13" s="1"/>
  <c r="AU224" i="12"/>
  <c r="AM66" i="13" s="1"/>
  <c r="AU220" i="12"/>
  <c r="AM70" i="24" s="1"/>
  <c r="AU216" i="12"/>
  <c r="AM69" i="24" s="1"/>
  <c r="AU212" i="12"/>
  <c r="AM58" i="13" s="1"/>
  <c r="AU208" i="12"/>
  <c r="AM56" i="13" s="1"/>
  <c r="AU204" i="12"/>
  <c r="AM54" i="13" s="1"/>
  <c r="AU200" i="12"/>
  <c r="AM62" i="24" s="1"/>
  <c r="AU196" i="12"/>
  <c r="AM61" i="24" s="1"/>
  <c r="AU192" i="12"/>
  <c r="AM46" i="13" s="1"/>
  <c r="AU188" i="12"/>
  <c r="AM58" i="24" s="1"/>
  <c r="AU184" i="12"/>
  <c r="AM57" i="24" s="1"/>
  <c r="AU180" i="12"/>
  <c r="AM40" i="13" s="1"/>
  <c r="AU176" i="12"/>
  <c r="AM37" i="34" s="1"/>
  <c r="AU172" i="12"/>
  <c r="AM34" i="34" s="1"/>
  <c r="AU168" i="12"/>
  <c r="AM30" i="34" s="1"/>
  <c r="AU164" i="12"/>
  <c r="AM26" i="34" s="1"/>
  <c r="AU160" i="12"/>
  <c r="AM22" i="34" s="1"/>
  <c r="AU156" i="12"/>
  <c r="AM18" i="34" s="1"/>
  <c r="AU152" i="12"/>
  <c r="AM14" i="34" s="1"/>
  <c r="AU148" i="12"/>
  <c r="AM10" i="34" s="1"/>
  <c r="AU144" i="12"/>
  <c r="AM18" i="29" s="1"/>
  <c r="AU140" i="12"/>
  <c r="AM14" i="29" s="1"/>
  <c r="AU136" i="12"/>
  <c r="AM10" i="29" s="1"/>
  <c r="AU132" i="12"/>
  <c r="AM14" i="27" s="1"/>
  <c r="AU128" i="12"/>
  <c r="AM10" i="27" s="1"/>
  <c r="AU124" i="12"/>
  <c r="AM49" i="26" s="1"/>
  <c r="AU120" i="12"/>
  <c r="AM45" i="26" s="1"/>
  <c r="AU116" i="12"/>
  <c r="AM41" i="26" s="1"/>
  <c r="AU112" i="12"/>
  <c r="AM37" i="26" s="1"/>
  <c r="AU108" i="12"/>
  <c r="AM33" i="26" s="1"/>
  <c r="AU104" i="12"/>
  <c r="AM29" i="26" s="1"/>
  <c r="AU100" i="12"/>
  <c r="AM25" i="26" s="1"/>
  <c r="AU96" i="12"/>
  <c r="AM21" i="26" s="1"/>
  <c r="AU92" i="12"/>
  <c r="AM17" i="26" s="1"/>
  <c r="AU88" i="12"/>
  <c r="AM13" i="26" s="1"/>
  <c r="AU84" i="12"/>
  <c r="AM55" i="24" s="1"/>
  <c r="AU80" i="12"/>
  <c r="AM51" i="24" s="1"/>
  <c r="AU76" i="12"/>
  <c r="AM47" i="24" s="1"/>
  <c r="AU72" i="12"/>
  <c r="AM43" i="24" s="1"/>
  <c r="AU68" i="12"/>
  <c r="AM39" i="24" s="1"/>
  <c r="AU64" i="12"/>
  <c r="AM35" i="24" s="1"/>
  <c r="AU60" i="12"/>
  <c r="AM31" i="24" s="1"/>
  <c r="AU56" i="12"/>
  <c r="AM27" i="24" s="1"/>
  <c r="AU52" i="12"/>
  <c r="AM23" i="24" s="1"/>
  <c r="AU48" i="12"/>
  <c r="AM19" i="24" s="1"/>
  <c r="AU44" i="12"/>
  <c r="AM15" i="24" s="1"/>
  <c r="AU40" i="12"/>
  <c r="AM11" i="24" s="1"/>
  <c r="AU36" i="12"/>
  <c r="AM36" i="13" s="1"/>
  <c r="AU32" i="12"/>
  <c r="AM32" i="13" s="1"/>
  <c r="AU28" i="12"/>
  <c r="AM28" i="13" s="1"/>
  <c r="AU24" i="12"/>
  <c r="AM24" i="13" s="1"/>
  <c r="AU20" i="12"/>
  <c r="AM20" i="13" s="1"/>
  <c r="AU16" i="12"/>
  <c r="AM16" i="13" s="1"/>
  <c r="AU12" i="12"/>
  <c r="AM12" i="13" s="1"/>
  <c r="AU236" i="12"/>
  <c r="AM15" i="31" s="1"/>
  <c r="AU239" i="12"/>
  <c r="AM18" i="31" s="1"/>
  <c r="AU242" i="12"/>
  <c r="AM21" i="31" s="1"/>
  <c r="AU237" i="12"/>
  <c r="AM16" i="31" s="1"/>
  <c r="AU233" i="12"/>
  <c r="AM54" i="26" s="1"/>
  <c r="AU255" i="12"/>
  <c r="AM16" i="36" s="1"/>
  <c r="AU227" i="12"/>
  <c r="AM67" i="13" s="1"/>
  <c r="AU223" i="12"/>
  <c r="AM65" i="13" s="1"/>
  <c r="AU219" i="12"/>
  <c r="AM63" i="13" s="1"/>
  <c r="AU215" i="12"/>
  <c r="AM68" i="24" s="1"/>
  <c r="AU211" i="12"/>
  <c r="AM67" i="24" s="1"/>
  <c r="AU207" i="12"/>
  <c r="AM55" i="13" s="1"/>
  <c r="AU203" i="12"/>
  <c r="AM53" i="13" s="1"/>
  <c r="AU199" i="12"/>
  <c r="AM51" i="13" s="1"/>
  <c r="AU195" i="12"/>
  <c r="AM60" i="24" s="1"/>
  <c r="AU191" i="12"/>
  <c r="AM42" i="34" s="1"/>
  <c r="AU187" i="12"/>
  <c r="AM45" i="13" s="1"/>
  <c r="AU183" i="12"/>
  <c r="AM56" i="24" s="1"/>
  <c r="AU179" i="12"/>
  <c r="AM40" i="34" s="1"/>
  <c r="AU175" i="12"/>
  <c r="AM36" i="34" s="1"/>
  <c r="AU171" i="12"/>
  <c r="AM33" i="34" s="1"/>
  <c r="AU167" i="12"/>
  <c r="AM29" i="34" s="1"/>
  <c r="AU163" i="12"/>
  <c r="AM25" i="34" s="1"/>
  <c r="AU159" i="12"/>
  <c r="AM21" i="34" s="1"/>
  <c r="AU155" i="12"/>
  <c r="AM17" i="34" s="1"/>
  <c r="AU151" i="12"/>
  <c r="AM13" i="34" s="1"/>
  <c r="AU147" i="12"/>
  <c r="AM12" i="31" s="1"/>
  <c r="AU143" i="12"/>
  <c r="AM17" i="29" s="1"/>
  <c r="AU139" i="12"/>
  <c r="AM13" i="29" s="1"/>
  <c r="AU135" i="12"/>
  <c r="AM17" i="27" s="1"/>
  <c r="AU131" i="12"/>
  <c r="AM13" i="27" s="1"/>
  <c r="AU127" i="12"/>
  <c r="AM52" i="26" s="1"/>
  <c r="AU123" i="12"/>
  <c r="AM48" i="26" s="1"/>
  <c r="AU119" i="12"/>
  <c r="AM44" i="26" s="1"/>
  <c r="AU115" i="12"/>
  <c r="AM40" i="26" s="1"/>
  <c r="AU111" i="12"/>
  <c r="AM36" i="26" s="1"/>
  <c r="AU107" i="12"/>
  <c r="AM32" i="26" s="1"/>
  <c r="AU103" i="12"/>
  <c r="AM28" i="26" s="1"/>
  <c r="AU99" i="12"/>
  <c r="AM24" i="26" s="1"/>
  <c r="AU95" i="12"/>
  <c r="AM20" i="26" s="1"/>
  <c r="AU91" i="12"/>
  <c r="AM16" i="26" s="1"/>
  <c r="AU87" i="12"/>
  <c r="AM12" i="26" s="1"/>
  <c r="AU83" i="12"/>
  <c r="AM54" i="24" s="1"/>
  <c r="AU79" i="12"/>
  <c r="AM50" i="24" s="1"/>
  <c r="AU75" i="12"/>
  <c r="AM46" i="24" s="1"/>
  <c r="AU71" i="12"/>
  <c r="AM42" i="24" s="1"/>
  <c r="AU67" i="12"/>
  <c r="AM38" i="24" s="1"/>
  <c r="AU63" i="12"/>
  <c r="AM34" i="24" s="1"/>
  <c r="AU59" i="12"/>
  <c r="AM30" i="24" s="1"/>
  <c r="AU55" i="12"/>
  <c r="AM26" i="24" s="1"/>
  <c r="AU51" i="12"/>
  <c r="AM22" i="24" s="1"/>
  <c r="AU47" i="12"/>
  <c r="AM18" i="24" s="1"/>
  <c r="AU43" i="12"/>
  <c r="AM14" i="24" s="1"/>
  <c r="AU39" i="12"/>
  <c r="AM10" i="24" s="1"/>
  <c r="AU35" i="12"/>
  <c r="AM35" i="13" s="1"/>
  <c r="AU31" i="12"/>
  <c r="AM31" i="13" s="1"/>
  <c r="AU27" i="12"/>
  <c r="AM27" i="13" s="1"/>
  <c r="AU23" i="12"/>
  <c r="AM23" i="13" s="1"/>
  <c r="AU19" i="12"/>
  <c r="AM19" i="13" s="1"/>
  <c r="AU15" i="12"/>
  <c r="AM15" i="13" s="1"/>
  <c r="AU11" i="12"/>
  <c r="AM11" i="13" s="1"/>
  <c r="AU241" i="12"/>
  <c r="AM20" i="31" s="1"/>
  <c r="AU226" i="12"/>
  <c r="AM73" i="24" s="1"/>
  <c r="AU222" i="12"/>
  <c r="AM64" i="13" s="1"/>
  <c r="AU218" i="12"/>
  <c r="AM62" i="13" s="1"/>
  <c r="AU214" i="12"/>
  <c r="AM60" i="13" s="1"/>
  <c r="AU210" i="12"/>
  <c r="AM66" i="24" s="1"/>
  <c r="AU206" i="12"/>
  <c r="AM65" i="24" s="1"/>
  <c r="AU202" i="12"/>
  <c r="AM52" i="13" s="1"/>
  <c r="AU198" i="12"/>
  <c r="AM50" i="13" s="1"/>
  <c r="AU194" i="12"/>
  <c r="AM48" i="13" s="1"/>
  <c r="AU190" i="12"/>
  <c r="AM41" i="34" s="1"/>
  <c r="AU186" i="12"/>
  <c r="AM44" i="13" s="1"/>
  <c r="AU182" i="12"/>
  <c r="AM42" i="13" s="1"/>
  <c r="AU178" i="12"/>
  <c r="AM39" i="34" s="1"/>
  <c r="AU174" i="12"/>
  <c r="AM39" i="13" s="1"/>
  <c r="AU170" i="12"/>
  <c r="AM32" i="34" s="1"/>
  <c r="AU166" i="12"/>
  <c r="AM28" i="34" s="1"/>
  <c r="AU162" i="12"/>
  <c r="AM24" i="34" s="1"/>
  <c r="AU158" i="12"/>
  <c r="AM20" i="34" s="1"/>
  <c r="AU154" i="12"/>
  <c r="AM16" i="34" s="1"/>
  <c r="AU150" i="12"/>
  <c r="AM12" i="34" s="1"/>
  <c r="AU146" i="12"/>
  <c r="AM11" i="31" s="1"/>
  <c r="AU142" i="12"/>
  <c r="AM16" i="29" s="1"/>
  <c r="AU138" i="12"/>
  <c r="AM12" i="29" s="1"/>
  <c r="AU134" i="12"/>
  <c r="AM16" i="27" s="1"/>
  <c r="AU130" i="12"/>
  <c r="AM12" i="27" s="1"/>
  <c r="AU126" i="12"/>
  <c r="AM51" i="26" s="1"/>
  <c r="AU122" i="12"/>
  <c r="AM47" i="26" s="1"/>
  <c r="AU118" i="12"/>
  <c r="AM43" i="26" s="1"/>
  <c r="AU114" i="12"/>
  <c r="AM39" i="26" s="1"/>
  <c r="AU110" i="12"/>
  <c r="AM35" i="26" s="1"/>
  <c r="AU106" i="12"/>
  <c r="AM31" i="26" s="1"/>
  <c r="AU102" i="12"/>
  <c r="AM27" i="26" s="1"/>
  <c r="AU98" i="12"/>
  <c r="AM23" i="26" s="1"/>
  <c r="AU94" i="12"/>
  <c r="AM19" i="26" s="1"/>
  <c r="AU90" i="12"/>
  <c r="AM15" i="26" s="1"/>
  <c r="AU86" i="12"/>
  <c r="AM11" i="26" s="1"/>
  <c r="AU82" i="12"/>
  <c r="AM53" i="24" s="1"/>
  <c r="AU78" i="12"/>
  <c r="AM49" i="24" s="1"/>
  <c r="AU74" i="12"/>
  <c r="AM45" i="24" s="1"/>
  <c r="AU70" i="12"/>
  <c r="AM41" i="24" s="1"/>
  <c r="AU66" i="12"/>
  <c r="AM37" i="24" s="1"/>
  <c r="AU62" i="12"/>
  <c r="AM33" i="24" s="1"/>
  <c r="AU58" i="12"/>
  <c r="AM29" i="24" s="1"/>
  <c r="AU54" i="12"/>
  <c r="AM25" i="24" s="1"/>
  <c r="AU50" i="12"/>
  <c r="AM21" i="24" s="1"/>
  <c r="AU46" i="12"/>
  <c r="AM17" i="24" s="1"/>
  <c r="AU42" i="12"/>
  <c r="AM13" i="24" s="1"/>
  <c r="AU38" i="12"/>
  <c r="AM38" i="13" s="1"/>
  <c r="AU34" i="12"/>
  <c r="AM34" i="13" s="1"/>
  <c r="AU30" i="12"/>
  <c r="AM30" i="13" s="1"/>
  <c r="AU26" i="12"/>
  <c r="AM26" i="13" s="1"/>
  <c r="AU22" i="12"/>
  <c r="AM22" i="13" s="1"/>
  <c r="AU18" i="12"/>
  <c r="AM18" i="13" s="1"/>
  <c r="AU14" i="12"/>
  <c r="AM14" i="13" s="1"/>
  <c r="AU232" i="12"/>
  <c r="AM53" i="26" s="1"/>
  <c r="AU235" i="12"/>
  <c r="AM14" i="31" s="1"/>
  <c r="AU229" i="12"/>
  <c r="AM69" i="13" s="1"/>
  <c r="AU225" i="12"/>
  <c r="AM72" i="24" s="1"/>
  <c r="AU221" i="12"/>
  <c r="AM71" i="24" s="1"/>
  <c r="AU217" i="12"/>
  <c r="AM61" i="13" s="1"/>
  <c r="AU213" i="12"/>
  <c r="AM59" i="13" s="1"/>
  <c r="AU209" i="12"/>
  <c r="AM57" i="13" s="1"/>
  <c r="AU205" i="12"/>
  <c r="AM64" i="24" s="1"/>
  <c r="AU201" i="12"/>
  <c r="AM63" i="24" s="1"/>
  <c r="AU197" i="12"/>
  <c r="AM49" i="13" s="1"/>
  <c r="AU193" i="12"/>
  <c r="AM47" i="13" s="1"/>
  <c r="AU189" i="12"/>
  <c r="AM59" i="24" s="1"/>
  <c r="AU185" i="12"/>
  <c r="AM43" i="13" s="1"/>
  <c r="AU181" i="12"/>
  <c r="AM41" i="13" s="1"/>
  <c r="AU177" i="12"/>
  <c r="AM38" i="34" s="1"/>
  <c r="AU173" i="12"/>
  <c r="AM35" i="34" s="1"/>
  <c r="AU169" i="12"/>
  <c r="AM31" i="34" s="1"/>
  <c r="AU165" i="12"/>
  <c r="AM27" i="34" s="1"/>
  <c r="AU161" i="12"/>
  <c r="AM23" i="34" s="1"/>
  <c r="AU157" i="12"/>
  <c r="AM19" i="34" s="1"/>
  <c r="AU153" i="12"/>
  <c r="AM15" i="34" s="1"/>
  <c r="AU149" i="12"/>
  <c r="AM11" i="34" s="1"/>
  <c r="AU145" i="12"/>
  <c r="AM10" i="31" s="1"/>
  <c r="AU141" i="12"/>
  <c r="AM15" i="29" s="1"/>
  <c r="AU137" i="12"/>
  <c r="AM11" i="29" s="1"/>
  <c r="AU133" i="12"/>
  <c r="AM15" i="27" s="1"/>
  <c r="AU129" i="12"/>
  <c r="AM11" i="27" s="1"/>
  <c r="AU125" i="12"/>
  <c r="AM50" i="26" s="1"/>
  <c r="AU121" i="12"/>
  <c r="AM46" i="26" s="1"/>
  <c r="AU117" i="12"/>
  <c r="AM42" i="26" s="1"/>
  <c r="AU113" i="12"/>
  <c r="AM38" i="26" s="1"/>
  <c r="AU109" i="12"/>
  <c r="AM34" i="26" s="1"/>
  <c r="AU105" i="12"/>
  <c r="AM30" i="26" s="1"/>
  <c r="AU101" i="12"/>
  <c r="AM26" i="26" s="1"/>
  <c r="AU97" i="12"/>
  <c r="AM22" i="26" s="1"/>
  <c r="AU93" i="12"/>
  <c r="AM18" i="26" s="1"/>
  <c r="AU89" i="12"/>
  <c r="AM14" i="26" s="1"/>
  <c r="AU85" i="12"/>
  <c r="AM10" i="26" s="1"/>
  <c r="AU81" i="12"/>
  <c r="AM52" i="24" s="1"/>
  <c r="AU77" i="12"/>
  <c r="AM48" i="24" s="1"/>
  <c r="AU73" i="12"/>
  <c r="AM44" i="24" s="1"/>
  <c r="AU69" i="12"/>
  <c r="AM40" i="24" s="1"/>
  <c r="AU65" i="12"/>
  <c r="AM36" i="24" s="1"/>
  <c r="AU61" i="12"/>
  <c r="AM32" i="24" s="1"/>
  <c r="AU57" i="12"/>
  <c r="AM28" i="24" s="1"/>
  <c r="AU53" i="12"/>
  <c r="AM24" i="24" s="1"/>
  <c r="AU49" i="12"/>
  <c r="AM20" i="24" s="1"/>
  <c r="AU45" i="12"/>
  <c r="AM16" i="24" s="1"/>
  <c r="AU41" i="12"/>
  <c r="AM12" i="24" s="1"/>
  <c r="AU37" i="12"/>
  <c r="AM37" i="13" s="1"/>
  <c r="AU33" i="12"/>
  <c r="AM33" i="13" s="1"/>
  <c r="AU29" i="12"/>
  <c r="AM29" i="13" s="1"/>
  <c r="AU25" i="12"/>
  <c r="AM25" i="13" s="1"/>
  <c r="AU21" i="12"/>
  <c r="AM21" i="13" s="1"/>
  <c r="AU17" i="12"/>
  <c r="AM17" i="13" s="1"/>
  <c r="AU13" i="12"/>
  <c r="AM13" i="13" s="1"/>
  <c r="AD7" i="27" l="1"/>
  <c r="Y7" i="27"/>
  <c r="AG7" i="27"/>
  <c r="Z7" i="27"/>
  <c r="W7" i="27"/>
  <c r="X7" i="27"/>
  <c r="AE7" i="26"/>
  <c r="X7" i="26"/>
  <c r="AF7" i="29"/>
  <c r="AC7" i="29"/>
  <c r="AD7" i="24"/>
  <c r="AI7" i="24"/>
  <c r="AB7" i="24"/>
  <c r="AL7" i="31"/>
  <c r="Z7" i="31"/>
  <c r="AI7" i="31"/>
  <c r="AJ7" i="31"/>
  <c r="AC7" i="31"/>
  <c r="AH7" i="27"/>
  <c r="AC7" i="27"/>
  <c r="AA7" i="27"/>
  <c r="AB7" i="27"/>
  <c r="AD7" i="26"/>
  <c r="AI7" i="26"/>
  <c r="AH7" i="29"/>
  <c r="AD7" i="29"/>
  <c r="W7" i="29"/>
  <c r="AJ7" i="29"/>
  <c r="AG7" i="29"/>
  <c r="AC7" i="24"/>
  <c r="AH7" i="24"/>
  <c r="W7" i="24"/>
  <c r="AF7" i="24"/>
  <c r="W7" i="31"/>
  <c r="AD7" i="31"/>
  <c r="AH7" i="31"/>
  <c r="X7" i="31"/>
  <c r="AG7" i="31"/>
  <c r="AL7" i="27"/>
  <c r="AK7" i="27"/>
  <c r="AE7" i="27"/>
  <c r="AF7" i="27"/>
  <c r="Y7" i="26"/>
  <c r="W7" i="26"/>
  <c r="AF7" i="26"/>
  <c r="AI7" i="29"/>
  <c r="Z7" i="29"/>
  <c r="AA7" i="29"/>
  <c r="AL7" i="29"/>
  <c r="AE7" i="29"/>
  <c r="X7" i="29"/>
  <c r="AK7" i="29"/>
  <c r="AL7" i="24"/>
  <c r="AA7" i="24"/>
  <c r="AJ7" i="24"/>
  <c r="AE7" i="31"/>
  <c r="AB7" i="31"/>
  <c r="AK7" i="31"/>
  <c r="AI7" i="27"/>
  <c r="AJ7" i="27"/>
  <c r="AB7" i="29"/>
  <c r="Y7" i="29"/>
  <c r="AK7" i="24"/>
  <c r="Y7" i="24"/>
  <c r="AE7" i="24"/>
  <c r="X7" i="24"/>
  <c r="AA7" i="31"/>
  <c r="AF7" i="31"/>
  <c r="Y7" i="31"/>
  <c r="AM7" i="26"/>
  <c r="AM7" i="24"/>
  <c r="AM7" i="29"/>
  <c r="F11" i="7"/>
  <c r="F7" i="7"/>
  <c r="F10" i="7"/>
  <c r="F12" i="7"/>
  <c r="F8" i="7"/>
  <c r="F9" i="7"/>
  <c r="C8" i="7"/>
  <c r="C7" i="7"/>
  <c r="C9" i="7"/>
  <c r="M14" i="7"/>
  <c r="J14" i="7"/>
  <c r="N14" i="7"/>
  <c r="E14" i="7"/>
  <c r="K14" i="7"/>
  <c r="L14" i="7"/>
  <c r="O14" i="7"/>
  <c r="P14" i="7"/>
  <c r="Q14" i="7"/>
  <c r="B14" i="7"/>
  <c r="AM7" i="36"/>
  <c r="R14" i="7" s="1"/>
  <c r="C14" i="7"/>
  <c r="D14" i="7"/>
  <c r="I14" i="7"/>
  <c r="G14" i="7"/>
  <c r="H14" i="7"/>
  <c r="AG2" i="12"/>
  <c r="AI2" i="12"/>
  <c r="AJ2" i="12"/>
  <c r="AK2" i="12"/>
  <c r="AM2" i="12"/>
  <c r="AN2" i="12"/>
  <c r="AO2" i="12"/>
  <c r="AQ2" i="12"/>
  <c r="AR2" i="12"/>
  <c r="AS2" i="12"/>
  <c r="AF2" i="12"/>
  <c r="AE2" i="12"/>
  <c r="A10" i="12" l="1"/>
  <c r="AT10" i="12"/>
  <c r="AP10" i="12"/>
  <c r="AH10" i="13" s="1"/>
  <c r="AH7" i="13" s="1"/>
  <c r="AH10" i="12"/>
  <c r="Z10" i="13" s="1"/>
  <c r="Z7" i="13" s="1"/>
  <c r="B352" i="9" l="1"/>
  <c r="F352" i="9"/>
  <c r="J352" i="9"/>
  <c r="N352" i="9"/>
  <c r="R352" i="9"/>
  <c r="V352" i="9"/>
  <c r="Z352" i="9"/>
  <c r="AD352" i="9"/>
  <c r="AH352" i="9"/>
  <c r="AL352" i="9"/>
  <c r="D353" i="9"/>
  <c r="H353" i="9"/>
  <c r="L353" i="9"/>
  <c r="P353" i="9"/>
  <c r="T353" i="9"/>
  <c r="X353" i="9"/>
  <c r="AB353" i="9"/>
  <c r="AF353" i="9"/>
  <c r="AJ353" i="9"/>
  <c r="B354" i="9"/>
  <c r="F354" i="9"/>
  <c r="J354" i="9"/>
  <c r="N354" i="9"/>
  <c r="R354" i="9"/>
  <c r="V354" i="9"/>
  <c r="Z354" i="9"/>
  <c r="AD354" i="9"/>
  <c r="AH354" i="9"/>
  <c r="AL354" i="9"/>
  <c r="D355" i="9"/>
  <c r="H355" i="9"/>
  <c r="L355" i="9"/>
  <c r="P355" i="9"/>
  <c r="T355" i="9"/>
  <c r="X355" i="9"/>
  <c r="AB355" i="9"/>
  <c r="AF355" i="9"/>
  <c r="AJ355" i="9"/>
  <c r="B356" i="9"/>
  <c r="F356" i="9"/>
  <c r="J356" i="9"/>
  <c r="N356" i="9"/>
  <c r="R356" i="9"/>
  <c r="V356" i="9"/>
  <c r="Z356" i="9"/>
  <c r="AD356" i="9"/>
  <c r="AH356" i="9"/>
  <c r="AL356" i="9"/>
  <c r="D357" i="9"/>
  <c r="H357" i="9"/>
  <c r="L357" i="9"/>
  <c r="P357" i="9"/>
  <c r="T357" i="9"/>
  <c r="X357" i="9"/>
  <c r="AB357" i="9"/>
  <c r="AF357" i="9"/>
  <c r="AJ357" i="9"/>
  <c r="B358" i="9"/>
  <c r="F358" i="9"/>
  <c r="J358" i="9"/>
  <c r="N358" i="9"/>
  <c r="R358" i="9"/>
  <c r="V358" i="9"/>
  <c r="Z358" i="9"/>
  <c r="AD358" i="9"/>
  <c r="AH358" i="9"/>
  <c r="AL358" i="9"/>
  <c r="D359" i="9"/>
  <c r="H359" i="9"/>
  <c r="L359" i="9"/>
  <c r="P359" i="9"/>
  <c r="T359" i="9"/>
  <c r="X359" i="9"/>
  <c r="AB359" i="9"/>
  <c r="AF359" i="9"/>
  <c r="AJ359" i="9"/>
  <c r="B360" i="9"/>
  <c r="F360" i="9"/>
  <c r="J360" i="9"/>
  <c r="N360" i="9"/>
  <c r="R360" i="9"/>
  <c r="V360" i="9"/>
  <c r="Z360" i="9"/>
  <c r="AD360" i="9"/>
  <c r="AH360" i="9"/>
  <c r="C352" i="9"/>
  <c r="G352" i="9"/>
  <c r="K352" i="9"/>
  <c r="O352" i="9"/>
  <c r="S352" i="9"/>
  <c r="W352" i="9"/>
  <c r="AA352" i="9"/>
  <c r="AE352" i="9"/>
  <c r="AI352" i="9"/>
  <c r="AM352" i="9"/>
  <c r="E353" i="9"/>
  <c r="I353" i="9"/>
  <c r="M353" i="9"/>
  <c r="Q353" i="9"/>
  <c r="U353" i="9"/>
  <c r="Y353" i="9"/>
  <c r="AC353" i="9"/>
  <c r="AG353" i="9"/>
  <c r="AK353" i="9"/>
  <c r="C354" i="9"/>
  <c r="G354" i="9"/>
  <c r="K354" i="9"/>
  <c r="O354" i="9"/>
  <c r="S354" i="9"/>
  <c r="W354" i="9"/>
  <c r="AA354" i="9"/>
  <c r="AE354" i="9"/>
  <c r="AI354" i="9"/>
  <c r="AM354" i="9"/>
  <c r="E355" i="9"/>
  <c r="I355" i="9"/>
  <c r="M355" i="9"/>
  <c r="Q355" i="9"/>
  <c r="U355" i="9"/>
  <c r="Y355" i="9"/>
  <c r="AC355" i="9"/>
  <c r="AG355" i="9"/>
  <c r="AK355" i="9"/>
  <c r="C356" i="9"/>
  <c r="G356" i="9"/>
  <c r="K356" i="9"/>
  <c r="O356" i="9"/>
  <c r="S356" i="9"/>
  <c r="W356" i="9"/>
  <c r="AA356" i="9"/>
  <c r="AE356" i="9"/>
  <c r="AI356" i="9"/>
  <c r="AM356" i="9"/>
  <c r="E357" i="9"/>
  <c r="I357" i="9"/>
  <c r="M357" i="9"/>
  <c r="Q357" i="9"/>
  <c r="U357" i="9"/>
  <c r="Y357" i="9"/>
  <c r="AC357" i="9"/>
  <c r="AG357" i="9"/>
  <c r="AK357" i="9"/>
  <c r="C358" i="9"/>
  <c r="G358" i="9"/>
  <c r="K358" i="9"/>
  <c r="O358" i="9"/>
  <c r="S358" i="9"/>
  <c r="W358" i="9"/>
  <c r="AA358" i="9"/>
  <c r="AE358" i="9"/>
  <c r="AI358" i="9"/>
  <c r="AM358" i="9"/>
  <c r="E359" i="9"/>
  <c r="I359" i="9"/>
  <c r="M359" i="9"/>
  <c r="Q359" i="9"/>
  <c r="U359" i="9"/>
  <c r="Y359" i="9"/>
  <c r="AC359" i="9"/>
  <c r="AG359" i="9"/>
  <c r="AK359" i="9"/>
  <c r="C360" i="9"/>
  <c r="G360" i="9"/>
  <c r="K360" i="9"/>
  <c r="O360" i="9"/>
  <c r="S360" i="9"/>
  <c r="W360" i="9"/>
  <c r="AA360" i="9"/>
  <c r="AE360" i="9"/>
  <c r="AI360" i="9"/>
  <c r="D352" i="9"/>
  <c r="H352" i="9"/>
  <c r="L352" i="9"/>
  <c r="P352" i="9"/>
  <c r="T352" i="9"/>
  <c r="X352" i="9"/>
  <c r="AB352" i="9"/>
  <c r="AF352" i="9"/>
  <c r="AJ352" i="9"/>
  <c r="B353" i="9"/>
  <c r="F353" i="9"/>
  <c r="J353" i="9"/>
  <c r="N353" i="9"/>
  <c r="R353" i="9"/>
  <c r="V353" i="9"/>
  <c r="Z353" i="9"/>
  <c r="AD353" i="9"/>
  <c r="AH353" i="9"/>
  <c r="AL353" i="9"/>
  <c r="D354" i="9"/>
  <c r="H354" i="9"/>
  <c r="L354" i="9"/>
  <c r="P354" i="9"/>
  <c r="T354" i="9"/>
  <c r="X354" i="9"/>
  <c r="AB354" i="9"/>
  <c r="AF354" i="9"/>
  <c r="AJ354" i="9"/>
  <c r="B355" i="9"/>
  <c r="F355" i="9"/>
  <c r="J355" i="9"/>
  <c r="N355" i="9"/>
  <c r="R355" i="9"/>
  <c r="V355" i="9"/>
  <c r="Z355" i="9"/>
  <c r="AD355" i="9"/>
  <c r="AH355" i="9"/>
  <c r="AL355" i="9"/>
  <c r="D356" i="9"/>
  <c r="H356" i="9"/>
  <c r="L356" i="9"/>
  <c r="P356" i="9"/>
  <c r="T356" i="9"/>
  <c r="X356" i="9"/>
  <c r="AB356" i="9"/>
  <c r="AF356" i="9"/>
  <c r="AJ356" i="9"/>
  <c r="B357" i="9"/>
  <c r="F357" i="9"/>
  <c r="J357" i="9"/>
  <c r="N357" i="9"/>
  <c r="R357" i="9"/>
  <c r="V357" i="9"/>
  <c r="Z357" i="9"/>
  <c r="AD357" i="9"/>
  <c r="AH357" i="9"/>
  <c r="AL357" i="9"/>
  <c r="D358" i="9"/>
  <c r="H358" i="9"/>
  <c r="L358" i="9"/>
  <c r="P358" i="9"/>
  <c r="T358" i="9"/>
  <c r="X358" i="9"/>
  <c r="AB358" i="9"/>
  <c r="AF358" i="9"/>
  <c r="AJ358" i="9"/>
  <c r="B359" i="9"/>
  <c r="F359" i="9"/>
  <c r="J359" i="9"/>
  <c r="N359" i="9"/>
  <c r="R359" i="9"/>
  <c r="V359" i="9"/>
  <c r="Z359" i="9"/>
  <c r="AD359" i="9"/>
  <c r="AH359" i="9"/>
  <c r="AL359" i="9"/>
  <c r="D360" i="9"/>
  <c r="H360" i="9"/>
  <c r="L360" i="9"/>
  <c r="P360" i="9"/>
  <c r="T360" i="9"/>
  <c r="X360" i="9"/>
  <c r="AB360" i="9"/>
  <c r="AF360" i="9"/>
  <c r="AJ360" i="9"/>
  <c r="E352" i="9"/>
  <c r="U352" i="9"/>
  <c r="AK352" i="9"/>
  <c r="O353" i="9"/>
  <c r="AE353" i="9"/>
  <c r="I354" i="9"/>
  <c r="Y354" i="9"/>
  <c r="C355" i="9"/>
  <c r="S355" i="9"/>
  <c r="AI355" i="9"/>
  <c r="M356" i="9"/>
  <c r="AC356" i="9"/>
  <c r="G357" i="9"/>
  <c r="W357" i="9"/>
  <c r="AM357" i="9"/>
  <c r="Q358" i="9"/>
  <c r="AG358" i="9"/>
  <c r="K359" i="9"/>
  <c r="AA359" i="9"/>
  <c r="E360" i="9"/>
  <c r="U360" i="9"/>
  <c r="AK360" i="9"/>
  <c r="C361" i="9"/>
  <c r="G361" i="9"/>
  <c r="K361" i="9"/>
  <c r="O361" i="9"/>
  <c r="S361" i="9"/>
  <c r="W361" i="9"/>
  <c r="AA361" i="9"/>
  <c r="AE361" i="9"/>
  <c r="AI361" i="9"/>
  <c r="AM361" i="9"/>
  <c r="E362" i="9"/>
  <c r="I362" i="9"/>
  <c r="M362" i="9"/>
  <c r="Q362" i="9"/>
  <c r="U362" i="9"/>
  <c r="Y362" i="9"/>
  <c r="AC362" i="9"/>
  <c r="AG362" i="9"/>
  <c r="AK362" i="9"/>
  <c r="C363" i="9"/>
  <c r="G363" i="9"/>
  <c r="K363" i="9"/>
  <c r="O363" i="9"/>
  <c r="S363" i="9"/>
  <c r="W363" i="9"/>
  <c r="AA363" i="9"/>
  <c r="AE363" i="9"/>
  <c r="AI363" i="9"/>
  <c r="AM363" i="9"/>
  <c r="E364" i="9"/>
  <c r="I364" i="9"/>
  <c r="M364" i="9"/>
  <c r="Q364" i="9"/>
  <c r="U364" i="9"/>
  <c r="Y364" i="9"/>
  <c r="AC364" i="9"/>
  <c r="AG364" i="9"/>
  <c r="AK364" i="9"/>
  <c r="C365" i="9"/>
  <c r="G365" i="9"/>
  <c r="K365" i="9"/>
  <c r="O365" i="9"/>
  <c r="S365" i="9"/>
  <c r="W365" i="9"/>
  <c r="AA365" i="9"/>
  <c r="AE365" i="9"/>
  <c r="AI365" i="9"/>
  <c r="AM365" i="9"/>
  <c r="E366" i="9"/>
  <c r="I366" i="9"/>
  <c r="M366" i="9"/>
  <c r="Q366" i="9"/>
  <c r="U366" i="9"/>
  <c r="Y366" i="9"/>
  <c r="AC366" i="9"/>
  <c r="AG366" i="9"/>
  <c r="AK366" i="9"/>
  <c r="C367" i="9"/>
  <c r="G367" i="9"/>
  <c r="K367" i="9"/>
  <c r="O367" i="9"/>
  <c r="S367" i="9"/>
  <c r="I352" i="9"/>
  <c r="Y352" i="9"/>
  <c r="C353" i="9"/>
  <c r="S353" i="9"/>
  <c r="AI353" i="9"/>
  <c r="M354" i="9"/>
  <c r="AC354" i="9"/>
  <c r="G355" i="9"/>
  <c r="W355" i="9"/>
  <c r="AM355" i="9"/>
  <c r="Q356" i="9"/>
  <c r="AG356" i="9"/>
  <c r="K357" i="9"/>
  <c r="AA357" i="9"/>
  <c r="E358" i="9"/>
  <c r="U358" i="9"/>
  <c r="AK358" i="9"/>
  <c r="O359" i="9"/>
  <c r="AE359" i="9"/>
  <c r="I360" i="9"/>
  <c r="Y360" i="9"/>
  <c r="AL360" i="9"/>
  <c r="D361" i="9"/>
  <c r="H361" i="9"/>
  <c r="L361" i="9"/>
  <c r="P361" i="9"/>
  <c r="T361" i="9"/>
  <c r="X361" i="9"/>
  <c r="AB361" i="9"/>
  <c r="AF361" i="9"/>
  <c r="AJ361" i="9"/>
  <c r="B362" i="9"/>
  <c r="F362" i="9"/>
  <c r="J362" i="9"/>
  <c r="N362" i="9"/>
  <c r="R362" i="9"/>
  <c r="V362" i="9"/>
  <c r="Z362" i="9"/>
  <c r="AD362" i="9"/>
  <c r="AH362" i="9"/>
  <c r="AL362" i="9"/>
  <c r="D363" i="9"/>
  <c r="H363" i="9"/>
  <c r="L363" i="9"/>
  <c r="P363" i="9"/>
  <c r="T363" i="9"/>
  <c r="X363" i="9"/>
  <c r="AB363" i="9"/>
  <c r="AF363" i="9"/>
  <c r="AJ363" i="9"/>
  <c r="B364" i="9"/>
  <c r="F364" i="9"/>
  <c r="J364" i="9"/>
  <c r="N364" i="9"/>
  <c r="R364" i="9"/>
  <c r="V364" i="9"/>
  <c r="Z364" i="9"/>
  <c r="AD364" i="9"/>
  <c r="AH364" i="9"/>
  <c r="AL364" i="9"/>
  <c r="D365" i="9"/>
  <c r="H365" i="9"/>
  <c r="L365" i="9"/>
  <c r="P365" i="9"/>
  <c r="T365" i="9"/>
  <c r="X365" i="9"/>
  <c r="AB365" i="9"/>
  <c r="AF365" i="9"/>
  <c r="AJ365" i="9"/>
  <c r="B366" i="9"/>
  <c r="F366" i="9"/>
  <c r="J366" i="9"/>
  <c r="N366" i="9"/>
  <c r="R366" i="9"/>
  <c r="V366" i="9"/>
  <c r="Z366" i="9"/>
  <c r="AD366" i="9"/>
  <c r="AH366" i="9"/>
  <c r="AL366" i="9"/>
  <c r="D367" i="9"/>
  <c r="M352" i="9"/>
  <c r="AC352" i="9"/>
  <c r="G353" i="9"/>
  <c r="W353" i="9"/>
  <c r="AM353" i="9"/>
  <c r="Q354" i="9"/>
  <c r="AG354" i="9"/>
  <c r="K355" i="9"/>
  <c r="AA355" i="9"/>
  <c r="E356" i="9"/>
  <c r="U356" i="9"/>
  <c r="AK356" i="9"/>
  <c r="O357" i="9"/>
  <c r="AE357" i="9"/>
  <c r="I358" i="9"/>
  <c r="Y358" i="9"/>
  <c r="C359" i="9"/>
  <c r="S359" i="9"/>
  <c r="AI359" i="9"/>
  <c r="M360" i="9"/>
  <c r="AC360" i="9"/>
  <c r="AM360" i="9"/>
  <c r="E361" i="9"/>
  <c r="I361" i="9"/>
  <c r="M361" i="9"/>
  <c r="Q361" i="9"/>
  <c r="U361" i="9"/>
  <c r="Y361" i="9"/>
  <c r="AC361" i="9"/>
  <c r="AG361" i="9"/>
  <c r="AK361" i="9"/>
  <c r="C362" i="9"/>
  <c r="G362" i="9"/>
  <c r="K362" i="9"/>
  <c r="O362" i="9"/>
  <c r="S362" i="9"/>
  <c r="W362" i="9"/>
  <c r="AA362" i="9"/>
  <c r="AE362" i="9"/>
  <c r="AI362" i="9"/>
  <c r="AM362" i="9"/>
  <c r="E363" i="9"/>
  <c r="I363" i="9"/>
  <c r="M363" i="9"/>
  <c r="Q363" i="9"/>
  <c r="U363" i="9"/>
  <c r="Y363" i="9"/>
  <c r="AC363" i="9"/>
  <c r="AG363" i="9"/>
  <c r="AK363" i="9"/>
  <c r="C364" i="9"/>
  <c r="G364" i="9"/>
  <c r="K364" i="9"/>
  <c r="O364" i="9"/>
  <c r="S364" i="9"/>
  <c r="W364" i="9"/>
  <c r="AA364" i="9"/>
  <c r="AE364" i="9"/>
  <c r="AI364" i="9"/>
  <c r="AM364" i="9"/>
  <c r="E365" i="9"/>
  <c r="I365" i="9"/>
  <c r="M365" i="9"/>
  <c r="Q365" i="9"/>
  <c r="U365" i="9"/>
  <c r="Y365" i="9"/>
  <c r="AC365" i="9"/>
  <c r="AG365" i="9"/>
  <c r="AK365" i="9"/>
  <c r="C366" i="9"/>
  <c r="G366" i="9"/>
  <c r="K366" i="9"/>
  <c r="O366" i="9"/>
  <c r="S366" i="9"/>
  <c r="W366" i="9"/>
  <c r="AA366" i="9"/>
  <c r="AE366" i="9"/>
  <c r="AI366" i="9"/>
  <c r="AM366" i="9"/>
  <c r="E367" i="9"/>
  <c r="I367" i="9"/>
  <c r="M367" i="9"/>
  <c r="Q367" i="9"/>
  <c r="U367" i="9"/>
  <c r="Y367" i="9"/>
  <c r="Q352" i="9"/>
  <c r="E354" i="9"/>
  <c r="AE355" i="9"/>
  <c r="S357" i="9"/>
  <c r="G359" i="9"/>
  <c r="AG360" i="9"/>
  <c r="N361" i="9"/>
  <c r="AD361" i="9"/>
  <c r="H362" i="9"/>
  <c r="X362" i="9"/>
  <c r="B363" i="9"/>
  <c r="R363" i="9"/>
  <c r="AH363" i="9"/>
  <c r="L364" i="9"/>
  <c r="AB364" i="9"/>
  <c r="F365" i="9"/>
  <c r="V365" i="9"/>
  <c r="AL365" i="9"/>
  <c r="P366" i="9"/>
  <c r="AF366" i="9"/>
  <c r="H367" i="9"/>
  <c r="P367" i="9"/>
  <c r="W367" i="9"/>
  <c r="AB367" i="9"/>
  <c r="AF367" i="9"/>
  <c r="AJ367" i="9"/>
  <c r="B368" i="9"/>
  <c r="F368" i="9"/>
  <c r="J368" i="9"/>
  <c r="N368" i="9"/>
  <c r="R368" i="9"/>
  <c r="V368" i="9"/>
  <c r="Z368" i="9"/>
  <c r="AD368" i="9"/>
  <c r="AH368" i="9"/>
  <c r="AL368" i="9"/>
  <c r="D290" i="9"/>
  <c r="H290" i="9"/>
  <c r="L290" i="9"/>
  <c r="P290" i="9"/>
  <c r="T290" i="9"/>
  <c r="X290" i="9"/>
  <c r="AB290" i="9"/>
  <c r="AF290" i="9"/>
  <c r="AJ290" i="9"/>
  <c r="B291" i="9"/>
  <c r="F291" i="9"/>
  <c r="J291" i="9"/>
  <c r="N291" i="9"/>
  <c r="R291" i="9"/>
  <c r="V291" i="9"/>
  <c r="Z291" i="9"/>
  <c r="AD291" i="9"/>
  <c r="AH291" i="9"/>
  <c r="AL291" i="9"/>
  <c r="D292" i="9"/>
  <c r="H292" i="9"/>
  <c r="L292" i="9"/>
  <c r="P292" i="9"/>
  <c r="T292" i="9"/>
  <c r="X292" i="9"/>
  <c r="AB292" i="9"/>
  <c r="AF292" i="9"/>
  <c r="AJ292" i="9"/>
  <c r="B293" i="9"/>
  <c r="F293" i="9"/>
  <c r="J293" i="9"/>
  <c r="N293" i="9"/>
  <c r="R293" i="9"/>
  <c r="V293" i="9"/>
  <c r="Z293" i="9"/>
  <c r="AD293" i="9"/>
  <c r="AH293" i="9"/>
  <c r="AL293" i="9"/>
  <c r="D294" i="9"/>
  <c r="H294" i="9"/>
  <c r="L294" i="9"/>
  <c r="P294" i="9"/>
  <c r="T294" i="9"/>
  <c r="X294" i="9"/>
  <c r="AB294" i="9"/>
  <c r="AF294" i="9"/>
  <c r="AJ294" i="9"/>
  <c r="B295" i="9"/>
  <c r="F295" i="9"/>
  <c r="AG352" i="9"/>
  <c r="U354" i="9"/>
  <c r="I356" i="9"/>
  <c r="AI357" i="9"/>
  <c r="W359" i="9"/>
  <c r="B361" i="9"/>
  <c r="R361" i="9"/>
  <c r="AH361" i="9"/>
  <c r="L362" i="9"/>
  <c r="AB362" i="9"/>
  <c r="F363" i="9"/>
  <c r="V363" i="9"/>
  <c r="AL363" i="9"/>
  <c r="P364" i="9"/>
  <c r="AF364" i="9"/>
  <c r="J365" i="9"/>
  <c r="Z365" i="9"/>
  <c r="D366" i="9"/>
  <c r="T366" i="9"/>
  <c r="AJ366" i="9"/>
  <c r="J367" i="9"/>
  <c r="R367" i="9"/>
  <c r="X367" i="9"/>
  <c r="AC367" i="9"/>
  <c r="AG367" i="9"/>
  <c r="AK367" i="9"/>
  <c r="C368" i="9"/>
  <c r="G368" i="9"/>
  <c r="K368" i="9"/>
  <c r="O368" i="9"/>
  <c r="S368" i="9"/>
  <c r="W368" i="9"/>
  <c r="AA368" i="9"/>
  <c r="AE368" i="9"/>
  <c r="AI368" i="9"/>
  <c r="AM368" i="9"/>
  <c r="E290" i="9"/>
  <c r="I290" i="9"/>
  <c r="M290" i="9"/>
  <c r="Q290" i="9"/>
  <c r="U290" i="9"/>
  <c r="Y290" i="9"/>
  <c r="AC290" i="9"/>
  <c r="AG290" i="9"/>
  <c r="AK290" i="9"/>
  <c r="C291" i="9"/>
  <c r="G291" i="9"/>
  <c r="K291" i="9"/>
  <c r="O291" i="9"/>
  <c r="S291" i="9"/>
  <c r="W291" i="9"/>
  <c r="AA291" i="9"/>
  <c r="AE291" i="9"/>
  <c r="AI291" i="9"/>
  <c r="AM291" i="9"/>
  <c r="E292" i="9"/>
  <c r="I292" i="9"/>
  <c r="M292" i="9"/>
  <c r="Q292" i="9"/>
  <c r="U292" i="9"/>
  <c r="Y292" i="9"/>
  <c r="AC292" i="9"/>
  <c r="AG292" i="9"/>
  <c r="AK292" i="9"/>
  <c r="C293" i="9"/>
  <c r="G293" i="9"/>
  <c r="K293" i="9"/>
  <c r="O293" i="9"/>
  <c r="S293" i="9"/>
  <c r="W293" i="9"/>
  <c r="AA293" i="9"/>
  <c r="AE293" i="9"/>
  <c r="AI293" i="9"/>
  <c r="AM293" i="9"/>
  <c r="E294" i="9"/>
  <c r="I294" i="9"/>
  <c r="M294" i="9"/>
  <c r="Q294" i="9"/>
  <c r="U294" i="9"/>
  <c r="Y294" i="9"/>
  <c r="AC294" i="9"/>
  <c r="AG294" i="9"/>
  <c r="AK294" i="9"/>
  <c r="C295" i="9"/>
  <c r="G295" i="9"/>
  <c r="K295" i="9"/>
  <c r="O295" i="9"/>
  <c r="K353" i="9"/>
  <c r="AK354" i="9"/>
  <c r="Y356" i="9"/>
  <c r="M358" i="9"/>
  <c r="AM359" i="9"/>
  <c r="F361" i="9"/>
  <c r="V361" i="9"/>
  <c r="AL361" i="9"/>
  <c r="P362" i="9"/>
  <c r="AF362" i="9"/>
  <c r="J363" i="9"/>
  <c r="Z363" i="9"/>
  <c r="D364" i="9"/>
  <c r="T364" i="9"/>
  <c r="AJ364" i="9"/>
  <c r="N365" i="9"/>
  <c r="AD365" i="9"/>
  <c r="H366" i="9"/>
  <c r="X366" i="9"/>
  <c r="B367" i="9"/>
  <c r="L367" i="9"/>
  <c r="T367" i="9"/>
  <c r="Z367" i="9"/>
  <c r="AD367" i="9"/>
  <c r="AH367" i="9"/>
  <c r="AL367" i="9"/>
  <c r="D368" i="9"/>
  <c r="H368" i="9"/>
  <c r="L368" i="9"/>
  <c r="P368" i="9"/>
  <c r="T368" i="9"/>
  <c r="X368" i="9"/>
  <c r="AB368" i="9"/>
  <c r="AF368" i="9"/>
  <c r="AJ368" i="9"/>
  <c r="B290" i="9"/>
  <c r="F290" i="9"/>
  <c r="J290" i="9"/>
  <c r="N290" i="9"/>
  <c r="R290" i="9"/>
  <c r="V290" i="9"/>
  <c r="Z290" i="9"/>
  <c r="AD290" i="9"/>
  <c r="AH290" i="9"/>
  <c r="AL290" i="9"/>
  <c r="D291" i="9"/>
  <c r="H291" i="9"/>
  <c r="L291" i="9"/>
  <c r="P291" i="9"/>
  <c r="T291" i="9"/>
  <c r="X291" i="9"/>
  <c r="AB291" i="9"/>
  <c r="AF291" i="9"/>
  <c r="AJ291" i="9"/>
  <c r="B292" i="9"/>
  <c r="F292" i="9"/>
  <c r="J292" i="9"/>
  <c r="N292" i="9"/>
  <c r="R292" i="9"/>
  <c r="V292" i="9"/>
  <c r="AA353" i="9"/>
  <c r="Q360" i="9"/>
  <c r="T362" i="9"/>
  <c r="H364" i="9"/>
  <c r="AH365" i="9"/>
  <c r="N367" i="9"/>
  <c r="AI367" i="9"/>
  <c r="M368" i="9"/>
  <c r="AC368" i="9"/>
  <c r="G290" i="9"/>
  <c r="W290" i="9"/>
  <c r="AM290" i="9"/>
  <c r="Q291" i="9"/>
  <c r="AG291" i="9"/>
  <c r="K292" i="9"/>
  <c r="Z292" i="9"/>
  <c r="AH292" i="9"/>
  <c r="D293" i="9"/>
  <c r="L293" i="9"/>
  <c r="T293" i="9"/>
  <c r="AB293" i="9"/>
  <c r="AJ293" i="9"/>
  <c r="F294" i="9"/>
  <c r="N294" i="9"/>
  <c r="V294" i="9"/>
  <c r="AD294" i="9"/>
  <c r="AL294" i="9"/>
  <c r="H295" i="9"/>
  <c r="M295" i="9"/>
  <c r="R295" i="9"/>
  <c r="V295" i="9"/>
  <c r="Z295" i="9"/>
  <c r="AD295" i="9"/>
  <c r="AH295" i="9"/>
  <c r="AL295" i="9"/>
  <c r="D296" i="9"/>
  <c r="H296" i="9"/>
  <c r="L296" i="9"/>
  <c r="P296" i="9"/>
  <c r="T296" i="9"/>
  <c r="X296" i="9"/>
  <c r="AB296" i="9"/>
  <c r="AF296" i="9"/>
  <c r="AJ296" i="9"/>
  <c r="B297" i="9"/>
  <c r="F297" i="9"/>
  <c r="J297" i="9"/>
  <c r="N297" i="9"/>
  <c r="R297" i="9"/>
  <c r="V297" i="9"/>
  <c r="Z297" i="9"/>
  <c r="AD297" i="9"/>
  <c r="AH297" i="9"/>
  <c r="AL297" i="9"/>
  <c r="D298" i="9"/>
  <c r="H298" i="9"/>
  <c r="L298" i="9"/>
  <c r="P298" i="9"/>
  <c r="T298" i="9"/>
  <c r="X298" i="9"/>
  <c r="AB298" i="9"/>
  <c r="AF298" i="9"/>
  <c r="AJ298" i="9"/>
  <c r="B299" i="9"/>
  <c r="F299" i="9"/>
  <c r="J299" i="9"/>
  <c r="N299" i="9"/>
  <c r="R299" i="9"/>
  <c r="V299" i="9"/>
  <c r="Z299" i="9"/>
  <c r="AD299" i="9"/>
  <c r="AH299" i="9"/>
  <c r="AL299" i="9"/>
  <c r="D300" i="9"/>
  <c r="H300" i="9"/>
  <c r="L300" i="9"/>
  <c r="P300" i="9"/>
  <c r="T300" i="9"/>
  <c r="X300" i="9"/>
  <c r="AB300" i="9"/>
  <c r="AF300" i="9"/>
  <c r="AJ300" i="9"/>
  <c r="B301" i="9"/>
  <c r="F301" i="9"/>
  <c r="J301" i="9"/>
  <c r="N301" i="9"/>
  <c r="R301" i="9"/>
  <c r="V301" i="9"/>
  <c r="Z301" i="9"/>
  <c r="AD301" i="9"/>
  <c r="AH301" i="9"/>
  <c r="AL301" i="9"/>
  <c r="D302" i="9"/>
  <c r="H302" i="9"/>
  <c r="L302" i="9"/>
  <c r="P302" i="9"/>
  <c r="T302" i="9"/>
  <c r="X302" i="9"/>
  <c r="AB302" i="9"/>
  <c r="AF302" i="9"/>
  <c r="AJ302" i="9"/>
  <c r="B303" i="9"/>
  <c r="F303" i="9"/>
  <c r="J303" i="9"/>
  <c r="N303" i="9"/>
  <c r="R303" i="9"/>
  <c r="V303" i="9"/>
  <c r="Z303" i="9"/>
  <c r="AD303" i="9"/>
  <c r="AH303" i="9"/>
  <c r="AL303" i="9"/>
  <c r="D304" i="9"/>
  <c r="H304" i="9"/>
  <c r="L304" i="9"/>
  <c r="P304" i="9"/>
  <c r="T304" i="9"/>
  <c r="X304" i="9"/>
  <c r="AB304" i="9"/>
  <c r="AF304" i="9"/>
  <c r="AJ304" i="9"/>
  <c r="B305" i="9"/>
  <c r="F305" i="9"/>
  <c r="J305" i="9"/>
  <c r="N305" i="9"/>
  <c r="R305" i="9"/>
  <c r="V305" i="9"/>
  <c r="Z305" i="9"/>
  <c r="AD305" i="9"/>
  <c r="AH305" i="9"/>
  <c r="AL305" i="9"/>
  <c r="D306" i="9"/>
  <c r="H306" i="9"/>
  <c r="L306" i="9"/>
  <c r="P306" i="9"/>
  <c r="T306" i="9"/>
  <c r="X306" i="9"/>
  <c r="AB306" i="9"/>
  <c r="AF306" i="9"/>
  <c r="AJ306" i="9"/>
  <c r="B307" i="9"/>
  <c r="F307" i="9"/>
  <c r="J307" i="9"/>
  <c r="N307" i="9"/>
  <c r="R307" i="9"/>
  <c r="V307" i="9"/>
  <c r="Z307" i="9"/>
  <c r="AD307" i="9"/>
  <c r="AH307" i="9"/>
  <c r="AL307" i="9"/>
  <c r="D308" i="9"/>
  <c r="H308" i="9"/>
  <c r="L308" i="9"/>
  <c r="P308" i="9"/>
  <c r="T308" i="9"/>
  <c r="X308" i="9"/>
  <c r="AB308" i="9"/>
  <c r="AF308" i="9"/>
  <c r="AJ308" i="9"/>
  <c r="B309" i="9"/>
  <c r="F309" i="9"/>
  <c r="J309" i="9"/>
  <c r="N309" i="9"/>
  <c r="R309" i="9"/>
  <c r="V309" i="9"/>
  <c r="Z309" i="9"/>
  <c r="AD309" i="9"/>
  <c r="AH309" i="9"/>
  <c r="AL309" i="9"/>
  <c r="D310" i="9"/>
  <c r="H310" i="9"/>
  <c r="O355" i="9"/>
  <c r="J361" i="9"/>
  <c r="AJ362" i="9"/>
  <c r="X364" i="9"/>
  <c r="L366" i="9"/>
  <c r="V367" i="9"/>
  <c r="AM367" i="9"/>
  <c r="Q368" i="9"/>
  <c r="AG368" i="9"/>
  <c r="K290" i="9"/>
  <c r="AA290" i="9"/>
  <c r="E291" i="9"/>
  <c r="U291" i="9"/>
  <c r="AK291" i="9"/>
  <c r="O292" i="9"/>
  <c r="AA292" i="9"/>
  <c r="AI292" i="9"/>
  <c r="E293" i="9"/>
  <c r="M293" i="9"/>
  <c r="U293" i="9"/>
  <c r="AC293" i="9"/>
  <c r="AK293" i="9"/>
  <c r="G294" i="9"/>
  <c r="O294" i="9"/>
  <c r="W294" i="9"/>
  <c r="AE294" i="9"/>
  <c r="AM294" i="9"/>
  <c r="I295" i="9"/>
  <c r="N295" i="9"/>
  <c r="S295" i="9"/>
  <c r="W295" i="9"/>
  <c r="AA295" i="9"/>
  <c r="AE295" i="9"/>
  <c r="AI295" i="9"/>
  <c r="AM295" i="9"/>
  <c r="E296" i="9"/>
  <c r="I296" i="9"/>
  <c r="M296" i="9"/>
  <c r="Q296" i="9"/>
  <c r="U296" i="9"/>
  <c r="Y296" i="9"/>
  <c r="AC296" i="9"/>
  <c r="AG296" i="9"/>
  <c r="AK296" i="9"/>
  <c r="C297" i="9"/>
  <c r="G297" i="9"/>
  <c r="K297" i="9"/>
  <c r="O297" i="9"/>
  <c r="S297" i="9"/>
  <c r="W297" i="9"/>
  <c r="AA297" i="9"/>
  <c r="AE297" i="9"/>
  <c r="AI297" i="9"/>
  <c r="AM297" i="9"/>
  <c r="E298" i="9"/>
  <c r="I298" i="9"/>
  <c r="M298" i="9"/>
  <c r="Q298" i="9"/>
  <c r="U298" i="9"/>
  <c r="Y298" i="9"/>
  <c r="AC298" i="9"/>
  <c r="AG298" i="9"/>
  <c r="AK298" i="9"/>
  <c r="C299" i="9"/>
  <c r="G299" i="9"/>
  <c r="K299" i="9"/>
  <c r="O299" i="9"/>
  <c r="S299" i="9"/>
  <c r="W299" i="9"/>
  <c r="AA299" i="9"/>
  <c r="AE299" i="9"/>
  <c r="AI299" i="9"/>
  <c r="AM299" i="9"/>
  <c r="E300" i="9"/>
  <c r="I300" i="9"/>
  <c r="M300" i="9"/>
  <c r="Q300" i="9"/>
  <c r="U300" i="9"/>
  <c r="Y300" i="9"/>
  <c r="AC300" i="9"/>
  <c r="AG300" i="9"/>
  <c r="AK300" i="9"/>
  <c r="C301" i="9"/>
  <c r="G301" i="9"/>
  <c r="K301" i="9"/>
  <c r="O301" i="9"/>
  <c r="S301" i="9"/>
  <c r="W301" i="9"/>
  <c r="AA301" i="9"/>
  <c r="AE301" i="9"/>
  <c r="AI301" i="9"/>
  <c r="AM301" i="9"/>
  <c r="E302" i="9"/>
  <c r="I302" i="9"/>
  <c r="M302" i="9"/>
  <c r="Q302" i="9"/>
  <c r="U302" i="9"/>
  <c r="Y302" i="9"/>
  <c r="AC302" i="9"/>
  <c r="AG302" i="9"/>
  <c r="AK302" i="9"/>
  <c r="C303" i="9"/>
  <c r="G303" i="9"/>
  <c r="K303" i="9"/>
  <c r="O303" i="9"/>
  <c r="S303" i="9"/>
  <c r="W303" i="9"/>
  <c r="AA303" i="9"/>
  <c r="AE303" i="9"/>
  <c r="AI303" i="9"/>
  <c r="AM303" i="9"/>
  <c r="E304" i="9"/>
  <c r="I304" i="9"/>
  <c r="M304" i="9"/>
  <c r="Q304" i="9"/>
  <c r="U304" i="9"/>
  <c r="Y304" i="9"/>
  <c r="AC304" i="9"/>
  <c r="AG304" i="9"/>
  <c r="AK304" i="9"/>
  <c r="C305" i="9"/>
  <c r="G305" i="9"/>
  <c r="K305" i="9"/>
  <c r="O305" i="9"/>
  <c r="S305" i="9"/>
  <c r="W305" i="9"/>
  <c r="AA305" i="9"/>
  <c r="AE305" i="9"/>
  <c r="AI305" i="9"/>
  <c r="AM305" i="9"/>
  <c r="E306" i="9"/>
  <c r="I306" i="9"/>
  <c r="M306" i="9"/>
  <c r="Q306" i="9"/>
  <c r="U306" i="9"/>
  <c r="Y306" i="9"/>
  <c r="AC306" i="9"/>
  <c r="AG306" i="9"/>
  <c r="AK306" i="9"/>
  <c r="C307" i="9"/>
  <c r="G307" i="9"/>
  <c r="K307" i="9"/>
  <c r="O307" i="9"/>
  <c r="S307" i="9"/>
  <c r="W307" i="9"/>
  <c r="AA307" i="9"/>
  <c r="AE307" i="9"/>
  <c r="AI307" i="9"/>
  <c r="AM307" i="9"/>
  <c r="E308" i="9"/>
  <c r="I308" i="9"/>
  <c r="M308" i="9"/>
  <c r="Q308" i="9"/>
  <c r="U308" i="9"/>
  <c r="Y308" i="9"/>
  <c r="AC308" i="9"/>
  <c r="AG308" i="9"/>
  <c r="AK308" i="9"/>
  <c r="C309" i="9"/>
  <c r="G309" i="9"/>
  <c r="K309" i="9"/>
  <c r="O309" i="9"/>
  <c r="S309" i="9"/>
  <c r="W309" i="9"/>
  <c r="AA309" i="9"/>
  <c r="AE309" i="9"/>
  <c r="AI309" i="9"/>
  <c r="AM309" i="9"/>
  <c r="C357" i="9"/>
  <c r="N363" i="9"/>
  <c r="AB366" i="9"/>
  <c r="E368" i="9"/>
  <c r="AK368" i="9"/>
  <c r="AE290" i="9"/>
  <c r="Y291" i="9"/>
  <c r="S292" i="9"/>
  <c r="AL292" i="9"/>
  <c r="P293" i="9"/>
  <c r="AF293" i="9"/>
  <c r="J294" i="9"/>
  <c r="Z294" i="9"/>
  <c r="D295" i="9"/>
  <c r="P295" i="9"/>
  <c r="X295" i="9"/>
  <c r="AF295" i="9"/>
  <c r="B296" i="9"/>
  <c r="J296" i="9"/>
  <c r="R296" i="9"/>
  <c r="Z296" i="9"/>
  <c r="AH296" i="9"/>
  <c r="D297" i="9"/>
  <c r="L297" i="9"/>
  <c r="T297" i="9"/>
  <c r="AB297" i="9"/>
  <c r="AJ297" i="9"/>
  <c r="F298" i="9"/>
  <c r="N298" i="9"/>
  <c r="V298" i="9"/>
  <c r="AD298" i="9"/>
  <c r="AL298" i="9"/>
  <c r="H299" i="9"/>
  <c r="P299" i="9"/>
  <c r="X299" i="9"/>
  <c r="AF299" i="9"/>
  <c r="B300" i="9"/>
  <c r="J300" i="9"/>
  <c r="R300" i="9"/>
  <c r="Z300" i="9"/>
  <c r="AH300" i="9"/>
  <c r="D301" i="9"/>
  <c r="L301" i="9"/>
  <c r="T301" i="9"/>
  <c r="AB301" i="9"/>
  <c r="AJ301" i="9"/>
  <c r="F302" i="9"/>
  <c r="N302" i="9"/>
  <c r="V302" i="9"/>
  <c r="AD302" i="9"/>
  <c r="AL302" i="9"/>
  <c r="H303" i="9"/>
  <c r="P303" i="9"/>
  <c r="X303" i="9"/>
  <c r="AF303" i="9"/>
  <c r="B304" i="9"/>
  <c r="J304" i="9"/>
  <c r="R304" i="9"/>
  <c r="Z304" i="9"/>
  <c r="AH304" i="9"/>
  <c r="D305" i="9"/>
  <c r="L305" i="9"/>
  <c r="T305" i="9"/>
  <c r="AB305" i="9"/>
  <c r="AJ305" i="9"/>
  <c r="F306" i="9"/>
  <c r="N306" i="9"/>
  <c r="V306" i="9"/>
  <c r="AD306" i="9"/>
  <c r="AL306" i="9"/>
  <c r="H307" i="9"/>
  <c r="P307" i="9"/>
  <c r="X307" i="9"/>
  <c r="AF307" i="9"/>
  <c r="B308" i="9"/>
  <c r="J308" i="9"/>
  <c r="R308" i="9"/>
  <c r="Z308" i="9"/>
  <c r="AH308" i="9"/>
  <c r="D309" i="9"/>
  <c r="L309" i="9"/>
  <c r="T309" i="9"/>
  <c r="AB309" i="9"/>
  <c r="AJ309" i="9"/>
  <c r="E310" i="9"/>
  <c r="J310" i="9"/>
  <c r="N310" i="9"/>
  <c r="R310" i="9"/>
  <c r="V310" i="9"/>
  <c r="Z310" i="9"/>
  <c r="AD310" i="9"/>
  <c r="AH310" i="9"/>
  <c r="AL310" i="9"/>
  <c r="D311" i="9"/>
  <c r="H311" i="9"/>
  <c r="L311" i="9"/>
  <c r="P311" i="9"/>
  <c r="T311" i="9"/>
  <c r="X311" i="9"/>
  <c r="AB311" i="9"/>
  <c r="AF311" i="9"/>
  <c r="AJ311" i="9"/>
  <c r="B312" i="9"/>
  <c r="F312" i="9"/>
  <c r="J312" i="9"/>
  <c r="N312" i="9"/>
  <c r="R312" i="9"/>
  <c r="V312" i="9"/>
  <c r="Z312" i="9"/>
  <c r="AD312" i="9"/>
  <c r="AH312" i="9"/>
  <c r="AL312" i="9"/>
  <c r="D313" i="9"/>
  <c r="H313" i="9"/>
  <c r="L313" i="9"/>
  <c r="P313" i="9"/>
  <c r="T313" i="9"/>
  <c r="X313" i="9"/>
  <c r="AB313" i="9"/>
  <c r="AF313" i="9"/>
  <c r="AJ313" i="9"/>
  <c r="B314" i="9"/>
  <c r="F314" i="9"/>
  <c r="J314" i="9"/>
  <c r="N314" i="9"/>
  <c r="R314" i="9"/>
  <c r="V314" i="9"/>
  <c r="Z314" i="9"/>
  <c r="AD314" i="9"/>
  <c r="AH314" i="9"/>
  <c r="AL314" i="9"/>
  <c r="D315" i="9"/>
  <c r="H315" i="9"/>
  <c r="L315" i="9"/>
  <c r="P315" i="9"/>
  <c r="T315" i="9"/>
  <c r="X315" i="9"/>
  <c r="AB315" i="9"/>
  <c r="AF315" i="9"/>
  <c r="AJ315" i="9"/>
  <c r="B316" i="9"/>
  <c r="F316" i="9"/>
  <c r="J316" i="9"/>
  <c r="N316" i="9"/>
  <c r="R316" i="9"/>
  <c r="V316" i="9"/>
  <c r="Z316" i="9"/>
  <c r="AD316" i="9"/>
  <c r="AH316" i="9"/>
  <c r="AL316" i="9"/>
  <c r="D317" i="9"/>
  <c r="H317" i="9"/>
  <c r="L317" i="9"/>
  <c r="P317" i="9"/>
  <c r="T317" i="9"/>
  <c r="X317" i="9"/>
  <c r="AB317" i="9"/>
  <c r="AF317" i="9"/>
  <c r="AJ317" i="9"/>
  <c r="B318" i="9"/>
  <c r="F318" i="9"/>
  <c r="J318" i="9"/>
  <c r="N318" i="9"/>
  <c r="R318" i="9"/>
  <c r="V318" i="9"/>
  <c r="AC358" i="9"/>
  <c r="AD363" i="9"/>
  <c r="F367" i="9"/>
  <c r="I368" i="9"/>
  <c r="C290" i="9"/>
  <c r="AI290" i="9"/>
  <c r="AC291" i="9"/>
  <c r="W292" i="9"/>
  <c r="AM292" i="9"/>
  <c r="Q293" i="9"/>
  <c r="AG293" i="9"/>
  <c r="K294" i="9"/>
  <c r="AA294" i="9"/>
  <c r="E295" i="9"/>
  <c r="Q295" i="9"/>
  <c r="Y295" i="9"/>
  <c r="AG295" i="9"/>
  <c r="C296" i="9"/>
  <c r="K296" i="9"/>
  <c r="S296" i="9"/>
  <c r="AA296" i="9"/>
  <c r="AI296" i="9"/>
  <c r="E297" i="9"/>
  <c r="M297" i="9"/>
  <c r="U297" i="9"/>
  <c r="AC297" i="9"/>
  <c r="AK297" i="9"/>
  <c r="G298" i="9"/>
  <c r="O298" i="9"/>
  <c r="W298" i="9"/>
  <c r="AE298" i="9"/>
  <c r="AM298" i="9"/>
  <c r="I299" i="9"/>
  <c r="Q299" i="9"/>
  <c r="Y299" i="9"/>
  <c r="AG299" i="9"/>
  <c r="C300" i="9"/>
  <c r="K300" i="9"/>
  <c r="S300" i="9"/>
  <c r="AA300" i="9"/>
  <c r="AI300" i="9"/>
  <c r="E301" i="9"/>
  <c r="M301" i="9"/>
  <c r="U301" i="9"/>
  <c r="AC301" i="9"/>
  <c r="AK301" i="9"/>
  <c r="G302" i="9"/>
  <c r="O302" i="9"/>
  <c r="W302" i="9"/>
  <c r="AE302" i="9"/>
  <c r="AM302" i="9"/>
  <c r="I303" i="9"/>
  <c r="Q303" i="9"/>
  <c r="Y303" i="9"/>
  <c r="AG303" i="9"/>
  <c r="C304" i="9"/>
  <c r="K304" i="9"/>
  <c r="S304" i="9"/>
  <c r="AA304" i="9"/>
  <c r="AI304" i="9"/>
  <c r="E305" i="9"/>
  <c r="M305" i="9"/>
  <c r="U305" i="9"/>
  <c r="AC305" i="9"/>
  <c r="AK305" i="9"/>
  <c r="G306" i="9"/>
  <c r="O306" i="9"/>
  <c r="W306" i="9"/>
  <c r="AE306" i="9"/>
  <c r="AM306" i="9"/>
  <c r="I307" i="9"/>
  <c r="Q307" i="9"/>
  <c r="Y307" i="9"/>
  <c r="AG307" i="9"/>
  <c r="C308" i="9"/>
  <c r="K308" i="9"/>
  <c r="S308" i="9"/>
  <c r="AA308" i="9"/>
  <c r="AI308" i="9"/>
  <c r="E309" i="9"/>
  <c r="M309" i="9"/>
  <c r="U309" i="9"/>
  <c r="AC309" i="9"/>
  <c r="AK309" i="9"/>
  <c r="F310" i="9"/>
  <c r="K310" i="9"/>
  <c r="O310" i="9"/>
  <c r="S310" i="9"/>
  <c r="W310" i="9"/>
  <c r="AA310" i="9"/>
  <c r="AE310" i="9"/>
  <c r="AI310" i="9"/>
  <c r="AM310" i="9"/>
  <c r="E311" i="9"/>
  <c r="I311" i="9"/>
  <c r="M311" i="9"/>
  <c r="Q311" i="9"/>
  <c r="U311" i="9"/>
  <c r="Y311" i="9"/>
  <c r="AC311" i="9"/>
  <c r="AG311" i="9"/>
  <c r="AK311" i="9"/>
  <c r="C312" i="9"/>
  <c r="G312" i="9"/>
  <c r="K312" i="9"/>
  <c r="O312" i="9"/>
  <c r="S312" i="9"/>
  <c r="W312" i="9"/>
  <c r="AA312" i="9"/>
  <c r="AE312" i="9"/>
  <c r="AI312" i="9"/>
  <c r="AM312" i="9"/>
  <c r="E313" i="9"/>
  <c r="I313" i="9"/>
  <c r="M313" i="9"/>
  <c r="Q313" i="9"/>
  <c r="U313" i="9"/>
  <c r="Y313" i="9"/>
  <c r="AC313" i="9"/>
  <c r="AG313" i="9"/>
  <c r="AK313" i="9"/>
  <c r="C314" i="9"/>
  <c r="G314" i="9"/>
  <c r="K314" i="9"/>
  <c r="O314" i="9"/>
  <c r="S314" i="9"/>
  <c r="W314" i="9"/>
  <c r="AA314" i="9"/>
  <c r="AE314" i="9"/>
  <c r="AI314" i="9"/>
  <c r="AM314" i="9"/>
  <c r="E315" i="9"/>
  <c r="I315" i="9"/>
  <c r="M315" i="9"/>
  <c r="Q315" i="9"/>
  <c r="U315" i="9"/>
  <c r="Y315" i="9"/>
  <c r="AC315" i="9"/>
  <c r="AG315" i="9"/>
  <c r="AK315" i="9"/>
  <c r="C316" i="9"/>
  <c r="G316" i="9"/>
  <c r="K316" i="9"/>
  <c r="O316" i="9"/>
  <c r="S316" i="9"/>
  <c r="W316" i="9"/>
  <c r="AA316" i="9"/>
  <c r="AE316" i="9"/>
  <c r="AI316" i="9"/>
  <c r="AM316" i="9"/>
  <c r="E317" i="9"/>
  <c r="I317" i="9"/>
  <c r="M317" i="9"/>
  <c r="Q317" i="9"/>
  <c r="U317" i="9"/>
  <c r="Y317" i="9"/>
  <c r="AC317" i="9"/>
  <c r="AG317" i="9"/>
  <c r="AK317" i="9"/>
  <c r="C318" i="9"/>
  <c r="G318" i="9"/>
  <c r="K318" i="9"/>
  <c r="O318" i="9"/>
  <c r="S318" i="9"/>
  <c r="W318" i="9"/>
  <c r="AA318" i="9"/>
  <c r="AE318" i="9"/>
  <c r="AI318" i="9"/>
  <c r="AM318" i="9"/>
  <c r="Z361" i="9"/>
  <c r="B365" i="9"/>
  <c r="AA367" i="9"/>
  <c r="U368" i="9"/>
  <c r="O290" i="9"/>
  <c r="I291" i="9"/>
  <c r="C292" i="9"/>
  <c r="AD292" i="9"/>
  <c r="H293" i="9"/>
  <c r="X293" i="9"/>
  <c r="B294" i="9"/>
  <c r="R294" i="9"/>
  <c r="AH294" i="9"/>
  <c r="J295" i="9"/>
  <c r="T295" i="9"/>
  <c r="AB295" i="9"/>
  <c r="AJ295" i="9"/>
  <c r="F296" i="9"/>
  <c r="N296" i="9"/>
  <c r="V296" i="9"/>
  <c r="AD296" i="9"/>
  <c r="AL296" i="9"/>
  <c r="H297" i="9"/>
  <c r="P297" i="9"/>
  <c r="X297" i="9"/>
  <c r="AF297" i="9"/>
  <c r="B298" i="9"/>
  <c r="J298" i="9"/>
  <c r="R298" i="9"/>
  <c r="Z298" i="9"/>
  <c r="AH298" i="9"/>
  <c r="D299" i="9"/>
  <c r="L299" i="9"/>
  <c r="T299" i="9"/>
  <c r="AB299" i="9"/>
  <c r="AJ299" i="9"/>
  <c r="F300" i="9"/>
  <c r="N300" i="9"/>
  <c r="V300" i="9"/>
  <c r="AD300" i="9"/>
  <c r="AL300" i="9"/>
  <c r="H301" i="9"/>
  <c r="P301" i="9"/>
  <c r="X301" i="9"/>
  <c r="AF301" i="9"/>
  <c r="B302" i="9"/>
  <c r="J302" i="9"/>
  <c r="R302" i="9"/>
  <c r="Z302" i="9"/>
  <c r="AH302" i="9"/>
  <c r="D303" i="9"/>
  <c r="L303" i="9"/>
  <c r="T303" i="9"/>
  <c r="AB303" i="9"/>
  <c r="AJ303" i="9"/>
  <c r="F304" i="9"/>
  <c r="N304" i="9"/>
  <c r="V304" i="9"/>
  <c r="AD304" i="9"/>
  <c r="AL304" i="9"/>
  <c r="H305" i="9"/>
  <c r="P305" i="9"/>
  <c r="X305" i="9"/>
  <c r="AF305" i="9"/>
  <c r="B306" i="9"/>
  <c r="J306" i="9"/>
  <c r="R306" i="9"/>
  <c r="Z306" i="9"/>
  <c r="AH306" i="9"/>
  <c r="D307" i="9"/>
  <c r="L307" i="9"/>
  <c r="T307" i="9"/>
  <c r="AB307" i="9"/>
  <c r="AJ307" i="9"/>
  <c r="F308" i="9"/>
  <c r="N308" i="9"/>
  <c r="V308" i="9"/>
  <c r="AD308" i="9"/>
  <c r="AL308" i="9"/>
  <c r="H309" i="9"/>
  <c r="P309" i="9"/>
  <c r="X309" i="9"/>
  <c r="AF309" i="9"/>
  <c r="B310" i="9"/>
  <c r="G310" i="9"/>
  <c r="L310" i="9"/>
  <c r="P310" i="9"/>
  <c r="T310" i="9"/>
  <c r="X310" i="9"/>
  <c r="AB310" i="9"/>
  <c r="AF310" i="9"/>
  <c r="AJ310" i="9"/>
  <c r="B311" i="9"/>
  <c r="F311" i="9"/>
  <c r="J311" i="9"/>
  <c r="N311" i="9"/>
  <c r="R311" i="9"/>
  <c r="V311" i="9"/>
  <c r="Z311" i="9"/>
  <c r="AD311" i="9"/>
  <c r="AH311" i="9"/>
  <c r="AL311" i="9"/>
  <c r="D312" i="9"/>
  <c r="H312" i="9"/>
  <c r="L312" i="9"/>
  <c r="P312" i="9"/>
  <c r="T312" i="9"/>
  <c r="X312" i="9"/>
  <c r="AB312" i="9"/>
  <c r="AF312" i="9"/>
  <c r="AJ312" i="9"/>
  <c r="B313" i="9"/>
  <c r="F313" i="9"/>
  <c r="J313" i="9"/>
  <c r="N313" i="9"/>
  <c r="R313" i="9"/>
  <c r="V313" i="9"/>
  <c r="Z313" i="9"/>
  <c r="AD313" i="9"/>
  <c r="AH313" i="9"/>
  <c r="AL313" i="9"/>
  <c r="D314" i="9"/>
  <c r="H314" i="9"/>
  <c r="L314" i="9"/>
  <c r="P314" i="9"/>
  <c r="T314" i="9"/>
  <c r="X314" i="9"/>
  <c r="AB314" i="9"/>
  <c r="AF314" i="9"/>
  <c r="AJ314" i="9"/>
  <c r="B315" i="9"/>
  <c r="F315" i="9"/>
  <c r="J315" i="9"/>
  <c r="N315" i="9"/>
  <c r="R315" i="9"/>
  <c r="V315" i="9"/>
  <c r="Z315" i="9"/>
  <c r="AD315" i="9"/>
  <c r="AH315" i="9"/>
  <c r="AL315" i="9"/>
  <c r="D316" i="9"/>
  <c r="H316" i="9"/>
  <c r="L316" i="9"/>
  <c r="P316" i="9"/>
  <c r="T316" i="9"/>
  <c r="X316" i="9"/>
  <c r="AB316" i="9"/>
  <c r="AF316" i="9"/>
  <c r="AJ316" i="9"/>
  <c r="B317" i="9"/>
  <c r="F317" i="9"/>
  <c r="J317" i="9"/>
  <c r="N317" i="9"/>
  <c r="R317" i="9"/>
  <c r="V317" i="9"/>
  <c r="Z317" i="9"/>
  <c r="AD317" i="9"/>
  <c r="AH317" i="9"/>
  <c r="AL317" i="9"/>
  <c r="D318" i="9"/>
  <c r="H318" i="9"/>
  <c r="L318" i="9"/>
  <c r="P318" i="9"/>
  <c r="T318" i="9"/>
  <c r="X318" i="9"/>
  <c r="AB318" i="9"/>
  <c r="AF318" i="9"/>
  <c r="AJ318" i="9"/>
  <c r="B319" i="9"/>
  <c r="F319" i="9"/>
  <c r="D362" i="9"/>
  <c r="S290" i="9"/>
  <c r="I293" i="9"/>
  <c r="AI294" i="9"/>
  <c r="AK295" i="9"/>
  <c r="AE296" i="9"/>
  <c r="Y297" i="9"/>
  <c r="S298" i="9"/>
  <c r="M299" i="9"/>
  <c r="G300" i="9"/>
  <c r="AM300" i="9"/>
  <c r="AG301" i="9"/>
  <c r="AA302" i="9"/>
  <c r="U303" i="9"/>
  <c r="O304" i="9"/>
  <c r="I305" i="9"/>
  <c r="C306" i="9"/>
  <c r="AI306" i="9"/>
  <c r="AC307" i="9"/>
  <c r="W308" i="9"/>
  <c r="Q309" i="9"/>
  <c r="I310" i="9"/>
  <c r="Y310" i="9"/>
  <c r="C311" i="9"/>
  <c r="S311" i="9"/>
  <c r="AI311" i="9"/>
  <c r="M312" i="9"/>
  <c r="AC312" i="9"/>
  <c r="G313" i="9"/>
  <c r="W313" i="9"/>
  <c r="AM313" i="9"/>
  <c r="Q314" i="9"/>
  <c r="AG314" i="9"/>
  <c r="K315" i="9"/>
  <c r="AA315" i="9"/>
  <c r="E316" i="9"/>
  <c r="U316" i="9"/>
  <c r="AK316" i="9"/>
  <c r="O317" i="9"/>
  <c r="AE317" i="9"/>
  <c r="I318" i="9"/>
  <c r="Y318" i="9"/>
  <c r="AG318" i="9"/>
  <c r="C319" i="9"/>
  <c r="H319" i="9"/>
  <c r="L319" i="9"/>
  <c r="P319" i="9"/>
  <c r="T319" i="9"/>
  <c r="X319" i="9"/>
  <c r="AB319" i="9"/>
  <c r="AF319" i="9"/>
  <c r="AJ319" i="9"/>
  <c r="B320" i="9"/>
  <c r="F320" i="9"/>
  <c r="J320" i="9"/>
  <c r="N320" i="9"/>
  <c r="R320" i="9"/>
  <c r="V320" i="9"/>
  <c r="Z320" i="9"/>
  <c r="AD320" i="9"/>
  <c r="AH320" i="9"/>
  <c r="AL320" i="9"/>
  <c r="D321" i="9"/>
  <c r="H321" i="9"/>
  <c r="L321" i="9"/>
  <c r="P321" i="9"/>
  <c r="T321" i="9"/>
  <c r="X321" i="9"/>
  <c r="AB321" i="9"/>
  <c r="AF321" i="9"/>
  <c r="AJ321" i="9"/>
  <c r="B322" i="9"/>
  <c r="F322" i="9"/>
  <c r="J322" i="9"/>
  <c r="N322" i="9"/>
  <c r="R322" i="9"/>
  <c r="V322" i="9"/>
  <c r="Z322" i="9"/>
  <c r="AD322" i="9"/>
  <c r="AH322" i="9"/>
  <c r="AL322" i="9"/>
  <c r="D323" i="9"/>
  <c r="H323" i="9"/>
  <c r="L323" i="9"/>
  <c r="P323" i="9"/>
  <c r="T323" i="9"/>
  <c r="X323" i="9"/>
  <c r="AB323" i="9"/>
  <c r="AF323" i="9"/>
  <c r="AJ323" i="9"/>
  <c r="B324" i="9"/>
  <c r="F324" i="9"/>
  <c r="J324" i="9"/>
  <c r="N324" i="9"/>
  <c r="R324" i="9"/>
  <c r="V324" i="9"/>
  <c r="Z324" i="9"/>
  <c r="AD324" i="9"/>
  <c r="AH324" i="9"/>
  <c r="AL324" i="9"/>
  <c r="D325" i="9"/>
  <c r="H325" i="9"/>
  <c r="L325" i="9"/>
  <c r="P325" i="9"/>
  <c r="T325" i="9"/>
  <c r="X325" i="9"/>
  <c r="AB325" i="9"/>
  <c r="AF325" i="9"/>
  <c r="AJ325" i="9"/>
  <c r="B326" i="9"/>
  <c r="F326" i="9"/>
  <c r="J326" i="9"/>
  <c r="N326" i="9"/>
  <c r="R326" i="9"/>
  <c r="V326" i="9"/>
  <c r="Z326" i="9"/>
  <c r="AD326" i="9"/>
  <c r="AH326" i="9"/>
  <c r="AL326" i="9"/>
  <c r="D327" i="9"/>
  <c r="H327" i="9"/>
  <c r="L327" i="9"/>
  <c r="P327" i="9"/>
  <c r="T327" i="9"/>
  <c r="X327" i="9"/>
  <c r="AB327" i="9"/>
  <c r="AF327" i="9"/>
  <c r="AJ327" i="9"/>
  <c r="B328" i="9"/>
  <c r="F328" i="9"/>
  <c r="J328" i="9"/>
  <c r="N328" i="9"/>
  <c r="R328" i="9"/>
  <c r="V328" i="9"/>
  <c r="Z328" i="9"/>
  <c r="AD328" i="9"/>
  <c r="AH328" i="9"/>
  <c r="AL328" i="9"/>
  <c r="D329" i="9"/>
  <c r="H329" i="9"/>
  <c r="L329" i="9"/>
  <c r="P329" i="9"/>
  <c r="T329" i="9"/>
  <c r="X329" i="9"/>
  <c r="AB329" i="9"/>
  <c r="AF329" i="9"/>
  <c r="AJ329" i="9"/>
  <c r="B330" i="9"/>
  <c r="F330" i="9"/>
  <c r="J330" i="9"/>
  <c r="N330" i="9"/>
  <c r="R330" i="9"/>
  <c r="V330" i="9"/>
  <c r="Z330" i="9"/>
  <c r="AD330" i="9"/>
  <c r="AH330" i="9"/>
  <c r="AL330" i="9"/>
  <c r="D331" i="9"/>
  <c r="H331" i="9"/>
  <c r="L331" i="9"/>
  <c r="P331" i="9"/>
  <c r="T331" i="9"/>
  <c r="X331" i="9"/>
  <c r="AB331" i="9"/>
  <c r="AF331" i="9"/>
  <c r="AJ331" i="9"/>
  <c r="B332" i="9"/>
  <c r="F332" i="9"/>
  <c r="J332" i="9"/>
  <c r="N332" i="9"/>
  <c r="R332" i="9"/>
  <c r="V332" i="9"/>
  <c r="Z332" i="9"/>
  <c r="AD332" i="9"/>
  <c r="AH332" i="9"/>
  <c r="AL332" i="9"/>
  <c r="D333" i="9"/>
  <c r="H333" i="9"/>
  <c r="L333" i="9"/>
  <c r="P333" i="9"/>
  <c r="T333" i="9"/>
  <c r="X333" i="9"/>
  <c r="AB333" i="9"/>
  <c r="AF333" i="9"/>
  <c r="AJ333" i="9"/>
  <c r="B334" i="9"/>
  <c r="F334" i="9"/>
  <c r="J334" i="9"/>
  <c r="N334" i="9"/>
  <c r="R334" i="9"/>
  <c r="V334" i="9"/>
  <c r="Z334" i="9"/>
  <c r="AD334" i="9"/>
  <c r="AH334" i="9"/>
  <c r="AL334" i="9"/>
  <c r="D335" i="9"/>
  <c r="H335" i="9"/>
  <c r="L335" i="9"/>
  <c r="P335" i="9"/>
  <c r="T335" i="9"/>
  <c r="X335" i="9"/>
  <c r="AB335" i="9"/>
  <c r="AF335" i="9"/>
  <c r="AJ335" i="9"/>
  <c r="B336" i="9"/>
  <c r="F336" i="9"/>
  <c r="J336" i="9"/>
  <c r="N336" i="9"/>
  <c r="R336" i="9"/>
  <c r="V336" i="9"/>
  <c r="Z336" i="9"/>
  <c r="AD336" i="9"/>
  <c r="AH336" i="9"/>
  <c r="AL336" i="9"/>
  <c r="D337" i="9"/>
  <c r="H337" i="9"/>
  <c r="L337" i="9"/>
  <c r="P337" i="9"/>
  <c r="T337" i="9"/>
  <c r="X337" i="9"/>
  <c r="AB337" i="9"/>
  <c r="AF337" i="9"/>
  <c r="AJ337" i="9"/>
  <c r="B338" i="9"/>
  <c r="F338" i="9"/>
  <c r="J338" i="9"/>
  <c r="N338" i="9"/>
  <c r="R338" i="9"/>
  <c r="V338" i="9"/>
  <c r="Z338" i="9"/>
  <c r="AD338" i="9"/>
  <c r="AH338" i="9"/>
  <c r="AL338" i="9"/>
  <c r="D339" i="9"/>
  <c r="H339" i="9"/>
  <c r="L339" i="9"/>
  <c r="P339" i="9"/>
  <c r="T339" i="9"/>
  <c r="X339" i="9"/>
  <c r="AB339" i="9"/>
  <c r="AF339" i="9"/>
  <c r="AJ339" i="9"/>
  <c r="B340" i="9"/>
  <c r="F340" i="9"/>
  <c r="J340" i="9"/>
  <c r="N340" i="9"/>
  <c r="R340" i="9"/>
  <c r="V340" i="9"/>
  <c r="Z340" i="9"/>
  <c r="AD340" i="9"/>
  <c r="AH340" i="9"/>
  <c r="AL340" i="9"/>
  <c r="D341" i="9"/>
  <c r="H341" i="9"/>
  <c r="L341" i="9"/>
  <c r="P341" i="9"/>
  <c r="T341" i="9"/>
  <c r="X341" i="9"/>
  <c r="AB341" i="9"/>
  <c r="AF341" i="9"/>
  <c r="AJ341" i="9"/>
  <c r="B342" i="9"/>
  <c r="F342" i="9"/>
  <c r="J342" i="9"/>
  <c r="N342" i="9"/>
  <c r="R342" i="9"/>
  <c r="V342" i="9"/>
  <c r="Z342" i="9"/>
  <c r="AD342" i="9"/>
  <c r="AH342" i="9"/>
  <c r="AL342" i="9"/>
  <c r="D343" i="9"/>
  <c r="H343" i="9"/>
  <c r="L343" i="9"/>
  <c r="P343" i="9"/>
  <c r="T343" i="9"/>
  <c r="X343" i="9"/>
  <c r="AB343" i="9"/>
  <c r="AF343" i="9"/>
  <c r="AJ343" i="9"/>
  <c r="B344" i="9"/>
  <c r="F344" i="9"/>
  <c r="J344" i="9"/>
  <c r="N344" i="9"/>
  <c r="R344" i="9"/>
  <c r="V344" i="9"/>
  <c r="Z344" i="9"/>
  <c r="AD344" i="9"/>
  <c r="AH344" i="9"/>
  <c r="AL344" i="9"/>
  <c r="D345" i="9"/>
  <c r="H345" i="9"/>
  <c r="L345" i="9"/>
  <c r="P345" i="9"/>
  <c r="T345" i="9"/>
  <c r="X345" i="9"/>
  <c r="AB345" i="9"/>
  <c r="AF345" i="9"/>
  <c r="AJ345" i="9"/>
  <c r="B346" i="9"/>
  <c r="F346" i="9"/>
  <c r="J346" i="9"/>
  <c r="N346" i="9"/>
  <c r="R346" i="9"/>
  <c r="V346" i="9"/>
  <c r="Z346" i="9"/>
  <c r="AD346" i="9"/>
  <c r="AH346" i="9"/>
  <c r="AL346" i="9"/>
  <c r="D347" i="9"/>
  <c r="H347" i="9"/>
  <c r="L347" i="9"/>
  <c r="P347" i="9"/>
  <c r="T347" i="9"/>
  <c r="X347" i="9"/>
  <c r="AB347" i="9"/>
  <c r="AF347" i="9"/>
  <c r="AJ347" i="9"/>
  <c r="B348" i="9"/>
  <c r="F348" i="9"/>
  <c r="J348" i="9"/>
  <c r="N348" i="9"/>
  <c r="R348" i="9"/>
  <c r="V348" i="9"/>
  <c r="Z348" i="9"/>
  <c r="AD348" i="9"/>
  <c r="AH348" i="9"/>
  <c r="AL348" i="9"/>
  <c r="D349" i="9"/>
  <c r="H349" i="9"/>
  <c r="L349" i="9"/>
  <c r="P349" i="9"/>
  <c r="T349" i="9"/>
  <c r="X349" i="9"/>
  <c r="AB349" i="9"/>
  <c r="R365" i="9"/>
  <c r="M291" i="9"/>
  <c r="Y293" i="9"/>
  <c r="L295" i="9"/>
  <c r="G296" i="9"/>
  <c r="AM296" i="9"/>
  <c r="AG297" i="9"/>
  <c r="AA298" i="9"/>
  <c r="U299" i="9"/>
  <c r="O300" i="9"/>
  <c r="I301" i="9"/>
  <c r="C302" i="9"/>
  <c r="AI302" i="9"/>
  <c r="AC303" i="9"/>
  <c r="W304" i="9"/>
  <c r="Q305" i="9"/>
  <c r="K306" i="9"/>
  <c r="E307" i="9"/>
  <c r="AK307" i="9"/>
  <c r="AE308" i="9"/>
  <c r="Y309" i="9"/>
  <c r="M310" i="9"/>
  <c r="AC310" i="9"/>
  <c r="G311" i="9"/>
  <c r="W311" i="9"/>
  <c r="AM311" i="9"/>
  <c r="Q312" i="9"/>
  <c r="AG312" i="9"/>
  <c r="K313" i="9"/>
  <c r="AA313" i="9"/>
  <c r="E314" i="9"/>
  <c r="U314" i="9"/>
  <c r="AK314" i="9"/>
  <c r="O315" i="9"/>
  <c r="AE315" i="9"/>
  <c r="I316" i="9"/>
  <c r="Y316" i="9"/>
  <c r="C317" i="9"/>
  <c r="S317" i="9"/>
  <c r="AI317" i="9"/>
  <c r="M318" i="9"/>
  <c r="Z318" i="9"/>
  <c r="AH318" i="9"/>
  <c r="D319" i="9"/>
  <c r="I319" i="9"/>
  <c r="M319" i="9"/>
  <c r="Q319" i="9"/>
  <c r="U319" i="9"/>
  <c r="Y319" i="9"/>
  <c r="AC319" i="9"/>
  <c r="AG319" i="9"/>
  <c r="AK319" i="9"/>
  <c r="C320" i="9"/>
  <c r="G320" i="9"/>
  <c r="K320" i="9"/>
  <c r="O320" i="9"/>
  <c r="S320" i="9"/>
  <c r="W320" i="9"/>
  <c r="AA320" i="9"/>
  <c r="AE320" i="9"/>
  <c r="AI320" i="9"/>
  <c r="AM320" i="9"/>
  <c r="E321" i="9"/>
  <c r="I321" i="9"/>
  <c r="M321" i="9"/>
  <c r="Q321" i="9"/>
  <c r="U321" i="9"/>
  <c r="Y321" i="9"/>
  <c r="AC321" i="9"/>
  <c r="AG321" i="9"/>
  <c r="AK321" i="9"/>
  <c r="C322" i="9"/>
  <c r="G322" i="9"/>
  <c r="K322" i="9"/>
  <c r="O322" i="9"/>
  <c r="S322" i="9"/>
  <c r="W322" i="9"/>
  <c r="AA322" i="9"/>
  <c r="AE322" i="9"/>
  <c r="AI322" i="9"/>
  <c r="AM322" i="9"/>
  <c r="E323" i="9"/>
  <c r="I323" i="9"/>
  <c r="M323" i="9"/>
  <c r="Q323" i="9"/>
  <c r="U323" i="9"/>
  <c r="Y323" i="9"/>
  <c r="AC323" i="9"/>
  <c r="AG323" i="9"/>
  <c r="AK323" i="9"/>
  <c r="C324" i="9"/>
  <c r="G324" i="9"/>
  <c r="K324" i="9"/>
  <c r="O324" i="9"/>
  <c r="S324" i="9"/>
  <c r="W324" i="9"/>
  <c r="AA324" i="9"/>
  <c r="AE324" i="9"/>
  <c r="AI324" i="9"/>
  <c r="AM324" i="9"/>
  <c r="E325" i="9"/>
  <c r="I325" i="9"/>
  <c r="M325" i="9"/>
  <c r="Q325" i="9"/>
  <c r="U325" i="9"/>
  <c r="Y325" i="9"/>
  <c r="AC325" i="9"/>
  <c r="AG325" i="9"/>
  <c r="AK325" i="9"/>
  <c r="C326" i="9"/>
  <c r="G326" i="9"/>
  <c r="K326" i="9"/>
  <c r="O326" i="9"/>
  <c r="S326" i="9"/>
  <c r="W326" i="9"/>
  <c r="AA326" i="9"/>
  <c r="AE326" i="9"/>
  <c r="AI326" i="9"/>
  <c r="AM326" i="9"/>
  <c r="E327" i="9"/>
  <c r="I327" i="9"/>
  <c r="M327" i="9"/>
  <c r="Q327" i="9"/>
  <c r="U327" i="9"/>
  <c r="Y327" i="9"/>
  <c r="AC327" i="9"/>
  <c r="AG327" i="9"/>
  <c r="AK327" i="9"/>
  <c r="C328" i="9"/>
  <c r="G328" i="9"/>
  <c r="K328" i="9"/>
  <c r="O328" i="9"/>
  <c r="S328" i="9"/>
  <c r="W328" i="9"/>
  <c r="AA328" i="9"/>
  <c r="AE328" i="9"/>
  <c r="AI328" i="9"/>
  <c r="AM328" i="9"/>
  <c r="E329" i="9"/>
  <c r="I329" i="9"/>
  <c r="M329" i="9"/>
  <c r="Q329" i="9"/>
  <c r="U329" i="9"/>
  <c r="Y329" i="9"/>
  <c r="AC329" i="9"/>
  <c r="AG329" i="9"/>
  <c r="AK329" i="9"/>
  <c r="C330" i="9"/>
  <c r="G330" i="9"/>
  <c r="K330" i="9"/>
  <c r="O330" i="9"/>
  <c r="S330" i="9"/>
  <c r="W330" i="9"/>
  <c r="AA330" i="9"/>
  <c r="AE330" i="9"/>
  <c r="AI330" i="9"/>
  <c r="AM330" i="9"/>
  <c r="E331" i="9"/>
  <c r="I331" i="9"/>
  <c r="M331" i="9"/>
  <c r="Q331" i="9"/>
  <c r="U331" i="9"/>
  <c r="Y331" i="9"/>
  <c r="AC331" i="9"/>
  <c r="AG331" i="9"/>
  <c r="AK331" i="9"/>
  <c r="C332" i="9"/>
  <c r="G332" i="9"/>
  <c r="K332" i="9"/>
  <c r="O332" i="9"/>
  <c r="AE367" i="9"/>
  <c r="G292" i="9"/>
  <c r="C294" i="9"/>
  <c r="U295" i="9"/>
  <c r="O296" i="9"/>
  <c r="I297" i="9"/>
  <c r="C298" i="9"/>
  <c r="AI298" i="9"/>
  <c r="AC299" i="9"/>
  <c r="W300" i="9"/>
  <c r="Q301" i="9"/>
  <c r="K302" i="9"/>
  <c r="E303" i="9"/>
  <c r="AK303" i="9"/>
  <c r="AE304" i="9"/>
  <c r="Y305" i="9"/>
  <c r="S306" i="9"/>
  <c r="M307" i="9"/>
  <c r="G308" i="9"/>
  <c r="AM308" i="9"/>
  <c r="AG309" i="9"/>
  <c r="Q310" i="9"/>
  <c r="AG310" i="9"/>
  <c r="K311" i="9"/>
  <c r="AA311" i="9"/>
  <c r="E312" i="9"/>
  <c r="U312" i="9"/>
  <c r="AK312" i="9"/>
  <c r="O313" i="9"/>
  <c r="AE313" i="9"/>
  <c r="I314" i="9"/>
  <c r="Y314" i="9"/>
  <c r="C315" i="9"/>
  <c r="S315" i="9"/>
  <c r="AI315" i="9"/>
  <c r="M316" i="9"/>
  <c r="AC316" i="9"/>
  <c r="G317" i="9"/>
  <c r="W317" i="9"/>
  <c r="AM317" i="9"/>
  <c r="Q318" i="9"/>
  <c r="AC318" i="9"/>
  <c r="AK318" i="9"/>
  <c r="E319" i="9"/>
  <c r="J319" i="9"/>
  <c r="N319" i="9"/>
  <c r="R319" i="9"/>
  <c r="V319" i="9"/>
  <c r="Z319" i="9"/>
  <c r="AD319" i="9"/>
  <c r="AH319" i="9"/>
  <c r="AL319" i="9"/>
  <c r="D320" i="9"/>
  <c r="H320" i="9"/>
  <c r="L320" i="9"/>
  <c r="P320" i="9"/>
  <c r="T320" i="9"/>
  <c r="X320" i="9"/>
  <c r="AB320" i="9"/>
  <c r="AF320" i="9"/>
  <c r="AJ320" i="9"/>
  <c r="B321" i="9"/>
  <c r="F321" i="9"/>
  <c r="J321" i="9"/>
  <c r="N321" i="9"/>
  <c r="R321" i="9"/>
  <c r="V321" i="9"/>
  <c r="Z321" i="9"/>
  <c r="AD321" i="9"/>
  <c r="AH321" i="9"/>
  <c r="AL321" i="9"/>
  <c r="D322" i="9"/>
  <c r="H322" i="9"/>
  <c r="L322" i="9"/>
  <c r="P322" i="9"/>
  <c r="T322" i="9"/>
  <c r="X322" i="9"/>
  <c r="AB322" i="9"/>
  <c r="AF322" i="9"/>
  <c r="AJ322" i="9"/>
  <c r="B323" i="9"/>
  <c r="F323" i="9"/>
  <c r="J323" i="9"/>
  <c r="N323" i="9"/>
  <c r="R323" i="9"/>
  <c r="V323" i="9"/>
  <c r="Z323" i="9"/>
  <c r="AD323" i="9"/>
  <c r="AH323" i="9"/>
  <c r="AL323" i="9"/>
  <c r="D324" i="9"/>
  <c r="H324" i="9"/>
  <c r="L324" i="9"/>
  <c r="P324" i="9"/>
  <c r="T324" i="9"/>
  <c r="X324" i="9"/>
  <c r="AB324" i="9"/>
  <c r="AF324" i="9"/>
  <c r="AJ324" i="9"/>
  <c r="B325" i="9"/>
  <c r="F325" i="9"/>
  <c r="J325" i="9"/>
  <c r="N325" i="9"/>
  <c r="R325" i="9"/>
  <c r="V325" i="9"/>
  <c r="Z325" i="9"/>
  <c r="AD325" i="9"/>
  <c r="AH325" i="9"/>
  <c r="AL325" i="9"/>
  <c r="D326" i="9"/>
  <c r="H326" i="9"/>
  <c r="L326" i="9"/>
  <c r="P326" i="9"/>
  <c r="T326" i="9"/>
  <c r="X326" i="9"/>
  <c r="AB326" i="9"/>
  <c r="AF326" i="9"/>
  <c r="AJ326" i="9"/>
  <c r="B327" i="9"/>
  <c r="F327" i="9"/>
  <c r="J327" i="9"/>
  <c r="N327" i="9"/>
  <c r="R327" i="9"/>
  <c r="V327" i="9"/>
  <c r="Z327" i="9"/>
  <c r="AD327" i="9"/>
  <c r="AH327" i="9"/>
  <c r="AL327" i="9"/>
  <c r="D328" i="9"/>
  <c r="H328" i="9"/>
  <c r="L328" i="9"/>
  <c r="P328" i="9"/>
  <c r="T328" i="9"/>
  <c r="X328" i="9"/>
  <c r="AB328" i="9"/>
  <c r="AF328" i="9"/>
  <c r="AJ328" i="9"/>
  <c r="B329" i="9"/>
  <c r="F329" i="9"/>
  <c r="J329" i="9"/>
  <c r="N329" i="9"/>
  <c r="R329" i="9"/>
  <c r="V329" i="9"/>
  <c r="Z329" i="9"/>
  <c r="AD329" i="9"/>
  <c r="AH329" i="9"/>
  <c r="AL329" i="9"/>
  <c r="D330" i="9"/>
  <c r="H330" i="9"/>
  <c r="L330" i="9"/>
  <c r="P330" i="9"/>
  <c r="T330" i="9"/>
  <c r="X330" i="9"/>
  <c r="AB330" i="9"/>
  <c r="AF330" i="9"/>
  <c r="AJ330" i="9"/>
  <c r="B331" i="9"/>
  <c r="F331" i="9"/>
  <c r="J331" i="9"/>
  <c r="N331" i="9"/>
  <c r="R331" i="9"/>
  <c r="V331" i="9"/>
  <c r="Z331" i="9"/>
  <c r="AD331" i="9"/>
  <c r="AH331" i="9"/>
  <c r="AL331" i="9"/>
  <c r="D332" i="9"/>
  <c r="H332" i="9"/>
  <c r="L332" i="9"/>
  <c r="P332" i="9"/>
  <c r="T332" i="9"/>
  <c r="X332" i="9"/>
  <c r="AB332" i="9"/>
  <c r="AF332" i="9"/>
  <c r="AJ332" i="9"/>
  <c r="B333" i="9"/>
  <c r="F333" i="9"/>
  <c r="J333" i="9"/>
  <c r="N333" i="9"/>
  <c r="R333" i="9"/>
  <c r="V333" i="9"/>
  <c r="Z333" i="9"/>
  <c r="AD333" i="9"/>
  <c r="AH333" i="9"/>
  <c r="AL333" i="9"/>
  <c r="D334" i="9"/>
  <c r="H334" i="9"/>
  <c r="L334" i="9"/>
  <c r="P334" i="9"/>
  <c r="T334" i="9"/>
  <c r="X334" i="9"/>
  <c r="AB334" i="9"/>
  <c r="AF334" i="9"/>
  <c r="AJ334" i="9"/>
  <c r="B335" i="9"/>
  <c r="F335" i="9"/>
  <c r="J335" i="9"/>
  <c r="N335" i="9"/>
  <c r="R335" i="9"/>
  <c r="V335" i="9"/>
  <c r="Z335" i="9"/>
  <c r="AD335" i="9"/>
  <c r="AH335" i="9"/>
  <c r="AL335" i="9"/>
  <c r="D336" i="9"/>
  <c r="H336" i="9"/>
  <c r="L336" i="9"/>
  <c r="P336" i="9"/>
  <c r="T336" i="9"/>
  <c r="X336" i="9"/>
  <c r="AB336" i="9"/>
  <c r="AF336" i="9"/>
  <c r="AJ336" i="9"/>
  <c r="B337" i="9"/>
  <c r="F337" i="9"/>
  <c r="J337" i="9"/>
  <c r="N337" i="9"/>
  <c r="R337" i="9"/>
  <c r="V337" i="9"/>
  <c r="Z337" i="9"/>
  <c r="AD337" i="9"/>
  <c r="AH337" i="9"/>
  <c r="AL337" i="9"/>
  <c r="D338" i="9"/>
  <c r="H338" i="9"/>
  <c r="L338" i="9"/>
  <c r="P338" i="9"/>
  <c r="T338" i="9"/>
  <c r="X338" i="9"/>
  <c r="AB338" i="9"/>
  <c r="AF338" i="9"/>
  <c r="AJ338" i="9"/>
  <c r="B339" i="9"/>
  <c r="F339" i="9"/>
  <c r="J339" i="9"/>
  <c r="N339" i="9"/>
  <c r="R339" i="9"/>
  <c r="V339" i="9"/>
  <c r="Z339" i="9"/>
  <c r="AD339" i="9"/>
  <c r="AH339" i="9"/>
  <c r="AL339" i="9"/>
  <c r="D340" i="9"/>
  <c r="H340" i="9"/>
  <c r="L340" i="9"/>
  <c r="P340" i="9"/>
  <c r="T340" i="9"/>
  <c r="X340" i="9"/>
  <c r="AB340" i="9"/>
  <c r="AF340" i="9"/>
  <c r="AJ340" i="9"/>
  <c r="B341" i="9"/>
  <c r="F341" i="9"/>
  <c r="J341" i="9"/>
  <c r="N341" i="9"/>
  <c r="R341" i="9"/>
  <c r="V341" i="9"/>
  <c r="Z341" i="9"/>
  <c r="AD341" i="9"/>
  <c r="AH341" i="9"/>
  <c r="AL341" i="9"/>
  <c r="D342" i="9"/>
  <c r="H342" i="9"/>
  <c r="L342" i="9"/>
  <c r="P342" i="9"/>
  <c r="T342" i="9"/>
  <c r="X342" i="9"/>
  <c r="AB342" i="9"/>
  <c r="AF342" i="9"/>
  <c r="AJ342" i="9"/>
  <c r="B343" i="9"/>
  <c r="F343" i="9"/>
  <c r="J343" i="9"/>
  <c r="N343" i="9"/>
  <c r="R343" i="9"/>
  <c r="V343" i="9"/>
  <c r="Z343" i="9"/>
  <c r="AD343" i="9"/>
  <c r="AH343" i="9"/>
  <c r="AL343" i="9"/>
  <c r="D344" i="9"/>
  <c r="H344" i="9"/>
  <c r="L344" i="9"/>
  <c r="P344" i="9"/>
  <c r="T344" i="9"/>
  <c r="X344" i="9"/>
  <c r="AB344" i="9"/>
  <c r="AF344" i="9"/>
  <c r="AJ344" i="9"/>
  <c r="B345" i="9"/>
  <c r="F345" i="9"/>
  <c r="J345" i="9"/>
  <c r="N345" i="9"/>
  <c r="R345" i="9"/>
  <c r="V345" i="9"/>
  <c r="Z345" i="9"/>
  <c r="AD345" i="9"/>
  <c r="AH345" i="9"/>
  <c r="AL345" i="9"/>
  <c r="D346" i="9"/>
  <c r="H346" i="9"/>
  <c r="L346" i="9"/>
  <c r="P346" i="9"/>
  <c r="T346" i="9"/>
  <c r="X346" i="9"/>
  <c r="AB346" i="9"/>
  <c r="AF346" i="9"/>
  <c r="AJ346" i="9"/>
  <c r="B347" i="9"/>
  <c r="F347" i="9"/>
  <c r="J347" i="9"/>
  <c r="N347" i="9"/>
  <c r="R347" i="9"/>
  <c r="V347" i="9"/>
  <c r="Z347" i="9"/>
  <c r="AD347" i="9"/>
  <c r="AH347" i="9"/>
  <c r="AL347" i="9"/>
  <c r="D348" i="9"/>
  <c r="H348" i="9"/>
  <c r="L348" i="9"/>
  <c r="P348" i="9"/>
  <c r="T348" i="9"/>
  <c r="X348" i="9"/>
  <c r="AB348" i="9"/>
  <c r="AF348" i="9"/>
  <c r="AJ348" i="9"/>
  <c r="B349" i="9"/>
  <c r="F349" i="9"/>
  <c r="J349" i="9"/>
  <c r="N349" i="9"/>
  <c r="R349" i="9"/>
  <c r="V349" i="9"/>
  <c r="Z349" i="9"/>
  <c r="AD349" i="9"/>
  <c r="AH349" i="9"/>
  <c r="Y368" i="9"/>
  <c r="W296" i="9"/>
  <c r="AK299" i="9"/>
  <c r="M303" i="9"/>
  <c r="AA306" i="9"/>
  <c r="C310" i="9"/>
  <c r="AE311" i="9"/>
  <c r="S313" i="9"/>
  <c r="G315" i="9"/>
  <c r="AG316" i="9"/>
  <c r="U318" i="9"/>
  <c r="K319" i="9"/>
  <c r="AA319" i="9"/>
  <c r="E320" i="9"/>
  <c r="U320" i="9"/>
  <c r="AK320" i="9"/>
  <c r="O321" i="9"/>
  <c r="AE321" i="9"/>
  <c r="I322" i="9"/>
  <c r="Y322" i="9"/>
  <c r="C323" i="9"/>
  <c r="S323" i="9"/>
  <c r="AI323" i="9"/>
  <c r="M324" i="9"/>
  <c r="AC324" i="9"/>
  <c r="G325" i="9"/>
  <c r="W325" i="9"/>
  <c r="AM325" i="9"/>
  <c r="Q326" i="9"/>
  <c r="AG326" i="9"/>
  <c r="K327" i="9"/>
  <c r="AA327" i="9"/>
  <c r="E328" i="9"/>
  <c r="U328" i="9"/>
  <c r="AK328" i="9"/>
  <c r="O329" i="9"/>
  <c r="AE329" i="9"/>
  <c r="I330" i="9"/>
  <c r="Y330" i="9"/>
  <c r="C331" i="9"/>
  <c r="S331" i="9"/>
  <c r="AI331" i="9"/>
  <c r="M332" i="9"/>
  <c r="W332" i="9"/>
  <c r="AE332" i="9"/>
  <c r="AM332" i="9"/>
  <c r="I333" i="9"/>
  <c r="Q333" i="9"/>
  <c r="Y333" i="9"/>
  <c r="AG333" i="9"/>
  <c r="C334" i="9"/>
  <c r="K334" i="9"/>
  <c r="S334" i="9"/>
  <c r="AA334" i="9"/>
  <c r="AI334" i="9"/>
  <c r="E335" i="9"/>
  <c r="M335" i="9"/>
  <c r="U335" i="9"/>
  <c r="AC335" i="9"/>
  <c r="AK335" i="9"/>
  <c r="G336" i="9"/>
  <c r="O336" i="9"/>
  <c r="W336" i="9"/>
  <c r="AE336" i="9"/>
  <c r="AM336" i="9"/>
  <c r="I337" i="9"/>
  <c r="Q337" i="9"/>
  <c r="Y337" i="9"/>
  <c r="AG337" i="9"/>
  <c r="C338" i="9"/>
  <c r="K338" i="9"/>
  <c r="S338" i="9"/>
  <c r="AA338" i="9"/>
  <c r="AI338" i="9"/>
  <c r="E339" i="9"/>
  <c r="M339" i="9"/>
  <c r="U339" i="9"/>
  <c r="AC339" i="9"/>
  <c r="AK339" i="9"/>
  <c r="G340" i="9"/>
  <c r="O340" i="9"/>
  <c r="W340" i="9"/>
  <c r="AE340" i="9"/>
  <c r="AM340" i="9"/>
  <c r="I341" i="9"/>
  <c r="Q341" i="9"/>
  <c r="Y341" i="9"/>
  <c r="AG341" i="9"/>
  <c r="C342" i="9"/>
  <c r="K342" i="9"/>
  <c r="S342" i="9"/>
  <c r="AA342" i="9"/>
  <c r="AI342" i="9"/>
  <c r="E343" i="9"/>
  <c r="M343" i="9"/>
  <c r="U343" i="9"/>
  <c r="AC343" i="9"/>
  <c r="AK343" i="9"/>
  <c r="G344" i="9"/>
  <c r="O344" i="9"/>
  <c r="W344" i="9"/>
  <c r="AE344" i="9"/>
  <c r="AM344" i="9"/>
  <c r="I345" i="9"/>
  <c r="Q345" i="9"/>
  <c r="Y345" i="9"/>
  <c r="AG345" i="9"/>
  <c r="C346" i="9"/>
  <c r="K346" i="9"/>
  <c r="S346" i="9"/>
  <c r="AA346" i="9"/>
  <c r="AI346" i="9"/>
  <c r="E347" i="9"/>
  <c r="M347" i="9"/>
  <c r="U347" i="9"/>
  <c r="AC347" i="9"/>
  <c r="AK347" i="9"/>
  <c r="G348" i="9"/>
  <c r="O348" i="9"/>
  <c r="W348" i="9"/>
  <c r="AE348" i="9"/>
  <c r="AM348" i="9"/>
  <c r="I349" i="9"/>
  <c r="Q349" i="9"/>
  <c r="Y349" i="9"/>
  <c r="AF349" i="9"/>
  <c r="AK349" i="9"/>
  <c r="C350" i="9"/>
  <c r="G350" i="9"/>
  <c r="K350" i="9"/>
  <c r="O350" i="9"/>
  <c r="S350" i="9"/>
  <c r="W350" i="9"/>
  <c r="AA350" i="9"/>
  <c r="AE350" i="9"/>
  <c r="AI350" i="9"/>
  <c r="AM350" i="9"/>
  <c r="E351" i="9"/>
  <c r="I351" i="9"/>
  <c r="M351" i="9"/>
  <c r="Q351" i="9"/>
  <c r="U351" i="9"/>
  <c r="Y351" i="9"/>
  <c r="AC351" i="9"/>
  <c r="AG351" i="9"/>
  <c r="AK351" i="9"/>
  <c r="C249" i="9"/>
  <c r="G249" i="9"/>
  <c r="K249" i="9"/>
  <c r="O249" i="9"/>
  <c r="S249" i="9"/>
  <c r="W249" i="9"/>
  <c r="AA249" i="9"/>
  <c r="AE249" i="9"/>
  <c r="AI249" i="9"/>
  <c r="AM249" i="9"/>
  <c r="E250" i="9"/>
  <c r="I250" i="9"/>
  <c r="M250" i="9"/>
  <c r="Q250" i="9"/>
  <c r="U250" i="9"/>
  <c r="Y250" i="9"/>
  <c r="AC250" i="9"/>
  <c r="AG250" i="9"/>
  <c r="AK250" i="9"/>
  <c r="C251" i="9"/>
  <c r="G251" i="9"/>
  <c r="K251" i="9"/>
  <c r="O251" i="9"/>
  <c r="S251" i="9"/>
  <c r="W251" i="9"/>
  <c r="AA251" i="9"/>
  <c r="AE251" i="9"/>
  <c r="AI251" i="9"/>
  <c r="AM251" i="9"/>
  <c r="E252" i="9"/>
  <c r="I252" i="9"/>
  <c r="M252" i="9"/>
  <c r="Q252" i="9"/>
  <c r="U252" i="9"/>
  <c r="Y252" i="9"/>
  <c r="AC252" i="9"/>
  <c r="AG252" i="9"/>
  <c r="AK252" i="9"/>
  <c r="C253" i="9"/>
  <c r="G253" i="9"/>
  <c r="K253" i="9"/>
  <c r="O253" i="9"/>
  <c r="S253" i="9"/>
  <c r="W253" i="9"/>
  <c r="AA253" i="9"/>
  <c r="AE253" i="9"/>
  <c r="AI253" i="9"/>
  <c r="AM253" i="9"/>
  <c r="E254" i="9"/>
  <c r="I254" i="9"/>
  <c r="M254" i="9"/>
  <c r="Q254" i="9"/>
  <c r="U254" i="9"/>
  <c r="Y254" i="9"/>
  <c r="AC254" i="9"/>
  <c r="AG254" i="9"/>
  <c r="AK254" i="9"/>
  <c r="C255" i="9"/>
  <c r="G255" i="9"/>
  <c r="K255" i="9"/>
  <c r="O255" i="9"/>
  <c r="S255" i="9"/>
  <c r="W255" i="9"/>
  <c r="AA255" i="9"/>
  <c r="AE255" i="9"/>
  <c r="AI255" i="9"/>
  <c r="AM255" i="9"/>
  <c r="E256" i="9"/>
  <c r="I256" i="9"/>
  <c r="M256" i="9"/>
  <c r="Q256" i="9"/>
  <c r="U256" i="9"/>
  <c r="Y256" i="9"/>
  <c r="AC256" i="9"/>
  <c r="AG256" i="9"/>
  <c r="AK256" i="9"/>
  <c r="C257" i="9"/>
  <c r="G257" i="9"/>
  <c r="K257" i="9"/>
  <c r="O257" i="9"/>
  <c r="S257" i="9"/>
  <c r="W257" i="9"/>
  <c r="AA257" i="9"/>
  <c r="AE257" i="9"/>
  <c r="AI257" i="9"/>
  <c r="AM257" i="9"/>
  <c r="E258" i="9"/>
  <c r="I258" i="9"/>
  <c r="M258" i="9"/>
  <c r="Q258" i="9"/>
  <c r="U258" i="9"/>
  <c r="Y258" i="9"/>
  <c r="AC258" i="9"/>
  <c r="AG258" i="9"/>
  <c r="AK258" i="9"/>
  <c r="C259" i="9"/>
  <c r="G259" i="9"/>
  <c r="K259" i="9"/>
  <c r="O259" i="9"/>
  <c r="S259" i="9"/>
  <c r="W259" i="9"/>
  <c r="AA259" i="9"/>
  <c r="AE259" i="9"/>
  <c r="AI259" i="9"/>
  <c r="AM259" i="9"/>
  <c r="E260" i="9"/>
  <c r="I260" i="9"/>
  <c r="M260" i="9"/>
  <c r="Q260" i="9"/>
  <c r="U260" i="9"/>
  <c r="Y260" i="9"/>
  <c r="AC260" i="9"/>
  <c r="AG260" i="9"/>
  <c r="AK260" i="9"/>
  <c r="C261" i="9"/>
  <c r="G261" i="9"/>
  <c r="K261" i="9"/>
  <c r="O261" i="9"/>
  <c r="S261" i="9"/>
  <c r="W261" i="9"/>
  <c r="AA261" i="9"/>
  <c r="AE261" i="9"/>
  <c r="AI261" i="9"/>
  <c r="AM261" i="9"/>
  <c r="E262" i="9"/>
  <c r="I262" i="9"/>
  <c r="M262" i="9"/>
  <c r="Q262" i="9"/>
  <c r="U262" i="9"/>
  <c r="Y262" i="9"/>
  <c r="AC262" i="9"/>
  <c r="AG262" i="9"/>
  <c r="AK262" i="9"/>
  <c r="C263" i="9"/>
  <c r="G263" i="9"/>
  <c r="K263" i="9"/>
  <c r="O263" i="9"/>
  <c r="S263" i="9"/>
  <c r="W263" i="9"/>
  <c r="AA263" i="9"/>
  <c r="AE263" i="9"/>
  <c r="AI263" i="9"/>
  <c r="AM263" i="9"/>
  <c r="E264" i="9"/>
  <c r="I264" i="9"/>
  <c r="M264" i="9"/>
  <c r="Q264" i="9"/>
  <c r="U264" i="9"/>
  <c r="Y264" i="9"/>
  <c r="AC264" i="9"/>
  <c r="AG264" i="9"/>
  <c r="AK264" i="9"/>
  <c r="C265" i="9"/>
  <c r="G265" i="9"/>
  <c r="K265" i="9"/>
  <c r="O265" i="9"/>
  <c r="S265" i="9"/>
  <c r="W265" i="9"/>
  <c r="AA265" i="9"/>
  <c r="AE265" i="9"/>
  <c r="AI265" i="9"/>
  <c r="AM265" i="9"/>
  <c r="E266" i="9"/>
  <c r="I266" i="9"/>
  <c r="M266" i="9"/>
  <c r="Q266" i="9"/>
  <c r="U266" i="9"/>
  <c r="Y266" i="9"/>
  <c r="AC266" i="9"/>
  <c r="AG266" i="9"/>
  <c r="AK266" i="9"/>
  <c r="C267" i="9"/>
  <c r="G267" i="9"/>
  <c r="K267" i="9"/>
  <c r="O267" i="9"/>
  <c r="S267" i="9"/>
  <c r="W267" i="9"/>
  <c r="AA267" i="9"/>
  <c r="AE267" i="9"/>
  <c r="AI267" i="9"/>
  <c r="AM267" i="9"/>
  <c r="E268" i="9"/>
  <c r="I268" i="9"/>
  <c r="M268" i="9"/>
  <c r="Q268" i="9"/>
  <c r="U268" i="9"/>
  <c r="Y268" i="9"/>
  <c r="AC268" i="9"/>
  <c r="AG268" i="9"/>
  <c r="AK268" i="9"/>
  <c r="C269" i="9"/>
  <c r="G269" i="9"/>
  <c r="K269" i="9"/>
  <c r="O269" i="9"/>
  <c r="S269" i="9"/>
  <c r="AE292" i="9"/>
  <c r="Q297" i="9"/>
  <c r="AE300" i="9"/>
  <c r="G304" i="9"/>
  <c r="U307" i="9"/>
  <c r="U310" i="9"/>
  <c r="I312" i="9"/>
  <c r="AI313" i="9"/>
  <c r="W315" i="9"/>
  <c r="K317" i="9"/>
  <c r="AD318" i="9"/>
  <c r="O319" i="9"/>
  <c r="AE319" i="9"/>
  <c r="I320" i="9"/>
  <c r="Y320" i="9"/>
  <c r="C321" i="9"/>
  <c r="S321" i="9"/>
  <c r="AI321" i="9"/>
  <c r="M322" i="9"/>
  <c r="AC322" i="9"/>
  <c r="G323" i="9"/>
  <c r="W323" i="9"/>
  <c r="AM323" i="9"/>
  <c r="Q324" i="9"/>
  <c r="AG324" i="9"/>
  <c r="K325" i="9"/>
  <c r="AA325" i="9"/>
  <c r="E326" i="9"/>
  <c r="U326" i="9"/>
  <c r="AK326" i="9"/>
  <c r="O327" i="9"/>
  <c r="AE327" i="9"/>
  <c r="I328" i="9"/>
  <c r="Y328" i="9"/>
  <c r="C329" i="9"/>
  <c r="S329" i="9"/>
  <c r="AI329" i="9"/>
  <c r="M330" i="9"/>
  <c r="AC330" i="9"/>
  <c r="G331" i="9"/>
  <c r="W331" i="9"/>
  <c r="AM331" i="9"/>
  <c r="Q332" i="9"/>
  <c r="Y332" i="9"/>
  <c r="AG332" i="9"/>
  <c r="C333" i="9"/>
  <c r="K333" i="9"/>
  <c r="S333" i="9"/>
  <c r="AA333" i="9"/>
  <c r="AI333" i="9"/>
  <c r="S294" i="9"/>
  <c r="K298" i="9"/>
  <c r="Y301" i="9"/>
  <c r="AM304" i="9"/>
  <c r="O308" i="9"/>
  <c r="AK310" i="9"/>
  <c r="Y312" i="9"/>
  <c r="M314" i="9"/>
  <c r="AM315" i="9"/>
  <c r="AA317" i="9"/>
  <c r="AL318" i="9"/>
  <c r="S319" i="9"/>
  <c r="AI319" i="9"/>
  <c r="M320" i="9"/>
  <c r="AC320" i="9"/>
  <c r="G321" i="9"/>
  <c r="W321" i="9"/>
  <c r="AM321" i="9"/>
  <c r="Q322" i="9"/>
  <c r="AG322" i="9"/>
  <c r="K323" i="9"/>
  <c r="AA323" i="9"/>
  <c r="E324" i="9"/>
  <c r="U324" i="9"/>
  <c r="AK324" i="9"/>
  <c r="O325" i="9"/>
  <c r="AE325" i="9"/>
  <c r="I326" i="9"/>
  <c r="Y326" i="9"/>
  <c r="C327" i="9"/>
  <c r="S327" i="9"/>
  <c r="AI327" i="9"/>
  <c r="M328" i="9"/>
  <c r="AC328" i="9"/>
  <c r="G329" i="9"/>
  <c r="W329" i="9"/>
  <c r="AM329" i="9"/>
  <c r="Q330" i="9"/>
  <c r="AG330" i="9"/>
  <c r="K331" i="9"/>
  <c r="AA331" i="9"/>
  <c r="E332" i="9"/>
  <c r="S332" i="9"/>
  <c r="AA332" i="9"/>
  <c r="AI332" i="9"/>
  <c r="E333" i="9"/>
  <c r="M333" i="9"/>
  <c r="U333" i="9"/>
  <c r="AC333" i="9"/>
  <c r="AK333" i="9"/>
  <c r="G334" i="9"/>
  <c r="O334" i="9"/>
  <c r="W334" i="9"/>
  <c r="AE334" i="9"/>
  <c r="AM334" i="9"/>
  <c r="I335" i="9"/>
  <c r="Q335" i="9"/>
  <c r="Y335" i="9"/>
  <c r="AG335" i="9"/>
  <c r="C336" i="9"/>
  <c r="K336" i="9"/>
  <c r="S336" i="9"/>
  <c r="AA336" i="9"/>
  <c r="AI336" i="9"/>
  <c r="E337" i="9"/>
  <c r="M337" i="9"/>
  <c r="U337" i="9"/>
  <c r="AC337" i="9"/>
  <c r="AK337" i="9"/>
  <c r="G338" i="9"/>
  <c r="O338" i="9"/>
  <c r="W338" i="9"/>
  <c r="AE338" i="9"/>
  <c r="AM338" i="9"/>
  <c r="I339" i="9"/>
  <c r="Q339" i="9"/>
  <c r="Y339" i="9"/>
  <c r="AG339" i="9"/>
  <c r="C340" i="9"/>
  <c r="K340" i="9"/>
  <c r="S340" i="9"/>
  <c r="AA340" i="9"/>
  <c r="AI340" i="9"/>
  <c r="E341" i="9"/>
  <c r="M341" i="9"/>
  <c r="U341" i="9"/>
  <c r="AC341" i="9"/>
  <c r="AK341" i="9"/>
  <c r="G342" i="9"/>
  <c r="O342" i="9"/>
  <c r="W342" i="9"/>
  <c r="AE342" i="9"/>
  <c r="AM342" i="9"/>
  <c r="I343" i="9"/>
  <c r="Q343" i="9"/>
  <c r="Y343" i="9"/>
  <c r="AG343" i="9"/>
  <c r="C344" i="9"/>
  <c r="K344" i="9"/>
  <c r="S344" i="9"/>
  <c r="AA344" i="9"/>
  <c r="AI344" i="9"/>
  <c r="E345" i="9"/>
  <c r="M345" i="9"/>
  <c r="U345" i="9"/>
  <c r="AC345" i="9"/>
  <c r="AK345" i="9"/>
  <c r="G346" i="9"/>
  <c r="O346" i="9"/>
  <c r="W346" i="9"/>
  <c r="AE346" i="9"/>
  <c r="AM346" i="9"/>
  <c r="I347" i="9"/>
  <c r="Q347" i="9"/>
  <c r="Y347" i="9"/>
  <c r="AG347" i="9"/>
  <c r="C348" i="9"/>
  <c r="K348" i="9"/>
  <c r="S348" i="9"/>
  <c r="AA348" i="9"/>
  <c r="AI348" i="9"/>
  <c r="E349" i="9"/>
  <c r="M349" i="9"/>
  <c r="U349" i="9"/>
  <c r="AC349" i="9"/>
  <c r="AI349" i="9"/>
  <c r="AM349" i="9"/>
  <c r="E350" i="9"/>
  <c r="I350" i="9"/>
  <c r="M350" i="9"/>
  <c r="Q350" i="9"/>
  <c r="U350" i="9"/>
  <c r="Y350" i="9"/>
  <c r="AC350" i="9"/>
  <c r="AG350" i="9"/>
  <c r="AK350" i="9"/>
  <c r="C351" i="9"/>
  <c r="G351" i="9"/>
  <c r="K351" i="9"/>
  <c r="O351" i="9"/>
  <c r="S351" i="9"/>
  <c r="W351" i="9"/>
  <c r="AA351" i="9"/>
  <c r="AE351" i="9"/>
  <c r="AI351" i="9"/>
  <c r="AM351" i="9"/>
  <c r="E249" i="9"/>
  <c r="I249" i="9"/>
  <c r="M249" i="9"/>
  <c r="Q249" i="9"/>
  <c r="U249" i="9"/>
  <c r="Y249" i="9"/>
  <c r="AC249" i="9"/>
  <c r="AG249" i="9"/>
  <c r="AK249" i="9"/>
  <c r="C250" i="9"/>
  <c r="G250" i="9"/>
  <c r="K250" i="9"/>
  <c r="O250" i="9"/>
  <c r="S250" i="9"/>
  <c r="W250" i="9"/>
  <c r="AA250" i="9"/>
  <c r="AE250" i="9"/>
  <c r="AI250" i="9"/>
  <c r="AM250" i="9"/>
  <c r="E251" i="9"/>
  <c r="I251" i="9"/>
  <c r="M251" i="9"/>
  <c r="Q251" i="9"/>
  <c r="U251" i="9"/>
  <c r="Y251" i="9"/>
  <c r="AC251" i="9"/>
  <c r="AG251" i="9"/>
  <c r="AK251" i="9"/>
  <c r="C252" i="9"/>
  <c r="G252" i="9"/>
  <c r="K252" i="9"/>
  <c r="O252" i="9"/>
  <c r="S252" i="9"/>
  <c r="W252" i="9"/>
  <c r="AA252" i="9"/>
  <c r="AE252" i="9"/>
  <c r="AI252" i="9"/>
  <c r="AM252" i="9"/>
  <c r="E253" i="9"/>
  <c r="I253" i="9"/>
  <c r="M253" i="9"/>
  <c r="Q253" i="9"/>
  <c r="U253" i="9"/>
  <c r="Y253" i="9"/>
  <c r="AC253" i="9"/>
  <c r="AG253" i="9"/>
  <c r="AK253" i="9"/>
  <c r="C254" i="9"/>
  <c r="G254" i="9"/>
  <c r="K254" i="9"/>
  <c r="O254" i="9"/>
  <c r="S254" i="9"/>
  <c r="W254" i="9"/>
  <c r="AA254" i="9"/>
  <c r="AE254" i="9"/>
  <c r="AI254" i="9"/>
  <c r="AM254" i="9"/>
  <c r="E255" i="9"/>
  <c r="I255" i="9"/>
  <c r="M255" i="9"/>
  <c r="Q255" i="9"/>
  <c r="U255" i="9"/>
  <c r="Y255" i="9"/>
  <c r="AC255" i="9"/>
  <c r="AG255" i="9"/>
  <c r="AK255" i="9"/>
  <c r="C256" i="9"/>
  <c r="G256" i="9"/>
  <c r="K256" i="9"/>
  <c r="O256" i="9"/>
  <c r="S256" i="9"/>
  <c r="W256" i="9"/>
  <c r="AA256" i="9"/>
  <c r="AE256" i="9"/>
  <c r="AI256" i="9"/>
  <c r="AM256" i="9"/>
  <c r="E257" i="9"/>
  <c r="I257" i="9"/>
  <c r="M257" i="9"/>
  <c r="Q257" i="9"/>
  <c r="U257" i="9"/>
  <c r="Y257" i="9"/>
  <c r="AC257" i="9"/>
  <c r="AG257" i="9"/>
  <c r="AK257" i="9"/>
  <c r="C258" i="9"/>
  <c r="G258" i="9"/>
  <c r="K258" i="9"/>
  <c r="O258" i="9"/>
  <c r="S258" i="9"/>
  <c r="W258" i="9"/>
  <c r="AA258" i="9"/>
  <c r="AE258" i="9"/>
  <c r="AI258" i="9"/>
  <c r="AM258" i="9"/>
  <c r="E259" i="9"/>
  <c r="I259" i="9"/>
  <c r="M259" i="9"/>
  <c r="Q259" i="9"/>
  <c r="U259" i="9"/>
  <c r="Y259" i="9"/>
  <c r="AC259" i="9"/>
  <c r="AG259" i="9"/>
  <c r="AK259" i="9"/>
  <c r="C260" i="9"/>
  <c r="G260" i="9"/>
  <c r="K260" i="9"/>
  <c r="O260" i="9"/>
  <c r="S260" i="9"/>
  <c r="W260" i="9"/>
  <c r="AA260" i="9"/>
  <c r="AE260" i="9"/>
  <c r="AI260" i="9"/>
  <c r="AM260" i="9"/>
  <c r="E261" i="9"/>
  <c r="I261" i="9"/>
  <c r="M261" i="9"/>
  <c r="Q261" i="9"/>
  <c r="U261" i="9"/>
  <c r="Y261" i="9"/>
  <c r="AC261" i="9"/>
  <c r="AG261" i="9"/>
  <c r="AK261" i="9"/>
  <c r="C262" i="9"/>
  <c r="G262" i="9"/>
  <c r="K262" i="9"/>
  <c r="O262" i="9"/>
  <c r="S262" i="9"/>
  <c r="W262" i="9"/>
  <c r="AA262" i="9"/>
  <c r="AE262" i="9"/>
  <c r="AI262" i="9"/>
  <c r="AM262" i="9"/>
  <c r="E263" i="9"/>
  <c r="I263" i="9"/>
  <c r="M263" i="9"/>
  <c r="Q263" i="9"/>
  <c r="U263" i="9"/>
  <c r="Y263" i="9"/>
  <c r="AC263" i="9"/>
  <c r="AG263" i="9"/>
  <c r="AK263" i="9"/>
  <c r="C264" i="9"/>
  <c r="G264" i="9"/>
  <c r="K264" i="9"/>
  <c r="O264" i="9"/>
  <c r="S264" i="9"/>
  <c r="W264" i="9"/>
  <c r="AA264" i="9"/>
  <c r="AE264" i="9"/>
  <c r="AI264" i="9"/>
  <c r="AM264" i="9"/>
  <c r="E265" i="9"/>
  <c r="I265" i="9"/>
  <c r="M265" i="9"/>
  <c r="Q265" i="9"/>
  <c r="U265" i="9"/>
  <c r="Y265" i="9"/>
  <c r="AC265" i="9"/>
  <c r="AG265" i="9"/>
  <c r="AK265" i="9"/>
  <c r="C266" i="9"/>
  <c r="G266" i="9"/>
  <c r="K266" i="9"/>
  <c r="O266" i="9"/>
  <c r="S266" i="9"/>
  <c r="W266" i="9"/>
  <c r="AA266" i="9"/>
  <c r="AE266" i="9"/>
  <c r="AI266" i="9"/>
  <c r="AM266" i="9"/>
  <c r="E267" i="9"/>
  <c r="I267" i="9"/>
  <c r="M267" i="9"/>
  <c r="Q267" i="9"/>
  <c r="U267" i="9"/>
  <c r="Y267" i="9"/>
  <c r="AC267" i="9"/>
  <c r="AG267" i="9"/>
  <c r="AK267" i="9"/>
  <c r="C268" i="9"/>
  <c r="G268" i="9"/>
  <c r="K268" i="9"/>
  <c r="O268" i="9"/>
  <c r="S268" i="9"/>
  <c r="W268" i="9"/>
  <c r="AA268" i="9"/>
  <c r="AE268" i="9"/>
  <c r="AC295" i="9"/>
  <c r="I309" i="9"/>
  <c r="Q316" i="9"/>
  <c r="AM319" i="9"/>
  <c r="AA321" i="9"/>
  <c r="O323" i="9"/>
  <c r="C325" i="9"/>
  <c r="AC326" i="9"/>
  <c r="Q328" i="9"/>
  <c r="E330" i="9"/>
  <c r="AE331" i="9"/>
  <c r="AK332" i="9"/>
  <c r="AE333" i="9"/>
  <c r="M334" i="9"/>
  <c r="AC334" i="9"/>
  <c r="G335" i="9"/>
  <c r="W335" i="9"/>
  <c r="AM335" i="9"/>
  <c r="Q336" i="9"/>
  <c r="AG336" i="9"/>
  <c r="K337" i="9"/>
  <c r="AA337" i="9"/>
  <c r="E338" i="9"/>
  <c r="U338" i="9"/>
  <c r="AK338" i="9"/>
  <c r="O339" i="9"/>
  <c r="AE339" i="9"/>
  <c r="I340" i="9"/>
  <c r="Y340" i="9"/>
  <c r="C341" i="9"/>
  <c r="S341" i="9"/>
  <c r="AI341" i="9"/>
  <c r="M342" i="9"/>
  <c r="AC342" i="9"/>
  <c r="G343" i="9"/>
  <c r="W343" i="9"/>
  <c r="AM343" i="9"/>
  <c r="Q344" i="9"/>
  <c r="AG344" i="9"/>
  <c r="K345" i="9"/>
  <c r="AA345" i="9"/>
  <c r="E346" i="9"/>
  <c r="U346" i="9"/>
  <c r="AK346" i="9"/>
  <c r="O347" i="9"/>
  <c r="AE347" i="9"/>
  <c r="I348" i="9"/>
  <c r="Y348" i="9"/>
  <c r="C349" i="9"/>
  <c r="S349" i="9"/>
  <c r="AG349" i="9"/>
  <c r="D350" i="9"/>
  <c r="L350" i="9"/>
  <c r="T350" i="9"/>
  <c r="AB350" i="9"/>
  <c r="AJ350" i="9"/>
  <c r="F351" i="9"/>
  <c r="N351" i="9"/>
  <c r="V351" i="9"/>
  <c r="AD351" i="9"/>
  <c r="AL351" i="9"/>
  <c r="H249" i="9"/>
  <c r="P249" i="9"/>
  <c r="X249" i="9"/>
  <c r="AF249" i="9"/>
  <c r="B250" i="9"/>
  <c r="J250" i="9"/>
  <c r="R250" i="9"/>
  <c r="Z250" i="9"/>
  <c r="AH250" i="9"/>
  <c r="D251" i="9"/>
  <c r="L251" i="9"/>
  <c r="T251" i="9"/>
  <c r="AB251" i="9"/>
  <c r="AJ251" i="9"/>
  <c r="F252" i="9"/>
  <c r="N252" i="9"/>
  <c r="V252" i="9"/>
  <c r="AD252" i="9"/>
  <c r="AL252" i="9"/>
  <c r="H253" i="9"/>
  <c r="P253" i="9"/>
  <c r="X253" i="9"/>
  <c r="AF253" i="9"/>
  <c r="B254" i="9"/>
  <c r="J254" i="9"/>
  <c r="R254" i="9"/>
  <c r="Z254" i="9"/>
  <c r="AH254" i="9"/>
  <c r="D255" i="9"/>
  <c r="L255" i="9"/>
  <c r="T255" i="9"/>
  <c r="AB255" i="9"/>
  <c r="AJ255" i="9"/>
  <c r="F256" i="9"/>
  <c r="N256" i="9"/>
  <c r="V256" i="9"/>
  <c r="AD256" i="9"/>
  <c r="AL256" i="9"/>
  <c r="H257" i="9"/>
  <c r="P257" i="9"/>
  <c r="X257" i="9"/>
  <c r="AF257" i="9"/>
  <c r="B258" i="9"/>
  <c r="J258" i="9"/>
  <c r="R258" i="9"/>
  <c r="Z258" i="9"/>
  <c r="AH258" i="9"/>
  <c r="D259" i="9"/>
  <c r="L259" i="9"/>
  <c r="T259" i="9"/>
  <c r="AB259" i="9"/>
  <c r="AJ259" i="9"/>
  <c r="F260" i="9"/>
  <c r="N260" i="9"/>
  <c r="V260" i="9"/>
  <c r="AD260" i="9"/>
  <c r="AL260" i="9"/>
  <c r="H261" i="9"/>
  <c r="P261" i="9"/>
  <c r="X261" i="9"/>
  <c r="AF261" i="9"/>
  <c r="B262" i="9"/>
  <c r="J262" i="9"/>
  <c r="R262" i="9"/>
  <c r="Z262" i="9"/>
  <c r="AH262" i="9"/>
  <c r="D263" i="9"/>
  <c r="L263" i="9"/>
  <c r="T263" i="9"/>
  <c r="AB263" i="9"/>
  <c r="AJ263" i="9"/>
  <c r="F264" i="9"/>
  <c r="N264" i="9"/>
  <c r="V264" i="9"/>
  <c r="AD264" i="9"/>
  <c r="AL264" i="9"/>
  <c r="H265" i="9"/>
  <c r="P265" i="9"/>
  <c r="X265" i="9"/>
  <c r="AF265" i="9"/>
  <c r="B266" i="9"/>
  <c r="J266" i="9"/>
  <c r="R266" i="9"/>
  <c r="Z266" i="9"/>
  <c r="AH266" i="9"/>
  <c r="D267" i="9"/>
  <c r="L267" i="9"/>
  <c r="T267" i="9"/>
  <c r="AB267" i="9"/>
  <c r="AJ267" i="9"/>
  <c r="F268" i="9"/>
  <c r="N268" i="9"/>
  <c r="V268" i="9"/>
  <c r="AD268" i="9"/>
  <c r="AJ268" i="9"/>
  <c r="D269" i="9"/>
  <c r="I269" i="9"/>
  <c r="N269" i="9"/>
  <c r="T269" i="9"/>
  <c r="X269" i="9"/>
  <c r="AB269" i="9"/>
  <c r="AF269" i="9"/>
  <c r="AJ269" i="9"/>
  <c r="B270" i="9"/>
  <c r="F270" i="9"/>
  <c r="J270" i="9"/>
  <c r="N270" i="9"/>
  <c r="R270" i="9"/>
  <c r="V270" i="9"/>
  <c r="Z270" i="9"/>
  <c r="AD270" i="9"/>
  <c r="AH270" i="9"/>
  <c r="AL270" i="9"/>
  <c r="D271" i="9"/>
  <c r="H271" i="9"/>
  <c r="L271" i="9"/>
  <c r="P271" i="9"/>
  <c r="T271" i="9"/>
  <c r="X271" i="9"/>
  <c r="AB271" i="9"/>
  <c r="AF271" i="9"/>
  <c r="AJ271" i="9"/>
  <c r="B272" i="9"/>
  <c r="F272" i="9"/>
  <c r="J272" i="9"/>
  <c r="N272" i="9"/>
  <c r="R272" i="9"/>
  <c r="V272" i="9"/>
  <c r="Z272" i="9"/>
  <c r="AD272" i="9"/>
  <c r="AH272" i="9"/>
  <c r="AL272" i="9"/>
  <c r="D273" i="9"/>
  <c r="H273" i="9"/>
  <c r="L273" i="9"/>
  <c r="P273" i="9"/>
  <c r="T273" i="9"/>
  <c r="X273" i="9"/>
  <c r="AB273" i="9"/>
  <c r="AF273" i="9"/>
  <c r="AJ273" i="9"/>
  <c r="B274" i="9"/>
  <c r="F274" i="9"/>
  <c r="J274" i="9"/>
  <c r="N274" i="9"/>
  <c r="R274" i="9"/>
  <c r="V274" i="9"/>
  <c r="Z274" i="9"/>
  <c r="AD274" i="9"/>
  <c r="AH274" i="9"/>
  <c r="AL274" i="9"/>
  <c r="D275" i="9"/>
  <c r="H275" i="9"/>
  <c r="L275" i="9"/>
  <c r="P275" i="9"/>
  <c r="T275" i="9"/>
  <c r="X275" i="9"/>
  <c r="AB275" i="9"/>
  <c r="AF275" i="9"/>
  <c r="AJ275" i="9"/>
  <c r="B276" i="9"/>
  <c r="F276" i="9"/>
  <c r="J276" i="9"/>
  <c r="N276" i="9"/>
  <c r="R276" i="9"/>
  <c r="V276" i="9"/>
  <c r="Z276" i="9"/>
  <c r="AD276" i="9"/>
  <c r="AH276" i="9"/>
  <c r="AL276" i="9"/>
  <c r="D277" i="9"/>
  <c r="H277" i="9"/>
  <c r="L277" i="9"/>
  <c r="P277" i="9"/>
  <c r="T277" i="9"/>
  <c r="X277" i="9"/>
  <c r="AB277" i="9"/>
  <c r="AF277" i="9"/>
  <c r="AJ277" i="9"/>
  <c r="B278" i="9"/>
  <c r="F278" i="9"/>
  <c r="J278" i="9"/>
  <c r="N278" i="9"/>
  <c r="R278" i="9"/>
  <c r="V278" i="9"/>
  <c r="Z278" i="9"/>
  <c r="AD278" i="9"/>
  <c r="AH278" i="9"/>
  <c r="AL278" i="9"/>
  <c r="D279" i="9"/>
  <c r="H279" i="9"/>
  <c r="L279" i="9"/>
  <c r="P279" i="9"/>
  <c r="T279" i="9"/>
  <c r="X279" i="9"/>
  <c r="AB279" i="9"/>
  <c r="AF279" i="9"/>
  <c r="AJ279" i="9"/>
  <c r="B280" i="9"/>
  <c r="F280" i="9"/>
  <c r="J280" i="9"/>
  <c r="N280" i="9"/>
  <c r="R280" i="9"/>
  <c r="V280" i="9"/>
  <c r="Z280" i="9"/>
  <c r="AD280" i="9"/>
  <c r="AH280" i="9"/>
  <c r="AL280" i="9"/>
  <c r="D281" i="9"/>
  <c r="H281" i="9"/>
  <c r="L281" i="9"/>
  <c r="P281" i="9"/>
  <c r="T281" i="9"/>
  <c r="X281" i="9"/>
  <c r="AB281" i="9"/>
  <c r="AF281" i="9"/>
  <c r="AJ281" i="9"/>
  <c r="B282" i="9"/>
  <c r="F282" i="9"/>
  <c r="J282" i="9"/>
  <c r="N282" i="9"/>
  <c r="R282" i="9"/>
  <c r="V282" i="9"/>
  <c r="Z282" i="9"/>
  <c r="AD282" i="9"/>
  <c r="AH282" i="9"/>
  <c r="AL282" i="9"/>
  <c r="D283" i="9"/>
  <c r="H283" i="9"/>
  <c r="L283" i="9"/>
  <c r="P283" i="9"/>
  <c r="T283" i="9"/>
  <c r="X283" i="9"/>
  <c r="AB283" i="9"/>
  <c r="AF283" i="9"/>
  <c r="AJ283" i="9"/>
  <c r="B284" i="9"/>
  <c r="F284" i="9"/>
  <c r="J284" i="9"/>
  <c r="N284" i="9"/>
  <c r="R284" i="9"/>
  <c r="V284" i="9"/>
  <c r="Z284" i="9"/>
  <c r="AD284" i="9"/>
  <c r="AH284" i="9"/>
  <c r="AL284" i="9"/>
  <c r="D285" i="9"/>
  <c r="H285" i="9"/>
  <c r="L285" i="9"/>
  <c r="P285" i="9"/>
  <c r="T285" i="9"/>
  <c r="X285" i="9"/>
  <c r="AB285" i="9"/>
  <c r="AF285" i="9"/>
  <c r="AJ285" i="9"/>
  <c r="B286" i="9"/>
  <c r="F286" i="9"/>
  <c r="J286" i="9"/>
  <c r="N286" i="9"/>
  <c r="R286" i="9"/>
  <c r="V286" i="9"/>
  <c r="Z286" i="9"/>
  <c r="AD286" i="9"/>
  <c r="AH286" i="9"/>
  <c r="AL286" i="9"/>
  <c r="D287" i="9"/>
  <c r="H287" i="9"/>
  <c r="L287" i="9"/>
  <c r="P287" i="9"/>
  <c r="T287" i="9"/>
  <c r="X287" i="9"/>
  <c r="E299" i="9"/>
  <c r="O311" i="9"/>
  <c r="E318" i="9"/>
  <c r="Q320" i="9"/>
  <c r="E322" i="9"/>
  <c r="AE323" i="9"/>
  <c r="S325" i="9"/>
  <c r="G327" i="9"/>
  <c r="AG328" i="9"/>
  <c r="U330" i="9"/>
  <c r="I332" i="9"/>
  <c r="G333" i="9"/>
  <c r="AM333" i="9"/>
  <c r="Q334" i="9"/>
  <c r="AG334" i="9"/>
  <c r="K335" i="9"/>
  <c r="AA335" i="9"/>
  <c r="E336" i="9"/>
  <c r="U336" i="9"/>
  <c r="AK336" i="9"/>
  <c r="O337" i="9"/>
  <c r="AE337" i="9"/>
  <c r="I338" i="9"/>
  <c r="Y338" i="9"/>
  <c r="C339" i="9"/>
  <c r="S339" i="9"/>
  <c r="AI339" i="9"/>
  <c r="M340" i="9"/>
  <c r="AC340" i="9"/>
  <c r="G341" i="9"/>
  <c r="W341" i="9"/>
  <c r="AM341" i="9"/>
  <c r="Q342" i="9"/>
  <c r="AG342" i="9"/>
  <c r="K343" i="9"/>
  <c r="AA343" i="9"/>
  <c r="E344" i="9"/>
  <c r="U344" i="9"/>
  <c r="AK344" i="9"/>
  <c r="O345" i="9"/>
  <c r="AE345" i="9"/>
  <c r="I346" i="9"/>
  <c r="Y346" i="9"/>
  <c r="C347" i="9"/>
  <c r="S347" i="9"/>
  <c r="AI347" i="9"/>
  <c r="M348" i="9"/>
  <c r="AC348" i="9"/>
  <c r="G349" i="9"/>
  <c r="W349" i="9"/>
  <c r="AJ349" i="9"/>
  <c r="F350" i="9"/>
  <c r="N350" i="9"/>
  <c r="V350" i="9"/>
  <c r="AD350" i="9"/>
  <c r="AL350" i="9"/>
  <c r="H351" i="9"/>
  <c r="P351" i="9"/>
  <c r="X351" i="9"/>
  <c r="AF351" i="9"/>
  <c r="B249" i="9"/>
  <c r="J249" i="9"/>
  <c r="R249" i="9"/>
  <c r="Z249" i="9"/>
  <c r="AH249" i="9"/>
  <c r="D250" i="9"/>
  <c r="L250" i="9"/>
  <c r="T250" i="9"/>
  <c r="AB250" i="9"/>
  <c r="AJ250" i="9"/>
  <c r="F251" i="9"/>
  <c r="N251" i="9"/>
  <c r="V251" i="9"/>
  <c r="AD251" i="9"/>
  <c r="AL251" i="9"/>
  <c r="H252" i="9"/>
  <c r="P252" i="9"/>
  <c r="X252" i="9"/>
  <c r="AF252" i="9"/>
  <c r="B253" i="9"/>
  <c r="J253" i="9"/>
  <c r="R253" i="9"/>
  <c r="Z253" i="9"/>
  <c r="AH253" i="9"/>
  <c r="D254" i="9"/>
  <c r="L254" i="9"/>
  <c r="T254" i="9"/>
  <c r="AB254" i="9"/>
  <c r="AJ254" i="9"/>
  <c r="F255" i="9"/>
  <c r="N255" i="9"/>
  <c r="V255" i="9"/>
  <c r="AD255" i="9"/>
  <c r="AL255" i="9"/>
  <c r="H256" i="9"/>
  <c r="P256" i="9"/>
  <c r="X256" i="9"/>
  <c r="AF256" i="9"/>
  <c r="B257" i="9"/>
  <c r="J257" i="9"/>
  <c r="R257" i="9"/>
  <c r="Z257" i="9"/>
  <c r="AH257" i="9"/>
  <c r="D258" i="9"/>
  <c r="L258" i="9"/>
  <c r="T258" i="9"/>
  <c r="AB258" i="9"/>
  <c r="AJ258" i="9"/>
  <c r="F259" i="9"/>
  <c r="N259" i="9"/>
  <c r="V259" i="9"/>
  <c r="AD259" i="9"/>
  <c r="AL259" i="9"/>
  <c r="H260" i="9"/>
  <c r="P260" i="9"/>
  <c r="X260" i="9"/>
  <c r="AF260" i="9"/>
  <c r="B261" i="9"/>
  <c r="J261" i="9"/>
  <c r="R261" i="9"/>
  <c r="Z261" i="9"/>
  <c r="AH261" i="9"/>
  <c r="D262" i="9"/>
  <c r="L262" i="9"/>
  <c r="T262" i="9"/>
  <c r="AB262" i="9"/>
  <c r="AJ262" i="9"/>
  <c r="F263" i="9"/>
  <c r="N263" i="9"/>
  <c r="V263" i="9"/>
  <c r="AD263" i="9"/>
  <c r="AL263" i="9"/>
  <c r="H264" i="9"/>
  <c r="P264" i="9"/>
  <c r="X264" i="9"/>
  <c r="AF264" i="9"/>
  <c r="B265" i="9"/>
  <c r="J265" i="9"/>
  <c r="R265" i="9"/>
  <c r="Z265" i="9"/>
  <c r="AH265" i="9"/>
  <c r="D266" i="9"/>
  <c r="L266" i="9"/>
  <c r="T266" i="9"/>
  <c r="AB266" i="9"/>
  <c r="AJ266" i="9"/>
  <c r="F267" i="9"/>
  <c r="N267" i="9"/>
  <c r="V267" i="9"/>
  <c r="AD267" i="9"/>
  <c r="AL267" i="9"/>
  <c r="H268" i="9"/>
  <c r="P268" i="9"/>
  <c r="X268" i="9"/>
  <c r="AF268" i="9"/>
  <c r="AL268" i="9"/>
  <c r="E269" i="9"/>
  <c r="J269" i="9"/>
  <c r="P269" i="9"/>
  <c r="U269" i="9"/>
  <c r="Y269" i="9"/>
  <c r="AC269" i="9"/>
  <c r="AG269" i="9"/>
  <c r="AK269" i="9"/>
  <c r="C270" i="9"/>
  <c r="G270" i="9"/>
  <c r="K270" i="9"/>
  <c r="O270" i="9"/>
  <c r="S270" i="9"/>
  <c r="W270" i="9"/>
  <c r="AA270" i="9"/>
  <c r="AE270" i="9"/>
  <c r="AI270" i="9"/>
  <c r="AM270" i="9"/>
  <c r="E271" i="9"/>
  <c r="I271" i="9"/>
  <c r="M271" i="9"/>
  <c r="Q271" i="9"/>
  <c r="U271" i="9"/>
  <c r="Y271" i="9"/>
  <c r="AC271" i="9"/>
  <c r="AG271" i="9"/>
  <c r="AK271" i="9"/>
  <c r="C272" i="9"/>
  <c r="G272" i="9"/>
  <c r="K272" i="9"/>
  <c r="O272" i="9"/>
  <c r="S272" i="9"/>
  <c r="W272" i="9"/>
  <c r="AA272" i="9"/>
  <c r="AE272" i="9"/>
  <c r="AI272" i="9"/>
  <c r="AM272" i="9"/>
  <c r="E273" i="9"/>
  <c r="I273" i="9"/>
  <c r="M273" i="9"/>
  <c r="Q273" i="9"/>
  <c r="U273" i="9"/>
  <c r="Y273" i="9"/>
  <c r="AC273" i="9"/>
  <c r="AG273" i="9"/>
  <c r="AK273" i="9"/>
  <c r="C274" i="9"/>
  <c r="G274" i="9"/>
  <c r="K274" i="9"/>
  <c r="O274" i="9"/>
  <c r="S274" i="9"/>
  <c r="W274" i="9"/>
  <c r="AA274" i="9"/>
  <c r="AE274" i="9"/>
  <c r="AI274" i="9"/>
  <c r="AM274" i="9"/>
  <c r="E275" i="9"/>
  <c r="I275" i="9"/>
  <c r="M275" i="9"/>
  <c r="Q275" i="9"/>
  <c r="U275" i="9"/>
  <c r="Y275" i="9"/>
  <c r="AC275" i="9"/>
  <c r="AG275" i="9"/>
  <c r="AK275" i="9"/>
  <c r="C276" i="9"/>
  <c r="G276" i="9"/>
  <c r="K276" i="9"/>
  <c r="O276" i="9"/>
  <c r="S276" i="9"/>
  <c r="W276" i="9"/>
  <c r="AA276" i="9"/>
  <c r="S302" i="9"/>
  <c r="C313" i="9"/>
  <c r="G319" i="9"/>
  <c r="AG320" i="9"/>
  <c r="U322" i="9"/>
  <c r="I324" i="9"/>
  <c r="AI325" i="9"/>
  <c r="W327" i="9"/>
  <c r="K329" i="9"/>
  <c r="AK330" i="9"/>
  <c r="U332" i="9"/>
  <c r="O333" i="9"/>
  <c r="E334" i="9"/>
  <c r="U334" i="9"/>
  <c r="AK334" i="9"/>
  <c r="O335" i="9"/>
  <c r="AE335" i="9"/>
  <c r="I336" i="9"/>
  <c r="Y336" i="9"/>
  <c r="C337" i="9"/>
  <c r="S337" i="9"/>
  <c r="AI337" i="9"/>
  <c r="M338" i="9"/>
  <c r="AC338" i="9"/>
  <c r="G339" i="9"/>
  <c r="W339" i="9"/>
  <c r="AM339" i="9"/>
  <c r="Q340" i="9"/>
  <c r="AG340" i="9"/>
  <c r="K341" i="9"/>
  <c r="AA341" i="9"/>
  <c r="E342" i="9"/>
  <c r="U342" i="9"/>
  <c r="AK342" i="9"/>
  <c r="O343" i="9"/>
  <c r="AE343" i="9"/>
  <c r="I344" i="9"/>
  <c r="Y344" i="9"/>
  <c r="C345" i="9"/>
  <c r="S345" i="9"/>
  <c r="AI345" i="9"/>
  <c r="M346" i="9"/>
  <c r="AC346" i="9"/>
  <c r="G347" i="9"/>
  <c r="W347" i="9"/>
  <c r="AM347" i="9"/>
  <c r="Q348" i="9"/>
  <c r="AG348" i="9"/>
  <c r="K349" i="9"/>
  <c r="AA349" i="9"/>
  <c r="AL349" i="9"/>
  <c r="H350" i="9"/>
  <c r="P350" i="9"/>
  <c r="X350" i="9"/>
  <c r="AF350" i="9"/>
  <c r="B351" i="9"/>
  <c r="J351" i="9"/>
  <c r="R351" i="9"/>
  <c r="Z351" i="9"/>
  <c r="AH351" i="9"/>
  <c r="D249" i="9"/>
  <c r="L249" i="9"/>
  <c r="T249" i="9"/>
  <c r="AB249" i="9"/>
  <c r="AJ249" i="9"/>
  <c r="F250" i="9"/>
  <c r="N250" i="9"/>
  <c r="V250" i="9"/>
  <c r="AD250" i="9"/>
  <c r="AL250" i="9"/>
  <c r="H251" i="9"/>
  <c r="P251" i="9"/>
  <c r="X251" i="9"/>
  <c r="AF251" i="9"/>
  <c r="B252" i="9"/>
  <c r="J252" i="9"/>
  <c r="R252" i="9"/>
  <c r="Z252" i="9"/>
  <c r="AH252" i="9"/>
  <c r="D253" i="9"/>
  <c r="L253" i="9"/>
  <c r="T253" i="9"/>
  <c r="AB253" i="9"/>
  <c r="AJ253" i="9"/>
  <c r="F254" i="9"/>
  <c r="N254" i="9"/>
  <c r="V254" i="9"/>
  <c r="AD254" i="9"/>
  <c r="AL254" i="9"/>
  <c r="H255" i="9"/>
  <c r="P255" i="9"/>
  <c r="X255" i="9"/>
  <c r="AF255" i="9"/>
  <c r="B256" i="9"/>
  <c r="J256" i="9"/>
  <c r="R256" i="9"/>
  <c r="Z256" i="9"/>
  <c r="AH256" i="9"/>
  <c r="D257" i="9"/>
  <c r="L257" i="9"/>
  <c r="T257" i="9"/>
  <c r="AB257" i="9"/>
  <c r="AJ257" i="9"/>
  <c r="F258" i="9"/>
  <c r="N258" i="9"/>
  <c r="V258" i="9"/>
  <c r="AD258" i="9"/>
  <c r="AL258" i="9"/>
  <c r="H259" i="9"/>
  <c r="P259" i="9"/>
  <c r="X259" i="9"/>
  <c r="AF259" i="9"/>
  <c r="B260" i="9"/>
  <c r="J260" i="9"/>
  <c r="R260" i="9"/>
  <c r="Z260" i="9"/>
  <c r="AH260" i="9"/>
  <c r="D261" i="9"/>
  <c r="L261" i="9"/>
  <c r="T261" i="9"/>
  <c r="AB261" i="9"/>
  <c r="AJ261" i="9"/>
  <c r="F262" i="9"/>
  <c r="N262" i="9"/>
  <c r="V262" i="9"/>
  <c r="AD262" i="9"/>
  <c r="AL262" i="9"/>
  <c r="H263" i="9"/>
  <c r="P263" i="9"/>
  <c r="X263" i="9"/>
  <c r="AF263" i="9"/>
  <c r="B264" i="9"/>
  <c r="J264" i="9"/>
  <c r="R264" i="9"/>
  <c r="Z264" i="9"/>
  <c r="AH264" i="9"/>
  <c r="D265" i="9"/>
  <c r="L265" i="9"/>
  <c r="T265" i="9"/>
  <c r="AB265" i="9"/>
  <c r="AJ265" i="9"/>
  <c r="F266" i="9"/>
  <c r="N266" i="9"/>
  <c r="V266" i="9"/>
  <c r="AD266" i="9"/>
  <c r="AL266" i="9"/>
  <c r="H267" i="9"/>
  <c r="P267" i="9"/>
  <c r="X267" i="9"/>
  <c r="AF267" i="9"/>
  <c r="B268" i="9"/>
  <c r="J268" i="9"/>
  <c r="R268" i="9"/>
  <c r="Z268" i="9"/>
  <c r="AH268" i="9"/>
  <c r="AM268" i="9"/>
  <c r="F269" i="9"/>
  <c r="L269" i="9"/>
  <c r="Q269" i="9"/>
  <c r="V269" i="9"/>
  <c r="Z269" i="9"/>
  <c r="AD269" i="9"/>
  <c r="AH269" i="9"/>
  <c r="AL269" i="9"/>
  <c r="D270" i="9"/>
  <c r="H270" i="9"/>
  <c r="L270" i="9"/>
  <c r="P270" i="9"/>
  <c r="T270" i="9"/>
  <c r="X270" i="9"/>
  <c r="AB270" i="9"/>
  <c r="AF270" i="9"/>
  <c r="AJ270" i="9"/>
  <c r="B271" i="9"/>
  <c r="F271" i="9"/>
  <c r="J271" i="9"/>
  <c r="N271" i="9"/>
  <c r="R271" i="9"/>
  <c r="V271" i="9"/>
  <c r="Z271" i="9"/>
  <c r="AD271" i="9"/>
  <c r="AH271" i="9"/>
  <c r="AL271" i="9"/>
  <c r="D272" i="9"/>
  <c r="H272" i="9"/>
  <c r="L272" i="9"/>
  <c r="P272" i="9"/>
  <c r="T272" i="9"/>
  <c r="X272" i="9"/>
  <c r="AB272" i="9"/>
  <c r="AF272" i="9"/>
  <c r="AJ272" i="9"/>
  <c r="B273" i="9"/>
  <c r="F273" i="9"/>
  <c r="J273" i="9"/>
  <c r="N273" i="9"/>
  <c r="R273" i="9"/>
  <c r="V273" i="9"/>
  <c r="Z273" i="9"/>
  <c r="AD273" i="9"/>
  <c r="AH273" i="9"/>
  <c r="AL273" i="9"/>
  <c r="D274" i="9"/>
  <c r="H274" i="9"/>
  <c r="L274" i="9"/>
  <c r="P274" i="9"/>
  <c r="T274" i="9"/>
  <c r="X274" i="9"/>
  <c r="AB274" i="9"/>
  <c r="AF274" i="9"/>
  <c r="AJ274" i="9"/>
  <c r="B275" i="9"/>
  <c r="F275" i="9"/>
  <c r="J275" i="9"/>
  <c r="N275" i="9"/>
  <c r="R275" i="9"/>
  <c r="V275" i="9"/>
  <c r="Z275" i="9"/>
  <c r="AD275" i="9"/>
  <c r="AH275" i="9"/>
  <c r="AL275" i="9"/>
  <c r="D276" i="9"/>
  <c r="H276" i="9"/>
  <c r="L276" i="9"/>
  <c r="P276" i="9"/>
  <c r="T276" i="9"/>
  <c r="X276" i="9"/>
  <c r="AB276" i="9"/>
  <c r="AF276" i="9"/>
  <c r="AJ276" i="9"/>
  <c r="B277" i="9"/>
  <c r="F277" i="9"/>
  <c r="J277" i="9"/>
  <c r="N277" i="9"/>
  <c r="R277" i="9"/>
  <c r="V277" i="9"/>
  <c r="Z277" i="9"/>
  <c r="AD277" i="9"/>
  <c r="AH277" i="9"/>
  <c r="AL277" i="9"/>
  <c r="D278" i="9"/>
  <c r="H278" i="9"/>
  <c r="L278" i="9"/>
  <c r="P278" i="9"/>
  <c r="T278" i="9"/>
  <c r="X278" i="9"/>
  <c r="AB278" i="9"/>
  <c r="AF278" i="9"/>
  <c r="AJ278" i="9"/>
  <c r="B279" i="9"/>
  <c r="F279" i="9"/>
  <c r="J279" i="9"/>
  <c r="N279" i="9"/>
  <c r="R279" i="9"/>
  <c r="V279" i="9"/>
  <c r="Z279" i="9"/>
  <c r="AD279" i="9"/>
  <c r="AH279" i="9"/>
  <c r="AL279" i="9"/>
  <c r="D280" i="9"/>
  <c r="H280" i="9"/>
  <c r="L280" i="9"/>
  <c r="P280" i="9"/>
  <c r="T280" i="9"/>
  <c r="X280" i="9"/>
  <c r="AB280" i="9"/>
  <c r="AF280" i="9"/>
  <c r="AJ280" i="9"/>
  <c r="B281" i="9"/>
  <c r="F281" i="9"/>
  <c r="J281" i="9"/>
  <c r="N281" i="9"/>
  <c r="R281" i="9"/>
  <c r="V281" i="9"/>
  <c r="Z281" i="9"/>
  <c r="AD281" i="9"/>
  <c r="AH281" i="9"/>
  <c r="AL281" i="9"/>
  <c r="D282" i="9"/>
  <c r="H282" i="9"/>
  <c r="L282" i="9"/>
  <c r="P282" i="9"/>
  <c r="T282" i="9"/>
  <c r="X282" i="9"/>
  <c r="AB282" i="9"/>
  <c r="AF282" i="9"/>
  <c r="AJ282" i="9"/>
  <c r="B283" i="9"/>
  <c r="F283" i="9"/>
  <c r="J283" i="9"/>
  <c r="N283" i="9"/>
  <c r="R283" i="9"/>
  <c r="V283" i="9"/>
  <c r="Z283" i="9"/>
  <c r="AD283" i="9"/>
  <c r="AH283" i="9"/>
  <c r="AL283" i="9"/>
  <c r="D284" i="9"/>
  <c r="H284" i="9"/>
  <c r="L284" i="9"/>
  <c r="P284" i="9"/>
  <c r="T284" i="9"/>
  <c r="X284" i="9"/>
  <c r="AB284" i="9"/>
  <c r="AF284" i="9"/>
  <c r="AJ284" i="9"/>
  <c r="B285" i="9"/>
  <c r="F285" i="9"/>
  <c r="J285" i="9"/>
  <c r="N285" i="9"/>
  <c r="R285" i="9"/>
  <c r="V285" i="9"/>
  <c r="Z285" i="9"/>
  <c r="AD285" i="9"/>
  <c r="AH285" i="9"/>
  <c r="AL285" i="9"/>
  <c r="D286" i="9"/>
  <c r="H286" i="9"/>
  <c r="L286" i="9"/>
  <c r="P286" i="9"/>
  <c r="T286" i="9"/>
  <c r="X286" i="9"/>
  <c r="AB286" i="9"/>
  <c r="AF286" i="9"/>
  <c r="AJ286" i="9"/>
  <c r="B287" i="9"/>
  <c r="F287" i="9"/>
  <c r="J287" i="9"/>
  <c r="N287" i="9"/>
  <c r="R287" i="9"/>
  <c r="V287" i="9"/>
  <c r="Z287" i="9"/>
  <c r="AD287" i="9"/>
  <c r="AH287" i="9"/>
  <c r="AL287" i="9"/>
  <c r="D288" i="9"/>
  <c r="H288" i="9"/>
  <c r="L288" i="9"/>
  <c r="P288" i="9"/>
  <c r="T288" i="9"/>
  <c r="X288" i="9"/>
  <c r="AG305" i="9"/>
  <c r="AK322" i="9"/>
  <c r="AA329" i="9"/>
  <c r="I334" i="9"/>
  <c r="AI335" i="9"/>
  <c r="W337" i="9"/>
  <c r="K339" i="9"/>
  <c r="AK340" i="9"/>
  <c r="Y342" i="9"/>
  <c r="M344" i="9"/>
  <c r="AM345" i="9"/>
  <c r="AA347" i="9"/>
  <c r="O349" i="9"/>
  <c r="R350" i="9"/>
  <c r="L351" i="9"/>
  <c r="F249" i="9"/>
  <c r="AL249" i="9"/>
  <c r="AF250" i="9"/>
  <c r="Z251" i="9"/>
  <c r="T252" i="9"/>
  <c r="N253" i="9"/>
  <c r="H254" i="9"/>
  <c r="B255" i="9"/>
  <c r="AH255" i="9"/>
  <c r="AB256" i="9"/>
  <c r="V257" i="9"/>
  <c r="P258" i="9"/>
  <c r="J259" i="9"/>
  <c r="D260" i="9"/>
  <c r="AJ260" i="9"/>
  <c r="AD261" i="9"/>
  <c r="X262" i="9"/>
  <c r="R263" i="9"/>
  <c r="L264" i="9"/>
  <c r="F265" i="9"/>
  <c r="AL265" i="9"/>
  <c r="AF266" i="9"/>
  <c r="Z267" i="9"/>
  <c r="T268" i="9"/>
  <c r="H269" i="9"/>
  <c r="AA269" i="9"/>
  <c r="E270" i="9"/>
  <c r="U270" i="9"/>
  <c r="AK270" i="9"/>
  <c r="O271" i="9"/>
  <c r="AE271" i="9"/>
  <c r="I272" i="9"/>
  <c r="Y272" i="9"/>
  <c r="C273" i="9"/>
  <c r="S273" i="9"/>
  <c r="AI273" i="9"/>
  <c r="M274" i="9"/>
  <c r="AC274" i="9"/>
  <c r="G275" i="9"/>
  <c r="W275" i="9"/>
  <c r="AM275" i="9"/>
  <c r="Q276" i="9"/>
  <c r="AE276" i="9"/>
  <c r="AM276" i="9"/>
  <c r="I277" i="9"/>
  <c r="Q277" i="9"/>
  <c r="Y277" i="9"/>
  <c r="AG277" i="9"/>
  <c r="C278" i="9"/>
  <c r="K278" i="9"/>
  <c r="S278" i="9"/>
  <c r="AA278" i="9"/>
  <c r="AI278" i="9"/>
  <c r="E279" i="9"/>
  <c r="M279" i="9"/>
  <c r="U279" i="9"/>
  <c r="AC279" i="9"/>
  <c r="AK279" i="9"/>
  <c r="G280" i="9"/>
  <c r="O280" i="9"/>
  <c r="W280" i="9"/>
  <c r="AE280" i="9"/>
  <c r="AM280" i="9"/>
  <c r="I281" i="9"/>
  <c r="Q281" i="9"/>
  <c r="Y281" i="9"/>
  <c r="AG281" i="9"/>
  <c r="C282" i="9"/>
  <c r="K282" i="9"/>
  <c r="S282" i="9"/>
  <c r="AA282" i="9"/>
  <c r="AI282" i="9"/>
  <c r="E283" i="9"/>
  <c r="M283" i="9"/>
  <c r="U283" i="9"/>
  <c r="AC283" i="9"/>
  <c r="AK283" i="9"/>
  <c r="G284" i="9"/>
  <c r="O284" i="9"/>
  <c r="W284" i="9"/>
  <c r="AE284" i="9"/>
  <c r="AM284" i="9"/>
  <c r="I285" i="9"/>
  <c r="Q285" i="9"/>
  <c r="Y285" i="9"/>
  <c r="AG285" i="9"/>
  <c r="C286" i="9"/>
  <c r="K286" i="9"/>
  <c r="S286" i="9"/>
  <c r="AA286" i="9"/>
  <c r="AI286" i="9"/>
  <c r="E287" i="9"/>
  <c r="M287" i="9"/>
  <c r="U287" i="9"/>
  <c r="AB287" i="9"/>
  <c r="AG287" i="9"/>
  <c r="AM287" i="9"/>
  <c r="F288" i="9"/>
  <c r="K288" i="9"/>
  <c r="Q288" i="9"/>
  <c r="V288" i="9"/>
  <c r="AA288" i="9"/>
  <c r="AE288" i="9"/>
  <c r="AI288" i="9"/>
  <c r="AM288" i="9"/>
  <c r="E289" i="9"/>
  <c r="I289" i="9"/>
  <c r="M289" i="9"/>
  <c r="Q289" i="9"/>
  <c r="U289" i="9"/>
  <c r="Y289" i="9"/>
  <c r="AC289" i="9"/>
  <c r="AG289" i="9"/>
  <c r="AK289" i="9"/>
  <c r="C240" i="9"/>
  <c r="G240" i="9"/>
  <c r="K240" i="9"/>
  <c r="O240" i="9"/>
  <c r="S240" i="9"/>
  <c r="W240" i="9"/>
  <c r="AA240" i="9"/>
  <c r="AE240" i="9"/>
  <c r="AI240" i="9"/>
  <c r="AM240" i="9"/>
  <c r="E241" i="9"/>
  <c r="I241" i="9"/>
  <c r="M241" i="9"/>
  <c r="Q241" i="9"/>
  <c r="U241" i="9"/>
  <c r="Y241" i="9"/>
  <c r="AC241" i="9"/>
  <c r="AG241" i="9"/>
  <c r="AK241" i="9"/>
  <c r="C242" i="9"/>
  <c r="G242" i="9"/>
  <c r="K242" i="9"/>
  <c r="O242" i="9"/>
  <c r="S242" i="9"/>
  <c r="W242" i="9"/>
  <c r="AA242" i="9"/>
  <c r="AE242" i="9"/>
  <c r="AI242" i="9"/>
  <c r="AM242" i="9"/>
  <c r="E243" i="9"/>
  <c r="I243" i="9"/>
  <c r="M243" i="9"/>
  <c r="Q243" i="9"/>
  <c r="U243" i="9"/>
  <c r="Y243" i="9"/>
  <c r="AC243" i="9"/>
  <c r="AG243" i="9"/>
  <c r="AK243" i="9"/>
  <c r="C244" i="9"/>
  <c r="G244" i="9"/>
  <c r="K244" i="9"/>
  <c r="O244" i="9"/>
  <c r="S244" i="9"/>
  <c r="W244" i="9"/>
  <c r="AA244" i="9"/>
  <c r="AE244" i="9"/>
  <c r="AI244" i="9"/>
  <c r="AM244" i="9"/>
  <c r="E245" i="9"/>
  <c r="I245" i="9"/>
  <c r="M245" i="9"/>
  <c r="Q245" i="9"/>
  <c r="U245" i="9"/>
  <c r="Y245" i="9"/>
  <c r="AC245" i="9"/>
  <c r="AG245" i="9"/>
  <c r="AK245" i="9"/>
  <c r="C246" i="9"/>
  <c r="G246" i="9"/>
  <c r="K246" i="9"/>
  <c r="O246" i="9"/>
  <c r="S246" i="9"/>
  <c r="W246" i="9"/>
  <c r="AA246" i="9"/>
  <c r="AE246" i="9"/>
  <c r="AI246" i="9"/>
  <c r="AM246" i="9"/>
  <c r="E247" i="9"/>
  <c r="I247" i="9"/>
  <c r="M247" i="9"/>
  <c r="Q247" i="9"/>
  <c r="U247" i="9"/>
  <c r="Y247" i="9"/>
  <c r="AC247" i="9"/>
  <c r="AG247" i="9"/>
  <c r="AK247" i="9"/>
  <c r="C248" i="9"/>
  <c r="G248" i="9"/>
  <c r="K248" i="9"/>
  <c r="O248" i="9"/>
  <c r="S248" i="9"/>
  <c r="W248" i="9"/>
  <c r="AA248" i="9"/>
  <c r="AE248" i="9"/>
  <c r="AI248" i="9"/>
  <c r="AM248" i="9"/>
  <c r="E175" i="9"/>
  <c r="I175" i="9"/>
  <c r="M175" i="9"/>
  <c r="Q175" i="9"/>
  <c r="U175" i="9"/>
  <c r="Y175" i="9"/>
  <c r="AC175" i="9"/>
  <c r="AG175" i="9"/>
  <c r="AK175" i="9"/>
  <c r="C176" i="9"/>
  <c r="G176" i="9"/>
  <c r="K176" i="9"/>
  <c r="O176" i="9"/>
  <c r="S176" i="9"/>
  <c r="W176" i="9"/>
  <c r="AA176" i="9"/>
  <c r="AE176" i="9"/>
  <c r="AI176" i="9"/>
  <c r="AM176" i="9"/>
  <c r="E177" i="9"/>
  <c r="I177" i="9"/>
  <c r="M177" i="9"/>
  <c r="Q177" i="9"/>
  <c r="U177" i="9"/>
  <c r="Y177" i="9"/>
  <c r="AC177" i="9"/>
  <c r="AG177" i="9"/>
  <c r="AK177" i="9"/>
  <c r="C178" i="9"/>
  <c r="G178" i="9"/>
  <c r="K178" i="9"/>
  <c r="O178" i="9"/>
  <c r="S178" i="9"/>
  <c r="W178" i="9"/>
  <c r="AA178" i="9"/>
  <c r="AE178" i="9"/>
  <c r="AI178" i="9"/>
  <c r="AM178" i="9"/>
  <c r="E179" i="9"/>
  <c r="I179" i="9"/>
  <c r="M179" i="9"/>
  <c r="Q179" i="9"/>
  <c r="U179" i="9"/>
  <c r="Y179" i="9"/>
  <c r="AC179" i="9"/>
  <c r="AG179" i="9"/>
  <c r="AK179" i="9"/>
  <c r="C180" i="9"/>
  <c r="G180" i="9"/>
  <c r="K180" i="9"/>
  <c r="O180" i="9"/>
  <c r="S180" i="9"/>
  <c r="W180" i="9"/>
  <c r="AA180" i="9"/>
  <c r="AE180" i="9"/>
  <c r="AI180" i="9"/>
  <c r="AM180" i="9"/>
  <c r="E181" i="9"/>
  <c r="I181" i="9"/>
  <c r="M181" i="9"/>
  <c r="Q181" i="9"/>
  <c r="U181" i="9"/>
  <c r="Y181" i="9"/>
  <c r="AC181" i="9"/>
  <c r="AG181" i="9"/>
  <c r="AK181" i="9"/>
  <c r="C182" i="9"/>
  <c r="G182" i="9"/>
  <c r="K182" i="9"/>
  <c r="O182" i="9"/>
  <c r="S182" i="9"/>
  <c r="W182" i="9"/>
  <c r="AA182" i="9"/>
  <c r="AE182" i="9"/>
  <c r="AI182" i="9"/>
  <c r="AM182" i="9"/>
  <c r="E183" i="9"/>
  <c r="I183" i="9"/>
  <c r="M183" i="9"/>
  <c r="Q183" i="9"/>
  <c r="U183" i="9"/>
  <c r="Y183" i="9"/>
  <c r="AC183" i="9"/>
  <c r="AG183" i="9"/>
  <c r="AK183" i="9"/>
  <c r="C184" i="9"/>
  <c r="G184" i="9"/>
  <c r="K184" i="9"/>
  <c r="O184" i="9"/>
  <c r="S184" i="9"/>
  <c r="W184" i="9"/>
  <c r="AA184" i="9"/>
  <c r="AE184" i="9"/>
  <c r="AI184" i="9"/>
  <c r="AM184" i="9"/>
  <c r="E185" i="9"/>
  <c r="I185" i="9"/>
  <c r="M185" i="9"/>
  <c r="Q185" i="9"/>
  <c r="U185" i="9"/>
  <c r="Y185" i="9"/>
  <c r="AC185" i="9"/>
  <c r="AG185" i="9"/>
  <c r="AK185" i="9"/>
  <c r="C186" i="9"/>
  <c r="G186" i="9"/>
  <c r="K186" i="9"/>
  <c r="O186" i="9"/>
  <c r="S186" i="9"/>
  <c r="W186" i="9"/>
  <c r="AA186" i="9"/>
  <c r="AE186" i="9"/>
  <c r="AI186" i="9"/>
  <c r="AM186" i="9"/>
  <c r="E187" i="9"/>
  <c r="I187" i="9"/>
  <c r="M187" i="9"/>
  <c r="Q187" i="9"/>
  <c r="U187" i="9"/>
  <c r="Y187" i="9"/>
  <c r="AC187" i="9"/>
  <c r="AG187" i="9"/>
  <c r="AK187" i="9"/>
  <c r="C188" i="9"/>
  <c r="G188" i="9"/>
  <c r="K188" i="9"/>
  <c r="O188" i="9"/>
  <c r="AC314" i="9"/>
  <c r="Y324" i="9"/>
  <c r="O331" i="9"/>
  <c r="Y334" i="9"/>
  <c r="M336" i="9"/>
  <c r="AM337" i="9"/>
  <c r="AA339" i="9"/>
  <c r="O341" i="9"/>
  <c r="C343" i="9"/>
  <c r="AC344" i="9"/>
  <c r="Q346" i="9"/>
  <c r="E348" i="9"/>
  <c r="AE349" i="9"/>
  <c r="Z350" i="9"/>
  <c r="T351" i="9"/>
  <c r="N249" i="9"/>
  <c r="H250" i="9"/>
  <c r="B251" i="9"/>
  <c r="AH251" i="9"/>
  <c r="AB252" i="9"/>
  <c r="V253" i="9"/>
  <c r="P254" i="9"/>
  <c r="J255" i="9"/>
  <c r="D256" i="9"/>
  <c r="AJ256" i="9"/>
  <c r="AD257" i="9"/>
  <c r="X258" i="9"/>
  <c r="R259" i="9"/>
  <c r="L260" i="9"/>
  <c r="F261" i="9"/>
  <c r="AL261" i="9"/>
  <c r="AF262" i="9"/>
  <c r="Z263" i="9"/>
  <c r="T264" i="9"/>
  <c r="N265" i="9"/>
  <c r="H266" i="9"/>
  <c r="B267" i="9"/>
  <c r="AH267" i="9"/>
  <c r="AB268" i="9"/>
  <c r="M269" i="9"/>
  <c r="AE269" i="9"/>
  <c r="I270" i="9"/>
  <c r="Y270" i="9"/>
  <c r="C271" i="9"/>
  <c r="S271" i="9"/>
  <c r="AI271" i="9"/>
  <c r="M272" i="9"/>
  <c r="AC272" i="9"/>
  <c r="G273" i="9"/>
  <c r="W273" i="9"/>
  <c r="AM273" i="9"/>
  <c r="Q274" i="9"/>
  <c r="AG274" i="9"/>
  <c r="K275" i="9"/>
  <c r="AA275" i="9"/>
  <c r="E276" i="9"/>
  <c r="U276" i="9"/>
  <c r="AG276" i="9"/>
  <c r="C277" i="9"/>
  <c r="K277" i="9"/>
  <c r="S277" i="9"/>
  <c r="AA277" i="9"/>
  <c r="AI277" i="9"/>
  <c r="E278" i="9"/>
  <c r="M278" i="9"/>
  <c r="U278" i="9"/>
  <c r="AC278" i="9"/>
  <c r="AK278" i="9"/>
  <c r="G279" i="9"/>
  <c r="O279" i="9"/>
  <c r="W279" i="9"/>
  <c r="AE279" i="9"/>
  <c r="AM279" i="9"/>
  <c r="I280" i="9"/>
  <c r="Q280" i="9"/>
  <c r="Y280" i="9"/>
  <c r="AG280" i="9"/>
  <c r="C281" i="9"/>
  <c r="K281" i="9"/>
  <c r="S281" i="9"/>
  <c r="AA281" i="9"/>
  <c r="AI281" i="9"/>
  <c r="E282" i="9"/>
  <c r="M282" i="9"/>
  <c r="U282" i="9"/>
  <c r="AC282" i="9"/>
  <c r="AK282" i="9"/>
  <c r="G283" i="9"/>
  <c r="O283" i="9"/>
  <c r="W283" i="9"/>
  <c r="AE283" i="9"/>
  <c r="AM283" i="9"/>
  <c r="I284" i="9"/>
  <c r="Q284" i="9"/>
  <c r="Y284" i="9"/>
  <c r="AG284" i="9"/>
  <c r="C285" i="9"/>
  <c r="K285" i="9"/>
  <c r="S285" i="9"/>
  <c r="AA285" i="9"/>
  <c r="AI285" i="9"/>
  <c r="E286" i="9"/>
  <c r="M286" i="9"/>
  <c r="U286" i="9"/>
  <c r="AC286" i="9"/>
  <c r="AK286" i="9"/>
  <c r="G287" i="9"/>
  <c r="O287" i="9"/>
  <c r="W287" i="9"/>
  <c r="AC287" i="9"/>
  <c r="AI287" i="9"/>
  <c r="B288" i="9"/>
  <c r="G288" i="9"/>
  <c r="M288" i="9"/>
  <c r="R288" i="9"/>
  <c r="W288" i="9"/>
  <c r="AB288" i="9"/>
  <c r="AF288" i="9"/>
  <c r="AJ288" i="9"/>
  <c r="B289" i="9"/>
  <c r="F289" i="9"/>
  <c r="J289" i="9"/>
  <c r="N289" i="9"/>
  <c r="R289" i="9"/>
  <c r="V289" i="9"/>
  <c r="Z289" i="9"/>
  <c r="AD289" i="9"/>
  <c r="AH289" i="9"/>
  <c r="AL289" i="9"/>
  <c r="D240" i="9"/>
  <c r="H240" i="9"/>
  <c r="L240" i="9"/>
  <c r="P240" i="9"/>
  <c r="T240" i="9"/>
  <c r="X240" i="9"/>
  <c r="AB240" i="9"/>
  <c r="AF240" i="9"/>
  <c r="AJ240" i="9"/>
  <c r="B241" i="9"/>
  <c r="F241" i="9"/>
  <c r="J241" i="9"/>
  <c r="N241" i="9"/>
  <c r="R241" i="9"/>
  <c r="V241" i="9"/>
  <c r="Z241" i="9"/>
  <c r="AD241" i="9"/>
  <c r="AH241" i="9"/>
  <c r="AL241" i="9"/>
  <c r="D242" i="9"/>
  <c r="H242" i="9"/>
  <c r="L242" i="9"/>
  <c r="P242" i="9"/>
  <c r="T242" i="9"/>
  <c r="X242" i="9"/>
  <c r="AB242" i="9"/>
  <c r="AF242" i="9"/>
  <c r="AJ242" i="9"/>
  <c r="B243" i="9"/>
  <c r="F243" i="9"/>
  <c r="J243" i="9"/>
  <c r="N243" i="9"/>
  <c r="R243" i="9"/>
  <c r="V243" i="9"/>
  <c r="Z243" i="9"/>
  <c r="AD243" i="9"/>
  <c r="AH243" i="9"/>
  <c r="AL243" i="9"/>
  <c r="D244" i="9"/>
  <c r="H244" i="9"/>
  <c r="L244" i="9"/>
  <c r="P244" i="9"/>
  <c r="T244" i="9"/>
  <c r="X244" i="9"/>
  <c r="AB244" i="9"/>
  <c r="AF244" i="9"/>
  <c r="AJ244" i="9"/>
  <c r="B245" i="9"/>
  <c r="F245" i="9"/>
  <c r="J245" i="9"/>
  <c r="N245" i="9"/>
  <c r="R245" i="9"/>
  <c r="V245" i="9"/>
  <c r="Z245" i="9"/>
  <c r="AD245" i="9"/>
  <c r="AH245" i="9"/>
  <c r="AL245" i="9"/>
  <c r="D246" i="9"/>
  <c r="H246" i="9"/>
  <c r="L246" i="9"/>
  <c r="P246" i="9"/>
  <c r="T246" i="9"/>
  <c r="X246" i="9"/>
  <c r="AB246" i="9"/>
  <c r="AF246" i="9"/>
  <c r="AJ246" i="9"/>
  <c r="B247" i="9"/>
  <c r="F247" i="9"/>
  <c r="J247" i="9"/>
  <c r="N247" i="9"/>
  <c r="R247" i="9"/>
  <c r="V247" i="9"/>
  <c r="Z247" i="9"/>
  <c r="AD247" i="9"/>
  <c r="AH247" i="9"/>
  <c r="AL247" i="9"/>
  <c r="D248" i="9"/>
  <c r="H248" i="9"/>
  <c r="L248" i="9"/>
  <c r="P248" i="9"/>
  <c r="T248" i="9"/>
  <c r="X248" i="9"/>
  <c r="AB248" i="9"/>
  <c r="AF248" i="9"/>
  <c r="AJ248" i="9"/>
  <c r="B175" i="9"/>
  <c r="F175" i="9"/>
  <c r="J175" i="9"/>
  <c r="N175" i="9"/>
  <c r="R175" i="9"/>
  <c r="V175" i="9"/>
  <c r="Z175" i="9"/>
  <c r="AD175" i="9"/>
  <c r="AH175" i="9"/>
  <c r="AL175" i="9"/>
  <c r="D176" i="9"/>
  <c r="H176" i="9"/>
  <c r="L176" i="9"/>
  <c r="P176" i="9"/>
  <c r="T176" i="9"/>
  <c r="X176" i="9"/>
  <c r="AB176" i="9"/>
  <c r="AF176" i="9"/>
  <c r="AJ176" i="9"/>
  <c r="B177" i="9"/>
  <c r="F177" i="9"/>
  <c r="J177" i="9"/>
  <c r="N177" i="9"/>
  <c r="R177" i="9"/>
  <c r="V177" i="9"/>
  <c r="Z177" i="9"/>
  <c r="AD177" i="9"/>
  <c r="AH177" i="9"/>
  <c r="AL177" i="9"/>
  <c r="D178" i="9"/>
  <c r="H178" i="9"/>
  <c r="L178" i="9"/>
  <c r="P178" i="9"/>
  <c r="T178" i="9"/>
  <c r="X178" i="9"/>
  <c r="AB178" i="9"/>
  <c r="AF178" i="9"/>
  <c r="AJ178" i="9"/>
  <c r="B179" i="9"/>
  <c r="F179" i="9"/>
  <c r="J179" i="9"/>
  <c r="N179" i="9"/>
  <c r="R179" i="9"/>
  <c r="V179" i="9"/>
  <c r="Z179" i="9"/>
  <c r="AD179" i="9"/>
  <c r="AH179" i="9"/>
  <c r="AL179" i="9"/>
  <c r="D180" i="9"/>
  <c r="H180" i="9"/>
  <c r="L180" i="9"/>
  <c r="P180" i="9"/>
  <c r="T180" i="9"/>
  <c r="X180" i="9"/>
  <c r="AB180" i="9"/>
  <c r="AF180" i="9"/>
  <c r="AJ180" i="9"/>
  <c r="B181" i="9"/>
  <c r="F181" i="9"/>
  <c r="J181" i="9"/>
  <c r="N181" i="9"/>
  <c r="R181" i="9"/>
  <c r="V181" i="9"/>
  <c r="Z181" i="9"/>
  <c r="AD181" i="9"/>
  <c r="AH181" i="9"/>
  <c r="AL181" i="9"/>
  <c r="D182" i="9"/>
  <c r="H182" i="9"/>
  <c r="L182" i="9"/>
  <c r="P182" i="9"/>
  <c r="T182" i="9"/>
  <c r="X182" i="9"/>
  <c r="AB182" i="9"/>
  <c r="AF182" i="9"/>
  <c r="AJ182" i="9"/>
  <c r="B183" i="9"/>
  <c r="F183" i="9"/>
  <c r="J183" i="9"/>
  <c r="N183" i="9"/>
  <c r="R183" i="9"/>
  <c r="V183" i="9"/>
  <c r="Z183" i="9"/>
  <c r="AD183" i="9"/>
  <c r="AH183" i="9"/>
  <c r="AL183" i="9"/>
  <c r="D184" i="9"/>
  <c r="H184" i="9"/>
  <c r="L184" i="9"/>
  <c r="P184" i="9"/>
  <c r="T184" i="9"/>
  <c r="X184" i="9"/>
  <c r="AB184" i="9"/>
  <c r="AF184" i="9"/>
  <c r="AJ184" i="9"/>
  <c r="B185" i="9"/>
  <c r="F185" i="9"/>
  <c r="J185" i="9"/>
  <c r="N185" i="9"/>
  <c r="R185" i="9"/>
  <c r="V185" i="9"/>
  <c r="Z185" i="9"/>
  <c r="AD185" i="9"/>
  <c r="AH185" i="9"/>
  <c r="AL185" i="9"/>
  <c r="D186" i="9"/>
  <c r="H186" i="9"/>
  <c r="L186" i="9"/>
  <c r="P186" i="9"/>
  <c r="T186" i="9"/>
  <c r="X186" i="9"/>
  <c r="AB186" i="9"/>
  <c r="AF186" i="9"/>
  <c r="AJ186" i="9"/>
  <c r="B187" i="9"/>
  <c r="F187" i="9"/>
  <c r="J187" i="9"/>
  <c r="N187" i="9"/>
  <c r="R187" i="9"/>
  <c r="V187" i="9"/>
  <c r="Z187" i="9"/>
  <c r="AD187" i="9"/>
  <c r="AH187" i="9"/>
  <c r="AL187" i="9"/>
  <c r="D188" i="9"/>
  <c r="H188" i="9"/>
  <c r="L188" i="9"/>
  <c r="W319" i="9"/>
  <c r="M326" i="9"/>
  <c r="AC332" i="9"/>
  <c r="C335" i="9"/>
  <c r="AC336" i="9"/>
  <c r="Q338" i="9"/>
  <c r="E340" i="9"/>
  <c r="AE341" i="9"/>
  <c r="S343" i="9"/>
  <c r="G345" i="9"/>
  <c r="AG346" i="9"/>
  <c r="U348" i="9"/>
  <c r="B350" i="9"/>
  <c r="AH350" i="9"/>
  <c r="AB351" i="9"/>
  <c r="V249" i="9"/>
  <c r="P250" i="9"/>
  <c r="J251" i="9"/>
  <c r="D252" i="9"/>
  <c r="AJ252" i="9"/>
  <c r="AD253" i="9"/>
  <c r="X254" i="9"/>
  <c r="R255" i="9"/>
  <c r="L256" i="9"/>
  <c r="F257" i="9"/>
  <c r="AL257" i="9"/>
  <c r="AF258" i="9"/>
  <c r="Z259" i="9"/>
  <c r="T260" i="9"/>
  <c r="N261" i="9"/>
  <c r="H262" i="9"/>
  <c r="B263" i="9"/>
  <c r="AH263" i="9"/>
  <c r="AB264" i="9"/>
  <c r="V265" i="9"/>
  <c r="P266" i="9"/>
  <c r="J267" i="9"/>
  <c r="D268" i="9"/>
  <c r="AI268" i="9"/>
  <c r="R269" i="9"/>
  <c r="AI269" i="9"/>
  <c r="M270" i="9"/>
  <c r="AC270" i="9"/>
  <c r="G271" i="9"/>
  <c r="W271" i="9"/>
  <c r="AM271" i="9"/>
  <c r="Q272" i="9"/>
  <c r="AG272" i="9"/>
  <c r="K273" i="9"/>
  <c r="AA273" i="9"/>
  <c r="E274" i="9"/>
  <c r="U274" i="9"/>
  <c r="AK274" i="9"/>
  <c r="O275" i="9"/>
  <c r="AE275" i="9"/>
  <c r="I276" i="9"/>
  <c r="Y276" i="9"/>
  <c r="AI276" i="9"/>
  <c r="E277" i="9"/>
  <c r="M277" i="9"/>
  <c r="U277" i="9"/>
  <c r="AC277" i="9"/>
  <c r="AK277" i="9"/>
  <c r="G278" i="9"/>
  <c r="O278" i="9"/>
  <c r="W278" i="9"/>
  <c r="AE278" i="9"/>
  <c r="AM278" i="9"/>
  <c r="I279" i="9"/>
  <c r="Q279" i="9"/>
  <c r="Y279" i="9"/>
  <c r="AG279" i="9"/>
  <c r="C280" i="9"/>
  <c r="K280" i="9"/>
  <c r="S280" i="9"/>
  <c r="AA280" i="9"/>
  <c r="AI280" i="9"/>
  <c r="E281" i="9"/>
  <c r="M281" i="9"/>
  <c r="U281" i="9"/>
  <c r="AC281" i="9"/>
  <c r="AK281" i="9"/>
  <c r="G282" i="9"/>
  <c r="O282" i="9"/>
  <c r="W282" i="9"/>
  <c r="AE282" i="9"/>
  <c r="AM282" i="9"/>
  <c r="I283" i="9"/>
  <c r="Q283" i="9"/>
  <c r="Y283" i="9"/>
  <c r="AG283" i="9"/>
  <c r="C284" i="9"/>
  <c r="K284" i="9"/>
  <c r="S284" i="9"/>
  <c r="AA284" i="9"/>
  <c r="AI284" i="9"/>
  <c r="E285" i="9"/>
  <c r="M285" i="9"/>
  <c r="U285" i="9"/>
  <c r="AC285" i="9"/>
  <c r="AK285" i="9"/>
  <c r="G286" i="9"/>
  <c r="O286" i="9"/>
  <c r="W286" i="9"/>
  <c r="AE286" i="9"/>
  <c r="AM286" i="9"/>
  <c r="I287" i="9"/>
  <c r="Q287" i="9"/>
  <c r="Y287" i="9"/>
  <c r="AE287" i="9"/>
  <c r="AJ287" i="9"/>
  <c r="C288" i="9"/>
  <c r="I288" i="9"/>
  <c r="N288" i="9"/>
  <c r="S288" i="9"/>
  <c r="Y288" i="9"/>
  <c r="AC288" i="9"/>
  <c r="AG288" i="9"/>
  <c r="AK288" i="9"/>
  <c r="C289" i="9"/>
  <c r="G289" i="9"/>
  <c r="K289" i="9"/>
  <c r="O289" i="9"/>
  <c r="S289" i="9"/>
  <c r="W289" i="9"/>
  <c r="AA289" i="9"/>
  <c r="AE289" i="9"/>
  <c r="AI289" i="9"/>
  <c r="AM289" i="9"/>
  <c r="E240" i="9"/>
  <c r="I240" i="9"/>
  <c r="M240" i="9"/>
  <c r="Q240" i="9"/>
  <c r="U240" i="9"/>
  <c r="Y240" i="9"/>
  <c r="AC240" i="9"/>
  <c r="AG240" i="9"/>
  <c r="AK240" i="9"/>
  <c r="C241" i="9"/>
  <c r="G241" i="9"/>
  <c r="K241" i="9"/>
  <c r="O241" i="9"/>
  <c r="S241" i="9"/>
  <c r="W241" i="9"/>
  <c r="AA241" i="9"/>
  <c r="AE241" i="9"/>
  <c r="AI241" i="9"/>
  <c r="AM241" i="9"/>
  <c r="E242" i="9"/>
  <c r="I242" i="9"/>
  <c r="M242" i="9"/>
  <c r="Q242" i="9"/>
  <c r="U242" i="9"/>
  <c r="Y242" i="9"/>
  <c r="AC242" i="9"/>
  <c r="AG242" i="9"/>
  <c r="AK242" i="9"/>
  <c r="C243" i="9"/>
  <c r="G243" i="9"/>
  <c r="K243" i="9"/>
  <c r="O243" i="9"/>
  <c r="S243" i="9"/>
  <c r="W243" i="9"/>
  <c r="AA243" i="9"/>
  <c r="AE243" i="9"/>
  <c r="AI243" i="9"/>
  <c r="AM243" i="9"/>
  <c r="E244" i="9"/>
  <c r="I244" i="9"/>
  <c r="M244" i="9"/>
  <c r="Q244" i="9"/>
  <c r="U244" i="9"/>
  <c r="Y244" i="9"/>
  <c r="AC244" i="9"/>
  <c r="AG244" i="9"/>
  <c r="AK244" i="9"/>
  <c r="C245" i="9"/>
  <c r="G245" i="9"/>
  <c r="K245" i="9"/>
  <c r="O245" i="9"/>
  <c r="S245" i="9"/>
  <c r="W245" i="9"/>
  <c r="AA245" i="9"/>
  <c r="AE245" i="9"/>
  <c r="AI245" i="9"/>
  <c r="AM245" i="9"/>
  <c r="E246" i="9"/>
  <c r="I246" i="9"/>
  <c r="M246" i="9"/>
  <c r="Q246" i="9"/>
  <c r="U246" i="9"/>
  <c r="Y246" i="9"/>
  <c r="AC246" i="9"/>
  <c r="AG246" i="9"/>
  <c r="AK246" i="9"/>
  <c r="C247" i="9"/>
  <c r="G247" i="9"/>
  <c r="K247" i="9"/>
  <c r="O247" i="9"/>
  <c r="S247" i="9"/>
  <c r="W247" i="9"/>
  <c r="AA247" i="9"/>
  <c r="AE247" i="9"/>
  <c r="AI247" i="9"/>
  <c r="AM247" i="9"/>
  <c r="E248" i="9"/>
  <c r="I248" i="9"/>
  <c r="M248" i="9"/>
  <c r="Q248" i="9"/>
  <c r="U248" i="9"/>
  <c r="Y248" i="9"/>
  <c r="AC248" i="9"/>
  <c r="AG248" i="9"/>
  <c r="AK248" i="9"/>
  <c r="C175" i="9"/>
  <c r="G175" i="9"/>
  <c r="K175" i="9"/>
  <c r="O175" i="9"/>
  <c r="S175" i="9"/>
  <c r="W175" i="9"/>
  <c r="AA175" i="9"/>
  <c r="AE175" i="9"/>
  <c r="AI175" i="9"/>
  <c r="AM175" i="9"/>
  <c r="E176" i="9"/>
  <c r="I176" i="9"/>
  <c r="M176" i="9"/>
  <c r="Q176" i="9"/>
  <c r="U176" i="9"/>
  <c r="Y176" i="9"/>
  <c r="AC176" i="9"/>
  <c r="AG176" i="9"/>
  <c r="AK176" i="9"/>
  <c r="C177" i="9"/>
  <c r="G177" i="9"/>
  <c r="K177" i="9"/>
  <c r="O177" i="9"/>
  <c r="S177" i="9"/>
  <c r="W177" i="9"/>
  <c r="AA177" i="9"/>
  <c r="AE177" i="9"/>
  <c r="AI177" i="9"/>
  <c r="AM177" i="9"/>
  <c r="E178" i="9"/>
  <c r="I178" i="9"/>
  <c r="M178" i="9"/>
  <c r="Q178" i="9"/>
  <c r="U178" i="9"/>
  <c r="Y178" i="9"/>
  <c r="AC178" i="9"/>
  <c r="AG178" i="9"/>
  <c r="AK178" i="9"/>
  <c r="C179" i="9"/>
  <c r="G179" i="9"/>
  <c r="K179" i="9"/>
  <c r="O179" i="9"/>
  <c r="S179" i="9"/>
  <c r="W179" i="9"/>
  <c r="AA179" i="9"/>
  <c r="AE179" i="9"/>
  <c r="AI179" i="9"/>
  <c r="AM179" i="9"/>
  <c r="E180" i="9"/>
  <c r="I180" i="9"/>
  <c r="M180" i="9"/>
  <c r="Q180" i="9"/>
  <c r="U180" i="9"/>
  <c r="Y180" i="9"/>
  <c r="AC180" i="9"/>
  <c r="AG180" i="9"/>
  <c r="AK180" i="9"/>
  <c r="C181" i="9"/>
  <c r="G181" i="9"/>
  <c r="K181" i="9"/>
  <c r="O181" i="9"/>
  <c r="S181" i="9"/>
  <c r="W181" i="9"/>
  <c r="AA181" i="9"/>
  <c r="AE181" i="9"/>
  <c r="AI181" i="9"/>
  <c r="AM181" i="9"/>
  <c r="E182" i="9"/>
  <c r="I182" i="9"/>
  <c r="M182" i="9"/>
  <c r="Q182" i="9"/>
  <c r="U182" i="9"/>
  <c r="Y182" i="9"/>
  <c r="AC182" i="9"/>
  <c r="AG182" i="9"/>
  <c r="AK182" i="9"/>
  <c r="C183" i="9"/>
  <c r="G183" i="9"/>
  <c r="K183" i="9"/>
  <c r="O183" i="9"/>
  <c r="S183" i="9"/>
  <c r="W183" i="9"/>
  <c r="K321" i="9"/>
  <c r="G337" i="9"/>
  <c r="AI343" i="9"/>
  <c r="J350" i="9"/>
  <c r="X250" i="9"/>
  <c r="AL253" i="9"/>
  <c r="N257" i="9"/>
  <c r="AB260" i="9"/>
  <c r="D264" i="9"/>
  <c r="R267" i="9"/>
  <c r="AM269" i="9"/>
  <c r="AA271" i="9"/>
  <c r="O273" i="9"/>
  <c r="C275" i="9"/>
  <c r="AC276" i="9"/>
  <c r="W277" i="9"/>
  <c r="Q278" i="9"/>
  <c r="K279" i="9"/>
  <c r="E280" i="9"/>
  <c r="AK280" i="9"/>
  <c r="AE281" i="9"/>
  <c r="Y282" i="9"/>
  <c r="S283" i="9"/>
  <c r="M284" i="9"/>
  <c r="G285" i="9"/>
  <c r="AM285" i="9"/>
  <c r="AG286" i="9"/>
  <c r="AA287" i="9"/>
  <c r="J288" i="9"/>
  <c r="AD288" i="9"/>
  <c r="H289" i="9"/>
  <c r="X289" i="9"/>
  <c r="B240" i="9"/>
  <c r="R240" i="9"/>
  <c r="AH240" i="9"/>
  <c r="L241" i="9"/>
  <c r="AB241" i="9"/>
  <c r="F242" i="9"/>
  <c r="V242" i="9"/>
  <c r="AL242" i="9"/>
  <c r="P243" i="9"/>
  <c r="AF243" i="9"/>
  <c r="J244" i="9"/>
  <c r="Z244" i="9"/>
  <c r="D245" i="9"/>
  <c r="T245" i="9"/>
  <c r="AJ245" i="9"/>
  <c r="N246" i="9"/>
  <c r="AD246" i="9"/>
  <c r="H247" i="9"/>
  <c r="X247" i="9"/>
  <c r="B248" i="9"/>
  <c r="R248" i="9"/>
  <c r="AH248" i="9"/>
  <c r="L175" i="9"/>
  <c r="AB175" i="9"/>
  <c r="F176" i="9"/>
  <c r="V176" i="9"/>
  <c r="AL176" i="9"/>
  <c r="P177" i="9"/>
  <c r="AF177" i="9"/>
  <c r="J178" i="9"/>
  <c r="Z178" i="9"/>
  <c r="D179" i="9"/>
  <c r="T179" i="9"/>
  <c r="AJ179" i="9"/>
  <c r="N180" i="9"/>
  <c r="AD180" i="9"/>
  <c r="H181" i="9"/>
  <c r="X181" i="9"/>
  <c r="B182" i="9"/>
  <c r="R182" i="9"/>
  <c r="AH182" i="9"/>
  <c r="L183" i="9"/>
  <c r="AA183" i="9"/>
  <c r="AI183" i="9"/>
  <c r="E184" i="9"/>
  <c r="M184" i="9"/>
  <c r="U184" i="9"/>
  <c r="AC184" i="9"/>
  <c r="AK184" i="9"/>
  <c r="G185" i="9"/>
  <c r="O185" i="9"/>
  <c r="W185" i="9"/>
  <c r="AE185" i="9"/>
  <c r="AM185" i="9"/>
  <c r="I186" i="9"/>
  <c r="Q186" i="9"/>
  <c r="Y186" i="9"/>
  <c r="AG186" i="9"/>
  <c r="C187" i="9"/>
  <c r="K187" i="9"/>
  <c r="S187" i="9"/>
  <c r="AA187" i="9"/>
  <c r="AI187" i="9"/>
  <c r="E188" i="9"/>
  <c r="M188" i="9"/>
  <c r="R188" i="9"/>
  <c r="V188" i="9"/>
  <c r="Z188" i="9"/>
  <c r="AD188" i="9"/>
  <c r="AH188" i="9"/>
  <c r="AL188" i="9"/>
  <c r="D189" i="9"/>
  <c r="H189" i="9"/>
  <c r="L189" i="9"/>
  <c r="P189" i="9"/>
  <c r="T189" i="9"/>
  <c r="X189" i="9"/>
  <c r="AB189" i="9"/>
  <c r="AF189" i="9"/>
  <c r="AJ189" i="9"/>
  <c r="B190" i="9"/>
  <c r="F190" i="9"/>
  <c r="J190" i="9"/>
  <c r="N190" i="9"/>
  <c r="R190" i="9"/>
  <c r="V190" i="9"/>
  <c r="Z190" i="9"/>
  <c r="AD190" i="9"/>
  <c r="AH190" i="9"/>
  <c r="AL190" i="9"/>
  <c r="D191" i="9"/>
  <c r="H191" i="9"/>
  <c r="L191" i="9"/>
  <c r="P191" i="9"/>
  <c r="T191" i="9"/>
  <c r="X191" i="9"/>
  <c r="AB191" i="9"/>
  <c r="AF191" i="9"/>
  <c r="AJ191" i="9"/>
  <c r="B192" i="9"/>
  <c r="F192" i="9"/>
  <c r="J192" i="9"/>
  <c r="N192" i="9"/>
  <c r="R192" i="9"/>
  <c r="V192" i="9"/>
  <c r="Z192" i="9"/>
  <c r="AD192" i="9"/>
  <c r="AH192" i="9"/>
  <c r="AL192" i="9"/>
  <c r="D193" i="9"/>
  <c r="H193" i="9"/>
  <c r="L193" i="9"/>
  <c r="P193" i="9"/>
  <c r="T193" i="9"/>
  <c r="X193" i="9"/>
  <c r="AB193" i="9"/>
  <c r="AF193" i="9"/>
  <c r="AJ193" i="9"/>
  <c r="B194" i="9"/>
  <c r="F194" i="9"/>
  <c r="J194" i="9"/>
  <c r="N194" i="9"/>
  <c r="R194" i="9"/>
  <c r="V194" i="9"/>
  <c r="Z194" i="9"/>
  <c r="AD194" i="9"/>
  <c r="AH194" i="9"/>
  <c r="AL194" i="9"/>
  <c r="D195" i="9"/>
  <c r="H195" i="9"/>
  <c r="L195" i="9"/>
  <c r="P195" i="9"/>
  <c r="T195" i="9"/>
  <c r="X195" i="9"/>
  <c r="AB195" i="9"/>
  <c r="AF195" i="9"/>
  <c r="AJ195" i="9"/>
  <c r="B196" i="9"/>
  <c r="F196" i="9"/>
  <c r="J196" i="9"/>
  <c r="N196" i="9"/>
  <c r="R196" i="9"/>
  <c r="V196" i="9"/>
  <c r="Z196" i="9"/>
  <c r="AD196" i="9"/>
  <c r="AH196" i="9"/>
  <c r="AL196" i="9"/>
  <c r="D197" i="9"/>
  <c r="H197" i="9"/>
  <c r="L197" i="9"/>
  <c r="P197" i="9"/>
  <c r="T197" i="9"/>
  <c r="X197" i="9"/>
  <c r="AB197" i="9"/>
  <c r="AF197" i="9"/>
  <c r="AJ197" i="9"/>
  <c r="B198" i="9"/>
  <c r="F198" i="9"/>
  <c r="J198" i="9"/>
  <c r="N198" i="9"/>
  <c r="R198" i="9"/>
  <c r="V198" i="9"/>
  <c r="Z198" i="9"/>
  <c r="AD198" i="9"/>
  <c r="AH198" i="9"/>
  <c r="AL198" i="9"/>
  <c r="D199" i="9"/>
  <c r="H199" i="9"/>
  <c r="L199" i="9"/>
  <c r="P199" i="9"/>
  <c r="T199" i="9"/>
  <c r="X199" i="9"/>
  <c r="AB199" i="9"/>
  <c r="AF199" i="9"/>
  <c r="AJ199" i="9"/>
  <c r="B200" i="9"/>
  <c r="F200" i="9"/>
  <c r="J200" i="9"/>
  <c r="N200" i="9"/>
  <c r="R200" i="9"/>
  <c r="V200" i="9"/>
  <c r="Z200" i="9"/>
  <c r="AD200" i="9"/>
  <c r="AH200" i="9"/>
  <c r="AL200" i="9"/>
  <c r="D201" i="9"/>
  <c r="H201" i="9"/>
  <c r="L201" i="9"/>
  <c r="P201" i="9"/>
  <c r="T201" i="9"/>
  <c r="X201" i="9"/>
  <c r="AB201" i="9"/>
  <c r="AF201" i="9"/>
  <c r="AJ201" i="9"/>
  <c r="B202" i="9"/>
  <c r="F202" i="9"/>
  <c r="J202" i="9"/>
  <c r="N202" i="9"/>
  <c r="R202" i="9"/>
  <c r="V202" i="9"/>
  <c r="Z202" i="9"/>
  <c r="AD202" i="9"/>
  <c r="AH202" i="9"/>
  <c r="AL202" i="9"/>
  <c r="D203" i="9"/>
  <c r="H203" i="9"/>
  <c r="L203" i="9"/>
  <c r="P203" i="9"/>
  <c r="T203" i="9"/>
  <c r="X203" i="9"/>
  <c r="AB203" i="9"/>
  <c r="AF203" i="9"/>
  <c r="AJ203" i="9"/>
  <c r="B204" i="9"/>
  <c r="F204" i="9"/>
  <c r="J204" i="9"/>
  <c r="N204" i="9"/>
  <c r="R204" i="9"/>
  <c r="V204" i="9"/>
  <c r="Z204" i="9"/>
  <c r="AD204" i="9"/>
  <c r="AH204" i="9"/>
  <c r="AL204" i="9"/>
  <c r="D205" i="9"/>
  <c r="H205" i="9"/>
  <c r="L205" i="9"/>
  <c r="P205" i="9"/>
  <c r="T205" i="9"/>
  <c r="X205" i="9"/>
  <c r="AB205" i="9"/>
  <c r="AF205" i="9"/>
  <c r="AJ205" i="9"/>
  <c r="B206" i="9"/>
  <c r="F206" i="9"/>
  <c r="J206" i="9"/>
  <c r="N206" i="9"/>
  <c r="R206" i="9"/>
  <c r="V206" i="9"/>
  <c r="Z206" i="9"/>
  <c r="AD206" i="9"/>
  <c r="AH206" i="9"/>
  <c r="AL206" i="9"/>
  <c r="D207" i="9"/>
  <c r="H207" i="9"/>
  <c r="L207" i="9"/>
  <c r="P207" i="9"/>
  <c r="T207" i="9"/>
  <c r="X207" i="9"/>
  <c r="AB207" i="9"/>
  <c r="AF207" i="9"/>
  <c r="AJ207" i="9"/>
  <c r="B208" i="9"/>
  <c r="F208" i="9"/>
  <c r="J208" i="9"/>
  <c r="N208" i="9"/>
  <c r="R208" i="9"/>
  <c r="V208" i="9"/>
  <c r="Z208" i="9"/>
  <c r="AD208" i="9"/>
  <c r="AH208" i="9"/>
  <c r="AL208" i="9"/>
  <c r="D209" i="9"/>
  <c r="H209" i="9"/>
  <c r="L209" i="9"/>
  <c r="P209" i="9"/>
  <c r="T209" i="9"/>
  <c r="X209" i="9"/>
  <c r="AB209" i="9"/>
  <c r="AF209" i="9"/>
  <c r="AJ209" i="9"/>
  <c r="B210" i="9"/>
  <c r="F210" i="9"/>
  <c r="J210" i="9"/>
  <c r="N210" i="9"/>
  <c r="R210" i="9"/>
  <c r="V210" i="9"/>
  <c r="Z210" i="9"/>
  <c r="AD210" i="9"/>
  <c r="AH210" i="9"/>
  <c r="AL210" i="9"/>
  <c r="D211" i="9"/>
  <c r="H211" i="9"/>
  <c r="L211" i="9"/>
  <c r="P211" i="9"/>
  <c r="T211" i="9"/>
  <c r="X211" i="9"/>
  <c r="AB211" i="9"/>
  <c r="AF211" i="9"/>
  <c r="AJ211" i="9"/>
  <c r="B212" i="9"/>
  <c r="F212" i="9"/>
  <c r="J212" i="9"/>
  <c r="N212" i="9"/>
  <c r="R212" i="9"/>
  <c r="V212" i="9"/>
  <c r="Z212" i="9"/>
  <c r="AD212" i="9"/>
  <c r="AH212" i="9"/>
  <c r="AL212" i="9"/>
  <c r="D213" i="9"/>
  <c r="H213" i="9"/>
  <c r="L213" i="9"/>
  <c r="P213" i="9"/>
  <c r="T213" i="9"/>
  <c r="X213" i="9"/>
  <c r="AB213" i="9"/>
  <c r="AF213" i="9"/>
  <c r="AJ213" i="9"/>
  <c r="B214" i="9"/>
  <c r="F214" i="9"/>
  <c r="J214" i="9"/>
  <c r="N214" i="9"/>
  <c r="R214" i="9"/>
  <c r="V214" i="9"/>
  <c r="Z214" i="9"/>
  <c r="AD214" i="9"/>
  <c r="AH214" i="9"/>
  <c r="AL214" i="9"/>
  <c r="D215" i="9"/>
  <c r="H215" i="9"/>
  <c r="L215" i="9"/>
  <c r="P215" i="9"/>
  <c r="T215" i="9"/>
  <c r="X215" i="9"/>
  <c r="AB215" i="9"/>
  <c r="AF215" i="9"/>
  <c r="AJ215" i="9"/>
  <c r="B216" i="9"/>
  <c r="F216" i="9"/>
  <c r="J216" i="9"/>
  <c r="N216" i="9"/>
  <c r="R216" i="9"/>
  <c r="V216" i="9"/>
  <c r="Z216" i="9"/>
  <c r="AD216" i="9"/>
  <c r="AH216" i="9"/>
  <c r="AL216" i="9"/>
  <c r="D217" i="9"/>
  <c r="H217" i="9"/>
  <c r="L217" i="9"/>
  <c r="P217" i="9"/>
  <c r="T217" i="9"/>
  <c r="X217" i="9"/>
  <c r="AB217" i="9"/>
  <c r="AF217" i="9"/>
  <c r="AJ217" i="9"/>
  <c r="B218" i="9"/>
  <c r="F218" i="9"/>
  <c r="J218" i="9"/>
  <c r="N218" i="9"/>
  <c r="R218" i="9"/>
  <c r="V218" i="9"/>
  <c r="Z218" i="9"/>
  <c r="AD218" i="9"/>
  <c r="AH218" i="9"/>
  <c r="AL218" i="9"/>
  <c r="D219" i="9"/>
  <c r="H219" i="9"/>
  <c r="L219" i="9"/>
  <c r="P219" i="9"/>
  <c r="T219" i="9"/>
  <c r="X219" i="9"/>
  <c r="AB219" i="9"/>
  <c r="AF219" i="9"/>
  <c r="AJ219" i="9"/>
  <c r="B220" i="9"/>
  <c r="F220" i="9"/>
  <c r="J220" i="9"/>
  <c r="N220" i="9"/>
  <c r="R220" i="9"/>
  <c r="V220" i="9"/>
  <c r="Z220" i="9"/>
  <c r="AD220" i="9"/>
  <c r="AH220" i="9"/>
  <c r="AL220" i="9"/>
  <c r="D221" i="9"/>
  <c r="H221" i="9"/>
  <c r="L221" i="9"/>
  <c r="P221" i="9"/>
  <c r="T221" i="9"/>
  <c r="X221" i="9"/>
  <c r="AB221" i="9"/>
  <c r="AF221" i="9"/>
  <c r="AJ221" i="9"/>
  <c r="B222" i="9"/>
  <c r="F222" i="9"/>
  <c r="J222" i="9"/>
  <c r="N222" i="9"/>
  <c r="R222" i="9"/>
  <c r="V222" i="9"/>
  <c r="Z222" i="9"/>
  <c r="AD222" i="9"/>
  <c r="AH222" i="9"/>
  <c r="AL222" i="9"/>
  <c r="D223" i="9"/>
  <c r="H223" i="9"/>
  <c r="L223" i="9"/>
  <c r="P223" i="9"/>
  <c r="T223" i="9"/>
  <c r="X223" i="9"/>
  <c r="AB223" i="9"/>
  <c r="AF223" i="9"/>
  <c r="AJ223" i="9"/>
  <c r="B224" i="9"/>
  <c r="F224" i="9"/>
  <c r="J224" i="9"/>
  <c r="N224" i="9"/>
  <c r="R224" i="9"/>
  <c r="V224" i="9"/>
  <c r="Z224" i="9"/>
  <c r="AD224" i="9"/>
  <c r="AH224" i="9"/>
  <c r="AL224" i="9"/>
  <c r="D225" i="9"/>
  <c r="H225" i="9"/>
  <c r="L225" i="9"/>
  <c r="P225" i="9"/>
  <c r="T225" i="9"/>
  <c r="X225" i="9"/>
  <c r="AB225" i="9"/>
  <c r="AF225" i="9"/>
  <c r="AJ225" i="9"/>
  <c r="B226" i="9"/>
  <c r="F226" i="9"/>
  <c r="J226" i="9"/>
  <c r="N226" i="9"/>
  <c r="R226" i="9"/>
  <c r="V226" i="9"/>
  <c r="Z226" i="9"/>
  <c r="AD226" i="9"/>
  <c r="AH226" i="9"/>
  <c r="AL226" i="9"/>
  <c r="D227" i="9"/>
  <c r="H227" i="9"/>
  <c r="L227" i="9"/>
  <c r="P227" i="9"/>
  <c r="T227" i="9"/>
  <c r="X227" i="9"/>
  <c r="AB227" i="9"/>
  <c r="AF227" i="9"/>
  <c r="AJ227" i="9"/>
  <c r="B228" i="9"/>
  <c r="F228" i="9"/>
  <c r="J228" i="9"/>
  <c r="N228" i="9"/>
  <c r="R228" i="9"/>
  <c r="V228" i="9"/>
  <c r="Z228" i="9"/>
  <c r="AD228" i="9"/>
  <c r="AH228" i="9"/>
  <c r="AL228" i="9"/>
  <c r="D229" i="9"/>
  <c r="H229" i="9"/>
  <c r="L229" i="9"/>
  <c r="P229" i="9"/>
  <c r="T229" i="9"/>
  <c r="X229" i="9"/>
  <c r="AB229" i="9"/>
  <c r="AF229" i="9"/>
  <c r="AJ229" i="9"/>
  <c r="B230" i="9"/>
  <c r="F230" i="9"/>
  <c r="J230" i="9"/>
  <c r="N230" i="9"/>
  <c r="R230" i="9"/>
  <c r="V230" i="9"/>
  <c r="Z230" i="9"/>
  <c r="AD230" i="9"/>
  <c r="AH230" i="9"/>
  <c r="AL230" i="9"/>
  <c r="D231" i="9"/>
  <c r="H231" i="9"/>
  <c r="L231" i="9"/>
  <c r="P231" i="9"/>
  <c r="T231" i="9"/>
  <c r="X231" i="9"/>
  <c r="AB231" i="9"/>
  <c r="AF231" i="9"/>
  <c r="AJ231" i="9"/>
  <c r="B232" i="9"/>
  <c r="F232" i="9"/>
  <c r="J232" i="9"/>
  <c r="N232" i="9"/>
  <c r="R232" i="9"/>
  <c r="V232" i="9"/>
  <c r="Z232" i="9"/>
  <c r="AD232" i="9"/>
  <c r="AH232" i="9"/>
  <c r="AL232" i="9"/>
  <c r="D233" i="9"/>
  <c r="H233" i="9"/>
  <c r="L233" i="9"/>
  <c r="P233" i="9"/>
  <c r="T233" i="9"/>
  <c r="X233" i="9"/>
  <c r="AB233" i="9"/>
  <c r="AF233" i="9"/>
  <c r="AJ233" i="9"/>
  <c r="B234" i="9"/>
  <c r="F234" i="9"/>
  <c r="J234" i="9"/>
  <c r="N234" i="9"/>
  <c r="R234" i="9"/>
  <c r="V234" i="9"/>
  <c r="Z234" i="9"/>
  <c r="AD234" i="9"/>
  <c r="AH234" i="9"/>
  <c r="AL234" i="9"/>
  <c r="D235" i="9"/>
  <c r="H235" i="9"/>
  <c r="L235" i="9"/>
  <c r="P235" i="9"/>
  <c r="T235" i="9"/>
  <c r="X235" i="9"/>
  <c r="AB235" i="9"/>
  <c r="AF235" i="9"/>
  <c r="AJ235" i="9"/>
  <c r="B236" i="9"/>
  <c r="F236" i="9"/>
  <c r="J236" i="9"/>
  <c r="N236" i="9"/>
  <c r="R236" i="9"/>
  <c r="V236" i="9"/>
  <c r="Z236" i="9"/>
  <c r="AD236" i="9"/>
  <c r="AH236" i="9"/>
  <c r="AL236" i="9"/>
  <c r="D237" i="9"/>
  <c r="H237" i="9"/>
  <c r="L237" i="9"/>
  <c r="P237" i="9"/>
  <c r="T237" i="9"/>
  <c r="X237" i="9"/>
  <c r="AB237" i="9"/>
  <c r="AF237" i="9"/>
  <c r="AJ237" i="9"/>
  <c r="B238" i="9"/>
  <c r="F238" i="9"/>
  <c r="J238" i="9"/>
  <c r="N238" i="9"/>
  <c r="R238" i="9"/>
  <c r="V238" i="9"/>
  <c r="Z238" i="9"/>
  <c r="AD238" i="9"/>
  <c r="AH238" i="9"/>
  <c r="AL238" i="9"/>
  <c r="D239" i="9"/>
  <c r="H239" i="9"/>
  <c r="L239" i="9"/>
  <c r="P239" i="9"/>
  <c r="T239" i="9"/>
  <c r="X239" i="9"/>
  <c r="AB239" i="9"/>
  <c r="AF239" i="9"/>
  <c r="AJ239" i="9"/>
  <c r="S335" i="9"/>
  <c r="AK348" i="9"/>
  <c r="AD249" i="9"/>
  <c r="F253" i="9"/>
  <c r="T256" i="9"/>
  <c r="AH259" i="9"/>
  <c r="J263" i="9"/>
  <c r="X266" i="9"/>
  <c r="W269" i="9"/>
  <c r="K271" i="9"/>
  <c r="AK272" i="9"/>
  <c r="Y274" i="9"/>
  <c r="M276" i="9"/>
  <c r="O277" i="9"/>
  <c r="I278" i="9"/>
  <c r="C279" i="9"/>
  <c r="AI279" i="9"/>
  <c r="AC280" i="9"/>
  <c r="W281" i="9"/>
  <c r="Q282" i="9"/>
  <c r="K283" i="9"/>
  <c r="E284" i="9"/>
  <c r="AK284" i="9"/>
  <c r="AE285" i="9"/>
  <c r="Y286" i="9"/>
  <c r="S287" i="9"/>
  <c r="E288" i="9"/>
  <c r="Z288" i="9"/>
  <c r="D289" i="9"/>
  <c r="T289" i="9"/>
  <c r="AJ289" i="9"/>
  <c r="N240" i="9"/>
  <c r="AD240" i="9"/>
  <c r="H241" i="9"/>
  <c r="X241" i="9"/>
  <c r="B242" i="9"/>
  <c r="R242" i="9"/>
  <c r="AH242" i="9"/>
  <c r="L243" i="9"/>
  <c r="AB243" i="9"/>
  <c r="F244" i="9"/>
  <c r="V244" i="9"/>
  <c r="AL244" i="9"/>
  <c r="P245" i="9"/>
  <c r="AF245" i="9"/>
  <c r="J246" i="9"/>
  <c r="Z246" i="9"/>
  <c r="D247" i="9"/>
  <c r="T247" i="9"/>
  <c r="AJ247" i="9"/>
  <c r="N248" i="9"/>
  <c r="AD248" i="9"/>
  <c r="H175" i="9"/>
  <c r="X175" i="9"/>
  <c r="B176" i="9"/>
  <c r="R176" i="9"/>
  <c r="AH176" i="9"/>
  <c r="L177" i="9"/>
  <c r="AB177" i="9"/>
  <c r="F178" i="9"/>
  <c r="V178" i="9"/>
  <c r="AL178" i="9"/>
  <c r="P179" i="9"/>
  <c r="AF179" i="9"/>
  <c r="J180" i="9"/>
  <c r="Z180" i="9"/>
  <c r="D181" i="9"/>
  <c r="T181" i="9"/>
  <c r="AJ181" i="9"/>
  <c r="N182" i="9"/>
  <c r="H183" i="9"/>
  <c r="X183" i="9"/>
  <c r="AF183" i="9"/>
  <c r="B184" i="9"/>
  <c r="R184" i="9"/>
  <c r="Z184" i="9"/>
  <c r="D185" i="9"/>
  <c r="T185" i="9"/>
  <c r="AJ185" i="9"/>
  <c r="N186" i="9"/>
  <c r="AD186" i="9"/>
  <c r="H187" i="9"/>
  <c r="X187" i="9"/>
  <c r="B188" i="9"/>
  <c r="Q188" i="9"/>
  <c r="AG188" i="9"/>
  <c r="C189" i="9"/>
  <c r="K189" i="9"/>
  <c r="S189" i="9"/>
  <c r="AA189" i="9"/>
  <c r="AI189" i="9"/>
  <c r="E190" i="9"/>
  <c r="M190" i="9"/>
  <c r="U190" i="9"/>
  <c r="AC190" i="9"/>
  <c r="AM327" i="9"/>
  <c r="AG338" i="9"/>
  <c r="W345" i="9"/>
  <c r="D351" i="9"/>
  <c r="R251" i="9"/>
  <c r="AF254" i="9"/>
  <c r="H258" i="9"/>
  <c r="V261" i="9"/>
  <c r="AJ264" i="9"/>
  <c r="L268" i="9"/>
  <c r="Q270" i="9"/>
  <c r="E272" i="9"/>
  <c r="AE273" i="9"/>
  <c r="S275" i="9"/>
  <c r="AK276" i="9"/>
  <c r="AE277" i="9"/>
  <c r="Y278" i="9"/>
  <c r="S279" i="9"/>
  <c r="M280" i="9"/>
  <c r="G281" i="9"/>
  <c r="AM281" i="9"/>
  <c r="AG282" i="9"/>
  <c r="AA283" i="9"/>
  <c r="U284" i="9"/>
  <c r="O285" i="9"/>
  <c r="I286" i="9"/>
  <c r="C287" i="9"/>
  <c r="AF287" i="9"/>
  <c r="O288" i="9"/>
  <c r="AH288" i="9"/>
  <c r="L289" i="9"/>
  <c r="AB289" i="9"/>
  <c r="F240" i="9"/>
  <c r="V240" i="9"/>
  <c r="AL240" i="9"/>
  <c r="P241" i="9"/>
  <c r="AF241" i="9"/>
  <c r="J242" i="9"/>
  <c r="Z242" i="9"/>
  <c r="D243" i="9"/>
  <c r="T243" i="9"/>
  <c r="AJ243" i="9"/>
  <c r="N244" i="9"/>
  <c r="AD244" i="9"/>
  <c r="H245" i="9"/>
  <c r="X245" i="9"/>
  <c r="B246" i="9"/>
  <c r="R246" i="9"/>
  <c r="AH246" i="9"/>
  <c r="L247" i="9"/>
  <c r="AB247" i="9"/>
  <c r="F248" i="9"/>
  <c r="V248" i="9"/>
  <c r="AL248" i="9"/>
  <c r="P175" i="9"/>
  <c r="AF175" i="9"/>
  <c r="J176" i="9"/>
  <c r="Z176" i="9"/>
  <c r="D177" i="9"/>
  <c r="T177" i="9"/>
  <c r="AJ177" i="9"/>
  <c r="N178" i="9"/>
  <c r="AD178" i="9"/>
  <c r="H179" i="9"/>
  <c r="X179" i="9"/>
  <c r="B180" i="9"/>
  <c r="R180" i="9"/>
  <c r="AH180" i="9"/>
  <c r="L181" i="9"/>
  <c r="AB181" i="9"/>
  <c r="F182" i="9"/>
  <c r="V182" i="9"/>
  <c r="AL182" i="9"/>
  <c r="P183" i="9"/>
  <c r="AB183" i="9"/>
  <c r="AJ183" i="9"/>
  <c r="F184" i="9"/>
  <c r="N184" i="9"/>
  <c r="V184" i="9"/>
  <c r="AD184" i="9"/>
  <c r="AL184" i="9"/>
  <c r="H185" i="9"/>
  <c r="P185" i="9"/>
  <c r="X185" i="9"/>
  <c r="AF185" i="9"/>
  <c r="B186" i="9"/>
  <c r="J186" i="9"/>
  <c r="R186" i="9"/>
  <c r="Z186" i="9"/>
  <c r="AH186" i="9"/>
  <c r="D187" i="9"/>
  <c r="L187" i="9"/>
  <c r="T187" i="9"/>
  <c r="AB187" i="9"/>
  <c r="AJ187" i="9"/>
  <c r="F188" i="9"/>
  <c r="N188" i="9"/>
  <c r="S188" i="9"/>
  <c r="W188" i="9"/>
  <c r="AA188" i="9"/>
  <c r="AE188" i="9"/>
  <c r="AI188" i="9"/>
  <c r="AM188" i="9"/>
  <c r="E189" i="9"/>
  <c r="I189" i="9"/>
  <c r="M189" i="9"/>
  <c r="Q189" i="9"/>
  <c r="U189" i="9"/>
  <c r="Y189" i="9"/>
  <c r="AC189" i="9"/>
  <c r="AG189" i="9"/>
  <c r="AK189" i="9"/>
  <c r="C190" i="9"/>
  <c r="G190" i="9"/>
  <c r="K190" i="9"/>
  <c r="O190" i="9"/>
  <c r="S190" i="9"/>
  <c r="W190" i="9"/>
  <c r="AA190" i="9"/>
  <c r="AE190" i="9"/>
  <c r="AI190" i="9"/>
  <c r="AM190" i="9"/>
  <c r="E191" i="9"/>
  <c r="I191" i="9"/>
  <c r="M191" i="9"/>
  <c r="Q191" i="9"/>
  <c r="U191" i="9"/>
  <c r="Y191" i="9"/>
  <c r="AC191" i="9"/>
  <c r="AG191" i="9"/>
  <c r="AK191" i="9"/>
  <c r="C192" i="9"/>
  <c r="G192" i="9"/>
  <c r="K192" i="9"/>
  <c r="O192" i="9"/>
  <c r="S192" i="9"/>
  <c r="W192" i="9"/>
  <c r="AA192" i="9"/>
  <c r="AE192" i="9"/>
  <c r="AI192" i="9"/>
  <c r="AM192" i="9"/>
  <c r="E193" i="9"/>
  <c r="I193" i="9"/>
  <c r="M193" i="9"/>
  <c r="Q193" i="9"/>
  <c r="U193" i="9"/>
  <c r="Y193" i="9"/>
  <c r="AC193" i="9"/>
  <c r="AG193" i="9"/>
  <c r="AK193" i="9"/>
  <c r="C194" i="9"/>
  <c r="G194" i="9"/>
  <c r="K194" i="9"/>
  <c r="O194" i="9"/>
  <c r="S194" i="9"/>
  <c r="W194" i="9"/>
  <c r="AA194" i="9"/>
  <c r="AE194" i="9"/>
  <c r="AI194" i="9"/>
  <c r="AM194" i="9"/>
  <c r="E195" i="9"/>
  <c r="I195" i="9"/>
  <c r="M195" i="9"/>
  <c r="Q195" i="9"/>
  <c r="U195" i="9"/>
  <c r="Y195" i="9"/>
  <c r="AC195" i="9"/>
  <c r="AG195" i="9"/>
  <c r="AK195" i="9"/>
  <c r="C196" i="9"/>
  <c r="G196" i="9"/>
  <c r="K196" i="9"/>
  <c r="O196" i="9"/>
  <c r="S196" i="9"/>
  <c r="W196" i="9"/>
  <c r="AA196" i="9"/>
  <c r="AE196" i="9"/>
  <c r="AI196" i="9"/>
  <c r="AM196" i="9"/>
  <c r="E197" i="9"/>
  <c r="I197" i="9"/>
  <c r="M197" i="9"/>
  <c r="Q197" i="9"/>
  <c r="U197" i="9"/>
  <c r="Y197" i="9"/>
  <c r="AC197" i="9"/>
  <c r="AG197" i="9"/>
  <c r="AK197" i="9"/>
  <c r="C198" i="9"/>
  <c r="G198" i="9"/>
  <c r="K198" i="9"/>
  <c r="O198" i="9"/>
  <c r="S198" i="9"/>
  <c r="W198" i="9"/>
  <c r="AA198" i="9"/>
  <c r="AE198" i="9"/>
  <c r="AI198" i="9"/>
  <c r="AM198" i="9"/>
  <c r="E199" i="9"/>
  <c r="I199" i="9"/>
  <c r="M199" i="9"/>
  <c r="Q199" i="9"/>
  <c r="U199" i="9"/>
  <c r="Y199" i="9"/>
  <c r="AC199" i="9"/>
  <c r="AG199" i="9"/>
  <c r="AK199" i="9"/>
  <c r="C200" i="9"/>
  <c r="G200" i="9"/>
  <c r="K200" i="9"/>
  <c r="O200" i="9"/>
  <c r="S200" i="9"/>
  <c r="W200" i="9"/>
  <c r="AA200" i="9"/>
  <c r="AE200" i="9"/>
  <c r="AI200" i="9"/>
  <c r="AM200" i="9"/>
  <c r="E201" i="9"/>
  <c r="I201" i="9"/>
  <c r="M201" i="9"/>
  <c r="Q201" i="9"/>
  <c r="U201" i="9"/>
  <c r="Y201" i="9"/>
  <c r="AC201" i="9"/>
  <c r="AG201" i="9"/>
  <c r="AK201" i="9"/>
  <c r="C202" i="9"/>
  <c r="G202" i="9"/>
  <c r="K202" i="9"/>
  <c r="O202" i="9"/>
  <c r="S202" i="9"/>
  <c r="W202" i="9"/>
  <c r="AA202" i="9"/>
  <c r="AE202" i="9"/>
  <c r="AI202" i="9"/>
  <c r="AM202" i="9"/>
  <c r="E203" i="9"/>
  <c r="I203" i="9"/>
  <c r="M203" i="9"/>
  <c r="Q203" i="9"/>
  <c r="U203" i="9"/>
  <c r="Y203" i="9"/>
  <c r="AC203" i="9"/>
  <c r="AG203" i="9"/>
  <c r="AK203" i="9"/>
  <c r="C204" i="9"/>
  <c r="G204" i="9"/>
  <c r="K204" i="9"/>
  <c r="O204" i="9"/>
  <c r="S204" i="9"/>
  <c r="W204" i="9"/>
  <c r="AA204" i="9"/>
  <c r="AE204" i="9"/>
  <c r="AI204" i="9"/>
  <c r="AM204" i="9"/>
  <c r="E205" i="9"/>
  <c r="I205" i="9"/>
  <c r="M205" i="9"/>
  <c r="Q205" i="9"/>
  <c r="U205" i="9"/>
  <c r="Y205" i="9"/>
  <c r="AC205" i="9"/>
  <c r="AG205" i="9"/>
  <c r="AK205" i="9"/>
  <c r="C206" i="9"/>
  <c r="G206" i="9"/>
  <c r="K206" i="9"/>
  <c r="O206" i="9"/>
  <c r="S206" i="9"/>
  <c r="W206" i="9"/>
  <c r="AA206" i="9"/>
  <c r="AE206" i="9"/>
  <c r="AI206" i="9"/>
  <c r="AM206" i="9"/>
  <c r="E207" i="9"/>
  <c r="I207" i="9"/>
  <c r="M207" i="9"/>
  <c r="Q207" i="9"/>
  <c r="U207" i="9"/>
  <c r="Y207" i="9"/>
  <c r="AC207" i="9"/>
  <c r="AG207" i="9"/>
  <c r="AK207" i="9"/>
  <c r="C208" i="9"/>
  <c r="G208" i="9"/>
  <c r="K208" i="9"/>
  <c r="O208" i="9"/>
  <c r="S208" i="9"/>
  <c r="W208" i="9"/>
  <c r="AA208" i="9"/>
  <c r="AE208" i="9"/>
  <c r="AI208" i="9"/>
  <c r="AM208" i="9"/>
  <c r="E209" i="9"/>
  <c r="I209" i="9"/>
  <c r="M209" i="9"/>
  <c r="Q209" i="9"/>
  <c r="U209" i="9"/>
  <c r="Y209" i="9"/>
  <c r="AC209" i="9"/>
  <c r="AG209" i="9"/>
  <c r="AK209" i="9"/>
  <c r="C210" i="9"/>
  <c r="G210" i="9"/>
  <c r="K210" i="9"/>
  <c r="O210" i="9"/>
  <c r="S210" i="9"/>
  <c r="W210" i="9"/>
  <c r="AA210" i="9"/>
  <c r="AE210" i="9"/>
  <c r="AI210" i="9"/>
  <c r="AM210" i="9"/>
  <c r="E211" i="9"/>
  <c r="I211" i="9"/>
  <c r="M211" i="9"/>
  <c r="Q211" i="9"/>
  <c r="U211" i="9"/>
  <c r="Y211" i="9"/>
  <c r="AC211" i="9"/>
  <c r="AG211" i="9"/>
  <c r="AK211" i="9"/>
  <c r="C212" i="9"/>
  <c r="G212" i="9"/>
  <c r="K212" i="9"/>
  <c r="O212" i="9"/>
  <c r="S212" i="9"/>
  <c r="W212" i="9"/>
  <c r="AA212" i="9"/>
  <c r="AE212" i="9"/>
  <c r="AI212" i="9"/>
  <c r="AM212" i="9"/>
  <c r="E213" i="9"/>
  <c r="I213" i="9"/>
  <c r="M213" i="9"/>
  <c r="Q213" i="9"/>
  <c r="U213" i="9"/>
  <c r="Y213" i="9"/>
  <c r="AC213" i="9"/>
  <c r="AG213" i="9"/>
  <c r="AK213" i="9"/>
  <c r="C214" i="9"/>
  <c r="G214" i="9"/>
  <c r="K214" i="9"/>
  <c r="O214" i="9"/>
  <c r="S214" i="9"/>
  <c r="W214" i="9"/>
  <c r="AA214" i="9"/>
  <c r="AE214" i="9"/>
  <c r="AI214" i="9"/>
  <c r="AM214" i="9"/>
  <c r="E215" i="9"/>
  <c r="I215" i="9"/>
  <c r="M215" i="9"/>
  <c r="Q215" i="9"/>
  <c r="U215" i="9"/>
  <c r="Y215" i="9"/>
  <c r="AC215" i="9"/>
  <c r="AG215" i="9"/>
  <c r="AK215" i="9"/>
  <c r="C216" i="9"/>
  <c r="G216" i="9"/>
  <c r="K216" i="9"/>
  <c r="O216" i="9"/>
  <c r="S216" i="9"/>
  <c r="W216" i="9"/>
  <c r="AA216" i="9"/>
  <c r="AE216" i="9"/>
  <c r="AI216" i="9"/>
  <c r="AM216" i="9"/>
  <c r="E217" i="9"/>
  <c r="I217" i="9"/>
  <c r="M217" i="9"/>
  <c r="Q217" i="9"/>
  <c r="U217" i="9"/>
  <c r="Y217" i="9"/>
  <c r="AC217" i="9"/>
  <c r="AG217" i="9"/>
  <c r="AK217" i="9"/>
  <c r="C218" i="9"/>
  <c r="G218" i="9"/>
  <c r="K218" i="9"/>
  <c r="O218" i="9"/>
  <c r="S218" i="9"/>
  <c r="W218" i="9"/>
  <c r="AA218" i="9"/>
  <c r="AE218" i="9"/>
  <c r="AI218" i="9"/>
  <c r="AM218" i="9"/>
  <c r="E219" i="9"/>
  <c r="I219" i="9"/>
  <c r="M219" i="9"/>
  <c r="Q219" i="9"/>
  <c r="U219" i="9"/>
  <c r="Y219" i="9"/>
  <c r="AC219" i="9"/>
  <c r="AG219" i="9"/>
  <c r="AK219" i="9"/>
  <c r="C220" i="9"/>
  <c r="G220" i="9"/>
  <c r="K220" i="9"/>
  <c r="O220" i="9"/>
  <c r="S220" i="9"/>
  <c r="W220" i="9"/>
  <c r="AA220" i="9"/>
  <c r="AE220" i="9"/>
  <c r="AI220" i="9"/>
  <c r="AM220" i="9"/>
  <c r="E221" i="9"/>
  <c r="I221" i="9"/>
  <c r="M221" i="9"/>
  <c r="Q221" i="9"/>
  <c r="U221" i="9"/>
  <c r="Y221" i="9"/>
  <c r="AC221" i="9"/>
  <c r="AG221" i="9"/>
  <c r="AK221" i="9"/>
  <c r="C222" i="9"/>
  <c r="G222" i="9"/>
  <c r="K222" i="9"/>
  <c r="O222" i="9"/>
  <c r="S222" i="9"/>
  <c r="W222" i="9"/>
  <c r="AA222" i="9"/>
  <c r="AE222" i="9"/>
  <c r="AI222" i="9"/>
  <c r="AM222" i="9"/>
  <c r="E223" i="9"/>
  <c r="I223" i="9"/>
  <c r="M223" i="9"/>
  <c r="Q223" i="9"/>
  <c r="U223" i="9"/>
  <c r="Y223" i="9"/>
  <c r="AC223" i="9"/>
  <c r="AG223" i="9"/>
  <c r="AK223" i="9"/>
  <c r="C224" i="9"/>
  <c r="G224" i="9"/>
  <c r="K224" i="9"/>
  <c r="O224" i="9"/>
  <c r="S224" i="9"/>
  <c r="W224" i="9"/>
  <c r="AA224" i="9"/>
  <c r="AE224" i="9"/>
  <c r="AI224" i="9"/>
  <c r="AM224" i="9"/>
  <c r="E225" i="9"/>
  <c r="I225" i="9"/>
  <c r="M225" i="9"/>
  <c r="Q225" i="9"/>
  <c r="U225" i="9"/>
  <c r="Y225" i="9"/>
  <c r="AC225" i="9"/>
  <c r="AG225" i="9"/>
  <c r="AK225" i="9"/>
  <c r="C226" i="9"/>
  <c r="G226" i="9"/>
  <c r="K226" i="9"/>
  <c r="O226" i="9"/>
  <c r="S226" i="9"/>
  <c r="W226" i="9"/>
  <c r="AA226" i="9"/>
  <c r="AE226" i="9"/>
  <c r="AI226" i="9"/>
  <c r="AM226" i="9"/>
  <c r="E227" i="9"/>
  <c r="I227" i="9"/>
  <c r="M227" i="9"/>
  <c r="Q227" i="9"/>
  <c r="U227" i="9"/>
  <c r="Y227" i="9"/>
  <c r="AC227" i="9"/>
  <c r="AG227" i="9"/>
  <c r="AK227" i="9"/>
  <c r="C228" i="9"/>
  <c r="G228" i="9"/>
  <c r="K228" i="9"/>
  <c r="O228" i="9"/>
  <c r="S228" i="9"/>
  <c r="W228" i="9"/>
  <c r="AA228" i="9"/>
  <c r="AE228" i="9"/>
  <c r="AI228" i="9"/>
  <c r="AM228" i="9"/>
  <c r="E229" i="9"/>
  <c r="I229" i="9"/>
  <c r="M229" i="9"/>
  <c r="Q229" i="9"/>
  <c r="U229" i="9"/>
  <c r="Y229" i="9"/>
  <c r="AC229" i="9"/>
  <c r="AG229" i="9"/>
  <c r="AK229" i="9"/>
  <c r="C230" i="9"/>
  <c r="G230" i="9"/>
  <c r="K230" i="9"/>
  <c r="O230" i="9"/>
  <c r="S230" i="9"/>
  <c r="W230" i="9"/>
  <c r="AA230" i="9"/>
  <c r="AE230" i="9"/>
  <c r="AI230" i="9"/>
  <c r="AM230" i="9"/>
  <c r="E231" i="9"/>
  <c r="I231" i="9"/>
  <c r="M231" i="9"/>
  <c r="Q231" i="9"/>
  <c r="U231" i="9"/>
  <c r="Y231" i="9"/>
  <c r="AC231" i="9"/>
  <c r="AG231" i="9"/>
  <c r="AK231" i="9"/>
  <c r="C232" i="9"/>
  <c r="G232" i="9"/>
  <c r="K232" i="9"/>
  <c r="O232" i="9"/>
  <c r="S232" i="9"/>
  <c r="W232" i="9"/>
  <c r="AA232" i="9"/>
  <c r="AE232" i="9"/>
  <c r="AI232" i="9"/>
  <c r="AM232" i="9"/>
  <c r="E233" i="9"/>
  <c r="I233" i="9"/>
  <c r="M233" i="9"/>
  <c r="Q233" i="9"/>
  <c r="U233" i="9"/>
  <c r="Y233" i="9"/>
  <c r="AC233" i="9"/>
  <c r="AG233" i="9"/>
  <c r="AK233" i="9"/>
  <c r="C234" i="9"/>
  <c r="G234" i="9"/>
  <c r="K234" i="9"/>
  <c r="O234" i="9"/>
  <c r="S234" i="9"/>
  <c r="W234" i="9"/>
  <c r="AA234" i="9"/>
  <c r="AE234" i="9"/>
  <c r="AI234" i="9"/>
  <c r="AM234" i="9"/>
  <c r="E235" i="9"/>
  <c r="I235" i="9"/>
  <c r="M235" i="9"/>
  <c r="Q235" i="9"/>
  <c r="U235" i="9"/>
  <c r="Y235" i="9"/>
  <c r="AC235" i="9"/>
  <c r="AG235" i="9"/>
  <c r="AK235" i="9"/>
  <c r="C236" i="9"/>
  <c r="G236" i="9"/>
  <c r="K236" i="9"/>
  <c r="O236" i="9"/>
  <c r="S236" i="9"/>
  <c r="W236" i="9"/>
  <c r="AA236" i="9"/>
  <c r="AE236" i="9"/>
  <c r="AI236" i="9"/>
  <c r="AM236" i="9"/>
  <c r="E237" i="9"/>
  <c r="I237" i="9"/>
  <c r="M237" i="9"/>
  <c r="Q237" i="9"/>
  <c r="U237" i="9"/>
  <c r="Y237" i="9"/>
  <c r="AC237" i="9"/>
  <c r="AG237" i="9"/>
  <c r="AK237" i="9"/>
  <c r="C238" i="9"/>
  <c r="G238" i="9"/>
  <c r="K238" i="9"/>
  <c r="O238" i="9"/>
  <c r="S238" i="9"/>
  <c r="W238" i="9"/>
  <c r="AA238" i="9"/>
  <c r="AE238" i="9"/>
  <c r="AI238" i="9"/>
  <c r="AM238" i="9"/>
  <c r="E239" i="9"/>
  <c r="I239" i="9"/>
  <c r="M239" i="9"/>
  <c r="Q239" i="9"/>
  <c r="U239" i="9"/>
  <c r="Y239" i="9"/>
  <c r="AC239" i="9"/>
  <c r="AG239" i="9"/>
  <c r="AK239" i="9"/>
  <c r="W333" i="9"/>
  <c r="U340" i="9"/>
  <c r="K347" i="9"/>
  <c r="AJ351" i="9"/>
  <c r="L252" i="9"/>
  <c r="Z255" i="9"/>
  <c r="B259" i="9"/>
  <c r="P262" i="9"/>
  <c r="AD265" i="9"/>
  <c r="B269" i="9"/>
  <c r="AG270" i="9"/>
  <c r="U272" i="9"/>
  <c r="I274" i="9"/>
  <c r="AI275" i="9"/>
  <c r="G277" i="9"/>
  <c r="AM277" i="9"/>
  <c r="AG278" i="9"/>
  <c r="AA279" i="9"/>
  <c r="U280" i="9"/>
  <c r="O281" i="9"/>
  <c r="I282" i="9"/>
  <c r="C283" i="9"/>
  <c r="AI283" i="9"/>
  <c r="AC284" i="9"/>
  <c r="W285" i="9"/>
  <c r="Q286" i="9"/>
  <c r="K287" i="9"/>
  <c r="AK287" i="9"/>
  <c r="U288" i="9"/>
  <c r="AL288" i="9"/>
  <c r="P289" i="9"/>
  <c r="AF289" i="9"/>
  <c r="J240" i="9"/>
  <c r="Z240" i="9"/>
  <c r="D241" i="9"/>
  <c r="T241" i="9"/>
  <c r="AJ241" i="9"/>
  <c r="N242" i="9"/>
  <c r="AD242" i="9"/>
  <c r="H243" i="9"/>
  <c r="X243" i="9"/>
  <c r="B244" i="9"/>
  <c r="R244" i="9"/>
  <c r="AH244" i="9"/>
  <c r="L245" i="9"/>
  <c r="AB245" i="9"/>
  <c r="F246" i="9"/>
  <c r="V246" i="9"/>
  <c r="AL246" i="9"/>
  <c r="P247" i="9"/>
  <c r="AF247" i="9"/>
  <c r="J248" i="9"/>
  <c r="Z248" i="9"/>
  <c r="D175" i="9"/>
  <c r="T175" i="9"/>
  <c r="AJ175" i="9"/>
  <c r="N176" i="9"/>
  <c r="AD176" i="9"/>
  <c r="H177" i="9"/>
  <c r="X177" i="9"/>
  <c r="B178" i="9"/>
  <c r="R178" i="9"/>
  <c r="AH178" i="9"/>
  <c r="L179" i="9"/>
  <c r="AB179" i="9"/>
  <c r="F180" i="9"/>
  <c r="V180" i="9"/>
  <c r="AL180" i="9"/>
  <c r="P181" i="9"/>
  <c r="AF181" i="9"/>
  <c r="J182" i="9"/>
  <c r="Z182" i="9"/>
  <c r="D183" i="9"/>
  <c r="T183" i="9"/>
  <c r="AE183" i="9"/>
  <c r="AM183" i="9"/>
  <c r="I184" i="9"/>
  <c r="Q184" i="9"/>
  <c r="Y184" i="9"/>
  <c r="AG184" i="9"/>
  <c r="C185" i="9"/>
  <c r="K185" i="9"/>
  <c r="S185" i="9"/>
  <c r="AA185" i="9"/>
  <c r="AI185" i="9"/>
  <c r="E186" i="9"/>
  <c r="M186" i="9"/>
  <c r="U186" i="9"/>
  <c r="AC186" i="9"/>
  <c r="AK186" i="9"/>
  <c r="G187" i="9"/>
  <c r="O187" i="9"/>
  <c r="W187" i="9"/>
  <c r="AE187" i="9"/>
  <c r="AM187" i="9"/>
  <c r="I188" i="9"/>
  <c r="P188" i="9"/>
  <c r="T188" i="9"/>
  <c r="X188" i="9"/>
  <c r="AB188" i="9"/>
  <c r="AF188" i="9"/>
  <c r="AJ188" i="9"/>
  <c r="B189" i="9"/>
  <c r="F189" i="9"/>
  <c r="J189" i="9"/>
  <c r="N189" i="9"/>
  <c r="R189" i="9"/>
  <c r="V189" i="9"/>
  <c r="Z189" i="9"/>
  <c r="AD189" i="9"/>
  <c r="AH189" i="9"/>
  <c r="AL189" i="9"/>
  <c r="D190" i="9"/>
  <c r="H190" i="9"/>
  <c r="L190" i="9"/>
  <c r="P190" i="9"/>
  <c r="T190" i="9"/>
  <c r="X190" i="9"/>
  <c r="AB190" i="9"/>
  <c r="AF190" i="9"/>
  <c r="AJ190" i="9"/>
  <c r="B191" i="9"/>
  <c r="F191" i="9"/>
  <c r="J191" i="9"/>
  <c r="N191" i="9"/>
  <c r="R191" i="9"/>
  <c r="V191" i="9"/>
  <c r="Z191" i="9"/>
  <c r="AD191" i="9"/>
  <c r="AH191" i="9"/>
  <c r="AL191" i="9"/>
  <c r="D192" i="9"/>
  <c r="H192" i="9"/>
  <c r="L192" i="9"/>
  <c r="P192" i="9"/>
  <c r="T192" i="9"/>
  <c r="X192" i="9"/>
  <c r="AB192" i="9"/>
  <c r="AF192" i="9"/>
  <c r="AJ192" i="9"/>
  <c r="B193" i="9"/>
  <c r="F193" i="9"/>
  <c r="J193" i="9"/>
  <c r="N193" i="9"/>
  <c r="R193" i="9"/>
  <c r="V193" i="9"/>
  <c r="Z193" i="9"/>
  <c r="AD193" i="9"/>
  <c r="AH193" i="9"/>
  <c r="AL193" i="9"/>
  <c r="D194" i="9"/>
  <c r="H194" i="9"/>
  <c r="L194" i="9"/>
  <c r="P194" i="9"/>
  <c r="T194" i="9"/>
  <c r="X194" i="9"/>
  <c r="AB194" i="9"/>
  <c r="AF194" i="9"/>
  <c r="AJ194" i="9"/>
  <c r="B195" i="9"/>
  <c r="F195" i="9"/>
  <c r="J195" i="9"/>
  <c r="N195" i="9"/>
  <c r="R195" i="9"/>
  <c r="V195" i="9"/>
  <c r="Z195" i="9"/>
  <c r="AD195" i="9"/>
  <c r="AH195" i="9"/>
  <c r="AL195" i="9"/>
  <c r="D196" i="9"/>
  <c r="H196" i="9"/>
  <c r="L196" i="9"/>
  <c r="P196" i="9"/>
  <c r="T196" i="9"/>
  <c r="X196" i="9"/>
  <c r="AB196" i="9"/>
  <c r="AF196" i="9"/>
  <c r="AJ196" i="9"/>
  <c r="B197" i="9"/>
  <c r="F197" i="9"/>
  <c r="J197" i="9"/>
  <c r="N197" i="9"/>
  <c r="R197" i="9"/>
  <c r="V197" i="9"/>
  <c r="Z197" i="9"/>
  <c r="AD197" i="9"/>
  <c r="AH197" i="9"/>
  <c r="AL197" i="9"/>
  <c r="D198" i="9"/>
  <c r="H198" i="9"/>
  <c r="L198" i="9"/>
  <c r="P198" i="9"/>
  <c r="T198" i="9"/>
  <c r="X198" i="9"/>
  <c r="AB198" i="9"/>
  <c r="AF198" i="9"/>
  <c r="AJ198" i="9"/>
  <c r="B199" i="9"/>
  <c r="F199" i="9"/>
  <c r="J199" i="9"/>
  <c r="N199" i="9"/>
  <c r="R199" i="9"/>
  <c r="V199" i="9"/>
  <c r="Z199" i="9"/>
  <c r="AD199" i="9"/>
  <c r="AH199" i="9"/>
  <c r="AL199" i="9"/>
  <c r="D200" i="9"/>
  <c r="H200" i="9"/>
  <c r="L200" i="9"/>
  <c r="P200" i="9"/>
  <c r="T200" i="9"/>
  <c r="X200" i="9"/>
  <c r="AB200" i="9"/>
  <c r="AF200" i="9"/>
  <c r="AJ200" i="9"/>
  <c r="B201" i="9"/>
  <c r="F201" i="9"/>
  <c r="J201" i="9"/>
  <c r="N201" i="9"/>
  <c r="R201" i="9"/>
  <c r="V201" i="9"/>
  <c r="Z201" i="9"/>
  <c r="AD201" i="9"/>
  <c r="AH201" i="9"/>
  <c r="AL201" i="9"/>
  <c r="D202" i="9"/>
  <c r="H202" i="9"/>
  <c r="L202" i="9"/>
  <c r="P202" i="9"/>
  <c r="T202" i="9"/>
  <c r="X202" i="9"/>
  <c r="AB202" i="9"/>
  <c r="AF202" i="9"/>
  <c r="AJ202" i="9"/>
  <c r="B203" i="9"/>
  <c r="F203" i="9"/>
  <c r="J203" i="9"/>
  <c r="N203" i="9"/>
  <c r="R203" i="9"/>
  <c r="V203" i="9"/>
  <c r="Z203" i="9"/>
  <c r="AD203" i="9"/>
  <c r="AH203" i="9"/>
  <c r="AL203" i="9"/>
  <c r="D204" i="9"/>
  <c r="H204" i="9"/>
  <c r="L204" i="9"/>
  <c r="P204" i="9"/>
  <c r="T204" i="9"/>
  <c r="X204" i="9"/>
  <c r="AB204" i="9"/>
  <c r="AF204" i="9"/>
  <c r="AJ204" i="9"/>
  <c r="B205" i="9"/>
  <c r="F205" i="9"/>
  <c r="J205" i="9"/>
  <c r="N205" i="9"/>
  <c r="R205" i="9"/>
  <c r="V205" i="9"/>
  <c r="Z205" i="9"/>
  <c r="AD205" i="9"/>
  <c r="AH205" i="9"/>
  <c r="AL205" i="9"/>
  <c r="D206" i="9"/>
  <c r="H206" i="9"/>
  <c r="L206" i="9"/>
  <c r="P206" i="9"/>
  <c r="T206" i="9"/>
  <c r="X206" i="9"/>
  <c r="AB206" i="9"/>
  <c r="AF206" i="9"/>
  <c r="AJ206" i="9"/>
  <c r="B207" i="9"/>
  <c r="F207" i="9"/>
  <c r="J207" i="9"/>
  <c r="N207" i="9"/>
  <c r="R207" i="9"/>
  <c r="V207" i="9"/>
  <c r="Z207" i="9"/>
  <c r="AD207" i="9"/>
  <c r="AH207" i="9"/>
  <c r="AL207" i="9"/>
  <c r="D208" i="9"/>
  <c r="H208" i="9"/>
  <c r="L208" i="9"/>
  <c r="P208" i="9"/>
  <c r="T208" i="9"/>
  <c r="X208" i="9"/>
  <c r="AB208" i="9"/>
  <c r="AF208" i="9"/>
  <c r="AJ208" i="9"/>
  <c r="B209" i="9"/>
  <c r="F209" i="9"/>
  <c r="J209" i="9"/>
  <c r="N209" i="9"/>
  <c r="R209" i="9"/>
  <c r="V209" i="9"/>
  <c r="Z209" i="9"/>
  <c r="AD209" i="9"/>
  <c r="AH209" i="9"/>
  <c r="AL209" i="9"/>
  <c r="D210" i="9"/>
  <c r="H210" i="9"/>
  <c r="L210" i="9"/>
  <c r="P210" i="9"/>
  <c r="T210" i="9"/>
  <c r="X210" i="9"/>
  <c r="AB210" i="9"/>
  <c r="AF210" i="9"/>
  <c r="AJ210" i="9"/>
  <c r="B211" i="9"/>
  <c r="F211" i="9"/>
  <c r="J211" i="9"/>
  <c r="N211" i="9"/>
  <c r="R211" i="9"/>
  <c r="V211" i="9"/>
  <c r="Z211" i="9"/>
  <c r="AD211" i="9"/>
  <c r="AH211" i="9"/>
  <c r="AL211" i="9"/>
  <c r="D212" i="9"/>
  <c r="H212" i="9"/>
  <c r="L212" i="9"/>
  <c r="P212" i="9"/>
  <c r="T212" i="9"/>
  <c r="X212" i="9"/>
  <c r="AB212" i="9"/>
  <c r="AF212" i="9"/>
  <c r="AJ212" i="9"/>
  <c r="B213" i="9"/>
  <c r="F213" i="9"/>
  <c r="J213" i="9"/>
  <c r="N213" i="9"/>
  <c r="R213" i="9"/>
  <c r="V213" i="9"/>
  <c r="Z213" i="9"/>
  <c r="AD213" i="9"/>
  <c r="AH213" i="9"/>
  <c r="AL213" i="9"/>
  <c r="D214" i="9"/>
  <c r="H214" i="9"/>
  <c r="L214" i="9"/>
  <c r="P214" i="9"/>
  <c r="T214" i="9"/>
  <c r="X214" i="9"/>
  <c r="AB214" i="9"/>
  <c r="AF214" i="9"/>
  <c r="AJ214" i="9"/>
  <c r="B215" i="9"/>
  <c r="F215" i="9"/>
  <c r="J215" i="9"/>
  <c r="N215" i="9"/>
  <c r="R215" i="9"/>
  <c r="V215" i="9"/>
  <c r="Z215" i="9"/>
  <c r="AD215" i="9"/>
  <c r="AH215" i="9"/>
  <c r="AL215" i="9"/>
  <c r="D216" i="9"/>
  <c r="H216" i="9"/>
  <c r="L216" i="9"/>
  <c r="P216" i="9"/>
  <c r="T216" i="9"/>
  <c r="X216" i="9"/>
  <c r="AB216" i="9"/>
  <c r="AF216" i="9"/>
  <c r="AJ216" i="9"/>
  <c r="B217" i="9"/>
  <c r="F217" i="9"/>
  <c r="J217" i="9"/>
  <c r="N217" i="9"/>
  <c r="R217" i="9"/>
  <c r="V217" i="9"/>
  <c r="Z217" i="9"/>
  <c r="AD217" i="9"/>
  <c r="AH217" i="9"/>
  <c r="AL217" i="9"/>
  <c r="D218" i="9"/>
  <c r="H218" i="9"/>
  <c r="L218" i="9"/>
  <c r="P218" i="9"/>
  <c r="T218" i="9"/>
  <c r="X218" i="9"/>
  <c r="AB218" i="9"/>
  <c r="AF218" i="9"/>
  <c r="AJ218" i="9"/>
  <c r="B219" i="9"/>
  <c r="F219" i="9"/>
  <c r="J219" i="9"/>
  <c r="N219" i="9"/>
  <c r="R219" i="9"/>
  <c r="V219" i="9"/>
  <c r="Z219" i="9"/>
  <c r="AD219" i="9"/>
  <c r="AH219" i="9"/>
  <c r="AL219" i="9"/>
  <c r="D220" i="9"/>
  <c r="H220" i="9"/>
  <c r="L220" i="9"/>
  <c r="P220" i="9"/>
  <c r="T220" i="9"/>
  <c r="X220" i="9"/>
  <c r="AB220" i="9"/>
  <c r="AF220" i="9"/>
  <c r="AJ220" i="9"/>
  <c r="B221" i="9"/>
  <c r="F221" i="9"/>
  <c r="J221" i="9"/>
  <c r="N221" i="9"/>
  <c r="R221" i="9"/>
  <c r="V221" i="9"/>
  <c r="Z221" i="9"/>
  <c r="AD221" i="9"/>
  <c r="AH221" i="9"/>
  <c r="AL221" i="9"/>
  <c r="D222" i="9"/>
  <c r="H222" i="9"/>
  <c r="L222" i="9"/>
  <c r="P222" i="9"/>
  <c r="T222" i="9"/>
  <c r="X222" i="9"/>
  <c r="AB222" i="9"/>
  <c r="AF222" i="9"/>
  <c r="AJ222" i="9"/>
  <c r="B223" i="9"/>
  <c r="F223" i="9"/>
  <c r="J223" i="9"/>
  <c r="N223" i="9"/>
  <c r="R223" i="9"/>
  <c r="V223" i="9"/>
  <c r="Z223" i="9"/>
  <c r="AD223" i="9"/>
  <c r="AH223" i="9"/>
  <c r="AL223" i="9"/>
  <c r="D224" i="9"/>
  <c r="H224" i="9"/>
  <c r="L224" i="9"/>
  <c r="P224" i="9"/>
  <c r="T224" i="9"/>
  <c r="X224" i="9"/>
  <c r="AB224" i="9"/>
  <c r="AF224" i="9"/>
  <c r="AJ224" i="9"/>
  <c r="B225" i="9"/>
  <c r="F225" i="9"/>
  <c r="J225" i="9"/>
  <c r="N225" i="9"/>
  <c r="R225" i="9"/>
  <c r="V225" i="9"/>
  <c r="Z225" i="9"/>
  <c r="AD225" i="9"/>
  <c r="AH225" i="9"/>
  <c r="AL225" i="9"/>
  <c r="D226" i="9"/>
  <c r="H226" i="9"/>
  <c r="L226" i="9"/>
  <c r="P226" i="9"/>
  <c r="T226" i="9"/>
  <c r="X226" i="9"/>
  <c r="AB226" i="9"/>
  <c r="AF226" i="9"/>
  <c r="AJ226" i="9"/>
  <c r="B227" i="9"/>
  <c r="F227" i="9"/>
  <c r="J227" i="9"/>
  <c r="N227" i="9"/>
  <c r="R227" i="9"/>
  <c r="V227" i="9"/>
  <c r="Z227" i="9"/>
  <c r="AD227" i="9"/>
  <c r="AH227" i="9"/>
  <c r="AL227" i="9"/>
  <c r="D228" i="9"/>
  <c r="H228" i="9"/>
  <c r="L228" i="9"/>
  <c r="P228" i="9"/>
  <c r="T228" i="9"/>
  <c r="X228" i="9"/>
  <c r="AB228" i="9"/>
  <c r="AF228" i="9"/>
  <c r="AJ228" i="9"/>
  <c r="B229" i="9"/>
  <c r="F229" i="9"/>
  <c r="J229" i="9"/>
  <c r="N229" i="9"/>
  <c r="R229" i="9"/>
  <c r="V229" i="9"/>
  <c r="Z229" i="9"/>
  <c r="AD229" i="9"/>
  <c r="AH229" i="9"/>
  <c r="AL229" i="9"/>
  <c r="D230" i="9"/>
  <c r="H230" i="9"/>
  <c r="L230" i="9"/>
  <c r="P230" i="9"/>
  <c r="T230" i="9"/>
  <c r="X230" i="9"/>
  <c r="AB230" i="9"/>
  <c r="AF230" i="9"/>
  <c r="AJ230" i="9"/>
  <c r="B231" i="9"/>
  <c r="F231" i="9"/>
  <c r="J231" i="9"/>
  <c r="N231" i="9"/>
  <c r="R231" i="9"/>
  <c r="V231" i="9"/>
  <c r="Z231" i="9"/>
  <c r="AD231" i="9"/>
  <c r="AH231" i="9"/>
  <c r="AL231" i="9"/>
  <c r="D232" i="9"/>
  <c r="H232" i="9"/>
  <c r="L232" i="9"/>
  <c r="P232" i="9"/>
  <c r="T232" i="9"/>
  <c r="X232" i="9"/>
  <c r="AB232" i="9"/>
  <c r="AF232" i="9"/>
  <c r="AJ232" i="9"/>
  <c r="B233" i="9"/>
  <c r="F233" i="9"/>
  <c r="J233" i="9"/>
  <c r="N233" i="9"/>
  <c r="R233" i="9"/>
  <c r="V233" i="9"/>
  <c r="Z233" i="9"/>
  <c r="AD233" i="9"/>
  <c r="AH233" i="9"/>
  <c r="AL233" i="9"/>
  <c r="D234" i="9"/>
  <c r="H234" i="9"/>
  <c r="L234" i="9"/>
  <c r="P234" i="9"/>
  <c r="T234" i="9"/>
  <c r="X234" i="9"/>
  <c r="AB234" i="9"/>
  <c r="AF234" i="9"/>
  <c r="AJ234" i="9"/>
  <c r="B235" i="9"/>
  <c r="F235" i="9"/>
  <c r="J235" i="9"/>
  <c r="N235" i="9"/>
  <c r="R235" i="9"/>
  <c r="V235" i="9"/>
  <c r="Z235" i="9"/>
  <c r="AD235" i="9"/>
  <c r="AH235" i="9"/>
  <c r="AL235" i="9"/>
  <c r="D236" i="9"/>
  <c r="H236" i="9"/>
  <c r="L236" i="9"/>
  <c r="P236" i="9"/>
  <c r="T236" i="9"/>
  <c r="X236" i="9"/>
  <c r="AB236" i="9"/>
  <c r="AF236" i="9"/>
  <c r="AJ236" i="9"/>
  <c r="B237" i="9"/>
  <c r="F237" i="9"/>
  <c r="J237" i="9"/>
  <c r="N237" i="9"/>
  <c r="R237" i="9"/>
  <c r="V237" i="9"/>
  <c r="Z237" i="9"/>
  <c r="AD237" i="9"/>
  <c r="AH237" i="9"/>
  <c r="AL237" i="9"/>
  <c r="D238" i="9"/>
  <c r="H238" i="9"/>
  <c r="L238" i="9"/>
  <c r="P238" i="9"/>
  <c r="T238" i="9"/>
  <c r="X238" i="9"/>
  <c r="AB238" i="9"/>
  <c r="AF238" i="9"/>
  <c r="AJ238" i="9"/>
  <c r="B239" i="9"/>
  <c r="F239" i="9"/>
  <c r="J239" i="9"/>
  <c r="N239" i="9"/>
  <c r="R239" i="9"/>
  <c r="V239" i="9"/>
  <c r="Z239" i="9"/>
  <c r="AD239" i="9"/>
  <c r="AH239" i="9"/>
  <c r="AL239" i="9"/>
  <c r="I342" i="9"/>
  <c r="AD182" i="9"/>
  <c r="J184" i="9"/>
  <c r="AH184" i="9"/>
  <c r="L185" i="9"/>
  <c r="AB185" i="9"/>
  <c r="F186" i="9"/>
  <c r="V186" i="9"/>
  <c r="AL186" i="9"/>
  <c r="P187" i="9"/>
  <c r="AF187" i="9"/>
  <c r="J188" i="9"/>
  <c r="U188" i="9"/>
  <c r="AC188" i="9"/>
  <c r="AK188" i="9"/>
  <c r="G189" i="9"/>
  <c r="O189" i="9"/>
  <c r="W189" i="9"/>
  <c r="AE189" i="9"/>
  <c r="AM189" i="9"/>
  <c r="I190" i="9"/>
  <c r="Q190" i="9"/>
  <c r="Y190" i="9"/>
  <c r="AG190" i="9"/>
  <c r="Y188" i="9"/>
  <c r="K191" i="9"/>
  <c r="AA191" i="9"/>
  <c r="E192" i="9"/>
  <c r="U192" i="9"/>
  <c r="AK192" i="9"/>
  <c r="O193" i="9"/>
  <c r="AE193" i="9"/>
  <c r="I194" i="9"/>
  <c r="Y194" i="9"/>
  <c r="C195" i="9"/>
  <c r="S195" i="9"/>
  <c r="AI195" i="9"/>
  <c r="M196" i="9"/>
  <c r="AC196" i="9"/>
  <c r="G197" i="9"/>
  <c r="W197" i="9"/>
  <c r="AM197" i="9"/>
  <c r="Q198" i="9"/>
  <c r="AG198" i="9"/>
  <c r="K199" i="9"/>
  <c r="AA199" i="9"/>
  <c r="E200" i="9"/>
  <c r="U200" i="9"/>
  <c r="AK200" i="9"/>
  <c r="O201" i="9"/>
  <c r="AE201" i="9"/>
  <c r="I202" i="9"/>
  <c r="Y202" i="9"/>
  <c r="C203" i="9"/>
  <c r="S203" i="9"/>
  <c r="AI203" i="9"/>
  <c r="M204" i="9"/>
  <c r="AC204" i="9"/>
  <c r="G205" i="9"/>
  <c r="W205" i="9"/>
  <c r="AM205" i="9"/>
  <c r="Q206" i="9"/>
  <c r="AG206" i="9"/>
  <c r="K207" i="9"/>
  <c r="AA207" i="9"/>
  <c r="E208" i="9"/>
  <c r="U208" i="9"/>
  <c r="AK208" i="9"/>
  <c r="O209" i="9"/>
  <c r="AE209" i="9"/>
  <c r="I210" i="9"/>
  <c r="Y210" i="9"/>
  <c r="C211" i="9"/>
  <c r="S211" i="9"/>
  <c r="AI211" i="9"/>
  <c r="M212" i="9"/>
  <c r="AC212" i="9"/>
  <c r="G213" i="9"/>
  <c r="W213" i="9"/>
  <c r="AM213" i="9"/>
  <c r="Q214" i="9"/>
  <c r="AG214" i="9"/>
  <c r="K215" i="9"/>
  <c r="AA215" i="9"/>
  <c r="E216" i="9"/>
  <c r="U216" i="9"/>
  <c r="AK216" i="9"/>
  <c r="O217" i="9"/>
  <c r="AE217" i="9"/>
  <c r="I218" i="9"/>
  <c r="Y218" i="9"/>
  <c r="C219" i="9"/>
  <c r="S219" i="9"/>
  <c r="AI219" i="9"/>
  <c r="M220" i="9"/>
  <c r="AC220" i="9"/>
  <c r="G221" i="9"/>
  <c r="W221" i="9"/>
  <c r="AM221" i="9"/>
  <c r="Q222" i="9"/>
  <c r="AG222" i="9"/>
  <c r="K223" i="9"/>
  <c r="AA223" i="9"/>
  <c r="E224" i="9"/>
  <c r="U224" i="9"/>
  <c r="AK224" i="9"/>
  <c r="O225" i="9"/>
  <c r="AE225" i="9"/>
  <c r="I226" i="9"/>
  <c r="Y226" i="9"/>
  <c r="C227" i="9"/>
  <c r="S227" i="9"/>
  <c r="AI227" i="9"/>
  <c r="M228" i="9"/>
  <c r="AC228" i="9"/>
  <c r="G229" i="9"/>
  <c r="W229" i="9"/>
  <c r="AM229" i="9"/>
  <c r="Q230" i="9"/>
  <c r="AG230" i="9"/>
  <c r="K231" i="9"/>
  <c r="AA231" i="9"/>
  <c r="E232" i="9"/>
  <c r="U232" i="9"/>
  <c r="AK232" i="9"/>
  <c r="O233" i="9"/>
  <c r="AE233" i="9"/>
  <c r="I234" i="9"/>
  <c r="Y234" i="9"/>
  <c r="C235" i="9"/>
  <c r="S235" i="9"/>
  <c r="AI235" i="9"/>
  <c r="M236" i="9"/>
  <c r="AC236" i="9"/>
  <c r="G237" i="9"/>
  <c r="W237" i="9"/>
  <c r="AM237" i="9"/>
  <c r="Q238" i="9"/>
  <c r="AG238" i="9"/>
  <c r="K239" i="9"/>
  <c r="AA239" i="9"/>
  <c r="W191" i="9"/>
  <c r="W199" i="9"/>
  <c r="AG200" i="9"/>
  <c r="E202" i="9"/>
  <c r="O203" i="9"/>
  <c r="Y204" i="9"/>
  <c r="AI205" i="9"/>
  <c r="G207" i="9"/>
  <c r="Q208" i="9"/>
  <c r="AA209" i="9"/>
  <c r="AK210" i="9"/>
  <c r="AE211" i="9"/>
  <c r="S213" i="9"/>
  <c r="AC214" i="9"/>
  <c r="AM215" i="9"/>
  <c r="K217" i="9"/>
  <c r="U218" i="9"/>
  <c r="AE219" i="9"/>
  <c r="C221" i="9"/>
  <c r="M222" i="9"/>
  <c r="W223" i="9"/>
  <c r="AG224" i="9"/>
  <c r="E226" i="9"/>
  <c r="O227" i="9"/>
  <c r="Y228" i="9"/>
  <c r="AI229" i="9"/>
  <c r="W231" i="9"/>
  <c r="Q232" i="9"/>
  <c r="AA233" i="9"/>
  <c r="AK234" i="9"/>
  <c r="I236" i="9"/>
  <c r="S237" i="9"/>
  <c r="AC238" i="9"/>
  <c r="AK190" i="9"/>
  <c r="O191" i="9"/>
  <c r="AE191" i="9"/>
  <c r="I192" i="9"/>
  <c r="Y192" i="9"/>
  <c r="C193" i="9"/>
  <c r="S193" i="9"/>
  <c r="AI193" i="9"/>
  <c r="M194" i="9"/>
  <c r="AC194" i="9"/>
  <c r="G195" i="9"/>
  <c r="W195" i="9"/>
  <c r="AM195" i="9"/>
  <c r="Q196" i="9"/>
  <c r="AG196" i="9"/>
  <c r="K197" i="9"/>
  <c r="AA197" i="9"/>
  <c r="E198" i="9"/>
  <c r="U198" i="9"/>
  <c r="AK198" i="9"/>
  <c r="O199" i="9"/>
  <c r="AE199" i="9"/>
  <c r="I200" i="9"/>
  <c r="Y200" i="9"/>
  <c r="C201" i="9"/>
  <c r="S201" i="9"/>
  <c r="AI201" i="9"/>
  <c r="M202" i="9"/>
  <c r="AC202" i="9"/>
  <c r="G203" i="9"/>
  <c r="W203" i="9"/>
  <c r="AM203" i="9"/>
  <c r="Q204" i="9"/>
  <c r="AG204" i="9"/>
  <c r="K205" i="9"/>
  <c r="AA205" i="9"/>
  <c r="E206" i="9"/>
  <c r="U206" i="9"/>
  <c r="AK206" i="9"/>
  <c r="O207" i="9"/>
  <c r="AE207" i="9"/>
  <c r="I208" i="9"/>
  <c r="Y208" i="9"/>
  <c r="C209" i="9"/>
  <c r="S209" i="9"/>
  <c r="AI209" i="9"/>
  <c r="M210" i="9"/>
  <c r="AC210" i="9"/>
  <c r="G211" i="9"/>
  <c r="W211" i="9"/>
  <c r="AM211" i="9"/>
  <c r="Q212" i="9"/>
  <c r="AG212" i="9"/>
  <c r="K213" i="9"/>
  <c r="AA213" i="9"/>
  <c r="E214" i="9"/>
  <c r="U214" i="9"/>
  <c r="AK214" i="9"/>
  <c r="O215" i="9"/>
  <c r="AE215" i="9"/>
  <c r="I216" i="9"/>
  <c r="Y216" i="9"/>
  <c r="C217" i="9"/>
  <c r="S217" i="9"/>
  <c r="AI217" i="9"/>
  <c r="M218" i="9"/>
  <c r="AC218" i="9"/>
  <c r="G219" i="9"/>
  <c r="W219" i="9"/>
  <c r="AM219" i="9"/>
  <c r="Q220" i="9"/>
  <c r="AG220" i="9"/>
  <c r="K221" i="9"/>
  <c r="AA221" i="9"/>
  <c r="E222" i="9"/>
  <c r="U222" i="9"/>
  <c r="AK222" i="9"/>
  <c r="O223" i="9"/>
  <c r="AE223" i="9"/>
  <c r="I224" i="9"/>
  <c r="Y224" i="9"/>
  <c r="C225" i="9"/>
  <c r="S225" i="9"/>
  <c r="AI225" i="9"/>
  <c r="M226" i="9"/>
  <c r="AC226" i="9"/>
  <c r="G227" i="9"/>
  <c r="W227" i="9"/>
  <c r="AM227" i="9"/>
  <c r="Q228" i="9"/>
  <c r="AG228" i="9"/>
  <c r="K229" i="9"/>
  <c r="AA229" i="9"/>
  <c r="E230" i="9"/>
  <c r="U230" i="9"/>
  <c r="AK230" i="9"/>
  <c r="O231" i="9"/>
  <c r="AE231" i="9"/>
  <c r="I232" i="9"/>
  <c r="Y232" i="9"/>
  <c r="C233" i="9"/>
  <c r="S233" i="9"/>
  <c r="AI233" i="9"/>
  <c r="M234" i="9"/>
  <c r="AC234" i="9"/>
  <c r="G235" i="9"/>
  <c r="W235" i="9"/>
  <c r="AM235" i="9"/>
  <c r="Q236" i="9"/>
  <c r="AG236" i="9"/>
  <c r="K237" i="9"/>
  <c r="AA237" i="9"/>
  <c r="E238" i="9"/>
  <c r="U238" i="9"/>
  <c r="AK238" i="9"/>
  <c r="O239" i="9"/>
  <c r="AE239" i="9"/>
  <c r="AM191" i="9"/>
  <c r="G199" i="9"/>
  <c r="K201" i="9"/>
  <c r="U202" i="9"/>
  <c r="AE203" i="9"/>
  <c r="C205" i="9"/>
  <c r="M206" i="9"/>
  <c r="AM207" i="9"/>
  <c r="K209" i="9"/>
  <c r="U210" i="9"/>
  <c r="I212" i="9"/>
  <c r="AI213" i="9"/>
  <c r="G215" i="9"/>
  <c r="Q216" i="9"/>
  <c r="AA217" i="9"/>
  <c r="AK218" i="9"/>
  <c r="I220" i="9"/>
  <c r="S221" i="9"/>
  <c r="G223" i="9"/>
  <c r="Q224" i="9"/>
  <c r="AA225" i="9"/>
  <c r="AK226" i="9"/>
  <c r="I228" i="9"/>
  <c r="S229" i="9"/>
  <c r="G231" i="9"/>
  <c r="AG232" i="9"/>
  <c r="E234" i="9"/>
  <c r="O235" i="9"/>
  <c r="C237" i="9"/>
  <c r="M238" i="9"/>
  <c r="W239" i="9"/>
  <c r="C191" i="9"/>
  <c r="S191" i="9"/>
  <c r="AI191" i="9"/>
  <c r="M192" i="9"/>
  <c r="AC192" i="9"/>
  <c r="G193" i="9"/>
  <c r="W193" i="9"/>
  <c r="AM193" i="9"/>
  <c r="Q194" i="9"/>
  <c r="AG194" i="9"/>
  <c r="K195" i="9"/>
  <c r="AA195" i="9"/>
  <c r="E196" i="9"/>
  <c r="U196" i="9"/>
  <c r="AK196" i="9"/>
  <c r="O197" i="9"/>
  <c r="AE197" i="9"/>
  <c r="I198" i="9"/>
  <c r="Y198" i="9"/>
  <c r="C199" i="9"/>
  <c r="S199" i="9"/>
  <c r="AI199" i="9"/>
  <c r="M200" i="9"/>
  <c r="AC200" i="9"/>
  <c r="G201" i="9"/>
  <c r="W201" i="9"/>
  <c r="AM201" i="9"/>
  <c r="Q202" i="9"/>
  <c r="AG202" i="9"/>
  <c r="K203" i="9"/>
  <c r="AA203" i="9"/>
  <c r="E204" i="9"/>
  <c r="U204" i="9"/>
  <c r="AK204" i="9"/>
  <c r="O205" i="9"/>
  <c r="AE205" i="9"/>
  <c r="I206" i="9"/>
  <c r="Y206" i="9"/>
  <c r="C207" i="9"/>
  <c r="S207" i="9"/>
  <c r="AI207" i="9"/>
  <c r="M208" i="9"/>
  <c r="AC208" i="9"/>
  <c r="G209" i="9"/>
  <c r="W209" i="9"/>
  <c r="AM209" i="9"/>
  <c r="Q210" i="9"/>
  <c r="AG210" i="9"/>
  <c r="K211" i="9"/>
  <c r="AA211" i="9"/>
  <c r="E212" i="9"/>
  <c r="U212" i="9"/>
  <c r="AK212" i="9"/>
  <c r="O213" i="9"/>
  <c r="AE213" i="9"/>
  <c r="I214" i="9"/>
  <c r="Y214" i="9"/>
  <c r="C215" i="9"/>
  <c r="S215" i="9"/>
  <c r="AI215" i="9"/>
  <c r="M216" i="9"/>
  <c r="AC216" i="9"/>
  <c r="G217" i="9"/>
  <c r="W217" i="9"/>
  <c r="AM217" i="9"/>
  <c r="Q218" i="9"/>
  <c r="AG218" i="9"/>
  <c r="K219" i="9"/>
  <c r="AA219" i="9"/>
  <c r="E220" i="9"/>
  <c r="U220" i="9"/>
  <c r="AK220" i="9"/>
  <c r="O221" i="9"/>
  <c r="AE221" i="9"/>
  <c r="I222" i="9"/>
  <c r="Y222" i="9"/>
  <c r="C223" i="9"/>
  <c r="S223" i="9"/>
  <c r="AI223" i="9"/>
  <c r="M224" i="9"/>
  <c r="AC224" i="9"/>
  <c r="G225" i="9"/>
  <c r="W225" i="9"/>
  <c r="AM225" i="9"/>
  <c r="Q226" i="9"/>
  <c r="AG226" i="9"/>
  <c r="K227" i="9"/>
  <c r="AA227" i="9"/>
  <c r="E228" i="9"/>
  <c r="U228" i="9"/>
  <c r="AK228" i="9"/>
  <c r="O229" i="9"/>
  <c r="AE229" i="9"/>
  <c r="I230" i="9"/>
  <c r="Y230" i="9"/>
  <c r="C231" i="9"/>
  <c r="S231" i="9"/>
  <c r="AI231" i="9"/>
  <c r="M232" i="9"/>
  <c r="AC232" i="9"/>
  <c r="G233" i="9"/>
  <c r="W233" i="9"/>
  <c r="AM233" i="9"/>
  <c r="Q234" i="9"/>
  <c r="AG234" i="9"/>
  <c r="K235" i="9"/>
  <c r="AA235" i="9"/>
  <c r="E236" i="9"/>
  <c r="U236" i="9"/>
  <c r="AK236" i="9"/>
  <c r="O237" i="9"/>
  <c r="AE237" i="9"/>
  <c r="I238" i="9"/>
  <c r="Y238" i="9"/>
  <c r="C239" i="9"/>
  <c r="S239" i="9"/>
  <c r="AI239" i="9"/>
  <c r="G191" i="9"/>
  <c r="Q192" i="9"/>
  <c r="AG192" i="9"/>
  <c r="K193" i="9"/>
  <c r="AA193" i="9"/>
  <c r="E194" i="9"/>
  <c r="U194" i="9"/>
  <c r="AK194" i="9"/>
  <c r="O195" i="9"/>
  <c r="AE195" i="9"/>
  <c r="I196" i="9"/>
  <c r="Y196" i="9"/>
  <c r="C197" i="9"/>
  <c r="S197" i="9"/>
  <c r="AI197" i="9"/>
  <c r="M198" i="9"/>
  <c r="AC198" i="9"/>
  <c r="AM199" i="9"/>
  <c r="Q200" i="9"/>
  <c r="AA201" i="9"/>
  <c r="AK202" i="9"/>
  <c r="I204" i="9"/>
  <c r="S205" i="9"/>
  <c r="AC206" i="9"/>
  <c r="W207" i="9"/>
  <c r="AG208" i="9"/>
  <c r="E210" i="9"/>
  <c r="O211" i="9"/>
  <c r="Y212" i="9"/>
  <c r="C213" i="9"/>
  <c r="M214" i="9"/>
  <c r="W215" i="9"/>
  <c r="AG216" i="9"/>
  <c r="E218" i="9"/>
  <c r="O219" i="9"/>
  <c r="Y220" i="9"/>
  <c r="AI221" i="9"/>
  <c r="AC222" i="9"/>
  <c r="AM223" i="9"/>
  <c r="K225" i="9"/>
  <c r="U226" i="9"/>
  <c r="AE227" i="9"/>
  <c r="C229" i="9"/>
  <c r="M230" i="9"/>
  <c r="AC230" i="9"/>
  <c r="AM231" i="9"/>
  <c r="K233" i="9"/>
  <c r="U234" i="9"/>
  <c r="AE235" i="9"/>
  <c r="Y236" i="9"/>
  <c r="AI237" i="9"/>
  <c r="G239" i="9"/>
  <c r="AM239" i="9"/>
  <c r="B169" i="9"/>
  <c r="F169" i="9"/>
  <c r="J169" i="9"/>
  <c r="N169" i="9"/>
  <c r="R169" i="9"/>
  <c r="V169" i="9"/>
  <c r="Z169" i="9"/>
  <c r="AD169" i="9"/>
  <c r="AH169" i="9"/>
  <c r="AL169" i="9"/>
  <c r="D170" i="9"/>
  <c r="H170" i="9"/>
  <c r="L170" i="9"/>
  <c r="P170" i="9"/>
  <c r="T170" i="9"/>
  <c r="X170" i="9"/>
  <c r="AB170" i="9"/>
  <c r="AF170" i="9"/>
  <c r="AJ170" i="9"/>
  <c r="B171" i="9"/>
  <c r="F171" i="9"/>
  <c r="J171" i="9"/>
  <c r="N171" i="9"/>
  <c r="R171" i="9"/>
  <c r="V171" i="9"/>
  <c r="Z171" i="9"/>
  <c r="AD171" i="9"/>
  <c r="AH171" i="9"/>
  <c r="AL171" i="9"/>
  <c r="D172" i="9"/>
  <c r="H172" i="9"/>
  <c r="L172" i="9"/>
  <c r="P172" i="9"/>
  <c r="T172" i="9"/>
  <c r="X172" i="9"/>
  <c r="AB172" i="9"/>
  <c r="AF172" i="9"/>
  <c r="AJ172" i="9"/>
  <c r="B173" i="9"/>
  <c r="F173" i="9"/>
  <c r="J173" i="9"/>
  <c r="N173" i="9"/>
  <c r="R173" i="9"/>
  <c r="V173" i="9"/>
  <c r="Z173" i="9"/>
  <c r="AD173" i="9"/>
  <c r="AH173" i="9"/>
  <c r="AL173" i="9"/>
  <c r="D174" i="9"/>
  <c r="H174" i="9"/>
  <c r="L174" i="9"/>
  <c r="P174" i="9"/>
  <c r="T174" i="9"/>
  <c r="X174" i="9"/>
  <c r="AB174" i="9"/>
  <c r="AF174" i="9"/>
  <c r="AJ174" i="9"/>
  <c r="B157" i="9"/>
  <c r="F157" i="9"/>
  <c r="J157" i="9"/>
  <c r="N157" i="9"/>
  <c r="R157" i="9"/>
  <c r="V157" i="9"/>
  <c r="Z157" i="9"/>
  <c r="AD157" i="9"/>
  <c r="AH157" i="9"/>
  <c r="AL157" i="9"/>
  <c r="D158" i="9"/>
  <c r="H158" i="9"/>
  <c r="L158" i="9"/>
  <c r="P158" i="9"/>
  <c r="T158" i="9"/>
  <c r="X158" i="9"/>
  <c r="AB158" i="9"/>
  <c r="AF158" i="9"/>
  <c r="AJ158" i="9"/>
  <c r="B159" i="9"/>
  <c r="F159" i="9"/>
  <c r="J159" i="9"/>
  <c r="N159" i="9"/>
  <c r="R159" i="9"/>
  <c r="V159" i="9"/>
  <c r="Z159" i="9"/>
  <c r="AD159" i="9"/>
  <c r="AH159" i="9"/>
  <c r="C169" i="9"/>
  <c r="G169" i="9"/>
  <c r="K169" i="9"/>
  <c r="O169" i="9"/>
  <c r="S169" i="9"/>
  <c r="W169" i="9"/>
  <c r="AA169" i="9"/>
  <c r="AE169" i="9"/>
  <c r="AI169" i="9"/>
  <c r="AM169" i="9"/>
  <c r="E170" i="9"/>
  <c r="I170" i="9"/>
  <c r="M170" i="9"/>
  <c r="Q170" i="9"/>
  <c r="U170" i="9"/>
  <c r="Y170" i="9"/>
  <c r="AC170" i="9"/>
  <c r="AG170" i="9"/>
  <c r="AK170" i="9"/>
  <c r="C171" i="9"/>
  <c r="G171" i="9"/>
  <c r="K171" i="9"/>
  <c r="O171" i="9"/>
  <c r="S171" i="9"/>
  <c r="W171" i="9"/>
  <c r="AA171" i="9"/>
  <c r="AE171" i="9"/>
  <c r="AI171" i="9"/>
  <c r="AM171" i="9"/>
  <c r="E172" i="9"/>
  <c r="I172" i="9"/>
  <c r="M172" i="9"/>
  <c r="Q172" i="9"/>
  <c r="U172" i="9"/>
  <c r="Y172" i="9"/>
  <c r="AC172" i="9"/>
  <c r="AG172" i="9"/>
  <c r="AK172" i="9"/>
  <c r="C173" i="9"/>
  <c r="G173" i="9"/>
  <c r="K173" i="9"/>
  <c r="O173" i="9"/>
  <c r="S173" i="9"/>
  <c r="W173" i="9"/>
  <c r="AA173" i="9"/>
  <c r="AE173" i="9"/>
  <c r="AI173" i="9"/>
  <c r="AM173" i="9"/>
  <c r="E174" i="9"/>
  <c r="I174" i="9"/>
  <c r="M174" i="9"/>
  <c r="Q174" i="9"/>
  <c r="U174" i="9"/>
  <c r="Y174" i="9"/>
  <c r="AC174" i="9"/>
  <c r="AG174" i="9"/>
  <c r="AK174" i="9"/>
  <c r="C157" i="9"/>
  <c r="G157" i="9"/>
  <c r="K157" i="9"/>
  <c r="O157" i="9"/>
  <c r="S157" i="9"/>
  <c r="W157" i="9"/>
  <c r="AA157" i="9"/>
  <c r="AE157" i="9"/>
  <c r="AI157" i="9"/>
  <c r="AM157" i="9"/>
  <c r="E158" i="9"/>
  <c r="I158" i="9"/>
  <c r="M158" i="9"/>
  <c r="Q158" i="9"/>
  <c r="U158" i="9"/>
  <c r="Y158" i="9"/>
  <c r="AC158" i="9"/>
  <c r="AG158" i="9"/>
  <c r="AK158" i="9"/>
  <c r="C159" i="9"/>
  <c r="G159" i="9"/>
  <c r="K159" i="9"/>
  <c r="O159" i="9"/>
  <c r="S159" i="9"/>
  <c r="W159" i="9"/>
  <c r="AA159" i="9"/>
  <c r="AE159" i="9"/>
  <c r="AI159" i="9"/>
  <c r="D169" i="9"/>
  <c r="L169" i="9"/>
  <c r="T169" i="9"/>
  <c r="AB169" i="9"/>
  <c r="AJ169" i="9"/>
  <c r="F170" i="9"/>
  <c r="N170" i="9"/>
  <c r="V170" i="9"/>
  <c r="AD170" i="9"/>
  <c r="AL170" i="9"/>
  <c r="H171" i="9"/>
  <c r="P171" i="9"/>
  <c r="X171" i="9"/>
  <c r="AF171" i="9"/>
  <c r="B172" i="9"/>
  <c r="J172" i="9"/>
  <c r="R172" i="9"/>
  <c r="Z172" i="9"/>
  <c r="AH172" i="9"/>
  <c r="D173" i="9"/>
  <c r="L173" i="9"/>
  <c r="T173" i="9"/>
  <c r="AB173" i="9"/>
  <c r="AJ173" i="9"/>
  <c r="F174" i="9"/>
  <c r="N174" i="9"/>
  <c r="V174" i="9"/>
  <c r="AD174" i="9"/>
  <c r="AL174" i="9"/>
  <c r="H157" i="9"/>
  <c r="P157" i="9"/>
  <c r="X157" i="9"/>
  <c r="AF157" i="9"/>
  <c r="B158" i="9"/>
  <c r="J158" i="9"/>
  <c r="R158" i="9"/>
  <c r="Z158" i="9"/>
  <c r="AH158" i="9"/>
  <c r="D159" i="9"/>
  <c r="L159" i="9"/>
  <c r="T159" i="9"/>
  <c r="AB159" i="9"/>
  <c r="AJ159" i="9"/>
  <c r="B160" i="9"/>
  <c r="F160" i="9"/>
  <c r="J160" i="9"/>
  <c r="N160" i="9"/>
  <c r="R160" i="9"/>
  <c r="V160" i="9"/>
  <c r="Z160" i="9"/>
  <c r="AD160" i="9"/>
  <c r="AH160" i="9"/>
  <c r="AL160" i="9"/>
  <c r="D161" i="9"/>
  <c r="H161" i="9"/>
  <c r="L161" i="9"/>
  <c r="P161" i="9"/>
  <c r="T161" i="9"/>
  <c r="X161" i="9"/>
  <c r="AB161" i="9"/>
  <c r="AF161" i="9"/>
  <c r="AJ161" i="9"/>
  <c r="B162" i="9"/>
  <c r="F162" i="9"/>
  <c r="J162" i="9"/>
  <c r="N162" i="9"/>
  <c r="R162" i="9"/>
  <c r="V162" i="9"/>
  <c r="Z162" i="9"/>
  <c r="AD162" i="9"/>
  <c r="AH162" i="9"/>
  <c r="AL162" i="9"/>
  <c r="D163" i="9"/>
  <c r="H163" i="9"/>
  <c r="L163" i="9"/>
  <c r="P163" i="9"/>
  <c r="T163" i="9"/>
  <c r="X163" i="9"/>
  <c r="AB163" i="9"/>
  <c r="AF163" i="9"/>
  <c r="AJ163" i="9"/>
  <c r="B164" i="9"/>
  <c r="F164" i="9"/>
  <c r="J164" i="9"/>
  <c r="N164" i="9"/>
  <c r="R164" i="9"/>
  <c r="V164" i="9"/>
  <c r="Z164" i="9"/>
  <c r="AD164" i="9"/>
  <c r="AH164" i="9"/>
  <c r="AL164" i="9"/>
  <c r="D165" i="9"/>
  <c r="H165" i="9"/>
  <c r="L165" i="9"/>
  <c r="P165" i="9"/>
  <c r="T165" i="9"/>
  <c r="X165" i="9"/>
  <c r="AB165" i="9"/>
  <c r="AF165" i="9"/>
  <c r="AJ165" i="9"/>
  <c r="B166" i="9"/>
  <c r="F166" i="9"/>
  <c r="J166" i="9"/>
  <c r="N166" i="9"/>
  <c r="R166" i="9"/>
  <c r="V166" i="9"/>
  <c r="Z166" i="9"/>
  <c r="AD166" i="9"/>
  <c r="AH166" i="9"/>
  <c r="AL166" i="9"/>
  <c r="D167" i="9"/>
  <c r="H167" i="9"/>
  <c r="L167" i="9"/>
  <c r="P167" i="9"/>
  <c r="E169" i="9"/>
  <c r="M169" i="9"/>
  <c r="U169" i="9"/>
  <c r="AC169" i="9"/>
  <c r="AK169" i="9"/>
  <c r="G170" i="9"/>
  <c r="O170" i="9"/>
  <c r="W170" i="9"/>
  <c r="AE170" i="9"/>
  <c r="AM170" i="9"/>
  <c r="I171" i="9"/>
  <c r="Q171" i="9"/>
  <c r="Y171" i="9"/>
  <c r="AG171" i="9"/>
  <c r="C172" i="9"/>
  <c r="K172" i="9"/>
  <c r="S172" i="9"/>
  <c r="AA172" i="9"/>
  <c r="AI172" i="9"/>
  <c r="E173" i="9"/>
  <c r="M173" i="9"/>
  <c r="U173" i="9"/>
  <c r="AC173" i="9"/>
  <c r="AK173" i="9"/>
  <c r="G174" i="9"/>
  <c r="O174" i="9"/>
  <c r="W174" i="9"/>
  <c r="AE174" i="9"/>
  <c r="AM174" i="9"/>
  <c r="I157" i="9"/>
  <c r="Q157" i="9"/>
  <c r="Y157" i="9"/>
  <c r="AG157" i="9"/>
  <c r="C158" i="9"/>
  <c r="K158" i="9"/>
  <c r="S158" i="9"/>
  <c r="AA158" i="9"/>
  <c r="AI158" i="9"/>
  <c r="E159" i="9"/>
  <c r="M159" i="9"/>
  <c r="U159" i="9"/>
  <c r="AC159" i="9"/>
  <c r="AK159" i="9"/>
  <c r="C160" i="9"/>
  <c r="G160" i="9"/>
  <c r="K160" i="9"/>
  <c r="O160" i="9"/>
  <c r="S160" i="9"/>
  <c r="W160" i="9"/>
  <c r="AA160" i="9"/>
  <c r="AE160" i="9"/>
  <c r="AI160" i="9"/>
  <c r="AM160" i="9"/>
  <c r="E161" i="9"/>
  <c r="I161" i="9"/>
  <c r="M161" i="9"/>
  <c r="Q161" i="9"/>
  <c r="U161" i="9"/>
  <c r="Y161" i="9"/>
  <c r="AC161" i="9"/>
  <c r="AG161" i="9"/>
  <c r="AK161" i="9"/>
  <c r="C162" i="9"/>
  <c r="G162" i="9"/>
  <c r="K162" i="9"/>
  <c r="O162" i="9"/>
  <c r="S162" i="9"/>
  <c r="W162" i="9"/>
  <c r="AA162" i="9"/>
  <c r="AE162" i="9"/>
  <c r="AI162" i="9"/>
  <c r="AM162" i="9"/>
  <c r="E163" i="9"/>
  <c r="I163" i="9"/>
  <c r="M163" i="9"/>
  <c r="Q163" i="9"/>
  <c r="U163" i="9"/>
  <c r="Y163" i="9"/>
  <c r="AC163" i="9"/>
  <c r="AG163" i="9"/>
  <c r="AK163" i="9"/>
  <c r="C164" i="9"/>
  <c r="G164" i="9"/>
  <c r="K164" i="9"/>
  <c r="O164" i="9"/>
  <c r="S164" i="9"/>
  <c r="W164" i="9"/>
  <c r="AA164" i="9"/>
  <c r="AE164" i="9"/>
  <c r="AI164" i="9"/>
  <c r="AM164" i="9"/>
  <c r="E165" i="9"/>
  <c r="I165" i="9"/>
  <c r="M165" i="9"/>
  <c r="Q165" i="9"/>
  <c r="U165" i="9"/>
  <c r="Y165" i="9"/>
  <c r="AC165" i="9"/>
  <c r="AG165" i="9"/>
  <c r="AK165" i="9"/>
  <c r="H169" i="9"/>
  <c r="P169" i="9"/>
  <c r="X169" i="9"/>
  <c r="AF169" i="9"/>
  <c r="B170" i="9"/>
  <c r="J170" i="9"/>
  <c r="R170" i="9"/>
  <c r="Z170" i="9"/>
  <c r="AH170" i="9"/>
  <c r="D171" i="9"/>
  <c r="L171" i="9"/>
  <c r="T171" i="9"/>
  <c r="AB171" i="9"/>
  <c r="AJ171" i="9"/>
  <c r="F172" i="9"/>
  <c r="N172" i="9"/>
  <c r="V172" i="9"/>
  <c r="AD172" i="9"/>
  <c r="AL172" i="9"/>
  <c r="H173" i="9"/>
  <c r="P173" i="9"/>
  <c r="X173" i="9"/>
  <c r="AF173" i="9"/>
  <c r="B174" i="9"/>
  <c r="J174" i="9"/>
  <c r="R174" i="9"/>
  <c r="Z174" i="9"/>
  <c r="AH174" i="9"/>
  <c r="D157" i="9"/>
  <c r="L157" i="9"/>
  <c r="T157" i="9"/>
  <c r="AB157" i="9"/>
  <c r="AJ157" i="9"/>
  <c r="F158" i="9"/>
  <c r="N158" i="9"/>
  <c r="V158" i="9"/>
  <c r="AD158" i="9"/>
  <c r="AL158" i="9"/>
  <c r="H159" i="9"/>
  <c r="P159" i="9"/>
  <c r="X159" i="9"/>
  <c r="AF159" i="9"/>
  <c r="AL159" i="9"/>
  <c r="D160" i="9"/>
  <c r="H160" i="9"/>
  <c r="L160" i="9"/>
  <c r="P160" i="9"/>
  <c r="T160" i="9"/>
  <c r="X160" i="9"/>
  <c r="AB160" i="9"/>
  <c r="AF160" i="9"/>
  <c r="AJ160" i="9"/>
  <c r="B161" i="9"/>
  <c r="F161" i="9"/>
  <c r="J161" i="9"/>
  <c r="N161" i="9"/>
  <c r="R161" i="9"/>
  <c r="V161" i="9"/>
  <c r="Z161" i="9"/>
  <c r="AD161" i="9"/>
  <c r="AH161" i="9"/>
  <c r="AL161" i="9"/>
  <c r="D162" i="9"/>
  <c r="H162" i="9"/>
  <c r="L162" i="9"/>
  <c r="P162" i="9"/>
  <c r="T162" i="9"/>
  <c r="X162" i="9"/>
  <c r="AB162" i="9"/>
  <c r="AF162" i="9"/>
  <c r="AJ162" i="9"/>
  <c r="B163" i="9"/>
  <c r="F163" i="9"/>
  <c r="J163" i="9"/>
  <c r="N163" i="9"/>
  <c r="R163" i="9"/>
  <c r="V163" i="9"/>
  <c r="Z163" i="9"/>
  <c r="AD163" i="9"/>
  <c r="AH163" i="9"/>
  <c r="AL163" i="9"/>
  <c r="D164" i="9"/>
  <c r="H164" i="9"/>
  <c r="L164" i="9"/>
  <c r="P164" i="9"/>
  <c r="I169" i="9"/>
  <c r="C170" i="9"/>
  <c r="AI170" i="9"/>
  <c r="AC171" i="9"/>
  <c r="W172" i="9"/>
  <c r="Q173" i="9"/>
  <c r="K174" i="9"/>
  <c r="E157" i="9"/>
  <c r="AK157" i="9"/>
  <c r="AE158" i="9"/>
  <c r="Y159" i="9"/>
  <c r="I160" i="9"/>
  <c r="Y160" i="9"/>
  <c r="C161" i="9"/>
  <c r="S161" i="9"/>
  <c r="AI161" i="9"/>
  <c r="M162" i="9"/>
  <c r="AC162" i="9"/>
  <c r="G163" i="9"/>
  <c r="W163" i="9"/>
  <c r="AM163" i="9"/>
  <c r="Q164" i="9"/>
  <c r="Y164" i="9"/>
  <c r="AG164" i="9"/>
  <c r="C165" i="9"/>
  <c r="K165" i="9"/>
  <c r="S165" i="9"/>
  <c r="AA165" i="9"/>
  <c r="AI165" i="9"/>
  <c r="D166" i="9"/>
  <c r="I166" i="9"/>
  <c r="O166" i="9"/>
  <c r="T166" i="9"/>
  <c r="Y166" i="9"/>
  <c r="AE166" i="9"/>
  <c r="AJ166" i="9"/>
  <c r="Q169" i="9"/>
  <c r="K170" i="9"/>
  <c r="E171" i="9"/>
  <c r="AK171" i="9"/>
  <c r="AE172" i="9"/>
  <c r="Y173" i="9"/>
  <c r="S174" i="9"/>
  <c r="M157" i="9"/>
  <c r="G158" i="9"/>
  <c r="AM158" i="9"/>
  <c r="AG159" i="9"/>
  <c r="M160" i="9"/>
  <c r="AC160" i="9"/>
  <c r="G161" i="9"/>
  <c r="W161" i="9"/>
  <c r="AM161" i="9"/>
  <c r="Q162" i="9"/>
  <c r="AG162" i="9"/>
  <c r="K163" i="9"/>
  <c r="AA163" i="9"/>
  <c r="E164" i="9"/>
  <c r="T164" i="9"/>
  <c r="AB164" i="9"/>
  <c r="AJ164" i="9"/>
  <c r="F165" i="9"/>
  <c r="N165" i="9"/>
  <c r="V165" i="9"/>
  <c r="AD165" i="9"/>
  <c r="AL165" i="9"/>
  <c r="E166" i="9"/>
  <c r="K166" i="9"/>
  <c r="P166" i="9"/>
  <c r="U166" i="9"/>
  <c r="AA166" i="9"/>
  <c r="AF166" i="9"/>
  <c r="AK166" i="9"/>
  <c r="E167" i="9"/>
  <c r="J167" i="9"/>
  <c r="O167" i="9"/>
  <c r="T167" i="9"/>
  <c r="X167" i="9"/>
  <c r="AB167" i="9"/>
  <c r="AF167" i="9"/>
  <c r="AJ167" i="9"/>
  <c r="B168" i="9"/>
  <c r="F168" i="9"/>
  <c r="J168" i="9"/>
  <c r="N168" i="9"/>
  <c r="R168" i="9"/>
  <c r="V168" i="9"/>
  <c r="Z168" i="9"/>
  <c r="AD168" i="9"/>
  <c r="AH168" i="9"/>
  <c r="AL168" i="9"/>
  <c r="D143" i="9"/>
  <c r="H143" i="9"/>
  <c r="L143" i="9"/>
  <c r="P143" i="9"/>
  <c r="T143" i="9"/>
  <c r="X143" i="9"/>
  <c r="AB143" i="9"/>
  <c r="AF143" i="9"/>
  <c r="AJ143" i="9"/>
  <c r="B144" i="9"/>
  <c r="F144" i="9"/>
  <c r="J144" i="9"/>
  <c r="N144" i="9"/>
  <c r="R144" i="9"/>
  <c r="V144" i="9"/>
  <c r="Z144" i="9"/>
  <c r="AD144" i="9"/>
  <c r="AH144" i="9"/>
  <c r="AL144" i="9"/>
  <c r="D145" i="9"/>
  <c r="H145" i="9"/>
  <c r="L145" i="9"/>
  <c r="P145" i="9"/>
  <c r="T145" i="9"/>
  <c r="X145" i="9"/>
  <c r="AB145" i="9"/>
  <c r="AF145" i="9"/>
  <c r="AJ145" i="9"/>
  <c r="B146" i="9"/>
  <c r="F146" i="9"/>
  <c r="J146" i="9"/>
  <c r="N146" i="9"/>
  <c r="R146" i="9"/>
  <c r="V146" i="9"/>
  <c r="Z146" i="9"/>
  <c r="AD146" i="9"/>
  <c r="AH146" i="9"/>
  <c r="AL146" i="9"/>
  <c r="D147" i="9"/>
  <c r="H147" i="9"/>
  <c r="L147" i="9"/>
  <c r="P147" i="9"/>
  <c r="T147" i="9"/>
  <c r="X147" i="9"/>
  <c r="AB147" i="9"/>
  <c r="AF147" i="9"/>
  <c r="AJ147" i="9"/>
  <c r="B148" i="9"/>
  <c r="F148" i="9"/>
  <c r="J148" i="9"/>
  <c r="N148" i="9"/>
  <c r="R148" i="9"/>
  <c r="V148" i="9"/>
  <c r="Z148" i="9"/>
  <c r="AD148" i="9"/>
  <c r="AH148" i="9"/>
  <c r="AL148" i="9"/>
  <c r="D149" i="9"/>
  <c r="H149" i="9"/>
  <c r="L149" i="9"/>
  <c r="P149" i="9"/>
  <c r="T149" i="9"/>
  <c r="X149" i="9"/>
  <c r="AB149" i="9"/>
  <c r="AF149" i="9"/>
  <c r="AJ149" i="9"/>
  <c r="B150" i="9"/>
  <c r="F150" i="9"/>
  <c r="J150" i="9"/>
  <c r="N150" i="9"/>
  <c r="R150" i="9"/>
  <c r="V150" i="9"/>
  <c r="Z150" i="9"/>
  <c r="AD150" i="9"/>
  <c r="AH150" i="9"/>
  <c r="AL150" i="9"/>
  <c r="D151" i="9"/>
  <c r="H151" i="9"/>
  <c r="L151" i="9"/>
  <c r="P151" i="9"/>
  <c r="T151" i="9"/>
  <c r="X151" i="9"/>
  <c r="AB151" i="9"/>
  <c r="AF151" i="9"/>
  <c r="AJ151" i="9"/>
  <c r="B152" i="9"/>
  <c r="F152" i="9"/>
  <c r="J152" i="9"/>
  <c r="N152" i="9"/>
  <c r="R152" i="9"/>
  <c r="V152" i="9"/>
  <c r="Z152" i="9"/>
  <c r="AD152" i="9"/>
  <c r="AH152" i="9"/>
  <c r="AL152" i="9"/>
  <c r="D153" i="9"/>
  <c r="H153" i="9"/>
  <c r="L153" i="9"/>
  <c r="P153" i="9"/>
  <c r="T153" i="9"/>
  <c r="X153" i="9"/>
  <c r="AB153" i="9"/>
  <c r="AF153" i="9"/>
  <c r="AJ153" i="9"/>
  <c r="B154" i="9"/>
  <c r="F154" i="9"/>
  <c r="J154" i="9"/>
  <c r="N154" i="9"/>
  <c r="R154" i="9"/>
  <c r="V154" i="9"/>
  <c r="Z154" i="9"/>
  <c r="AD154" i="9"/>
  <c r="AH154" i="9"/>
  <c r="AL154" i="9"/>
  <c r="D155" i="9"/>
  <c r="H155" i="9"/>
  <c r="Y169" i="9"/>
  <c r="S170" i="9"/>
  <c r="M171" i="9"/>
  <c r="G172" i="9"/>
  <c r="AM172" i="9"/>
  <c r="AG173" i="9"/>
  <c r="AA174" i="9"/>
  <c r="U157" i="9"/>
  <c r="O158" i="9"/>
  <c r="I159" i="9"/>
  <c r="AM159" i="9"/>
  <c r="Q160" i="9"/>
  <c r="AG160" i="9"/>
  <c r="K161" i="9"/>
  <c r="AA161" i="9"/>
  <c r="E162" i="9"/>
  <c r="U162" i="9"/>
  <c r="AK162" i="9"/>
  <c r="O163" i="9"/>
  <c r="AE163" i="9"/>
  <c r="I164" i="9"/>
  <c r="U164" i="9"/>
  <c r="AC164" i="9"/>
  <c r="AK164" i="9"/>
  <c r="G165" i="9"/>
  <c r="O165" i="9"/>
  <c r="W165" i="9"/>
  <c r="AE165" i="9"/>
  <c r="AM165" i="9"/>
  <c r="G166" i="9"/>
  <c r="L166" i="9"/>
  <c r="Q166" i="9"/>
  <c r="W166" i="9"/>
  <c r="AB166" i="9"/>
  <c r="AG166" i="9"/>
  <c r="AM166" i="9"/>
  <c r="F167" i="9"/>
  <c r="K167" i="9"/>
  <c r="Q167" i="9"/>
  <c r="U167" i="9"/>
  <c r="Y167" i="9"/>
  <c r="AC167" i="9"/>
  <c r="AG167" i="9"/>
  <c r="AK167" i="9"/>
  <c r="C168" i="9"/>
  <c r="G168" i="9"/>
  <c r="K168" i="9"/>
  <c r="O168" i="9"/>
  <c r="S168" i="9"/>
  <c r="W168" i="9"/>
  <c r="AA168" i="9"/>
  <c r="AE168" i="9"/>
  <c r="AI168" i="9"/>
  <c r="AM168" i="9"/>
  <c r="E143" i="9"/>
  <c r="I143" i="9"/>
  <c r="M143" i="9"/>
  <c r="Q143" i="9"/>
  <c r="U143" i="9"/>
  <c r="Y143" i="9"/>
  <c r="AC143" i="9"/>
  <c r="AG143" i="9"/>
  <c r="AK143" i="9"/>
  <c r="C144" i="9"/>
  <c r="G144" i="9"/>
  <c r="K144" i="9"/>
  <c r="O144" i="9"/>
  <c r="S144" i="9"/>
  <c r="W144" i="9"/>
  <c r="AA144" i="9"/>
  <c r="AE144" i="9"/>
  <c r="AI144" i="9"/>
  <c r="AM144" i="9"/>
  <c r="E145" i="9"/>
  <c r="I145" i="9"/>
  <c r="M145" i="9"/>
  <c r="Q145" i="9"/>
  <c r="U145" i="9"/>
  <c r="Y145" i="9"/>
  <c r="AC145" i="9"/>
  <c r="AG145" i="9"/>
  <c r="AK145" i="9"/>
  <c r="C146" i="9"/>
  <c r="G146" i="9"/>
  <c r="K146" i="9"/>
  <c r="O146" i="9"/>
  <c r="S146" i="9"/>
  <c r="W146" i="9"/>
  <c r="AA146" i="9"/>
  <c r="AE146" i="9"/>
  <c r="AI146" i="9"/>
  <c r="AM146" i="9"/>
  <c r="E147" i="9"/>
  <c r="I147" i="9"/>
  <c r="M147" i="9"/>
  <c r="Q147" i="9"/>
  <c r="U147" i="9"/>
  <c r="Y147" i="9"/>
  <c r="AC147" i="9"/>
  <c r="AG147" i="9"/>
  <c r="AK147" i="9"/>
  <c r="C148" i="9"/>
  <c r="G148" i="9"/>
  <c r="K148" i="9"/>
  <c r="O148" i="9"/>
  <c r="S148" i="9"/>
  <c r="W148" i="9"/>
  <c r="AA148" i="9"/>
  <c r="AE148" i="9"/>
  <c r="AI148" i="9"/>
  <c r="AM148" i="9"/>
  <c r="E149" i="9"/>
  <c r="I149" i="9"/>
  <c r="M149" i="9"/>
  <c r="Q149" i="9"/>
  <c r="U149" i="9"/>
  <c r="Y149" i="9"/>
  <c r="AC149" i="9"/>
  <c r="AG149" i="9"/>
  <c r="AK149" i="9"/>
  <c r="C150" i="9"/>
  <c r="G150" i="9"/>
  <c r="K150" i="9"/>
  <c r="O150" i="9"/>
  <c r="S150" i="9"/>
  <c r="W150" i="9"/>
  <c r="AA150" i="9"/>
  <c r="AE150" i="9"/>
  <c r="AI150" i="9"/>
  <c r="AM150" i="9"/>
  <c r="E151" i="9"/>
  <c r="I151" i="9"/>
  <c r="M151" i="9"/>
  <c r="Q151" i="9"/>
  <c r="U151" i="9"/>
  <c r="Y151" i="9"/>
  <c r="AC151" i="9"/>
  <c r="AG151" i="9"/>
  <c r="AK151" i="9"/>
  <c r="C152" i="9"/>
  <c r="G152" i="9"/>
  <c r="K152" i="9"/>
  <c r="O152" i="9"/>
  <c r="S152" i="9"/>
  <c r="W152" i="9"/>
  <c r="AA152" i="9"/>
  <c r="AE152" i="9"/>
  <c r="AI152" i="9"/>
  <c r="AM152" i="9"/>
  <c r="E153" i="9"/>
  <c r="I153" i="9"/>
  <c r="M153" i="9"/>
  <c r="Q153" i="9"/>
  <c r="U153" i="9"/>
  <c r="Y153" i="9"/>
  <c r="AC153" i="9"/>
  <c r="AG153" i="9"/>
  <c r="AK153" i="9"/>
  <c r="C154" i="9"/>
  <c r="G154" i="9"/>
  <c r="K154" i="9"/>
  <c r="O154" i="9"/>
  <c r="S154" i="9"/>
  <c r="W154" i="9"/>
  <c r="AA154" i="9"/>
  <c r="AE154" i="9"/>
  <c r="AI154" i="9"/>
  <c r="AM154" i="9"/>
  <c r="E155" i="9"/>
  <c r="I155" i="9"/>
  <c r="AG169" i="9"/>
  <c r="I173" i="9"/>
  <c r="W158" i="9"/>
  <c r="AK160" i="9"/>
  <c r="Y162" i="9"/>
  <c r="M164" i="9"/>
  <c r="J165" i="9"/>
  <c r="C166" i="9"/>
  <c r="X166" i="9"/>
  <c r="C167" i="9"/>
  <c r="N167" i="9"/>
  <c r="W167" i="9"/>
  <c r="AE167" i="9"/>
  <c r="AM167" i="9"/>
  <c r="I168" i="9"/>
  <c r="Q168" i="9"/>
  <c r="Y168" i="9"/>
  <c r="AG168" i="9"/>
  <c r="C143" i="9"/>
  <c r="K143" i="9"/>
  <c r="S143" i="9"/>
  <c r="AA143" i="9"/>
  <c r="AI143" i="9"/>
  <c r="E144" i="9"/>
  <c r="M144" i="9"/>
  <c r="U144" i="9"/>
  <c r="AC144" i="9"/>
  <c r="AK144" i="9"/>
  <c r="G145" i="9"/>
  <c r="O145" i="9"/>
  <c r="W145" i="9"/>
  <c r="AE145" i="9"/>
  <c r="AM145" i="9"/>
  <c r="I146" i="9"/>
  <c r="Q146" i="9"/>
  <c r="Y146" i="9"/>
  <c r="AG146" i="9"/>
  <c r="C147" i="9"/>
  <c r="K147" i="9"/>
  <c r="S147" i="9"/>
  <c r="AA147" i="9"/>
  <c r="AI147" i="9"/>
  <c r="E148" i="9"/>
  <c r="M148" i="9"/>
  <c r="U148" i="9"/>
  <c r="AC148" i="9"/>
  <c r="AK148" i="9"/>
  <c r="G149" i="9"/>
  <c r="O149" i="9"/>
  <c r="W149" i="9"/>
  <c r="AE149" i="9"/>
  <c r="AM149" i="9"/>
  <c r="I150" i="9"/>
  <c r="Q150" i="9"/>
  <c r="Y150" i="9"/>
  <c r="AG150" i="9"/>
  <c r="C151" i="9"/>
  <c r="K151" i="9"/>
  <c r="S151" i="9"/>
  <c r="AA151" i="9"/>
  <c r="AI151" i="9"/>
  <c r="E152" i="9"/>
  <c r="M152" i="9"/>
  <c r="U152" i="9"/>
  <c r="AC152" i="9"/>
  <c r="AK152" i="9"/>
  <c r="G153" i="9"/>
  <c r="O153" i="9"/>
  <c r="W153" i="9"/>
  <c r="AE153" i="9"/>
  <c r="AM153" i="9"/>
  <c r="I154" i="9"/>
  <c r="Q154" i="9"/>
  <c r="Y154" i="9"/>
  <c r="AG154" i="9"/>
  <c r="C155" i="9"/>
  <c r="K155" i="9"/>
  <c r="O155" i="9"/>
  <c r="S155" i="9"/>
  <c r="W155" i="9"/>
  <c r="AA155" i="9"/>
  <c r="AE155" i="9"/>
  <c r="AI155" i="9"/>
  <c r="AM155" i="9"/>
  <c r="E156" i="9"/>
  <c r="I156" i="9"/>
  <c r="M156" i="9"/>
  <c r="Q156" i="9"/>
  <c r="U156" i="9"/>
  <c r="Y156" i="9"/>
  <c r="AC156" i="9"/>
  <c r="AG156" i="9"/>
  <c r="AK156" i="9"/>
  <c r="C109" i="9"/>
  <c r="G109" i="9"/>
  <c r="K109" i="9"/>
  <c r="O109" i="9"/>
  <c r="S109" i="9"/>
  <c r="W109" i="9"/>
  <c r="AA109" i="9"/>
  <c r="AE109" i="9"/>
  <c r="AI109" i="9"/>
  <c r="AM109" i="9"/>
  <c r="E110" i="9"/>
  <c r="I110" i="9"/>
  <c r="M110" i="9"/>
  <c r="Q110" i="9"/>
  <c r="U110" i="9"/>
  <c r="Y110" i="9"/>
  <c r="AC110" i="9"/>
  <c r="AG110" i="9"/>
  <c r="AK110" i="9"/>
  <c r="C111" i="9"/>
  <c r="G111" i="9"/>
  <c r="K111" i="9"/>
  <c r="O111" i="9"/>
  <c r="S111" i="9"/>
  <c r="W111" i="9"/>
  <c r="AA111" i="9"/>
  <c r="AE111" i="9"/>
  <c r="AI111" i="9"/>
  <c r="AM111" i="9"/>
  <c r="E112" i="9"/>
  <c r="I112" i="9"/>
  <c r="M112" i="9"/>
  <c r="Q112" i="9"/>
  <c r="U112" i="9"/>
  <c r="Y112" i="9"/>
  <c r="AC112" i="9"/>
  <c r="AG112" i="9"/>
  <c r="AK112" i="9"/>
  <c r="C113" i="9"/>
  <c r="G113" i="9"/>
  <c r="K113" i="9"/>
  <c r="O113" i="9"/>
  <c r="S113" i="9"/>
  <c r="W113" i="9"/>
  <c r="AA113" i="9"/>
  <c r="AE113" i="9"/>
  <c r="AI113" i="9"/>
  <c r="AM113" i="9"/>
  <c r="E114" i="9"/>
  <c r="I114" i="9"/>
  <c r="M114" i="9"/>
  <c r="Q114" i="9"/>
  <c r="U114" i="9"/>
  <c r="Y114" i="9"/>
  <c r="AC114" i="9"/>
  <c r="AG114" i="9"/>
  <c r="AK114" i="9"/>
  <c r="C115" i="9"/>
  <c r="G115" i="9"/>
  <c r="K115" i="9"/>
  <c r="O115" i="9"/>
  <c r="S115" i="9"/>
  <c r="W115" i="9"/>
  <c r="AA115" i="9"/>
  <c r="AE115" i="9"/>
  <c r="AI115" i="9"/>
  <c r="AM115" i="9"/>
  <c r="E116" i="9"/>
  <c r="I116" i="9"/>
  <c r="M116" i="9"/>
  <c r="Q116" i="9"/>
  <c r="U116" i="9"/>
  <c r="Y116" i="9"/>
  <c r="AC116" i="9"/>
  <c r="AA170" i="9"/>
  <c r="C174" i="9"/>
  <c r="Q159" i="9"/>
  <c r="O161" i="9"/>
  <c r="C163" i="9"/>
  <c r="X164" i="9"/>
  <c r="R165" i="9"/>
  <c r="H166" i="9"/>
  <c r="AC166" i="9"/>
  <c r="G167" i="9"/>
  <c r="R167" i="9"/>
  <c r="Z167" i="9"/>
  <c r="AH167" i="9"/>
  <c r="D168" i="9"/>
  <c r="L168" i="9"/>
  <c r="T168" i="9"/>
  <c r="AB168" i="9"/>
  <c r="AJ168" i="9"/>
  <c r="F143" i="9"/>
  <c r="N143" i="9"/>
  <c r="V143" i="9"/>
  <c r="AD143" i="9"/>
  <c r="AL143" i="9"/>
  <c r="H144" i="9"/>
  <c r="P144" i="9"/>
  <c r="X144" i="9"/>
  <c r="AF144" i="9"/>
  <c r="B145" i="9"/>
  <c r="J145" i="9"/>
  <c r="R145" i="9"/>
  <c r="Z145" i="9"/>
  <c r="AH145" i="9"/>
  <c r="D146" i="9"/>
  <c r="L146" i="9"/>
  <c r="T146" i="9"/>
  <c r="AB146" i="9"/>
  <c r="AJ146" i="9"/>
  <c r="F147" i="9"/>
  <c r="N147" i="9"/>
  <c r="V147" i="9"/>
  <c r="AD147" i="9"/>
  <c r="AL147" i="9"/>
  <c r="H148" i="9"/>
  <c r="P148" i="9"/>
  <c r="X148" i="9"/>
  <c r="AF148" i="9"/>
  <c r="B149" i="9"/>
  <c r="J149" i="9"/>
  <c r="R149" i="9"/>
  <c r="Z149" i="9"/>
  <c r="AH149" i="9"/>
  <c r="D150" i="9"/>
  <c r="L150" i="9"/>
  <c r="T150" i="9"/>
  <c r="AB150" i="9"/>
  <c r="AJ150" i="9"/>
  <c r="F151" i="9"/>
  <c r="N151" i="9"/>
  <c r="V151" i="9"/>
  <c r="AD151" i="9"/>
  <c r="AL151" i="9"/>
  <c r="H152" i="9"/>
  <c r="P152" i="9"/>
  <c r="X152" i="9"/>
  <c r="AF152" i="9"/>
  <c r="B153" i="9"/>
  <c r="J153" i="9"/>
  <c r="R153" i="9"/>
  <c r="Z153" i="9"/>
  <c r="AH153" i="9"/>
  <c r="D154" i="9"/>
  <c r="L154" i="9"/>
  <c r="T154" i="9"/>
  <c r="AB154" i="9"/>
  <c r="AJ154" i="9"/>
  <c r="F155" i="9"/>
  <c r="L155" i="9"/>
  <c r="P155" i="9"/>
  <c r="T155" i="9"/>
  <c r="X155" i="9"/>
  <c r="AB155" i="9"/>
  <c r="AF155" i="9"/>
  <c r="AJ155" i="9"/>
  <c r="B156" i="9"/>
  <c r="F156" i="9"/>
  <c r="J156" i="9"/>
  <c r="N156" i="9"/>
  <c r="R156" i="9"/>
  <c r="V156" i="9"/>
  <c r="Z156" i="9"/>
  <c r="AD156" i="9"/>
  <c r="AH156" i="9"/>
  <c r="AL156" i="9"/>
  <c r="D109" i="9"/>
  <c r="H109" i="9"/>
  <c r="L109" i="9"/>
  <c r="P109" i="9"/>
  <c r="T109" i="9"/>
  <c r="X109" i="9"/>
  <c r="AB109" i="9"/>
  <c r="AF109" i="9"/>
  <c r="AJ109" i="9"/>
  <c r="B110" i="9"/>
  <c r="F110" i="9"/>
  <c r="J110" i="9"/>
  <c r="N110" i="9"/>
  <c r="R110" i="9"/>
  <c r="V110" i="9"/>
  <c r="Z110" i="9"/>
  <c r="AD110" i="9"/>
  <c r="AH110" i="9"/>
  <c r="AL110" i="9"/>
  <c r="D111" i="9"/>
  <c r="H111" i="9"/>
  <c r="L111" i="9"/>
  <c r="P111" i="9"/>
  <c r="T111" i="9"/>
  <c r="X111" i="9"/>
  <c r="AB111" i="9"/>
  <c r="AF111" i="9"/>
  <c r="AJ111" i="9"/>
  <c r="B112" i="9"/>
  <c r="F112" i="9"/>
  <c r="J112" i="9"/>
  <c r="N112" i="9"/>
  <c r="R112" i="9"/>
  <c r="V112" i="9"/>
  <c r="Z112" i="9"/>
  <c r="AD112" i="9"/>
  <c r="AH112" i="9"/>
  <c r="AL112" i="9"/>
  <c r="D113" i="9"/>
  <c r="H113" i="9"/>
  <c r="L113" i="9"/>
  <c r="P113" i="9"/>
  <c r="T113" i="9"/>
  <c r="X113" i="9"/>
  <c r="AB113" i="9"/>
  <c r="AF113" i="9"/>
  <c r="AJ113" i="9"/>
  <c r="B114" i="9"/>
  <c r="F114" i="9"/>
  <c r="J114" i="9"/>
  <c r="N114" i="9"/>
  <c r="R114" i="9"/>
  <c r="V114" i="9"/>
  <c r="Z114" i="9"/>
  <c r="AD114" i="9"/>
  <c r="AH114" i="9"/>
  <c r="AL114" i="9"/>
  <c r="D115" i="9"/>
  <c r="H115" i="9"/>
  <c r="L115" i="9"/>
  <c r="P115" i="9"/>
  <c r="T115" i="9"/>
  <c r="X115" i="9"/>
  <c r="AB115" i="9"/>
  <c r="AF115" i="9"/>
  <c r="AJ115" i="9"/>
  <c r="B116" i="9"/>
  <c r="F116" i="9"/>
  <c r="J116" i="9"/>
  <c r="N116" i="9"/>
  <c r="R116" i="9"/>
  <c r="V116" i="9"/>
  <c r="Z116" i="9"/>
  <c r="AD116" i="9"/>
  <c r="AH116" i="9"/>
  <c r="AL116" i="9"/>
  <c r="D117" i="9"/>
  <c r="U171" i="9"/>
  <c r="AI174" i="9"/>
  <c r="E160" i="9"/>
  <c r="AE161" i="9"/>
  <c r="S163" i="9"/>
  <c r="AF164" i="9"/>
  <c r="Z165" i="9"/>
  <c r="M166" i="9"/>
  <c r="AI166" i="9"/>
  <c r="I167" i="9"/>
  <c r="S167" i="9"/>
  <c r="AA167" i="9"/>
  <c r="AI167" i="9"/>
  <c r="E168" i="9"/>
  <c r="M168" i="9"/>
  <c r="U168" i="9"/>
  <c r="AC168" i="9"/>
  <c r="AK168" i="9"/>
  <c r="G143" i="9"/>
  <c r="O143" i="9"/>
  <c r="W143" i="9"/>
  <c r="AE143" i="9"/>
  <c r="AM143" i="9"/>
  <c r="I144" i="9"/>
  <c r="Q144" i="9"/>
  <c r="Y144" i="9"/>
  <c r="AG144" i="9"/>
  <c r="C145" i="9"/>
  <c r="K145" i="9"/>
  <c r="S145" i="9"/>
  <c r="AA145" i="9"/>
  <c r="AI145" i="9"/>
  <c r="E146" i="9"/>
  <c r="M146" i="9"/>
  <c r="U146" i="9"/>
  <c r="AC146" i="9"/>
  <c r="AK146" i="9"/>
  <c r="G147" i="9"/>
  <c r="O147" i="9"/>
  <c r="W147" i="9"/>
  <c r="AE147" i="9"/>
  <c r="AM147" i="9"/>
  <c r="I148" i="9"/>
  <c r="Q148" i="9"/>
  <c r="Y148" i="9"/>
  <c r="AG148" i="9"/>
  <c r="C149" i="9"/>
  <c r="K149" i="9"/>
  <c r="S149" i="9"/>
  <c r="AA149" i="9"/>
  <c r="AI149" i="9"/>
  <c r="E150" i="9"/>
  <c r="M150" i="9"/>
  <c r="U150" i="9"/>
  <c r="AC150" i="9"/>
  <c r="AK150" i="9"/>
  <c r="G151" i="9"/>
  <c r="O151" i="9"/>
  <c r="W151" i="9"/>
  <c r="AE151" i="9"/>
  <c r="AM151" i="9"/>
  <c r="I152" i="9"/>
  <c r="Q152" i="9"/>
  <c r="Y152" i="9"/>
  <c r="AG152" i="9"/>
  <c r="C153" i="9"/>
  <c r="K153" i="9"/>
  <c r="S153" i="9"/>
  <c r="AA153" i="9"/>
  <c r="AI153" i="9"/>
  <c r="E154" i="9"/>
  <c r="M154" i="9"/>
  <c r="U154" i="9"/>
  <c r="AC154" i="9"/>
  <c r="AK154" i="9"/>
  <c r="G155" i="9"/>
  <c r="M155" i="9"/>
  <c r="Q155" i="9"/>
  <c r="U155" i="9"/>
  <c r="Y155" i="9"/>
  <c r="AC155" i="9"/>
  <c r="AG155" i="9"/>
  <c r="AK155" i="9"/>
  <c r="C156" i="9"/>
  <c r="G156" i="9"/>
  <c r="K156" i="9"/>
  <c r="O156" i="9"/>
  <c r="S156" i="9"/>
  <c r="W156" i="9"/>
  <c r="AA156" i="9"/>
  <c r="AE156" i="9"/>
  <c r="AI156" i="9"/>
  <c r="AM156" i="9"/>
  <c r="E109" i="9"/>
  <c r="I109" i="9"/>
  <c r="M109" i="9"/>
  <c r="Q109" i="9"/>
  <c r="U109" i="9"/>
  <c r="Y109" i="9"/>
  <c r="AC109" i="9"/>
  <c r="AG109" i="9"/>
  <c r="AK109" i="9"/>
  <c r="C110" i="9"/>
  <c r="G110" i="9"/>
  <c r="K110" i="9"/>
  <c r="O110" i="9"/>
  <c r="S110" i="9"/>
  <c r="W110" i="9"/>
  <c r="AA110" i="9"/>
  <c r="AE110" i="9"/>
  <c r="AI110" i="9"/>
  <c r="AM110" i="9"/>
  <c r="E111" i="9"/>
  <c r="I111" i="9"/>
  <c r="M111" i="9"/>
  <c r="Q111" i="9"/>
  <c r="U111" i="9"/>
  <c r="Y111" i="9"/>
  <c r="AC111" i="9"/>
  <c r="AG111" i="9"/>
  <c r="AK111" i="9"/>
  <c r="C112" i="9"/>
  <c r="G112" i="9"/>
  <c r="K112" i="9"/>
  <c r="O112" i="9"/>
  <c r="S112" i="9"/>
  <c r="W112" i="9"/>
  <c r="AA112" i="9"/>
  <c r="AE112" i="9"/>
  <c r="AI112" i="9"/>
  <c r="AM112" i="9"/>
  <c r="E113" i="9"/>
  <c r="I113" i="9"/>
  <c r="M113" i="9"/>
  <c r="Q113" i="9"/>
  <c r="U113" i="9"/>
  <c r="Y113" i="9"/>
  <c r="AC113" i="9"/>
  <c r="AG113" i="9"/>
  <c r="AK113" i="9"/>
  <c r="C114" i="9"/>
  <c r="G114" i="9"/>
  <c r="K114" i="9"/>
  <c r="O114" i="9"/>
  <c r="S114" i="9"/>
  <c r="W114" i="9"/>
  <c r="AA114" i="9"/>
  <c r="AE114" i="9"/>
  <c r="AI114" i="9"/>
  <c r="AM114" i="9"/>
  <c r="E115" i="9"/>
  <c r="I115" i="9"/>
  <c r="M115" i="9"/>
  <c r="Q115" i="9"/>
  <c r="U115" i="9"/>
  <c r="Y115" i="9"/>
  <c r="AC115" i="9"/>
  <c r="AG115" i="9"/>
  <c r="AK115" i="9"/>
  <c r="C116" i="9"/>
  <c r="G116" i="9"/>
  <c r="K116" i="9"/>
  <c r="O116" i="9"/>
  <c r="S116" i="9"/>
  <c r="W116" i="9"/>
  <c r="AA116" i="9"/>
  <c r="AE116" i="9"/>
  <c r="AI116" i="9"/>
  <c r="AM116" i="9"/>
  <c r="O172" i="9"/>
  <c r="AI163" i="9"/>
  <c r="B167" i="9"/>
  <c r="AL167" i="9"/>
  <c r="AF168" i="9"/>
  <c r="Z143" i="9"/>
  <c r="T144" i="9"/>
  <c r="N145" i="9"/>
  <c r="H146" i="9"/>
  <c r="B147" i="9"/>
  <c r="AH147" i="9"/>
  <c r="AB148" i="9"/>
  <c r="V149" i="9"/>
  <c r="P150" i="9"/>
  <c r="J151" i="9"/>
  <c r="D152" i="9"/>
  <c r="AJ152" i="9"/>
  <c r="AD153" i="9"/>
  <c r="X154" i="9"/>
  <c r="N155" i="9"/>
  <c r="AD155" i="9"/>
  <c r="H156" i="9"/>
  <c r="X156" i="9"/>
  <c r="B109" i="9"/>
  <c r="R109" i="9"/>
  <c r="AH109" i="9"/>
  <c r="L110" i="9"/>
  <c r="AB110" i="9"/>
  <c r="F111" i="9"/>
  <c r="V111" i="9"/>
  <c r="AL111" i="9"/>
  <c r="P112" i="9"/>
  <c r="AF112" i="9"/>
  <c r="J113" i="9"/>
  <c r="Z113" i="9"/>
  <c r="D114" i="9"/>
  <c r="T114" i="9"/>
  <c r="AJ114" i="9"/>
  <c r="N115" i="9"/>
  <c r="AD115" i="9"/>
  <c r="H116" i="9"/>
  <c r="X116" i="9"/>
  <c r="AJ116" i="9"/>
  <c r="E117" i="9"/>
  <c r="I117" i="9"/>
  <c r="M117" i="9"/>
  <c r="Q117" i="9"/>
  <c r="U117" i="9"/>
  <c r="Y117" i="9"/>
  <c r="AC117" i="9"/>
  <c r="AG117" i="9"/>
  <c r="AK117" i="9"/>
  <c r="C118" i="9"/>
  <c r="G118" i="9"/>
  <c r="K118" i="9"/>
  <c r="O118" i="9"/>
  <c r="S118" i="9"/>
  <c r="W118" i="9"/>
  <c r="AA118" i="9"/>
  <c r="AE118" i="9"/>
  <c r="AI118" i="9"/>
  <c r="AM118" i="9"/>
  <c r="E119" i="9"/>
  <c r="I119" i="9"/>
  <c r="M119" i="9"/>
  <c r="Q119" i="9"/>
  <c r="U119" i="9"/>
  <c r="Y119" i="9"/>
  <c r="AC119" i="9"/>
  <c r="AG119" i="9"/>
  <c r="AK119" i="9"/>
  <c r="C120" i="9"/>
  <c r="G120" i="9"/>
  <c r="K120" i="9"/>
  <c r="O120" i="9"/>
  <c r="S120" i="9"/>
  <c r="W120" i="9"/>
  <c r="AA120" i="9"/>
  <c r="AE120" i="9"/>
  <c r="AI120" i="9"/>
  <c r="AM120" i="9"/>
  <c r="E121" i="9"/>
  <c r="I121" i="9"/>
  <c r="M121" i="9"/>
  <c r="Q121" i="9"/>
  <c r="U121" i="9"/>
  <c r="Y121" i="9"/>
  <c r="AC121" i="9"/>
  <c r="AG121" i="9"/>
  <c r="AK121" i="9"/>
  <c r="C122" i="9"/>
  <c r="G122" i="9"/>
  <c r="K122" i="9"/>
  <c r="O122" i="9"/>
  <c r="S122" i="9"/>
  <c r="W122" i="9"/>
  <c r="AA122" i="9"/>
  <c r="AE122" i="9"/>
  <c r="AI122" i="9"/>
  <c r="AM122" i="9"/>
  <c r="E123" i="9"/>
  <c r="I123" i="9"/>
  <c r="M123" i="9"/>
  <c r="Q123" i="9"/>
  <c r="U123" i="9"/>
  <c r="Y123" i="9"/>
  <c r="AC123" i="9"/>
  <c r="AG123" i="9"/>
  <c r="AK123" i="9"/>
  <c r="C124" i="9"/>
  <c r="G124" i="9"/>
  <c r="K124" i="9"/>
  <c r="O124" i="9"/>
  <c r="S124" i="9"/>
  <c r="W124" i="9"/>
  <c r="AA124" i="9"/>
  <c r="AE124" i="9"/>
  <c r="AI124" i="9"/>
  <c r="AM124" i="9"/>
  <c r="E125" i="9"/>
  <c r="I125" i="9"/>
  <c r="M125" i="9"/>
  <c r="Q125" i="9"/>
  <c r="U125" i="9"/>
  <c r="Y125" i="9"/>
  <c r="AC125" i="9"/>
  <c r="AG125" i="9"/>
  <c r="AK125" i="9"/>
  <c r="C126" i="9"/>
  <c r="G126" i="9"/>
  <c r="K126" i="9"/>
  <c r="O126" i="9"/>
  <c r="S126" i="9"/>
  <c r="W126" i="9"/>
  <c r="AA126" i="9"/>
  <c r="AE126" i="9"/>
  <c r="AI126" i="9"/>
  <c r="AM126" i="9"/>
  <c r="E127" i="9"/>
  <c r="I127" i="9"/>
  <c r="M127" i="9"/>
  <c r="Q127" i="9"/>
  <c r="U127" i="9"/>
  <c r="Y127" i="9"/>
  <c r="AC127" i="9"/>
  <c r="AG127" i="9"/>
  <c r="AK127" i="9"/>
  <c r="C128" i="9"/>
  <c r="G128" i="9"/>
  <c r="K128" i="9"/>
  <c r="O128" i="9"/>
  <c r="S128" i="9"/>
  <c r="W128" i="9"/>
  <c r="AA128" i="9"/>
  <c r="AE128" i="9"/>
  <c r="AI128" i="9"/>
  <c r="AM128" i="9"/>
  <c r="E129" i="9"/>
  <c r="I129" i="9"/>
  <c r="M129" i="9"/>
  <c r="Q129" i="9"/>
  <c r="U129" i="9"/>
  <c r="Y129" i="9"/>
  <c r="AC129" i="9"/>
  <c r="AG129" i="9"/>
  <c r="AK129" i="9"/>
  <c r="C130" i="9"/>
  <c r="G130" i="9"/>
  <c r="K130" i="9"/>
  <c r="O130" i="9"/>
  <c r="AC157" i="9"/>
  <c r="B165" i="9"/>
  <c r="M167" i="9"/>
  <c r="H168" i="9"/>
  <c r="B143" i="9"/>
  <c r="AH143" i="9"/>
  <c r="AB144" i="9"/>
  <c r="V145" i="9"/>
  <c r="P146" i="9"/>
  <c r="J147" i="9"/>
  <c r="D148" i="9"/>
  <c r="AJ148" i="9"/>
  <c r="AD149" i="9"/>
  <c r="X150" i="9"/>
  <c r="R151" i="9"/>
  <c r="L152" i="9"/>
  <c r="F153" i="9"/>
  <c r="AL153" i="9"/>
  <c r="AF154" i="9"/>
  <c r="R155" i="9"/>
  <c r="AH155" i="9"/>
  <c r="L156" i="9"/>
  <c r="AB156" i="9"/>
  <c r="F109" i="9"/>
  <c r="V109" i="9"/>
  <c r="AL109" i="9"/>
  <c r="P110" i="9"/>
  <c r="AF110" i="9"/>
  <c r="J111" i="9"/>
  <c r="Z111" i="9"/>
  <c r="D112" i="9"/>
  <c r="T112" i="9"/>
  <c r="AJ112" i="9"/>
  <c r="N113" i="9"/>
  <c r="AD113" i="9"/>
  <c r="H114" i="9"/>
  <c r="X114" i="9"/>
  <c r="B115" i="9"/>
  <c r="R115" i="9"/>
  <c r="AH115" i="9"/>
  <c r="L116" i="9"/>
  <c r="AB116" i="9"/>
  <c r="AK116" i="9"/>
  <c r="F117" i="9"/>
  <c r="J117" i="9"/>
  <c r="N117" i="9"/>
  <c r="R117" i="9"/>
  <c r="V117" i="9"/>
  <c r="Z117" i="9"/>
  <c r="AD117" i="9"/>
  <c r="AH117" i="9"/>
  <c r="AL117" i="9"/>
  <c r="D118" i="9"/>
  <c r="H118" i="9"/>
  <c r="L118" i="9"/>
  <c r="P118" i="9"/>
  <c r="T118" i="9"/>
  <c r="X118" i="9"/>
  <c r="AB118" i="9"/>
  <c r="AF118" i="9"/>
  <c r="AJ118" i="9"/>
  <c r="B119" i="9"/>
  <c r="F119" i="9"/>
  <c r="J119" i="9"/>
  <c r="N119" i="9"/>
  <c r="R119" i="9"/>
  <c r="V119" i="9"/>
  <c r="Z119" i="9"/>
  <c r="AD119" i="9"/>
  <c r="AH119" i="9"/>
  <c r="AL119" i="9"/>
  <c r="D120" i="9"/>
  <c r="H120" i="9"/>
  <c r="L120" i="9"/>
  <c r="P120" i="9"/>
  <c r="T120" i="9"/>
  <c r="X120" i="9"/>
  <c r="AB120" i="9"/>
  <c r="AF120" i="9"/>
  <c r="AJ120" i="9"/>
  <c r="B121" i="9"/>
  <c r="F121" i="9"/>
  <c r="J121" i="9"/>
  <c r="N121" i="9"/>
  <c r="R121" i="9"/>
  <c r="V121" i="9"/>
  <c r="Z121" i="9"/>
  <c r="AD121" i="9"/>
  <c r="AH121" i="9"/>
  <c r="AL121" i="9"/>
  <c r="D122" i="9"/>
  <c r="H122" i="9"/>
  <c r="L122" i="9"/>
  <c r="P122" i="9"/>
  <c r="T122" i="9"/>
  <c r="X122" i="9"/>
  <c r="AB122" i="9"/>
  <c r="AF122" i="9"/>
  <c r="AJ122" i="9"/>
  <c r="B123" i="9"/>
  <c r="F123" i="9"/>
  <c r="J123" i="9"/>
  <c r="N123" i="9"/>
  <c r="R123" i="9"/>
  <c r="V123" i="9"/>
  <c r="Z123" i="9"/>
  <c r="AD123" i="9"/>
  <c r="AH123" i="9"/>
  <c r="AL123" i="9"/>
  <c r="D124" i="9"/>
  <c r="H124" i="9"/>
  <c r="L124" i="9"/>
  <c r="P124" i="9"/>
  <c r="T124" i="9"/>
  <c r="X124" i="9"/>
  <c r="AB124" i="9"/>
  <c r="AF124" i="9"/>
  <c r="AJ124" i="9"/>
  <c r="B125" i="9"/>
  <c r="F125" i="9"/>
  <c r="J125" i="9"/>
  <c r="N125" i="9"/>
  <c r="R125" i="9"/>
  <c r="V125" i="9"/>
  <c r="Z125" i="9"/>
  <c r="AD125" i="9"/>
  <c r="AH125" i="9"/>
  <c r="AL125" i="9"/>
  <c r="D126" i="9"/>
  <c r="H126" i="9"/>
  <c r="L126" i="9"/>
  <c r="P126" i="9"/>
  <c r="T126" i="9"/>
  <c r="X126" i="9"/>
  <c r="AB126" i="9"/>
  <c r="AF126" i="9"/>
  <c r="AJ126" i="9"/>
  <c r="B127" i="9"/>
  <c r="F127" i="9"/>
  <c r="J127" i="9"/>
  <c r="N127" i="9"/>
  <c r="R127" i="9"/>
  <c r="V127" i="9"/>
  <c r="Z127" i="9"/>
  <c r="AD127" i="9"/>
  <c r="AH127" i="9"/>
  <c r="AL127" i="9"/>
  <c r="D128" i="9"/>
  <c r="H128" i="9"/>
  <c r="L128" i="9"/>
  <c r="P128" i="9"/>
  <c r="T128" i="9"/>
  <c r="X128" i="9"/>
  <c r="AB128" i="9"/>
  <c r="AF128" i="9"/>
  <c r="AJ128" i="9"/>
  <c r="B129" i="9"/>
  <c r="F129" i="9"/>
  <c r="J129" i="9"/>
  <c r="N129" i="9"/>
  <c r="R129" i="9"/>
  <c r="V129" i="9"/>
  <c r="Z129" i="9"/>
  <c r="AD129" i="9"/>
  <c r="AH129" i="9"/>
  <c r="AL129" i="9"/>
  <c r="D130" i="9"/>
  <c r="H130" i="9"/>
  <c r="L130" i="9"/>
  <c r="P130" i="9"/>
  <c r="T130" i="9"/>
  <c r="U160" i="9"/>
  <c r="AH165" i="9"/>
  <c r="V167" i="9"/>
  <c r="P168" i="9"/>
  <c r="J143" i="9"/>
  <c r="D144" i="9"/>
  <c r="AJ144" i="9"/>
  <c r="AD145" i="9"/>
  <c r="X146" i="9"/>
  <c r="R147" i="9"/>
  <c r="L148" i="9"/>
  <c r="F149" i="9"/>
  <c r="AL149" i="9"/>
  <c r="AF150" i="9"/>
  <c r="Z151" i="9"/>
  <c r="T152" i="9"/>
  <c r="N153" i="9"/>
  <c r="H154" i="9"/>
  <c r="B155" i="9"/>
  <c r="V155" i="9"/>
  <c r="AL155" i="9"/>
  <c r="P156" i="9"/>
  <c r="AF156" i="9"/>
  <c r="J109" i="9"/>
  <c r="Z109" i="9"/>
  <c r="D110" i="9"/>
  <c r="T110" i="9"/>
  <c r="AJ110" i="9"/>
  <c r="N111" i="9"/>
  <c r="AD111" i="9"/>
  <c r="H112" i="9"/>
  <c r="X112" i="9"/>
  <c r="B113" i="9"/>
  <c r="R113" i="9"/>
  <c r="AH113" i="9"/>
  <c r="L114" i="9"/>
  <c r="AB114" i="9"/>
  <c r="F115" i="9"/>
  <c r="V115" i="9"/>
  <c r="AL115" i="9"/>
  <c r="P116" i="9"/>
  <c r="AF116" i="9"/>
  <c r="B117" i="9"/>
  <c r="G117" i="9"/>
  <c r="K117" i="9"/>
  <c r="O117" i="9"/>
  <c r="S117" i="9"/>
  <c r="W117" i="9"/>
  <c r="AA117" i="9"/>
  <c r="AE117" i="9"/>
  <c r="AI117" i="9"/>
  <c r="AM117" i="9"/>
  <c r="E118" i="9"/>
  <c r="I118" i="9"/>
  <c r="M118" i="9"/>
  <c r="Q118" i="9"/>
  <c r="U118" i="9"/>
  <c r="Y118" i="9"/>
  <c r="AC118" i="9"/>
  <c r="AG118" i="9"/>
  <c r="AK118" i="9"/>
  <c r="C119" i="9"/>
  <c r="G119" i="9"/>
  <c r="K119" i="9"/>
  <c r="O119" i="9"/>
  <c r="S119" i="9"/>
  <c r="W119" i="9"/>
  <c r="AA119" i="9"/>
  <c r="AE119" i="9"/>
  <c r="AI119" i="9"/>
  <c r="AM119" i="9"/>
  <c r="E120" i="9"/>
  <c r="I120" i="9"/>
  <c r="M120" i="9"/>
  <c r="Q120" i="9"/>
  <c r="U120" i="9"/>
  <c r="Y120" i="9"/>
  <c r="I162" i="9"/>
  <c r="R143" i="9"/>
  <c r="AF146" i="9"/>
  <c r="H150" i="9"/>
  <c r="V153" i="9"/>
  <c r="D156" i="9"/>
  <c r="AD109" i="9"/>
  <c r="R111" i="9"/>
  <c r="F113" i="9"/>
  <c r="AF114" i="9"/>
  <c r="T116" i="9"/>
  <c r="L117" i="9"/>
  <c r="AB117" i="9"/>
  <c r="F118" i="9"/>
  <c r="V118" i="9"/>
  <c r="AL118" i="9"/>
  <c r="P119" i="9"/>
  <c r="AF119" i="9"/>
  <c r="J120" i="9"/>
  <c r="Z120" i="9"/>
  <c r="AH120" i="9"/>
  <c r="D121" i="9"/>
  <c r="L121" i="9"/>
  <c r="T121" i="9"/>
  <c r="AB121" i="9"/>
  <c r="AJ121" i="9"/>
  <c r="F122" i="9"/>
  <c r="N122" i="9"/>
  <c r="V122" i="9"/>
  <c r="AD122" i="9"/>
  <c r="AL122" i="9"/>
  <c r="H123" i="9"/>
  <c r="P123" i="9"/>
  <c r="X123" i="9"/>
  <c r="AF123" i="9"/>
  <c r="B124" i="9"/>
  <c r="J124" i="9"/>
  <c r="R124" i="9"/>
  <c r="Z124" i="9"/>
  <c r="AH124" i="9"/>
  <c r="D125" i="9"/>
  <c r="L125" i="9"/>
  <c r="T125" i="9"/>
  <c r="AB125" i="9"/>
  <c r="AJ125" i="9"/>
  <c r="F126" i="9"/>
  <c r="N126" i="9"/>
  <c r="V126" i="9"/>
  <c r="AD126" i="9"/>
  <c r="AL126" i="9"/>
  <c r="H127" i="9"/>
  <c r="P127" i="9"/>
  <c r="X127" i="9"/>
  <c r="AF127" i="9"/>
  <c r="B128" i="9"/>
  <c r="J128" i="9"/>
  <c r="R128" i="9"/>
  <c r="Z128" i="9"/>
  <c r="AH128" i="9"/>
  <c r="D129" i="9"/>
  <c r="L129" i="9"/>
  <c r="T129" i="9"/>
  <c r="AB129" i="9"/>
  <c r="AJ129" i="9"/>
  <c r="F130" i="9"/>
  <c r="N130" i="9"/>
  <c r="U130" i="9"/>
  <c r="Y130" i="9"/>
  <c r="AC130" i="9"/>
  <c r="AG130" i="9"/>
  <c r="AK130" i="9"/>
  <c r="C131" i="9"/>
  <c r="G131" i="9"/>
  <c r="K131" i="9"/>
  <c r="O131" i="9"/>
  <c r="S131" i="9"/>
  <c r="W131" i="9"/>
  <c r="AA131" i="9"/>
  <c r="AE131" i="9"/>
  <c r="AI131" i="9"/>
  <c r="AM131" i="9"/>
  <c r="E132" i="9"/>
  <c r="I132" i="9"/>
  <c r="M132" i="9"/>
  <c r="Q132" i="9"/>
  <c r="U132" i="9"/>
  <c r="Y132" i="9"/>
  <c r="AC132" i="9"/>
  <c r="AG132" i="9"/>
  <c r="AK132" i="9"/>
  <c r="C133" i="9"/>
  <c r="G133" i="9"/>
  <c r="K133" i="9"/>
  <c r="O133" i="9"/>
  <c r="S133" i="9"/>
  <c r="W133" i="9"/>
  <c r="AA133" i="9"/>
  <c r="AE133" i="9"/>
  <c r="AI133" i="9"/>
  <c r="AM133" i="9"/>
  <c r="E134" i="9"/>
  <c r="I134" i="9"/>
  <c r="M134" i="9"/>
  <c r="Q134" i="9"/>
  <c r="U134" i="9"/>
  <c r="Y134" i="9"/>
  <c r="AC134" i="9"/>
  <c r="AG134" i="9"/>
  <c r="AK134" i="9"/>
  <c r="C135" i="9"/>
  <c r="G135" i="9"/>
  <c r="K135" i="9"/>
  <c r="O135" i="9"/>
  <c r="S135" i="9"/>
  <c r="W135" i="9"/>
  <c r="AA135" i="9"/>
  <c r="AE135" i="9"/>
  <c r="AI135" i="9"/>
  <c r="AM135" i="9"/>
  <c r="E136" i="9"/>
  <c r="I136" i="9"/>
  <c r="M136" i="9"/>
  <c r="Q136" i="9"/>
  <c r="U136" i="9"/>
  <c r="Y136" i="9"/>
  <c r="AC136" i="9"/>
  <c r="AG136" i="9"/>
  <c r="AK136" i="9"/>
  <c r="C137" i="9"/>
  <c r="G137" i="9"/>
  <c r="K137" i="9"/>
  <c r="O137" i="9"/>
  <c r="S137" i="9"/>
  <c r="W137" i="9"/>
  <c r="AA137" i="9"/>
  <c r="AE137" i="9"/>
  <c r="AI137" i="9"/>
  <c r="AM137" i="9"/>
  <c r="E138" i="9"/>
  <c r="I138" i="9"/>
  <c r="M138" i="9"/>
  <c r="Q138" i="9"/>
  <c r="U138" i="9"/>
  <c r="Y138" i="9"/>
  <c r="AC138" i="9"/>
  <c r="AG138" i="9"/>
  <c r="AK138" i="9"/>
  <c r="C139" i="9"/>
  <c r="G139" i="9"/>
  <c r="K139" i="9"/>
  <c r="O139" i="9"/>
  <c r="S139" i="9"/>
  <c r="W139" i="9"/>
  <c r="AA139" i="9"/>
  <c r="AE139" i="9"/>
  <c r="AI139" i="9"/>
  <c r="AM139" i="9"/>
  <c r="E140" i="9"/>
  <c r="I140" i="9"/>
  <c r="M140" i="9"/>
  <c r="Q140" i="9"/>
  <c r="U140" i="9"/>
  <c r="Y140" i="9"/>
  <c r="AC140" i="9"/>
  <c r="AG140" i="9"/>
  <c r="AK140" i="9"/>
  <c r="C141" i="9"/>
  <c r="G141" i="9"/>
  <c r="K141" i="9"/>
  <c r="O141" i="9"/>
  <c r="S141" i="9"/>
  <c r="W141" i="9"/>
  <c r="AA141" i="9"/>
  <c r="AE141" i="9"/>
  <c r="AI141" i="9"/>
  <c r="AM141" i="9"/>
  <c r="E142" i="9"/>
  <c r="I142" i="9"/>
  <c r="M142" i="9"/>
  <c r="Q142" i="9"/>
  <c r="U142" i="9"/>
  <c r="Y142" i="9"/>
  <c r="AC142" i="9"/>
  <c r="AG142" i="9"/>
  <c r="AK142" i="9"/>
  <c r="S166" i="9"/>
  <c r="L144" i="9"/>
  <c r="Z147" i="9"/>
  <c r="B151" i="9"/>
  <c r="P154" i="9"/>
  <c r="T156" i="9"/>
  <c r="H110" i="9"/>
  <c r="AH111" i="9"/>
  <c r="V113" i="9"/>
  <c r="J115" i="9"/>
  <c r="AG116" i="9"/>
  <c r="P117" i="9"/>
  <c r="AF117" i="9"/>
  <c r="J118" i="9"/>
  <c r="Z118" i="9"/>
  <c r="D119" i="9"/>
  <c r="T119" i="9"/>
  <c r="AJ119" i="9"/>
  <c r="N120" i="9"/>
  <c r="AC120" i="9"/>
  <c r="AK120" i="9"/>
  <c r="G121" i="9"/>
  <c r="O121" i="9"/>
  <c r="W121" i="9"/>
  <c r="AE121" i="9"/>
  <c r="AM121" i="9"/>
  <c r="I122" i="9"/>
  <c r="Q122" i="9"/>
  <c r="Y122" i="9"/>
  <c r="AG122" i="9"/>
  <c r="C123" i="9"/>
  <c r="K123" i="9"/>
  <c r="S123" i="9"/>
  <c r="AA123" i="9"/>
  <c r="AI123" i="9"/>
  <c r="E124" i="9"/>
  <c r="M124" i="9"/>
  <c r="U124" i="9"/>
  <c r="AC124" i="9"/>
  <c r="AK124" i="9"/>
  <c r="G125" i="9"/>
  <c r="O125" i="9"/>
  <c r="W125" i="9"/>
  <c r="AE125" i="9"/>
  <c r="AM125" i="9"/>
  <c r="I126" i="9"/>
  <c r="Q126" i="9"/>
  <c r="Y126" i="9"/>
  <c r="AG126" i="9"/>
  <c r="C127" i="9"/>
  <c r="K127" i="9"/>
  <c r="S127" i="9"/>
  <c r="AA127" i="9"/>
  <c r="AI127" i="9"/>
  <c r="E128" i="9"/>
  <c r="M128" i="9"/>
  <c r="U128" i="9"/>
  <c r="AC128" i="9"/>
  <c r="AK128" i="9"/>
  <c r="G129" i="9"/>
  <c r="O129" i="9"/>
  <c r="W129" i="9"/>
  <c r="AE129" i="9"/>
  <c r="AM129" i="9"/>
  <c r="I130" i="9"/>
  <c r="Q130" i="9"/>
  <c r="V130" i="9"/>
  <c r="Z130" i="9"/>
  <c r="AD130" i="9"/>
  <c r="AH130" i="9"/>
  <c r="AL130" i="9"/>
  <c r="D131" i="9"/>
  <c r="H131" i="9"/>
  <c r="L131" i="9"/>
  <c r="P131" i="9"/>
  <c r="T131" i="9"/>
  <c r="X131" i="9"/>
  <c r="AB131" i="9"/>
  <c r="AF131" i="9"/>
  <c r="AJ131" i="9"/>
  <c r="B132" i="9"/>
  <c r="F132" i="9"/>
  <c r="J132" i="9"/>
  <c r="N132" i="9"/>
  <c r="R132" i="9"/>
  <c r="V132" i="9"/>
  <c r="Z132" i="9"/>
  <c r="AD132" i="9"/>
  <c r="AH132" i="9"/>
  <c r="AL132" i="9"/>
  <c r="D133" i="9"/>
  <c r="H133" i="9"/>
  <c r="L133" i="9"/>
  <c r="P133" i="9"/>
  <c r="T133" i="9"/>
  <c r="X133" i="9"/>
  <c r="AB133" i="9"/>
  <c r="AF133" i="9"/>
  <c r="AJ133" i="9"/>
  <c r="B134" i="9"/>
  <c r="F134" i="9"/>
  <c r="J134" i="9"/>
  <c r="N134" i="9"/>
  <c r="R134" i="9"/>
  <c r="V134" i="9"/>
  <c r="Z134" i="9"/>
  <c r="AD134" i="9"/>
  <c r="AH134" i="9"/>
  <c r="AL134" i="9"/>
  <c r="D135" i="9"/>
  <c r="H135" i="9"/>
  <c r="L135" i="9"/>
  <c r="P135" i="9"/>
  <c r="T135" i="9"/>
  <c r="X135" i="9"/>
  <c r="AB135" i="9"/>
  <c r="AF135" i="9"/>
  <c r="AJ135" i="9"/>
  <c r="B136" i="9"/>
  <c r="F136" i="9"/>
  <c r="J136" i="9"/>
  <c r="N136" i="9"/>
  <c r="R136" i="9"/>
  <c r="V136" i="9"/>
  <c r="Z136" i="9"/>
  <c r="AD136" i="9"/>
  <c r="AH136" i="9"/>
  <c r="AL136" i="9"/>
  <c r="D137" i="9"/>
  <c r="H137" i="9"/>
  <c r="L137" i="9"/>
  <c r="P137" i="9"/>
  <c r="T137" i="9"/>
  <c r="X137" i="9"/>
  <c r="AB137" i="9"/>
  <c r="AF137" i="9"/>
  <c r="AJ137" i="9"/>
  <c r="B138" i="9"/>
  <c r="F138" i="9"/>
  <c r="J138" i="9"/>
  <c r="N138" i="9"/>
  <c r="R138" i="9"/>
  <c r="V138" i="9"/>
  <c r="Z138" i="9"/>
  <c r="AD138" i="9"/>
  <c r="AH138" i="9"/>
  <c r="AL138" i="9"/>
  <c r="D139" i="9"/>
  <c r="H139" i="9"/>
  <c r="L139" i="9"/>
  <c r="P139" i="9"/>
  <c r="T139" i="9"/>
  <c r="X139" i="9"/>
  <c r="AB139" i="9"/>
  <c r="AF139" i="9"/>
  <c r="AJ139" i="9"/>
  <c r="B140" i="9"/>
  <c r="F140" i="9"/>
  <c r="J140" i="9"/>
  <c r="N140" i="9"/>
  <c r="R140" i="9"/>
  <c r="V140" i="9"/>
  <c r="Z140" i="9"/>
  <c r="AD140" i="9"/>
  <c r="AH140" i="9"/>
  <c r="AL140" i="9"/>
  <c r="D141" i="9"/>
  <c r="H141" i="9"/>
  <c r="L141" i="9"/>
  <c r="P141" i="9"/>
  <c r="T141" i="9"/>
  <c r="X141" i="9"/>
  <c r="AB141" i="9"/>
  <c r="AF141" i="9"/>
  <c r="AJ141" i="9"/>
  <c r="B142" i="9"/>
  <c r="F142" i="9"/>
  <c r="J142" i="9"/>
  <c r="N142" i="9"/>
  <c r="R142" i="9"/>
  <c r="V142" i="9"/>
  <c r="Z142" i="9"/>
  <c r="AD142" i="9"/>
  <c r="AH142" i="9"/>
  <c r="AL142" i="9"/>
  <c r="AD167" i="9"/>
  <c r="F145" i="9"/>
  <c r="T148" i="9"/>
  <c r="AH151" i="9"/>
  <c r="J155" i="9"/>
  <c r="AJ156" i="9"/>
  <c r="X110" i="9"/>
  <c r="L112" i="9"/>
  <c r="AL113" i="9"/>
  <c r="Z115" i="9"/>
  <c r="C117" i="9"/>
  <c r="T117" i="9"/>
  <c r="AJ117" i="9"/>
  <c r="N118" i="9"/>
  <c r="AD118" i="9"/>
  <c r="H119" i="9"/>
  <c r="X119" i="9"/>
  <c r="B120" i="9"/>
  <c r="R120" i="9"/>
  <c r="AD120" i="9"/>
  <c r="AL120" i="9"/>
  <c r="H121" i="9"/>
  <c r="P121" i="9"/>
  <c r="X121" i="9"/>
  <c r="AF121" i="9"/>
  <c r="B122" i="9"/>
  <c r="J122" i="9"/>
  <c r="R122" i="9"/>
  <c r="Z122" i="9"/>
  <c r="AH122" i="9"/>
  <c r="D123" i="9"/>
  <c r="L123" i="9"/>
  <c r="T123" i="9"/>
  <c r="AB123" i="9"/>
  <c r="AJ123" i="9"/>
  <c r="F124" i="9"/>
  <c r="N124" i="9"/>
  <c r="V124" i="9"/>
  <c r="AD124" i="9"/>
  <c r="AL124" i="9"/>
  <c r="H125" i="9"/>
  <c r="P125" i="9"/>
  <c r="X125" i="9"/>
  <c r="AF125" i="9"/>
  <c r="B126" i="9"/>
  <c r="J126" i="9"/>
  <c r="R126" i="9"/>
  <c r="Z126" i="9"/>
  <c r="AH126" i="9"/>
  <c r="D127" i="9"/>
  <c r="L127" i="9"/>
  <c r="T127" i="9"/>
  <c r="AB127" i="9"/>
  <c r="AJ127" i="9"/>
  <c r="F128" i="9"/>
  <c r="N128" i="9"/>
  <c r="V128" i="9"/>
  <c r="AD128" i="9"/>
  <c r="AL128" i="9"/>
  <c r="H129" i="9"/>
  <c r="P129" i="9"/>
  <c r="X129" i="9"/>
  <c r="AF129" i="9"/>
  <c r="B130" i="9"/>
  <c r="J130" i="9"/>
  <c r="R130" i="9"/>
  <c r="W130" i="9"/>
  <c r="AA130" i="9"/>
  <c r="AE130" i="9"/>
  <c r="AI130" i="9"/>
  <c r="AM130" i="9"/>
  <c r="E131" i="9"/>
  <c r="I131" i="9"/>
  <c r="M131" i="9"/>
  <c r="Q131" i="9"/>
  <c r="U131" i="9"/>
  <c r="Y131" i="9"/>
  <c r="AC131" i="9"/>
  <c r="AG131" i="9"/>
  <c r="AK131" i="9"/>
  <c r="C132" i="9"/>
  <c r="G132" i="9"/>
  <c r="K132" i="9"/>
  <c r="O132" i="9"/>
  <c r="S132" i="9"/>
  <c r="W132" i="9"/>
  <c r="AA132" i="9"/>
  <c r="AE132" i="9"/>
  <c r="AI132" i="9"/>
  <c r="AM132" i="9"/>
  <c r="E133" i="9"/>
  <c r="I133" i="9"/>
  <c r="M133" i="9"/>
  <c r="Q133" i="9"/>
  <c r="U133" i="9"/>
  <c r="Y133" i="9"/>
  <c r="AC133" i="9"/>
  <c r="AG133" i="9"/>
  <c r="AK133" i="9"/>
  <c r="C134" i="9"/>
  <c r="G134" i="9"/>
  <c r="K134" i="9"/>
  <c r="O134" i="9"/>
  <c r="S134" i="9"/>
  <c r="W134" i="9"/>
  <c r="AA134" i="9"/>
  <c r="AE134" i="9"/>
  <c r="AI134" i="9"/>
  <c r="AM134" i="9"/>
  <c r="E135" i="9"/>
  <c r="I135" i="9"/>
  <c r="M135" i="9"/>
  <c r="Q135" i="9"/>
  <c r="U135" i="9"/>
  <c r="Y135" i="9"/>
  <c r="AC135" i="9"/>
  <c r="AG135" i="9"/>
  <c r="AK135" i="9"/>
  <c r="C136" i="9"/>
  <c r="G136" i="9"/>
  <c r="K136" i="9"/>
  <c r="O136" i="9"/>
  <c r="S136" i="9"/>
  <c r="W136" i="9"/>
  <c r="AA136" i="9"/>
  <c r="AE136" i="9"/>
  <c r="AI136" i="9"/>
  <c r="AM136" i="9"/>
  <c r="E137" i="9"/>
  <c r="I137" i="9"/>
  <c r="M137" i="9"/>
  <c r="Q137" i="9"/>
  <c r="U137" i="9"/>
  <c r="Y137" i="9"/>
  <c r="AC137" i="9"/>
  <c r="AG137" i="9"/>
  <c r="AK137" i="9"/>
  <c r="C138" i="9"/>
  <c r="G138" i="9"/>
  <c r="K138" i="9"/>
  <c r="O138" i="9"/>
  <c r="S138" i="9"/>
  <c r="W138" i="9"/>
  <c r="AA138" i="9"/>
  <c r="AE138" i="9"/>
  <c r="AI138" i="9"/>
  <c r="AM138" i="9"/>
  <c r="E139" i="9"/>
  <c r="I139" i="9"/>
  <c r="M139" i="9"/>
  <c r="Q139" i="9"/>
  <c r="U139" i="9"/>
  <c r="Y139" i="9"/>
  <c r="AC139" i="9"/>
  <c r="AG139" i="9"/>
  <c r="AK139" i="9"/>
  <c r="C140" i="9"/>
  <c r="G140" i="9"/>
  <c r="K140" i="9"/>
  <c r="O140" i="9"/>
  <c r="S140" i="9"/>
  <c r="W140" i="9"/>
  <c r="AA140" i="9"/>
  <c r="AE140" i="9"/>
  <c r="AI140" i="9"/>
  <c r="AM140" i="9"/>
  <c r="E141" i="9"/>
  <c r="I141" i="9"/>
  <c r="M141" i="9"/>
  <c r="Q141" i="9"/>
  <c r="U141" i="9"/>
  <c r="Y141" i="9"/>
  <c r="AC141" i="9"/>
  <c r="AG141" i="9"/>
  <c r="AK141" i="9"/>
  <c r="C142" i="9"/>
  <c r="G142" i="9"/>
  <c r="K142" i="9"/>
  <c r="O142" i="9"/>
  <c r="S142" i="9"/>
  <c r="W142" i="9"/>
  <c r="AA142" i="9"/>
  <c r="AE142" i="9"/>
  <c r="AI142" i="9"/>
  <c r="AM142" i="9"/>
  <c r="X168" i="9"/>
  <c r="AL145" i="9"/>
  <c r="N149" i="9"/>
  <c r="AB152" i="9"/>
  <c r="Z155" i="9"/>
  <c r="N109" i="9"/>
  <c r="B111" i="9"/>
  <c r="AB112" i="9"/>
  <c r="P114" i="9"/>
  <c r="D116" i="9"/>
  <c r="H117" i="9"/>
  <c r="X117" i="9"/>
  <c r="B118" i="9"/>
  <c r="R118" i="9"/>
  <c r="AH118" i="9"/>
  <c r="L119" i="9"/>
  <c r="AB119" i="9"/>
  <c r="F120" i="9"/>
  <c r="V120" i="9"/>
  <c r="AG120" i="9"/>
  <c r="C121" i="9"/>
  <c r="K121" i="9"/>
  <c r="S121" i="9"/>
  <c r="AA121" i="9"/>
  <c r="AI121" i="9"/>
  <c r="E122" i="9"/>
  <c r="M122" i="9"/>
  <c r="U122" i="9"/>
  <c r="AC122" i="9"/>
  <c r="AK122" i="9"/>
  <c r="G123" i="9"/>
  <c r="O123" i="9"/>
  <c r="W123" i="9"/>
  <c r="AE123" i="9"/>
  <c r="AM123" i="9"/>
  <c r="I124" i="9"/>
  <c r="Q124" i="9"/>
  <c r="Y124" i="9"/>
  <c r="AG124" i="9"/>
  <c r="C125" i="9"/>
  <c r="K125" i="9"/>
  <c r="S125" i="9"/>
  <c r="AA125" i="9"/>
  <c r="AI125" i="9"/>
  <c r="E126" i="9"/>
  <c r="M126" i="9"/>
  <c r="U126" i="9"/>
  <c r="AC126" i="9"/>
  <c r="AK126" i="9"/>
  <c r="G127" i="9"/>
  <c r="O127" i="9"/>
  <c r="W127" i="9"/>
  <c r="AE127" i="9"/>
  <c r="AM127" i="9"/>
  <c r="I128" i="9"/>
  <c r="Q128" i="9"/>
  <c r="Y128" i="9"/>
  <c r="AG128" i="9"/>
  <c r="C129" i="9"/>
  <c r="K129" i="9"/>
  <c r="S129" i="9"/>
  <c r="AA129" i="9"/>
  <c r="AI129" i="9"/>
  <c r="E130" i="9"/>
  <c r="M130" i="9"/>
  <c r="S130" i="9"/>
  <c r="X130" i="9"/>
  <c r="AB130" i="9"/>
  <c r="AF130" i="9"/>
  <c r="AJ130" i="9"/>
  <c r="B131" i="9"/>
  <c r="F131" i="9"/>
  <c r="J131" i="9"/>
  <c r="N131" i="9"/>
  <c r="R131" i="9"/>
  <c r="V131" i="9"/>
  <c r="Z131" i="9"/>
  <c r="AD131" i="9"/>
  <c r="AH131" i="9"/>
  <c r="AL131" i="9"/>
  <c r="D132" i="9"/>
  <c r="H132" i="9"/>
  <c r="L132" i="9"/>
  <c r="P132" i="9"/>
  <c r="T132" i="9"/>
  <c r="X132" i="9"/>
  <c r="B133" i="9"/>
  <c r="R133" i="9"/>
  <c r="AH133" i="9"/>
  <c r="L134" i="9"/>
  <c r="AB134" i="9"/>
  <c r="F135" i="9"/>
  <c r="V135" i="9"/>
  <c r="AL135" i="9"/>
  <c r="P136" i="9"/>
  <c r="AF136" i="9"/>
  <c r="J137" i="9"/>
  <c r="Z137" i="9"/>
  <c r="D138" i="9"/>
  <c r="T138" i="9"/>
  <c r="AJ138" i="9"/>
  <c r="N139" i="9"/>
  <c r="AD139" i="9"/>
  <c r="H140" i="9"/>
  <c r="X140" i="9"/>
  <c r="B141" i="9"/>
  <c r="R141" i="9"/>
  <c r="AH141" i="9"/>
  <c r="L142" i="9"/>
  <c r="AB142" i="9"/>
  <c r="AB132" i="9"/>
  <c r="F133" i="9"/>
  <c r="V133" i="9"/>
  <c r="AL133" i="9"/>
  <c r="P134" i="9"/>
  <c r="AF134" i="9"/>
  <c r="J135" i="9"/>
  <c r="Z135" i="9"/>
  <c r="D136" i="9"/>
  <c r="T136" i="9"/>
  <c r="AJ136" i="9"/>
  <c r="N137" i="9"/>
  <c r="AD137" i="9"/>
  <c r="H138" i="9"/>
  <c r="X138" i="9"/>
  <c r="B139" i="9"/>
  <c r="R139" i="9"/>
  <c r="AH139" i="9"/>
  <c r="L140" i="9"/>
  <c r="AB140" i="9"/>
  <c r="F141" i="9"/>
  <c r="V141" i="9"/>
  <c r="AL141" i="9"/>
  <c r="P142" i="9"/>
  <c r="AF142" i="9"/>
  <c r="AF132" i="9"/>
  <c r="J133" i="9"/>
  <c r="Z133" i="9"/>
  <c r="D134" i="9"/>
  <c r="T134" i="9"/>
  <c r="AJ134" i="9"/>
  <c r="N135" i="9"/>
  <c r="AD135" i="9"/>
  <c r="H136" i="9"/>
  <c r="X136" i="9"/>
  <c r="B137" i="9"/>
  <c r="R137" i="9"/>
  <c r="AH137" i="9"/>
  <c r="L138" i="9"/>
  <c r="AB138" i="9"/>
  <c r="F139" i="9"/>
  <c r="V139" i="9"/>
  <c r="AL139" i="9"/>
  <c r="P140" i="9"/>
  <c r="AF140" i="9"/>
  <c r="J141" i="9"/>
  <c r="Z141" i="9"/>
  <c r="D142" i="9"/>
  <c r="T142" i="9"/>
  <c r="AJ142" i="9"/>
  <c r="AJ132" i="9"/>
  <c r="N133" i="9"/>
  <c r="AD133" i="9"/>
  <c r="H134" i="9"/>
  <c r="X134" i="9"/>
  <c r="B135" i="9"/>
  <c r="R135" i="9"/>
  <c r="AH135" i="9"/>
  <c r="L136" i="9"/>
  <c r="AB136" i="9"/>
  <c r="F137" i="9"/>
  <c r="V137" i="9"/>
  <c r="AL137" i="9"/>
  <c r="P138" i="9"/>
  <c r="AF138" i="9"/>
  <c r="J139" i="9"/>
  <c r="Z139" i="9"/>
  <c r="D140" i="9"/>
  <c r="T140" i="9"/>
  <c r="AJ140" i="9"/>
  <c r="N141" i="9"/>
  <c r="AD141" i="9"/>
  <c r="H142" i="9"/>
  <c r="X142" i="9"/>
  <c r="AT8" i="12"/>
  <c r="AL10" i="13"/>
  <c r="AL7" i="13" s="1"/>
  <c r="O82" i="9"/>
  <c r="S69" i="9"/>
  <c r="G57" i="9"/>
  <c r="C54" i="9"/>
  <c r="S50" i="9"/>
  <c r="O47" i="9"/>
  <c r="K44" i="9"/>
  <c r="G41" i="9"/>
  <c r="C38" i="9"/>
  <c r="U34" i="9"/>
  <c r="Q34" i="9"/>
  <c r="M34" i="9"/>
  <c r="I34" i="9"/>
  <c r="E34" i="9"/>
  <c r="U33" i="9"/>
  <c r="Q33" i="9"/>
  <c r="M33" i="9"/>
  <c r="I33" i="9"/>
  <c r="E33" i="9"/>
  <c r="U32" i="9"/>
  <c r="Q32" i="9"/>
  <c r="M32" i="9"/>
  <c r="I32" i="9"/>
  <c r="E32" i="9"/>
  <c r="U31" i="9"/>
  <c r="Q31" i="9"/>
  <c r="M31" i="9"/>
  <c r="I31" i="9"/>
  <c r="E31" i="9"/>
  <c r="U30" i="9"/>
  <c r="Q30" i="9"/>
  <c r="M30" i="9"/>
  <c r="I30" i="9"/>
  <c r="E30" i="9"/>
  <c r="U29" i="9"/>
  <c r="Q29" i="9"/>
  <c r="M29" i="9"/>
  <c r="I29" i="9"/>
  <c r="E29" i="9"/>
  <c r="U28" i="9"/>
  <c r="Q28" i="9"/>
  <c r="M28" i="9"/>
  <c r="I28" i="9"/>
  <c r="E28" i="9"/>
  <c r="U27" i="9"/>
  <c r="Q27" i="9"/>
  <c r="M27" i="9"/>
  <c r="I27" i="9"/>
  <c r="E27" i="9"/>
  <c r="U26" i="9"/>
  <c r="Q26" i="9"/>
  <c r="M26" i="9"/>
  <c r="I26" i="9"/>
  <c r="E26" i="9"/>
  <c r="U25" i="9"/>
  <c r="Q25" i="9"/>
  <c r="M25" i="9"/>
  <c r="I25" i="9"/>
  <c r="E25" i="9"/>
  <c r="U24" i="9"/>
  <c r="Q24" i="9"/>
  <c r="M24" i="9"/>
  <c r="I24" i="9"/>
  <c r="E24" i="9"/>
  <c r="U23" i="9"/>
  <c r="Q23" i="9"/>
  <c r="M23" i="9"/>
  <c r="I23" i="9"/>
  <c r="E23" i="9"/>
  <c r="U22" i="9"/>
  <c r="Q22" i="9"/>
  <c r="M22" i="9"/>
  <c r="I22" i="9"/>
  <c r="E22" i="9"/>
  <c r="U21" i="9"/>
  <c r="Q21" i="9"/>
  <c r="M21" i="9"/>
  <c r="I21" i="9"/>
  <c r="E21" i="9"/>
  <c r="U20" i="9"/>
  <c r="Q20" i="9"/>
  <c r="M20" i="9"/>
  <c r="K79" i="9"/>
  <c r="K63" i="9"/>
  <c r="S54" i="9"/>
  <c r="C50" i="9"/>
  <c r="C46" i="9"/>
  <c r="C42" i="9"/>
  <c r="G37" i="9"/>
  <c r="S34" i="9"/>
  <c r="N34" i="9"/>
  <c r="H34" i="9"/>
  <c r="C34" i="9"/>
  <c r="R33" i="9"/>
  <c r="L33" i="9"/>
  <c r="G33" i="9"/>
  <c r="B33" i="9"/>
  <c r="P32" i="9"/>
  <c r="K32" i="9"/>
  <c r="F32" i="9"/>
  <c r="T31" i="9"/>
  <c r="O31" i="9"/>
  <c r="J31" i="9"/>
  <c r="D31" i="9"/>
  <c r="S30" i="9"/>
  <c r="N30" i="9"/>
  <c r="H30" i="9"/>
  <c r="C30" i="9"/>
  <c r="R29" i="9"/>
  <c r="L29" i="9"/>
  <c r="G29" i="9"/>
  <c r="B29" i="9"/>
  <c r="P28" i="9"/>
  <c r="K28" i="9"/>
  <c r="F28" i="9"/>
  <c r="T27" i="9"/>
  <c r="O27" i="9"/>
  <c r="J27" i="9"/>
  <c r="D27" i="9"/>
  <c r="S26" i="9"/>
  <c r="N26" i="9"/>
  <c r="H26" i="9"/>
  <c r="C26" i="9"/>
  <c r="R25" i="9"/>
  <c r="L25" i="9"/>
  <c r="G25" i="9"/>
  <c r="B25" i="9"/>
  <c r="P24" i="9"/>
  <c r="K24" i="9"/>
  <c r="F24" i="9"/>
  <c r="T23" i="9"/>
  <c r="O23" i="9"/>
  <c r="J23" i="9"/>
  <c r="D23" i="9"/>
  <c r="S22" i="9"/>
  <c r="N22" i="9"/>
  <c r="H22" i="9"/>
  <c r="C22" i="9"/>
  <c r="R21" i="9"/>
  <c r="L21" i="9"/>
  <c r="G21" i="9"/>
  <c r="B21" i="9"/>
  <c r="P20" i="9"/>
  <c r="K20" i="9"/>
  <c r="G20" i="9"/>
  <c r="C20" i="9"/>
  <c r="S19" i="9"/>
  <c r="O19" i="9"/>
  <c r="K19" i="9"/>
  <c r="G19" i="9"/>
  <c r="C19" i="9"/>
  <c r="S18" i="9"/>
  <c r="O18" i="9"/>
  <c r="K18" i="9"/>
  <c r="G18" i="9"/>
  <c r="C18" i="9"/>
  <c r="S17" i="9"/>
  <c r="O17" i="9"/>
  <c r="K17" i="9"/>
  <c r="G17" i="9"/>
  <c r="C17" i="9"/>
  <c r="S16" i="9"/>
  <c r="O16" i="9"/>
  <c r="K16" i="9"/>
  <c r="G16" i="9"/>
  <c r="C16" i="9"/>
  <c r="S15" i="9"/>
  <c r="O15" i="9"/>
  <c r="K15" i="9"/>
  <c r="G15" i="9"/>
  <c r="C15" i="9"/>
  <c r="S14" i="9"/>
  <c r="O14" i="9"/>
  <c r="K14" i="9"/>
  <c r="G14" i="9"/>
  <c r="C14" i="9"/>
  <c r="S13" i="9"/>
  <c r="O13" i="9"/>
  <c r="K13" i="9"/>
  <c r="G13" i="9"/>
  <c r="C13" i="9"/>
  <c r="S12" i="9"/>
  <c r="O12" i="9"/>
  <c r="K12" i="9"/>
  <c r="G12" i="9"/>
  <c r="C12" i="9"/>
  <c r="S11" i="9"/>
  <c r="O11" i="9"/>
  <c r="K11" i="9"/>
  <c r="G11" i="9"/>
  <c r="C11" i="9"/>
  <c r="S10" i="9"/>
  <c r="O10" i="9"/>
  <c r="K10" i="9"/>
  <c r="G10" i="9"/>
  <c r="C10" i="9"/>
  <c r="G76" i="9"/>
  <c r="K56" i="9"/>
  <c r="O51" i="9"/>
  <c r="G45" i="9"/>
  <c r="O39" i="9"/>
  <c r="T34" i="9"/>
  <c r="L34" i="9"/>
  <c r="F34" i="9"/>
  <c r="S33" i="9"/>
  <c r="K33" i="9"/>
  <c r="D33" i="9"/>
  <c r="R32" i="9"/>
  <c r="J32" i="9"/>
  <c r="C32" i="9"/>
  <c r="P31" i="9"/>
  <c r="H31" i="9"/>
  <c r="B31" i="9"/>
  <c r="O30" i="9"/>
  <c r="G30" i="9"/>
  <c r="T29" i="9"/>
  <c r="N29" i="9"/>
  <c r="F29" i="9"/>
  <c r="S28" i="9"/>
  <c r="L28" i="9"/>
  <c r="D28" i="9"/>
  <c r="R27" i="9"/>
  <c r="K27" i="9"/>
  <c r="C27" i="9"/>
  <c r="P26" i="9"/>
  <c r="J26" i="9"/>
  <c r="B26" i="9"/>
  <c r="O25" i="9"/>
  <c r="H25" i="9"/>
  <c r="T24" i="9"/>
  <c r="N24" i="9"/>
  <c r="G24" i="9"/>
  <c r="S23" i="9"/>
  <c r="L23" i="9"/>
  <c r="F23" i="9"/>
  <c r="R22" i="9"/>
  <c r="K22" i="9"/>
  <c r="D22" i="9"/>
  <c r="P21" i="9"/>
  <c r="J21" i="9"/>
  <c r="C21" i="9"/>
  <c r="O20" i="9"/>
  <c r="I20" i="9"/>
  <c r="D20" i="9"/>
  <c r="R19" i="9"/>
  <c r="M19" i="9"/>
  <c r="H19" i="9"/>
  <c r="B19" i="9"/>
  <c r="Q18" i="9"/>
  <c r="L18" i="9"/>
  <c r="F18" i="9"/>
  <c r="U17" i="9"/>
  <c r="P17" i="9"/>
  <c r="J17" i="9"/>
  <c r="E17" i="9"/>
  <c r="T16" i="9"/>
  <c r="N16" i="9"/>
  <c r="I16" i="9"/>
  <c r="D16" i="9"/>
  <c r="R15" i="9"/>
  <c r="M15" i="9"/>
  <c r="H15" i="9"/>
  <c r="B15" i="9"/>
  <c r="Q14" i="9"/>
  <c r="L14" i="9"/>
  <c r="F14" i="9"/>
  <c r="U13" i="9"/>
  <c r="P13" i="9"/>
  <c r="J13" i="9"/>
  <c r="E13" i="9"/>
  <c r="T12" i="9"/>
  <c r="N12" i="9"/>
  <c r="I12" i="9"/>
  <c r="D12" i="9"/>
  <c r="R11" i="9"/>
  <c r="M11" i="9"/>
  <c r="H11" i="9"/>
  <c r="B11" i="9"/>
  <c r="Q10" i="9"/>
  <c r="L10" i="9"/>
  <c r="F10" i="9"/>
  <c r="S85" i="9"/>
  <c r="O55" i="9"/>
  <c r="K48" i="9"/>
  <c r="K40" i="9"/>
  <c r="R34" i="9"/>
  <c r="J34" i="9"/>
  <c r="T33" i="9"/>
  <c r="J33" i="9"/>
  <c r="T32" i="9"/>
  <c r="L32" i="9"/>
  <c r="B32" i="9"/>
  <c r="L31" i="9"/>
  <c r="C31" i="9"/>
  <c r="L30" i="9"/>
  <c r="D30" i="9"/>
  <c r="O29" i="9"/>
  <c r="D29" i="9"/>
  <c r="O28" i="9"/>
  <c r="G28" i="9"/>
  <c r="P27" i="9"/>
  <c r="G27" i="9"/>
  <c r="R26" i="9"/>
  <c r="G26" i="9"/>
  <c r="S25" i="9"/>
  <c r="J25" i="9"/>
  <c r="S24" i="9"/>
  <c r="J24" i="9"/>
  <c r="B24" i="9"/>
  <c r="K23" i="9"/>
  <c r="B23" i="9"/>
  <c r="L22" i="9"/>
  <c r="B22" i="9"/>
  <c r="N21" i="9"/>
  <c r="D21" i="9"/>
  <c r="N20" i="9"/>
  <c r="F20" i="9"/>
  <c r="T19" i="9"/>
  <c r="L19" i="9"/>
  <c r="E19" i="9"/>
  <c r="R18" i="9"/>
  <c r="J18" i="9"/>
  <c r="D18" i="9"/>
  <c r="Q17" i="9"/>
  <c r="I17" i="9"/>
  <c r="B17" i="9"/>
  <c r="P16" i="9"/>
  <c r="H16" i="9"/>
  <c r="U15" i="9"/>
  <c r="N15" i="9"/>
  <c r="F15" i="9"/>
  <c r="T14" i="9"/>
  <c r="M14" i="9"/>
  <c r="E14" i="9"/>
  <c r="R13" i="9"/>
  <c r="L13" i="9"/>
  <c r="D13" i="9"/>
  <c r="Q12" i="9"/>
  <c r="J12" i="9"/>
  <c r="B12" i="9"/>
  <c r="P11" i="9"/>
  <c r="I11" i="9"/>
  <c r="U10" i="9"/>
  <c r="N10" i="9"/>
  <c r="H10" i="9"/>
  <c r="C73" i="9"/>
  <c r="G53" i="9"/>
  <c r="S46" i="9"/>
  <c r="S38" i="9"/>
  <c r="P34" i="9"/>
  <c r="G34" i="9"/>
  <c r="P33" i="9"/>
  <c r="H33" i="9"/>
  <c r="S32" i="9"/>
  <c r="H32" i="9"/>
  <c r="S31" i="9"/>
  <c r="K31" i="9"/>
  <c r="T30" i="9"/>
  <c r="K30" i="9"/>
  <c r="B30" i="9"/>
  <c r="K29" i="9"/>
  <c r="C29" i="9"/>
  <c r="N28" i="9"/>
  <c r="C28" i="9"/>
  <c r="N27" i="9"/>
  <c r="F27" i="9"/>
  <c r="O26" i="9"/>
  <c r="F26" i="9"/>
  <c r="P25" i="9"/>
  <c r="F25" i="9"/>
  <c r="R24" i="9"/>
  <c r="H24" i="9"/>
  <c r="R23" i="9"/>
  <c r="H23" i="9"/>
  <c r="T22" i="9"/>
  <c r="J22" i="9"/>
  <c r="T21" i="9"/>
  <c r="K21" i="9"/>
  <c r="T20" i="9"/>
  <c r="L20" i="9"/>
  <c r="E20" i="9"/>
  <c r="Q19" i="9"/>
  <c r="J19" i="9"/>
  <c r="D19" i="9"/>
  <c r="P18" i="9"/>
  <c r="I18" i="9"/>
  <c r="B18" i="9"/>
  <c r="N17" i="9"/>
  <c r="H17" i="9"/>
  <c r="U16" i="9"/>
  <c r="M16" i="9"/>
  <c r="F16" i="9"/>
  <c r="T15" i="9"/>
  <c r="L15" i="9"/>
  <c r="E15" i="9"/>
  <c r="R14" i="9"/>
  <c r="J14" i="9"/>
  <c r="D14" i="9"/>
  <c r="Q13" i="9"/>
  <c r="I13" i="9"/>
  <c r="B13" i="9"/>
  <c r="P12" i="9"/>
  <c r="H12" i="9"/>
  <c r="U11" i="9"/>
  <c r="N11" i="9"/>
  <c r="F11" i="9"/>
  <c r="T10" i="9"/>
  <c r="M10" i="9"/>
  <c r="E10" i="9"/>
  <c r="O66" i="9"/>
  <c r="O43" i="9"/>
  <c r="O34" i="9"/>
  <c r="O33" i="9"/>
  <c r="O32" i="9"/>
  <c r="R31" i="9"/>
  <c r="R30" i="9"/>
  <c r="S29" i="9"/>
  <c r="T28" i="9"/>
  <c r="B28" i="9"/>
  <c r="B27" i="9"/>
  <c r="D26" i="9"/>
  <c r="D25" i="9"/>
  <c r="D24" i="9"/>
  <c r="G23" i="9"/>
  <c r="G22" i="9"/>
  <c r="H21" i="9"/>
  <c r="J20" i="9"/>
  <c r="P19" i="9"/>
  <c r="U18" i="9"/>
  <c r="H18" i="9"/>
  <c r="M17" i="9"/>
  <c r="R16" i="9"/>
  <c r="E16" i="9"/>
  <c r="J15" i="9"/>
  <c r="P14" i="9"/>
  <c r="B14" i="9"/>
  <c r="H13" i="9"/>
  <c r="M12" i="9"/>
  <c r="T11" i="9"/>
  <c r="E11" i="9"/>
  <c r="J10" i="9"/>
  <c r="G60" i="9"/>
  <c r="S42" i="9"/>
  <c r="K34" i="9"/>
  <c r="N33" i="9"/>
  <c r="N32" i="9"/>
  <c r="N31" i="9"/>
  <c r="P30" i="9"/>
  <c r="P29" i="9"/>
  <c r="R28" i="9"/>
  <c r="S27" i="9"/>
  <c r="T26" i="9"/>
  <c r="T25" i="9"/>
  <c r="C25" i="9"/>
  <c r="C24" i="9"/>
  <c r="C23" i="9"/>
  <c r="F22" i="9"/>
  <c r="F21" i="9"/>
  <c r="H20" i="9"/>
  <c r="N19" i="9"/>
  <c r="T18" i="9"/>
  <c r="E18" i="9"/>
  <c r="L17" i="9"/>
  <c r="Q16" i="9"/>
  <c r="B16" i="9"/>
  <c r="I15" i="9"/>
  <c r="N14" i="9"/>
  <c r="T13" i="9"/>
  <c r="F13" i="9"/>
  <c r="L12" i="9"/>
  <c r="Q11" i="9"/>
  <c r="D11" i="9"/>
  <c r="I10" i="9"/>
  <c r="K52" i="9"/>
  <c r="D34" i="9"/>
  <c r="G32" i="9"/>
  <c r="J30" i="9"/>
  <c r="J28" i="9"/>
  <c r="L26" i="9"/>
  <c r="O24" i="9"/>
  <c r="P22" i="9"/>
  <c r="S20" i="9"/>
  <c r="I19" i="9"/>
  <c r="T17" i="9"/>
  <c r="L16" i="9"/>
  <c r="D15" i="9"/>
  <c r="N13" i="9"/>
  <c r="F12" i="9"/>
  <c r="R10" i="9"/>
  <c r="G49" i="9"/>
  <c r="B34" i="9"/>
  <c r="D32" i="9"/>
  <c r="F30" i="9"/>
  <c r="H28" i="9"/>
  <c r="K26" i="9"/>
  <c r="L24" i="9"/>
  <c r="O22" i="9"/>
  <c r="R20" i="9"/>
  <c r="F19" i="9"/>
  <c r="R17" i="9"/>
  <c r="J16" i="9"/>
  <c r="U14" i="9"/>
  <c r="M13" i="9"/>
  <c r="E12" i="9"/>
  <c r="P10" i="9"/>
  <c r="K36" i="9"/>
  <c r="G31" i="9"/>
  <c r="L27" i="9"/>
  <c r="P23" i="9"/>
  <c r="B20" i="9"/>
  <c r="F17" i="9"/>
  <c r="I14" i="9"/>
  <c r="L11" i="9"/>
  <c r="O35" i="9"/>
  <c r="F31" i="9"/>
  <c r="H27" i="9"/>
  <c r="N23" i="9"/>
  <c r="U19" i="9"/>
  <c r="D17" i="9"/>
  <c r="H14" i="9"/>
  <c r="J11" i="9"/>
  <c r="F33" i="9"/>
  <c r="N25" i="9"/>
  <c r="N18" i="9"/>
  <c r="U12" i="9"/>
  <c r="C33" i="9"/>
  <c r="K25" i="9"/>
  <c r="M18" i="9"/>
  <c r="R12" i="9"/>
  <c r="J29" i="9"/>
  <c r="Q15" i="9"/>
  <c r="H29" i="9"/>
  <c r="P15" i="9"/>
  <c r="I96" i="9"/>
  <c r="B10" i="9"/>
  <c r="S21" i="9"/>
  <c r="O21" i="9"/>
  <c r="D10" i="9"/>
  <c r="AK108" i="9"/>
  <c r="AG108" i="9"/>
  <c r="AC108" i="9"/>
  <c r="Y108" i="9"/>
  <c r="AM107" i="9"/>
  <c r="AI107" i="9"/>
  <c r="AE107" i="9"/>
  <c r="AA107" i="9"/>
  <c r="W107" i="9"/>
  <c r="AK106" i="9"/>
  <c r="AG106" i="9"/>
  <c r="AC106" i="9"/>
  <c r="Y106" i="9"/>
  <c r="AM105" i="9"/>
  <c r="AI105" i="9"/>
  <c r="AE105" i="9"/>
  <c r="AA105" i="9"/>
  <c r="W105" i="9"/>
  <c r="AK104" i="9"/>
  <c r="AG104" i="9"/>
  <c r="AC104" i="9"/>
  <c r="Y104" i="9"/>
  <c r="AM103" i="9"/>
  <c r="AI103" i="9"/>
  <c r="AE103" i="9"/>
  <c r="AA103" i="9"/>
  <c r="W103" i="9"/>
  <c r="AK102" i="9"/>
  <c r="AG102" i="9"/>
  <c r="AC102" i="9"/>
  <c r="Y102" i="9"/>
  <c r="AM101" i="9"/>
  <c r="AI101" i="9"/>
  <c r="AE101" i="9"/>
  <c r="AA101" i="9"/>
  <c r="W101" i="9"/>
  <c r="AK100" i="9"/>
  <c r="AG100" i="9"/>
  <c r="AC100" i="9"/>
  <c r="Y100" i="9"/>
  <c r="AM99" i="9"/>
  <c r="AI99" i="9"/>
  <c r="AE99" i="9"/>
  <c r="AA99" i="9"/>
  <c r="W99" i="9"/>
  <c r="AK98" i="9"/>
  <c r="AG98" i="9"/>
  <c r="AC98" i="9"/>
  <c r="Y98" i="9"/>
  <c r="AM97" i="9"/>
  <c r="AI97" i="9"/>
  <c r="AE97" i="9"/>
  <c r="AA97" i="9"/>
  <c r="W97" i="9"/>
  <c r="AK96" i="9"/>
  <c r="AG96" i="9"/>
  <c r="AC96" i="9"/>
  <c r="Y96" i="9"/>
  <c r="AM95" i="9"/>
  <c r="AI95" i="9"/>
  <c r="AE95" i="9"/>
  <c r="AA95" i="9"/>
  <c r="W95" i="9"/>
  <c r="AK94" i="9"/>
  <c r="AG94" i="9"/>
  <c r="AC94" i="9"/>
  <c r="Y94" i="9"/>
  <c r="AM93" i="9"/>
  <c r="AI93" i="9"/>
  <c r="AE93" i="9"/>
  <c r="AA93" i="9"/>
  <c r="W93" i="9"/>
  <c r="AK92" i="9"/>
  <c r="AG92" i="9"/>
  <c r="AC92" i="9"/>
  <c r="Y92" i="9"/>
  <c r="AM91" i="9"/>
  <c r="AI91" i="9"/>
  <c r="AE91" i="9"/>
  <c r="AA91" i="9"/>
  <c r="W91" i="9"/>
  <c r="AK90" i="9"/>
  <c r="AG90" i="9"/>
  <c r="AC90" i="9"/>
  <c r="Y90" i="9"/>
  <c r="AM89" i="9"/>
  <c r="AI89" i="9"/>
  <c r="AE89" i="9"/>
  <c r="AA89" i="9"/>
  <c r="W89" i="9"/>
  <c r="AK88" i="9"/>
  <c r="AG88" i="9"/>
  <c r="AC88" i="9"/>
  <c r="Y88" i="9"/>
  <c r="AM87" i="9"/>
  <c r="AI87" i="9"/>
  <c r="AE87" i="9"/>
  <c r="AA87" i="9"/>
  <c r="W87" i="9"/>
  <c r="AK86" i="9"/>
  <c r="AG86" i="9"/>
  <c r="AC86" i="9"/>
  <c r="Y86" i="9"/>
  <c r="AM85" i="9"/>
  <c r="AI85" i="9"/>
  <c r="AE85" i="9"/>
  <c r="AA85" i="9"/>
  <c r="W85" i="9"/>
  <c r="AK84" i="9"/>
  <c r="AG84" i="9"/>
  <c r="AC84" i="9"/>
  <c r="Y84" i="9"/>
  <c r="AM83" i="9"/>
  <c r="AI83" i="9"/>
  <c r="AE83" i="9"/>
  <c r="AA83" i="9"/>
  <c r="W83" i="9"/>
  <c r="AK82" i="9"/>
  <c r="AG82" i="9"/>
  <c r="AC82" i="9"/>
  <c r="Y82" i="9"/>
  <c r="AM81" i="9"/>
  <c r="AI81" i="9"/>
  <c r="AE81" i="9"/>
  <c r="AA81" i="9"/>
  <c r="W81" i="9"/>
  <c r="AK80" i="9"/>
  <c r="AG80" i="9"/>
  <c r="AC80" i="9"/>
  <c r="Y80" i="9"/>
  <c r="AM79" i="9"/>
  <c r="AI79" i="9"/>
  <c r="AE79" i="9"/>
  <c r="AA79" i="9"/>
  <c r="W79" i="9"/>
  <c r="AK78" i="9"/>
  <c r="AG78" i="9"/>
  <c r="AC78" i="9"/>
  <c r="Y78" i="9"/>
  <c r="AM77" i="9"/>
  <c r="AI77" i="9"/>
  <c r="AE77" i="9"/>
  <c r="AA77" i="9"/>
  <c r="W77" i="9"/>
  <c r="AK76" i="9"/>
  <c r="AG76" i="9"/>
  <c r="AC76" i="9"/>
  <c r="Y76" i="9"/>
  <c r="AM75" i="9"/>
  <c r="AI75" i="9"/>
  <c r="AE75" i="9"/>
  <c r="AA75" i="9"/>
  <c r="W75" i="9"/>
  <c r="AK74" i="9"/>
  <c r="AG74" i="9"/>
  <c r="AC74" i="9"/>
  <c r="Y74" i="9"/>
  <c r="AM73" i="9"/>
  <c r="AI73" i="9"/>
  <c r="AE73" i="9"/>
  <c r="AJ108" i="9"/>
  <c r="AF108" i="9"/>
  <c r="AB108" i="9"/>
  <c r="X108" i="9"/>
  <c r="AL107" i="9"/>
  <c r="AH107" i="9"/>
  <c r="AD107" i="9"/>
  <c r="Z107" i="9"/>
  <c r="V107" i="9"/>
  <c r="AJ106" i="9"/>
  <c r="AF106" i="9"/>
  <c r="AB106" i="9"/>
  <c r="X106" i="9"/>
  <c r="AL105" i="9"/>
  <c r="AH105" i="9"/>
  <c r="AD105" i="9"/>
  <c r="Z105" i="9"/>
  <c r="V105" i="9"/>
  <c r="AJ104" i="9"/>
  <c r="AF104" i="9"/>
  <c r="AB104" i="9"/>
  <c r="X104" i="9"/>
  <c r="AL103" i="9"/>
  <c r="AH103" i="9"/>
  <c r="AD103" i="9"/>
  <c r="Z103" i="9"/>
  <c r="V103" i="9"/>
  <c r="AJ102" i="9"/>
  <c r="AF102" i="9"/>
  <c r="AB102" i="9"/>
  <c r="X102" i="9"/>
  <c r="AL101" i="9"/>
  <c r="AH101" i="9"/>
  <c r="AD101" i="9"/>
  <c r="Z101" i="9"/>
  <c r="V101" i="9"/>
  <c r="AJ100" i="9"/>
  <c r="AF100" i="9"/>
  <c r="AB100" i="9"/>
  <c r="X100" i="9"/>
  <c r="AL99" i="9"/>
  <c r="AH99" i="9"/>
  <c r="AD99" i="9"/>
  <c r="Z99" i="9"/>
  <c r="V99" i="9"/>
  <c r="AJ98" i="9"/>
  <c r="AF98" i="9"/>
  <c r="AB98" i="9"/>
  <c r="X98" i="9"/>
  <c r="AL97" i="9"/>
  <c r="AH97" i="9"/>
  <c r="AD97" i="9"/>
  <c r="Z97" i="9"/>
  <c r="V97" i="9"/>
  <c r="AJ96" i="9"/>
  <c r="AF96" i="9"/>
  <c r="AB96" i="9"/>
  <c r="X96" i="9"/>
  <c r="AL95" i="9"/>
  <c r="AH95" i="9"/>
  <c r="AD95" i="9"/>
  <c r="Z95" i="9"/>
  <c r="V95" i="9"/>
  <c r="AJ94" i="9"/>
  <c r="AF94" i="9"/>
  <c r="AB94" i="9"/>
  <c r="X94" i="9"/>
  <c r="AL93" i="9"/>
  <c r="AH93" i="9"/>
  <c r="AD93" i="9"/>
  <c r="Z93" i="9"/>
  <c r="V93" i="9"/>
  <c r="AJ92" i="9"/>
  <c r="AF92" i="9"/>
  <c r="AB92" i="9"/>
  <c r="X92" i="9"/>
  <c r="AL91" i="9"/>
  <c r="AH91" i="9"/>
  <c r="AD91" i="9"/>
  <c r="Z91" i="9"/>
  <c r="V91" i="9"/>
  <c r="AJ90" i="9"/>
  <c r="AF90" i="9"/>
  <c r="AB90" i="9"/>
  <c r="X90" i="9"/>
  <c r="AL89" i="9"/>
  <c r="AH89" i="9"/>
  <c r="AD89" i="9"/>
  <c r="Z89" i="9"/>
  <c r="V89" i="9"/>
  <c r="AJ88" i="9"/>
  <c r="AF88" i="9"/>
  <c r="AB88" i="9"/>
  <c r="X88" i="9"/>
  <c r="AL87" i="9"/>
  <c r="AH87" i="9"/>
  <c r="AD87" i="9"/>
  <c r="Z87" i="9"/>
  <c r="V87" i="9"/>
  <c r="AJ86" i="9"/>
  <c r="AF86" i="9"/>
  <c r="AB86" i="9"/>
  <c r="X86" i="9"/>
  <c r="AL85" i="9"/>
  <c r="AH85" i="9"/>
  <c r="AD85" i="9"/>
  <c r="Z85" i="9"/>
  <c r="V85" i="9"/>
  <c r="AJ84" i="9"/>
  <c r="AF84" i="9"/>
  <c r="AB84" i="9"/>
  <c r="X84" i="9"/>
  <c r="AL83" i="9"/>
  <c r="AH83" i="9"/>
  <c r="AD83" i="9"/>
  <c r="Z83" i="9"/>
  <c r="V83" i="9"/>
  <c r="AJ82" i="9"/>
  <c r="AF82" i="9"/>
  <c r="AB82" i="9"/>
  <c r="X82" i="9"/>
  <c r="AL81" i="9"/>
  <c r="AH81" i="9"/>
  <c r="AD81" i="9"/>
  <c r="Z81" i="9"/>
  <c r="V81" i="9"/>
  <c r="AJ80" i="9"/>
  <c r="AF80" i="9"/>
  <c r="AB80" i="9"/>
  <c r="X80" i="9"/>
  <c r="AL79" i="9"/>
  <c r="AH79" i="9"/>
  <c r="AM108" i="9"/>
  <c r="AI108" i="9"/>
  <c r="AE108" i="9"/>
  <c r="AA108" i="9"/>
  <c r="W108" i="9"/>
  <c r="AK107" i="9"/>
  <c r="AG107" i="9"/>
  <c r="AC107" i="9"/>
  <c r="Y107" i="9"/>
  <c r="AM106" i="9"/>
  <c r="AI106" i="9"/>
  <c r="AE106" i="9"/>
  <c r="AA106" i="9"/>
  <c r="W106" i="9"/>
  <c r="AK105" i="9"/>
  <c r="AG105" i="9"/>
  <c r="AC105" i="9"/>
  <c r="Y105" i="9"/>
  <c r="AM104" i="9"/>
  <c r="AI104" i="9"/>
  <c r="AE104" i="9"/>
  <c r="AA104" i="9"/>
  <c r="W104" i="9"/>
  <c r="AK103" i="9"/>
  <c r="AG103" i="9"/>
  <c r="AC103" i="9"/>
  <c r="Y103" i="9"/>
  <c r="AM102" i="9"/>
  <c r="AI102" i="9"/>
  <c r="AE102" i="9"/>
  <c r="AA102" i="9"/>
  <c r="W102" i="9"/>
  <c r="AK101" i="9"/>
  <c r="AG101" i="9"/>
  <c r="AC101" i="9"/>
  <c r="Y101" i="9"/>
  <c r="AM100" i="9"/>
  <c r="AI100" i="9"/>
  <c r="AE100" i="9"/>
  <c r="AA100" i="9"/>
  <c r="W100" i="9"/>
  <c r="AK99" i="9"/>
  <c r="AG99" i="9"/>
  <c r="AC99" i="9"/>
  <c r="Y99" i="9"/>
  <c r="AM98" i="9"/>
  <c r="AI98" i="9"/>
  <c r="AE98" i="9"/>
  <c r="AA98" i="9"/>
  <c r="W98" i="9"/>
  <c r="AK97" i="9"/>
  <c r="AG97" i="9"/>
  <c r="AC97" i="9"/>
  <c r="Y97" i="9"/>
  <c r="AM96" i="9"/>
  <c r="AI96" i="9"/>
  <c r="AE96" i="9"/>
  <c r="AA96" i="9"/>
  <c r="W96" i="9"/>
  <c r="AK95" i="9"/>
  <c r="AG95" i="9"/>
  <c r="AC95" i="9"/>
  <c r="Y95" i="9"/>
  <c r="AM94" i="9"/>
  <c r="AI94" i="9"/>
  <c r="AE94" i="9"/>
  <c r="AA94" i="9"/>
  <c r="W94" i="9"/>
  <c r="AK93" i="9"/>
  <c r="AG93" i="9"/>
  <c r="AC93" i="9"/>
  <c r="Y93" i="9"/>
  <c r="AM92" i="9"/>
  <c r="AI92" i="9"/>
  <c r="AE92" i="9"/>
  <c r="AA92" i="9"/>
  <c r="W92" i="9"/>
  <c r="AK91" i="9"/>
  <c r="AG91" i="9"/>
  <c r="AC91" i="9"/>
  <c r="Y91" i="9"/>
  <c r="AM90" i="9"/>
  <c r="AI90" i="9"/>
  <c r="AE90" i="9"/>
  <c r="AA90" i="9"/>
  <c r="W90" i="9"/>
  <c r="AK89" i="9"/>
  <c r="AG89" i="9"/>
  <c r="AC89" i="9"/>
  <c r="Y89" i="9"/>
  <c r="AM88" i="9"/>
  <c r="AI88" i="9"/>
  <c r="AE88" i="9"/>
  <c r="AA88" i="9"/>
  <c r="W88" i="9"/>
  <c r="AK87" i="9"/>
  <c r="AG87" i="9"/>
  <c r="AC87" i="9"/>
  <c r="Y87" i="9"/>
  <c r="AM86" i="9"/>
  <c r="AI86" i="9"/>
  <c r="AE86" i="9"/>
  <c r="AA86" i="9"/>
  <c r="W86" i="9"/>
  <c r="AK85" i="9"/>
  <c r="AG85" i="9"/>
  <c r="AC85" i="9"/>
  <c r="Y85" i="9"/>
  <c r="AM84" i="9"/>
  <c r="AI84" i="9"/>
  <c r="AE84" i="9"/>
  <c r="AA84" i="9"/>
  <c r="W84" i="9"/>
  <c r="AK83" i="9"/>
  <c r="AG83" i="9"/>
  <c r="AC83" i="9"/>
  <c r="Y83" i="9"/>
  <c r="AM82" i="9"/>
  <c r="AI82" i="9"/>
  <c r="AE82" i="9"/>
  <c r="AA82" i="9"/>
  <c r="W82" i="9"/>
  <c r="AK81" i="9"/>
  <c r="AG81" i="9"/>
  <c r="AC81" i="9"/>
  <c r="Y81" i="9"/>
  <c r="AM80" i="9"/>
  <c r="AI80" i="9"/>
  <c r="AE80" i="9"/>
  <c r="AA80" i="9"/>
  <c r="W80" i="9"/>
  <c r="AK79" i="9"/>
  <c r="AG79" i="9"/>
  <c r="AC79" i="9"/>
  <c r="Y79" i="9"/>
  <c r="AM78" i="9"/>
  <c r="AI78" i="9"/>
  <c r="AE78" i="9"/>
  <c r="AA78" i="9"/>
  <c r="W78" i="9"/>
  <c r="AK77" i="9"/>
  <c r="AG77" i="9"/>
  <c r="AC77" i="9"/>
  <c r="Y77" i="9"/>
  <c r="AM76" i="9"/>
  <c r="AI76" i="9"/>
  <c r="AE76" i="9"/>
  <c r="AA76" i="9"/>
  <c r="W76" i="9"/>
  <c r="AK75" i="9"/>
  <c r="AG75" i="9"/>
  <c r="AC75" i="9"/>
  <c r="Y75" i="9"/>
  <c r="AM74" i="9"/>
  <c r="AI74" i="9"/>
  <c r="AE74" i="9"/>
  <c r="AA74" i="9"/>
  <c r="W74" i="9"/>
  <c r="AK73" i="9"/>
  <c r="AG73" i="9"/>
  <c r="AC73" i="9"/>
  <c r="Y73" i="9"/>
  <c r="AM72" i="9"/>
  <c r="AI72" i="9"/>
  <c r="AE72" i="9"/>
  <c r="AA72" i="9"/>
  <c r="W72" i="9"/>
  <c r="AK71" i="9"/>
  <c r="AG71" i="9"/>
  <c r="AC71" i="9"/>
  <c r="Y71" i="9"/>
  <c r="AM70" i="9"/>
  <c r="AI70" i="9"/>
  <c r="AE70" i="9"/>
  <c r="AA70" i="9"/>
  <c r="W70" i="9"/>
  <c r="AK69" i="9"/>
  <c r="AG69" i="9"/>
  <c r="AC69" i="9"/>
  <c r="Y69" i="9"/>
  <c r="AM68" i="9"/>
  <c r="AL108" i="9"/>
  <c r="V108" i="9"/>
  <c r="X107" i="9"/>
  <c r="Z106" i="9"/>
  <c r="AB105" i="9"/>
  <c r="AD104" i="9"/>
  <c r="AF103" i="9"/>
  <c r="AH102" i="9"/>
  <c r="AJ101" i="9"/>
  <c r="AL100" i="9"/>
  <c r="V100" i="9"/>
  <c r="X99" i="9"/>
  <c r="Z98" i="9"/>
  <c r="AB97" i="9"/>
  <c r="AD96" i="9"/>
  <c r="AF95" i="9"/>
  <c r="AH94" i="9"/>
  <c r="AJ93" i="9"/>
  <c r="AL92" i="9"/>
  <c r="V92" i="9"/>
  <c r="X91" i="9"/>
  <c r="Z90" i="9"/>
  <c r="AB89" i="9"/>
  <c r="AD88" i="9"/>
  <c r="AF87" i="9"/>
  <c r="AH86" i="9"/>
  <c r="AJ85" i="9"/>
  <c r="AL84" i="9"/>
  <c r="V84" i="9"/>
  <c r="X83" i="9"/>
  <c r="Z82" i="9"/>
  <c r="AB81" i="9"/>
  <c r="AD80" i="9"/>
  <c r="AF79" i="9"/>
  <c r="X79" i="9"/>
  <c r="AH78" i="9"/>
  <c r="Z78" i="9"/>
  <c r="AJ77" i="9"/>
  <c r="AB77" i="9"/>
  <c r="AL76" i="9"/>
  <c r="AD76" i="9"/>
  <c r="V76" i="9"/>
  <c r="AF75" i="9"/>
  <c r="X75" i="9"/>
  <c r="AH74" i="9"/>
  <c r="Z74" i="9"/>
  <c r="AJ73" i="9"/>
  <c r="AB73" i="9"/>
  <c r="W73" i="9"/>
  <c r="AJ72" i="9"/>
  <c r="AD72" i="9"/>
  <c r="Y72" i="9"/>
  <c r="AL71" i="9"/>
  <c r="AF71" i="9"/>
  <c r="AA71" i="9"/>
  <c r="V71" i="9"/>
  <c r="AH70" i="9"/>
  <c r="AC70" i="9"/>
  <c r="X70" i="9"/>
  <c r="AJ69" i="9"/>
  <c r="AE69" i="9"/>
  <c r="Z69" i="9"/>
  <c r="AL68" i="9"/>
  <c r="AH68" i="9"/>
  <c r="AD68" i="9"/>
  <c r="Z68" i="9"/>
  <c r="V68" i="9"/>
  <c r="AJ67" i="9"/>
  <c r="AF67" i="9"/>
  <c r="AB67" i="9"/>
  <c r="X67" i="9"/>
  <c r="AL66" i="9"/>
  <c r="AH66" i="9"/>
  <c r="AD66" i="9"/>
  <c r="Z66" i="9"/>
  <c r="V66" i="9"/>
  <c r="AJ65" i="9"/>
  <c r="AF65" i="9"/>
  <c r="AB65" i="9"/>
  <c r="X65" i="9"/>
  <c r="AL64" i="9"/>
  <c r="AH64" i="9"/>
  <c r="AD64" i="9"/>
  <c r="Z64" i="9"/>
  <c r="V64" i="9"/>
  <c r="AJ63" i="9"/>
  <c r="AF63" i="9"/>
  <c r="AB63" i="9"/>
  <c r="X63" i="9"/>
  <c r="AL62" i="9"/>
  <c r="AH62" i="9"/>
  <c r="AD62" i="9"/>
  <c r="Z62" i="9"/>
  <c r="V62" i="9"/>
  <c r="AJ61" i="9"/>
  <c r="AF61" i="9"/>
  <c r="AB61" i="9"/>
  <c r="X61" i="9"/>
  <c r="AL60" i="9"/>
  <c r="AH60" i="9"/>
  <c r="AD60" i="9"/>
  <c r="Z60" i="9"/>
  <c r="V60" i="9"/>
  <c r="AJ59" i="9"/>
  <c r="AF59" i="9"/>
  <c r="AB59" i="9"/>
  <c r="X59" i="9"/>
  <c r="AL58" i="9"/>
  <c r="AH58" i="9"/>
  <c r="AD58" i="9"/>
  <c r="Z58" i="9"/>
  <c r="V58" i="9"/>
  <c r="AJ57" i="9"/>
  <c r="AF57" i="9"/>
  <c r="AB57" i="9"/>
  <c r="X57" i="9"/>
  <c r="AL56" i="9"/>
  <c r="AH56" i="9"/>
  <c r="AD56" i="9"/>
  <c r="Z56" i="9"/>
  <c r="V56" i="9"/>
  <c r="AJ55" i="9"/>
  <c r="AF55" i="9"/>
  <c r="AB55" i="9"/>
  <c r="X55" i="9"/>
  <c r="AL54" i="9"/>
  <c r="AH54" i="9"/>
  <c r="AD54" i="9"/>
  <c r="Z54" i="9"/>
  <c r="V54" i="9"/>
  <c r="AJ53" i="9"/>
  <c r="AF53" i="9"/>
  <c r="AB53" i="9"/>
  <c r="X53" i="9"/>
  <c r="AL52" i="9"/>
  <c r="AH52" i="9"/>
  <c r="AD52" i="9"/>
  <c r="Z52" i="9"/>
  <c r="V52" i="9"/>
  <c r="AJ51" i="9"/>
  <c r="AF51" i="9"/>
  <c r="AB51" i="9"/>
  <c r="X51" i="9"/>
  <c r="AL50" i="9"/>
  <c r="AH50" i="9"/>
  <c r="AD50" i="9"/>
  <c r="Z50" i="9"/>
  <c r="V50" i="9"/>
  <c r="AJ49" i="9"/>
  <c r="AF49" i="9"/>
  <c r="AB49" i="9"/>
  <c r="X49" i="9"/>
  <c r="AL48" i="9"/>
  <c r="AH48" i="9"/>
  <c r="AD48" i="9"/>
  <c r="Z48" i="9"/>
  <c r="V48" i="9"/>
  <c r="AJ47" i="9"/>
  <c r="AF47" i="9"/>
  <c r="AB47" i="9"/>
  <c r="X47" i="9"/>
  <c r="AL46" i="9"/>
  <c r="AH46" i="9"/>
  <c r="AD46" i="9"/>
  <c r="Z46" i="9"/>
  <c r="V46" i="9"/>
  <c r="AJ45" i="9"/>
  <c r="AF45" i="9"/>
  <c r="AB45" i="9"/>
  <c r="X45" i="9"/>
  <c r="AL44" i="9"/>
  <c r="AH44" i="9"/>
  <c r="AD44" i="9"/>
  <c r="Z44" i="9"/>
  <c r="V44" i="9"/>
  <c r="AJ43" i="9"/>
  <c r="AF43" i="9"/>
  <c r="AB43" i="9"/>
  <c r="X43" i="9"/>
  <c r="AL42" i="9"/>
  <c r="AH42" i="9"/>
  <c r="AD42" i="9"/>
  <c r="Z42" i="9"/>
  <c r="V42" i="9"/>
  <c r="AJ41" i="9"/>
  <c r="AF41" i="9"/>
  <c r="AB41" i="9"/>
  <c r="X41" i="9"/>
  <c r="AL40" i="9"/>
  <c r="AH40" i="9"/>
  <c r="AD40" i="9"/>
  <c r="Z40" i="9"/>
  <c r="V40" i="9"/>
  <c r="AJ39" i="9"/>
  <c r="AF39" i="9"/>
  <c r="AB39" i="9"/>
  <c r="X39" i="9"/>
  <c r="AL38" i="9"/>
  <c r="AH38" i="9"/>
  <c r="AD38" i="9"/>
  <c r="Z38" i="9"/>
  <c r="V38" i="9"/>
  <c r="AJ37" i="9"/>
  <c r="AF37" i="9"/>
  <c r="AB37" i="9"/>
  <c r="X37" i="9"/>
  <c r="AL36" i="9"/>
  <c r="AH36" i="9"/>
  <c r="AD36" i="9"/>
  <c r="Z36" i="9"/>
  <c r="V36" i="9"/>
  <c r="AJ35" i="9"/>
  <c r="AF35" i="9"/>
  <c r="AB35" i="9"/>
  <c r="X35" i="9"/>
  <c r="AL34" i="9"/>
  <c r="AH34" i="9"/>
  <c r="AD34" i="9"/>
  <c r="Z34" i="9"/>
  <c r="V34" i="9"/>
  <c r="AJ33" i="9"/>
  <c r="AF33" i="9"/>
  <c r="AB33" i="9"/>
  <c r="X33" i="9"/>
  <c r="AL32" i="9"/>
  <c r="AH32" i="9"/>
  <c r="AD32" i="9"/>
  <c r="Z32" i="9"/>
  <c r="V32" i="9"/>
  <c r="AJ31" i="9"/>
  <c r="AF31" i="9"/>
  <c r="AB31" i="9"/>
  <c r="X31" i="9"/>
  <c r="AL30" i="9"/>
  <c r="AH30" i="9"/>
  <c r="AD30" i="9"/>
  <c r="Z30" i="9"/>
  <c r="V30" i="9"/>
  <c r="AJ29" i="9"/>
  <c r="AF29" i="9"/>
  <c r="AB29" i="9"/>
  <c r="X29" i="9"/>
  <c r="AL28" i="9"/>
  <c r="AH28" i="9"/>
  <c r="AD28" i="9"/>
  <c r="Z28" i="9"/>
  <c r="V28" i="9"/>
  <c r="AJ27" i="9"/>
  <c r="AF27" i="9"/>
  <c r="AB27" i="9"/>
  <c r="X27" i="9"/>
  <c r="AL26" i="9"/>
  <c r="AH26" i="9"/>
  <c r="AD26" i="9"/>
  <c r="Z26" i="9"/>
  <c r="V26" i="9"/>
  <c r="AJ25" i="9"/>
  <c r="AF25" i="9"/>
  <c r="AB25" i="9"/>
  <c r="X25" i="9"/>
  <c r="AL24" i="9"/>
  <c r="AH24" i="9"/>
  <c r="AD24" i="9"/>
  <c r="Z24" i="9"/>
  <c r="V24" i="9"/>
  <c r="AJ23" i="9"/>
  <c r="AF23" i="9"/>
  <c r="AB23" i="9"/>
  <c r="X23" i="9"/>
  <c r="AL22" i="9"/>
  <c r="AH22" i="9"/>
  <c r="AD22" i="9"/>
  <c r="Z22" i="9"/>
  <c r="V22" i="9"/>
  <c r="AJ21" i="9"/>
  <c r="AF21" i="9"/>
  <c r="AB21" i="9"/>
  <c r="X21" i="9"/>
  <c r="AL20" i="9"/>
  <c r="AH20" i="9"/>
  <c r="AD20" i="9"/>
  <c r="Z20" i="9"/>
  <c r="V20" i="9"/>
  <c r="AJ19" i="9"/>
  <c r="AF19" i="9"/>
  <c r="AB19" i="9"/>
  <c r="X19" i="9"/>
  <c r="AL18" i="9"/>
  <c r="AH18" i="9"/>
  <c r="AD18" i="9"/>
  <c r="Z18" i="9"/>
  <c r="V18" i="9"/>
  <c r="AJ17" i="9"/>
  <c r="AF17" i="9"/>
  <c r="AB17" i="9"/>
  <c r="X17" i="9"/>
  <c r="AL16" i="9"/>
  <c r="AH16" i="9"/>
  <c r="AD16" i="9"/>
  <c r="Z16" i="9"/>
  <c r="V16" i="9"/>
  <c r="AJ15" i="9"/>
  <c r="AF15" i="9"/>
  <c r="AB15" i="9"/>
  <c r="X15" i="9"/>
  <c r="AL14" i="9"/>
  <c r="AH14" i="9"/>
  <c r="AD14" i="9"/>
  <c r="Z14" i="9"/>
  <c r="V14" i="9"/>
  <c r="AJ13" i="9"/>
  <c r="AF13" i="9"/>
  <c r="AB13" i="9"/>
  <c r="X13" i="9"/>
  <c r="AL12" i="9"/>
  <c r="AH12" i="9"/>
  <c r="AD12" i="9"/>
  <c r="Z12" i="9"/>
  <c r="V12" i="9"/>
  <c r="AJ11" i="9"/>
  <c r="AF11" i="9"/>
  <c r="AB11" i="9"/>
  <c r="X11" i="9"/>
  <c r="AL10" i="9"/>
  <c r="AH10" i="9"/>
  <c r="AD10" i="9"/>
  <c r="Z10" i="9"/>
  <c r="V10" i="9"/>
  <c r="AH108" i="9"/>
  <c r="AJ107" i="9"/>
  <c r="AL106" i="9"/>
  <c r="V106" i="9"/>
  <c r="X105" i="9"/>
  <c r="Z104" i="9"/>
  <c r="AB103" i="9"/>
  <c r="AD102" i="9"/>
  <c r="AF101" i="9"/>
  <c r="AH100" i="9"/>
  <c r="AJ99" i="9"/>
  <c r="AL98" i="9"/>
  <c r="V98" i="9"/>
  <c r="X97" i="9"/>
  <c r="Z96" i="9"/>
  <c r="AB95" i="9"/>
  <c r="AD94" i="9"/>
  <c r="AF93" i="9"/>
  <c r="AH92" i="9"/>
  <c r="AJ91" i="9"/>
  <c r="AL90" i="9"/>
  <c r="V90" i="9"/>
  <c r="X89" i="9"/>
  <c r="Z88" i="9"/>
  <c r="AB87" i="9"/>
  <c r="AD86" i="9"/>
  <c r="AF85" i="9"/>
  <c r="AH84" i="9"/>
  <c r="AJ83" i="9"/>
  <c r="AL82" i="9"/>
  <c r="V82" i="9"/>
  <c r="X81" i="9"/>
  <c r="Z80" i="9"/>
  <c r="AD79" i="9"/>
  <c r="V79" i="9"/>
  <c r="AF78" i="9"/>
  <c r="X78" i="9"/>
  <c r="AH77" i="9"/>
  <c r="Z77" i="9"/>
  <c r="AJ76" i="9"/>
  <c r="AB76" i="9"/>
  <c r="AL75" i="9"/>
  <c r="AD75" i="9"/>
  <c r="V75" i="9"/>
  <c r="AF74" i="9"/>
  <c r="X74" i="9"/>
  <c r="AH73" i="9"/>
  <c r="AA73" i="9"/>
  <c r="V73" i="9"/>
  <c r="AH72" i="9"/>
  <c r="AC72" i="9"/>
  <c r="X72" i="9"/>
  <c r="AJ71" i="9"/>
  <c r="AE71" i="9"/>
  <c r="Z71" i="9"/>
  <c r="AL70" i="9"/>
  <c r="AG70" i="9"/>
  <c r="AB70" i="9"/>
  <c r="V70" i="9"/>
  <c r="AI69" i="9"/>
  <c r="AD69" i="9"/>
  <c r="X69" i="9"/>
  <c r="AK68" i="9"/>
  <c r="AG68" i="9"/>
  <c r="AC68" i="9"/>
  <c r="Y68" i="9"/>
  <c r="AM67" i="9"/>
  <c r="AI67" i="9"/>
  <c r="AE67" i="9"/>
  <c r="AA67" i="9"/>
  <c r="W67" i="9"/>
  <c r="AK66" i="9"/>
  <c r="AG66" i="9"/>
  <c r="AC66" i="9"/>
  <c r="Y66" i="9"/>
  <c r="AM65" i="9"/>
  <c r="AI65" i="9"/>
  <c r="AE65" i="9"/>
  <c r="AA65" i="9"/>
  <c r="W65" i="9"/>
  <c r="AK64" i="9"/>
  <c r="AG64" i="9"/>
  <c r="AC64" i="9"/>
  <c r="Y64" i="9"/>
  <c r="AM63" i="9"/>
  <c r="AI63" i="9"/>
  <c r="AE63" i="9"/>
  <c r="AA63" i="9"/>
  <c r="W63" i="9"/>
  <c r="AK62" i="9"/>
  <c r="AG62" i="9"/>
  <c r="AC62" i="9"/>
  <c r="Y62" i="9"/>
  <c r="AM61" i="9"/>
  <c r="AI61" i="9"/>
  <c r="AE61" i="9"/>
  <c r="AA61" i="9"/>
  <c r="W61" i="9"/>
  <c r="AK60" i="9"/>
  <c r="AG60" i="9"/>
  <c r="AC60" i="9"/>
  <c r="Y60" i="9"/>
  <c r="AM59" i="9"/>
  <c r="AI59" i="9"/>
  <c r="AE59" i="9"/>
  <c r="AA59" i="9"/>
  <c r="W59" i="9"/>
  <c r="AK58" i="9"/>
  <c r="AG58" i="9"/>
  <c r="AC58" i="9"/>
  <c r="Y58" i="9"/>
  <c r="AM57" i="9"/>
  <c r="AI57" i="9"/>
  <c r="AE57" i="9"/>
  <c r="AA57" i="9"/>
  <c r="W57" i="9"/>
  <c r="AK56" i="9"/>
  <c r="AG56" i="9"/>
  <c r="AC56" i="9"/>
  <c r="Y56" i="9"/>
  <c r="AM55" i="9"/>
  <c r="AI55" i="9"/>
  <c r="AE55" i="9"/>
  <c r="AA55" i="9"/>
  <c r="W55" i="9"/>
  <c r="AK54" i="9"/>
  <c r="AG54" i="9"/>
  <c r="AC54" i="9"/>
  <c r="Y54" i="9"/>
  <c r="AM53" i="9"/>
  <c r="AI53" i="9"/>
  <c r="AE53" i="9"/>
  <c r="AA53" i="9"/>
  <c r="W53" i="9"/>
  <c r="AK52" i="9"/>
  <c r="AG52" i="9"/>
  <c r="AC52" i="9"/>
  <c r="Y52" i="9"/>
  <c r="AM51" i="9"/>
  <c r="AI51" i="9"/>
  <c r="AE51" i="9"/>
  <c r="AA51" i="9"/>
  <c r="W51" i="9"/>
  <c r="AK50" i="9"/>
  <c r="AG50" i="9"/>
  <c r="AC50" i="9"/>
  <c r="Y50" i="9"/>
  <c r="AM49" i="9"/>
  <c r="AI49" i="9"/>
  <c r="AE49" i="9"/>
  <c r="AA49" i="9"/>
  <c r="W49" i="9"/>
  <c r="AK48" i="9"/>
  <c r="AG48" i="9"/>
  <c r="AC48" i="9"/>
  <c r="Y48" i="9"/>
  <c r="AM47" i="9"/>
  <c r="AI47" i="9"/>
  <c r="AE47" i="9"/>
  <c r="AA47" i="9"/>
  <c r="W47" i="9"/>
  <c r="AK46" i="9"/>
  <c r="AG46" i="9"/>
  <c r="AC46" i="9"/>
  <c r="Y46" i="9"/>
  <c r="AM45" i="9"/>
  <c r="AI45" i="9"/>
  <c r="AE45" i="9"/>
  <c r="AA45" i="9"/>
  <c r="W45" i="9"/>
  <c r="AK44" i="9"/>
  <c r="AG44" i="9"/>
  <c r="AC44" i="9"/>
  <c r="Y44" i="9"/>
  <c r="AM43" i="9"/>
  <c r="AI43" i="9"/>
  <c r="AE43" i="9"/>
  <c r="AA43" i="9"/>
  <c r="W43" i="9"/>
  <c r="AK42" i="9"/>
  <c r="AG42" i="9"/>
  <c r="AC42" i="9"/>
  <c r="Y42" i="9"/>
  <c r="AM41" i="9"/>
  <c r="AI41" i="9"/>
  <c r="AE41" i="9"/>
  <c r="AA41" i="9"/>
  <c r="W41" i="9"/>
  <c r="AK40" i="9"/>
  <c r="AG40" i="9"/>
  <c r="AC40" i="9"/>
  <c r="Y40" i="9"/>
  <c r="AM39" i="9"/>
  <c r="AI39" i="9"/>
  <c r="AE39" i="9"/>
  <c r="AA39" i="9"/>
  <c r="W39" i="9"/>
  <c r="AK38" i="9"/>
  <c r="AG38" i="9"/>
  <c r="AC38" i="9"/>
  <c r="Y38" i="9"/>
  <c r="AM37" i="9"/>
  <c r="AI37" i="9"/>
  <c r="AE37" i="9"/>
  <c r="AA37" i="9"/>
  <c r="W37" i="9"/>
  <c r="AK36" i="9"/>
  <c r="AG36" i="9"/>
  <c r="AC36" i="9"/>
  <c r="Y36" i="9"/>
  <c r="AM35" i="9"/>
  <c r="AI35" i="9"/>
  <c r="AE35" i="9"/>
  <c r="AA35" i="9"/>
  <c r="W35" i="9"/>
  <c r="AK34" i="9"/>
  <c r="AG34" i="9"/>
  <c r="AC34" i="9"/>
  <c r="Y34" i="9"/>
  <c r="AM33" i="9"/>
  <c r="AI33" i="9"/>
  <c r="AE33" i="9"/>
  <c r="AA33" i="9"/>
  <c r="W33" i="9"/>
  <c r="AK32" i="9"/>
  <c r="AG32" i="9"/>
  <c r="AC32" i="9"/>
  <c r="Y32" i="9"/>
  <c r="AM31" i="9"/>
  <c r="AI31" i="9"/>
  <c r="AE31" i="9"/>
  <c r="AA31" i="9"/>
  <c r="W31" i="9"/>
  <c r="AK30" i="9"/>
  <c r="AG30" i="9"/>
  <c r="AC30" i="9"/>
  <c r="Y30" i="9"/>
  <c r="AM29" i="9"/>
  <c r="AI29" i="9"/>
  <c r="AE29" i="9"/>
  <c r="AA29" i="9"/>
  <c r="W29" i="9"/>
  <c r="AK28" i="9"/>
  <c r="AG28" i="9"/>
  <c r="AC28" i="9"/>
  <c r="Y28" i="9"/>
  <c r="AM27" i="9"/>
  <c r="AI27" i="9"/>
  <c r="AE27" i="9"/>
  <c r="AA27" i="9"/>
  <c r="W27" i="9"/>
  <c r="AK26" i="9"/>
  <c r="AG26" i="9"/>
  <c r="AC26" i="9"/>
  <c r="Y26" i="9"/>
  <c r="AM25" i="9"/>
  <c r="AI25" i="9"/>
  <c r="AE25" i="9"/>
  <c r="AA25" i="9"/>
  <c r="W25" i="9"/>
  <c r="AK24" i="9"/>
  <c r="AG24" i="9"/>
  <c r="AC24" i="9"/>
  <c r="Y24" i="9"/>
  <c r="AM23" i="9"/>
  <c r="AI23" i="9"/>
  <c r="AE23" i="9"/>
  <c r="AA23" i="9"/>
  <c r="W23" i="9"/>
  <c r="AK22" i="9"/>
  <c r="AG22" i="9"/>
  <c r="AC22" i="9"/>
  <c r="Y22" i="9"/>
  <c r="AM21" i="9"/>
  <c r="AI21" i="9"/>
  <c r="AE21" i="9"/>
  <c r="AA21" i="9"/>
  <c r="W21" i="9"/>
  <c r="AK20" i="9"/>
  <c r="AG20" i="9"/>
  <c r="AC20" i="9"/>
  <c r="Y20" i="9"/>
  <c r="AM19" i="9"/>
  <c r="AI19" i="9"/>
  <c r="AE19" i="9"/>
  <c r="AA19" i="9"/>
  <c r="W19" i="9"/>
  <c r="AK18" i="9"/>
  <c r="AG18" i="9"/>
  <c r="AC18" i="9"/>
  <c r="Y18" i="9"/>
  <c r="AM17" i="9"/>
  <c r="AI17" i="9"/>
  <c r="AE17" i="9"/>
  <c r="AA17" i="9"/>
  <c r="W17" i="9"/>
  <c r="AK16" i="9"/>
  <c r="AG16" i="9"/>
  <c r="AC16" i="9"/>
  <c r="Y16" i="9"/>
  <c r="AM15" i="9"/>
  <c r="AI15" i="9"/>
  <c r="AE15" i="9"/>
  <c r="AA15" i="9"/>
  <c r="W15" i="9"/>
  <c r="AK14" i="9"/>
  <c r="AG14" i="9"/>
  <c r="AC14" i="9"/>
  <c r="Y14" i="9"/>
  <c r="AM13" i="9"/>
  <c r="AI13" i="9"/>
  <c r="AE13" i="9"/>
  <c r="AA13" i="9"/>
  <c r="W13" i="9"/>
  <c r="AK12" i="9"/>
  <c r="AG12" i="9"/>
  <c r="AC12" i="9"/>
  <c r="Y12" i="9"/>
  <c r="AM11" i="9"/>
  <c r="AI11" i="9"/>
  <c r="AE11" i="9"/>
  <c r="AA11" i="9"/>
  <c r="W11" i="9"/>
  <c r="AK10" i="9"/>
  <c r="AG10" i="9"/>
  <c r="AC10" i="9"/>
  <c r="Y10" i="9"/>
  <c r="AD108" i="9"/>
  <c r="AF107" i="9"/>
  <c r="AH106" i="9"/>
  <c r="AJ105" i="9"/>
  <c r="AL104" i="9"/>
  <c r="V104" i="9"/>
  <c r="X103" i="9"/>
  <c r="Z102" i="9"/>
  <c r="AB101" i="9"/>
  <c r="AD100" i="9"/>
  <c r="AF99" i="9"/>
  <c r="AH98" i="9"/>
  <c r="AJ97" i="9"/>
  <c r="AL96" i="9"/>
  <c r="V96" i="9"/>
  <c r="X95" i="9"/>
  <c r="Z94" i="9"/>
  <c r="AB93" i="9"/>
  <c r="AD92" i="9"/>
  <c r="AF91" i="9"/>
  <c r="AH90" i="9"/>
  <c r="AJ89" i="9"/>
  <c r="AL88" i="9"/>
  <c r="V88" i="9"/>
  <c r="X87" i="9"/>
  <c r="Z86" i="9"/>
  <c r="AB85" i="9"/>
  <c r="AD84" i="9"/>
  <c r="AF83" i="9"/>
  <c r="AH82" i="9"/>
  <c r="AJ81" i="9"/>
  <c r="AL80" i="9"/>
  <c r="V80" i="9"/>
  <c r="AB79" i="9"/>
  <c r="AL78" i="9"/>
  <c r="AD78" i="9"/>
  <c r="V78" i="9"/>
  <c r="AF77" i="9"/>
  <c r="X77" i="9"/>
  <c r="AH76" i="9"/>
  <c r="Z76" i="9"/>
  <c r="AJ75" i="9"/>
  <c r="AB75" i="9"/>
  <c r="AL74" i="9"/>
  <c r="AD74" i="9"/>
  <c r="V74" i="9"/>
  <c r="AF73" i="9"/>
  <c r="Z73" i="9"/>
  <c r="AL72" i="9"/>
  <c r="AG72" i="9"/>
  <c r="AB72" i="9"/>
  <c r="V72" i="9"/>
  <c r="AI71" i="9"/>
  <c r="AD71" i="9"/>
  <c r="X71" i="9"/>
  <c r="AK70" i="9"/>
  <c r="AF70" i="9"/>
  <c r="Z70" i="9"/>
  <c r="AM69" i="9"/>
  <c r="AH69" i="9"/>
  <c r="AB69" i="9"/>
  <c r="W69" i="9"/>
  <c r="AJ68" i="9"/>
  <c r="AF68" i="9"/>
  <c r="AB68" i="9"/>
  <c r="X68" i="9"/>
  <c r="AL67" i="9"/>
  <c r="AH67" i="9"/>
  <c r="AD67" i="9"/>
  <c r="Z67" i="9"/>
  <c r="V67" i="9"/>
  <c r="AJ66" i="9"/>
  <c r="AF66" i="9"/>
  <c r="AB66" i="9"/>
  <c r="X66" i="9"/>
  <c r="AL65" i="9"/>
  <c r="AH65" i="9"/>
  <c r="AD65" i="9"/>
  <c r="Z65" i="9"/>
  <c r="V65" i="9"/>
  <c r="AJ64" i="9"/>
  <c r="AF64" i="9"/>
  <c r="AB64" i="9"/>
  <c r="X64" i="9"/>
  <c r="AL63" i="9"/>
  <c r="AH63" i="9"/>
  <c r="AD63" i="9"/>
  <c r="Z63" i="9"/>
  <c r="V63" i="9"/>
  <c r="AJ62" i="9"/>
  <c r="AF62" i="9"/>
  <c r="AB62" i="9"/>
  <c r="X62" i="9"/>
  <c r="AL61" i="9"/>
  <c r="AH61" i="9"/>
  <c r="AD61" i="9"/>
  <c r="Z61" i="9"/>
  <c r="V61" i="9"/>
  <c r="AJ60" i="9"/>
  <c r="AF60" i="9"/>
  <c r="AB60" i="9"/>
  <c r="X60" i="9"/>
  <c r="AL59" i="9"/>
  <c r="AH59" i="9"/>
  <c r="AD59" i="9"/>
  <c r="Z59" i="9"/>
  <c r="V59" i="9"/>
  <c r="AJ58" i="9"/>
  <c r="AF58" i="9"/>
  <c r="AB58" i="9"/>
  <c r="X58" i="9"/>
  <c r="AL57" i="9"/>
  <c r="AH57" i="9"/>
  <c r="AD57" i="9"/>
  <c r="Z57" i="9"/>
  <c r="V57" i="9"/>
  <c r="AJ56" i="9"/>
  <c r="AF56" i="9"/>
  <c r="AB56" i="9"/>
  <c r="X56" i="9"/>
  <c r="AL55" i="9"/>
  <c r="AH55" i="9"/>
  <c r="AD55" i="9"/>
  <c r="Z55" i="9"/>
  <c r="V55" i="9"/>
  <c r="AJ54" i="9"/>
  <c r="AF54" i="9"/>
  <c r="AB54" i="9"/>
  <c r="X54" i="9"/>
  <c r="AL53" i="9"/>
  <c r="AH53" i="9"/>
  <c r="AD53" i="9"/>
  <c r="Z53" i="9"/>
  <c r="V53" i="9"/>
  <c r="AJ52" i="9"/>
  <c r="AF52" i="9"/>
  <c r="AB52" i="9"/>
  <c r="X52" i="9"/>
  <c r="AL51" i="9"/>
  <c r="AH51" i="9"/>
  <c r="AD51" i="9"/>
  <c r="Z51" i="9"/>
  <c r="V51" i="9"/>
  <c r="AJ50" i="9"/>
  <c r="AF50" i="9"/>
  <c r="AB50" i="9"/>
  <c r="X50" i="9"/>
  <c r="AL49" i="9"/>
  <c r="AH49" i="9"/>
  <c r="AD49" i="9"/>
  <c r="Z49" i="9"/>
  <c r="V49" i="9"/>
  <c r="AJ48" i="9"/>
  <c r="AF48" i="9"/>
  <c r="AB48" i="9"/>
  <c r="X48" i="9"/>
  <c r="AL47" i="9"/>
  <c r="AH47" i="9"/>
  <c r="AD47" i="9"/>
  <c r="Z47" i="9"/>
  <c r="V47" i="9"/>
  <c r="AJ46" i="9"/>
  <c r="AF46" i="9"/>
  <c r="AB46" i="9"/>
  <c r="X46" i="9"/>
  <c r="AL45" i="9"/>
  <c r="AH45" i="9"/>
  <c r="AD45" i="9"/>
  <c r="Z45" i="9"/>
  <c r="V45" i="9"/>
  <c r="AJ44" i="9"/>
  <c r="AF44" i="9"/>
  <c r="AB44" i="9"/>
  <c r="X44" i="9"/>
  <c r="AL43" i="9"/>
  <c r="AH43" i="9"/>
  <c r="AD43" i="9"/>
  <c r="Z43" i="9"/>
  <c r="V43" i="9"/>
  <c r="AJ42" i="9"/>
  <c r="AF42" i="9"/>
  <c r="AB42" i="9"/>
  <c r="X42" i="9"/>
  <c r="AL41" i="9"/>
  <c r="AH41" i="9"/>
  <c r="AD41" i="9"/>
  <c r="Z41" i="9"/>
  <c r="V41" i="9"/>
  <c r="AJ40" i="9"/>
  <c r="AF40" i="9"/>
  <c r="AB40" i="9"/>
  <c r="X40" i="9"/>
  <c r="AL39" i="9"/>
  <c r="AH39" i="9"/>
  <c r="AD39" i="9"/>
  <c r="Z39" i="9"/>
  <c r="V39" i="9"/>
  <c r="AJ38" i="9"/>
  <c r="AF38" i="9"/>
  <c r="AB38" i="9"/>
  <c r="X38" i="9"/>
  <c r="AL37" i="9"/>
  <c r="AH37" i="9"/>
  <c r="AD37" i="9"/>
  <c r="Z37" i="9"/>
  <c r="V37" i="9"/>
  <c r="AJ36" i="9"/>
  <c r="AF36" i="9"/>
  <c r="AB36" i="9"/>
  <c r="X36" i="9"/>
  <c r="AL35" i="9"/>
  <c r="AH35" i="9"/>
  <c r="AD35" i="9"/>
  <c r="Z35" i="9"/>
  <c r="V35" i="9"/>
  <c r="AJ34" i="9"/>
  <c r="AF34" i="9"/>
  <c r="AB34" i="9"/>
  <c r="X34" i="9"/>
  <c r="AL33" i="9"/>
  <c r="AH33" i="9"/>
  <c r="AD33" i="9"/>
  <c r="Z33" i="9"/>
  <c r="V33" i="9"/>
  <c r="AJ32" i="9"/>
  <c r="AF32" i="9"/>
  <c r="AB32" i="9"/>
  <c r="X32" i="9"/>
  <c r="AL31" i="9"/>
  <c r="AH31" i="9"/>
  <c r="AD31" i="9"/>
  <c r="Z31" i="9"/>
  <c r="V31" i="9"/>
  <c r="AJ30" i="9"/>
  <c r="AF30" i="9"/>
  <c r="AB30" i="9"/>
  <c r="X30" i="9"/>
  <c r="AL29" i="9"/>
  <c r="AH29" i="9"/>
  <c r="AD29" i="9"/>
  <c r="Z29" i="9"/>
  <c r="V29" i="9"/>
  <c r="AJ28" i="9"/>
  <c r="AF28" i="9"/>
  <c r="AB28" i="9"/>
  <c r="X28" i="9"/>
  <c r="AL27" i="9"/>
  <c r="AH27" i="9"/>
  <c r="AD27" i="9"/>
  <c r="Z27" i="9"/>
  <c r="V27" i="9"/>
  <c r="AJ26" i="9"/>
  <c r="AF26" i="9"/>
  <c r="AB26" i="9"/>
  <c r="X26" i="9"/>
  <c r="AL25" i="9"/>
  <c r="AH25" i="9"/>
  <c r="AD25" i="9"/>
  <c r="Z25" i="9"/>
  <c r="V25" i="9"/>
  <c r="AJ24" i="9"/>
  <c r="AF24" i="9"/>
  <c r="AB24" i="9"/>
  <c r="X24" i="9"/>
  <c r="AL23" i="9"/>
  <c r="AH23" i="9"/>
  <c r="AD23" i="9"/>
  <c r="Z23" i="9"/>
  <c r="V23" i="9"/>
  <c r="AJ22" i="9"/>
  <c r="AF22" i="9"/>
  <c r="AB22" i="9"/>
  <c r="X22" i="9"/>
  <c r="AL21" i="9"/>
  <c r="AH21" i="9"/>
  <c r="AD21" i="9"/>
  <c r="Z21" i="9"/>
  <c r="V21" i="9"/>
  <c r="AJ20" i="9"/>
  <c r="AF20" i="9"/>
  <c r="AB20" i="9"/>
  <c r="X20" i="9"/>
  <c r="AL19" i="9"/>
  <c r="AH19" i="9"/>
  <c r="AD19" i="9"/>
  <c r="Z19" i="9"/>
  <c r="V19" i="9"/>
  <c r="AJ18" i="9"/>
  <c r="AF18" i="9"/>
  <c r="AB18" i="9"/>
  <c r="X18" i="9"/>
  <c r="AL17" i="9"/>
  <c r="AH17" i="9"/>
  <c r="AD17" i="9"/>
  <c r="Z17" i="9"/>
  <c r="V17" i="9"/>
  <c r="AJ16" i="9"/>
  <c r="AF16" i="9"/>
  <c r="AB16" i="9"/>
  <c r="X16" i="9"/>
  <c r="AL15" i="9"/>
  <c r="AH15" i="9"/>
  <c r="AD15" i="9"/>
  <c r="Z15" i="9"/>
  <c r="V15" i="9"/>
  <c r="AJ14" i="9"/>
  <c r="AF14" i="9"/>
  <c r="AB14" i="9"/>
  <c r="X14" i="9"/>
  <c r="AL13" i="9"/>
  <c r="AH13" i="9"/>
  <c r="AD13" i="9"/>
  <c r="Z13" i="9"/>
  <c r="V13" i="9"/>
  <c r="AJ12" i="9"/>
  <c r="AF12" i="9"/>
  <c r="AB12" i="9"/>
  <c r="X12" i="9"/>
  <c r="AL11" i="9"/>
  <c r="AH11" i="9"/>
  <c r="AD11" i="9"/>
  <c r="Z11" i="9"/>
  <c r="V11" i="9"/>
  <c r="AJ10" i="9"/>
  <c r="AF10" i="9"/>
  <c r="AB10" i="9"/>
  <c r="X10" i="9"/>
  <c r="AB107" i="9"/>
  <c r="AJ103" i="9"/>
  <c r="Z100" i="9"/>
  <c r="AH96" i="9"/>
  <c r="X93" i="9"/>
  <c r="AF89" i="9"/>
  <c r="V86" i="9"/>
  <c r="AD82" i="9"/>
  <c r="Z79" i="9"/>
  <c r="AD77" i="9"/>
  <c r="AH75" i="9"/>
  <c r="AL73" i="9"/>
  <c r="AF72" i="9"/>
  <c r="AB71" i="9"/>
  <c r="Y70" i="9"/>
  <c r="V69" i="9"/>
  <c r="W68" i="9"/>
  <c r="Y67" i="9"/>
  <c r="AA66" i="9"/>
  <c r="AC65" i="9"/>
  <c r="AE64" i="9"/>
  <c r="AG63" i="9"/>
  <c r="AI62" i="9"/>
  <c r="AK61" i="9"/>
  <c r="AM60" i="9"/>
  <c r="W60" i="9"/>
  <c r="Y59" i="9"/>
  <c r="AA58" i="9"/>
  <c r="AC57" i="9"/>
  <c r="AE56" i="9"/>
  <c r="AG55" i="9"/>
  <c r="AI54" i="9"/>
  <c r="AK53" i="9"/>
  <c r="AM52" i="9"/>
  <c r="W52" i="9"/>
  <c r="Y51" i="9"/>
  <c r="AA50" i="9"/>
  <c r="AC49" i="9"/>
  <c r="AE48" i="9"/>
  <c r="AG47" i="9"/>
  <c r="AI46" i="9"/>
  <c r="AK45" i="9"/>
  <c r="AM44" i="9"/>
  <c r="W44" i="9"/>
  <c r="Y43" i="9"/>
  <c r="AA42" i="9"/>
  <c r="AC41" i="9"/>
  <c r="AE40" i="9"/>
  <c r="AG39" i="9"/>
  <c r="AI38" i="9"/>
  <c r="AK37" i="9"/>
  <c r="AM36" i="9"/>
  <c r="W36" i="9"/>
  <c r="Y35" i="9"/>
  <c r="AA34" i="9"/>
  <c r="AC33" i="9"/>
  <c r="AE32" i="9"/>
  <c r="AG31" i="9"/>
  <c r="AI30" i="9"/>
  <c r="AK29" i="9"/>
  <c r="AM28" i="9"/>
  <c r="W28" i="9"/>
  <c r="Y27" i="9"/>
  <c r="AA26" i="9"/>
  <c r="AC25" i="9"/>
  <c r="AE24" i="9"/>
  <c r="AG23" i="9"/>
  <c r="AI22" i="9"/>
  <c r="AK21" i="9"/>
  <c r="AM20" i="9"/>
  <c r="W20" i="9"/>
  <c r="Y19" i="9"/>
  <c r="AA18" i="9"/>
  <c r="AC17" i="9"/>
  <c r="AE16" i="9"/>
  <c r="AG15" i="9"/>
  <c r="AI14" i="9"/>
  <c r="AK13" i="9"/>
  <c r="AM12" i="9"/>
  <c r="W12" i="9"/>
  <c r="Y11" i="9"/>
  <c r="AA10" i="9"/>
  <c r="AD106" i="9"/>
  <c r="AL102" i="9"/>
  <c r="AB99" i="9"/>
  <c r="AJ95" i="9"/>
  <c r="Z92" i="9"/>
  <c r="AH88" i="9"/>
  <c r="X85" i="9"/>
  <c r="AF81" i="9"/>
  <c r="AJ78" i="9"/>
  <c r="V77" i="9"/>
  <c r="Z75" i="9"/>
  <c r="AD73" i="9"/>
  <c r="Z72" i="9"/>
  <c r="W71" i="9"/>
  <c r="AL69" i="9"/>
  <c r="AI68" i="9"/>
  <c r="AK67" i="9"/>
  <c r="AM66" i="9"/>
  <c r="W66" i="9"/>
  <c r="Y65" i="9"/>
  <c r="AA64" i="9"/>
  <c r="AC63" i="9"/>
  <c r="AE62" i="9"/>
  <c r="AG61" i="9"/>
  <c r="AI60" i="9"/>
  <c r="AK59" i="9"/>
  <c r="AM58" i="9"/>
  <c r="W58" i="9"/>
  <c r="Y57" i="9"/>
  <c r="AA56" i="9"/>
  <c r="AC55" i="9"/>
  <c r="AE54" i="9"/>
  <c r="AG53" i="9"/>
  <c r="AI52" i="9"/>
  <c r="AK51" i="9"/>
  <c r="AM50" i="9"/>
  <c r="W50" i="9"/>
  <c r="Y49" i="9"/>
  <c r="AA48" i="9"/>
  <c r="AC47" i="9"/>
  <c r="AE46" i="9"/>
  <c r="AG45" i="9"/>
  <c r="AI44" i="9"/>
  <c r="AK43" i="9"/>
  <c r="AM42" i="9"/>
  <c r="W42" i="9"/>
  <c r="Y41" i="9"/>
  <c r="AA40" i="9"/>
  <c r="AC39" i="9"/>
  <c r="AE38" i="9"/>
  <c r="AG37" i="9"/>
  <c r="AI36" i="9"/>
  <c r="AK35" i="9"/>
  <c r="AM34" i="9"/>
  <c r="W34" i="9"/>
  <c r="Y33" i="9"/>
  <c r="AA32" i="9"/>
  <c r="AC31" i="9"/>
  <c r="AE30" i="9"/>
  <c r="AG29" i="9"/>
  <c r="AI28" i="9"/>
  <c r="AK27" i="9"/>
  <c r="AM26" i="9"/>
  <c r="W26" i="9"/>
  <c r="Y25" i="9"/>
  <c r="AA24" i="9"/>
  <c r="AC23" i="9"/>
  <c r="AE22" i="9"/>
  <c r="AG21" i="9"/>
  <c r="AI20" i="9"/>
  <c r="AK19" i="9"/>
  <c r="AM18" i="9"/>
  <c r="W18" i="9"/>
  <c r="Y17" i="9"/>
  <c r="AA16" i="9"/>
  <c r="AC15" i="9"/>
  <c r="AE14" i="9"/>
  <c r="AG13" i="9"/>
  <c r="AI12" i="9"/>
  <c r="AK11" i="9"/>
  <c r="W10" i="9"/>
  <c r="AF105" i="9"/>
  <c r="V102" i="9"/>
  <c r="AD98" i="9"/>
  <c r="AL94" i="9"/>
  <c r="AB91" i="9"/>
  <c r="AJ87" i="9"/>
  <c r="Z84" i="9"/>
  <c r="AH80" i="9"/>
  <c r="AB78" i="9"/>
  <c r="AF76" i="9"/>
  <c r="AJ74" i="9"/>
  <c r="X73" i="9"/>
  <c r="AM71" i="9"/>
  <c r="AJ70" i="9"/>
  <c r="AF69" i="9"/>
  <c r="AE68" i="9"/>
  <c r="AG67" i="9"/>
  <c r="AI66" i="9"/>
  <c r="AK65" i="9"/>
  <c r="AM64" i="9"/>
  <c r="W64" i="9"/>
  <c r="Y63" i="9"/>
  <c r="AA62" i="9"/>
  <c r="AC61" i="9"/>
  <c r="AE60" i="9"/>
  <c r="AG59" i="9"/>
  <c r="AI58" i="9"/>
  <c r="AK57" i="9"/>
  <c r="AM56" i="9"/>
  <c r="W56" i="9"/>
  <c r="Y55" i="9"/>
  <c r="AA54" i="9"/>
  <c r="AC53" i="9"/>
  <c r="AE52" i="9"/>
  <c r="AG51" i="9"/>
  <c r="AI50" i="9"/>
  <c r="AK49" i="9"/>
  <c r="AM48" i="9"/>
  <c r="W48" i="9"/>
  <c r="Y47" i="9"/>
  <c r="AA46" i="9"/>
  <c r="AC45" i="9"/>
  <c r="AE44" i="9"/>
  <c r="AG43" i="9"/>
  <c r="AI42" i="9"/>
  <c r="AK41" i="9"/>
  <c r="AM40" i="9"/>
  <c r="W40" i="9"/>
  <c r="Y39" i="9"/>
  <c r="AA38" i="9"/>
  <c r="AC37" i="9"/>
  <c r="AE36" i="9"/>
  <c r="AG35" i="9"/>
  <c r="AI34" i="9"/>
  <c r="AK33" i="9"/>
  <c r="AM32" i="9"/>
  <c r="W32" i="9"/>
  <c r="Y31" i="9"/>
  <c r="AA30" i="9"/>
  <c r="AC29" i="9"/>
  <c r="AE28" i="9"/>
  <c r="AG27" i="9"/>
  <c r="AI26" i="9"/>
  <c r="AK25" i="9"/>
  <c r="AM24" i="9"/>
  <c r="W24" i="9"/>
  <c r="Y23" i="9"/>
  <c r="AA22" i="9"/>
  <c r="AC21" i="9"/>
  <c r="AE20" i="9"/>
  <c r="AG19" i="9"/>
  <c r="AI18" i="9"/>
  <c r="AK17" i="9"/>
  <c r="AM16" i="9"/>
  <c r="W16" i="9"/>
  <c r="Y15" i="9"/>
  <c r="AA14" i="9"/>
  <c r="AC13" i="9"/>
  <c r="AE12" i="9"/>
  <c r="AG11" i="9"/>
  <c r="AI10" i="9"/>
  <c r="Z108" i="9"/>
  <c r="AH104" i="9"/>
  <c r="X101" i="9"/>
  <c r="AF97" i="9"/>
  <c r="V94" i="9"/>
  <c r="AD90" i="9"/>
  <c r="AL86" i="9"/>
  <c r="AB83" i="9"/>
  <c r="AJ79" i="9"/>
  <c r="AL77" i="9"/>
  <c r="X76" i="9"/>
  <c r="AB74" i="9"/>
  <c r="AK72" i="9"/>
  <c r="AH71" i="9"/>
  <c r="AD70" i="9"/>
  <c r="AA69" i="9"/>
  <c r="AA68" i="9"/>
  <c r="AC67" i="9"/>
  <c r="AE66" i="9"/>
  <c r="AG65" i="9"/>
  <c r="AI64" i="9"/>
  <c r="AK63" i="9"/>
  <c r="AM62" i="9"/>
  <c r="W62" i="9"/>
  <c r="Y61" i="9"/>
  <c r="AA60" i="9"/>
  <c r="AC59" i="9"/>
  <c r="AE58" i="9"/>
  <c r="AG57" i="9"/>
  <c r="AI56" i="9"/>
  <c r="AK55" i="9"/>
  <c r="AM54" i="9"/>
  <c r="W54" i="9"/>
  <c r="Y53" i="9"/>
  <c r="AA52" i="9"/>
  <c r="AC51" i="9"/>
  <c r="AE50" i="9"/>
  <c r="AG49" i="9"/>
  <c r="AI48" i="9"/>
  <c r="AK47" i="9"/>
  <c r="AM46" i="9"/>
  <c r="W46" i="9"/>
  <c r="Y45" i="9"/>
  <c r="AA44" i="9"/>
  <c r="AC43" i="9"/>
  <c r="AE42" i="9"/>
  <c r="AG41" i="9"/>
  <c r="AI40" i="9"/>
  <c r="AK39" i="9"/>
  <c r="AM38" i="9"/>
  <c r="W38" i="9"/>
  <c r="Y37" i="9"/>
  <c r="AA36" i="9"/>
  <c r="AC35" i="9"/>
  <c r="AE34" i="9"/>
  <c r="AG33" i="9"/>
  <c r="AI32" i="9"/>
  <c r="AK31" i="9"/>
  <c r="AM30" i="9"/>
  <c r="W30" i="9"/>
  <c r="Y29" i="9"/>
  <c r="AA28" i="9"/>
  <c r="AC27" i="9"/>
  <c r="AE26" i="9"/>
  <c r="AG25" i="9"/>
  <c r="AI24" i="9"/>
  <c r="AK23" i="9"/>
  <c r="AM22" i="9"/>
  <c r="W22" i="9"/>
  <c r="Y21" i="9"/>
  <c r="AA20" i="9"/>
  <c r="AC19" i="9"/>
  <c r="AE18" i="9"/>
  <c r="AG17" i="9"/>
  <c r="AI16" i="9"/>
  <c r="AK15" i="9"/>
  <c r="AM14" i="9"/>
  <c r="W14" i="9"/>
  <c r="Y13" i="9"/>
  <c r="AA12" i="9"/>
  <c r="AC11" i="9"/>
  <c r="AE10" i="9"/>
  <c r="O105" i="9"/>
  <c r="G36" i="9"/>
  <c r="K39" i="9"/>
  <c r="O42" i="9"/>
  <c r="S45" i="9"/>
  <c r="C49" i="9"/>
  <c r="G52" i="9"/>
  <c r="K55" i="9"/>
  <c r="O62" i="9"/>
  <c r="K75" i="9"/>
  <c r="H92" i="9"/>
  <c r="M42" i="9"/>
  <c r="C35" i="9"/>
  <c r="G38" i="9"/>
  <c r="K41" i="9"/>
  <c r="O44" i="9"/>
  <c r="S47" i="9"/>
  <c r="C51" i="9"/>
  <c r="G54" i="9"/>
  <c r="S57" i="9"/>
  <c r="O70" i="9"/>
  <c r="K83" i="9"/>
  <c r="G35" i="9"/>
  <c r="K38" i="9"/>
  <c r="O41" i="9"/>
  <c r="S44" i="9"/>
  <c r="C48" i="9"/>
  <c r="G51" i="9"/>
  <c r="K54" i="9"/>
  <c r="O58" i="9"/>
  <c r="K71" i="9"/>
  <c r="G84" i="9"/>
  <c r="B35" i="9"/>
  <c r="R35" i="9"/>
  <c r="N36" i="9"/>
  <c r="J37" i="9"/>
  <c r="F38" i="9"/>
  <c r="B39" i="9"/>
  <c r="R39" i="9"/>
  <c r="N40" i="9"/>
  <c r="J41" i="9"/>
  <c r="F42" i="9"/>
  <c r="B43" i="9"/>
  <c r="R43" i="9"/>
  <c r="N44" i="9"/>
  <c r="J45" i="9"/>
  <c r="F46" i="9"/>
  <c r="B47" i="9"/>
  <c r="R47" i="9"/>
  <c r="N48" i="9"/>
  <c r="J49" i="9"/>
  <c r="F50" i="9"/>
  <c r="B51" i="9"/>
  <c r="R51" i="9"/>
  <c r="N52" i="9"/>
  <c r="J53" i="9"/>
  <c r="F54" i="9"/>
  <c r="B55" i="9"/>
  <c r="R55" i="9"/>
  <c r="N56" i="9"/>
  <c r="O57" i="9"/>
  <c r="S60" i="9"/>
  <c r="C64" i="9"/>
  <c r="G67" i="9"/>
  <c r="K70" i="9"/>
  <c r="O73" i="9"/>
  <c r="S76" i="9"/>
  <c r="C80" i="9"/>
  <c r="G83" i="9"/>
  <c r="K86" i="9"/>
  <c r="M99" i="9"/>
  <c r="E69" i="9"/>
  <c r="L35" i="9"/>
  <c r="H36" i="9"/>
  <c r="D37" i="9"/>
  <c r="T37" i="9"/>
  <c r="P38" i="9"/>
  <c r="L39" i="9"/>
  <c r="H40" i="9"/>
  <c r="D41" i="9"/>
  <c r="T41" i="9"/>
  <c r="P42" i="9"/>
  <c r="L43" i="9"/>
  <c r="H44" i="9"/>
  <c r="D45" i="9"/>
  <c r="T45" i="9"/>
  <c r="P46" i="9"/>
  <c r="L47" i="9"/>
  <c r="H48" i="9"/>
  <c r="D49" i="9"/>
  <c r="T49" i="9"/>
  <c r="P50" i="9"/>
  <c r="L51" i="9"/>
  <c r="H52" i="9"/>
  <c r="D53" i="9"/>
  <c r="T53" i="9"/>
  <c r="P54" i="9"/>
  <c r="L55" i="9"/>
  <c r="H56" i="9"/>
  <c r="D57" i="9"/>
  <c r="O59" i="9"/>
  <c r="S62" i="9"/>
  <c r="C66" i="9"/>
  <c r="G69" i="9"/>
  <c r="K72" i="9"/>
  <c r="O75" i="9"/>
  <c r="S78" i="9"/>
  <c r="C82" i="9"/>
  <c r="G85" i="9"/>
  <c r="E93" i="9"/>
  <c r="M35" i="9"/>
  <c r="I36" i="9"/>
  <c r="E37" i="9"/>
  <c r="U37" i="9"/>
  <c r="Q38" i="9"/>
  <c r="M39" i="9"/>
  <c r="I40" i="9"/>
  <c r="E41" i="9"/>
  <c r="U41" i="9"/>
  <c r="U42" i="9"/>
  <c r="Q43" i="9"/>
  <c r="M44" i="9"/>
  <c r="I45" i="9"/>
  <c r="E46" i="9"/>
  <c r="U46" i="9"/>
  <c r="Q47" i="9"/>
  <c r="M48" i="9"/>
  <c r="I49" i="9"/>
  <c r="E50" i="9"/>
  <c r="U50" i="9"/>
  <c r="Q51" i="9"/>
  <c r="M52" i="9"/>
  <c r="I53" i="9"/>
  <c r="E54" i="9"/>
  <c r="E55" i="9"/>
  <c r="U55" i="9"/>
  <c r="Q56" i="9"/>
  <c r="G58" i="9"/>
  <c r="K61" i="9"/>
  <c r="O64" i="9"/>
  <c r="S67" i="9"/>
  <c r="C71" i="9"/>
  <c r="G74" i="9"/>
  <c r="K77" i="9"/>
  <c r="O80" i="9"/>
  <c r="S83" i="9"/>
  <c r="L87" i="9"/>
  <c r="Q102" i="9"/>
  <c r="B58" i="9"/>
  <c r="R58" i="9"/>
  <c r="N59" i="9"/>
  <c r="J60" i="9"/>
  <c r="F61" i="9"/>
  <c r="B62" i="9"/>
  <c r="R62" i="9"/>
  <c r="N63" i="9"/>
  <c r="J64" i="9"/>
  <c r="F65" i="9"/>
  <c r="B66" i="9"/>
  <c r="R66" i="9"/>
  <c r="N67" i="9"/>
  <c r="J68" i="9"/>
  <c r="F69" i="9"/>
  <c r="B70" i="9"/>
  <c r="R70" i="9"/>
  <c r="N71" i="9"/>
  <c r="J72" i="9"/>
  <c r="F73" i="9"/>
  <c r="B74" i="9"/>
  <c r="R74" i="9"/>
  <c r="N75" i="9"/>
  <c r="J76" i="9"/>
  <c r="F77" i="9"/>
  <c r="B78" i="9"/>
  <c r="R78" i="9"/>
  <c r="N79" i="9"/>
  <c r="J80" i="9"/>
  <c r="F81" i="9"/>
  <c r="B82" i="9"/>
  <c r="R82" i="9"/>
  <c r="N83" i="9"/>
  <c r="J84" i="9"/>
  <c r="F85" i="9"/>
  <c r="B86" i="9"/>
  <c r="T86" i="9"/>
  <c r="P89" i="9"/>
  <c r="T92" i="9"/>
  <c r="E97" i="9"/>
  <c r="K101" i="9"/>
  <c r="S106" i="9"/>
  <c r="J88" i="9"/>
  <c r="N87" i="9"/>
  <c r="Q88" i="9"/>
  <c r="U87" i="9"/>
  <c r="E87" i="9"/>
  <c r="C88" i="9"/>
  <c r="G87" i="9"/>
  <c r="G104" i="9"/>
  <c r="D58" i="9"/>
  <c r="T58" i="9"/>
  <c r="P59" i="9"/>
  <c r="L60" i="9"/>
  <c r="H61" i="9"/>
  <c r="D62" i="9"/>
  <c r="T62" i="9"/>
  <c r="P63" i="9"/>
  <c r="L64" i="9"/>
  <c r="H65" i="9"/>
  <c r="D66" i="9"/>
  <c r="T66" i="9"/>
  <c r="P67" i="9"/>
  <c r="L68" i="9"/>
  <c r="H69" i="9"/>
  <c r="D70" i="9"/>
  <c r="T70" i="9"/>
  <c r="P71" i="9"/>
  <c r="L72" i="9"/>
  <c r="H73" i="9"/>
  <c r="D74" i="9"/>
  <c r="T74" i="9"/>
  <c r="P75" i="9"/>
  <c r="L76" i="9"/>
  <c r="H77" i="9"/>
  <c r="D78" i="9"/>
  <c r="T78" i="9"/>
  <c r="P79" i="9"/>
  <c r="L80" i="9"/>
  <c r="H81" i="9"/>
  <c r="D82" i="9"/>
  <c r="T82" i="9"/>
  <c r="P83" i="9"/>
  <c r="L84" i="9"/>
  <c r="H85" i="9"/>
  <c r="D86" i="9"/>
  <c r="B87" i="9"/>
  <c r="D90" i="9"/>
  <c r="K93" i="9"/>
  <c r="P97" i="9"/>
  <c r="U101" i="9"/>
  <c r="O107" i="9"/>
  <c r="U57" i="9"/>
  <c r="Q58" i="9"/>
  <c r="M59" i="9"/>
  <c r="I60" i="9"/>
  <c r="E61" i="9"/>
  <c r="U61" i="9"/>
  <c r="Q62" i="9"/>
  <c r="M63" i="9"/>
  <c r="I64" i="9"/>
  <c r="E65" i="9"/>
  <c r="U65" i="9"/>
  <c r="Q66" i="9"/>
  <c r="M67" i="9"/>
  <c r="I68" i="9"/>
  <c r="I69" i="9"/>
  <c r="E70" i="9"/>
  <c r="U70" i="9"/>
  <c r="Q71" i="9"/>
  <c r="M72" i="9"/>
  <c r="I73" i="9"/>
  <c r="E74" i="9"/>
  <c r="U74" i="9"/>
  <c r="Q75" i="9"/>
  <c r="M76" i="9"/>
  <c r="I77" i="9"/>
  <c r="E78" i="9"/>
  <c r="U78" i="9"/>
  <c r="Q79" i="9"/>
  <c r="M80" i="9"/>
  <c r="M81" i="9"/>
  <c r="I82" i="9"/>
  <c r="E83" i="9"/>
  <c r="U83" i="9"/>
  <c r="Q84" i="9"/>
  <c r="M85" i="9"/>
  <c r="I86" i="9"/>
  <c r="T87" i="9"/>
  <c r="D91" i="9"/>
  <c r="Q94" i="9"/>
  <c r="C99" i="9"/>
  <c r="H103" i="9"/>
  <c r="K89" i="9"/>
  <c r="G90" i="9"/>
  <c r="C91" i="9"/>
  <c r="S91" i="9"/>
  <c r="O92" i="9"/>
  <c r="O93" i="9"/>
  <c r="P94" i="9"/>
  <c r="Q95" i="9"/>
  <c r="S96" i="9"/>
  <c r="T97" i="9"/>
  <c r="U98" i="9"/>
  <c r="C100" i="9"/>
  <c r="D101" i="9"/>
  <c r="E102" i="9"/>
  <c r="G103" i="9"/>
  <c r="P104" i="9"/>
  <c r="H106" i="9"/>
  <c r="T107" i="9"/>
  <c r="I108" i="9"/>
  <c r="M107" i="9"/>
  <c r="Q106" i="9"/>
  <c r="U105" i="9"/>
  <c r="E105" i="9"/>
  <c r="I104" i="9"/>
  <c r="M103" i="9"/>
  <c r="R99" i="9"/>
  <c r="B99" i="9"/>
  <c r="F98" i="9"/>
  <c r="J97" i="9"/>
  <c r="N96" i="9"/>
  <c r="C37" i="9"/>
  <c r="G40" i="9"/>
  <c r="K43" i="9"/>
  <c r="O46" i="9"/>
  <c r="S49" i="9"/>
  <c r="C53" i="9"/>
  <c r="G56" i="9"/>
  <c r="S65" i="9"/>
  <c r="O78" i="9"/>
  <c r="M54" i="9"/>
  <c r="S35" i="9"/>
  <c r="C39" i="9"/>
  <c r="G42" i="9"/>
  <c r="K45" i="9"/>
  <c r="O48" i="9"/>
  <c r="S51" i="9"/>
  <c r="C55" i="9"/>
  <c r="C61" i="9"/>
  <c r="S73" i="9"/>
  <c r="P86" i="9"/>
  <c r="C36" i="9"/>
  <c r="G39" i="9"/>
  <c r="K42" i="9"/>
  <c r="O45" i="9"/>
  <c r="S48" i="9"/>
  <c r="C52" i="9"/>
  <c r="G55" i="9"/>
  <c r="S61" i="9"/>
  <c r="O74" i="9"/>
  <c r="D89" i="9"/>
  <c r="F35" i="9"/>
  <c r="B36" i="9"/>
  <c r="R36" i="9"/>
  <c r="N37" i="9"/>
  <c r="J38" i="9"/>
  <c r="F39" i="9"/>
  <c r="B40" i="9"/>
  <c r="R40" i="9"/>
  <c r="N41" i="9"/>
  <c r="J42" i="9"/>
  <c r="F43" i="9"/>
  <c r="B44" i="9"/>
  <c r="R44" i="9"/>
  <c r="N45" i="9"/>
  <c r="J46" i="9"/>
  <c r="F47" i="9"/>
  <c r="B48" i="9"/>
  <c r="R48" i="9"/>
  <c r="N49" i="9"/>
  <c r="J50" i="9"/>
  <c r="F51" i="9"/>
  <c r="B52" i="9"/>
  <c r="R52" i="9"/>
  <c r="N53" i="9"/>
  <c r="J54" i="9"/>
  <c r="F55" i="9"/>
  <c r="B56" i="9"/>
  <c r="R56" i="9"/>
  <c r="K58" i="9"/>
  <c r="O61" i="9"/>
  <c r="S64" i="9"/>
  <c r="C68" i="9"/>
  <c r="G71" i="9"/>
  <c r="K74" i="9"/>
  <c r="O77" i="9"/>
  <c r="S80" i="9"/>
  <c r="C84" i="9"/>
  <c r="H88" i="9"/>
  <c r="I57" i="9"/>
  <c r="E81" i="9"/>
  <c r="P35" i="9"/>
  <c r="L36" i="9"/>
  <c r="H37" i="9"/>
  <c r="D38" i="9"/>
  <c r="T38" i="9"/>
  <c r="P39" i="9"/>
  <c r="L40" i="9"/>
  <c r="H41" i="9"/>
  <c r="D42" i="9"/>
  <c r="T42" i="9"/>
  <c r="P43" i="9"/>
  <c r="L44" i="9"/>
  <c r="H45" i="9"/>
  <c r="D46" i="9"/>
  <c r="T46" i="9"/>
  <c r="P47" i="9"/>
  <c r="L48" i="9"/>
  <c r="H49" i="9"/>
  <c r="D50" i="9"/>
  <c r="T50" i="9"/>
  <c r="P51" i="9"/>
  <c r="L52" i="9"/>
  <c r="H53" i="9"/>
  <c r="D54" i="9"/>
  <c r="T54" i="9"/>
  <c r="P55" i="9"/>
  <c r="L56" i="9"/>
  <c r="H57" i="9"/>
  <c r="K60" i="9"/>
  <c r="O63" i="9"/>
  <c r="S66" i="9"/>
  <c r="C70" i="9"/>
  <c r="G73" i="9"/>
  <c r="K76" i="9"/>
  <c r="O79" i="9"/>
  <c r="S82" i="9"/>
  <c r="C86" i="9"/>
  <c r="K97" i="9"/>
  <c r="Q35" i="9"/>
  <c r="M36" i="9"/>
  <c r="I37" i="9"/>
  <c r="E38" i="9"/>
  <c r="U38" i="9"/>
  <c r="Q39" i="9"/>
  <c r="M40" i="9"/>
  <c r="I41" i="9"/>
  <c r="E42" i="9"/>
  <c r="E43" i="9"/>
  <c r="U43" i="9"/>
  <c r="Q44" i="9"/>
  <c r="M45" i="9"/>
  <c r="I46" i="9"/>
  <c r="E47" i="9"/>
  <c r="U47" i="9"/>
  <c r="Q48" i="9"/>
  <c r="M49" i="9"/>
  <c r="I50" i="9"/>
  <c r="E51" i="9"/>
  <c r="U51" i="9"/>
  <c r="Q52" i="9"/>
  <c r="M53" i="9"/>
  <c r="I54" i="9"/>
  <c r="I55" i="9"/>
  <c r="E56" i="9"/>
  <c r="U56" i="9"/>
  <c r="C59" i="9"/>
  <c r="G62" i="9"/>
  <c r="K65" i="9"/>
  <c r="O68" i="9"/>
  <c r="S71" i="9"/>
  <c r="C75" i="9"/>
  <c r="G78" i="9"/>
  <c r="K81" i="9"/>
  <c r="O84" i="9"/>
  <c r="P90" i="9"/>
  <c r="S108" i="9"/>
  <c r="F58" i="9"/>
  <c r="B59" i="9"/>
  <c r="R59" i="9"/>
  <c r="N60" i="9"/>
  <c r="J61" i="9"/>
  <c r="F62" i="9"/>
  <c r="B63" i="9"/>
  <c r="R63" i="9"/>
  <c r="N64" i="9"/>
  <c r="J65" i="9"/>
  <c r="F66" i="9"/>
  <c r="B67" i="9"/>
  <c r="R67" i="9"/>
  <c r="N68" i="9"/>
  <c r="J69" i="9"/>
  <c r="F70" i="9"/>
  <c r="B71" i="9"/>
  <c r="R71" i="9"/>
  <c r="N72" i="9"/>
  <c r="J73" i="9"/>
  <c r="F74" i="9"/>
  <c r="B75" i="9"/>
  <c r="R75" i="9"/>
  <c r="N76" i="9"/>
  <c r="J77" i="9"/>
  <c r="F78" i="9"/>
  <c r="B79" i="9"/>
  <c r="R79" i="9"/>
  <c r="N80" i="9"/>
  <c r="J81" i="9"/>
  <c r="F82" i="9"/>
  <c r="B83" i="9"/>
  <c r="R83" i="9"/>
  <c r="N84" i="9"/>
  <c r="J85" i="9"/>
  <c r="F86" i="9"/>
  <c r="H87" i="9"/>
  <c r="L90" i="9"/>
  <c r="U93" i="9"/>
  <c r="G98" i="9"/>
  <c r="L102" i="9"/>
  <c r="B89" i="9"/>
  <c r="F88" i="9"/>
  <c r="J87" i="9"/>
  <c r="M88" i="9"/>
  <c r="Q87" i="9"/>
  <c r="O88" i="9"/>
  <c r="S87" i="9"/>
  <c r="C87" i="9"/>
  <c r="H58" i="9"/>
  <c r="D59" i="9"/>
  <c r="T59" i="9"/>
  <c r="P60" i="9"/>
  <c r="L61" i="9"/>
  <c r="H62" i="9"/>
  <c r="D63" i="9"/>
  <c r="T63" i="9"/>
  <c r="P64" i="9"/>
  <c r="L65" i="9"/>
  <c r="H66" i="9"/>
  <c r="D67" i="9"/>
  <c r="T67" i="9"/>
  <c r="P68" i="9"/>
  <c r="L69" i="9"/>
  <c r="H70" i="9"/>
  <c r="D71" i="9"/>
  <c r="T71" i="9"/>
  <c r="P72" i="9"/>
  <c r="L73" i="9"/>
  <c r="H74" i="9"/>
  <c r="D75" i="9"/>
  <c r="T75" i="9"/>
  <c r="P76" i="9"/>
  <c r="L77" i="9"/>
  <c r="H78" i="9"/>
  <c r="D79" i="9"/>
  <c r="T79" i="9"/>
  <c r="P80" i="9"/>
  <c r="L81" i="9"/>
  <c r="H82" i="9"/>
  <c r="D83" i="9"/>
  <c r="T83" i="9"/>
  <c r="P84" i="9"/>
  <c r="L85" i="9"/>
  <c r="H86" i="9"/>
  <c r="P87" i="9"/>
  <c r="T90" i="9"/>
  <c r="L94" i="9"/>
  <c r="Q98" i="9"/>
  <c r="C103" i="9"/>
  <c r="E58" i="9"/>
  <c r="U58" i="9"/>
  <c r="Q59" i="9"/>
  <c r="M60" i="9"/>
  <c r="I61" i="9"/>
  <c r="E62" i="9"/>
  <c r="U62" i="9"/>
  <c r="Q63" i="9"/>
  <c r="M64" i="9"/>
  <c r="I65" i="9"/>
  <c r="E66" i="9"/>
  <c r="U66" i="9"/>
  <c r="Q67" i="9"/>
  <c r="M68" i="9"/>
  <c r="M69" i="9"/>
  <c r="I70" i="9"/>
  <c r="E71" i="9"/>
  <c r="U71" i="9"/>
  <c r="Q72" i="9"/>
  <c r="M73" i="9"/>
  <c r="I74" i="9"/>
  <c r="E75" i="9"/>
  <c r="U75" i="9"/>
  <c r="Q76" i="9"/>
  <c r="M77" i="9"/>
  <c r="I78" i="9"/>
  <c r="E79" i="9"/>
  <c r="U79" i="9"/>
  <c r="Q80" i="9"/>
  <c r="Q81" i="9"/>
  <c r="M82" i="9"/>
  <c r="I83" i="9"/>
  <c r="E84" i="9"/>
  <c r="U84" i="9"/>
  <c r="Q85" i="9"/>
  <c r="M86" i="9"/>
  <c r="P88" i="9"/>
  <c r="T91" i="9"/>
  <c r="S95" i="9"/>
  <c r="D100" i="9"/>
  <c r="S104" i="9"/>
  <c r="S88" i="9"/>
  <c r="O89" i="9"/>
  <c r="K90" i="9"/>
  <c r="G91" i="9"/>
  <c r="C92" i="9"/>
  <c r="S92" i="9"/>
  <c r="T93" i="9"/>
  <c r="U94" i="9"/>
  <c r="C96" i="9"/>
  <c r="D97" i="9"/>
  <c r="E98" i="9"/>
  <c r="G99" i="9"/>
  <c r="H100" i="9"/>
  <c r="I101" i="9"/>
  <c r="K102" i="9"/>
  <c r="L103" i="9"/>
  <c r="D105" i="9"/>
  <c r="P106" i="9"/>
  <c r="H108" i="9"/>
  <c r="U108" i="9"/>
  <c r="E108" i="9"/>
  <c r="I107" i="9"/>
  <c r="M106" i="9"/>
  <c r="Q105" i="9"/>
  <c r="U104" i="9"/>
  <c r="E104" i="9"/>
  <c r="N99" i="9"/>
  <c r="R98" i="9"/>
  <c r="B98" i="9"/>
  <c r="F97" i="9"/>
  <c r="S37" i="9"/>
  <c r="C41" i="9"/>
  <c r="G44" i="9"/>
  <c r="K47" i="9"/>
  <c r="O50" i="9"/>
  <c r="S53" i="9"/>
  <c r="C57" i="9"/>
  <c r="C69" i="9"/>
  <c r="S81" i="9"/>
  <c r="C104" i="9"/>
  <c r="O36" i="9"/>
  <c r="S39" i="9"/>
  <c r="C43" i="9"/>
  <c r="G46" i="9"/>
  <c r="K49" i="9"/>
  <c r="O52" i="9"/>
  <c r="S55" i="9"/>
  <c r="G64" i="9"/>
  <c r="C77" i="9"/>
  <c r="O100" i="9"/>
  <c r="S36" i="9"/>
  <c r="C40" i="9"/>
  <c r="G43" i="9"/>
  <c r="K46" i="9"/>
  <c r="O49" i="9"/>
  <c r="S52" i="9"/>
  <c r="C56" i="9"/>
  <c r="C65" i="9"/>
  <c r="S77" i="9"/>
  <c r="J35" i="9"/>
  <c r="F36" i="9"/>
  <c r="B37" i="9"/>
  <c r="R37" i="9"/>
  <c r="N38" i="9"/>
  <c r="J39" i="9"/>
  <c r="F40" i="9"/>
  <c r="B41" i="9"/>
  <c r="R41" i="9"/>
  <c r="N42" i="9"/>
  <c r="J43" i="9"/>
  <c r="F44" i="9"/>
  <c r="B45" i="9"/>
  <c r="R45" i="9"/>
  <c r="N46" i="9"/>
  <c r="J47" i="9"/>
  <c r="F48" i="9"/>
  <c r="B49" i="9"/>
  <c r="R49" i="9"/>
  <c r="N50" i="9"/>
  <c r="J51" i="9"/>
  <c r="F52" i="9"/>
  <c r="B53" i="9"/>
  <c r="R53" i="9"/>
  <c r="N54" i="9"/>
  <c r="J55" i="9"/>
  <c r="F56" i="9"/>
  <c r="B57" i="9"/>
  <c r="G59" i="9"/>
  <c r="K62" i="9"/>
  <c r="O65" i="9"/>
  <c r="S68" i="9"/>
  <c r="C72" i="9"/>
  <c r="G75" i="9"/>
  <c r="K78" i="9"/>
  <c r="O81" i="9"/>
  <c r="S84" i="9"/>
  <c r="L91" i="9"/>
  <c r="L57" i="9"/>
  <c r="K108" i="9"/>
  <c r="D35" i="9"/>
  <c r="T35" i="9"/>
  <c r="P36" i="9"/>
  <c r="L37" i="9"/>
  <c r="H38" i="9"/>
  <c r="D39" i="9"/>
  <c r="T39" i="9"/>
  <c r="P40" i="9"/>
  <c r="L41" i="9"/>
  <c r="H42" i="9"/>
  <c r="D43" i="9"/>
  <c r="T43" i="9"/>
  <c r="P44" i="9"/>
  <c r="L45" i="9"/>
  <c r="H46" i="9"/>
  <c r="D47" i="9"/>
  <c r="T47" i="9"/>
  <c r="P48" i="9"/>
  <c r="L49" i="9"/>
  <c r="H50" i="9"/>
  <c r="D51" i="9"/>
  <c r="T51" i="9"/>
  <c r="P52" i="9"/>
  <c r="L53" i="9"/>
  <c r="H54" i="9"/>
  <c r="D55" i="9"/>
  <c r="T55" i="9"/>
  <c r="P56" i="9"/>
  <c r="C58" i="9"/>
  <c r="G61" i="9"/>
  <c r="K64" i="9"/>
  <c r="O67" i="9"/>
  <c r="S70" i="9"/>
  <c r="C74" i="9"/>
  <c r="G77" i="9"/>
  <c r="K80" i="9"/>
  <c r="O83" i="9"/>
  <c r="U86" i="9"/>
  <c r="P101" i="9"/>
  <c r="E35" i="9"/>
  <c r="U35" i="9"/>
  <c r="Q36" i="9"/>
  <c r="M37" i="9"/>
  <c r="I38" i="9"/>
  <c r="E39" i="9"/>
  <c r="U39" i="9"/>
  <c r="Q40" i="9"/>
  <c r="M41" i="9"/>
  <c r="I42" i="9"/>
  <c r="I43" i="9"/>
  <c r="E44" i="9"/>
  <c r="U44" i="9"/>
  <c r="Q45" i="9"/>
  <c r="M46" i="9"/>
  <c r="I47" i="9"/>
  <c r="E48" i="9"/>
  <c r="U48" i="9"/>
  <c r="Q49" i="9"/>
  <c r="M50" i="9"/>
  <c r="I51" i="9"/>
  <c r="E52" i="9"/>
  <c r="U52" i="9"/>
  <c r="Q53" i="9"/>
  <c r="Q54" i="9"/>
  <c r="M55" i="9"/>
  <c r="I56" i="9"/>
  <c r="E57" i="9"/>
  <c r="S59" i="9"/>
  <c r="C63" i="9"/>
  <c r="G66" i="9"/>
  <c r="K69" i="9"/>
  <c r="O72" i="9"/>
  <c r="S75" i="9"/>
  <c r="C79" i="9"/>
  <c r="G82" i="9"/>
  <c r="K85" i="9"/>
  <c r="G94" i="9"/>
  <c r="N57" i="9"/>
  <c r="J58" i="9"/>
  <c r="F59" i="9"/>
  <c r="B60" i="9"/>
  <c r="R60" i="9"/>
  <c r="N61" i="9"/>
  <c r="J62" i="9"/>
  <c r="F63" i="9"/>
  <c r="B64" i="9"/>
  <c r="R64" i="9"/>
  <c r="N65" i="9"/>
  <c r="J66" i="9"/>
  <c r="F67" i="9"/>
  <c r="B68" i="9"/>
  <c r="R68" i="9"/>
  <c r="N69" i="9"/>
  <c r="J70" i="9"/>
  <c r="F71" i="9"/>
  <c r="B72" i="9"/>
  <c r="R72" i="9"/>
  <c r="N73" i="9"/>
  <c r="J74" i="9"/>
  <c r="F75" i="9"/>
  <c r="B76" i="9"/>
  <c r="R76" i="9"/>
  <c r="N77" i="9"/>
  <c r="J78" i="9"/>
  <c r="F79" i="9"/>
  <c r="B80" i="9"/>
  <c r="R80" i="9"/>
  <c r="N81" i="9"/>
  <c r="J82" i="9"/>
  <c r="F83" i="9"/>
  <c r="B84" i="9"/>
  <c r="R84" i="9"/>
  <c r="N85" i="9"/>
  <c r="J86" i="9"/>
  <c r="D88" i="9"/>
  <c r="H91" i="9"/>
  <c r="C95" i="9"/>
  <c r="H99" i="9"/>
  <c r="O103" i="9"/>
  <c r="R88" i="9"/>
  <c r="B88" i="9"/>
  <c r="F87" i="9"/>
  <c r="I88" i="9"/>
  <c r="M87" i="9"/>
  <c r="K88" i="9"/>
  <c r="O87" i="9"/>
  <c r="S86" i="9"/>
  <c r="P57" i="9"/>
  <c r="L58" i="9"/>
  <c r="H59" i="9"/>
  <c r="D60" i="9"/>
  <c r="T60" i="9"/>
  <c r="P61" i="9"/>
  <c r="L62" i="9"/>
  <c r="H63" i="9"/>
  <c r="D64" i="9"/>
  <c r="T64" i="9"/>
  <c r="P65" i="9"/>
  <c r="L66" i="9"/>
  <c r="H67" i="9"/>
  <c r="D68" i="9"/>
  <c r="T68" i="9"/>
  <c r="P69" i="9"/>
  <c r="L70" i="9"/>
  <c r="H71" i="9"/>
  <c r="D72" i="9"/>
  <c r="T72" i="9"/>
  <c r="P73" i="9"/>
  <c r="L74" i="9"/>
  <c r="H75" i="9"/>
  <c r="D76" i="9"/>
  <c r="T76" i="9"/>
  <c r="P77" i="9"/>
  <c r="L78" i="9"/>
  <c r="H79" i="9"/>
  <c r="D80" i="9"/>
  <c r="T80" i="9"/>
  <c r="P81" i="9"/>
  <c r="L82" i="9"/>
  <c r="H83" i="9"/>
  <c r="D84" i="9"/>
  <c r="T84" i="9"/>
  <c r="P85" i="9"/>
  <c r="L86" i="9"/>
  <c r="L88" i="9"/>
  <c r="P91" i="9"/>
  <c r="M95" i="9"/>
  <c r="S99" i="9"/>
  <c r="K104" i="9"/>
  <c r="M57" i="9"/>
  <c r="I58" i="9"/>
  <c r="E59" i="9"/>
  <c r="U59" i="9"/>
  <c r="Q60" i="9"/>
  <c r="M61" i="9"/>
  <c r="I62" i="9"/>
  <c r="E63" i="9"/>
  <c r="U63" i="9"/>
  <c r="Q64" i="9"/>
  <c r="M65" i="9"/>
  <c r="I66" i="9"/>
  <c r="E67" i="9"/>
  <c r="U67" i="9"/>
  <c r="Q68" i="9"/>
  <c r="Q69" i="9"/>
  <c r="M70" i="9"/>
  <c r="I71" i="9"/>
  <c r="E72" i="9"/>
  <c r="U72" i="9"/>
  <c r="Q73" i="9"/>
  <c r="M74" i="9"/>
  <c r="I75" i="9"/>
  <c r="E76" i="9"/>
  <c r="U76" i="9"/>
  <c r="Q77" i="9"/>
  <c r="M78" i="9"/>
  <c r="I79" i="9"/>
  <c r="E80" i="9"/>
  <c r="U80" i="9"/>
  <c r="U81" i="9"/>
  <c r="Q82" i="9"/>
  <c r="M83" i="9"/>
  <c r="I84" i="9"/>
  <c r="E85" i="9"/>
  <c r="U85" i="9"/>
  <c r="R86" i="9"/>
  <c r="L89" i="9"/>
  <c r="P92" i="9"/>
  <c r="T96" i="9"/>
  <c r="E101" i="9"/>
  <c r="K106" i="9"/>
  <c r="C89" i="9"/>
  <c r="S89" i="9"/>
  <c r="O90" i="9"/>
  <c r="K91" i="9"/>
  <c r="G92" i="9"/>
  <c r="D93" i="9"/>
  <c r="E94" i="9"/>
  <c r="G95" i="9"/>
  <c r="H96" i="9"/>
  <c r="I97" i="9"/>
  <c r="K98" i="9"/>
  <c r="L99" i="9"/>
  <c r="M100" i="9"/>
  <c r="O101" i="9"/>
  <c r="P102" i="9"/>
  <c r="T103" i="9"/>
  <c r="L105" i="9"/>
  <c r="D107" i="9"/>
  <c r="P108" i="9"/>
  <c r="Q108" i="9"/>
  <c r="U107" i="9"/>
  <c r="E107" i="9"/>
  <c r="I106" i="9"/>
  <c r="M105" i="9"/>
  <c r="Q104" i="9"/>
  <c r="U103" i="9"/>
  <c r="F100" i="9"/>
  <c r="J99" i="9"/>
  <c r="N98" i="9"/>
  <c r="R97" i="9"/>
  <c r="B97" i="9"/>
  <c r="F96" i="9"/>
  <c r="K35" i="9"/>
  <c r="O38" i="9"/>
  <c r="S41" i="9"/>
  <c r="C45" i="9"/>
  <c r="G48" i="9"/>
  <c r="K51" i="9"/>
  <c r="O54" i="9"/>
  <c r="K59" i="9"/>
  <c r="G72" i="9"/>
  <c r="C85" i="9"/>
  <c r="K37" i="9"/>
  <c r="O40" i="9"/>
  <c r="S43" i="9"/>
  <c r="C47" i="9"/>
  <c r="G50" i="9"/>
  <c r="K53" i="9"/>
  <c r="O56" i="9"/>
  <c r="K67" i="9"/>
  <c r="G80" i="9"/>
  <c r="O37" i="9"/>
  <c r="S40" i="9"/>
  <c r="C44" i="9"/>
  <c r="G47" i="9"/>
  <c r="K50" i="9"/>
  <c r="O53" i="9"/>
  <c r="S56" i="9"/>
  <c r="G68" i="9"/>
  <c r="C81" i="9"/>
  <c r="N35" i="9"/>
  <c r="J36" i="9"/>
  <c r="F37" i="9"/>
  <c r="B38" i="9"/>
  <c r="R38" i="9"/>
  <c r="N39" i="9"/>
  <c r="J40" i="9"/>
  <c r="F41" i="9"/>
  <c r="B42" i="9"/>
  <c r="R42" i="9"/>
  <c r="N43" i="9"/>
  <c r="J44" i="9"/>
  <c r="F45" i="9"/>
  <c r="B46" i="9"/>
  <c r="R46" i="9"/>
  <c r="N47" i="9"/>
  <c r="J48" i="9"/>
  <c r="F49" i="9"/>
  <c r="B50" i="9"/>
  <c r="R50" i="9"/>
  <c r="N51" i="9"/>
  <c r="J52" i="9"/>
  <c r="F53" i="9"/>
  <c r="B54" i="9"/>
  <c r="R54" i="9"/>
  <c r="N55" i="9"/>
  <c r="J56" i="9"/>
  <c r="F57" i="9"/>
  <c r="C60" i="9"/>
  <c r="G63" i="9"/>
  <c r="K66" i="9"/>
  <c r="O69" i="9"/>
  <c r="S72" i="9"/>
  <c r="C76" i="9"/>
  <c r="G79" i="9"/>
  <c r="K82" i="9"/>
  <c r="O85" i="9"/>
  <c r="H95" i="9"/>
  <c r="J57" i="9"/>
  <c r="H35" i="9"/>
  <c r="D36" i="9"/>
  <c r="T36" i="9"/>
  <c r="P37" i="9"/>
  <c r="L38" i="9"/>
  <c r="H39" i="9"/>
  <c r="D40" i="9"/>
  <c r="T40" i="9"/>
  <c r="P41" i="9"/>
  <c r="L42" i="9"/>
  <c r="H43" i="9"/>
  <c r="D44" i="9"/>
  <c r="T44" i="9"/>
  <c r="P45" i="9"/>
  <c r="L46" i="9"/>
  <c r="H47" i="9"/>
  <c r="D48" i="9"/>
  <c r="T48" i="9"/>
  <c r="P49" i="9"/>
  <c r="L50" i="9"/>
  <c r="H51" i="9"/>
  <c r="D52" i="9"/>
  <c r="T52" i="9"/>
  <c r="P53" i="9"/>
  <c r="L54" i="9"/>
  <c r="H55" i="9"/>
  <c r="D56" i="9"/>
  <c r="T56" i="9"/>
  <c r="S58" i="9"/>
  <c r="C62" i="9"/>
  <c r="G65" i="9"/>
  <c r="K68" i="9"/>
  <c r="O71" i="9"/>
  <c r="S74" i="9"/>
  <c r="C78" i="9"/>
  <c r="G81" i="9"/>
  <c r="K84" i="9"/>
  <c r="T89" i="9"/>
  <c r="G107" i="9"/>
  <c r="I35" i="9"/>
  <c r="E36" i="9"/>
  <c r="U36" i="9"/>
  <c r="Q37" i="9"/>
  <c r="M38" i="9"/>
  <c r="I39" i="9"/>
  <c r="E40" i="9"/>
  <c r="U40" i="9"/>
  <c r="Q41" i="9"/>
  <c r="Q42" i="9"/>
  <c r="M43" i="9"/>
  <c r="I44" i="9"/>
  <c r="E45" i="9"/>
  <c r="U45" i="9"/>
  <c r="Q46" i="9"/>
  <c r="M47" i="9"/>
  <c r="I48" i="9"/>
  <c r="E49" i="9"/>
  <c r="U49" i="9"/>
  <c r="Q50" i="9"/>
  <c r="M51" i="9"/>
  <c r="I52" i="9"/>
  <c r="E53" i="9"/>
  <c r="U53" i="9"/>
  <c r="U54" i="9"/>
  <c r="Q55" i="9"/>
  <c r="M56" i="9"/>
  <c r="K57" i="9"/>
  <c r="O60" i="9"/>
  <c r="S63" i="9"/>
  <c r="C67" i="9"/>
  <c r="G70" i="9"/>
  <c r="K73" i="9"/>
  <c r="O76" i="9"/>
  <c r="S79" i="9"/>
  <c r="C83" i="9"/>
  <c r="G86" i="9"/>
  <c r="L98" i="9"/>
  <c r="R57" i="9"/>
  <c r="N58" i="9"/>
  <c r="J59" i="9"/>
  <c r="F60" i="9"/>
  <c r="B61" i="9"/>
  <c r="R61" i="9"/>
  <c r="N62" i="9"/>
  <c r="J63" i="9"/>
  <c r="F64" i="9"/>
  <c r="B65" i="9"/>
  <c r="R65" i="9"/>
  <c r="N66" i="9"/>
  <c r="J67" i="9"/>
  <c r="F68" i="9"/>
  <c r="B69" i="9"/>
  <c r="R69" i="9"/>
  <c r="N70" i="9"/>
  <c r="J71" i="9"/>
  <c r="F72" i="9"/>
  <c r="B73" i="9"/>
  <c r="R73" i="9"/>
  <c r="N74" i="9"/>
  <c r="J75" i="9"/>
  <c r="F76" i="9"/>
  <c r="B77" i="9"/>
  <c r="R77" i="9"/>
  <c r="N78" i="9"/>
  <c r="J79" i="9"/>
  <c r="F80" i="9"/>
  <c r="B81" i="9"/>
  <c r="R81" i="9"/>
  <c r="N82" i="9"/>
  <c r="J83" i="9"/>
  <c r="F84" i="9"/>
  <c r="B85" i="9"/>
  <c r="R85" i="9"/>
  <c r="N86" i="9"/>
  <c r="T88" i="9"/>
  <c r="D92" i="9"/>
  <c r="D96" i="9"/>
  <c r="I100" i="9"/>
  <c r="G105" i="9"/>
  <c r="N88" i="9"/>
  <c r="R87" i="9"/>
  <c r="U88" i="9"/>
  <c r="E88" i="9"/>
  <c r="I87" i="9"/>
  <c r="G88" i="9"/>
  <c r="K87" i="9"/>
  <c r="O86" i="9"/>
  <c r="T57" i="9"/>
  <c r="P58" i="9"/>
  <c r="L59" i="9"/>
  <c r="H60" i="9"/>
  <c r="D61" i="9"/>
  <c r="T61" i="9"/>
  <c r="P62" i="9"/>
  <c r="L63" i="9"/>
  <c r="H64" i="9"/>
  <c r="D65" i="9"/>
  <c r="T65" i="9"/>
  <c r="P66" i="9"/>
  <c r="L67" i="9"/>
  <c r="H68" i="9"/>
  <c r="D69" i="9"/>
  <c r="T69" i="9"/>
  <c r="P70" i="9"/>
  <c r="L71" i="9"/>
  <c r="H72" i="9"/>
  <c r="D73" i="9"/>
  <c r="T73" i="9"/>
  <c r="P74" i="9"/>
  <c r="L75" i="9"/>
  <c r="H76" i="9"/>
  <c r="D77" i="9"/>
  <c r="T77" i="9"/>
  <c r="P78" i="9"/>
  <c r="L79" i="9"/>
  <c r="H80" i="9"/>
  <c r="D81" i="9"/>
  <c r="T81" i="9"/>
  <c r="P82" i="9"/>
  <c r="L83" i="9"/>
  <c r="H84" i="9"/>
  <c r="D85" i="9"/>
  <c r="T85" i="9"/>
  <c r="Q86" i="9"/>
  <c r="H89" i="9"/>
  <c r="L92" i="9"/>
  <c r="O96" i="9"/>
  <c r="T100" i="9"/>
  <c r="C106" i="9"/>
  <c r="Q57" i="9"/>
  <c r="M58" i="9"/>
  <c r="I59" i="9"/>
  <c r="E60" i="9"/>
  <c r="U60" i="9"/>
  <c r="Q61" i="9"/>
  <c r="M62" i="9"/>
  <c r="I63" i="9"/>
  <c r="E64" i="9"/>
  <c r="U64" i="9"/>
  <c r="Q65" i="9"/>
  <c r="M66" i="9"/>
  <c r="I67" i="9"/>
  <c r="E68" i="9"/>
  <c r="U68" i="9"/>
  <c r="U69" i="9"/>
  <c r="Q70" i="9"/>
  <c r="M71" i="9"/>
  <c r="I72" i="9"/>
  <c r="E73" i="9"/>
  <c r="U73" i="9"/>
  <c r="Q74" i="9"/>
  <c r="M75" i="9"/>
  <c r="I76" i="9"/>
  <c r="E77" i="9"/>
  <c r="U77" i="9"/>
  <c r="Q78" i="9"/>
  <c r="M79" i="9"/>
  <c r="I80" i="9"/>
  <c r="I81" i="9"/>
  <c r="E82" i="9"/>
  <c r="U82" i="9"/>
  <c r="Q83" i="9"/>
  <c r="M84" i="9"/>
  <c r="I85" i="9"/>
  <c r="E86" i="9"/>
  <c r="D87" i="9"/>
  <c r="H90" i="9"/>
  <c r="P93" i="9"/>
  <c r="U97" i="9"/>
  <c r="G102" i="9"/>
  <c r="C108" i="9"/>
  <c r="G89" i="9"/>
  <c r="C90" i="9"/>
  <c r="S90" i="9"/>
  <c r="O91" i="9"/>
  <c r="K92" i="9"/>
  <c r="I93" i="9"/>
  <c r="K94" i="9"/>
  <c r="L95" i="9"/>
  <c r="M96" i="9"/>
  <c r="O97" i="9"/>
  <c r="P98" i="9"/>
  <c r="Q99" i="9"/>
  <c r="S100" i="9"/>
  <c r="T101" i="9"/>
  <c r="U102" i="9"/>
  <c r="H104" i="9"/>
  <c r="T105" i="9"/>
  <c r="L107" i="9"/>
  <c r="M108" i="9"/>
  <c r="Q107" i="9"/>
  <c r="U106" i="9"/>
  <c r="E106" i="9"/>
  <c r="I105" i="9"/>
  <c r="M104" i="9"/>
  <c r="Q103" i="9"/>
  <c r="B100" i="9"/>
  <c r="F99" i="9"/>
  <c r="J98" i="9"/>
  <c r="N97" i="9"/>
  <c r="R96" i="9"/>
  <c r="R95" i="9"/>
  <c r="B95" i="9"/>
  <c r="F94" i="9"/>
  <c r="J93" i="9"/>
  <c r="E89" i="9"/>
  <c r="U89" i="9"/>
  <c r="Q90" i="9"/>
  <c r="M91" i="9"/>
  <c r="I92" i="9"/>
  <c r="G93" i="9"/>
  <c r="H94" i="9"/>
  <c r="I95" i="9"/>
  <c r="K96" i="9"/>
  <c r="L97" i="9"/>
  <c r="M98" i="9"/>
  <c r="O99" i="9"/>
  <c r="P100" i="9"/>
  <c r="Q101" i="9"/>
  <c r="S102" i="9"/>
  <c r="D104" i="9"/>
  <c r="P105" i="9"/>
  <c r="H107" i="9"/>
  <c r="T108" i="9"/>
  <c r="J89" i="9"/>
  <c r="F90" i="9"/>
  <c r="B91" i="9"/>
  <c r="R91" i="9"/>
  <c r="N92" i="9"/>
  <c r="M93" i="9"/>
  <c r="O94" i="9"/>
  <c r="P95" i="9"/>
  <c r="Q96" i="9"/>
  <c r="S97" i="9"/>
  <c r="T98" i="9"/>
  <c r="U99" i="9"/>
  <c r="C101" i="9"/>
  <c r="D102" i="9"/>
  <c r="E103" i="9"/>
  <c r="C105" i="9"/>
  <c r="O106" i="9"/>
  <c r="G108" i="9"/>
  <c r="B101" i="9"/>
  <c r="R101" i="9"/>
  <c r="N102" i="9"/>
  <c r="J103" i="9"/>
  <c r="F104" i="9"/>
  <c r="B105" i="9"/>
  <c r="R105" i="9"/>
  <c r="N106" i="9"/>
  <c r="J107" i="9"/>
  <c r="F108" i="9"/>
  <c r="N95" i="9"/>
  <c r="R94" i="9"/>
  <c r="B94" i="9"/>
  <c r="F93" i="9"/>
  <c r="I89" i="9"/>
  <c r="E90" i="9"/>
  <c r="U90" i="9"/>
  <c r="Q91" i="9"/>
  <c r="M92" i="9"/>
  <c r="L93" i="9"/>
  <c r="M94" i="9"/>
  <c r="O95" i="9"/>
  <c r="P96" i="9"/>
  <c r="Q97" i="9"/>
  <c r="S98" i="9"/>
  <c r="T99" i="9"/>
  <c r="U100" i="9"/>
  <c r="C102" i="9"/>
  <c r="D103" i="9"/>
  <c r="L104" i="9"/>
  <c r="D106" i="9"/>
  <c r="P107" i="9"/>
  <c r="N89" i="9"/>
  <c r="J90" i="9"/>
  <c r="F91" i="9"/>
  <c r="B92" i="9"/>
  <c r="R92" i="9"/>
  <c r="S93" i="9"/>
  <c r="T94" i="9"/>
  <c r="U95" i="9"/>
  <c r="C97" i="9"/>
  <c r="D98" i="9"/>
  <c r="E99" i="9"/>
  <c r="G100" i="9"/>
  <c r="H101" i="9"/>
  <c r="I102" i="9"/>
  <c r="K103" i="9"/>
  <c r="K105" i="9"/>
  <c r="C107" i="9"/>
  <c r="O108" i="9"/>
  <c r="J100" i="9"/>
  <c r="F101" i="9"/>
  <c r="B102" i="9"/>
  <c r="R102" i="9"/>
  <c r="N103" i="9"/>
  <c r="J104" i="9"/>
  <c r="F105" i="9"/>
  <c r="B106" i="9"/>
  <c r="R106" i="9"/>
  <c r="N107" i="9"/>
  <c r="J108" i="9"/>
  <c r="J96" i="9"/>
  <c r="J95" i="9"/>
  <c r="N94" i="9"/>
  <c r="R93" i="9"/>
  <c r="B93" i="9"/>
  <c r="M89" i="9"/>
  <c r="I90" i="9"/>
  <c r="E91" i="9"/>
  <c r="U91" i="9"/>
  <c r="Q92" i="9"/>
  <c r="Q93" i="9"/>
  <c r="S94" i="9"/>
  <c r="T95" i="9"/>
  <c r="U96" i="9"/>
  <c r="C98" i="9"/>
  <c r="D99" i="9"/>
  <c r="E100" i="9"/>
  <c r="G101" i="9"/>
  <c r="H102" i="9"/>
  <c r="I103" i="9"/>
  <c r="T104" i="9"/>
  <c r="L106" i="9"/>
  <c r="D108" i="9"/>
  <c r="R89" i="9"/>
  <c r="N90" i="9"/>
  <c r="J91" i="9"/>
  <c r="F92" i="9"/>
  <c r="C93" i="9"/>
  <c r="D94" i="9"/>
  <c r="E95" i="9"/>
  <c r="G96" i="9"/>
  <c r="H97" i="9"/>
  <c r="I98" i="9"/>
  <c r="K99" i="9"/>
  <c r="L100" i="9"/>
  <c r="M101" i="9"/>
  <c r="O102" i="9"/>
  <c r="S103" i="9"/>
  <c r="S105" i="9"/>
  <c r="K107" i="9"/>
  <c r="N100" i="9"/>
  <c r="J101" i="9"/>
  <c r="F102" i="9"/>
  <c r="B103" i="9"/>
  <c r="R103" i="9"/>
  <c r="N104" i="9"/>
  <c r="J105" i="9"/>
  <c r="F106" i="9"/>
  <c r="B107" i="9"/>
  <c r="R107" i="9"/>
  <c r="N108" i="9"/>
  <c r="B96" i="9"/>
  <c r="F95" i="9"/>
  <c r="J94" i="9"/>
  <c r="N93" i="9"/>
  <c r="Q89" i="9"/>
  <c r="M90" i="9"/>
  <c r="I91" i="9"/>
  <c r="E92" i="9"/>
  <c r="U92" i="9"/>
  <c r="C94" i="9"/>
  <c r="D95" i="9"/>
  <c r="E96" i="9"/>
  <c r="G97" i="9"/>
  <c r="H98" i="9"/>
  <c r="I99" i="9"/>
  <c r="K100" i="9"/>
  <c r="L101" i="9"/>
  <c r="M102" i="9"/>
  <c r="P103" i="9"/>
  <c r="H105" i="9"/>
  <c r="T106" i="9"/>
  <c r="L108" i="9"/>
  <c r="F89" i="9"/>
  <c r="B90" i="9"/>
  <c r="R90" i="9"/>
  <c r="N91" i="9"/>
  <c r="J92" i="9"/>
  <c r="H93" i="9"/>
  <c r="I94" i="9"/>
  <c r="K95" i="9"/>
  <c r="L96" i="9"/>
  <c r="M97" i="9"/>
  <c r="O98" i="9"/>
  <c r="P99" i="9"/>
  <c r="Q100" i="9"/>
  <c r="S101" i="9"/>
  <c r="T102" i="9"/>
  <c r="O104" i="9"/>
  <c r="G106" i="9"/>
  <c r="S107" i="9"/>
  <c r="R100" i="9"/>
  <c r="N101" i="9"/>
  <c r="J102" i="9"/>
  <c r="F103" i="9"/>
  <c r="B104" i="9"/>
  <c r="R104" i="9"/>
  <c r="N105" i="9"/>
  <c r="J106" i="9"/>
  <c r="F107" i="9"/>
  <c r="B108" i="9"/>
  <c r="R108" i="9"/>
  <c r="AU10" i="12"/>
  <c r="AP8" i="12"/>
  <c r="AH8" i="12"/>
  <c r="AP2" i="12"/>
  <c r="AT2" i="12"/>
  <c r="AL2" i="12"/>
  <c r="AH2" i="12"/>
  <c r="AU8" i="12" l="1"/>
  <c r="AM10" i="13"/>
  <c r="AM10" i="9"/>
  <c r="AM7" i="9" s="1"/>
  <c r="X7" i="9"/>
  <c r="AB7" i="34"/>
  <c r="G13" i="7" s="1"/>
  <c r="AF7" i="34"/>
  <c r="K13" i="7" s="1"/>
  <c r="N11" i="7"/>
  <c r="J11" i="7"/>
  <c r="J12" i="7"/>
  <c r="X7" i="34"/>
  <c r="C13" i="7" s="1"/>
  <c r="I9" i="7"/>
  <c r="D8" i="7"/>
  <c r="I8" i="7"/>
  <c r="B9" i="7"/>
  <c r="R9" i="7"/>
  <c r="M10" i="7"/>
  <c r="C11" i="7"/>
  <c r="L11" i="7"/>
  <c r="Q11" i="7"/>
  <c r="M12" i="7"/>
  <c r="B12" i="7"/>
  <c r="AM7" i="31"/>
  <c r="R12" i="7" s="1"/>
  <c r="C12" i="7"/>
  <c r="L12" i="7"/>
  <c r="AK7" i="34"/>
  <c r="P13" i="7" s="1"/>
  <c r="Z7" i="34"/>
  <c r="E13" i="7" s="1"/>
  <c r="AI7" i="34"/>
  <c r="N13" i="7" s="1"/>
  <c r="B11" i="7"/>
  <c r="G11" i="7"/>
  <c r="P11" i="7"/>
  <c r="R11" i="7"/>
  <c r="E11" i="7"/>
  <c r="E12" i="7"/>
  <c r="I12" i="7"/>
  <c r="G12" i="7"/>
  <c r="P12" i="7"/>
  <c r="AJ7" i="34"/>
  <c r="O13" i="7" s="1"/>
  <c r="Y7" i="34"/>
  <c r="D13" i="7" s="1"/>
  <c r="AD7" i="34"/>
  <c r="I13" i="7" s="1"/>
  <c r="W7" i="34"/>
  <c r="B13" i="7" s="1"/>
  <c r="AM7" i="34"/>
  <c r="R13" i="7" s="1"/>
  <c r="K11" i="7"/>
  <c r="D11" i="7"/>
  <c r="I11" i="7"/>
  <c r="K12" i="7"/>
  <c r="D12" i="7"/>
  <c r="AC7" i="34"/>
  <c r="H13" i="7" s="1"/>
  <c r="AH7" i="34"/>
  <c r="M13" i="7" s="1"/>
  <c r="AA7" i="34"/>
  <c r="F13" i="7" s="1"/>
  <c r="Q12" i="7"/>
  <c r="O11" i="7"/>
  <c r="H11" i="7"/>
  <c r="M11" i="7"/>
  <c r="N12" i="7"/>
  <c r="O12" i="7"/>
  <c r="H12" i="7"/>
  <c r="AG7" i="34"/>
  <c r="L13" i="7" s="1"/>
  <c r="AL7" i="34"/>
  <c r="Q13" i="7" s="1"/>
  <c r="AE7" i="34"/>
  <c r="J13" i="7" s="1"/>
  <c r="H8" i="7"/>
  <c r="O8" i="7"/>
  <c r="M8" i="7"/>
  <c r="B8" i="7"/>
  <c r="R8" i="7"/>
  <c r="M9" i="7"/>
  <c r="K9" i="7"/>
  <c r="P9" i="7"/>
  <c r="H10" i="7"/>
  <c r="L10" i="7"/>
  <c r="Q10" i="7"/>
  <c r="B10" i="7"/>
  <c r="AM7" i="27"/>
  <c r="R10" i="7" s="1"/>
  <c r="O10" i="7"/>
  <c r="N8" i="7"/>
  <c r="G9" i="7"/>
  <c r="N10" i="7"/>
  <c r="K10" i="7"/>
  <c r="K8" i="7"/>
  <c r="L8" i="7"/>
  <c r="Q8" i="7"/>
  <c r="Q9" i="7"/>
  <c r="E9" i="7"/>
  <c r="J9" i="7"/>
  <c r="O9" i="7"/>
  <c r="D9" i="7"/>
  <c r="P10" i="7"/>
  <c r="E10" i="7"/>
  <c r="C10" i="7"/>
  <c r="L9" i="7"/>
  <c r="P8" i="7"/>
  <c r="E8" i="7"/>
  <c r="G8" i="7"/>
  <c r="J8" i="7"/>
  <c r="N9" i="7"/>
  <c r="D10" i="7"/>
  <c r="H9" i="7"/>
  <c r="I10" i="7"/>
  <c r="J10" i="7"/>
  <c r="G10" i="7"/>
  <c r="AU2" i="12"/>
  <c r="AA7" i="9"/>
  <c r="AJ7" i="9"/>
  <c r="AC7" i="9"/>
  <c r="Z7" i="9"/>
  <c r="AE7" i="9"/>
  <c r="AG7" i="9"/>
  <c r="AD7" i="9"/>
  <c r="AI7" i="9"/>
  <c r="AB7" i="9"/>
  <c r="AK7" i="9"/>
  <c r="AH7" i="9"/>
  <c r="W7" i="9"/>
  <c r="AF7" i="9"/>
  <c r="Y7" i="9"/>
  <c r="AL7" i="9"/>
  <c r="N7" i="7"/>
  <c r="I7" i="7"/>
  <c r="O7" i="7"/>
  <c r="J7" i="7"/>
  <c r="E7" i="7"/>
  <c r="L7" i="7"/>
  <c r="K7" i="7"/>
  <c r="G7" i="7"/>
  <c r="P7" i="7"/>
  <c r="Q7" i="7"/>
  <c r="H7" i="7"/>
  <c r="W7" i="13"/>
  <c r="B7" i="7" s="1"/>
  <c r="M7" i="7"/>
  <c r="D7" i="7"/>
  <c r="AM7" i="13" l="1"/>
  <c r="R7" i="7" s="1"/>
  <c r="H15" i="7"/>
  <c r="M15" i="7"/>
  <c r="P15" i="7"/>
  <c r="E15" i="7"/>
  <c r="I15" i="7"/>
  <c r="N15" i="7"/>
  <c r="C15" i="7"/>
  <c r="K15" i="7"/>
  <c r="Q15" i="7"/>
  <c r="L15" i="7"/>
  <c r="G15" i="7"/>
  <c r="J15" i="7"/>
  <c r="O15" i="7"/>
  <c r="F15" i="7"/>
  <c r="D15" i="7"/>
  <c r="R15" i="7" l="1"/>
  <c r="B15" i="7"/>
</calcChain>
</file>

<file path=xl/comments1.xml><?xml version="1.0" encoding="utf-8"?>
<comments xmlns="http://schemas.openxmlformats.org/spreadsheetml/2006/main">
  <authors>
    <author>Cesar Sinuhe GSNG. Navarro Garibay</author>
  </authors>
  <commentList>
    <comment ref="V6" authorId="0" shapeId="0">
      <text/>
    </comment>
  </commentList>
</comments>
</file>

<file path=xl/comments2.xml><?xml version="1.0" encoding="utf-8"?>
<comments xmlns="http://schemas.openxmlformats.org/spreadsheetml/2006/main">
  <authors>
    <author>Cesar Sinuhe GSNG. Navarro Garibay</author>
  </authors>
  <commentList>
    <comment ref="V6" authorId="0" shapeId="0">
      <text/>
    </comment>
  </commentList>
</comments>
</file>

<file path=xl/comments3.xml><?xml version="1.0" encoding="utf-8"?>
<comments xmlns="http://schemas.openxmlformats.org/spreadsheetml/2006/main">
  <authors>
    <author>Cesar Sinuhe GSNG. Navarro Garibay</author>
  </authors>
  <commentList>
    <comment ref="V6" authorId="0" shapeId="0">
      <text/>
    </comment>
  </commentList>
</comments>
</file>

<file path=xl/comments4.xml><?xml version="1.0" encoding="utf-8"?>
<comments xmlns="http://schemas.openxmlformats.org/spreadsheetml/2006/main">
  <authors>
    <author>Cesar Sinuhe GSNG. Navarro Garibay</author>
  </authors>
  <commentList>
    <comment ref="V6" authorId="0" shapeId="0">
      <text/>
    </comment>
  </commentList>
</comments>
</file>

<file path=xl/comments5.xml><?xml version="1.0" encoding="utf-8"?>
<comments xmlns="http://schemas.openxmlformats.org/spreadsheetml/2006/main">
  <authors>
    <author>Cesar Sinuhe GSNG. Navarro Garibay</author>
  </authors>
  <commentList>
    <comment ref="V6" authorId="0" shapeId="0">
      <text/>
    </comment>
  </commentList>
</comments>
</file>

<file path=xl/comments6.xml><?xml version="1.0" encoding="utf-8"?>
<comments xmlns="http://schemas.openxmlformats.org/spreadsheetml/2006/main">
  <authors>
    <author>Cesar Sinuhe GSNG. Navarro Garibay</author>
  </authors>
  <commentList>
    <comment ref="V6" authorId="0" shapeId="0">
      <text/>
    </comment>
  </commentList>
</comments>
</file>

<file path=xl/comments7.xml><?xml version="1.0" encoding="utf-8"?>
<comments xmlns="http://schemas.openxmlformats.org/spreadsheetml/2006/main">
  <authors>
    <author>Cesar Sinuhe GSNG. Navarro Garibay</author>
  </authors>
  <commentList>
    <comment ref="V6" authorId="0" shapeId="0">
      <text/>
    </comment>
  </commentList>
</comments>
</file>

<file path=xl/comments8.xml><?xml version="1.0" encoding="utf-8"?>
<comments xmlns="http://schemas.openxmlformats.org/spreadsheetml/2006/main">
  <authors>
    <author>Cesar Sinuhe GSNG. Navarro Garibay</author>
  </authors>
  <commentList>
    <comment ref="V6" authorId="0" shapeId="0">
      <text/>
    </comment>
  </commentList>
</comments>
</file>

<file path=xl/sharedStrings.xml><?xml version="1.0" encoding="utf-8"?>
<sst xmlns="http://schemas.openxmlformats.org/spreadsheetml/2006/main" count="6009" uniqueCount="837">
  <si>
    <t>S</t>
  </si>
  <si>
    <t>UP</t>
  </si>
  <si>
    <t>UR</t>
  </si>
  <si>
    <t>UEG</t>
  </si>
  <si>
    <t>FI</t>
  </si>
  <si>
    <t>F</t>
  </si>
  <si>
    <t>SF</t>
  </si>
  <si>
    <t>D</t>
  </si>
  <si>
    <t>TS</t>
  </si>
  <si>
    <t>AR</t>
  </si>
  <si>
    <t>PP</t>
  </si>
  <si>
    <t>OG</t>
  </si>
  <si>
    <t>DGE</t>
  </si>
  <si>
    <t>FF</t>
  </si>
  <si>
    <t>FFE</t>
  </si>
  <si>
    <t>TG</t>
  </si>
  <si>
    <t>R</t>
  </si>
  <si>
    <t>M</t>
  </si>
  <si>
    <t>CO</t>
  </si>
  <si>
    <t>21121</t>
  </si>
  <si>
    <t>04</t>
  </si>
  <si>
    <t>010</t>
  </si>
  <si>
    <t>00151</t>
  </si>
  <si>
    <t>2</t>
  </si>
  <si>
    <t>5</t>
  </si>
  <si>
    <t>3</t>
  </si>
  <si>
    <t>E</t>
  </si>
  <si>
    <t>149</t>
  </si>
  <si>
    <t>05</t>
  </si>
  <si>
    <t>4151</t>
  </si>
  <si>
    <t>00</t>
  </si>
  <si>
    <t>05414</t>
  </si>
  <si>
    <t>1</t>
  </si>
  <si>
    <t>20</t>
  </si>
  <si>
    <t>150</t>
  </si>
  <si>
    <t>011</t>
  </si>
  <si>
    <t>00152</t>
  </si>
  <si>
    <t>01</t>
  </si>
  <si>
    <t>05514</t>
  </si>
  <si>
    <t>012</t>
  </si>
  <si>
    <t>00153</t>
  </si>
  <si>
    <t>4</t>
  </si>
  <si>
    <t>108</t>
  </si>
  <si>
    <t>00100</t>
  </si>
  <si>
    <t>12</t>
  </si>
  <si>
    <t>039</t>
  </si>
  <si>
    <t>014</t>
  </si>
  <si>
    <t>00155</t>
  </si>
  <si>
    <t>152</t>
  </si>
  <si>
    <t>03</t>
  </si>
  <si>
    <t>01215</t>
  </si>
  <si>
    <t>02</t>
  </si>
  <si>
    <t>015</t>
  </si>
  <si>
    <t>00156</t>
  </si>
  <si>
    <t>6</t>
  </si>
  <si>
    <t>211</t>
  </si>
  <si>
    <t>ORGANISMO</t>
  </si>
  <si>
    <t>CECYTEJ</t>
  </si>
  <si>
    <t>COBAEJ</t>
  </si>
  <si>
    <t>CODE</t>
  </si>
  <si>
    <t>INEEJAD</t>
  </si>
  <si>
    <t>INFEJAL</t>
  </si>
  <si>
    <t>ENERO</t>
  </si>
  <si>
    <t>FEBRERO</t>
  </si>
  <si>
    <t>MARZO</t>
  </si>
  <si>
    <t>4152</t>
  </si>
  <si>
    <t>107</t>
  </si>
  <si>
    <t>106</t>
  </si>
  <si>
    <t>06</t>
  </si>
  <si>
    <t>105</t>
  </si>
  <si>
    <t>4153</t>
  </si>
  <si>
    <t>ABRIL</t>
  </si>
  <si>
    <t>MAYO</t>
  </si>
  <si>
    <t>JUNIO</t>
  </si>
  <si>
    <t>JULIO</t>
  </si>
  <si>
    <t>AGOSTO</t>
  </si>
  <si>
    <t>SEPTIEMBRE</t>
  </si>
  <si>
    <t>OCTUBRE</t>
  </si>
  <si>
    <t>TOTAL</t>
  </si>
  <si>
    <t>DICIEMBRE</t>
  </si>
  <si>
    <t>4154</t>
  </si>
  <si>
    <t>4155</t>
  </si>
  <si>
    <t>K</t>
  </si>
  <si>
    <t>212</t>
  </si>
  <si>
    <t>4156</t>
  </si>
  <si>
    <t>00815</t>
  </si>
  <si>
    <t>213</t>
  </si>
  <si>
    <t>144</t>
  </si>
  <si>
    <t>009</t>
  </si>
  <si>
    <t>00150</t>
  </si>
  <si>
    <t>148</t>
  </si>
  <si>
    <t>4157</t>
  </si>
  <si>
    <t>CONALEP</t>
  </si>
  <si>
    <t>09</t>
  </si>
  <si>
    <t>08</t>
  </si>
  <si>
    <t>05415</t>
  </si>
  <si>
    <t>07</t>
  </si>
  <si>
    <t>05515</t>
  </si>
  <si>
    <t>013</t>
  </si>
  <si>
    <t>00154</t>
  </si>
  <si>
    <t>151</t>
  </si>
  <si>
    <t>05615</t>
  </si>
  <si>
    <t>IDEFT</t>
  </si>
  <si>
    <t>PRIMER TRIMESTRE</t>
  </si>
  <si>
    <t>SEGUNDO TRIMESTRE</t>
  </si>
  <si>
    <t>TERCER TRIMESTRE</t>
  </si>
  <si>
    <t xml:space="preserve">NOVIEMBRE </t>
  </si>
  <si>
    <t>CUARTO TRIMESTRE</t>
  </si>
  <si>
    <t>21121040090015025233E14804415100501215120150</t>
  </si>
  <si>
    <t>21121040090015025233E14804415100100100120150</t>
  </si>
  <si>
    <t>21121040090015025233E14803415100501215120150</t>
  </si>
  <si>
    <t>21121040090015025233E14803415100100100120150</t>
  </si>
  <si>
    <t>21121040090015025233E14802415100501215120150</t>
  </si>
  <si>
    <t>21121040090015025233E14802415100100100120150</t>
  </si>
  <si>
    <t>21121040090015025233E14801415100501215120150</t>
  </si>
  <si>
    <t>21121040100015125233E14909415100505415120150</t>
  </si>
  <si>
    <t>21121040100015125233E14908415100505415120150</t>
  </si>
  <si>
    <t>21121040100015125233E14907415100505415120150</t>
  </si>
  <si>
    <t>21121040100015125233E14906415100505415120150</t>
  </si>
  <si>
    <t>21121040100015125233E14905415100505415120150</t>
  </si>
  <si>
    <t>21121040110015225233E15001415100505514120150</t>
  </si>
  <si>
    <t>21121040120015324141M10801415100100100112039</t>
  </si>
  <si>
    <t>21121040130015425233E15101415100505615120150</t>
  </si>
  <si>
    <t>21121040130015425233E15101415100100100120150</t>
  </si>
  <si>
    <t>21121040140015525533E15203415100501215120150</t>
  </si>
  <si>
    <t>21121040140015525533E15202415100501215120150</t>
  </si>
  <si>
    <t>21121040140015525533E15201415100501215120150</t>
  </si>
  <si>
    <t>21121040150015625633M21101415100100100112039</t>
  </si>
  <si>
    <t>21121040110015225233E15001415200100100120150</t>
  </si>
  <si>
    <t>21121040110015225233E15001415200505515120150</t>
  </si>
  <si>
    <t>21121040120015324141E10702415200100100112039</t>
  </si>
  <si>
    <t>21121040120015324141M10803415200100100112039</t>
  </si>
  <si>
    <t>21121040120015324141M10802415200100100112039</t>
  </si>
  <si>
    <t>21121040120015324141F10606415200100100112039</t>
  </si>
  <si>
    <t>21121040120015324141F10605415200100100112039</t>
  </si>
  <si>
    <t>21121040120015324141F10604415200100100112039</t>
  </si>
  <si>
    <t>21121040120015324141F10603415200100100112039</t>
  </si>
  <si>
    <t>21121040120015324141F10602415200100100112039</t>
  </si>
  <si>
    <t>21121040120015324141F10601415200100100112039</t>
  </si>
  <si>
    <t>21121040120015324141F10503415200100100112039</t>
  </si>
  <si>
    <t>21121040120015324141F10502415200100100112039</t>
  </si>
  <si>
    <t>21121040120015324141F10501415200100100112039</t>
  </si>
  <si>
    <t>21121040120015324141E10703415200100100112039</t>
  </si>
  <si>
    <t>21121040140015525533E15203415200501215120150</t>
  </si>
  <si>
    <t>21121040140015525533E15203415200100100120150</t>
  </si>
  <si>
    <t>21121040140015525533E15202415200501215120150</t>
  </si>
  <si>
    <t>21121040140015525533E15202415200100100120150</t>
  </si>
  <si>
    <t>21121040140015525533E15201415200501215120150</t>
  </si>
  <si>
    <t>21121040140015525533E15201415200100100120150</t>
  </si>
  <si>
    <t>21121040150015625633M21101415200100100112039</t>
  </si>
  <si>
    <t>21121040090015025233E14804415200100100120150</t>
  </si>
  <si>
    <t>21121040090015025233E14803415200100100120150</t>
  </si>
  <si>
    <t>21121040090015025233E14802415200100100120150</t>
  </si>
  <si>
    <t>21121040090015025233E14801415200100100120150</t>
  </si>
  <si>
    <t>21121040100015125233E14909415200505415120150</t>
  </si>
  <si>
    <t>21121040100015125233E14908415200505415120150</t>
  </si>
  <si>
    <t>21121040100015125233E14907415200505415120150</t>
  </si>
  <si>
    <t>21121040100015125233E14906415200505415120150</t>
  </si>
  <si>
    <t>21121040100015125233E14905415200505415120150</t>
  </si>
  <si>
    <t>21121040100015125233E14904415200505415120150</t>
  </si>
  <si>
    <t>21121040100015125233E14903415200505415120150</t>
  </si>
  <si>
    <t>21121040100015125233E14902415200505415120150</t>
  </si>
  <si>
    <t>21121040100015125233E14901415200505415120150</t>
  </si>
  <si>
    <t>21121040090015025233E14804415300501215120150</t>
  </si>
  <si>
    <t>21121040090015025233E14803415300501215120150</t>
  </si>
  <si>
    <t>21121040090015025233E14802415300501215120150</t>
  </si>
  <si>
    <t>21121040090015025233E14801415300501215120150</t>
  </si>
  <si>
    <t>21121040100015125233E14909415300505415120150</t>
  </si>
  <si>
    <t>21121040100015125233E14908415300505415120150</t>
  </si>
  <si>
    <t>21121040100015125233E14907415300505415120150</t>
  </si>
  <si>
    <t>21121040100015125233E14906415300505415120150</t>
  </si>
  <si>
    <t>21121040100015125233E14905415300505415120150</t>
  </si>
  <si>
    <t>21121040100015125233E14904415300505415120150</t>
  </si>
  <si>
    <t>21121040100015125233E14903415300505415120150</t>
  </si>
  <si>
    <t>21121040100015125233E14902415300505415120150</t>
  </si>
  <si>
    <t>21121040100015125233E14901415300505415120150</t>
  </si>
  <si>
    <t>21121040110015225233E15001415300100100120150</t>
  </si>
  <si>
    <t>21121040110015225233E15001415300505515120150</t>
  </si>
  <si>
    <t>21121040120015324141E10702415300100100112039</t>
  </si>
  <si>
    <t>21121040120015324141M10803415300100100112039</t>
  </si>
  <si>
    <t>21121040120015324141M10802415300100100112039</t>
  </si>
  <si>
    <t>21121040120015324141F10606415300100100112039</t>
  </si>
  <si>
    <t>21121040120015324141F10605415300100100112039</t>
  </si>
  <si>
    <t>21121040120015324141F10604415300100100112039</t>
  </si>
  <si>
    <t>21121040120015324141F10603415300100100112039</t>
  </si>
  <si>
    <t>21121040120015324141F10602415300100100112039</t>
  </si>
  <si>
    <t>21121040120015324141F10601415300100100112039</t>
  </si>
  <si>
    <t>21121040120015324141F10502415300100100112039</t>
  </si>
  <si>
    <t>21121040120015324141F10501415300100100112039</t>
  </si>
  <si>
    <t>21121040140015525533E15203415300501215120150</t>
  </si>
  <si>
    <t>21121040140015525533E15203415300100100120150</t>
  </si>
  <si>
    <t>21121040140015525533E15202415300501215120150</t>
  </si>
  <si>
    <t>21121040140015525533E15202415300100100120150</t>
  </si>
  <si>
    <t>21121040140015525533E15201415300501215120150</t>
  </si>
  <si>
    <t>21121040140015525533E15201415300100100120150</t>
  </si>
  <si>
    <t>21121040150015625633M21101415300100100112039</t>
  </si>
  <si>
    <t>21121040110015225233E15001415401100100120150</t>
  </si>
  <si>
    <t>21121040120015324141E10702415400100100112039</t>
  </si>
  <si>
    <t>21121040140015525533E15203415400501215120150</t>
  </si>
  <si>
    <t>21121040140015525533E15203415400100100120150</t>
  </si>
  <si>
    <t>21121040140015525533E15202415400501215120150</t>
  </si>
  <si>
    <t>21121040140015525533E15202415400100100120150</t>
  </si>
  <si>
    <t>21121040140015525533E15201415400501215120150</t>
  </si>
  <si>
    <t>21121040140015525533E15201415400100100120150</t>
  </si>
  <si>
    <t>21121040120015324141F10501415500100100212039</t>
  </si>
  <si>
    <t>21121040120015324141F10601415500100100212039</t>
  </si>
  <si>
    <t>21121040120015324141M10803415500100100212039</t>
  </si>
  <si>
    <t>21121040120015324141F10605415500100100212039</t>
  </si>
  <si>
    <t>21121040120015324141F10604415500100100212039</t>
  </si>
  <si>
    <t>21121040140015525533E15203415500100100220150</t>
  </si>
  <si>
    <t>21121040140015525533E15202415500100100220150</t>
  </si>
  <si>
    <t>21121040140015525533E15201415500100100220150</t>
  </si>
  <si>
    <t>21121040150015625633M21101415500100100212039</t>
  </si>
  <si>
    <t>21121040150015625133K21203415600500815220150</t>
  </si>
  <si>
    <t>21121040150015625233K21301415600500815220150</t>
  </si>
  <si>
    <t>CLAVE PRESUESTAL</t>
  </si>
  <si>
    <t>21121040100015125233E14905415100505414120150</t>
  </si>
  <si>
    <t>21121040100015125233E14904415100505415120150</t>
  </si>
  <si>
    <t>21121040100015125233E14903415100505415120150</t>
  </si>
  <si>
    <t>21121040100015125233E14902415100505415120150</t>
  </si>
  <si>
    <t>21121040100015125233E14901415100505415120150</t>
  </si>
  <si>
    <t>21121040110015225233E15001415100505515120150</t>
  </si>
  <si>
    <t>PARTIDA</t>
  </si>
  <si>
    <t>ORGANISMOS</t>
  </si>
  <si>
    <t>TOTALES</t>
  </si>
  <si>
    <t>21121040140015525533E15203415100100100120150</t>
  </si>
  <si>
    <t>21121040140015525533E15202415100100100120150</t>
  </si>
  <si>
    <t>21121040140015525533E15201415100100100120150</t>
  </si>
  <si>
    <t>21121040100015125233E14908415200100100120150</t>
  </si>
  <si>
    <t>21121040100015125233E14903415200100100120150</t>
  </si>
  <si>
    <t>21121040100015125233E14909415200100100120150</t>
  </si>
  <si>
    <t>21121040100015125233E14907415200100100120150</t>
  </si>
  <si>
    <t>21121040100015125233E14906415200100100120150</t>
  </si>
  <si>
    <t>21121040100015125233E14905415200100100120150</t>
  </si>
  <si>
    <t>21121040100015125233E14904415200100100120150</t>
  </si>
  <si>
    <t>21121040100015125233E14902415200100100120150</t>
  </si>
  <si>
    <t>21121040100015125233E14901415200100100120150</t>
  </si>
  <si>
    <t>21121040130015425233E15101415200100100120150</t>
  </si>
  <si>
    <t>21121040090015025233E14801415700100100120150</t>
  </si>
  <si>
    <t>21121040090015025233E14801415700501215120150</t>
  </si>
  <si>
    <t>21121040090015025233E14804415700501215120150</t>
  </si>
  <si>
    <t>21121040100015125233E14909415700100100120150</t>
  </si>
  <si>
    <t>21121040100015125233E14909415700505415120150</t>
  </si>
  <si>
    <t>21121040100015125233E14908415700100100120150</t>
  </si>
  <si>
    <t>21121040100015125233E14908415700505415120150</t>
  </si>
  <si>
    <t>21121040100015125233E14907415700100100120150</t>
  </si>
  <si>
    <t>21121040100015125233E14907415700505415120150</t>
  </si>
  <si>
    <t>21121040100015125233E14906415700100100120150</t>
  </si>
  <si>
    <t>21121040100015125233E14906415700505415120150</t>
  </si>
  <si>
    <t>21121040100015125233E14905415700100100120150</t>
  </si>
  <si>
    <t>21121040100015125233E14905415700505415120150</t>
  </si>
  <si>
    <t>21121040100015125233E14904415700100100120150</t>
  </si>
  <si>
    <t>21121040100015125233E14904415700505415120150</t>
  </si>
  <si>
    <t>21121040100015125233E14903415700100100120150</t>
  </si>
  <si>
    <t>21121040100015125233E14903415700505415120150</t>
  </si>
  <si>
    <t>21121040100015125233E14901415700100100120150</t>
  </si>
  <si>
    <t>21121040100015125233E14901415700505415120150</t>
  </si>
  <si>
    <t>21121040110015225233E15001415700505515120150</t>
  </si>
  <si>
    <t>21121040110015225233E15001415700100100120150</t>
  </si>
  <si>
    <t>21121040130015425233E15101415700505615120150</t>
  </si>
  <si>
    <t>21121040130015425233E15101415700100100120150</t>
  </si>
  <si>
    <t>21121040140015525533E15203415700100100120150</t>
  </si>
  <si>
    <t>21121040140015525533E15202415700100100120150</t>
  </si>
  <si>
    <t>21121040140015525533E15201415700100100120150</t>
  </si>
  <si>
    <t>21121040150015625333K14401415600500815220150</t>
  </si>
  <si>
    <t>21121040130015425233E15101415200505615120150</t>
  </si>
  <si>
    <t>21121040130015425233E15101415300505615120150</t>
  </si>
  <si>
    <t>21121040100015125233E14909415300100100120150</t>
  </si>
  <si>
    <t>21121040100015125233E14908415300100100120150</t>
  </si>
  <si>
    <t>21121040100015125233E14907415300100100120150</t>
  </si>
  <si>
    <t>21121040100015125233E14906415300100100120150</t>
  </si>
  <si>
    <t>21121040100015125233E14905415300100100120150</t>
  </si>
  <si>
    <t>21121040100015125233E14904415300100100120150</t>
  </si>
  <si>
    <t>21121040100015125233E14903415300100100120150</t>
  </si>
  <si>
    <t>21121040100015125233E14902415300100100120150</t>
  </si>
  <si>
    <t>21121040100015125233E14901415300100100120150</t>
  </si>
  <si>
    <t>21121040090015025233E14802415700100100220150</t>
  </si>
  <si>
    <t>21121040090015025233E14802415700501215220150</t>
  </si>
  <si>
    <t>21121040100015125233E14902415700100100220150</t>
  </si>
  <si>
    <t>21121040100015125233E14902415700505415220150</t>
  </si>
  <si>
    <t>21121040150015625133K21203415600102415220150</t>
  </si>
  <si>
    <t>21121040150015625133K21203415600575714220150</t>
  </si>
  <si>
    <t>21121040150015625133K21203415604100100220150</t>
  </si>
  <si>
    <t>21121040150015625133K21203415601100100220150</t>
  </si>
  <si>
    <t>21121040150015625233K21301415600575714220150</t>
  </si>
  <si>
    <t>21121040150015625233K21301415603100100220150</t>
  </si>
  <si>
    <t>21121040150015625233K21301415602570013220150</t>
  </si>
  <si>
    <t>21121040150015625333K14401415600575714220150</t>
  </si>
  <si>
    <t>21121040090015025233E14801415100100100120150</t>
  </si>
  <si>
    <t>21121040090015025233E14803415700100100120150</t>
  </si>
  <si>
    <t>21121040090015025233E14803415700501215120150</t>
  </si>
  <si>
    <t>21121040090015025233E14804415700100100120150</t>
  </si>
  <si>
    <t>21121040100015125233E14901415100100100120150</t>
  </si>
  <si>
    <t>21121040100015125233E14901415101100100120150</t>
  </si>
  <si>
    <t>21121040100015125233E14901415101505415120150</t>
  </si>
  <si>
    <t>21121040100015125233E14901415201100100120150</t>
  </si>
  <si>
    <t>21121040100015125233E14901415201505415120150</t>
  </si>
  <si>
    <t>21121040100015125233E14902415100100100120150</t>
  </si>
  <si>
    <t>21121040100015125233E14902415101100100120150</t>
  </si>
  <si>
    <t>21121040100015125233E14902415101505415120150</t>
  </si>
  <si>
    <t>21121040100015125233E14902415201100100120150</t>
  </si>
  <si>
    <t>21121040100015125233E14902415201505415120150</t>
  </si>
  <si>
    <t>21121040100015125233E14903415100100100120150</t>
  </si>
  <si>
    <t>21121040100015125233E14903415101100100120150</t>
  </si>
  <si>
    <t>21121040100015125233E14903415101505415120150</t>
  </si>
  <si>
    <t>21121040100015125233E14903415201100100120150</t>
  </si>
  <si>
    <t>21121040100015125233E14903415201505415120150</t>
  </si>
  <si>
    <t>21121040100015125233E14904415100100100120150</t>
  </si>
  <si>
    <t>21121040100015125233E14904415101100100120150</t>
  </si>
  <si>
    <t>21121040100015125233E14904415101505415120150</t>
  </si>
  <si>
    <t>21121040100015125233E14904415201100100120150</t>
  </si>
  <si>
    <t>21121040100015125233E14904415201505415120150</t>
  </si>
  <si>
    <t>21121040100015125233E14905415100100100120150</t>
  </si>
  <si>
    <t>21121040100015125233E14905415101100100120150</t>
  </si>
  <si>
    <t>21121040100015125233E14905415101505415120150</t>
  </si>
  <si>
    <t>21121040100015125233E14905415201100100120150</t>
  </si>
  <si>
    <t>21121040100015125233E14905415201505415120150</t>
  </si>
  <si>
    <t>21121040100015125233E14906415100100100120150</t>
  </si>
  <si>
    <t>21121040100015125233E14906415101100100120150</t>
  </si>
  <si>
    <t>21121040100015125233E14906415101505415120150</t>
  </si>
  <si>
    <t>21121040100015125233E14906415201100100120150</t>
  </si>
  <si>
    <t>21121040100015125233E14906415201505415120150</t>
  </si>
  <si>
    <t>21121040100015125233E14907415100100100120150</t>
  </si>
  <si>
    <t>21121040100015125233E14907415101100100120150</t>
  </si>
  <si>
    <t>21121040100015125233E14907415101505415120150</t>
  </si>
  <si>
    <t>21121040100015125233E14907415201100100120150</t>
  </si>
  <si>
    <t>21121040100015125233E14907415201505415120150</t>
  </si>
  <si>
    <t>21121040100015125233E14908415100100100120150</t>
  </si>
  <si>
    <t>21121040100015125233E14908415101100100120150</t>
  </si>
  <si>
    <t>21121040100015125233E14908415101505415120150</t>
  </si>
  <si>
    <t>21121040100015125233E14908415201100100120150</t>
  </si>
  <si>
    <t>21121040100015125233E14908415201505415120150</t>
  </si>
  <si>
    <t>21121040100015125233E14909415100100100120150</t>
  </si>
  <si>
    <t>21121040100015125233E14909415101100100120150</t>
  </si>
  <si>
    <t>21121040100015125233E14909415101505415120150</t>
  </si>
  <si>
    <t>21121040100015125233E14909415201100100120150</t>
  </si>
  <si>
    <t>21121040100015125233E14909415201505415120150</t>
  </si>
  <si>
    <t>21121040110015225233E15001415100100100120150</t>
  </si>
  <si>
    <t>21121040110015225233E15001415101100100120150</t>
  </si>
  <si>
    <t>21121040110015225233E15001415101505515120150</t>
  </si>
  <si>
    <t>21121040120015324141E10703424604100100112039</t>
  </si>
  <si>
    <t>21121040120015324141E10703424601100100112039</t>
  </si>
  <si>
    <t>21121040130015425233E15101415101505615120150</t>
  </si>
  <si>
    <t>21121040130015425233E15101415201505615120150</t>
  </si>
  <si>
    <t>21121040130015425233E15101415300100100120150</t>
  </si>
  <si>
    <t>21121040130015425233E15101415301505615120150</t>
  </si>
  <si>
    <t>RESUMEN POR ORGANISMOS</t>
  </si>
  <si>
    <t>21121040150015625133K21203415600505115220150</t>
  </si>
  <si>
    <t>21121040090015025233E14802415300575914120150</t>
  </si>
  <si>
    <t>21121040100015125233E14902415300507915112039</t>
  </si>
  <si>
    <t>21121040120015324141E10702424608100100112039</t>
  </si>
  <si>
    <t>21121040120015324141E10703424605100100112039</t>
  </si>
  <si>
    <t>21121040120015324141E10703424606100100112039</t>
  </si>
  <si>
    <t>21121040120015324141M10802424603100100112039</t>
  </si>
  <si>
    <t>21121040120015324141M10802424607100100112039</t>
  </si>
  <si>
    <t>21121040150015625233K21301415506103615212039</t>
  </si>
  <si>
    <t>21121040150015625233K21301415506501015212039</t>
  </si>
  <si>
    <t>21121040150015625233K21301415612103615212039</t>
  </si>
  <si>
    <t>21121040150015625233K21301415612501015212039</t>
  </si>
  <si>
    <t>TRANSFERENCIAS A ORGANISMOS</t>
  </si>
  <si>
    <t>21121040100015125233E14901415102100100120150</t>
  </si>
  <si>
    <t>21121040100015125233E14901415102505415120150</t>
  </si>
  <si>
    <t>21121040100015125233E14902415102100100120150</t>
  </si>
  <si>
    <t>21121040100015125233E14902415102505415120150</t>
  </si>
  <si>
    <t>21121040100015125233E14903415102100100120150</t>
  </si>
  <si>
    <t>21121040100015125233E14903415102505415120150</t>
  </si>
  <si>
    <t>21121040100015125233E14904415102100100120150</t>
  </si>
  <si>
    <t>21121040100015125233E14904415102505415120150</t>
  </si>
  <si>
    <t>21121040100015125233E14905415102100100120150</t>
  </si>
  <si>
    <t>21121040100015125233E14905415102505415120150</t>
  </si>
  <si>
    <t>21121040100015125233E14906415102100100120150</t>
  </si>
  <si>
    <t>21121040100015125233E14906415102505415120150</t>
  </si>
  <si>
    <t>21121040100015125233E14908415102100100120150</t>
  </si>
  <si>
    <t>21121040100015125233E14908415102505415120150</t>
  </si>
  <si>
    <t>21121040100015125233E14907415102100100120150</t>
  </si>
  <si>
    <t>21121040100015125233E14907415102505415120150</t>
  </si>
  <si>
    <t>21121040100015125233E14909415102100100120150</t>
  </si>
  <si>
    <t>21121040100015125233E14909415102505415120150</t>
  </si>
  <si>
    <t>21121040110015225233E15001415102100100120150</t>
  </si>
  <si>
    <t>21121040110015225233E15001415102505515120150</t>
  </si>
  <si>
    <t>21121040110015225233E15001415200507915106065</t>
  </si>
  <si>
    <t>21121040110015225233E15001415500507915212124</t>
  </si>
  <si>
    <t>21121040110015225233E15001415500507915207011</t>
  </si>
  <si>
    <t>21121040120015324141E10702424609100100112039</t>
  </si>
  <si>
    <t>21121040120015324141M10802415101100100112039</t>
  </si>
  <si>
    <t>21121040130015425233E15101415102100100120150</t>
  </si>
  <si>
    <t>21121040130015425233E15101415102505615120150</t>
  </si>
  <si>
    <t>21121040150015625333K14401415600558713220150</t>
  </si>
  <si>
    <t>21121040150015625233K21301415511103615211002</t>
  </si>
  <si>
    <t>21121040150015625233K21301415511501015211002</t>
  </si>
  <si>
    <t>21121040150015625233K21301415513103615203125</t>
  </si>
  <si>
    <t>21121040150015625233K21301415513501015203125</t>
  </si>
  <si>
    <t>21121040150015625233K21301415520104815212039</t>
  </si>
  <si>
    <t>21121040150015625233K21301415520514615212039</t>
  </si>
  <si>
    <t>21121040150015625233K21301415600558713220150</t>
  </si>
  <si>
    <t>21121040150015625233K21301415616103615212039</t>
  </si>
  <si>
    <t>21121040150015625233K21301415616501015212039</t>
  </si>
  <si>
    <t>21121040150015625233K21301415619103615211002</t>
  </si>
  <si>
    <t>21121040150015625233K21301415619501015211002</t>
  </si>
  <si>
    <t>21121040150015625233K21301415620103615212039</t>
  </si>
  <si>
    <t>21121040150015625233K21301415620501015212039</t>
  </si>
  <si>
    <t>21121040150015625233K21301415622103615203125</t>
  </si>
  <si>
    <t>21121040150015625233K21301415622501015203125</t>
  </si>
  <si>
    <t>21121040150015625233K21301415629104815212039</t>
  </si>
  <si>
    <t>21121040150015625233K21301415629514615212039</t>
  </si>
  <si>
    <t>21121040090015025233E14802415200507915112098</t>
  </si>
  <si>
    <t>21121040090015025233E14802415200507915104018</t>
  </si>
  <si>
    <t>21121040090015025233E14802415300507915112098</t>
  </si>
  <si>
    <t>21121040090015025233E14802415300507915104018</t>
  </si>
  <si>
    <t>21121040090015025233E14802415500507915212098</t>
  </si>
  <si>
    <t>21121040090015025233E14802415500507915204018</t>
  </si>
  <si>
    <t>21121040100015125233E14902415200507915112120</t>
  </si>
  <si>
    <t>21121040100015125233E14902415200507915112097</t>
  </si>
  <si>
    <t>21121040100015125233E14902415200507915110009</t>
  </si>
  <si>
    <t>21121040100015125233E14902415200507915102035</t>
  </si>
  <si>
    <t>21121040100015125233E14902415200507915104013</t>
  </si>
  <si>
    <t>21121040100015125233E14902415300507915102035</t>
  </si>
  <si>
    <t>21121040100015125233E14902415300507915104013</t>
  </si>
  <si>
    <t>21121040100015125233E14902415300507915111024</t>
  </si>
  <si>
    <t>21121040100015125233E14902415300507915109067</t>
  </si>
  <si>
    <t>21121040100015125233E14902415500507915212120</t>
  </si>
  <si>
    <t>21121040100015125233E14902415500507915212098</t>
  </si>
  <si>
    <t>21121040100015125233E14902415500507915212097</t>
  </si>
  <si>
    <t>21121040100015125233E14902415500507915203093</t>
  </si>
  <si>
    <t>21121040100015125233E14902415500507915202035</t>
  </si>
  <si>
    <t>21121040110015225233E15001415100501315112044</t>
  </si>
  <si>
    <t>21121040110015225233E15001415100501315112045</t>
  </si>
  <si>
    <t>21121040110015225233E15001415100501315112029</t>
  </si>
  <si>
    <t>21121040110015225233E15001415100501315101104</t>
  </si>
  <si>
    <t>21121040110015225233E15001415100501315110006</t>
  </si>
  <si>
    <t>21121040110015225233E15001415100501315110005</t>
  </si>
  <si>
    <t>21121040110015225233E15001415100501315110055</t>
  </si>
  <si>
    <t>21121040110015225233E15001415100501315110083</t>
  </si>
  <si>
    <t>21121040110015225233E15001415100501315106108</t>
  </si>
  <si>
    <t>21121040110015225233E15001415100501315106085</t>
  </si>
  <si>
    <t>21121040110015225233E15001415100501315107015</t>
  </si>
  <si>
    <t>21121040110015225233E15001415100501315103093</t>
  </si>
  <si>
    <t>21121040110015225233E15001415100501315103118</t>
  </si>
  <si>
    <t>21121040110015225233E15001415100501315103046</t>
  </si>
  <si>
    <t>21121040110015225233E15001415100501315102053</t>
  </si>
  <si>
    <t>21121040110015225233E15001415100501315102116</t>
  </si>
  <si>
    <t>21121040110015225233E15001415100501315102109</t>
  </si>
  <si>
    <t>21121040110015225233E15001415100501315102091</t>
  </si>
  <si>
    <t>21121040110015225233E15001415100501315105107</t>
  </si>
  <si>
    <t>21121040110015225233E15001415100501315105030</t>
  </si>
  <si>
    <t>21121040110015225233E15001415100501315105056</t>
  </si>
  <si>
    <t>21121040110015225233E15001415100501315108100</t>
  </si>
  <si>
    <t>21121040110015225233E15001415100501315108043</t>
  </si>
  <si>
    <t>21121040110015225233E15001415100501315108021</t>
  </si>
  <si>
    <t>21121040110015225233E15001415100501315104013</t>
  </si>
  <si>
    <t>21121040110015225233E15001415100501315104047</t>
  </si>
  <si>
    <t>21121040110015225233E15001415100501315104105</t>
  </si>
  <si>
    <t>21121040110015225233E15001415100501315104123</t>
  </si>
  <si>
    <t>21121040110015225233E15001415100501315111024</t>
  </si>
  <si>
    <t>21121040110015225233E15001415100501315109080</t>
  </si>
  <si>
    <t>21121040110015225233E15001415100501315109084</t>
  </si>
  <si>
    <t>21121040110015225233E15001415100501315109067</t>
  </si>
  <si>
    <t>21121040110015225233E15001415100576214112044</t>
  </si>
  <si>
    <t>21121040110015225233E15001415100576214112045</t>
  </si>
  <si>
    <t>21121040110015225233E15001415100576214112029</t>
  </si>
  <si>
    <t>21121040110015225233E15001415100576214101104</t>
  </si>
  <si>
    <t>21121040110015225233E15001415100576214110006</t>
  </si>
  <si>
    <t>21121040110015225233E15001415100576214110005</t>
  </si>
  <si>
    <t>21121040110015225233E15001415100576214110055</t>
  </si>
  <si>
    <t>21121040110015225233E15001415100576214110083</t>
  </si>
  <si>
    <t>21121040110015225233E15001415100576214106049</t>
  </si>
  <si>
    <t>21121040110015225233E15001415100576214106108</t>
  </si>
  <si>
    <t>21121040110015225233E15001415100576214106085</t>
  </si>
  <si>
    <t>21121040110015225233E15001415100576214107015</t>
  </si>
  <si>
    <t>21121040110015225233E15001415100576214103093</t>
  </si>
  <si>
    <t>21121040110015225233E15001415100576214103118</t>
  </si>
  <si>
    <t>21121040110015225233E15001415100576214103046</t>
  </si>
  <si>
    <t>21121040110015225233E15001415100576214102053</t>
  </si>
  <si>
    <t>21121040110015225233E15001415100576214102116</t>
  </si>
  <si>
    <t>21121040110015225233E15001415100576214102109</t>
  </si>
  <si>
    <t>21121040110015225233E15001415100576214102091</t>
  </si>
  <si>
    <t>21121040110015225233E15001415100576214105107</t>
  </si>
  <si>
    <t>21121040110015225233E15001415100576214105030</t>
  </si>
  <si>
    <t>21121040110015225233E15001415100576214105056</t>
  </si>
  <si>
    <t>21121040110015225233E15001415100576214108100</t>
  </si>
  <si>
    <t>21121040110015225233E15001415100576214108043</t>
  </si>
  <si>
    <t>21121040110015225233E15001415100576214108021</t>
  </si>
  <si>
    <t>21121040110015225233E15001415100576214108068</t>
  </si>
  <si>
    <t>21121040110015225233E15001415100576214104013</t>
  </si>
  <si>
    <t>21121040110015225233E15001415100576214104047</t>
  </si>
  <si>
    <t>21121040110015225233E15001415100576214104105</t>
  </si>
  <si>
    <t>21121040110015225233E15001415100576214104123</t>
  </si>
  <si>
    <t>21121040110015225233E15001415100576214111024</t>
  </si>
  <si>
    <t>21121040110015225233E15001415100576214109080</t>
  </si>
  <si>
    <t>21121040110015225233E15001415100576214109020</t>
  </si>
  <si>
    <t>21121040110015225233E15001415100576214109084</t>
  </si>
  <si>
    <t>21121040110015225233E15001415100576214109067</t>
  </si>
  <si>
    <t>21121040110015225233E15001415100104915112044</t>
  </si>
  <si>
    <t>21121040110015225233E15001415100104915112045</t>
  </si>
  <si>
    <t>21121040110015225233E15001415100104915112029</t>
  </si>
  <si>
    <t>21121040110015225233E15001415100104915101104</t>
  </si>
  <si>
    <t>21121040110015225233E15001415100104915110006</t>
  </si>
  <si>
    <t>21121040110015225233E15001415100104915110005</t>
  </si>
  <si>
    <t>21121040110015225233E15001415100104915110055</t>
  </si>
  <si>
    <t>21121040110015225233E15001415100104915110083</t>
  </si>
  <si>
    <t>21121040110015225233E15001415100104915106108</t>
  </si>
  <si>
    <t>21121040110015225233E15001415100104915106085</t>
  </si>
  <si>
    <t>21121040110015225233E15001415100104915107015</t>
  </si>
  <si>
    <t>21121040110015225233E15001415100104915103093</t>
  </si>
  <si>
    <t>21121040110015225233E15001415100104915103118</t>
  </si>
  <si>
    <t>21121040110015225233E15001415100104915103046</t>
  </si>
  <si>
    <t>21121040110015225233E15001415100104915102053</t>
  </si>
  <si>
    <t>21121040110015225233E15001415100104915102116</t>
  </si>
  <si>
    <t>21121040110015225233E15001415100104915102109</t>
  </si>
  <si>
    <t>21121040110015225233E15001415100104915102091</t>
  </si>
  <si>
    <t>21121040110015225233E15001415100104915105107</t>
  </si>
  <si>
    <t>21121040110015225233E15001415100104915105030</t>
  </si>
  <si>
    <t>21121040110015225233E15001415100104915105056</t>
  </si>
  <si>
    <t>21121040110015225233E15001415100104915108100</t>
  </si>
  <si>
    <t>21121040110015225233E15001415100104915108043</t>
  </si>
  <si>
    <t>21121040110015225233E15001415100104915108021</t>
  </si>
  <si>
    <t>21121040110015225233E15001415100104915104013</t>
  </si>
  <si>
    <t>21121040110015225233E15001415100104915104047</t>
  </si>
  <si>
    <t>21121040110015225233E15001415100104915104105</t>
  </si>
  <si>
    <t>21121040110015225233E15001415100104915104123</t>
  </si>
  <si>
    <t>21121040110015225233E15001415100104915111024</t>
  </si>
  <si>
    <t>21121040110015225233E15001415100104915109080</t>
  </si>
  <si>
    <t>21121040110015225233E15001415100104915109084</t>
  </si>
  <si>
    <t>21121040110015225233E15001415100104915109067</t>
  </si>
  <si>
    <t>21121040110015225233E15001415200501315112044</t>
  </si>
  <si>
    <t>21121040110015225233E15001415200501315112045</t>
  </si>
  <si>
    <t>21121040110015225233E15001415200501315112029</t>
  </si>
  <si>
    <t>21121040110015225233E15001415200501315101104</t>
  </si>
  <si>
    <t>21121040110015225233E15001415200501315110006</t>
  </si>
  <si>
    <t>21121040110015225233E15001415200501315110005</t>
  </si>
  <si>
    <t>21121040110015225233E15001415200501315110055</t>
  </si>
  <si>
    <t>21121040110015225233E15001415200501315110083</t>
  </si>
  <si>
    <t>21121040110015225233E15001415200501315106108</t>
  </si>
  <si>
    <t>21121040110015225233E15001415200501315106085</t>
  </si>
  <si>
    <t>21121040110015225233E15001415200501315107015</t>
  </si>
  <si>
    <t>21121040110015225233E15001415200501315103093</t>
  </si>
  <si>
    <t>21121040110015225233E15001415200501315103118</t>
  </si>
  <si>
    <t>21121040110015225233E15001415200501315103046</t>
  </si>
  <si>
    <t>21121040110015225233E15001415200501315102053</t>
  </si>
  <si>
    <t>21121040110015225233E15001415200501315102116</t>
  </si>
  <si>
    <t>21121040110015225233E15001415200501315102109</t>
  </si>
  <si>
    <t>21121040110015225233E15001415200501315102091</t>
  </si>
  <si>
    <t>21121040110015225233E15001415200501315105107</t>
  </si>
  <si>
    <t>21121040110015225233E15001415200501315105030</t>
  </si>
  <si>
    <t>21121040110015225233E15001415200501315105056</t>
  </si>
  <si>
    <t>21121040110015225233E15001415200501315108100</t>
  </si>
  <si>
    <t>21121040110015225233E15001415200501315108043</t>
  </si>
  <si>
    <t>21121040110015225233E15001415200501315108021</t>
  </si>
  <si>
    <t>21121040110015225233E15001415200501315104013</t>
  </si>
  <si>
    <t>21121040110015225233E15001415200501315104047</t>
  </si>
  <si>
    <t>21121040110015225233E15001415200501315104105</t>
  </si>
  <si>
    <t>21121040110015225233E15001415200501315104123</t>
  </si>
  <si>
    <t>21121040110015225233E15001415200501315111024</t>
  </si>
  <si>
    <t>21121040110015225233E15001415200501315109080</t>
  </si>
  <si>
    <t>21121040110015225233E15001415200501315109084</t>
  </si>
  <si>
    <t>21121040110015225233E15001415200501315109067</t>
  </si>
  <si>
    <t>21121040110015225233E15001415200576214112044</t>
  </si>
  <si>
    <t>21121040110015225233E15001415200576214112045</t>
  </si>
  <si>
    <t>21121040110015225233E15001415200576214112029</t>
  </si>
  <si>
    <t>21121040110015225233E15001415200576214101104</t>
  </si>
  <si>
    <t>21121040110015225233E15001415200576214110006</t>
  </si>
  <si>
    <t>21121040110015225233E15001415200576214110005</t>
  </si>
  <si>
    <t>21121040110015225233E15001415200576214110055</t>
  </si>
  <si>
    <t>21121040110015225233E15001415200576214110083</t>
  </si>
  <si>
    <t>21121040110015225233E15001415200576214106049</t>
  </si>
  <si>
    <t>21121040110015225233E15001415200576214106108</t>
  </si>
  <si>
    <t>21121040110015225233E15001415200576214106085</t>
  </si>
  <si>
    <t>21121040110015225233E15001415200576214107015</t>
  </si>
  <si>
    <t>21121040110015225233E15001415200576214103093</t>
  </si>
  <si>
    <t>21121040110015225233E15001415200576214103118</t>
  </si>
  <si>
    <t>21121040110015225233E15001415200576214103046</t>
  </si>
  <si>
    <t>21121040110015225233E15001415200576214102053</t>
  </si>
  <si>
    <t>21121040110015225233E15001415200576214102116</t>
  </si>
  <si>
    <t>21121040110015225233E15001415200576214102109</t>
  </si>
  <si>
    <t>21121040110015225233E15001415200576214102091</t>
  </si>
  <si>
    <t>21121040110015225233E15001415200576214105107</t>
  </si>
  <si>
    <t>21121040110015225233E15001415200576214105030</t>
  </si>
  <si>
    <t>21121040110015225233E15001415200576214105056</t>
  </si>
  <si>
    <t>21121040110015225233E15001415200576214108100</t>
  </si>
  <si>
    <t>21121040110015225233E15001415200576214108043</t>
  </si>
  <si>
    <t>21121040110015225233E15001415200576214108021</t>
  </si>
  <si>
    <t>21121040110015225233E15001415200576214108068</t>
  </si>
  <si>
    <t>21121040110015225233E15001415200576214104013</t>
  </si>
  <si>
    <t>21121040110015225233E15001415200576214104047</t>
  </si>
  <si>
    <t>21121040110015225233E15001415200576214104105</t>
  </si>
  <si>
    <t>21121040110015225233E15001415200576214104123</t>
  </si>
  <si>
    <t>21121040110015225233E15001415200576214111024</t>
  </si>
  <si>
    <t>21121040110015225233E15001415200576214109080</t>
  </si>
  <si>
    <t>21121040110015225233E15001415200576214109020</t>
  </si>
  <si>
    <t>21121040110015225233E15001415200576214109084</t>
  </si>
  <si>
    <t>21121040110015225233E15001415200576214109067</t>
  </si>
  <si>
    <t>21121040110015225233E15001415200507915112045</t>
  </si>
  <si>
    <t>21121040110015225233E15001415200507915112097</t>
  </si>
  <si>
    <t>21121040110015225233E15001415200507915108043</t>
  </si>
  <si>
    <t>21121040110015225233E15001415200507915104105</t>
  </si>
  <si>
    <t>21121040110015225233E15001415200507915104018</t>
  </si>
  <si>
    <t>21121040110015225233E15001415200104915112044</t>
  </si>
  <si>
    <t>21121040110015225233E15001415200104915112045</t>
  </si>
  <si>
    <t>21121040110015225233E15001415200104915112029</t>
  </si>
  <si>
    <t>21121040110015225233E15001415200104915101104</t>
  </si>
  <si>
    <t>21121040110015225233E15001415200104915110006</t>
  </si>
  <si>
    <t>21121040110015225233E15001415200104915110005</t>
  </si>
  <si>
    <t>21121040110015225233E15001415200104915110055</t>
  </si>
  <si>
    <t>21121040110015225233E15001415200104915110083</t>
  </si>
  <si>
    <t>21121040110015225233E15001415200104915106108</t>
  </si>
  <si>
    <t>21121040110015225233E15001415200104915106085</t>
  </si>
  <si>
    <t>21121040110015225233E15001415200104915107015</t>
  </si>
  <si>
    <t>21121040110015225233E15001415200104915103093</t>
  </si>
  <si>
    <t>21121040110015225233E15001415200104915103118</t>
  </si>
  <si>
    <t>21121040110015225233E15001415200104915103046</t>
  </si>
  <si>
    <t>21121040110015225233E15001415200104915102053</t>
  </si>
  <si>
    <t>21121040110015225233E15001415200104915102116</t>
  </si>
  <si>
    <t>21121040110015225233E15001415200104915102109</t>
  </si>
  <si>
    <t>21121040110015225233E15001415200104915102091</t>
  </si>
  <si>
    <t>21121040110015225233E15001415200104915105107</t>
  </si>
  <si>
    <t>21121040110015225233E15001415200104915105030</t>
  </si>
  <si>
    <t>21121040110015225233E15001415200104915105056</t>
  </si>
  <si>
    <t>21121040110015225233E15001415200104915108100</t>
  </si>
  <si>
    <t>21121040110015225233E15001415200104915108043</t>
  </si>
  <si>
    <t>21121040110015225233E15001415200104915108021</t>
  </si>
  <si>
    <t>21121040110015225233E15001415200104915104013</t>
  </si>
  <si>
    <t>21121040110015225233E15001415200104915104047</t>
  </si>
  <si>
    <t>21121040110015225233E15001415200104915104105</t>
  </si>
  <si>
    <t>21121040110015225233E15001415200104915104123</t>
  </si>
  <si>
    <t>21121040110015225233E15001415200104915111024</t>
  </si>
  <si>
    <t>21121040110015225233E15001415200104915109080</t>
  </si>
  <si>
    <t>21121040110015225233E15001415200104915109084</t>
  </si>
  <si>
    <t>21121040110015225233E15001415200104915109067</t>
  </si>
  <si>
    <t>21121040110015225233E15001415300501315112044</t>
  </si>
  <si>
    <t>21121040110015225233E15001415300501315112045</t>
  </si>
  <si>
    <t>21121040110015225233E15001415300501315112029</t>
  </si>
  <si>
    <t>21121040110015225233E15001415300501315101104</t>
  </si>
  <si>
    <t>21121040110015225233E15001415300501315110006</t>
  </si>
  <si>
    <t>21121040110015225233E15001415300501315110005</t>
  </si>
  <si>
    <t>21121040110015225233E15001415300501315110055</t>
  </si>
  <si>
    <t>21121040110015225233E15001415300501315110083</t>
  </si>
  <si>
    <t>21121040110015225233E15001415300501315106108</t>
  </si>
  <si>
    <t>21121040110015225233E15001415300501315106085</t>
  </si>
  <si>
    <t>21121040110015225233E15001415300501315107015</t>
  </si>
  <si>
    <t>21121040110015225233E15001415300501315103093</t>
  </si>
  <si>
    <t>21121040110015225233E15001415300501315103118</t>
  </si>
  <si>
    <t>21121040110015225233E15001415300501315103046</t>
  </si>
  <si>
    <t>21121040110015225233E15001415300501315102053</t>
  </si>
  <si>
    <t>21121040110015225233E15001415300501315102116</t>
  </si>
  <si>
    <t>21121040110015225233E15001415300501315102109</t>
  </si>
  <si>
    <t>21121040110015225233E15001415300501315102091</t>
  </si>
  <si>
    <t>21121040110015225233E15001415300501315105107</t>
  </si>
  <si>
    <t>21121040110015225233E15001415300501315105030</t>
  </si>
  <si>
    <t>21121040110015225233E15001415300501315105056</t>
  </si>
  <si>
    <t>21121040110015225233E15001415300501315108100</t>
  </si>
  <si>
    <t>21121040110015225233E15001415300501315108043</t>
  </si>
  <si>
    <t>21121040110015225233E15001415300501315108021</t>
  </si>
  <si>
    <t>21121040110015225233E15001415300501315104013</t>
  </si>
  <si>
    <t>21121040110015225233E15001415300501315104047</t>
  </si>
  <si>
    <t>21121040110015225233E15001415300501315104105</t>
  </si>
  <si>
    <t>21121040110015225233E15001415300501315104123</t>
  </si>
  <si>
    <t>21121040110015225233E15001415300501315111024</t>
  </si>
  <si>
    <t>21121040110015225233E15001415300501315109080</t>
  </si>
  <si>
    <t>21121040110015225233E15001415300501315109084</t>
  </si>
  <si>
    <t>21121040110015225233E15001415300501315109067</t>
  </si>
  <si>
    <t>21121040110015225233E15001415300576214112044</t>
  </si>
  <si>
    <t>21121040110015225233E15001415300576214112045</t>
  </si>
  <si>
    <t>21121040110015225233E15001415300576214112029</t>
  </si>
  <si>
    <t>21121040110015225233E15001415300576214101104</t>
  </si>
  <si>
    <t>21121040110015225233E15001415300576214110006</t>
  </si>
  <si>
    <t>21121040110015225233E15001415300576214110005</t>
  </si>
  <si>
    <t>21121040110015225233E15001415300576214110055</t>
  </si>
  <si>
    <t>21121040110015225233E15001415300576214110083</t>
  </si>
  <si>
    <t>21121040110015225233E15001415300576214106049</t>
  </si>
  <si>
    <t>21121040110015225233E15001415300576214106108</t>
  </si>
  <si>
    <t>21121040110015225233E15001415300576214106085</t>
  </si>
  <si>
    <t>21121040110015225233E15001415300576214107015</t>
  </si>
  <si>
    <t>21121040110015225233E15001415300576214103093</t>
  </si>
  <si>
    <t>21121040110015225233E15001415300576214103118</t>
  </si>
  <si>
    <t>21121040110015225233E15001415300576214103046</t>
  </si>
  <si>
    <t>21121040110015225233E15001415300576214102053</t>
  </si>
  <si>
    <t>21121040110015225233E15001415300576214102116</t>
  </si>
  <si>
    <t>21121040110015225233E15001415300576214102109</t>
  </si>
  <si>
    <t>21121040110015225233E15001415300576214102091</t>
  </si>
  <si>
    <t>21121040110015225233E15001415300576214105107</t>
  </si>
  <si>
    <t>21121040110015225233E15001415300576214105030</t>
  </si>
  <si>
    <t>21121040110015225233E15001415300576214105056</t>
  </si>
  <si>
    <t>21121040110015225233E15001415300576214108100</t>
  </si>
  <si>
    <t>21121040110015225233E15001415300576214108043</t>
  </si>
  <si>
    <t>21121040110015225233E15001415300576214108021</t>
  </si>
  <si>
    <t>21121040110015225233E15001415300576214108068</t>
  </si>
  <si>
    <t>21121040110015225233E15001415300576214104013</t>
  </si>
  <si>
    <t>21121040110015225233E15001415300576214104047</t>
  </si>
  <si>
    <t>21121040110015225233E15001415300576214104105</t>
  </si>
  <si>
    <t>21121040110015225233E15001415300576214104123</t>
  </si>
  <si>
    <t>21121040110015225233E15001415300576214111024</t>
  </si>
  <si>
    <t>21121040110015225233E15001415300576214109080</t>
  </si>
  <si>
    <t>21121040110015225233E15001415300576214109020</t>
  </si>
  <si>
    <t>21121040110015225233E15001415300576214109084</t>
  </si>
  <si>
    <t>21121040110015225233E15001415300576214109067</t>
  </si>
  <si>
    <t>21121040110015225233E15001415300507915112098</t>
  </si>
  <si>
    <t>21121040110015225233E15001415300104915112044</t>
  </si>
  <si>
    <t>21121040110015225233E15001415300104915112045</t>
  </si>
  <si>
    <t>21121040110015225233E15001415300104915112029</t>
  </si>
  <si>
    <t>21121040110015225233E15001415300104915101104</t>
  </si>
  <si>
    <t>21121040110015225233E15001415300104915110006</t>
  </si>
  <si>
    <t>21121040110015225233E15001415300104915110005</t>
  </si>
  <si>
    <t>21121040110015225233E15001415300104915110055</t>
  </si>
  <si>
    <t>21121040110015225233E15001415300104915110083</t>
  </si>
  <si>
    <t>21121040110015225233E15001415300104915106108</t>
  </si>
  <si>
    <t>21121040110015225233E15001415300104915106085</t>
  </si>
  <si>
    <t>21121040110015225233E15001415300104915107015</t>
  </si>
  <si>
    <t>21121040110015225233E15001415300104915103093</t>
  </si>
  <si>
    <t>21121040110015225233E15001415300104915103118</t>
  </si>
  <si>
    <t>21121040110015225233E15001415300104915103046</t>
  </si>
  <si>
    <t>21121040110015225233E15001415300104915102053</t>
  </si>
  <si>
    <t>21121040110015225233E15001415300104915102116</t>
  </si>
  <si>
    <t>21121040110015225233E15001415300104915102109</t>
  </si>
  <si>
    <t>21121040110015225233E15001415300104915102091</t>
  </si>
  <si>
    <t>21121040110015225233E15001415300104915105107</t>
  </si>
  <si>
    <t>21121040110015225233E15001415300104915105030</t>
  </si>
  <si>
    <t>21121040110015225233E15001415300104915105056</t>
  </si>
  <si>
    <t>21121040110015225233E15001415300104915108100</t>
  </si>
  <si>
    <t>21121040110015225233E15001415300104915108043</t>
  </si>
  <si>
    <t>21121040110015225233E15001415300104915108021</t>
  </si>
  <si>
    <t>21121040110015225233E15001415300104915104013</t>
  </si>
  <si>
    <t>21121040110015225233E15001415300104915104047</t>
  </si>
  <si>
    <t>21121040110015225233E15001415300104915104105</t>
  </si>
  <si>
    <t>21121040110015225233E15001415300104915104123</t>
  </si>
  <si>
    <t>21121040110015225233E15001415300104915111024</t>
  </si>
  <si>
    <t>21121040110015225233E15001415300104915109080</t>
  </si>
  <si>
    <t>21121040110015225233E15001415300104915109084</t>
  </si>
  <si>
    <t>21121040110015225233E15001415300104915109067</t>
  </si>
  <si>
    <t>21121040110015225233E15001415500576214212044</t>
  </si>
  <si>
    <t>21121040110015225233E15001415500576214212045</t>
  </si>
  <si>
    <t>21121040110015225233E15001415500576214212029</t>
  </si>
  <si>
    <t>21121040110015225233E15001415500576214201104</t>
  </si>
  <si>
    <t>21121040110015225233E15001415500576214210006</t>
  </si>
  <si>
    <t>21121040110015225233E15001415500576214210005</t>
  </si>
  <si>
    <t>21121040110015225233E15001415500576214210055</t>
  </si>
  <si>
    <t>21121040110015225233E15001415500576214210083</t>
  </si>
  <si>
    <t>21121040110015225233E15001415500576214206049</t>
  </si>
  <si>
    <t>21121040110015225233E15001415500576214206108</t>
  </si>
  <si>
    <t>21121040110015225233E15001415500576214206085</t>
  </si>
  <si>
    <t>21121040110015225233E15001415500576214207015</t>
  </si>
  <si>
    <t>21121040110015225233E15001415500576214203093</t>
  </si>
  <si>
    <t>21121040110015225233E15001415500576214203118</t>
  </si>
  <si>
    <t>21121040110015225233E15001415500576214203046</t>
  </si>
  <si>
    <t>21121040110015225233E15001415500576214202053</t>
  </si>
  <si>
    <t>21121040110015225233E15001415500576214202116</t>
  </si>
  <si>
    <t>21121040110015225233E15001415500576214202109</t>
  </si>
  <si>
    <t>21121040110015225233E15001415500576214202091</t>
  </si>
  <si>
    <t>21121040110015225233E15001415500576214205107</t>
  </si>
  <si>
    <t>21121040110015225233E15001415500576214205030</t>
  </si>
  <si>
    <t>21121040110015225233E15001415500576214205056</t>
  </si>
  <si>
    <t>21121040110015225233E15001415500576214208100</t>
  </si>
  <si>
    <t>21121040110015225233E15001415500576214208043</t>
  </si>
  <si>
    <t>21121040110015225233E15001415500576214208021</t>
  </si>
  <si>
    <t>21121040110015225233E15001415500576214208068</t>
  </si>
  <si>
    <t>21121040110015225233E15001415500576214204013</t>
  </si>
  <si>
    <t>21121040110015225233E15001415500576214204047</t>
  </si>
  <si>
    <t>21121040110015225233E15001415500576214204105</t>
  </si>
  <si>
    <t>21121040110015225233E15001415500576214204123</t>
  </si>
  <si>
    <t>21121040110015225233E15001415500576214211024</t>
  </si>
  <si>
    <t>21121040110015225233E15001415500576214209080</t>
  </si>
  <si>
    <t>21121040110015225233E15001415500576214209020</t>
  </si>
  <si>
    <t>21121040110015225233E15001415500576214209084</t>
  </si>
  <si>
    <t>21121040110015225233E15001415500576214209067</t>
  </si>
  <si>
    <t>21121040110015225233E15001415500507915202053</t>
  </si>
  <si>
    <t>21121040110015225233E15001415500507915208043</t>
  </si>
  <si>
    <t>21121040150015625233K21301415503103615212098</t>
  </si>
  <si>
    <t>21121040150015625233K21301415503501015212098</t>
  </si>
  <si>
    <t>21121040150015625233K21301415504103615212070</t>
  </si>
  <si>
    <t>21121040150015625233K21301415504501015212070</t>
  </si>
  <si>
    <t>21121040150015625233K21301415505103615202035</t>
  </si>
  <si>
    <t>21121040150015625233K21301415505501015202035</t>
  </si>
  <si>
    <t>21121040150015625233K21301415507103615212097</t>
  </si>
  <si>
    <t>21121040150015625233K21301415507501015212097</t>
  </si>
  <si>
    <t>21121040150015625233K21301415502103615212120</t>
  </si>
  <si>
    <t>21121040150015625233K21301415502501015212120</t>
  </si>
  <si>
    <t>21121040150015625233K21301415501103615212101</t>
  </si>
  <si>
    <t>21121040150015625233K21301415501501015212101</t>
  </si>
  <si>
    <t>21121040150015625233K21301415508103615212120</t>
  </si>
  <si>
    <t>21121040150015625233K21301415508501015212120</t>
  </si>
  <si>
    <t>21121040150015625233K21301415509103615212101</t>
  </si>
  <si>
    <t>21121040150015625233K21301415509501015212101</t>
  </si>
  <si>
    <t>21121040150015625233K21301415510103615212098</t>
  </si>
  <si>
    <t>21121040150015625233K21301415510501015212098</t>
  </si>
  <si>
    <t>21121040150015625233K21301415512103615203093</t>
  </si>
  <si>
    <t>21121040150015625233K21301415512501015203093</t>
  </si>
  <si>
    <t>21121040150015625233K21301415514104815212120</t>
  </si>
  <si>
    <t>21121040150015625233K21301415514514615212120</t>
  </si>
  <si>
    <t>21121040150015625233K21301415515104815212120</t>
  </si>
  <si>
    <t>21121040150015625233K21301415515514615212120</t>
  </si>
  <si>
    <t>21121040150015625233K21301415516104815212120</t>
  </si>
  <si>
    <t>21121040150015625233K21301415516514615212120</t>
  </si>
  <si>
    <t>21121040150015625233K21301415517104815212097</t>
  </si>
  <si>
    <t>21121040150015625233K21301415517514615212097</t>
  </si>
  <si>
    <t>21121040150015625233K21301415518104815212101</t>
  </si>
  <si>
    <t>21121040150015625233K21301415518514615212101</t>
  </si>
  <si>
    <t>21121040150015625233K21301415519104815209067</t>
  </si>
  <si>
    <t>21121040150015625233K21301415519514615209067</t>
  </si>
  <si>
    <t>21121040150015625233K21301415521104815209067</t>
  </si>
  <si>
    <t>21121040150015625233K21301415521514615209067</t>
  </si>
  <si>
    <t>21121040150015625233K21301415605575714203093</t>
  </si>
  <si>
    <t>21121040150015625233K21301415607103615212101</t>
  </si>
  <si>
    <t>21121040150015625233K21301415607501015212101</t>
  </si>
  <si>
    <t>21121040150015625233K21301415606577314212101</t>
  </si>
  <si>
    <t>21121040150015625233K21301415608103615212120</t>
  </si>
  <si>
    <t>21121040150015625233K21301415608501015212120</t>
  </si>
  <si>
    <t>21121040150015625233K21301415609103615212098</t>
  </si>
  <si>
    <t>21121040150015625233K21301415609501015212098</t>
  </si>
  <si>
    <t>21121040150015625233K21301415610103615212070</t>
  </si>
  <si>
    <t>21121040150015625233K21301415610501015212070</t>
  </si>
  <si>
    <t>21121040150015625233K21301415611103615202035</t>
  </si>
  <si>
    <t>21121040150015625233K21301415611501015202035</t>
  </si>
  <si>
    <t>21121040150015625233K21301415613103615212097</t>
  </si>
  <si>
    <t>21121040150015625233K21301415613501015212097</t>
  </si>
  <si>
    <t>21121040150015625233K21301415614103615212120</t>
  </si>
  <si>
    <t>21121040150015625233K21301415614501015212120</t>
  </si>
  <si>
    <t>21121040150015625233K21301415615103615212101</t>
  </si>
  <si>
    <t>21121040150015625233K21301415615501015212101</t>
  </si>
  <si>
    <t>21121040150015625233K21301415617103615203046</t>
  </si>
  <si>
    <t>21121040150015625233K21301415617501015203046</t>
  </si>
  <si>
    <t>21121040150015625233K21301415618103615212098</t>
  </si>
  <si>
    <t>21121040150015625233K21301415618501015212098</t>
  </si>
  <si>
    <t>21121040150015625233K21301415621103615203093</t>
  </si>
  <si>
    <t>21121040150015625233K21301415621501015203093</t>
  </si>
  <si>
    <t>21121040150015625233K21301415623104815212120</t>
  </si>
  <si>
    <t>21121040150015625233K21301415623514615212120</t>
  </si>
  <si>
    <t>21121040150015625233K21301415624104815212120</t>
  </si>
  <si>
    <t>21121040150015625233K21301415624514615212120</t>
  </si>
  <si>
    <t>21121040150015625233K21301415625104815212120</t>
  </si>
  <si>
    <t>21121040150015625233K21301415625514615212120</t>
  </si>
  <si>
    <t>21121040150015625233K21301415626104815212097</t>
  </si>
  <si>
    <t>21121040150015625233K21301415626514615212097</t>
  </si>
  <si>
    <t>21121040150015625233K21301415627104815212101</t>
  </si>
  <si>
    <t>21121040150015625233K21301415627514615212101</t>
  </si>
  <si>
    <t>21121040150015625233K21301415628104815209067</t>
  </si>
  <si>
    <t>21121040150015625233K21301415628514615209067</t>
  </si>
  <si>
    <t>21121040150015625233K21301415630104815209067</t>
  </si>
  <si>
    <t>21121040150015625233K21301415630514615209067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</si>
</sst>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_-&quot;$&quot;* #,##0.00_-;\-&quot;$&quot;* #,##0.00_-;_-&quot;$&quot;* &quot;-&quot;??_-;_-@_-"/>
    <numFmt numFmtId="165" formatCode="&quot;$&quot;#,##0.00"/>
    <numFmt numFmtId="166" formatCode="00000"/>
    <numFmt numFmtId="167" formatCode="00"/>
    <numFmt numFmtId="168" formatCode="000"/>
  </numFmts>
  <fonts count="19" x14ac:knownFonts="1"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800000"/>
      <name val="Calibri"/>
      <family val="2"/>
      <scheme val="minor"/>
    </font>
    <font>
      <sz val="26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u/>
      <sz val="24"/>
      <color theme="1"/>
      <name val="Arial"/>
      <family val="2"/>
    </font>
    <font>
      <u/>
      <sz val="11"/>
      <color theme="1"/>
      <name val="Calibri"/>
      <family val="2"/>
      <scheme val="minor"/>
    </font>
    <font>
      <u/>
      <sz val="18"/>
      <color theme="1"/>
      <name val="Arial"/>
      <family val="2"/>
    </font>
    <font>
      <b/>
      <u/>
      <sz val="11"/>
      <color theme="0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rgb="FFABABAB"/>
      </top>
      <bottom/>
      <diagonal/>
    </border>
  </borders>
  <cellStyleXfs count="3">
    <xf numFmtId="0" fontId="0" fillId="0" borderId="0"/>
    <xf numFmtId="43" fontId="7" fillId="0" borderId="0" applyFont="0" applyFill="0" applyBorder="0" applyAlignment="0" applyProtection="0"/>
    <xf numFmtId="0" fontId="8" fillId="0" borderId="0"/>
  </cellStyleXfs>
  <cellXfs count="136">
    <xf numFmtId="0" fontId="0" fillId="0" borderId="0" xfId="0"/>
    <xf numFmtId="165" fontId="0" fillId="0" borderId="0" xfId="0" applyNumberFormat="1"/>
    <xf numFmtId="166" fontId="0" fillId="0" borderId="0" xfId="0" applyNumberForma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Border="1"/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5" fillId="5" borderId="0" xfId="0" applyNumberFormat="1" applyFont="1" applyFill="1" applyBorder="1"/>
    <xf numFmtId="165" fontId="6" fillId="2" borderId="0" xfId="0" applyNumberFormat="1" applyFont="1" applyFill="1" applyBorder="1" applyAlignment="1">
      <alignment horizontal="center" vertical="center" wrapText="1"/>
    </xf>
    <xf numFmtId="49" fontId="0" fillId="6" borderId="1" xfId="0" applyNumberFormat="1" applyFill="1" applyBorder="1"/>
    <xf numFmtId="165" fontId="0" fillId="6" borderId="0" xfId="0" applyNumberFormat="1" applyFill="1" applyBorder="1"/>
    <xf numFmtId="165" fontId="0" fillId="6" borderId="0" xfId="0" applyNumberFormat="1" applyFill="1"/>
    <xf numFmtId="0" fontId="0" fillId="6" borderId="0" xfId="0" applyFill="1"/>
    <xf numFmtId="0" fontId="0" fillId="6" borderId="0" xfId="0" applyFill="1" applyBorder="1"/>
    <xf numFmtId="0" fontId="1" fillId="6" borderId="0" xfId="0" applyFont="1" applyFill="1" applyBorder="1" applyAlignment="1">
      <alignment horizontal="center" vertical="center" wrapText="1"/>
    </xf>
    <xf numFmtId="49" fontId="0" fillId="6" borderId="0" xfId="0" applyNumberFormat="1" applyFill="1" applyBorder="1" applyAlignment="1">
      <alignment horizontal="center"/>
    </xf>
    <xf numFmtId="167" fontId="0" fillId="6" borderId="0" xfId="0" applyNumberFormat="1" applyFill="1" applyBorder="1" applyAlignment="1">
      <alignment horizontal="center"/>
    </xf>
    <xf numFmtId="168" fontId="0" fillId="6" borderId="0" xfId="0" applyNumberFormat="1" applyFill="1" applyBorder="1" applyAlignment="1">
      <alignment horizontal="center"/>
    </xf>
    <xf numFmtId="166" fontId="0" fillId="6" borderId="0" xfId="0" applyNumberFormat="1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5" fillId="6" borderId="0" xfId="0" applyNumberFormat="1" applyFont="1" applyFill="1" applyBorder="1"/>
    <xf numFmtId="165" fontId="6" fillId="6" borderId="0" xfId="0" applyNumberFormat="1" applyFont="1" applyFill="1" applyBorder="1" applyAlignment="1">
      <alignment horizontal="center" vertical="center" wrapText="1"/>
    </xf>
    <xf numFmtId="165" fontId="6" fillId="2" borderId="3" xfId="0" applyNumberFormat="1" applyFont="1" applyFill="1" applyBorder="1" applyAlignment="1">
      <alignment horizontal="center" vertical="center" wrapText="1"/>
    </xf>
    <xf numFmtId="165" fontId="6" fillId="2" borderId="2" xfId="0" applyNumberFormat="1" applyFont="1" applyFill="1" applyBorder="1" applyAlignment="1">
      <alignment horizontal="center" vertical="center" wrapText="1"/>
    </xf>
    <xf numFmtId="0" fontId="0" fillId="6" borderId="0" xfId="0" applyNumberFormat="1" applyFill="1"/>
    <xf numFmtId="49" fontId="0" fillId="6" borderId="0" xfId="0" applyNumberFormat="1" applyFill="1" applyBorder="1" applyAlignment="1"/>
    <xf numFmtId="0" fontId="0" fillId="6" borderId="0" xfId="0" applyNumberFormat="1" applyFill="1" applyAlignment="1"/>
    <xf numFmtId="0" fontId="0" fillId="6" borderId="2" xfId="0" applyNumberFormat="1" applyFill="1" applyBorder="1"/>
    <xf numFmtId="0" fontId="0" fillId="6" borderId="0" xfId="0" applyNumberFormat="1" applyFill="1" applyBorder="1"/>
    <xf numFmtId="0" fontId="0" fillId="6" borderId="0" xfId="0" applyNumberFormat="1" applyFill="1" applyBorder="1" applyAlignment="1"/>
    <xf numFmtId="0" fontId="3" fillId="7" borderId="0" xfId="0" applyFont="1" applyFill="1"/>
    <xf numFmtId="0" fontId="0" fillId="7" borderId="0" xfId="0" applyFill="1"/>
    <xf numFmtId="0" fontId="1" fillId="7" borderId="0" xfId="0" applyNumberFormat="1" applyFont="1" applyFill="1" applyBorder="1" applyAlignment="1">
      <alignment horizontal="center" vertical="center" wrapText="1"/>
    </xf>
    <xf numFmtId="0" fontId="1" fillId="7" borderId="0" xfId="0" applyFont="1" applyFill="1" applyBorder="1" applyAlignment="1">
      <alignment horizontal="center" vertical="center" wrapText="1"/>
    </xf>
    <xf numFmtId="165" fontId="1" fillId="7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 applyBorder="1"/>
    <xf numFmtId="12" fontId="0" fillId="6" borderId="0" xfId="0" applyNumberFormat="1" applyFill="1"/>
    <xf numFmtId="0" fontId="1" fillId="6" borderId="0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/>
    </xf>
    <xf numFmtId="165" fontId="6" fillId="3" borderId="1" xfId="0" applyNumberFormat="1" applyFont="1" applyFill="1" applyBorder="1" applyAlignment="1">
      <alignment horizontal="center" vertical="center" wrapText="1"/>
    </xf>
    <xf numFmtId="165" fontId="1" fillId="7" borderId="0" xfId="0" applyNumberFormat="1" applyFont="1" applyFill="1" applyBorder="1" applyAlignment="1">
      <alignment horizontal="center" vertical="center" wrapText="1"/>
    </xf>
    <xf numFmtId="0" fontId="5" fillId="4" borderId="1" xfId="0" applyNumberFormat="1" applyFont="1" applyFill="1" applyBorder="1"/>
    <xf numFmtId="165" fontId="6" fillId="4" borderId="1" xfId="0" applyNumberFormat="1" applyFont="1" applyFill="1" applyBorder="1" applyAlignment="1">
      <alignment horizontal="center" vertical="center" wrapText="1"/>
    </xf>
    <xf numFmtId="167" fontId="0" fillId="6" borderId="0" xfId="0" applyNumberFormat="1" applyFill="1" applyBorder="1"/>
    <xf numFmtId="168" fontId="0" fillId="6" borderId="0" xfId="0" applyNumberFormat="1" applyFill="1" applyBorder="1"/>
    <xf numFmtId="166" fontId="0" fillId="6" borderId="0" xfId="0" applyNumberFormat="1" applyFill="1" applyBorder="1"/>
    <xf numFmtId="165" fontId="1" fillId="7" borderId="4" xfId="0" applyNumberFormat="1" applyFont="1" applyFill="1" applyBorder="1" applyAlignment="1">
      <alignment horizontal="center" vertical="center" wrapText="1"/>
    </xf>
    <xf numFmtId="0" fontId="3" fillId="6" borderId="0" xfId="0" applyFont="1" applyFill="1" applyBorder="1"/>
    <xf numFmtId="0" fontId="1" fillId="7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164" fontId="2" fillId="7" borderId="1" xfId="0" applyNumberFormat="1" applyFont="1" applyFill="1" applyBorder="1"/>
    <xf numFmtId="164" fontId="0" fillId="6" borderId="0" xfId="0" applyNumberFormat="1" applyFill="1" applyBorder="1"/>
    <xf numFmtId="0" fontId="0" fillId="6" borderId="5" xfId="0" applyFill="1" applyBorder="1"/>
    <xf numFmtId="0" fontId="1" fillId="7" borderId="6" xfId="0" applyNumberFormat="1" applyFont="1" applyFill="1" applyBorder="1" applyAlignment="1">
      <alignment horizontal="center" vertical="center" wrapText="1"/>
    </xf>
    <xf numFmtId="0" fontId="1" fillId="4" borderId="6" xfId="0" applyNumberFormat="1" applyFont="1" applyFill="1" applyBorder="1" applyAlignment="1">
      <alignment horizontal="center" vertical="center" wrapText="1"/>
    </xf>
    <xf numFmtId="0" fontId="1" fillId="7" borderId="7" xfId="0" applyNumberFormat="1" applyFont="1" applyFill="1" applyBorder="1" applyAlignment="1">
      <alignment horizontal="center" vertical="center" wrapText="1"/>
    </xf>
    <xf numFmtId="0" fontId="1" fillId="7" borderId="8" xfId="0" applyNumberFormat="1" applyFont="1" applyFill="1" applyBorder="1" applyAlignment="1">
      <alignment horizontal="center" vertical="center" wrapText="1"/>
    </xf>
    <xf numFmtId="164" fontId="0" fillId="6" borderId="9" xfId="0" applyNumberFormat="1" applyFill="1" applyBorder="1"/>
    <xf numFmtId="0" fontId="1" fillId="4" borderId="10" xfId="0" applyNumberFormat="1" applyFont="1" applyFill="1" applyBorder="1" applyAlignment="1">
      <alignment horizontal="center" vertical="center" wrapText="1"/>
    </xf>
    <xf numFmtId="164" fontId="9" fillId="6" borderId="11" xfId="0" applyNumberFormat="1" applyFont="1" applyFill="1" applyBorder="1"/>
    <xf numFmtId="0" fontId="5" fillId="6" borderId="6" xfId="0" applyNumberFormat="1" applyFont="1" applyFill="1" applyBorder="1"/>
    <xf numFmtId="165" fontId="6" fillId="6" borderId="6" xfId="0" applyNumberFormat="1" applyFont="1" applyFill="1" applyBorder="1" applyAlignment="1">
      <alignment horizontal="center" vertical="center" wrapText="1"/>
    </xf>
    <xf numFmtId="165" fontId="6" fillId="6" borderId="7" xfId="0" applyNumberFormat="1" applyFont="1" applyFill="1" applyBorder="1" applyAlignment="1">
      <alignment horizontal="center" vertical="center" wrapText="1"/>
    </xf>
    <xf numFmtId="0" fontId="0" fillId="6" borderId="8" xfId="0" applyFill="1" applyBorder="1"/>
    <xf numFmtId="165" fontId="6" fillId="6" borderId="9" xfId="0" applyNumberFormat="1" applyFont="1" applyFill="1" applyBorder="1" applyAlignment="1">
      <alignment horizontal="center" vertical="center" wrapText="1"/>
    </xf>
    <xf numFmtId="0" fontId="0" fillId="6" borderId="8" xfId="0" applyNumberFormat="1" applyFill="1" applyBorder="1" applyAlignment="1">
      <alignment horizontal="center"/>
    </xf>
    <xf numFmtId="165" fontId="9" fillId="6" borderId="12" xfId="0" applyNumberFormat="1" applyFont="1" applyFill="1" applyBorder="1" applyAlignment="1">
      <alignment horizontal="right"/>
    </xf>
    <xf numFmtId="165" fontId="1" fillId="7" borderId="13" xfId="0" applyNumberFormat="1" applyFont="1" applyFill="1" applyBorder="1" applyAlignment="1">
      <alignment horizontal="center" vertical="center" wrapText="1"/>
    </xf>
    <xf numFmtId="165" fontId="0" fillId="6" borderId="11" xfId="0" applyNumberFormat="1" applyFill="1" applyBorder="1"/>
    <xf numFmtId="165" fontId="9" fillId="6" borderId="14" xfId="0" applyNumberFormat="1" applyFont="1" applyFill="1" applyBorder="1" applyAlignment="1">
      <alignment horizontal="right"/>
    </xf>
    <xf numFmtId="0" fontId="0" fillId="6" borderId="6" xfId="0" applyFill="1" applyBorder="1"/>
    <xf numFmtId="166" fontId="0" fillId="6" borderId="6" xfId="0" applyNumberFormat="1" applyFill="1" applyBorder="1" applyAlignment="1">
      <alignment horizontal="center"/>
    </xf>
    <xf numFmtId="167" fontId="0" fillId="6" borderId="6" xfId="0" applyNumberFormat="1" applyFill="1" applyBorder="1" applyAlignment="1">
      <alignment horizontal="center"/>
    </xf>
    <xf numFmtId="168" fontId="0" fillId="6" borderId="6" xfId="0" applyNumberFormat="1" applyFill="1" applyBorder="1" applyAlignment="1">
      <alignment horizontal="center"/>
    </xf>
    <xf numFmtId="49" fontId="0" fillId="6" borderId="6" xfId="0" applyNumberFormat="1" applyFill="1" applyBorder="1" applyAlignment="1">
      <alignment horizontal="center"/>
    </xf>
    <xf numFmtId="49" fontId="0" fillId="6" borderId="7" xfId="0" applyNumberFormat="1" applyFill="1" applyBorder="1" applyAlignment="1">
      <alignment horizontal="center"/>
    </xf>
    <xf numFmtId="49" fontId="0" fillId="6" borderId="9" xfId="0" applyNumberFormat="1" applyFill="1" applyBorder="1" applyAlignment="1">
      <alignment horizontal="center"/>
    </xf>
    <xf numFmtId="0" fontId="4" fillId="7" borderId="0" xfId="0" applyFont="1" applyFill="1" applyBorder="1" applyAlignment="1">
      <alignment horizontal="center" vertical="center"/>
    </xf>
    <xf numFmtId="165" fontId="0" fillId="6" borderId="9" xfId="0" applyNumberFormat="1" applyFill="1" applyBorder="1"/>
    <xf numFmtId="165" fontId="6" fillId="3" borderId="12" xfId="0" applyNumberFormat="1" applyFont="1" applyFill="1" applyBorder="1" applyAlignment="1">
      <alignment horizontal="center" vertical="center" wrapText="1"/>
    </xf>
    <xf numFmtId="12" fontId="0" fillId="6" borderId="8" xfId="0" applyNumberFormat="1" applyFill="1" applyBorder="1"/>
    <xf numFmtId="12" fontId="0" fillId="6" borderId="0" xfId="0" applyNumberFormat="1" applyFill="1" applyBorder="1"/>
    <xf numFmtId="165" fontId="9" fillId="6" borderId="15" xfId="0" applyNumberFormat="1" applyFont="1" applyFill="1" applyBorder="1" applyAlignment="1">
      <alignment horizontal="right"/>
    </xf>
    <xf numFmtId="0" fontId="3" fillId="7" borderId="0" xfId="0" applyFont="1" applyFill="1" applyBorder="1"/>
    <xf numFmtId="0" fontId="2" fillId="7" borderId="0" xfId="0" applyNumberFormat="1" applyFont="1" applyFill="1" applyBorder="1" applyAlignment="1">
      <alignment horizontal="center"/>
    </xf>
    <xf numFmtId="43" fontId="0" fillId="6" borderId="0" xfId="1" applyFont="1" applyFill="1" applyBorder="1"/>
    <xf numFmtId="0" fontId="0" fillId="6" borderId="9" xfId="0" applyNumberFormat="1" applyFill="1" applyBorder="1"/>
    <xf numFmtId="165" fontId="6" fillId="4" borderId="12" xfId="0" applyNumberFormat="1" applyFont="1" applyFill="1" applyBorder="1" applyAlignment="1">
      <alignment horizontal="center" vertical="center" wrapText="1"/>
    </xf>
    <xf numFmtId="0" fontId="0" fillId="6" borderId="16" xfId="0" applyNumberFormat="1" applyFill="1" applyBorder="1"/>
    <xf numFmtId="0" fontId="1" fillId="7" borderId="12" xfId="0" applyFont="1" applyFill="1" applyBorder="1" applyAlignment="1">
      <alignment horizontal="center" vertical="center" wrapText="1"/>
    </xf>
    <xf numFmtId="0" fontId="0" fillId="6" borderId="11" xfId="0" applyNumberFormat="1" applyFill="1" applyBorder="1"/>
    <xf numFmtId="49" fontId="0" fillId="6" borderId="5" xfId="0" applyNumberFormat="1" applyFill="1" applyBorder="1" applyAlignment="1">
      <alignment horizontal="center"/>
    </xf>
    <xf numFmtId="49" fontId="0" fillId="6" borderId="8" xfId="0" applyNumberFormat="1" applyFill="1" applyBorder="1" applyAlignment="1">
      <alignment horizontal="center"/>
    </xf>
    <xf numFmtId="0" fontId="2" fillId="7" borderId="8" xfId="0" applyNumberFormat="1" applyFont="1" applyFill="1" applyBorder="1" applyAlignment="1">
      <alignment horizontal="center"/>
    </xf>
    <xf numFmtId="0" fontId="0" fillId="4" borderId="8" xfId="0" applyNumberFormat="1" applyFill="1" applyBorder="1"/>
    <xf numFmtId="0" fontId="0" fillId="6" borderId="8" xfId="0" applyNumberFormat="1" applyFill="1" applyBorder="1"/>
    <xf numFmtId="0" fontId="1" fillId="7" borderId="17" xfId="0" applyNumberFormat="1" applyFont="1" applyFill="1" applyBorder="1" applyAlignment="1">
      <alignment horizontal="center" vertical="center" wrapText="1"/>
    </xf>
    <xf numFmtId="0" fontId="0" fillId="6" borderId="10" xfId="0" applyNumberFormat="1" applyFill="1" applyBorder="1"/>
    <xf numFmtId="165" fontId="10" fillId="6" borderId="0" xfId="0" applyNumberFormat="1" applyFont="1" applyFill="1" applyBorder="1" applyAlignment="1">
      <alignment wrapText="1"/>
    </xf>
    <xf numFmtId="165" fontId="6" fillId="6" borderId="0" xfId="0" applyNumberFormat="1" applyFont="1" applyFill="1" applyBorder="1" applyAlignment="1">
      <alignment wrapText="1"/>
    </xf>
    <xf numFmtId="0" fontId="11" fillId="6" borderId="0" xfId="0" applyFont="1" applyFill="1"/>
    <xf numFmtId="0" fontId="12" fillId="6" borderId="0" xfId="0" applyFont="1" applyFill="1"/>
    <xf numFmtId="49" fontId="14" fillId="6" borderId="0" xfId="0" applyNumberFormat="1" applyFont="1" applyFill="1" applyBorder="1" applyAlignment="1">
      <alignment horizontal="center"/>
    </xf>
    <xf numFmtId="167" fontId="14" fillId="6" borderId="0" xfId="0" applyNumberFormat="1" applyFont="1" applyFill="1" applyBorder="1" applyAlignment="1">
      <alignment horizontal="center"/>
    </xf>
    <xf numFmtId="165" fontId="16" fillId="6" borderId="0" xfId="0" applyNumberFormat="1" applyFont="1" applyFill="1" applyBorder="1" applyAlignment="1">
      <alignment horizontal="center" vertical="center" wrapText="1"/>
    </xf>
    <xf numFmtId="49" fontId="13" fillId="6" borderId="0" xfId="0" applyNumberFormat="1" applyFont="1" applyFill="1" applyBorder="1" applyAlignment="1">
      <alignment vertical="center"/>
    </xf>
    <xf numFmtId="0" fontId="15" fillId="6" borderId="0" xfId="0" applyFont="1" applyFill="1" applyBorder="1" applyAlignment="1">
      <alignment vertical="center"/>
    </xf>
    <xf numFmtId="165" fontId="0" fillId="6" borderId="8" xfId="0" applyNumberFormat="1" applyFill="1" applyBorder="1"/>
    <xf numFmtId="0" fontId="1" fillId="7" borderId="5" xfId="0" applyNumberFormat="1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20" xfId="0" applyFont="1" applyFill="1" applyBorder="1" applyAlignment="1">
      <alignment horizontal="center" vertical="center" wrapText="1"/>
    </xf>
    <xf numFmtId="165" fontId="1" fillId="7" borderId="21" xfId="0" applyNumberFormat="1" applyFont="1" applyFill="1" applyBorder="1" applyAlignment="1">
      <alignment horizontal="center" vertical="center" wrapText="1"/>
    </xf>
    <xf numFmtId="165" fontId="1" fillId="7" borderId="20" xfId="0" applyNumberFormat="1" applyFont="1" applyFill="1" applyBorder="1" applyAlignment="1">
      <alignment horizontal="center" vertical="center" wrapText="1"/>
    </xf>
    <xf numFmtId="0" fontId="1" fillId="7" borderId="22" xfId="0" applyFont="1" applyFill="1" applyBorder="1" applyAlignment="1">
      <alignment horizontal="center" vertical="center" wrapText="1"/>
    </xf>
    <xf numFmtId="165" fontId="2" fillId="4" borderId="23" xfId="0" applyNumberFormat="1" applyFont="1" applyFill="1" applyBorder="1"/>
    <xf numFmtId="165" fontId="2" fillId="4" borderId="24" xfId="0" applyNumberFormat="1" applyFont="1" applyFill="1" applyBorder="1" applyAlignment="1">
      <alignment horizontal="center"/>
    </xf>
    <xf numFmtId="165" fontId="0" fillId="0" borderId="18" xfId="0" applyNumberFormat="1" applyBorder="1"/>
    <xf numFmtId="0" fontId="0" fillId="6" borderId="5" xfId="0" applyNumberFormat="1" applyFill="1" applyBorder="1" applyAlignment="1">
      <alignment horizontal="center"/>
    </xf>
    <xf numFmtId="49" fontId="0" fillId="6" borderId="6" xfId="0" applyNumberFormat="1" applyFill="1" applyBorder="1"/>
    <xf numFmtId="165" fontId="0" fillId="6" borderId="6" xfId="0" applyNumberFormat="1" applyFill="1" applyBorder="1"/>
    <xf numFmtId="165" fontId="1" fillId="7" borderId="25" xfId="0" applyNumberFormat="1" applyFont="1" applyFill="1" applyBorder="1" applyAlignment="1">
      <alignment horizontal="center" vertical="center" wrapText="1"/>
    </xf>
    <xf numFmtId="165" fontId="9" fillId="6" borderId="26" xfId="0" applyNumberFormat="1" applyFont="1" applyFill="1" applyBorder="1" applyAlignment="1">
      <alignment horizontal="right"/>
    </xf>
    <xf numFmtId="0" fontId="0" fillId="0" borderId="27" xfId="0" applyNumberFormat="1" applyBorder="1"/>
    <xf numFmtId="0" fontId="1" fillId="7" borderId="28" xfId="0" applyNumberFormat="1" applyFont="1" applyFill="1" applyBorder="1" applyAlignment="1">
      <alignment horizontal="center" vertical="center" wrapText="1"/>
    </xf>
    <xf numFmtId="0" fontId="1" fillId="7" borderId="25" xfId="0" applyNumberFormat="1" applyFont="1" applyFill="1" applyBorder="1" applyAlignment="1">
      <alignment horizontal="center" vertical="center" wrapText="1"/>
    </xf>
    <xf numFmtId="0" fontId="1" fillId="7" borderId="25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horizontal="center" vertical="center" wrapText="1"/>
    </xf>
    <xf numFmtId="164" fontId="9" fillId="8" borderId="19" xfId="0" applyNumberFormat="1" applyFont="1" applyFill="1" applyBorder="1"/>
    <xf numFmtId="0" fontId="0" fillId="0" borderId="29" xfId="0" applyBorder="1"/>
    <xf numFmtId="4" fontId="0" fillId="0" borderId="27" xfId="0" applyNumberFormat="1" applyBorder="1"/>
    <xf numFmtId="165" fontId="17" fillId="6" borderId="0" xfId="0" applyNumberFormat="1" applyFont="1" applyFill="1" applyBorder="1" applyAlignment="1">
      <alignment horizontal="center" vertical="center" wrapText="1"/>
    </xf>
    <xf numFmtId="165" fontId="18" fillId="6" borderId="0" xfId="0" applyNumberFormat="1" applyFont="1" applyFill="1" applyBorder="1" applyAlignment="1">
      <alignment wrapText="1"/>
    </xf>
    <xf numFmtId="165" fontId="17" fillId="6" borderId="9" xfId="0" applyNumberFormat="1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8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57150</xdr:colOff>
      <xdr:row>0</xdr:row>
      <xdr:rowOff>0</xdr:rowOff>
    </xdr:from>
    <xdr:to>
      <xdr:col>32</xdr:col>
      <xdr:colOff>466725</xdr:colOff>
      <xdr:row>6</xdr:row>
      <xdr:rowOff>142875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0"/>
          <a:ext cx="5857875" cy="1095375"/>
        </a:xfrm>
        <a:prstGeom prst="rect">
          <a:avLst/>
        </a:prstGeom>
      </xdr:spPr>
    </xdr:pic>
    <xdr:clientData/>
  </xdr:twoCellAnchor>
  <xdr:twoCellAnchor editAs="oneCell">
    <xdr:from>
      <xdr:col>33</xdr:col>
      <xdr:colOff>571500</xdr:colOff>
      <xdr:row>3</xdr:row>
      <xdr:rowOff>133350</xdr:rowOff>
    </xdr:from>
    <xdr:to>
      <xdr:col>39</xdr:col>
      <xdr:colOff>0</xdr:colOff>
      <xdr:row>5</xdr:row>
      <xdr:rowOff>47625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35067" t="35004" r="21740" b="60440"/>
        <a:stretch/>
      </xdr:blipFill>
      <xdr:spPr>
        <a:xfrm>
          <a:off x="7038975" y="371475"/>
          <a:ext cx="6581775" cy="390525"/>
        </a:xfrm>
        <a:prstGeom prst="rect">
          <a:avLst/>
        </a:prstGeom>
      </xdr:spPr>
    </xdr:pic>
    <xdr:clientData/>
  </xdr:twoCellAnchor>
  <xdr:twoCellAnchor editAs="oneCell">
    <xdr:from>
      <xdr:col>41</xdr:col>
      <xdr:colOff>76200</xdr:colOff>
      <xdr:row>0</xdr:row>
      <xdr:rowOff>0</xdr:rowOff>
    </xdr:from>
    <xdr:to>
      <xdr:col>46</xdr:col>
      <xdr:colOff>66675</xdr:colOff>
      <xdr:row>6</xdr:row>
      <xdr:rowOff>142875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0" y="0"/>
          <a:ext cx="5857875" cy="1095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428625</xdr:colOff>
      <xdr:row>1</xdr:row>
      <xdr:rowOff>19050</xdr:rowOff>
    </xdr:from>
    <xdr:to>
      <xdr:col>29</xdr:col>
      <xdr:colOff>1133475</xdr:colOff>
      <xdr:row>5</xdr:row>
      <xdr:rowOff>28575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-437" t="33338" b="34325"/>
        <a:stretch/>
      </xdr:blipFill>
      <xdr:spPr>
        <a:xfrm>
          <a:off x="4371975" y="257175"/>
          <a:ext cx="494347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22</xdr:col>
      <xdr:colOff>428626</xdr:colOff>
      <xdr:row>4</xdr:row>
      <xdr:rowOff>142875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24351" cy="1095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428625</xdr:colOff>
      <xdr:row>1</xdr:row>
      <xdr:rowOff>19050</xdr:rowOff>
    </xdr:from>
    <xdr:to>
      <xdr:col>28</xdr:col>
      <xdr:colOff>257175</xdr:colOff>
      <xdr:row>5</xdr:row>
      <xdr:rowOff>28575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-437" t="33338" b="34325"/>
        <a:stretch/>
      </xdr:blipFill>
      <xdr:spPr>
        <a:xfrm>
          <a:off x="4371975" y="257175"/>
          <a:ext cx="494347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22</xdr:col>
      <xdr:colOff>381001</xdr:colOff>
      <xdr:row>4</xdr:row>
      <xdr:rowOff>142875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24351" cy="1095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5</xdr:col>
      <xdr:colOff>742950</xdr:colOff>
      <xdr:row>4</xdr:row>
      <xdr:rowOff>28575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"/>
          <a:ext cx="5143500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771526</xdr:colOff>
      <xdr:row>0</xdr:row>
      <xdr:rowOff>190500</xdr:rowOff>
    </xdr:from>
    <xdr:to>
      <xdr:col>15</xdr:col>
      <xdr:colOff>95251</xdr:colOff>
      <xdr:row>3</xdr:row>
      <xdr:rowOff>219076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-437" t="33338" b="34325"/>
        <a:stretch/>
      </xdr:blipFill>
      <xdr:spPr>
        <a:xfrm>
          <a:off x="10544176" y="190500"/>
          <a:ext cx="3886200" cy="742951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</xdr:row>
      <xdr:rowOff>152400</xdr:rowOff>
    </xdr:from>
    <xdr:to>
      <xdr:col>8</xdr:col>
      <xdr:colOff>152400</xdr:colOff>
      <xdr:row>2</xdr:row>
      <xdr:rowOff>219075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44568" t="72231" r="42930" b="24214"/>
        <a:stretch/>
      </xdr:blipFill>
      <xdr:spPr>
        <a:xfrm>
          <a:off x="5905500" y="390525"/>
          <a:ext cx="1905000" cy="304800"/>
        </a:xfrm>
        <a:prstGeom prst="rect">
          <a:avLst/>
        </a:prstGeom>
      </xdr:spPr>
    </xdr:pic>
    <xdr:clientData/>
  </xdr:twoCellAnchor>
  <xdr:twoCellAnchor editAs="oneCell">
    <xdr:from>
      <xdr:col>6</xdr:col>
      <xdr:colOff>828674</xdr:colOff>
      <xdr:row>2</xdr:row>
      <xdr:rowOff>209549</xdr:rowOff>
    </xdr:from>
    <xdr:to>
      <xdr:col>9</xdr:col>
      <xdr:colOff>38099</xdr:colOff>
      <xdr:row>4</xdr:row>
      <xdr:rowOff>0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44568" t="75232" r="39242" b="21657"/>
        <a:stretch/>
      </xdr:blipFill>
      <xdr:spPr>
        <a:xfrm>
          <a:off x="6315074" y="685799"/>
          <a:ext cx="2466975" cy="266701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1</xdr:row>
      <xdr:rowOff>152400</xdr:rowOff>
    </xdr:from>
    <xdr:to>
      <xdr:col>9</xdr:col>
      <xdr:colOff>447675</xdr:colOff>
      <xdr:row>2</xdr:row>
      <xdr:rowOff>180975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58070" t="72231" r="33178" b="24657"/>
        <a:stretch/>
      </xdr:blipFill>
      <xdr:spPr>
        <a:xfrm>
          <a:off x="7858125" y="390525"/>
          <a:ext cx="1333500" cy="266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781050</xdr:colOff>
      <xdr:row>0</xdr:row>
      <xdr:rowOff>28575</xdr:rowOff>
    </xdr:from>
    <xdr:to>
      <xdr:col>24</xdr:col>
      <xdr:colOff>1000125</xdr:colOff>
      <xdr:row>4</xdr:row>
      <xdr:rowOff>180975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8575"/>
          <a:ext cx="5191125" cy="1247775"/>
        </a:xfrm>
        <a:prstGeom prst="rect">
          <a:avLst/>
        </a:prstGeom>
      </xdr:spPr>
    </xdr:pic>
    <xdr:clientData/>
  </xdr:twoCellAnchor>
  <xdr:twoCellAnchor editAs="oneCell">
    <xdr:from>
      <xdr:col>31</xdr:col>
      <xdr:colOff>914399</xdr:colOff>
      <xdr:row>1</xdr:row>
      <xdr:rowOff>114300</xdr:rowOff>
    </xdr:from>
    <xdr:to>
      <xdr:col>37</xdr:col>
      <xdr:colOff>28574</xdr:colOff>
      <xdr:row>4</xdr:row>
      <xdr:rowOff>219075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-437" t="33338" b="34325"/>
        <a:stretch/>
      </xdr:blipFill>
      <xdr:spPr>
        <a:xfrm>
          <a:off x="13420724" y="352425"/>
          <a:ext cx="5686425" cy="962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381001</xdr:colOff>
      <xdr:row>4</xdr:row>
      <xdr:rowOff>142875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24351" cy="1095375"/>
        </a:xfrm>
        <a:prstGeom prst="rect">
          <a:avLst/>
        </a:prstGeom>
      </xdr:spPr>
    </xdr:pic>
    <xdr:clientData/>
  </xdr:twoCellAnchor>
  <xdr:twoCellAnchor editAs="oneCell">
    <xdr:from>
      <xdr:col>22</xdr:col>
      <xdr:colOff>180975</xdr:colOff>
      <xdr:row>1</xdr:row>
      <xdr:rowOff>9525</xdr:rowOff>
    </xdr:from>
    <xdr:to>
      <xdr:col>27</xdr:col>
      <xdr:colOff>200025</xdr:colOff>
      <xdr:row>5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-437" t="33338" b="34325"/>
        <a:stretch/>
      </xdr:blipFill>
      <xdr:spPr>
        <a:xfrm>
          <a:off x="4124325" y="247650"/>
          <a:ext cx="4943475" cy="962025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0</xdr:row>
      <xdr:rowOff>123825</xdr:rowOff>
    </xdr:from>
    <xdr:to>
      <xdr:col>30</xdr:col>
      <xdr:colOff>676276</xdr:colOff>
      <xdr:row>5</xdr:row>
      <xdr:rowOff>28575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23825"/>
          <a:ext cx="4324351" cy="1095375"/>
        </a:xfrm>
        <a:prstGeom prst="rect">
          <a:avLst/>
        </a:prstGeom>
      </xdr:spPr>
    </xdr:pic>
    <xdr:clientData/>
  </xdr:twoCellAnchor>
  <xdr:twoCellAnchor editAs="oneCell">
    <xdr:from>
      <xdr:col>31</xdr:col>
      <xdr:colOff>419100</xdr:colOff>
      <xdr:row>1</xdr:row>
      <xdr:rowOff>28575</xdr:rowOff>
    </xdr:from>
    <xdr:to>
      <xdr:col>36</xdr:col>
      <xdr:colOff>85725</xdr:colOff>
      <xdr:row>5</xdr:row>
      <xdr:rowOff>38100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-437" t="33338" b="34325"/>
        <a:stretch/>
      </xdr:blipFill>
      <xdr:spPr>
        <a:xfrm>
          <a:off x="12925425" y="266700"/>
          <a:ext cx="5391150" cy="9620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381001</xdr:colOff>
      <xdr:row>4</xdr:row>
      <xdr:rowOff>142875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24351" cy="1095375"/>
        </a:xfrm>
        <a:prstGeom prst="rect">
          <a:avLst/>
        </a:prstGeom>
      </xdr:spPr>
    </xdr:pic>
    <xdr:clientData/>
  </xdr:twoCellAnchor>
  <xdr:twoCellAnchor editAs="oneCell">
    <xdr:from>
      <xdr:col>22</xdr:col>
      <xdr:colOff>104775</xdr:colOff>
      <xdr:row>1</xdr:row>
      <xdr:rowOff>28575</xdr:rowOff>
    </xdr:from>
    <xdr:to>
      <xdr:col>27</xdr:col>
      <xdr:colOff>438150</xdr:colOff>
      <xdr:row>5</xdr:row>
      <xdr:rowOff>38100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-437" t="33338" b="34325"/>
        <a:stretch/>
      </xdr:blipFill>
      <xdr:spPr>
        <a:xfrm>
          <a:off x="4048125" y="266700"/>
          <a:ext cx="4943475" cy="962025"/>
        </a:xfrm>
        <a:prstGeom prst="rect">
          <a:avLst/>
        </a:prstGeom>
      </xdr:spPr>
    </xdr:pic>
    <xdr:clientData/>
  </xdr:twoCellAnchor>
  <xdr:twoCellAnchor editAs="oneCell">
    <xdr:from>
      <xdr:col>26</xdr:col>
      <xdr:colOff>885825</xdr:colOff>
      <xdr:row>0</xdr:row>
      <xdr:rowOff>142875</xdr:rowOff>
    </xdr:from>
    <xdr:to>
      <xdr:col>30</xdr:col>
      <xdr:colOff>942976</xdr:colOff>
      <xdr:row>5</xdr:row>
      <xdr:rowOff>47625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142875"/>
          <a:ext cx="4324351" cy="1095375"/>
        </a:xfrm>
        <a:prstGeom prst="rect">
          <a:avLst/>
        </a:prstGeom>
      </xdr:spPr>
    </xdr:pic>
    <xdr:clientData/>
  </xdr:twoCellAnchor>
  <xdr:twoCellAnchor editAs="oneCell">
    <xdr:from>
      <xdr:col>31</xdr:col>
      <xdr:colOff>447675</xdr:colOff>
      <xdr:row>1</xdr:row>
      <xdr:rowOff>0</xdr:rowOff>
    </xdr:from>
    <xdr:to>
      <xdr:col>36</xdr:col>
      <xdr:colOff>762000</xdr:colOff>
      <xdr:row>5</xdr:row>
      <xdr:rowOff>9525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-437" t="33338" b="34325"/>
        <a:stretch/>
      </xdr:blipFill>
      <xdr:spPr>
        <a:xfrm>
          <a:off x="12954000" y="238125"/>
          <a:ext cx="5391150" cy="962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381001</xdr:colOff>
      <xdr:row>4</xdr:row>
      <xdr:rowOff>142875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24351" cy="1095375"/>
        </a:xfrm>
        <a:prstGeom prst="rect">
          <a:avLst/>
        </a:prstGeom>
      </xdr:spPr>
    </xdr:pic>
    <xdr:clientData/>
  </xdr:twoCellAnchor>
  <xdr:twoCellAnchor editAs="oneCell">
    <xdr:from>
      <xdr:col>22</xdr:col>
      <xdr:colOff>171450</xdr:colOff>
      <xdr:row>1</xdr:row>
      <xdr:rowOff>28575</xdr:rowOff>
    </xdr:from>
    <xdr:to>
      <xdr:col>27</xdr:col>
      <xdr:colOff>504825</xdr:colOff>
      <xdr:row>5</xdr:row>
      <xdr:rowOff>38100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-437" t="33338" b="34325"/>
        <a:stretch/>
      </xdr:blipFill>
      <xdr:spPr>
        <a:xfrm>
          <a:off x="4114800" y="266700"/>
          <a:ext cx="4943475" cy="962025"/>
        </a:xfrm>
        <a:prstGeom prst="rect">
          <a:avLst/>
        </a:prstGeom>
      </xdr:spPr>
    </xdr:pic>
    <xdr:clientData/>
  </xdr:twoCellAnchor>
  <xdr:twoCellAnchor editAs="oneCell">
    <xdr:from>
      <xdr:col>27</xdr:col>
      <xdr:colOff>38100</xdr:colOff>
      <xdr:row>0</xdr:row>
      <xdr:rowOff>133350</xdr:rowOff>
    </xdr:from>
    <xdr:to>
      <xdr:col>31</xdr:col>
      <xdr:colOff>19051</xdr:colOff>
      <xdr:row>5</xdr:row>
      <xdr:rowOff>38100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2550" y="133350"/>
          <a:ext cx="4324351" cy="1095375"/>
        </a:xfrm>
        <a:prstGeom prst="rect">
          <a:avLst/>
        </a:prstGeom>
      </xdr:spPr>
    </xdr:pic>
    <xdr:clientData/>
  </xdr:twoCellAnchor>
  <xdr:twoCellAnchor editAs="oneCell">
    <xdr:from>
      <xdr:col>31</xdr:col>
      <xdr:colOff>400050</xdr:colOff>
      <xdr:row>1</xdr:row>
      <xdr:rowOff>9525</xdr:rowOff>
    </xdr:from>
    <xdr:to>
      <xdr:col>36</xdr:col>
      <xdr:colOff>714375</xdr:colOff>
      <xdr:row>5</xdr:row>
      <xdr:rowOff>19050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-437" t="33338" b="34325"/>
        <a:stretch/>
      </xdr:blipFill>
      <xdr:spPr>
        <a:xfrm>
          <a:off x="12906375" y="247650"/>
          <a:ext cx="5391150" cy="962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428626</xdr:colOff>
      <xdr:row>4</xdr:row>
      <xdr:rowOff>142875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24351" cy="1095375"/>
        </a:xfrm>
        <a:prstGeom prst="rect">
          <a:avLst/>
        </a:prstGeom>
      </xdr:spPr>
    </xdr:pic>
    <xdr:clientData/>
  </xdr:twoCellAnchor>
  <xdr:twoCellAnchor editAs="oneCell">
    <xdr:from>
      <xdr:col>22</xdr:col>
      <xdr:colOff>409575</xdr:colOff>
      <xdr:row>1</xdr:row>
      <xdr:rowOff>66675</xdr:rowOff>
    </xdr:from>
    <xdr:to>
      <xdr:col>27</xdr:col>
      <xdr:colOff>742950</xdr:colOff>
      <xdr:row>5</xdr:row>
      <xdr:rowOff>76200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-437" t="33338" b="34325"/>
        <a:stretch/>
      </xdr:blipFill>
      <xdr:spPr>
        <a:xfrm>
          <a:off x="4352925" y="304800"/>
          <a:ext cx="4943475" cy="9620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409575</xdr:colOff>
      <xdr:row>1</xdr:row>
      <xdr:rowOff>85725</xdr:rowOff>
    </xdr:from>
    <xdr:to>
      <xdr:col>28</xdr:col>
      <xdr:colOff>762000</xdr:colOff>
      <xdr:row>5</xdr:row>
      <xdr:rowOff>95250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-437" t="33338" b="34325"/>
        <a:stretch/>
      </xdr:blipFill>
      <xdr:spPr>
        <a:xfrm>
          <a:off x="4352925" y="323850"/>
          <a:ext cx="494347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22</xdr:col>
      <xdr:colOff>381001</xdr:colOff>
      <xdr:row>4</xdr:row>
      <xdr:rowOff>142875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24351" cy="1095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361950</xdr:colOff>
      <xdr:row>0</xdr:row>
      <xdr:rowOff>200025</xdr:rowOff>
    </xdr:from>
    <xdr:to>
      <xdr:col>28</xdr:col>
      <xdr:colOff>914400</xdr:colOff>
      <xdr:row>4</xdr:row>
      <xdr:rowOff>209550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-437" t="33338" b="34325"/>
        <a:stretch/>
      </xdr:blipFill>
      <xdr:spPr>
        <a:xfrm>
          <a:off x="4305300" y="200025"/>
          <a:ext cx="494347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22</xdr:col>
      <xdr:colOff>419101</xdr:colOff>
      <xdr:row>4</xdr:row>
      <xdr:rowOff>142875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24351" cy="1095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732"/>
  <sheetViews>
    <sheetView tabSelected="1" topLeftCell="AC3" workbookViewId="0">
      <pane ySplit="7" topLeftCell="A10" activePane="bottomLeft" state="frozen"/>
      <selection activeCell="AB3" sqref="AB3"/>
      <selection pane="bottomLeft" activeCell="AC9" sqref="AC9"/>
    </sheetView>
  </sheetViews>
  <sheetFormatPr baseColWidth="10" defaultRowHeight="15" x14ac:dyDescent="0.25"/>
  <cols>
    <col min="1" max="1" width="11.28515625" hidden="1" customWidth="1"/>
    <col min="2" max="2" width="4.42578125" hidden="1" customWidth="1"/>
    <col min="3" max="9" width="5" hidden="1" customWidth="1"/>
    <col min="10" max="10" width="6" style="2" hidden="1" customWidth="1"/>
    <col min="11" max="11" width="3.5703125" style="3" hidden="1" customWidth="1"/>
    <col min="12" max="12" width="4" style="4" hidden="1" customWidth="1"/>
    <col min="13" max="13" width="6" style="21" hidden="1" customWidth="1"/>
    <col min="14" max="14" width="2.7109375" style="5" hidden="1" customWidth="1"/>
    <col min="15" max="15" width="2.140625" style="5" hidden="1" customWidth="1"/>
    <col min="16" max="16" width="3.42578125" style="5" hidden="1" customWidth="1"/>
    <col min="17" max="17" width="2.28515625" style="5" hidden="1" customWidth="1"/>
    <col min="18" max="18" width="3.42578125" style="5" hidden="1" customWidth="1"/>
    <col min="19" max="19" width="3.5703125" style="5" hidden="1" customWidth="1"/>
    <col min="20" max="20" width="4" style="4" hidden="1" customWidth="1"/>
    <col min="21" max="21" width="3.7109375" style="3" hidden="1" customWidth="1"/>
    <col min="22" max="22" width="5" style="5" hidden="1" customWidth="1"/>
    <col min="23" max="23" width="4.85546875" style="3" hidden="1" customWidth="1"/>
    <col min="24" max="24" width="3.28515625" style="5" hidden="1" customWidth="1"/>
    <col min="25" max="25" width="6" style="2" hidden="1" customWidth="1"/>
    <col min="26" max="26" width="3.5703125" style="5" hidden="1" customWidth="1"/>
    <col min="27" max="27" width="3" style="3" hidden="1" customWidth="1"/>
    <col min="28" max="28" width="4" style="4" hidden="1" customWidth="1"/>
    <col min="29" max="29" width="46.5703125" style="6" bestFit="1" customWidth="1"/>
    <col min="30" max="30" width="12.5703125" style="7" bestFit="1" customWidth="1"/>
    <col min="31" max="31" width="7.28515625" style="7" bestFit="1" customWidth="1"/>
    <col min="32" max="33" width="15.28515625" style="7" bestFit="1" customWidth="1"/>
    <col min="34" max="34" width="19.42578125" style="8" bestFit="1" customWidth="1"/>
    <col min="35" max="36" width="16.5703125" style="1" bestFit="1" customWidth="1"/>
    <col min="37" max="37" width="16.5703125" bestFit="1" customWidth="1"/>
    <col min="38" max="38" width="21.5703125" bestFit="1" customWidth="1"/>
    <col min="39" max="41" width="16.5703125" bestFit="1" customWidth="1"/>
    <col min="42" max="42" width="19.5703125" bestFit="1" customWidth="1"/>
    <col min="43" max="43" width="15.28515625" bestFit="1" customWidth="1"/>
    <col min="44" max="45" width="16.5703125" bestFit="1" customWidth="1"/>
    <col min="46" max="46" width="20" bestFit="1" customWidth="1"/>
    <col min="47" max="47" width="18.28515625" bestFit="1" customWidth="1"/>
    <col min="48" max="48" width="13.7109375" style="15" hidden="1" customWidth="1"/>
    <col min="49" max="49" width="12" style="15" hidden="1" customWidth="1"/>
    <col min="50" max="50" width="5" style="15" hidden="1" customWidth="1"/>
    <col min="51" max="51" width="9.28515625" style="15" hidden="1" customWidth="1"/>
    <col min="52" max="52" width="14.7109375" style="15" hidden="1" customWidth="1"/>
    <col min="53" max="53" width="15.28515625" style="15" hidden="1" customWidth="1"/>
    <col min="54" max="54" width="16.42578125" style="15" hidden="1" customWidth="1"/>
    <col min="55" max="55" width="0" style="15" hidden="1" customWidth="1"/>
    <col min="56" max="56" width="16.42578125" style="15" hidden="1" customWidth="1"/>
    <col min="57" max="58" width="11.42578125" style="15"/>
  </cols>
  <sheetData>
    <row r="1" spans="1:56" ht="0.75" hidden="1" customHeight="1" x14ac:dyDescent="0.25"/>
    <row r="2" spans="1:56" ht="19.5" hidden="1" thickBot="1" x14ac:dyDescent="0.35">
      <c r="AC2" s="9"/>
      <c r="AD2" s="10" t="s">
        <v>224</v>
      </c>
      <c r="AE2" s="11">
        <f>SUM(AE11:AE106)</f>
        <v>0</v>
      </c>
      <c r="AF2" s="11">
        <f t="shared" ref="AF2:AU2" si="0">SUM(AF10:AF174)</f>
        <v>64685106.06999997</v>
      </c>
      <c r="AG2" s="11">
        <f t="shared" si="0"/>
        <v>96873609.549999967</v>
      </c>
      <c r="AH2" s="11">
        <f t="shared" si="0"/>
        <v>161558715.62</v>
      </c>
      <c r="AI2" s="25">
        <f t="shared" si="0"/>
        <v>100419762.68000002</v>
      </c>
      <c r="AJ2" s="26">
        <f t="shared" si="0"/>
        <v>105705140.43999998</v>
      </c>
      <c r="AK2" s="26">
        <f t="shared" si="0"/>
        <v>247730242.76000008</v>
      </c>
      <c r="AL2" s="26">
        <f t="shared" si="0"/>
        <v>453855145.87999964</v>
      </c>
      <c r="AM2" s="26">
        <f t="shared" si="0"/>
        <v>235506014.64999995</v>
      </c>
      <c r="AN2" s="26">
        <f t="shared" si="0"/>
        <v>236480348.64999995</v>
      </c>
      <c r="AO2" s="26">
        <f t="shared" si="0"/>
        <v>158347063.31999996</v>
      </c>
      <c r="AP2" s="26">
        <f t="shared" si="0"/>
        <v>630333426.61999977</v>
      </c>
      <c r="AQ2" s="26">
        <f t="shared" si="0"/>
        <v>89386380.289999947</v>
      </c>
      <c r="AR2" s="26">
        <f t="shared" si="0"/>
        <v>202460336.66</v>
      </c>
      <c r="AS2" s="26">
        <f t="shared" si="0"/>
        <v>313782684.37999994</v>
      </c>
      <c r="AT2" s="26">
        <f t="shared" si="0"/>
        <v>605629401.33000004</v>
      </c>
      <c r="AU2" s="26">
        <f t="shared" si="0"/>
        <v>1851376689.4499991</v>
      </c>
    </row>
    <row r="3" spans="1:56" s="15" customFormat="1" ht="18.75" x14ac:dyDescent="0.3">
      <c r="J3" s="21"/>
      <c r="K3" s="19"/>
      <c r="L3" s="20"/>
      <c r="M3" s="21"/>
      <c r="N3" s="18"/>
      <c r="O3" s="18"/>
      <c r="P3" s="18"/>
      <c r="Q3" s="18"/>
      <c r="R3" s="18"/>
      <c r="S3" s="18"/>
      <c r="T3" s="20"/>
      <c r="U3" s="19"/>
      <c r="V3" s="18"/>
      <c r="W3" s="19"/>
      <c r="X3" s="18"/>
      <c r="Y3" s="21"/>
      <c r="Z3" s="18"/>
      <c r="AA3" s="19"/>
      <c r="AB3" s="20"/>
      <c r="AC3" s="55"/>
      <c r="AD3" s="63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5"/>
    </row>
    <row r="4" spans="1:56" s="15" customFormat="1" ht="18.75" x14ac:dyDescent="0.3">
      <c r="J4" s="21"/>
      <c r="K4" s="19"/>
      <c r="L4" s="20"/>
      <c r="M4" s="21"/>
      <c r="N4" s="18"/>
      <c r="O4" s="18"/>
      <c r="P4" s="18"/>
      <c r="Q4" s="18"/>
      <c r="R4" s="18"/>
      <c r="S4" s="18"/>
      <c r="T4" s="20"/>
      <c r="U4" s="19"/>
      <c r="V4" s="18"/>
      <c r="W4" s="19"/>
      <c r="X4" s="18"/>
      <c r="Y4" s="21"/>
      <c r="Z4" s="18"/>
      <c r="AA4" s="19"/>
      <c r="AB4" s="20"/>
      <c r="AC4" s="66"/>
      <c r="AD4" s="23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67"/>
    </row>
    <row r="5" spans="1:56" s="15" customFormat="1" ht="18.75" customHeight="1" x14ac:dyDescent="0.45">
      <c r="J5" s="21"/>
      <c r="K5" s="19"/>
      <c r="L5" s="20"/>
      <c r="M5" s="21"/>
      <c r="N5" s="18"/>
      <c r="O5" s="18"/>
      <c r="P5" s="18"/>
      <c r="Q5" s="18"/>
      <c r="R5" s="18"/>
      <c r="S5" s="18"/>
      <c r="T5" s="20"/>
      <c r="U5" s="19"/>
      <c r="V5" s="18"/>
      <c r="W5" s="19"/>
      <c r="X5" s="18"/>
      <c r="Y5" s="21"/>
      <c r="Z5" s="18"/>
      <c r="AA5" s="19"/>
      <c r="AB5" s="20"/>
      <c r="AC5" s="66"/>
      <c r="AD5" s="23"/>
      <c r="AE5" s="24"/>
      <c r="AF5" s="24"/>
      <c r="AG5" s="24"/>
      <c r="AH5" s="101"/>
      <c r="AI5" s="102"/>
      <c r="AJ5" s="102"/>
      <c r="AK5" s="102"/>
      <c r="AL5" s="102"/>
      <c r="AM5" s="102"/>
      <c r="AN5" s="102"/>
      <c r="AO5" s="102"/>
      <c r="AP5" s="24"/>
      <c r="AQ5" s="24"/>
      <c r="AR5" s="24"/>
      <c r="AS5" s="24"/>
      <c r="AT5" s="24"/>
      <c r="AU5" s="67"/>
    </row>
    <row r="6" spans="1:56" s="15" customFormat="1" ht="18.75" customHeight="1" x14ac:dyDescent="0.45">
      <c r="J6" s="21"/>
      <c r="K6" s="19"/>
      <c r="L6" s="20"/>
      <c r="M6" s="21"/>
      <c r="N6" s="18"/>
      <c r="O6" s="18"/>
      <c r="P6" s="18"/>
      <c r="Q6" s="18"/>
      <c r="R6" s="18"/>
      <c r="S6" s="18"/>
      <c r="T6" s="20"/>
      <c r="U6" s="19"/>
      <c r="V6" s="18"/>
      <c r="W6" s="19"/>
      <c r="X6" s="18"/>
      <c r="Y6" s="21"/>
      <c r="Z6" s="18"/>
      <c r="AA6" s="19"/>
      <c r="AB6" s="20"/>
      <c r="AC6" s="66"/>
      <c r="AD6" s="23"/>
      <c r="AE6" s="24"/>
      <c r="AF6" s="24"/>
      <c r="AG6" s="24"/>
      <c r="AH6" s="101"/>
      <c r="AI6" s="101"/>
      <c r="AJ6" s="101"/>
      <c r="AK6" s="101"/>
      <c r="AL6" s="101"/>
      <c r="AM6" s="101"/>
      <c r="AN6" s="101"/>
      <c r="AO6" s="101"/>
      <c r="AP6" s="24"/>
      <c r="AQ6" s="24"/>
      <c r="AR6" s="24"/>
      <c r="AS6" s="24"/>
      <c r="AT6" s="24"/>
      <c r="AU6" s="67"/>
      <c r="BB6" s="14"/>
    </row>
    <row r="7" spans="1:56" s="15" customFormat="1" ht="18.75" customHeight="1" thickBot="1" x14ac:dyDescent="0.35">
      <c r="J7" s="21"/>
      <c r="K7" s="19"/>
      <c r="L7" s="20"/>
      <c r="M7" s="21"/>
      <c r="N7" s="18"/>
      <c r="O7" s="18"/>
      <c r="P7" s="18"/>
      <c r="Q7" s="18"/>
      <c r="R7" s="18"/>
      <c r="S7" s="18"/>
      <c r="T7" s="20"/>
      <c r="U7" s="19"/>
      <c r="V7" s="18"/>
      <c r="W7" s="19"/>
      <c r="X7" s="18"/>
      <c r="Y7" s="21"/>
      <c r="Z7" s="18"/>
      <c r="AA7" s="19"/>
      <c r="AB7" s="20"/>
      <c r="AC7" s="66"/>
      <c r="AD7" s="23"/>
      <c r="AE7" s="24"/>
      <c r="AF7" s="133"/>
      <c r="AG7" s="133"/>
      <c r="AH7" s="134"/>
      <c r="AI7" s="134"/>
      <c r="AJ7" s="134"/>
      <c r="AK7" s="134"/>
      <c r="AL7" s="134"/>
      <c r="AM7" s="134"/>
      <c r="AN7" s="134"/>
      <c r="AO7" s="134"/>
      <c r="AP7" s="133"/>
      <c r="AQ7" s="133"/>
      <c r="AR7" s="133"/>
      <c r="AS7" s="133"/>
      <c r="AT7" s="133"/>
      <c r="AU7" s="135"/>
      <c r="BB7" s="14"/>
    </row>
    <row r="8" spans="1:56" s="13" customFormat="1" ht="18.75" customHeight="1" thickBot="1" x14ac:dyDescent="0.3">
      <c r="M8" s="21"/>
      <c r="AC8" s="110"/>
      <c r="AD8" s="117" t="s">
        <v>224</v>
      </c>
      <c r="AE8" s="118">
        <f>SUM(AE9:AE242)</f>
        <v>0</v>
      </c>
      <c r="AF8" s="118">
        <f t="shared" ref="AF8:AP8" si="1">SUM(AF10:AF255)</f>
        <v>70685106.069999963</v>
      </c>
      <c r="AG8" s="118">
        <f t="shared" si="1"/>
        <v>110873609.54999997</v>
      </c>
      <c r="AH8" s="118">
        <f t="shared" si="1"/>
        <v>181558715.62</v>
      </c>
      <c r="AI8" s="118">
        <f t="shared" si="1"/>
        <v>119537554.28000003</v>
      </c>
      <c r="AJ8" s="118">
        <f t="shared" si="1"/>
        <v>175497435.79999998</v>
      </c>
      <c r="AK8" s="118">
        <f t="shared" si="1"/>
        <v>294960215.50000006</v>
      </c>
      <c r="AL8" s="118">
        <f t="shared" si="1"/>
        <v>589995205.57999969</v>
      </c>
      <c r="AM8" s="118">
        <f>SUM(AM10:AM732)</f>
        <v>392782414.7299999</v>
      </c>
      <c r="AN8" s="118">
        <f>SUM(AN10:AN732)</f>
        <v>302735650.11000001</v>
      </c>
      <c r="AO8" s="118">
        <f>SUM(AO10:AO732)</f>
        <v>191599368.31999987</v>
      </c>
      <c r="AP8" s="118">
        <f t="shared" si="1"/>
        <v>862513371.96999967</v>
      </c>
      <c r="AQ8" s="118">
        <f>SUM(AQ10:AQ732)</f>
        <v>121951210.06999993</v>
      </c>
      <c r="AR8" s="118">
        <f t="shared" ref="AR8:AS8" si="2">SUM(AR10:AR732)</f>
        <v>235451412.70000029</v>
      </c>
      <c r="AS8" s="118">
        <f t="shared" si="2"/>
        <v>425708804.46999884</v>
      </c>
      <c r="AT8" s="118">
        <f>SUM(AT10:AT732)</f>
        <v>783111427.23999822</v>
      </c>
      <c r="AU8" s="118">
        <f>SUM(AU10:AU732)</f>
        <v>2441782781.6000018</v>
      </c>
      <c r="AW8" s="125"/>
      <c r="AZ8" s="125"/>
    </row>
    <row r="9" spans="1:56" s="15" customFormat="1" ht="18" customHeight="1" thickBot="1" x14ac:dyDescent="0.3">
      <c r="A9" s="33" t="s">
        <v>223</v>
      </c>
      <c r="B9" s="33">
        <v>4246</v>
      </c>
      <c r="C9" s="34">
        <v>4157</v>
      </c>
      <c r="D9" s="34">
        <v>4156</v>
      </c>
      <c r="E9" s="34">
        <v>4155</v>
      </c>
      <c r="F9" s="34">
        <v>4154</v>
      </c>
      <c r="G9" s="34">
        <v>4153</v>
      </c>
      <c r="H9" s="34">
        <v>4152</v>
      </c>
      <c r="I9" s="34">
        <v>4151</v>
      </c>
      <c r="J9" s="35" t="s">
        <v>0</v>
      </c>
      <c r="K9" s="35" t="s">
        <v>1</v>
      </c>
      <c r="L9" s="35" t="s">
        <v>2</v>
      </c>
      <c r="M9" s="35" t="s">
        <v>3</v>
      </c>
      <c r="N9" s="35" t="s">
        <v>4</v>
      </c>
      <c r="O9" s="35" t="s">
        <v>5</v>
      </c>
      <c r="P9" s="35" t="s">
        <v>6</v>
      </c>
      <c r="Q9" s="35" t="s">
        <v>7</v>
      </c>
      <c r="R9" s="35" t="s">
        <v>8</v>
      </c>
      <c r="S9" s="35" t="s">
        <v>9</v>
      </c>
      <c r="T9" s="35" t="s">
        <v>10</v>
      </c>
      <c r="U9" s="35" t="s">
        <v>18</v>
      </c>
      <c r="V9" s="35" t="s">
        <v>11</v>
      </c>
      <c r="W9" s="35" t="s">
        <v>12</v>
      </c>
      <c r="X9" s="35" t="s">
        <v>13</v>
      </c>
      <c r="Y9" s="35" t="s">
        <v>14</v>
      </c>
      <c r="Z9" s="35" t="s">
        <v>15</v>
      </c>
      <c r="AA9" s="35" t="s">
        <v>16</v>
      </c>
      <c r="AB9" s="35" t="s">
        <v>17</v>
      </c>
      <c r="AC9" s="111" t="s">
        <v>215</v>
      </c>
      <c r="AD9" s="112" t="s">
        <v>56</v>
      </c>
      <c r="AE9" s="112" t="s">
        <v>62</v>
      </c>
      <c r="AF9" s="112" t="s">
        <v>63</v>
      </c>
      <c r="AG9" s="112" t="s">
        <v>64</v>
      </c>
      <c r="AH9" s="113" t="s">
        <v>103</v>
      </c>
      <c r="AI9" s="114" t="s">
        <v>71</v>
      </c>
      <c r="AJ9" s="115" t="s">
        <v>72</v>
      </c>
      <c r="AK9" s="113" t="s">
        <v>73</v>
      </c>
      <c r="AL9" s="113" t="s">
        <v>104</v>
      </c>
      <c r="AM9" s="113" t="s">
        <v>74</v>
      </c>
      <c r="AN9" s="113" t="s">
        <v>75</v>
      </c>
      <c r="AO9" s="113" t="s">
        <v>76</v>
      </c>
      <c r="AP9" s="113" t="s">
        <v>105</v>
      </c>
      <c r="AQ9" s="113" t="s">
        <v>77</v>
      </c>
      <c r="AR9" s="113" t="s">
        <v>106</v>
      </c>
      <c r="AS9" s="113" t="s">
        <v>79</v>
      </c>
      <c r="AT9" s="113" t="s">
        <v>107</v>
      </c>
      <c r="AU9" s="116" t="s">
        <v>78</v>
      </c>
      <c r="BA9" s="14"/>
    </row>
    <row r="10" spans="1:56" x14ac:dyDescent="0.25">
      <c r="A10" s="16">
        <f>COUNTIF($AD$10:AD10,'RESUMEN POR ORGANISMO'!$V$6)</f>
        <v>0</v>
      </c>
      <c r="B10" s="16">
        <f>COUNTIF(U$10:$V10,'Desglose 4246'!$V$6)</f>
        <v>0</v>
      </c>
      <c r="C10" s="16">
        <f>COUNTIF(V$10:$V10,'Desglose 4157'!$V$6)</f>
        <v>0</v>
      </c>
      <c r="D10" s="16">
        <f>COUNTIF(V$10:$V10,'Desglose 4156'!$V$6)</f>
        <v>0</v>
      </c>
      <c r="E10" s="16">
        <f>COUNTIF(V$10:$V10,'Desglose 4155'!$V$6)</f>
        <v>0</v>
      </c>
      <c r="F10" s="16">
        <f>COUNTIF(V$10:$V10,'Desglose 4154'!$V$6)</f>
        <v>0</v>
      </c>
      <c r="G10" s="16">
        <f>COUNTIF(V$10:$V10,'Desglose 4153'!$V$6)</f>
        <v>0</v>
      </c>
      <c r="H10" s="16">
        <f>COUNTIF(V$10:$V10,'Desglose 4152'!$V$6)</f>
        <v>0</v>
      </c>
      <c r="I10" s="16">
        <f>COUNTIF(V$10:$V10,'Desglose 4151'!$V$6)</f>
        <v>1</v>
      </c>
      <c r="J10" s="22" t="s">
        <v>19</v>
      </c>
      <c r="K10" s="19" t="s">
        <v>20</v>
      </c>
      <c r="L10" s="20" t="s">
        <v>88</v>
      </c>
      <c r="M10" s="21" t="s">
        <v>89</v>
      </c>
      <c r="N10" s="22" t="s">
        <v>23</v>
      </c>
      <c r="O10" s="22" t="s">
        <v>24</v>
      </c>
      <c r="P10" s="22" t="s">
        <v>23</v>
      </c>
      <c r="Q10" s="22" t="s">
        <v>25</v>
      </c>
      <c r="R10" s="22" t="s">
        <v>25</v>
      </c>
      <c r="S10" s="22" t="s">
        <v>26</v>
      </c>
      <c r="T10" s="20" t="s">
        <v>90</v>
      </c>
      <c r="U10" s="19" t="s">
        <v>20</v>
      </c>
      <c r="V10" s="22" t="s">
        <v>29</v>
      </c>
      <c r="W10" s="19" t="s">
        <v>30</v>
      </c>
      <c r="X10" s="22" t="s">
        <v>24</v>
      </c>
      <c r="Y10" s="21" t="s">
        <v>50</v>
      </c>
      <c r="Z10" s="22" t="s">
        <v>32</v>
      </c>
      <c r="AA10" s="19" t="s">
        <v>33</v>
      </c>
      <c r="AB10" s="20" t="s">
        <v>34</v>
      </c>
      <c r="AC10" s="120" t="s">
        <v>108</v>
      </c>
      <c r="AD10" s="121" t="s">
        <v>92</v>
      </c>
      <c r="AE10" s="122">
        <v>0</v>
      </c>
      <c r="AF10" s="122">
        <v>10585086.4</v>
      </c>
      <c r="AG10" s="122">
        <v>6679719.2000000002</v>
      </c>
      <c r="AH10" s="123">
        <f>SUM(AE10:AG10)</f>
        <v>17264805.600000001</v>
      </c>
      <c r="AI10" s="122">
        <v>6679719.2000000002</v>
      </c>
      <c r="AJ10" s="122">
        <v>6679719.2000000002</v>
      </c>
      <c r="AK10" s="122">
        <v>6679719.2000000002</v>
      </c>
      <c r="AL10" s="37">
        <f>SUM(AI10:AK10)</f>
        <v>20039157.600000001</v>
      </c>
      <c r="AM10" s="13">
        <v>6679719.2000000002</v>
      </c>
      <c r="AN10" s="13">
        <v>6793094.79</v>
      </c>
      <c r="AO10" s="13">
        <v>6679719.2000000002</v>
      </c>
      <c r="AP10" s="123">
        <f>SUM(AM10:AO10)</f>
        <v>20152533.190000001</v>
      </c>
      <c r="AQ10" s="13">
        <v>6679719.2000000002</v>
      </c>
      <c r="AR10" s="13">
        <v>7638759.3799999999</v>
      </c>
      <c r="AS10" s="13">
        <v>10070501.380000001</v>
      </c>
      <c r="AT10" s="123">
        <f>SUM(AQ10:AS10)</f>
        <v>24388979.960000001</v>
      </c>
      <c r="AU10" s="124">
        <f>SUM(AT10,AP10,AL10,AH10)</f>
        <v>81845476.350000009</v>
      </c>
      <c r="AV10" s="119"/>
      <c r="AX10" s="15">
        <v>4151</v>
      </c>
      <c r="AY10" s="12" t="s">
        <v>92</v>
      </c>
      <c r="AZ10" s="14"/>
      <c r="BA10" s="14"/>
      <c r="BB10" s="14"/>
      <c r="BD10" s="14"/>
    </row>
    <row r="11" spans="1:56" x14ac:dyDescent="0.25">
      <c r="A11" s="16">
        <f>COUNTIF($AD$10:AD11,'RESUMEN POR ORGANISMO'!$V$6)</f>
        <v>0</v>
      </c>
      <c r="B11" s="16">
        <f>COUNTIF(U$10:$V11,'Desglose 4246'!$V$6)</f>
        <v>0</v>
      </c>
      <c r="C11" s="16">
        <f>COUNTIF(V$10:$V11,'Desglose 4157'!$V$6)</f>
        <v>0</v>
      </c>
      <c r="D11" s="16">
        <f>COUNTIF(V$10:$V11,'Desglose 4156'!$V$6)</f>
        <v>0</v>
      </c>
      <c r="E11" s="16">
        <f>COUNTIF(V$10:$V11,'Desglose 4155'!$V$6)</f>
        <v>0</v>
      </c>
      <c r="F11" s="16">
        <f>COUNTIF(V$10:$V11,'Desglose 4154'!$V$6)</f>
        <v>0</v>
      </c>
      <c r="G11" s="16">
        <f>COUNTIF(V$10:$V11,'Desglose 4153'!$V$6)</f>
        <v>0</v>
      </c>
      <c r="H11" s="16">
        <f>COUNTIF(V$10:$V11,'Desglose 4152'!$V$6)</f>
        <v>0</v>
      </c>
      <c r="I11" s="16">
        <f>COUNTIF(V$10:$V11,'Desglose 4151'!$V$6)</f>
        <v>2</v>
      </c>
      <c r="J11" s="22" t="s">
        <v>19</v>
      </c>
      <c r="K11" s="19" t="s">
        <v>20</v>
      </c>
      <c r="L11" s="20" t="s">
        <v>88</v>
      </c>
      <c r="M11" s="21" t="s">
        <v>89</v>
      </c>
      <c r="N11" s="22" t="s">
        <v>23</v>
      </c>
      <c r="O11" s="22" t="s">
        <v>24</v>
      </c>
      <c r="P11" s="22" t="s">
        <v>23</v>
      </c>
      <c r="Q11" s="22" t="s">
        <v>25</v>
      </c>
      <c r="R11" s="22" t="s">
        <v>25</v>
      </c>
      <c r="S11" s="22" t="s">
        <v>26</v>
      </c>
      <c r="T11" s="20" t="s">
        <v>90</v>
      </c>
      <c r="U11" s="19" t="s">
        <v>20</v>
      </c>
      <c r="V11" s="22" t="s">
        <v>29</v>
      </c>
      <c r="W11" s="19" t="s">
        <v>30</v>
      </c>
      <c r="X11" s="22" t="s">
        <v>32</v>
      </c>
      <c r="Y11" s="21" t="s">
        <v>43</v>
      </c>
      <c r="Z11" s="22" t="s">
        <v>32</v>
      </c>
      <c r="AA11" s="19" t="s">
        <v>33</v>
      </c>
      <c r="AB11" s="20" t="s">
        <v>34</v>
      </c>
      <c r="AC11" s="68" t="s">
        <v>109</v>
      </c>
      <c r="AD11" s="38" t="s">
        <v>92</v>
      </c>
      <c r="AE11" s="13">
        <v>0</v>
      </c>
      <c r="AF11" s="13">
        <v>0</v>
      </c>
      <c r="AG11" s="13">
        <v>0</v>
      </c>
      <c r="AH11" s="37">
        <f t="shared" ref="AH11:AH74" si="3">SUM(AE11:AG11)</f>
        <v>0</v>
      </c>
      <c r="AI11" s="13">
        <v>1094513.5</v>
      </c>
      <c r="AJ11" s="13">
        <v>1119263.8</v>
      </c>
      <c r="AK11" s="13">
        <v>1141264.06</v>
      </c>
      <c r="AL11" s="37">
        <f>SUM(AI11:AK11)</f>
        <v>3355041.36</v>
      </c>
      <c r="AM11" s="13">
        <v>3282613.9</v>
      </c>
      <c r="AN11" s="13">
        <v>1178202.48</v>
      </c>
      <c r="AO11" s="13">
        <v>1224379.06</v>
      </c>
      <c r="AP11" s="37">
        <f t="shared" ref="AP11:AP74" si="4">SUM(AM11:AO11)</f>
        <v>5685195.4399999995</v>
      </c>
      <c r="AQ11" s="13">
        <v>1235573.3799999999</v>
      </c>
      <c r="AR11" s="13">
        <v>1266357.78</v>
      </c>
      <c r="AS11" s="13">
        <v>2329167.96</v>
      </c>
      <c r="AT11" s="37">
        <f t="shared" ref="AT11" si="5">SUM(AQ11:AS11)</f>
        <v>4831099.12</v>
      </c>
      <c r="AU11" s="69">
        <f t="shared" ref="AU11" si="6">SUM(AT11,AP11,AL11,AH11)</f>
        <v>13871335.919999998</v>
      </c>
      <c r="AV11" s="119"/>
      <c r="AX11" s="15">
        <v>4152</v>
      </c>
      <c r="AY11" s="12" t="s">
        <v>57</v>
      </c>
      <c r="AZ11" s="14"/>
      <c r="BA11" s="14"/>
      <c r="BB11" s="14"/>
      <c r="BD11" s="14"/>
    </row>
    <row r="12" spans="1:56" x14ac:dyDescent="0.25">
      <c r="A12" s="16">
        <f>COUNTIF($AD$10:AD12,'RESUMEN POR ORGANISMO'!$V$6)</f>
        <v>0</v>
      </c>
      <c r="B12" s="16">
        <f>COUNTIF(U$10:$V12,'Desglose 4246'!$V$6)</f>
        <v>0</v>
      </c>
      <c r="C12" s="16">
        <f>COUNTIF(V$10:$V12,'Desglose 4157'!$V$6)</f>
        <v>0</v>
      </c>
      <c r="D12" s="16">
        <f>COUNTIF(V$10:$V12,'Desglose 4156'!$V$6)</f>
        <v>0</v>
      </c>
      <c r="E12" s="16">
        <f>COUNTIF(V$10:$V12,'Desglose 4155'!$V$6)</f>
        <v>0</v>
      </c>
      <c r="F12" s="16">
        <f>COUNTIF(V$10:$V12,'Desglose 4154'!$V$6)</f>
        <v>0</v>
      </c>
      <c r="G12" s="16">
        <f>COUNTIF(V$10:$V12,'Desglose 4153'!$V$6)</f>
        <v>0</v>
      </c>
      <c r="H12" s="16">
        <f>COUNTIF(V$10:$V12,'Desglose 4152'!$V$6)</f>
        <v>0</v>
      </c>
      <c r="I12" s="16">
        <f>COUNTIF(V$10:$V12,'Desglose 4151'!$V$6)</f>
        <v>3</v>
      </c>
      <c r="J12" s="22" t="s">
        <v>19</v>
      </c>
      <c r="K12" s="19" t="s">
        <v>20</v>
      </c>
      <c r="L12" s="20" t="s">
        <v>88</v>
      </c>
      <c r="M12" s="21" t="s">
        <v>89</v>
      </c>
      <c r="N12" s="22" t="s">
        <v>23</v>
      </c>
      <c r="O12" s="22" t="s">
        <v>24</v>
      </c>
      <c r="P12" s="22" t="s">
        <v>23</v>
      </c>
      <c r="Q12" s="22" t="s">
        <v>25</v>
      </c>
      <c r="R12" s="22" t="s">
        <v>25</v>
      </c>
      <c r="S12" s="22" t="s">
        <v>26</v>
      </c>
      <c r="T12" s="20" t="s">
        <v>90</v>
      </c>
      <c r="U12" s="19" t="s">
        <v>49</v>
      </c>
      <c r="V12" s="22" t="s">
        <v>29</v>
      </c>
      <c r="W12" s="19" t="s">
        <v>30</v>
      </c>
      <c r="X12" s="22" t="s">
        <v>24</v>
      </c>
      <c r="Y12" s="21" t="s">
        <v>50</v>
      </c>
      <c r="Z12" s="22" t="s">
        <v>32</v>
      </c>
      <c r="AA12" s="19" t="s">
        <v>33</v>
      </c>
      <c r="AB12" s="20" t="s">
        <v>34</v>
      </c>
      <c r="AC12" s="68" t="s">
        <v>110</v>
      </c>
      <c r="AD12" s="38" t="s">
        <v>92</v>
      </c>
      <c r="AE12" s="13">
        <v>0</v>
      </c>
      <c r="AF12" s="13">
        <v>7938814.7999999998</v>
      </c>
      <c r="AG12" s="13">
        <v>5009789.4000000004</v>
      </c>
      <c r="AH12" s="37">
        <f t="shared" si="3"/>
        <v>12948604.199999999</v>
      </c>
      <c r="AI12" s="13">
        <v>5009789.4000000004</v>
      </c>
      <c r="AJ12" s="13">
        <v>5009789.4000000004</v>
      </c>
      <c r="AK12" s="13">
        <v>5009789.4000000004</v>
      </c>
      <c r="AL12" s="37">
        <f t="shared" ref="AL12:AL75" si="7">SUM(AI12:AK12)</f>
        <v>15029368.200000001</v>
      </c>
      <c r="AM12" s="13">
        <v>5009789.4000000004</v>
      </c>
      <c r="AN12" s="13">
        <v>5043348.96</v>
      </c>
      <c r="AO12" s="13">
        <v>5009789.4000000004</v>
      </c>
      <c r="AP12" s="37">
        <f t="shared" si="4"/>
        <v>15062927.76</v>
      </c>
      <c r="AQ12" s="13">
        <v>5009789.4000000004</v>
      </c>
      <c r="AR12" s="13">
        <v>12949996.83</v>
      </c>
      <c r="AS12" s="13">
        <v>16142432.74</v>
      </c>
      <c r="AT12" s="37">
        <f t="shared" ref="AT12:AT75" si="8">SUM(AQ12:AS12)</f>
        <v>34102218.969999999</v>
      </c>
      <c r="AU12" s="69">
        <f t="shared" ref="AU12:AU75" si="9">SUM(AT12,AP12,AL12,AH12)</f>
        <v>77143119.129999995</v>
      </c>
      <c r="AV12" s="119"/>
      <c r="AX12" s="15">
        <v>4153</v>
      </c>
      <c r="AY12" s="12" t="s">
        <v>58</v>
      </c>
      <c r="AZ12" s="14"/>
      <c r="BA12" s="14"/>
      <c r="BB12" s="14"/>
      <c r="BD12" s="14"/>
    </row>
    <row r="13" spans="1:56" x14ac:dyDescent="0.25">
      <c r="A13" s="16">
        <f>COUNTIF($AD$10:AD13,'RESUMEN POR ORGANISMO'!$V$6)</f>
        <v>0</v>
      </c>
      <c r="B13" s="16">
        <f>COUNTIF(U$10:$V13,'Desglose 4246'!$V$6)</f>
        <v>0</v>
      </c>
      <c r="C13" s="16">
        <f>COUNTIF(V$10:$V13,'Desglose 4157'!$V$6)</f>
        <v>0</v>
      </c>
      <c r="D13" s="16">
        <f>COUNTIF(V$10:$V13,'Desglose 4156'!$V$6)</f>
        <v>0</v>
      </c>
      <c r="E13" s="16">
        <f>COUNTIF(V$10:$V13,'Desglose 4155'!$V$6)</f>
        <v>0</v>
      </c>
      <c r="F13" s="16">
        <f>COUNTIF(V$10:$V13,'Desglose 4154'!$V$6)</f>
        <v>0</v>
      </c>
      <c r="G13" s="16">
        <f>COUNTIF(V$10:$V13,'Desglose 4153'!$V$6)</f>
        <v>0</v>
      </c>
      <c r="H13" s="16">
        <f>COUNTIF(V$10:$V13,'Desglose 4152'!$V$6)</f>
        <v>0</v>
      </c>
      <c r="I13" s="16">
        <f>COUNTIF(V$10:$V13,'Desglose 4151'!$V$6)</f>
        <v>4</v>
      </c>
      <c r="J13" s="22" t="s">
        <v>19</v>
      </c>
      <c r="K13" s="19" t="s">
        <v>20</v>
      </c>
      <c r="L13" s="20" t="s">
        <v>88</v>
      </c>
      <c r="M13" s="21" t="s">
        <v>89</v>
      </c>
      <c r="N13" s="22" t="s">
        <v>23</v>
      </c>
      <c r="O13" s="22" t="s">
        <v>24</v>
      </c>
      <c r="P13" s="22" t="s">
        <v>23</v>
      </c>
      <c r="Q13" s="22" t="s">
        <v>25</v>
      </c>
      <c r="R13" s="22" t="s">
        <v>25</v>
      </c>
      <c r="S13" s="22" t="s">
        <v>26</v>
      </c>
      <c r="T13" s="20" t="s">
        <v>90</v>
      </c>
      <c r="U13" s="19" t="s">
        <v>49</v>
      </c>
      <c r="V13" s="22" t="s">
        <v>29</v>
      </c>
      <c r="W13" s="19" t="s">
        <v>30</v>
      </c>
      <c r="X13" s="22" t="s">
        <v>32</v>
      </c>
      <c r="Y13" s="21" t="s">
        <v>43</v>
      </c>
      <c r="Z13" s="22" t="s">
        <v>32</v>
      </c>
      <c r="AA13" s="19" t="s">
        <v>33</v>
      </c>
      <c r="AB13" s="20" t="s">
        <v>34</v>
      </c>
      <c r="AC13" s="68" t="s">
        <v>111</v>
      </c>
      <c r="AD13" s="38" t="s">
        <v>92</v>
      </c>
      <c r="AE13" s="13">
        <v>0</v>
      </c>
      <c r="AF13" s="13">
        <v>0</v>
      </c>
      <c r="AG13" s="13">
        <v>0</v>
      </c>
      <c r="AH13" s="37">
        <f t="shared" si="3"/>
        <v>0</v>
      </c>
      <c r="AI13" s="13">
        <v>820885.14</v>
      </c>
      <c r="AJ13" s="13">
        <v>839447.87</v>
      </c>
      <c r="AK13" s="13">
        <v>855948.08</v>
      </c>
      <c r="AL13" s="37">
        <f t="shared" si="7"/>
        <v>2516281.09</v>
      </c>
      <c r="AM13" s="13">
        <v>2461960.4900000002</v>
      </c>
      <c r="AN13" s="13">
        <v>883651.88</v>
      </c>
      <c r="AO13" s="13">
        <v>918284.32</v>
      </c>
      <c r="AP13" s="37">
        <f t="shared" si="4"/>
        <v>4263896.6900000004</v>
      </c>
      <c r="AQ13" s="13">
        <v>926680.06</v>
      </c>
      <c r="AR13" s="13">
        <v>949768.34</v>
      </c>
      <c r="AS13" s="13">
        <v>1746876.03</v>
      </c>
      <c r="AT13" s="37">
        <f t="shared" si="8"/>
        <v>3623324.4299999997</v>
      </c>
      <c r="AU13" s="69">
        <f t="shared" si="9"/>
        <v>10403502.210000001</v>
      </c>
      <c r="AV13" s="119"/>
      <c r="AX13" s="15">
        <v>4154</v>
      </c>
      <c r="AY13" s="12" t="s">
        <v>59</v>
      </c>
      <c r="AZ13" s="14"/>
      <c r="BA13" s="14"/>
      <c r="BB13" s="14"/>
      <c r="BD13" s="14"/>
    </row>
    <row r="14" spans="1:56" x14ac:dyDescent="0.25">
      <c r="A14" s="16">
        <f>COUNTIF($AD$10:AD14,'RESUMEN POR ORGANISMO'!$V$6)</f>
        <v>0</v>
      </c>
      <c r="B14" s="16">
        <f>COUNTIF(U$10:$V14,'Desglose 4246'!$V$6)</f>
        <v>0</v>
      </c>
      <c r="C14" s="16">
        <f>COUNTIF(V$10:$V14,'Desglose 4157'!$V$6)</f>
        <v>0</v>
      </c>
      <c r="D14" s="16">
        <f>COUNTIF(V$10:$V14,'Desglose 4156'!$V$6)</f>
        <v>0</v>
      </c>
      <c r="E14" s="16">
        <f>COUNTIF(V$10:$V14,'Desglose 4155'!$V$6)</f>
        <v>0</v>
      </c>
      <c r="F14" s="16">
        <f>COUNTIF(V$10:$V14,'Desglose 4154'!$V$6)</f>
        <v>0</v>
      </c>
      <c r="G14" s="16">
        <f>COUNTIF(V$10:$V14,'Desglose 4153'!$V$6)</f>
        <v>0</v>
      </c>
      <c r="H14" s="16">
        <f>COUNTIF(V$10:$V14,'Desglose 4152'!$V$6)</f>
        <v>0</v>
      </c>
      <c r="I14" s="16">
        <f>COUNTIF(V$10:$V14,'Desglose 4151'!$V$6)</f>
        <v>5</v>
      </c>
      <c r="J14" s="22" t="s">
        <v>19</v>
      </c>
      <c r="K14" s="19" t="s">
        <v>20</v>
      </c>
      <c r="L14" s="20" t="s">
        <v>88</v>
      </c>
      <c r="M14" s="21" t="s">
        <v>89</v>
      </c>
      <c r="N14" s="22" t="s">
        <v>23</v>
      </c>
      <c r="O14" s="22" t="s">
        <v>24</v>
      </c>
      <c r="P14" s="22" t="s">
        <v>23</v>
      </c>
      <c r="Q14" s="22" t="s">
        <v>25</v>
      </c>
      <c r="R14" s="22" t="s">
        <v>25</v>
      </c>
      <c r="S14" s="22" t="s">
        <v>26</v>
      </c>
      <c r="T14" s="20" t="s">
        <v>90</v>
      </c>
      <c r="U14" s="19" t="s">
        <v>51</v>
      </c>
      <c r="V14" s="22" t="s">
        <v>29</v>
      </c>
      <c r="W14" s="19" t="s">
        <v>30</v>
      </c>
      <c r="X14" s="22" t="s">
        <v>24</v>
      </c>
      <c r="Y14" s="21" t="s">
        <v>50</v>
      </c>
      <c r="Z14" s="22" t="s">
        <v>32</v>
      </c>
      <c r="AA14" s="19" t="s">
        <v>33</v>
      </c>
      <c r="AB14" s="20" t="s">
        <v>34</v>
      </c>
      <c r="AC14" s="68" t="s">
        <v>112</v>
      </c>
      <c r="AD14" s="38" t="s">
        <v>92</v>
      </c>
      <c r="AE14" s="13">
        <v>0</v>
      </c>
      <c r="AF14" s="13">
        <v>2646271.6</v>
      </c>
      <c r="AG14" s="13">
        <v>1669929.8</v>
      </c>
      <c r="AH14" s="37">
        <f t="shared" si="3"/>
        <v>4316201.4000000004</v>
      </c>
      <c r="AI14" s="13">
        <v>1669929.8</v>
      </c>
      <c r="AJ14" s="13">
        <v>1669929.8</v>
      </c>
      <c r="AK14" s="13">
        <v>1669929.8</v>
      </c>
      <c r="AL14" s="37">
        <f t="shared" si="7"/>
        <v>5009789.4000000004</v>
      </c>
      <c r="AM14" s="13">
        <v>1669929.8</v>
      </c>
      <c r="AN14" s="13">
        <v>1681116.32</v>
      </c>
      <c r="AO14" s="13">
        <v>1669929.8</v>
      </c>
      <c r="AP14" s="37">
        <f t="shared" si="4"/>
        <v>5020975.92</v>
      </c>
      <c r="AQ14" s="13">
        <v>1669929.8</v>
      </c>
      <c r="AR14" s="13">
        <v>1909705.53</v>
      </c>
      <c r="AS14" s="13">
        <v>3254568.96</v>
      </c>
      <c r="AT14" s="37">
        <f t="shared" si="8"/>
        <v>6834204.29</v>
      </c>
      <c r="AU14" s="69">
        <f t="shared" si="9"/>
        <v>21181171.009999998</v>
      </c>
      <c r="AV14" s="119"/>
      <c r="AX14" s="15">
        <v>4155</v>
      </c>
      <c r="AY14" s="12" t="s">
        <v>102</v>
      </c>
      <c r="AZ14" s="14"/>
      <c r="BA14" s="14"/>
      <c r="BB14" s="14"/>
      <c r="BD14" s="14"/>
    </row>
    <row r="15" spans="1:56" x14ac:dyDescent="0.25">
      <c r="A15" s="16">
        <f>COUNTIF($AD$10:AD15,'RESUMEN POR ORGANISMO'!$V$6)</f>
        <v>0</v>
      </c>
      <c r="B15" s="16">
        <f>COUNTIF(U$10:$V15,'Desglose 4246'!$V$6)</f>
        <v>0</v>
      </c>
      <c r="C15" s="16">
        <f>COUNTIF(V$10:$V15,'Desglose 4157'!$V$6)</f>
        <v>0</v>
      </c>
      <c r="D15" s="16">
        <f>COUNTIF(V$10:$V15,'Desglose 4156'!$V$6)</f>
        <v>0</v>
      </c>
      <c r="E15" s="16">
        <f>COUNTIF(V$10:$V15,'Desglose 4155'!$V$6)</f>
        <v>0</v>
      </c>
      <c r="F15" s="16">
        <f>COUNTIF(V$10:$V15,'Desglose 4154'!$V$6)</f>
        <v>0</v>
      </c>
      <c r="G15" s="16">
        <f>COUNTIF(V$10:$V15,'Desglose 4153'!$V$6)</f>
        <v>0</v>
      </c>
      <c r="H15" s="16">
        <f>COUNTIF(V$10:$V15,'Desglose 4152'!$V$6)</f>
        <v>0</v>
      </c>
      <c r="I15" s="16">
        <f>COUNTIF(V$10:$V15,'Desglose 4151'!$V$6)</f>
        <v>6</v>
      </c>
      <c r="J15" s="22" t="s">
        <v>19</v>
      </c>
      <c r="K15" s="19" t="s">
        <v>20</v>
      </c>
      <c r="L15" s="20" t="s">
        <v>88</v>
      </c>
      <c r="M15" s="21" t="s">
        <v>89</v>
      </c>
      <c r="N15" s="22" t="s">
        <v>23</v>
      </c>
      <c r="O15" s="22" t="s">
        <v>24</v>
      </c>
      <c r="P15" s="22" t="s">
        <v>23</v>
      </c>
      <c r="Q15" s="22" t="s">
        <v>25</v>
      </c>
      <c r="R15" s="22" t="s">
        <v>25</v>
      </c>
      <c r="S15" s="22" t="s">
        <v>26</v>
      </c>
      <c r="T15" s="20" t="s">
        <v>90</v>
      </c>
      <c r="U15" s="19" t="s">
        <v>51</v>
      </c>
      <c r="V15" s="22" t="s">
        <v>29</v>
      </c>
      <c r="W15" s="19" t="s">
        <v>30</v>
      </c>
      <c r="X15" s="22" t="s">
        <v>32</v>
      </c>
      <c r="Y15" s="21" t="s">
        <v>43</v>
      </c>
      <c r="Z15" s="22" t="s">
        <v>32</v>
      </c>
      <c r="AA15" s="19" t="s">
        <v>33</v>
      </c>
      <c r="AB15" s="20" t="s">
        <v>34</v>
      </c>
      <c r="AC15" s="68" t="s">
        <v>113</v>
      </c>
      <c r="AD15" s="38" t="s">
        <v>92</v>
      </c>
      <c r="AE15" s="13">
        <v>0</v>
      </c>
      <c r="AF15" s="13">
        <v>0</v>
      </c>
      <c r="AG15" s="13">
        <v>0</v>
      </c>
      <c r="AH15" s="37">
        <f t="shared" si="3"/>
        <v>0</v>
      </c>
      <c r="AI15" s="13">
        <v>273628.36</v>
      </c>
      <c r="AJ15" s="13">
        <v>279815.93</v>
      </c>
      <c r="AK15" s="13">
        <v>285316</v>
      </c>
      <c r="AL15" s="37">
        <f t="shared" si="7"/>
        <v>838760.29</v>
      </c>
      <c r="AM15" s="13">
        <v>820653.44</v>
      </c>
      <c r="AN15" s="13">
        <v>294550.59999999998</v>
      </c>
      <c r="AO15" s="13">
        <v>306094.74</v>
      </c>
      <c r="AP15" s="37">
        <f t="shared" si="4"/>
        <v>1421298.78</v>
      </c>
      <c r="AQ15" s="13">
        <v>308893.34000000003</v>
      </c>
      <c r="AR15" s="13">
        <v>316589.42</v>
      </c>
      <c r="AS15" s="13">
        <v>582291.97</v>
      </c>
      <c r="AT15" s="37">
        <f t="shared" si="8"/>
        <v>1207774.73</v>
      </c>
      <c r="AU15" s="69">
        <f t="shared" si="9"/>
        <v>3467833.8</v>
      </c>
      <c r="AV15" s="119"/>
      <c r="AX15" s="15">
        <v>4246</v>
      </c>
      <c r="AY15" s="12" t="s">
        <v>60</v>
      </c>
      <c r="AZ15" s="14"/>
      <c r="BA15" s="14"/>
      <c r="BB15" s="14"/>
      <c r="BD15" s="14"/>
    </row>
    <row r="16" spans="1:56" x14ac:dyDescent="0.25">
      <c r="A16" s="16">
        <f>COUNTIF($AD$10:AD16,'RESUMEN POR ORGANISMO'!$V$6)</f>
        <v>0</v>
      </c>
      <c r="B16" s="16">
        <f>COUNTIF(U$10:$V16,'Desglose 4246'!$V$6)</f>
        <v>0</v>
      </c>
      <c r="C16" s="16">
        <f>COUNTIF(V$10:$V16,'Desglose 4157'!$V$6)</f>
        <v>0</v>
      </c>
      <c r="D16" s="16">
        <f>COUNTIF(V$10:$V16,'Desglose 4156'!$V$6)</f>
        <v>0</v>
      </c>
      <c r="E16" s="16">
        <f>COUNTIF(V$10:$V16,'Desglose 4155'!$V$6)</f>
        <v>0</v>
      </c>
      <c r="F16" s="16">
        <f>COUNTIF(V$10:$V16,'Desglose 4154'!$V$6)</f>
        <v>0</v>
      </c>
      <c r="G16" s="16">
        <f>COUNTIF(V$10:$V16,'Desglose 4153'!$V$6)</f>
        <v>0</v>
      </c>
      <c r="H16" s="16">
        <f>COUNTIF(V$10:$V16,'Desglose 4152'!$V$6)</f>
        <v>0</v>
      </c>
      <c r="I16" s="16">
        <f>COUNTIF(V$10:$V16,'Desglose 4151'!$V$6)</f>
        <v>7</v>
      </c>
      <c r="J16" s="22" t="s">
        <v>19</v>
      </c>
      <c r="K16" s="19" t="s">
        <v>20</v>
      </c>
      <c r="L16" s="20" t="s">
        <v>88</v>
      </c>
      <c r="M16" s="21" t="s">
        <v>89</v>
      </c>
      <c r="N16" s="22" t="s">
        <v>23</v>
      </c>
      <c r="O16" s="22" t="s">
        <v>24</v>
      </c>
      <c r="P16" s="22" t="s">
        <v>23</v>
      </c>
      <c r="Q16" s="22" t="s">
        <v>25</v>
      </c>
      <c r="R16" s="22" t="s">
        <v>25</v>
      </c>
      <c r="S16" s="22" t="s">
        <v>26</v>
      </c>
      <c r="T16" s="20" t="s">
        <v>90</v>
      </c>
      <c r="U16" s="19" t="s">
        <v>37</v>
      </c>
      <c r="V16" s="22" t="s">
        <v>29</v>
      </c>
      <c r="W16" s="19" t="s">
        <v>30</v>
      </c>
      <c r="X16" s="22" t="s">
        <v>24</v>
      </c>
      <c r="Y16" s="21" t="s">
        <v>50</v>
      </c>
      <c r="Z16" s="22" t="s">
        <v>32</v>
      </c>
      <c r="AA16" s="19" t="s">
        <v>33</v>
      </c>
      <c r="AB16" s="20" t="s">
        <v>34</v>
      </c>
      <c r="AC16" s="68" t="s">
        <v>114</v>
      </c>
      <c r="AD16" s="38" t="s">
        <v>92</v>
      </c>
      <c r="AE16" s="13">
        <v>0</v>
      </c>
      <c r="AF16" s="13">
        <v>5292543.2</v>
      </c>
      <c r="AG16" s="13">
        <v>3339859.6</v>
      </c>
      <c r="AH16" s="37">
        <f t="shared" si="3"/>
        <v>8632402.8000000007</v>
      </c>
      <c r="AI16" s="13">
        <v>3339859.6</v>
      </c>
      <c r="AJ16" s="13">
        <v>3339859.6</v>
      </c>
      <c r="AK16" s="13">
        <v>3339859.6</v>
      </c>
      <c r="AL16" s="37">
        <f t="shared" si="7"/>
        <v>10019578.800000001</v>
      </c>
      <c r="AM16" s="13">
        <v>3339859.6</v>
      </c>
      <c r="AN16" s="13">
        <v>3362232.64</v>
      </c>
      <c r="AO16" s="13">
        <v>3339859.6</v>
      </c>
      <c r="AP16" s="37">
        <f t="shared" si="4"/>
        <v>10041951.84</v>
      </c>
      <c r="AQ16" s="13">
        <v>3339859.6</v>
      </c>
      <c r="AR16" s="13">
        <v>3819385.96</v>
      </c>
      <c r="AS16" s="13">
        <v>6088027.2699999996</v>
      </c>
      <c r="AT16" s="37">
        <f t="shared" si="8"/>
        <v>13247272.83</v>
      </c>
      <c r="AU16" s="69">
        <f t="shared" si="9"/>
        <v>41941206.270000003</v>
      </c>
      <c r="AV16" s="119"/>
      <c r="AX16" s="15">
        <v>4156</v>
      </c>
      <c r="AY16" s="12" t="s">
        <v>61</v>
      </c>
      <c r="AZ16" s="14"/>
      <c r="BA16" s="14"/>
      <c r="BB16" s="14"/>
      <c r="BD16" s="14"/>
    </row>
    <row r="17" spans="1:56" ht="15.75" thickBot="1" x14ac:dyDescent="0.3">
      <c r="A17" s="16">
        <f>COUNTIF($AD$10:AD17,'RESUMEN POR ORGANISMO'!$V$6)</f>
        <v>0</v>
      </c>
      <c r="B17" s="16">
        <f>COUNTIF(U$10:$V17,'Desglose 4246'!$V$6)</f>
        <v>0</v>
      </c>
      <c r="C17" s="16">
        <f>COUNTIF(V$10:$V17,'Desglose 4157'!$V$6)</f>
        <v>0</v>
      </c>
      <c r="D17" s="16">
        <f>COUNTIF(V$10:$V17,'Desglose 4156'!$V$6)</f>
        <v>0</v>
      </c>
      <c r="E17" s="16">
        <f>COUNTIF(V$10:$V17,'Desglose 4155'!$V$6)</f>
        <v>0</v>
      </c>
      <c r="F17" s="16">
        <f>COUNTIF(V$10:$V17,'Desglose 4154'!$V$6)</f>
        <v>0</v>
      </c>
      <c r="G17" s="16">
        <f>COUNTIF(V$10:$V17,'Desglose 4153'!$V$6)</f>
        <v>0</v>
      </c>
      <c r="H17" s="16">
        <f>COUNTIF(V$10:$V17,'Desglose 4152'!$V$6)</f>
        <v>0</v>
      </c>
      <c r="I17" s="16">
        <f>COUNTIF(V$10:$V17,'Desglose 4151'!$V$6)</f>
        <v>8</v>
      </c>
      <c r="J17" s="22" t="s">
        <v>19</v>
      </c>
      <c r="K17" s="19" t="s">
        <v>20</v>
      </c>
      <c r="L17" s="20" t="s">
        <v>21</v>
      </c>
      <c r="M17" s="21" t="s">
        <v>22</v>
      </c>
      <c r="N17" s="22" t="s">
        <v>23</v>
      </c>
      <c r="O17" s="22" t="s">
        <v>24</v>
      </c>
      <c r="P17" s="22" t="s">
        <v>23</v>
      </c>
      <c r="Q17" s="22" t="s">
        <v>25</v>
      </c>
      <c r="R17" s="22" t="s">
        <v>25</v>
      </c>
      <c r="S17" s="22" t="s">
        <v>26</v>
      </c>
      <c r="T17" s="20" t="s">
        <v>27</v>
      </c>
      <c r="U17" s="19" t="s">
        <v>93</v>
      </c>
      <c r="V17" s="22" t="s">
        <v>29</v>
      </c>
      <c r="W17" s="19" t="s">
        <v>30</v>
      </c>
      <c r="X17" s="22" t="s">
        <v>24</v>
      </c>
      <c r="Y17" s="21" t="s">
        <v>95</v>
      </c>
      <c r="Z17" s="22" t="s">
        <v>32</v>
      </c>
      <c r="AA17" s="19" t="s">
        <v>33</v>
      </c>
      <c r="AB17" s="20" t="s">
        <v>34</v>
      </c>
      <c r="AC17" s="68" t="s">
        <v>115</v>
      </c>
      <c r="AD17" s="38" t="s">
        <v>57</v>
      </c>
      <c r="AE17" s="13">
        <v>0</v>
      </c>
      <c r="AF17" s="13">
        <v>0</v>
      </c>
      <c r="AG17" s="13">
        <v>67119.77</v>
      </c>
      <c r="AH17" s="37">
        <f t="shared" si="3"/>
        <v>67119.77</v>
      </c>
      <c r="AI17" s="13">
        <v>0</v>
      </c>
      <c r="AJ17" s="13">
        <v>32689.040000000001</v>
      </c>
      <c r="AK17" s="13">
        <v>67331.72</v>
      </c>
      <c r="AL17" s="37">
        <f t="shared" si="7"/>
        <v>100020.76000000001</v>
      </c>
      <c r="AM17" s="13">
        <v>50547.38</v>
      </c>
      <c r="AN17" s="13">
        <v>48827.53</v>
      </c>
      <c r="AO17" s="13">
        <v>0</v>
      </c>
      <c r="AP17" s="37">
        <f t="shared" si="4"/>
        <v>99374.91</v>
      </c>
      <c r="AQ17" s="13">
        <v>38523.449999999997</v>
      </c>
      <c r="AR17" s="13">
        <v>52115.29</v>
      </c>
      <c r="AS17" s="13">
        <v>31565.88</v>
      </c>
      <c r="AT17" s="37">
        <f t="shared" si="8"/>
        <v>122204.62</v>
      </c>
      <c r="AU17" s="69">
        <f t="shared" si="9"/>
        <v>388720.06000000006</v>
      </c>
      <c r="AV17" s="119"/>
      <c r="AX17" s="15">
        <v>4157</v>
      </c>
      <c r="AZ17" s="14"/>
      <c r="BA17" s="14"/>
      <c r="BB17" s="14"/>
      <c r="BD17" s="14"/>
    </row>
    <row r="18" spans="1:56" ht="15.75" thickBot="1" x14ac:dyDescent="0.3">
      <c r="A18" s="16">
        <f>COUNTIF($AD$10:AD18,'RESUMEN POR ORGANISMO'!$V$6)</f>
        <v>0</v>
      </c>
      <c r="B18" s="16">
        <f>COUNTIF(U$10:$V18,'Desglose 4246'!$V$6)</f>
        <v>0</v>
      </c>
      <c r="C18" s="16">
        <f>COUNTIF(V$10:$V18,'Desglose 4157'!$V$6)</f>
        <v>0</v>
      </c>
      <c r="D18" s="16">
        <f>COUNTIF(V$10:$V18,'Desglose 4156'!$V$6)</f>
        <v>0</v>
      </c>
      <c r="E18" s="16">
        <f>COUNTIF(V$10:$V18,'Desglose 4155'!$V$6)</f>
        <v>0</v>
      </c>
      <c r="F18" s="16">
        <f>COUNTIF(V$10:$V18,'Desglose 4154'!$V$6)</f>
        <v>0</v>
      </c>
      <c r="G18" s="16">
        <f>COUNTIF(V$10:$V18,'Desglose 4153'!$V$6)</f>
        <v>0</v>
      </c>
      <c r="H18" s="16">
        <f>COUNTIF(V$10:$V18,'Desglose 4152'!$V$6)</f>
        <v>0</v>
      </c>
      <c r="I18" s="16">
        <f>COUNTIF(V$10:$V18,'Desglose 4151'!$V$6)</f>
        <v>9</v>
      </c>
      <c r="J18" s="22" t="s">
        <v>19</v>
      </c>
      <c r="K18" s="19" t="s">
        <v>20</v>
      </c>
      <c r="L18" s="20" t="s">
        <v>21</v>
      </c>
      <c r="M18" s="21" t="s">
        <v>22</v>
      </c>
      <c r="N18" s="22" t="s">
        <v>23</v>
      </c>
      <c r="O18" s="22" t="s">
        <v>24</v>
      </c>
      <c r="P18" s="22" t="s">
        <v>23</v>
      </c>
      <c r="Q18" s="22" t="s">
        <v>25</v>
      </c>
      <c r="R18" s="22" t="s">
        <v>25</v>
      </c>
      <c r="S18" s="22" t="s">
        <v>26</v>
      </c>
      <c r="T18" s="20" t="s">
        <v>27</v>
      </c>
      <c r="U18" s="19" t="s">
        <v>94</v>
      </c>
      <c r="V18" s="22" t="s">
        <v>29</v>
      </c>
      <c r="W18" s="19" t="s">
        <v>30</v>
      </c>
      <c r="X18" s="22" t="s">
        <v>24</v>
      </c>
      <c r="Y18" s="21" t="s">
        <v>95</v>
      </c>
      <c r="Z18" s="22" t="s">
        <v>32</v>
      </c>
      <c r="AA18" s="19" t="s">
        <v>33</v>
      </c>
      <c r="AB18" s="20" t="s">
        <v>34</v>
      </c>
      <c r="AC18" s="68" t="s">
        <v>116</v>
      </c>
      <c r="AD18" s="38" t="s">
        <v>57</v>
      </c>
      <c r="AE18" s="13">
        <v>0</v>
      </c>
      <c r="AF18" s="13">
        <v>0</v>
      </c>
      <c r="AG18" s="13">
        <v>67119.77</v>
      </c>
      <c r="AH18" s="37">
        <f t="shared" si="3"/>
        <v>67119.77</v>
      </c>
      <c r="AI18" s="13">
        <v>0</v>
      </c>
      <c r="AJ18" s="13">
        <v>32689.040000000001</v>
      </c>
      <c r="AK18" s="13">
        <v>67331.72</v>
      </c>
      <c r="AL18" s="37">
        <f t="shared" si="7"/>
        <v>100020.76000000001</v>
      </c>
      <c r="AM18" s="13">
        <v>50547.38</v>
      </c>
      <c r="AN18" s="13">
        <v>48827.53</v>
      </c>
      <c r="AO18" s="13">
        <v>0</v>
      </c>
      <c r="AP18" s="37">
        <f t="shared" si="4"/>
        <v>99374.91</v>
      </c>
      <c r="AQ18" s="13">
        <v>38523.449999999997</v>
      </c>
      <c r="AR18" s="13">
        <v>52115.29</v>
      </c>
      <c r="AS18" s="13">
        <v>31565.88</v>
      </c>
      <c r="AT18" s="37">
        <f t="shared" si="8"/>
        <v>122204.62</v>
      </c>
      <c r="AU18" s="69">
        <f t="shared" si="9"/>
        <v>388720.06000000006</v>
      </c>
      <c r="AV18" s="119"/>
      <c r="AZ18" s="14"/>
      <c r="BA18" s="14"/>
      <c r="BB18" s="118"/>
      <c r="BD18" s="14"/>
    </row>
    <row r="19" spans="1:56" x14ac:dyDescent="0.25">
      <c r="A19" s="16">
        <f>COUNTIF($AD$10:AD19,'RESUMEN POR ORGANISMO'!$V$6)</f>
        <v>0</v>
      </c>
      <c r="B19" s="16">
        <f>COUNTIF(U$10:$V19,'Desglose 4246'!$V$6)</f>
        <v>0</v>
      </c>
      <c r="C19" s="16">
        <f>COUNTIF(V$10:$V19,'Desglose 4157'!$V$6)</f>
        <v>0</v>
      </c>
      <c r="D19" s="16">
        <f>COUNTIF(V$10:$V19,'Desglose 4156'!$V$6)</f>
        <v>0</v>
      </c>
      <c r="E19" s="16">
        <f>COUNTIF(V$10:$V19,'Desglose 4155'!$V$6)</f>
        <v>0</v>
      </c>
      <c r="F19" s="16">
        <f>COUNTIF(V$10:$V19,'Desglose 4154'!$V$6)</f>
        <v>0</v>
      </c>
      <c r="G19" s="16">
        <f>COUNTIF(V$10:$V19,'Desglose 4153'!$V$6)</f>
        <v>0</v>
      </c>
      <c r="H19" s="16">
        <f>COUNTIF(V$10:$V19,'Desglose 4152'!$V$6)</f>
        <v>0</v>
      </c>
      <c r="I19" s="16">
        <f>COUNTIF(V$10:$V19,'Desglose 4151'!$V$6)</f>
        <v>10</v>
      </c>
      <c r="J19" s="22" t="s">
        <v>19</v>
      </c>
      <c r="K19" s="19" t="s">
        <v>20</v>
      </c>
      <c r="L19" s="20" t="s">
        <v>21</v>
      </c>
      <c r="M19" s="21" t="s">
        <v>22</v>
      </c>
      <c r="N19" s="22" t="s">
        <v>23</v>
      </c>
      <c r="O19" s="22" t="s">
        <v>24</v>
      </c>
      <c r="P19" s="22" t="s">
        <v>23</v>
      </c>
      <c r="Q19" s="22" t="s">
        <v>25</v>
      </c>
      <c r="R19" s="22" t="s">
        <v>25</v>
      </c>
      <c r="S19" s="22" t="s">
        <v>26</v>
      </c>
      <c r="T19" s="20" t="s">
        <v>27</v>
      </c>
      <c r="U19" s="19" t="s">
        <v>96</v>
      </c>
      <c r="V19" s="22" t="s">
        <v>29</v>
      </c>
      <c r="W19" s="19" t="s">
        <v>30</v>
      </c>
      <c r="X19" s="22" t="s">
        <v>24</v>
      </c>
      <c r="Y19" s="21" t="s">
        <v>95</v>
      </c>
      <c r="Z19" s="22" t="s">
        <v>32</v>
      </c>
      <c r="AA19" s="19" t="s">
        <v>33</v>
      </c>
      <c r="AB19" s="20" t="s">
        <v>34</v>
      </c>
      <c r="AC19" s="68" t="s">
        <v>117</v>
      </c>
      <c r="AD19" s="38" t="s">
        <v>57</v>
      </c>
      <c r="AE19" s="13">
        <v>0</v>
      </c>
      <c r="AF19" s="13">
        <v>0</v>
      </c>
      <c r="AG19" s="13">
        <v>32639.56</v>
      </c>
      <c r="AH19" s="37">
        <f t="shared" si="3"/>
        <v>32639.56</v>
      </c>
      <c r="AI19" s="13">
        <v>0</v>
      </c>
      <c r="AJ19" s="13">
        <v>15484.28</v>
      </c>
      <c r="AK19" s="13">
        <v>31893.96</v>
      </c>
      <c r="AL19" s="37">
        <f t="shared" si="7"/>
        <v>47378.239999999998</v>
      </c>
      <c r="AM19" s="13">
        <v>23943.5</v>
      </c>
      <c r="AN19" s="13">
        <v>23128.83</v>
      </c>
      <c r="AO19" s="13">
        <v>0</v>
      </c>
      <c r="AP19" s="37">
        <f t="shared" si="4"/>
        <v>47072.33</v>
      </c>
      <c r="AQ19" s="13">
        <v>18247.95</v>
      </c>
      <c r="AR19" s="13">
        <v>26185.15</v>
      </c>
      <c r="AS19" s="13">
        <v>14952.26</v>
      </c>
      <c r="AT19" s="37">
        <f t="shared" si="8"/>
        <v>59385.360000000008</v>
      </c>
      <c r="AU19" s="69">
        <f t="shared" si="9"/>
        <v>186475.49</v>
      </c>
      <c r="AV19" s="119"/>
      <c r="AZ19" s="14"/>
      <c r="BA19" s="14"/>
      <c r="BB19" s="14"/>
    </row>
    <row r="20" spans="1:56" x14ac:dyDescent="0.25">
      <c r="A20" s="16">
        <f>COUNTIF($AD$10:AD20,'RESUMEN POR ORGANISMO'!$V$6)</f>
        <v>0</v>
      </c>
      <c r="B20" s="16">
        <f>COUNTIF(U$10:$V20,'Desglose 4246'!$V$6)</f>
        <v>0</v>
      </c>
      <c r="C20" s="16">
        <f>COUNTIF(V$10:$V20,'Desglose 4157'!$V$6)</f>
        <v>0</v>
      </c>
      <c r="D20" s="16">
        <f>COUNTIF(V$10:$V20,'Desglose 4156'!$V$6)</f>
        <v>0</v>
      </c>
      <c r="E20" s="16">
        <f>COUNTIF(V$10:$V20,'Desglose 4155'!$V$6)</f>
        <v>0</v>
      </c>
      <c r="F20" s="16">
        <f>COUNTIF(V$10:$V20,'Desglose 4154'!$V$6)</f>
        <v>0</v>
      </c>
      <c r="G20" s="16">
        <f>COUNTIF(V$10:$V20,'Desglose 4153'!$V$6)</f>
        <v>0</v>
      </c>
      <c r="H20" s="16">
        <f>COUNTIF(V$10:$V20,'Desglose 4152'!$V$6)</f>
        <v>0</v>
      </c>
      <c r="I20" s="16">
        <f>COUNTIF(V$10:$V20,'Desglose 4151'!$V$6)</f>
        <v>11</v>
      </c>
      <c r="J20" s="22" t="s">
        <v>19</v>
      </c>
      <c r="K20" s="19" t="s">
        <v>20</v>
      </c>
      <c r="L20" s="20" t="s">
        <v>21</v>
      </c>
      <c r="M20" s="21" t="s">
        <v>22</v>
      </c>
      <c r="N20" s="22" t="s">
        <v>23</v>
      </c>
      <c r="O20" s="22" t="s">
        <v>24</v>
      </c>
      <c r="P20" s="22" t="s">
        <v>23</v>
      </c>
      <c r="Q20" s="22" t="s">
        <v>25</v>
      </c>
      <c r="R20" s="22" t="s">
        <v>25</v>
      </c>
      <c r="S20" s="22" t="s">
        <v>26</v>
      </c>
      <c r="T20" s="20" t="s">
        <v>27</v>
      </c>
      <c r="U20" s="19" t="s">
        <v>68</v>
      </c>
      <c r="V20" s="22" t="s">
        <v>29</v>
      </c>
      <c r="W20" s="19" t="s">
        <v>30</v>
      </c>
      <c r="X20" s="22" t="s">
        <v>24</v>
      </c>
      <c r="Y20" s="21" t="s">
        <v>95</v>
      </c>
      <c r="Z20" s="22" t="s">
        <v>32</v>
      </c>
      <c r="AA20" s="19" t="s">
        <v>33</v>
      </c>
      <c r="AB20" s="20" t="s">
        <v>34</v>
      </c>
      <c r="AC20" s="68" t="s">
        <v>118</v>
      </c>
      <c r="AD20" s="38" t="s">
        <v>57</v>
      </c>
      <c r="AE20" s="13">
        <v>0</v>
      </c>
      <c r="AF20" s="13">
        <v>0</v>
      </c>
      <c r="AG20" s="13">
        <v>295596.28999999998</v>
      </c>
      <c r="AH20" s="37">
        <f t="shared" si="3"/>
        <v>295596.28999999998</v>
      </c>
      <c r="AI20" s="13">
        <v>0</v>
      </c>
      <c r="AJ20" s="13">
        <v>141079.04000000001</v>
      </c>
      <c r="AK20" s="13">
        <v>145294.75</v>
      </c>
      <c r="AL20" s="37">
        <f t="shared" si="7"/>
        <v>286373.79000000004</v>
      </c>
      <c r="AM20" s="13">
        <v>0</v>
      </c>
      <c r="AN20" s="13">
        <v>0</v>
      </c>
      <c r="AO20" s="13">
        <v>0</v>
      </c>
      <c r="AP20" s="37">
        <f t="shared" si="4"/>
        <v>0</v>
      </c>
      <c r="AQ20" s="13">
        <v>637023.07999999996</v>
      </c>
      <c r="AR20" s="13">
        <v>13097.63</v>
      </c>
      <c r="AS20" s="13">
        <v>136231.69</v>
      </c>
      <c r="AT20" s="37">
        <f t="shared" si="8"/>
        <v>786352.39999999991</v>
      </c>
      <c r="AU20" s="69">
        <f t="shared" si="9"/>
        <v>1368322.48</v>
      </c>
      <c r="AV20" s="119"/>
      <c r="AZ20" s="14"/>
      <c r="BA20" s="14"/>
      <c r="BB20" s="14"/>
    </row>
    <row r="21" spans="1:56" x14ac:dyDescent="0.25">
      <c r="A21" s="16">
        <f>COUNTIF($AD$10:AD21,'RESUMEN POR ORGANISMO'!$V$6)</f>
        <v>0</v>
      </c>
      <c r="B21" s="16">
        <f>COUNTIF(U$10:$V21,'Desglose 4246'!$V$6)</f>
        <v>0</v>
      </c>
      <c r="C21" s="16">
        <f>COUNTIF(V$10:$V21,'Desglose 4157'!$V$6)</f>
        <v>0</v>
      </c>
      <c r="D21" s="16">
        <f>COUNTIF(V$10:$V21,'Desglose 4156'!$V$6)</f>
        <v>0</v>
      </c>
      <c r="E21" s="16">
        <f>COUNTIF(V$10:$V21,'Desglose 4155'!$V$6)</f>
        <v>0</v>
      </c>
      <c r="F21" s="16">
        <f>COUNTIF(V$10:$V21,'Desglose 4154'!$V$6)</f>
        <v>0</v>
      </c>
      <c r="G21" s="16">
        <f>COUNTIF(V$10:$V21,'Desglose 4153'!$V$6)</f>
        <v>0</v>
      </c>
      <c r="H21" s="16">
        <f>COUNTIF(V$10:$V21,'Desglose 4152'!$V$6)</f>
        <v>0</v>
      </c>
      <c r="I21" s="16">
        <f>COUNTIF(V$10:$V21,'Desglose 4151'!$V$6)</f>
        <v>12</v>
      </c>
      <c r="J21" s="22" t="s">
        <v>19</v>
      </c>
      <c r="K21" s="19" t="s">
        <v>20</v>
      </c>
      <c r="L21" s="20" t="s">
        <v>21</v>
      </c>
      <c r="M21" s="21" t="s">
        <v>22</v>
      </c>
      <c r="N21" s="22" t="s">
        <v>23</v>
      </c>
      <c r="O21" s="22" t="s">
        <v>24</v>
      </c>
      <c r="P21" s="22" t="s">
        <v>23</v>
      </c>
      <c r="Q21" s="22" t="s">
        <v>25</v>
      </c>
      <c r="R21" s="22" t="s">
        <v>25</v>
      </c>
      <c r="S21" s="22" t="s">
        <v>26</v>
      </c>
      <c r="T21" s="20" t="s">
        <v>27</v>
      </c>
      <c r="U21" s="19" t="s">
        <v>28</v>
      </c>
      <c r="V21" s="22" t="s">
        <v>29</v>
      </c>
      <c r="W21" s="19" t="s">
        <v>30</v>
      </c>
      <c r="X21" s="22" t="s">
        <v>24</v>
      </c>
      <c r="Y21" s="21" t="s">
        <v>31</v>
      </c>
      <c r="Z21" s="22" t="s">
        <v>32</v>
      </c>
      <c r="AA21" s="19" t="s">
        <v>33</v>
      </c>
      <c r="AB21" s="20" t="s">
        <v>34</v>
      </c>
      <c r="AC21" s="68" t="s">
        <v>216</v>
      </c>
      <c r="AD21" s="38" t="s">
        <v>57</v>
      </c>
      <c r="AE21" s="13">
        <v>0</v>
      </c>
      <c r="AF21" s="13">
        <v>0</v>
      </c>
      <c r="AG21" s="13">
        <v>1370393.73</v>
      </c>
      <c r="AH21" s="37">
        <f t="shared" si="3"/>
        <v>1370393.73</v>
      </c>
      <c r="AI21" s="13">
        <v>0</v>
      </c>
      <c r="AJ21" s="13">
        <v>0</v>
      </c>
      <c r="AK21" s="13">
        <v>0</v>
      </c>
      <c r="AL21" s="37">
        <f t="shared" si="7"/>
        <v>0</v>
      </c>
      <c r="AM21" s="13">
        <v>0</v>
      </c>
      <c r="AN21" s="13">
        <v>0</v>
      </c>
      <c r="AO21" s="13">
        <v>0</v>
      </c>
      <c r="AP21" s="37">
        <f t="shared" si="4"/>
        <v>0</v>
      </c>
      <c r="AQ21" s="13">
        <v>0</v>
      </c>
      <c r="AR21" s="13">
        <v>0</v>
      </c>
      <c r="AS21" s="13">
        <v>0</v>
      </c>
      <c r="AT21" s="37">
        <f t="shared" si="8"/>
        <v>0</v>
      </c>
      <c r="AU21" s="69">
        <f t="shared" si="9"/>
        <v>1370393.73</v>
      </c>
      <c r="AV21" s="119"/>
      <c r="AZ21" s="14"/>
      <c r="BA21" s="14"/>
      <c r="BB21" s="14"/>
    </row>
    <row r="22" spans="1:56" x14ac:dyDescent="0.25">
      <c r="A22" s="16">
        <f>COUNTIF($AD$10:AD22,'RESUMEN POR ORGANISMO'!$V$6)</f>
        <v>0</v>
      </c>
      <c r="B22" s="16">
        <f>COUNTIF(U$10:$V22,'Desglose 4246'!$V$6)</f>
        <v>0</v>
      </c>
      <c r="C22" s="16">
        <f>COUNTIF(V$10:$V22,'Desglose 4157'!$V$6)</f>
        <v>0</v>
      </c>
      <c r="D22" s="16">
        <f>COUNTIF(V$10:$V22,'Desglose 4156'!$V$6)</f>
        <v>0</v>
      </c>
      <c r="E22" s="16">
        <f>COUNTIF(V$10:$V22,'Desglose 4155'!$V$6)</f>
        <v>0</v>
      </c>
      <c r="F22" s="16">
        <f>COUNTIF(V$10:$V22,'Desglose 4154'!$V$6)</f>
        <v>0</v>
      </c>
      <c r="G22" s="16">
        <f>COUNTIF(V$10:$V22,'Desglose 4153'!$V$6)</f>
        <v>0</v>
      </c>
      <c r="H22" s="16">
        <f>COUNTIF(V$10:$V22,'Desglose 4152'!$V$6)</f>
        <v>0</v>
      </c>
      <c r="I22" s="16">
        <f>COUNTIF(V$10:$V22,'Desglose 4151'!$V$6)</f>
        <v>13</v>
      </c>
      <c r="J22" s="22" t="s">
        <v>19</v>
      </c>
      <c r="K22" s="19" t="s">
        <v>20</v>
      </c>
      <c r="L22" s="20" t="s">
        <v>21</v>
      </c>
      <c r="M22" s="21" t="s">
        <v>22</v>
      </c>
      <c r="N22" s="22" t="s">
        <v>23</v>
      </c>
      <c r="O22" s="22" t="s">
        <v>24</v>
      </c>
      <c r="P22" s="22" t="s">
        <v>23</v>
      </c>
      <c r="Q22" s="22" t="s">
        <v>25</v>
      </c>
      <c r="R22" s="22" t="s">
        <v>25</v>
      </c>
      <c r="S22" s="22" t="s">
        <v>26</v>
      </c>
      <c r="T22" s="20" t="s">
        <v>27</v>
      </c>
      <c r="U22" s="19" t="s">
        <v>28</v>
      </c>
      <c r="V22" s="22" t="s">
        <v>29</v>
      </c>
      <c r="W22" s="19" t="s">
        <v>30</v>
      </c>
      <c r="X22" s="22" t="s">
        <v>24</v>
      </c>
      <c r="Y22" s="21" t="s">
        <v>95</v>
      </c>
      <c r="Z22" s="22" t="s">
        <v>32</v>
      </c>
      <c r="AA22" s="19" t="s">
        <v>33</v>
      </c>
      <c r="AB22" s="20" t="s">
        <v>34</v>
      </c>
      <c r="AC22" s="68" t="s">
        <v>119</v>
      </c>
      <c r="AD22" s="38" t="s">
        <v>57</v>
      </c>
      <c r="AE22" s="13">
        <v>0</v>
      </c>
      <c r="AF22" s="13">
        <v>0</v>
      </c>
      <c r="AG22" s="13">
        <v>32719313.690000001</v>
      </c>
      <c r="AH22" s="37">
        <f t="shared" si="3"/>
        <v>32719313.690000001</v>
      </c>
      <c r="AI22" s="13">
        <v>0</v>
      </c>
      <c r="AJ22" s="13">
        <v>15646009.16</v>
      </c>
      <c r="AK22" s="13">
        <v>32227083.75</v>
      </c>
      <c r="AL22" s="37">
        <f t="shared" si="7"/>
        <v>47873092.909999996</v>
      </c>
      <c r="AM22" s="13">
        <v>24193574.559999999</v>
      </c>
      <c r="AN22" s="13">
        <v>25225845.420000002</v>
      </c>
      <c r="AO22" s="13">
        <v>0</v>
      </c>
      <c r="AP22" s="37">
        <f t="shared" si="4"/>
        <v>49419419.980000004</v>
      </c>
      <c r="AQ22" s="13">
        <v>17967772.359999999</v>
      </c>
      <c r="AR22" s="13">
        <v>26848759.859999999</v>
      </c>
      <c r="AS22" s="13">
        <v>15108427.9</v>
      </c>
      <c r="AT22" s="37">
        <f t="shared" si="8"/>
        <v>59924960.119999997</v>
      </c>
      <c r="AU22" s="69">
        <f t="shared" si="9"/>
        <v>189936786.69999999</v>
      </c>
      <c r="AV22" s="119"/>
      <c r="AZ22" s="14"/>
      <c r="BA22" s="14"/>
      <c r="BB22" s="14"/>
    </row>
    <row r="23" spans="1:56" x14ac:dyDescent="0.25">
      <c r="A23" s="16">
        <f>COUNTIF($AD$10:AD23,'RESUMEN POR ORGANISMO'!$V$6)</f>
        <v>0</v>
      </c>
      <c r="B23" s="16">
        <f>COUNTIF(U$10:$V23,'Desglose 4246'!$V$6)</f>
        <v>0</v>
      </c>
      <c r="C23" s="16">
        <f>COUNTIF(V$10:$V23,'Desglose 4157'!$V$6)</f>
        <v>0</v>
      </c>
      <c r="D23" s="16">
        <f>COUNTIF(V$10:$V23,'Desglose 4156'!$V$6)</f>
        <v>0</v>
      </c>
      <c r="E23" s="16">
        <f>COUNTIF(V$10:$V23,'Desglose 4155'!$V$6)</f>
        <v>0</v>
      </c>
      <c r="F23" s="16">
        <f>COUNTIF(V$10:$V23,'Desglose 4154'!$V$6)</f>
        <v>0</v>
      </c>
      <c r="G23" s="16">
        <f>COUNTIF(V$10:$V23,'Desglose 4153'!$V$6)</f>
        <v>0</v>
      </c>
      <c r="H23" s="16">
        <f>COUNTIF(V$10:$V23,'Desglose 4152'!$V$6)</f>
        <v>0</v>
      </c>
      <c r="I23" s="16">
        <f>COUNTIF(V$10:$V23,'Desglose 4151'!$V$6)</f>
        <v>14</v>
      </c>
      <c r="J23" s="22" t="s">
        <v>19</v>
      </c>
      <c r="K23" s="19" t="s">
        <v>20</v>
      </c>
      <c r="L23" s="20" t="s">
        <v>21</v>
      </c>
      <c r="M23" s="21" t="s">
        <v>22</v>
      </c>
      <c r="N23" s="22" t="s">
        <v>23</v>
      </c>
      <c r="O23" s="22" t="s">
        <v>24</v>
      </c>
      <c r="P23" s="22" t="s">
        <v>23</v>
      </c>
      <c r="Q23" s="22" t="s">
        <v>25</v>
      </c>
      <c r="R23" s="22" t="s">
        <v>25</v>
      </c>
      <c r="S23" s="22" t="s">
        <v>26</v>
      </c>
      <c r="T23" s="20" t="s">
        <v>27</v>
      </c>
      <c r="U23" s="19" t="s">
        <v>20</v>
      </c>
      <c r="V23" s="22" t="s">
        <v>29</v>
      </c>
      <c r="W23" s="19" t="s">
        <v>30</v>
      </c>
      <c r="X23" s="22" t="s">
        <v>24</v>
      </c>
      <c r="Y23" s="21" t="s">
        <v>95</v>
      </c>
      <c r="Z23" s="22" t="s">
        <v>32</v>
      </c>
      <c r="AA23" s="19" t="s">
        <v>33</v>
      </c>
      <c r="AB23" s="20" t="s">
        <v>34</v>
      </c>
      <c r="AC23" s="68" t="s">
        <v>217</v>
      </c>
      <c r="AD23" s="38" t="s">
        <v>57</v>
      </c>
      <c r="AE23" s="13">
        <v>0</v>
      </c>
      <c r="AF23" s="13">
        <v>0</v>
      </c>
      <c r="AG23" s="13">
        <v>165038.31</v>
      </c>
      <c r="AH23" s="37">
        <f t="shared" si="3"/>
        <v>165038.31</v>
      </c>
      <c r="AI23" s="13">
        <v>0</v>
      </c>
      <c r="AJ23" s="13">
        <v>79141.899999999994</v>
      </c>
      <c r="AK23" s="13">
        <v>163013.62</v>
      </c>
      <c r="AL23" s="37">
        <f t="shared" si="7"/>
        <v>242155.51999999999</v>
      </c>
      <c r="AM23" s="13">
        <v>122377.88</v>
      </c>
      <c r="AN23" s="13">
        <v>118214.03</v>
      </c>
      <c r="AO23" s="13">
        <v>0</v>
      </c>
      <c r="AP23" s="37">
        <f t="shared" si="4"/>
        <v>240591.91</v>
      </c>
      <c r="AQ23" s="13">
        <v>93267.28</v>
      </c>
      <c r="AR23" s="13">
        <v>133835.23000000001</v>
      </c>
      <c r="AS23" s="13">
        <v>76422.66</v>
      </c>
      <c r="AT23" s="37">
        <f t="shared" si="8"/>
        <v>303525.17000000004</v>
      </c>
      <c r="AU23" s="69">
        <f t="shared" si="9"/>
        <v>951310.91000000015</v>
      </c>
      <c r="AV23" s="119"/>
      <c r="AZ23" s="14"/>
      <c r="BA23" s="14"/>
      <c r="BB23" s="14"/>
    </row>
    <row r="24" spans="1:56" x14ac:dyDescent="0.25">
      <c r="A24" s="16">
        <f>COUNTIF($AD$10:AD24,'RESUMEN POR ORGANISMO'!$V$6)</f>
        <v>0</v>
      </c>
      <c r="B24" s="16">
        <f>COUNTIF(U$10:$V24,'Desglose 4246'!$V$6)</f>
        <v>0</v>
      </c>
      <c r="C24" s="16">
        <f>COUNTIF(V$10:$V24,'Desglose 4157'!$V$6)</f>
        <v>0</v>
      </c>
      <c r="D24" s="16">
        <f>COUNTIF(V$10:$V24,'Desglose 4156'!$V$6)</f>
        <v>0</v>
      </c>
      <c r="E24" s="16">
        <f>COUNTIF(V$10:$V24,'Desglose 4155'!$V$6)</f>
        <v>0</v>
      </c>
      <c r="F24" s="16">
        <f>COUNTIF(V$10:$V24,'Desglose 4154'!$V$6)</f>
        <v>0</v>
      </c>
      <c r="G24" s="16">
        <f>COUNTIF(V$10:$V24,'Desglose 4153'!$V$6)</f>
        <v>0</v>
      </c>
      <c r="H24" s="16">
        <f>COUNTIF(V$10:$V24,'Desglose 4152'!$V$6)</f>
        <v>0</v>
      </c>
      <c r="I24" s="16">
        <f>COUNTIF(V$10:$V24,'Desglose 4151'!$V$6)</f>
        <v>15</v>
      </c>
      <c r="J24" s="22" t="s">
        <v>19</v>
      </c>
      <c r="K24" s="19" t="s">
        <v>20</v>
      </c>
      <c r="L24" s="20" t="s">
        <v>21</v>
      </c>
      <c r="M24" s="21" t="s">
        <v>22</v>
      </c>
      <c r="N24" s="22" t="s">
        <v>23</v>
      </c>
      <c r="O24" s="22" t="s">
        <v>24</v>
      </c>
      <c r="P24" s="22" t="s">
        <v>23</v>
      </c>
      <c r="Q24" s="22" t="s">
        <v>25</v>
      </c>
      <c r="R24" s="22" t="s">
        <v>25</v>
      </c>
      <c r="S24" s="22" t="s">
        <v>26</v>
      </c>
      <c r="T24" s="20" t="s">
        <v>27</v>
      </c>
      <c r="U24" s="19" t="s">
        <v>49</v>
      </c>
      <c r="V24" s="22" t="s">
        <v>29</v>
      </c>
      <c r="W24" s="19" t="s">
        <v>30</v>
      </c>
      <c r="X24" s="22" t="s">
        <v>24</v>
      </c>
      <c r="Y24" s="21" t="s">
        <v>31</v>
      </c>
      <c r="Z24" s="22" t="s">
        <v>32</v>
      </c>
      <c r="AA24" s="19" t="s">
        <v>33</v>
      </c>
      <c r="AB24" s="20" t="s">
        <v>34</v>
      </c>
      <c r="AC24" s="68" t="s">
        <v>218</v>
      </c>
      <c r="AD24" s="38" t="s">
        <v>57</v>
      </c>
      <c r="AE24" s="13">
        <v>0</v>
      </c>
      <c r="AF24" s="13">
        <v>0</v>
      </c>
      <c r="AG24" s="13">
        <v>230317.3</v>
      </c>
      <c r="AH24" s="37">
        <f t="shared" si="3"/>
        <v>230317.3</v>
      </c>
      <c r="AI24" s="13">
        <v>0</v>
      </c>
      <c r="AJ24" s="13">
        <v>110110.47</v>
      </c>
      <c r="AK24" s="13">
        <v>226801.56</v>
      </c>
      <c r="AL24" s="37">
        <f t="shared" si="7"/>
        <v>336912.03</v>
      </c>
      <c r="AM24" s="13">
        <v>170264.87</v>
      </c>
      <c r="AN24" s="13">
        <v>164471.69</v>
      </c>
      <c r="AO24" s="13">
        <v>0</v>
      </c>
      <c r="AP24" s="37">
        <f t="shared" si="4"/>
        <v>334736.56</v>
      </c>
      <c r="AQ24" s="13">
        <v>129763.17</v>
      </c>
      <c r="AR24" s="13">
        <v>186205.54</v>
      </c>
      <c r="AS24" s="13">
        <v>106327.19</v>
      </c>
      <c r="AT24" s="37">
        <f t="shared" si="8"/>
        <v>422295.9</v>
      </c>
      <c r="AU24" s="69">
        <f t="shared" si="9"/>
        <v>1324261.79</v>
      </c>
      <c r="AV24" s="119"/>
      <c r="AZ24" s="14"/>
      <c r="BA24" s="132"/>
      <c r="BB24" s="14"/>
    </row>
    <row r="25" spans="1:56" x14ac:dyDescent="0.25">
      <c r="A25" s="16">
        <f>COUNTIF($AD$10:AD25,'RESUMEN POR ORGANISMO'!$V$6)</f>
        <v>0</v>
      </c>
      <c r="B25" s="16">
        <f>COUNTIF(U$10:$V25,'Desglose 4246'!$V$6)</f>
        <v>0</v>
      </c>
      <c r="C25" s="16">
        <f>COUNTIF(V$10:$V25,'Desglose 4157'!$V$6)</f>
        <v>0</v>
      </c>
      <c r="D25" s="16">
        <f>COUNTIF(V$10:$V25,'Desglose 4156'!$V$6)</f>
        <v>0</v>
      </c>
      <c r="E25" s="16">
        <f>COUNTIF(V$10:$V25,'Desglose 4155'!$V$6)</f>
        <v>0</v>
      </c>
      <c r="F25" s="16">
        <f>COUNTIF(V$10:$V25,'Desglose 4154'!$V$6)</f>
        <v>0</v>
      </c>
      <c r="G25" s="16">
        <f>COUNTIF(V$10:$V25,'Desglose 4153'!$V$6)</f>
        <v>0</v>
      </c>
      <c r="H25" s="16">
        <f>COUNTIF(V$10:$V25,'Desglose 4152'!$V$6)</f>
        <v>0</v>
      </c>
      <c r="I25" s="16">
        <f>COUNTIF(V$10:$V25,'Desglose 4151'!$V$6)</f>
        <v>16</v>
      </c>
      <c r="J25" s="22" t="s">
        <v>19</v>
      </c>
      <c r="K25" s="19" t="s">
        <v>20</v>
      </c>
      <c r="L25" s="20" t="s">
        <v>21</v>
      </c>
      <c r="M25" s="21" t="s">
        <v>22</v>
      </c>
      <c r="N25" s="22" t="s">
        <v>23</v>
      </c>
      <c r="O25" s="22" t="s">
        <v>24</v>
      </c>
      <c r="P25" s="22" t="s">
        <v>23</v>
      </c>
      <c r="Q25" s="22" t="s">
        <v>25</v>
      </c>
      <c r="R25" s="22" t="s">
        <v>25</v>
      </c>
      <c r="S25" s="22" t="s">
        <v>26</v>
      </c>
      <c r="T25" s="20" t="s">
        <v>27</v>
      </c>
      <c r="U25" s="19" t="s">
        <v>51</v>
      </c>
      <c r="V25" s="22" t="s">
        <v>29</v>
      </c>
      <c r="W25" s="19" t="s">
        <v>30</v>
      </c>
      <c r="X25" s="22" t="s">
        <v>24</v>
      </c>
      <c r="Y25" s="21" t="s">
        <v>31</v>
      </c>
      <c r="Z25" s="22" t="s">
        <v>32</v>
      </c>
      <c r="AA25" s="19" t="s">
        <v>33</v>
      </c>
      <c r="AB25" s="20" t="s">
        <v>34</v>
      </c>
      <c r="AC25" s="68" t="s">
        <v>219</v>
      </c>
      <c r="AD25" s="38" t="s">
        <v>57</v>
      </c>
      <c r="AE25" s="13">
        <v>0</v>
      </c>
      <c r="AF25" s="13">
        <v>0</v>
      </c>
      <c r="AG25" s="13">
        <v>2303172.67</v>
      </c>
      <c r="AH25" s="37">
        <f t="shared" si="3"/>
        <v>2303172.67</v>
      </c>
      <c r="AI25" s="13">
        <v>0</v>
      </c>
      <c r="AJ25" s="13">
        <v>1101104.67</v>
      </c>
      <c r="AK25" s="13">
        <v>2413310.31</v>
      </c>
      <c r="AL25" s="37">
        <f t="shared" si="7"/>
        <v>3514414.98</v>
      </c>
      <c r="AM25" s="13">
        <v>1920800.63</v>
      </c>
      <c r="AN25" s="13">
        <v>0</v>
      </c>
      <c r="AO25" s="13">
        <v>0</v>
      </c>
      <c r="AP25" s="37">
        <f t="shared" si="4"/>
        <v>1920800.63</v>
      </c>
      <c r="AQ25" s="13">
        <v>1297631.76</v>
      </c>
      <c r="AR25" s="13">
        <v>1703323.23</v>
      </c>
      <c r="AS25" s="13">
        <v>1063271.83</v>
      </c>
      <c r="AT25" s="37">
        <f t="shared" si="8"/>
        <v>4064226.8200000003</v>
      </c>
      <c r="AU25" s="69">
        <f t="shared" si="9"/>
        <v>11802615.1</v>
      </c>
      <c r="AV25" s="119"/>
      <c r="AZ25" s="14"/>
      <c r="BA25" s="14"/>
      <c r="BB25" s="14"/>
    </row>
    <row r="26" spans="1:56" x14ac:dyDescent="0.25">
      <c r="A26" s="16">
        <f>COUNTIF($AD$10:AD26,'RESUMEN POR ORGANISMO'!$V$6)</f>
        <v>0</v>
      </c>
      <c r="B26" s="16">
        <f>COUNTIF(U$10:$V26,'Desglose 4246'!$V$6)</f>
        <v>0</v>
      </c>
      <c r="C26" s="16">
        <f>COUNTIF(V$10:$V26,'Desglose 4157'!$V$6)</f>
        <v>0</v>
      </c>
      <c r="D26" s="16">
        <f>COUNTIF(V$10:$V26,'Desglose 4156'!$V$6)</f>
        <v>0</v>
      </c>
      <c r="E26" s="16">
        <f>COUNTIF(V$10:$V26,'Desglose 4155'!$V$6)</f>
        <v>0</v>
      </c>
      <c r="F26" s="16">
        <f>COUNTIF(V$10:$V26,'Desglose 4154'!$V$6)</f>
        <v>0</v>
      </c>
      <c r="G26" s="16">
        <f>COUNTIF(V$10:$V26,'Desglose 4153'!$V$6)</f>
        <v>0</v>
      </c>
      <c r="H26" s="16">
        <f>COUNTIF(V$10:$V26,'Desglose 4152'!$V$6)</f>
        <v>0</v>
      </c>
      <c r="I26" s="16">
        <f>COUNTIF(V$10:$V26,'Desglose 4151'!$V$6)</f>
        <v>17</v>
      </c>
      <c r="J26" s="22" t="s">
        <v>19</v>
      </c>
      <c r="K26" s="19" t="s">
        <v>20</v>
      </c>
      <c r="L26" s="20" t="s">
        <v>21</v>
      </c>
      <c r="M26" s="21" t="s">
        <v>22</v>
      </c>
      <c r="N26" s="22" t="s">
        <v>23</v>
      </c>
      <c r="O26" s="22" t="s">
        <v>24</v>
      </c>
      <c r="P26" s="22" t="s">
        <v>23</v>
      </c>
      <c r="Q26" s="22" t="s">
        <v>25</v>
      </c>
      <c r="R26" s="22" t="s">
        <v>25</v>
      </c>
      <c r="S26" s="22" t="s">
        <v>26</v>
      </c>
      <c r="T26" s="20" t="s">
        <v>27</v>
      </c>
      <c r="U26" s="19" t="s">
        <v>37</v>
      </c>
      <c r="V26" s="22" t="s">
        <v>29</v>
      </c>
      <c r="W26" s="19" t="s">
        <v>30</v>
      </c>
      <c r="X26" s="22" t="s">
        <v>24</v>
      </c>
      <c r="Y26" s="21" t="s">
        <v>31</v>
      </c>
      <c r="Z26" s="22" t="s">
        <v>32</v>
      </c>
      <c r="AA26" s="19" t="s">
        <v>33</v>
      </c>
      <c r="AB26" s="20" t="s">
        <v>34</v>
      </c>
      <c r="AC26" s="68" t="s">
        <v>220</v>
      </c>
      <c r="AD26" s="38" t="s">
        <v>57</v>
      </c>
      <c r="AE26" s="13">
        <v>0</v>
      </c>
      <c r="AF26" s="13">
        <v>0</v>
      </c>
      <c r="AG26" s="13">
        <v>97918.55</v>
      </c>
      <c r="AH26" s="37">
        <f t="shared" si="3"/>
        <v>97918.55</v>
      </c>
      <c r="AI26" s="13">
        <v>0</v>
      </c>
      <c r="AJ26" s="13">
        <v>46452.85</v>
      </c>
      <c r="AK26" s="13">
        <v>47840.95</v>
      </c>
      <c r="AL26" s="37">
        <f t="shared" si="7"/>
        <v>94293.799999999988</v>
      </c>
      <c r="AM26" s="13">
        <v>71830.490000000005</v>
      </c>
      <c r="AN26" s="13">
        <v>69386.5</v>
      </c>
      <c r="AO26" s="13">
        <v>0</v>
      </c>
      <c r="AP26" s="37">
        <f t="shared" si="4"/>
        <v>141216.99</v>
      </c>
      <c r="AQ26" s="13">
        <v>54743.839999999997</v>
      </c>
      <c r="AR26" s="13">
        <v>78555.460000000006</v>
      </c>
      <c r="AS26" s="13">
        <v>44856.78</v>
      </c>
      <c r="AT26" s="37">
        <f t="shared" si="8"/>
        <v>178156.08</v>
      </c>
      <c r="AU26" s="69">
        <f t="shared" si="9"/>
        <v>511585.41999999993</v>
      </c>
      <c r="AV26" s="119"/>
      <c r="AZ26" s="14"/>
      <c r="BA26" s="14"/>
      <c r="BB26" s="14"/>
    </row>
    <row r="27" spans="1:56" x14ac:dyDescent="0.25">
      <c r="A27" s="16">
        <f>COUNTIF($AD$10:AD27,'RESUMEN POR ORGANISMO'!$V$6)</f>
        <v>0</v>
      </c>
      <c r="B27" s="16">
        <f>COUNTIF(U$10:$V27,'Desglose 4246'!$V$6)</f>
        <v>0</v>
      </c>
      <c r="C27" s="16">
        <f>COUNTIF(V$10:$V27,'Desglose 4157'!$V$6)</f>
        <v>0</v>
      </c>
      <c r="D27" s="16">
        <f>COUNTIF(V$10:$V27,'Desglose 4156'!$V$6)</f>
        <v>0</v>
      </c>
      <c r="E27" s="16">
        <f>COUNTIF(V$10:$V27,'Desglose 4155'!$V$6)</f>
        <v>0</v>
      </c>
      <c r="F27" s="16">
        <f>COUNTIF(V$10:$V27,'Desglose 4154'!$V$6)</f>
        <v>0</v>
      </c>
      <c r="G27" s="16">
        <f>COUNTIF(V$10:$V27,'Desglose 4153'!$V$6)</f>
        <v>0</v>
      </c>
      <c r="H27" s="16">
        <f>COUNTIF(V$10:$V27,'Desglose 4152'!$V$6)</f>
        <v>0</v>
      </c>
      <c r="I27" s="16">
        <f>COUNTIF(V$10:$V27,'Desglose 4151'!$V$6)</f>
        <v>18</v>
      </c>
      <c r="J27" s="22" t="s">
        <v>19</v>
      </c>
      <c r="K27" s="19" t="s">
        <v>20</v>
      </c>
      <c r="L27" s="20" t="s">
        <v>35</v>
      </c>
      <c r="M27" s="21" t="s">
        <v>36</v>
      </c>
      <c r="N27" s="22" t="s">
        <v>23</v>
      </c>
      <c r="O27" s="22" t="s">
        <v>24</v>
      </c>
      <c r="P27" s="22" t="s">
        <v>23</v>
      </c>
      <c r="Q27" s="22" t="s">
        <v>25</v>
      </c>
      <c r="R27" s="22" t="s">
        <v>25</v>
      </c>
      <c r="S27" s="22" t="s">
        <v>26</v>
      </c>
      <c r="T27" s="20" t="s">
        <v>34</v>
      </c>
      <c r="U27" s="19" t="s">
        <v>37</v>
      </c>
      <c r="V27" s="22" t="s">
        <v>29</v>
      </c>
      <c r="W27" s="19" t="s">
        <v>30</v>
      </c>
      <c r="X27" s="22" t="s">
        <v>24</v>
      </c>
      <c r="Y27" s="21" t="s">
        <v>38</v>
      </c>
      <c r="Z27" s="22" t="s">
        <v>32</v>
      </c>
      <c r="AA27" s="19" t="s">
        <v>33</v>
      </c>
      <c r="AB27" s="20" t="s">
        <v>34</v>
      </c>
      <c r="AC27" s="68" t="s">
        <v>120</v>
      </c>
      <c r="AD27" s="38" t="s">
        <v>58</v>
      </c>
      <c r="AE27" s="13">
        <v>0</v>
      </c>
      <c r="AF27" s="13">
        <v>1239358.73</v>
      </c>
      <c r="AG27" s="13">
        <v>0</v>
      </c>
      <c r="AH27" s="37">
        <f t="shared" si="3"/>
        <v>1239358.73</v>
      </c>
      <c r="AI27" s="13">
        <v>0</v>
      </c>
      <c r="AJ27" s="13">
        <v>0</v>
      </c>
      <c r="AK27" s="13">
        <v>0</v>
      </c>
      <c r="AL27" s="37">
        <f t="shared" si="7"/>
        <v>0</v>
      </c>
      <c r="AM27" s="13">
        <v>0</v>
      </c>
      <c r="AN27" s="13">
        <v>0</v>
      </c>
      <c r="AO27" s="13">
        <v>0</v>
      </c>
      <c r="AP27" s="37">
        <f t="shared" si="4"/>
        <v>0</v>
      </c>
      <c r="AQ27" s="13">
        <v>0</v>
      </c>
      <c r="AR27" s="13">
        <v>0</v>
      </c>
      <c r="AS27" s="13">
        <v>0</v>
      </c>
      <c r="AT27" s="37">
        <f t="shared" si="8"/>
        <v>0</v>
      </c>
      <c r="AU27" s="69">
        <f t="shared" si="9"/>
        <v>1239358.73</v>
      </c>
      <c r="AV27" s="119"/>
      <c r="AZ27" s="14"/>
      <c r="BA27" s="14"/>
      <c r="BB27" s="14"/>
    </row>
    <row r="28" spans="1:56" x14ac:dyDescent="0.25">
      <c r="A28" s="16">
        <f>COUNTIF($AD$10:AD28,'RESUMEN POR ORGANISMO'!$V$6)</f>
        <v>0</v>
      </c>
      <c r="B28" s="16">
        <f>COUNTIF(U$10:$V28,'Desglose 4246'!$V$6)</f>
        <v>0</v>
      </c>
      <c r="C28" s="16">
        <f>COUNTIF(V$10:$V28,'Desglose 4157'!$V$6)</f>
        <v>0</v>
      </c>
      <c r="D28" s="16">
        <f>COUNTIF(V$10:$V28,'Desglose 4156'!$V$6)</f>
        <v>0</v>
      </c>
      <c r="E28" s="16">
        <f>COUNTIF(V$10:$V28,'Desglose 4155'!$V$6)</f>
        <v>0</v>
      </c>
      <c r="F28" s="16">
        <f>COUNTIF(V$10:$V28,'Desglose 4154'!$V$6)</f>
        <v>0</v>
      </c>
      <c r="G28" s="16">
        <f>COUNTIF(V$10:$V28,'Desglose 4153'!$V$6)</f>
        <v>0</v>
      </c>
      <c r="H28" s="16">
        <f>COUNTIF(V$10:$V28,'Desglose 4152'!$V$6)</f>
        <v>0</v>
      </c>
      <c r="I28" s="16">
        <f>COUNTIF(V$10:$V28,'Desglose 4151'!$V$6)</f>
        <v>19</v>
      </c>
      <c r="J28" s="22" t="s">
        <v>19</v>
      </c>
      <c r="K28" s="19" t="s">
        <v>20</v>
      </c>
      <c r="L28" s="20" t="s">
        <v>35</v>
      </c>
      <c r="M28" s="21" t="s">
        <v>36</v>
      </c>
      <c r="N28" s="22" t="s">
        <v>23</v>
      </c>
      <c r="O28" s="22" t="s">
        <v>24</v>
      </c>
      <c r="P28" s="22" t="s">
        <v>23</v>
      </c>
      <c r="Q28" s="22" t="s">
        <v>25</v>
      </c>
      <c r="R28" s="22" t="s">
        <v>25</v>
      </c>
      <c r="S28" s="22" t="s">
        <v>26</v>
      </c>
      <c r="T28" s="20" t="s">
        <v>34</v>
      </c>
      <c r="U28" s="19" t="s">
        <v>37</v>
      </c>
      <c r="V28" s="22" t="s">
        <v>29</v>
      </c>
      <c r="W28" s="19" t="s">
        <v>30</v>
      </c>
      <c r="X28" s="22" t="s">
        <v>24</v>
      </c>
      <c r="Y28" s="21" t="s">
        <v>97</v>
      </c>
      <c r="Z28" s="22" t="s">
        <v>32</v>
      </c>
      <c r="AA28" s="19" t="s">
        <v>33</v>
      </c>
      <c r="AB28" s="20" t="s">
        <v>34</v>
      </c>
      <c r="AC28" s="68" t="s">
        <v>221</v>
      </c>
      <c r="AD28" s="38" t="s">
        <v>58</v>
      </c>
      <c r="AE28" s="13">
        <v>0</v>
      </c>
      <c r="AF28" s="13">
        <v>16534738.02</v>
      </c>
      <c r="AG28" s="13">
        <v>18113903.710000001</v>
      </c>
      <c r="AH28" s="37">
        <f t="shared" si="3"/>
        <v>34648641.730000004</v>
      </c>
      <c r="AI28" s="13">
        <v>17617791.600000001</v>
      </c>
      <c r="AJ28" s="13">
        <v>17418951.18</v>
      </c>
      <c r="AK28" s="13">
        <v>17418951.18</v>
      </c>
      <c r="AL28" s="37">
        <f t="shared" si="7"/>
        <v>52455693.960000001</v>
      </c>
      <c r="AM28" s="13">
        <v>28660412.199999999</v>
      </c>
      <c r="AN28" s="13">
        <v>25671680.809999999</v>
      </c>
      <c r="AO28" s="13">
        <v>19246163</v>
      </c>
      <c r="AP28" s="37">
        <f t="shared" si="4"/>
        <v>73578256.00999999</v>
      </c>
      <c r="AQ28" s="13">
        <v>8912861.4399999995</v>
      </c>
      <c r="AR28" s="13">
        <v>1962472.56</v>
      </c>
      <c r="AS28" s="13">
        <v>37556460.079999998</v>
      </c>
      <c r="AT28" s="37">
        <f t="shared" si="8"/>
        <v>48431794.079999998</v>
      </c>
      <c r="AU28" s="69">
        <f t="shared" si="9"/>
        <v>209114385.77999997</v>
      </c>
      <c r="AV28" s="119"/>
      <c r="AZ28" s="14"/>
      <c r="BA28" s="14"/>
      <c r="BB28" s="14"/>
    </row>
    <row r="29" spans="1:56" x14ac:dyDescent="0.25">
      <c r="A29" s="16">
        <f>COUNTIF($AD$10:AD29,'RESUMEN POR ORGANISMO'!$V$6)</f>
        <v>0</v>
      </c>
      <c r="B29" s="16">
        <f>COUNTIF(U$10:$V29,'Desglose 4246'!$V$6)</f>
        <v>0</v>
      </c>
      <c r="C29" s="16">
        <f>COUNTIF(V$10:$V29,'Desglose 4157'!$V$6)</f>
        <v>0</v>
      </c>
      <c r="D29" s="16">
        <f>COUNTIF(V$10:$V29,'Desglose 4156'!$V$6)</f>
        <v>0</v>
      </c>
      <c r="E29" s="16">
        <f>COUNTIF(V$10:$V29,'Desglose 4155'!$V$6)</f>
        <v>0</v>
      </c>
      <c r="F29" s="16">
        <f>COUNTIF(V$10:$V29,'Desglose 4154'!$V$6)</f>
        <v>0</v>
      </c>
      <c r="G29" s="16">
        <f>COUNTIF(V$10:$V29,'Desglose 4153'!$V$6)</f>
        <v>0</v>
      </c>
      <c r="H29" s="16">
        <f>COUNTIF(V$10:$V29,'Desglose 4152'!$V$6)</f>
        <v>0</v>
      </c>
      <c r="I29" s="16">
        <f>COUNTIF(V$10:$V29,'Desglose 4151'!$V$6)</f>
        <v>20</v>
      </c>
      <c r="J29" s="22" t="s">
        <v>19</v>
      </c>
      <c r="K29" s="19" t="s">
        <v>20</v>
      </c>
      <c r="L29" s="20" t="s">
        <v>39</v>
      </c>
      <c r="M29" s="21" t="s">
        <v>40</v>
      </c>
      <c r="N29" s="22" t="s">
        <v>23</v>
      </c>
      <c r="O29" s="22" t="s">
        <v>41</v>
      </c>
      <c r="P29" s="22" t="s">
        <v>32</v>
      </c>
      <c r="Q29" s="22" t="s">
        <v>41</v>
      </c>
      <c r="R29" s="22" t="s">
        <v>32</v>
      </c>
      <c r="S29" s="22" t="s">
        <v>17</v>
      </c>
      <c r="T29" s="20" t="s">
        <v>42</v>
      </c>
      <c r="U29" s="19" t="s">
        <v>37</v>
      </c>
      <c r="V29" s="22" t="s">
        <v>29</v>
      </c>
      <c r="W29" s="19" t="s">
        <v>30</v>
      </c>
      <c r="X29" s="22" t="s">
        <v>32</v>
      </c>
      <c r="Y29" s="21" t="s">
        <v>43</v>
      </c>
      <c r="Z29" s="22" t="s">
        <v>32</v>
      </c>
      <c r="AA29" s="19" t="s">
        <v>44</v>
      </c>
      <c r="AB29" s="20" t="s">
        <v>45</v>
      </c>
      <c r="AC29" s="68" t="s">
        <v>121</v>
      </c>
      <c r="AD29" s="38" t="s">
        <v>59</v>
      </c>
      <c r="AE29" s="13">
        <v>0</v>
      </c>
      <c r="AF29" s="13">
        <v>0</v>
      </c>
      <c r="AG29" s="13">
        <v>0</v>
      </c>
      <c r="AH29" s="37">
        <f t="shared" si="3"/>
        <v>0</v>
      </c>
      <c r="AI29" s="13">
        <v>30785583.16</v>
      </c>
      <c r="AJ29" s="13">
        <v>16719045.449999999</v>
      </c>
      <c r="AK29" s="13">
        <v>17047675.359999999</v>
      </c>
      <c r="AL29" s="37">
        <f t="shared" si="7"/>
        <v>64552303.969999999</v>
      </c>
      <c r="AM29" s="13">
        <v>72171858.75</v>
      </c>
      <c r="AN29" s="13">
        <v>17294147.780000001</v>
      </c>
      <c r="AO29" s="13">
        <v>20561093</v>
      </c>
      <c r="AP29" s="37">
        <f t="shared" si="4"/>
        <v>110027099.53</v>
      </c>
      <c r="AQ29" s="13">
        <v>14029189</v>
      </c>
      <c r="AR29" s="13">
        <v>14481055</v>
      </c>
      <c r="AS29" s="13">
        <v>2304031.5</v>
      </c>
      <c r="AT29" s="37">
        <f t="shared" si="8"/>
        <v>30814275.5</v>
      </c>
      <c r="AU29" s="69">
        <f t="shared" si="9"/>
        <v>205393679</v>
      </c>
      <c r="AV29" s="119"/>
      <c r="AZ29" s="14"/>
      <c r="BA29" s="14"/>
      <c r="BB29" s="14"/>
    </row>
    <row r="30" spans="1:56" x14ac:dyDescent="0.25">
      <c r="A30" s="16">
        <f>COUNTIF($AD$10:AD30,'RESUMEN POR ORGANISMO'!$V$6)</f>
        <v>0</v>
      </c>
      <c r="B30" s="16">
        <f>COUNTIF(U$10:$V30,'Desglose 4246'!$V$6)</f>
        <v>0</v>
      </c>
      <c r="C30" s="16">
        <f>COUNTIF(V$10:$V30,'Desglose 4157'!$V$6)</f>
        <v>0</v>
      </c>
      <c r="D30" s="16">
        <f>COUNTIF(V$10:$V30,'Desglose 4156'!$V$6)</f>
        <v>0</v>
      </c>
      <c r="E30" s="16">
        <f>COUNTIF(V$10:$V30,'Desglose 4155'!$V$6)</f>
        <v>0</v>
      </c>
      <c r="F30" s="16">
        <f>COUNTIF(V$10:$V30,'Desglose 4154'!$V$6)</f>
        <v>0</v>
      </c>
      <c r="G30" s="16">
        <f>COUNTIF(V$10:$V30,'Desglose 4153'!$V$6)</f>
        <v>0</v>
      </c>
      <c r="H30" s="16">
        <f>COUNTIF(V$10:$V30,'Desglose 4152'!$V$6)</f>
        <v>0</v>
      </c>
      <c r="I30" s="16">
        <f>COUNTIF(V$10:$V30,'Desglose 4151'!$V$6)</f>
        <v>21</v>
      </c>
      <c r="J30" s="22" t="s">
        <v>19</v>
      </c>
      <c r="K30" s="19" t="s">
        <v>20</v>
      </c>
      <c r="L30" s="20" t="s">
        <v>98</v>
      </c>
      <c r="M30" s="21" t="s">
        <v>99</v>
      </c>
      <c r="N30" s="22" t="s">
        <v>23</v>
      </c>
      <c r="O30" s="22" t="s">
        <v>24</v>
      </c>
      <c r="P30" s="22" t="s">
        <v>23</v>
      </c>
      <c r="Q30" s="22" t="s">
        <v>25</v>
      </c>
      <c r="R30" s="22" t="s">
        <v>25</v>
      </c>
      <c r="S30" s="22" t="s">
        <v>26</v>
      </c>
      <c r="T30" s="20" t="s">
        <v>100</v>
      </c>
      <c r="U30" s="19" t="s">
        <v>37</v>
      </c>
      <c r="V30" s="22" t="s">
        <v>29</v>
      </c>
      <c r="W30" s="19" t="s">
        <v>30</v>
      </c>
      <c r="X30" s="22" t="s">
        <v>24</v>
      </c>
      <c r="Y30" s="21" t="s">
        <v>101</v>
      </c>
      <c r="Z30" s="22" t="s">
        <v>32</v>
      </c>
      <c r="AA30" s="19" t="s">
        <v>33</v>
      </c>
      <c r="AB30" s="20" t="s">
        <v>34</v>
      </c>
      <c r="AC30" s="68" t="s">
        <v>122</v>
      </c>
      <c r="AD30" s="38" t="s">
        <v>102</v>
      </c>
      <c r="AE30" s="13">
        <v>0</v>
      </c>
      <c r="AF30" s="13">
        <v>4919122.41</v>
      </c>
      <c r="AG30" s="13">
        <v>5000000</v>
      </c>
      <c r="AH30" s="37">
        <f t="shared" si="3"/>
        <v>9919122.4100000001</v>
      </c>
      <c r="AI30" s="13">
        <v>5811444.3399999999</v>
      </c>
      <c r="AJ30" s="13">
        <v>5985101.4199999999</v>
      </c>
      <c r="AK30" s="13">
        <v>5705778</v>
      </c>
      <c r="AL30" s="37">
        <f t="shared" si="7"/>
        <v>17502323.759999998</v>
      </c>
      <c r="AM30" s="13">
        <v>8031239</v>
      </c>
      <c r="AN30" s="13">
        <v>6480041.8600000003</v>
      </c>
      <c r="AO30" s="13">
        <v>6044599</v>
      </c>
      <c r="AP30" s="37">
        <f t="shared" si="4"/>
        <v>20555879.859999999</v>
      </c>
      <c r="AQ30" s="13">
        <v>3997099.54</v>
      </c>
      <c r="AR30" s="13">
        <v>7479727.9699999997</v>
      </c>
      <c r="AS30" s="13">
        <v>1209210.94</v>
      </c>
      <c r="AT30" s="37">
        <f t="shared" si="8"/>
        <v>12686038.449999999</v>
      </c>
      <c r="AU30" s="69">
        <f t="shared" si="9"/>
        <v>60663364.479999989</v>
      </c>
      <c r="AV30" s="119"/>
      <c r="AZ30" s="14"/>
      <c r="BA30" s="14"/>
      <c r="BB30" s="14"/>
    </row>
    <row r="31" spans="1:56" x14ac:dyDescent="0.25">
      <c r="A31" s="16">
        <f>COUNTIF($AD$10:AD31,'RESUMEN POR ORGANISMO'!$V$6)</f>
        <v>0</v>
      </c>
      <c r="B31" s="16">
        <f>COUNTIF(U$10:$V31,'Desglose 4246'!$V$6)</f>
        <v>0</v>
      </c>
      <c r="C31" s="16">
        <f>COUNTIF(V$10:$V31,'Desglose 4157'!$V$6)</f>
        <v>0</v>
      </c>
      <c r="D31" s="16">
        <f>COUNTIF(V$10:$V31,'Desglose 4156'!$V$6)</f>
        <v>0</v>
      </c>
      <c r="E31" s="16">
        <f>COUNTIF(V$10:$V31,'Desglose 4155'!$V$6)</f>
        <v>0</v>
      </c>
      <c r="F31" s="16">
        <f>COUNTIF(V$10:$V31,'Desglose 4154'!$V$6)</f>
        <v>0</v>
      </c>
      <c r="G31" s="16">
        <f>COUNTIF(V$10:$V31,'Desglose 4153'!$V$6)</f>
        <v>0</v>
      </c>
      <c r="H31" s="16">
        <f>COUNTIF(V$10:$V31,'Desglose 4152'!$V$6)</f>
        <v>0</v>
      </c>
      <c r="I31" s="16">
        <f>COUNTIF(V$10:$V31,'Desglose 4151'!$V$6)</f>
        <v>22</v>
      </c>
      <c r="J31" s="22" t="s">
        <v>19</v>
      </c>
      <c r="K31" s="19" t="s">
        <v>20</v>
      </c>
      <c r="L31" s="20" t="s">
        <v>98</v>
      </c>
      <c r="M31" s="21" t="s">
        <v>99</v>
      </c>
      <c r="N31" s="22" t="s">
        <v>23</v>
      </c>
      <c r="O31" s="22" t="s">
        <v>24</v>
      </c>
      <c r="P31" s="22" t="s">
        <v>23</v>
      </c>
      <c r="Q31" s="22" t="s">
        <v>25</v>
      </c>
      <c r="R31" s="22" t="s">
        <v>25</v>
      </c>
      <c r="S31" s="22" t="s">
        <v>26</v>
      </c>
      <c r="T31" s="20" t="s">
        <v>100</v>
      </c>
      <c r="U31" s="19" t="s">
        <v>37</v>
      </c>
      <c r="V31" s="22" t="s">
        <v>29</v>
      </c>
      <c r="W31" s="19" t="s">
        <v>30</v>
      </c>
      <c r="X31" s="22" t="s">
        <v>32</v>
      </c>
      <c r="Y31" s="21" t="s">
        <v>43</v>
      </c>
      <c r="Z31" s="22" t="s">
        <v>32</v>
      </c>
      <c r="AA31" s="19" t="s">
        <v>33</v>
      </c>
      <c r="AB31" s="20" t="s">
        <v>34</v>
      </c>
      <c r="AC31" s="68" t="s">
        <v>123</v>
      </c>
      <c r="AD31" s="38" t="s">
        <v>102</v>
      </c>
      <c r="AE31" s="13">
        <v>0</v>
      </c>
      <c r="AF31" s="13">
        <v>1240093.4099999999</v>
      </c>
      <c r="AG31" s="13">
        <v>0</v>
      </c>
      <c r="AH31" s="37">
        <f t="shared" si="3"/>
        <v>1240093.4099999999</v>
      </c>
      <c r="AI31" s="13">
        <v>624296.22</v>
      </c>
      <c r="AJ31" s="13">
        <v>4240067.6100000003</v>
      </c>
      <c r="AK31" s="13">
        <v>5591345</v>
      </c>
      <c r="AL31" s="37">
        <f t="shared" si="7"/>
        <v>10455708.83</v>
      </c>
      <c r="AM31" s="13">
        <v>13112748.26</v>
      </c>
      <c r="AN31" s="13">
        <v>4320027.91</v>
      </c>
      <c r="AO31" s="13">
        <v>4029732</v>
      </c>
      <c r="AP31" s="37">
        <f t="shared" si="4"/>
        <v>21462508.170000002</v>
      </c>
      <c r="AQ31" s="13">
        <v>2664733.36</v>
      </c>
      <c r="AR31" s="13">
        <v>10920549.550000001</v>
      </c>
      <c r="AS31" s="13">
        <v>0</v>
      </c>
      <c r="AT31" s="37">
        <f t="shared" si="8"/>
        <v>13585282.91</v>
      </c>
      <c r="AU31" s="69">
        <f t="shared" si="9"/>
        <v>46743593.319999993</v>
      </c>
      <c r="AV31" s="119"/>
      <c r="AZ31" s="14"/>
      <c r="BA31" s="14"/>
      <c r="BB31" s="14"/>
    </row>
    <row r="32" spans="1:56" x14ac:dyDescent="0.25">
      <c r="A32" s="16">
        <f>COUNTIF($AD$10:AD32,'RESUMEN POR ORGANISMO'!$V$6)</f>
        <v>0</v>
      </c>
      <c r="B32" s="16">
        <f>COUNTIF(U$10:$V32,'Desglose 4246'!$V$6)</f>
        <v>0</v>
      </c>
      <c r="C32" s="16">
        <f>COUNTIF(V$10:$V32,'Desglose 4157'!$V$6)</f>
        <v>0</v>
      </c>
      <c r="D32" s="16">
        <f>COUNTIF(V$10:$V32,'Desglose 4156'!$V$6)</f>
        <v>0</v>
      </c>
      <c r="E32" s="16">
        <f>COUNTIF(V$10:$V32,'Desglose 4155'!$V$6)</f>
        <v>0</v>
      </c>
      <c r="F32" s="16">
        <f>COUNTIF(V$10:$V32,'Desglose 4154'!$V$6)</f>
        <v>0</v>
      </c>
      <c r="G32" s="16">
        <f>COUNTIF(V$10:$V32,'Desglose 4153'!$V$6)</f>
        <v>0</v>
      </c>
      <c r="H32" s="16">
        <f>COUNTIF(V$10:$V32,'Desglose 4152'!$V$6)</f>
        <v>0</v>
      </c>
      <c r="I32" s="16">
        <f>COUNTIF(V$10:$V32,'Desglose 4151'!$V$6)</f>
        <v>23</v>
      </c>
      <c r="J32" s="22" t="s">
        <v>19</v>
      </c>
      <c r="K32" s="19" t="s">
        <v>20</v>
      </c>
      <c r="L32" s="20" t="s">
        <v>46</v>
      </c>
      <c r="M32" s="21" t="s">
        <v>47</v>
      </c>
      <c r="N32" s="22" t="s">
        <v>23</v>
      </c>
      <c r="O32" s="22" t="s">
        <v>24</v>
      </c>
      <c r="P32" s="22" t="s">
        <v>24</v>
      </c>
      <c r="Q32" s="22" t="s">
        <v>25</v>
      </c>
      <c r="R32" s="22" t="s">
        <v>25</v>
      </c>
      <c r="S32" s="22" t="s">
        <v>26</v>
      </c>
      <c r="T32" s="20" t="s">
        <v>48</v>
      </c>
      <c r="U32" s="19" t="s">
        <v>49</v>
      </c>
      <c r="V32" s="22" t="s">
        <v>29</v>
      </c>
      <c r="W32" s="19" t="s">
        <v>30</v>
      </c>
      <c r="X32" s="22" t="s">
        <v>24</v>
      </c>
      <c r="Y32" s="21" t="s">
        <v>50</v>
      </c>
      <c r="Z32" s="22" t="s">
        <v>32</v>
      </c>
      <c r="AA32" s="19" t="s">
        <v>33</v>
      </c>
      <c r="AB32" s="20" t="s">
        <v>34</v>
      </c>
      <c r="AC32" s="68" t="s">
        <v>124</v>
      </c>
      <c r="AD32" s="38" t="s">
        <v>60</v>
      </c>
      <c r="AE32" s="13">
        <v>0</v>
      </c>
      <c r="AF32" s="13">
        <v>1498803.44</v>
      </c>
      <c r="AG32" s="13">
        <v>2393960.36</v>
      </c>
      <c r="AH32" s="37">
        <f t="shared" si="3"/>
        <v>3892763.8</v>
      </c>
      <c r="AI32" s="13">
        <v>1405333.8</v>
      </c>
      <c r="AJ32" s="13">
        <v>922954.2</v>
      </c>
      <c r="AK32" s="13">
        <v>1855390.73</v>
      </c>
      <c r="AL32" s="37">
        <f t="shared" si="7"/>
        <v>4183678.73</v>
      </c>
      <c r="AM32" s="13">
        <v>1640088.13</v>
      </c>
      <c r="AN32" s="13">
        <v>831900.13</v>
      </c>
      <c r="AO32" s="13">
        <v>2144958.64</v>
      </c>
      <c r="AP32" s="37">
        <f t="shared" si="4"/>
        <v>4616946.9000000004</v>
      </c>
      <c r="AQ32" s="13">
        <v>1491183.58</v>
      </c>
      <c r="AR32" s="13">
        <v>1874829.54</v>
      </c>
      <c r="AS32" s="13">
        <v>4037487.99</v>
      </c>
      <c r="AT32" s="37">
        <f t="shared" si="8"/>
        <v>7403501.1100000003</v>
      </c>
      <c r="AU32" s="69">
        <f t="shared" si="9"/>
        <v>20096890.540000003</v>
      </c>
      <c r="AV32" s="119"/>
      <c r="AZ32" s="14"/>
      <c r="BA32" s="14"/>
      <c r="BB32" s="14"/>
    </row>
    <row r="33" spans="1:54" x14ac:dyDescent="0.25">
      <c r="A33" s="16">
        <f>COUNTIF($AD$10:AD33,'RESUMEN POR ORGANISMO'!$V$6)</f>
        <v>0</v>
      </c>
      <c r="B33" s="16">
        <f>COUNTIF(U$10:$V33,'Desglose 4246'!$V$6)</f>
        <v>0</v>
      </c>
      <c r="C33" s="16">
        <f>COUNTIF(V$10:$V33,'Desglose 4157'!$V$6)</f>
        <v>0</v>
      </c>
      <c r="D33" s="16">
        <f>COUNTIF(V$10:$V33,'Desglose 4156'!$V$6)</f>
        <v>0</v>
      </c>
      <c r="E33" s="16">
        <f>COUNTIF(V$10:$V33,'Desglose 4155'!$V$6)</f>
        <v>0</v>
      </c>
      <c r="F33" s="16">
        <f>COUNTIF(V$10:$V33,'Desglose 4154'!$V$6)</f>
        <v>0</v>
      </c>
      <c r="G33" s="16">
        <f>COUNTIF(V$10:$V33,'Desglose 4153'!$V$6)</f>
        <v>0</v>
      </c>
      <c r="H33" s="16">
        <f>COUNTIF(V$10:$V33,'Desglose 4152'!$V$6)</f>
        <v>0</v>
      </c>
      <c r="I33" s="16">
        <f>COUNTIF(V$10:$V33,'Desglose 4151'!$V$6)</f>
        <v>24</v>
      </c>
      <c r="J33" s="22" t="s">
        <v>19</v>
      </c>
      <c r="K33" s="19" t="s">
        <v>20</v>
      </c>
      <c r="L33" s="20" t="s">
        <v>46</v>
      </c>
      <c r="M33" s="21" t="s">
        <v>47</v>
      </c>
      <c r="N33" s="22" t="s">
        <v>23</v>
      </c>
      <c r="O33" s="22" t="s">
        <v>24</v>
      </c>
      <c r="P33" s="22" t="s">
        <v>24</v>
      </c>
      <c r="Q33" s="22" t="s">
        <v>25</v>
      </c>
      <c r="R33" s="22" t="s">
        <v>25</v>
      </c>
      <c r="S33" s="22" t="s">
        <v>26</v>
      </c>
      <c r="T33" s="20" t="s">
        <v>48</v>
      </c>
      <c r="U33" s="19" t="s">
        <v>51</v>
      </c>
      <c r="V33" s="22" t="s">
        <v>29</v>
      </c>
      <c r="W33" s="19" t="s">
        <v>30</v>
      </c>
      <c r="X33" s="22" t="s">
        <v>24</v>
      </c>
      <c r="Y33" s="21" t="s">
        <v>50</v>
      </c>
      <c r="Z33" s="22" t="s">
        <v>32</v>
      </c>
      <c r="AA33" s="19" t="s">
        <v>33</v>
      </c>
      <c r="AB33" s="20" t="s">
        <v>34</v>
      </c>
      <c r="AC33" s="68" t="s">
        <v>125</v>
      </c>
      <c r="AD33" s="38" t="s">
        <v>60</v>
      </c>
      <c r="AE33" s="13">
        <v>0</v>
      </c>
      <c r="AF33" s="13">
        <v>1498803.44</v>
      </c>
      <c r="AG33" s="13">
        <v>2395701.65</v>
      </c>
      <c r="AH33" s="37">
        <f t="shared" si="3"/>
        <v>3894505.09</v>
      </c>
      <c r="AI33" s="13">
        <v>1405333.81</v>
      </c>
      <c r="AJ33" s="13">
        <v>922954.2</v>
      </c>
      <c r="AK33" s="13">
        <v>1755390.73</v>
      </c>
      <c r="AL33" s="37">
        <f t="shared" si="7"/>
        <v>4083678.7399999998</v>
      </c>
      <c r="AM33" s="13">
        <v>1640088.13</v>
      </c>
      <c r="AN33" s="13">
        <v>831900.13</v>
      </c>
      <c r="AO33" s="13">
        <v>2144958.64</v>
      </c>
      <c r="AP33" s="37">
        <f t="shared" si="4"/>
        <v>4616946.9000000004</v>
      </c>
      <c r="AQ33" s="13">
        <v>1491184.65</v>
      </c>
      <c r="AR33" s="13">
        <v>1874829.54</v>
      </c>
      <c r="AS33" s="13">
        <v>4135745.62</v>
      </c>
      <c r="AT33" s="37">
        <f t="shared" si="8"/>
        <v>7501759.8100000005</v>
      </c>
      <c r="AU33" s="69">
        <f t="shared" si="9"/>
        <v>20096890.539999999</v>
      </c>
      <c r="AV33" s="119"/>
      <c r="AZ33" s="14"/>
      <c r="BA33" s="14"/>
      <c r="BB33" s="14"/>
    </row>
    <row r="34" spans="1:54" x14ac:dyDescent="0.25">
      <c r="A34" s="16">
        <f>COUNTIF($AD$10:AD34,'RESUMEN POR ORGANISMO'!$V$6)</f>
        <v>0</v>
      </c>
      <c r="B34" s="16">
        <f>COUNTIF(U$10:$V34,'Desglose 4246'!$V$6)</f>
        <v>0</v>
      </c>
      <c r="C34" s="16">
        <f>COUNTIF(V$10:$V34,'Desglose 4157'!$V$6)</f>
        <v>0</v>
      </c>
      <c r="D34" s="16">
        <f>COUNTIF(V$10:$V34,'Desglose 4156'!$V$6)</f>
        <v>0</v>
      </c>
      <c r="E34" s="16">
        <f>COUNTIF(V$10:$V34,'Desglose 4155'!$V$6)</f>
        <v>0</v>
      </c>
      <c r="F34" s="16">
        <f>COUNTIF(V$10:$V34,'Desglose 4154'!$V$6)</f>
        <v>0</v>
      </c>
      <c r="G34" s="16">
        <f>COUNTIF(V$10:$V34,'Desglose 4153'!$V$6)</f>
        <v>0</v>
      </c>
      <c r="H34" s="16">
        <f>COUNTIF(V$10:$V34,'Desglose 4152'!$V$6)</f>
        <v>0</v>
      </c>
      <c r="I34" s="16">
        <f>COUNTIF(V$10:$V34,'Desglose 4151'!$V$6)</f>
        <v>25</v>
      </c>
      <c r="J34" s="22" t="s">
        <v>19</v>
      </c>
      <c r="K34" s="19" t="s">
        <v>20</v>
      </c>
      <c r="L34" s="20" t="s">
        <v>46</v>
      </c>
      <c r="M34" s="21" t="s">
        <v>47</v>
      </c>
      <c r="N34" s="22" t="s">
        <v>23</v>
      </c>
      <c r="O34" s="22" t="s">
        <v>24</v>
      </c>
      <c r="P34" s="22" t="s">
        <v>24</v>
      </c>
      <c r="Q34" s="22" t="s">
        <v>25</v>
      </c>
      <c r="R34" s="22" t="s">
        <v>25</v>
      </c>
      <c r="S34" s="22" t="s">
        <v>26</v>
      </c>
      <c r="T34" s="20" t="s">
        <v>48</v>
      </c>
      <c r="U34" s="19" t="s">
        <v>37</v>
      </c>
      <c r="V34" s="22" t="s">
        <v>29</v>
      </c>
      <c r="W34" s="19" t="s">
        <v>30</v>
      </c>
      <c r="X34" s="22" t="s">
        <v>24</v>
      </c>
      <c r="Y34" s="21" t="s">
        <v>50</v>
      </c>
      <c r="Z34" s="22" t="s">
        <v>32</v>
      </c>
      <c r="AA34" s="19" t="s">
        <v>33</v>
      </c>
      <c r="AB34" s="20" t="s">
        <v>34</v>
      </c>
      <c r="AC34" s="68" t="s">
        <v>126</v>
      </c>
      <c r="AD34" s="38" t="s">
        <v>60</v>
      </c>
      <c r="AE34" s="13">
        <v>0</v>
      </c>
      <c r="AF34" s="13">
        <v>1705995.03</v>
      </c>
      <c r="AG34" s="13">
        <v>2395701.65</v>
      </c>
      <c r="AH34" s="37">
        <f t="shared" si="3"/>
        <v>4101696.6799999997</v>
      </c>
      <c r="AI34" s="13">
        <v>1405333.81</v>
      </c>
      <c r="AJ34" s="13">
        <v>922954.2</v>
      </c>
      <c r="AK34" s="13">
        <v>2255390.73</v>
      </c>
      <c r="AL34" s="37">
        <f t="shared" si="7"/>
        <v>4583678.74</v>
      </c>
      <c r="AM34" s="13">
        <v>1640088.13</v>
      </c>
      <c r="AN34" s="13">
        <v>831900.13</v>
      </c>
      <c r="AO34" s="13">
        <v>2155057.7999999998</v>
      </c>
      <c r="AP34" s="37">
        <f t="shared" si="4"/>
        <v>4627046.0599999996</v>
      </c>
      <c r="AQ34" s="13">
        <v>1308528.45</v>
      </c>
      <c r="AR34" s="13">
        <v>1912938.4</v>
      </c>
      <c r="AS34" s="13">
        <v>4932089</v>
      </c>
      <c r="AT34" s="37">
        <f t="shared" si="8"/>
        <v>8153555.8499999996</v>
      </c>
      <c r="AU34" s="69">
        <f t="shared" si="9"/>
        <v>21465977.329999998</v>
      </c>
      <c r="AV34" s="119"/>
      <c r="AZ34" s="14"/>
      <c r="BA34" s="14"/>
      <c r="BB34" s="14"/>
    </row>
    <row r="35" spans="1:54" x14ac:dyDescent="0.25">
      <c r="A35" s="16">
        <f>COUNTIF($AD$10:AD35,'RESUMEN POR ORGANISMO'!$V$6)</f>
        <v>0</v>
      </c>
      <c r="B35" s="16">
        <f>COUNTIF(U$10:$V35,'Desglose 4246'!$V$6)</f>
        <v>0</v>
      </c>
      <c r="C35" s="16">
        <f>COUNTIF(V$10:$V35,'Desglose 4157'!$V$6)</f>
        <v>0</v>
      </c>
      <c r="D35" s="16">
        <f>COUNTIF(V$10:$V35,'Desglose 4156'!$V$6)</f>
        <v>0</v>
      </c>
      <c r="E35" s="16">
        <f>COUNTIF(V$10:$V35,'Desglose 4155'!$V$6)</f>
        <v>0</v>
      </c>
      <c r="F35" s="16">
        <f>COUNTIF(V$10:$V35,'Desglose 4154'!$V$6)</f>
        <v>0</v>
      </c>
      <c r="G35" s="16">
        <f>COUNTIF(V$10:$V35,'Desglose 4153'!$V$6)</f>
        <v>0</v>
      </c>
      <c r="H35" s="16">
        <f>COUNTIF(V$10:$V35,'Desglose 4152'!$V$6)</f>
        <v>0</v>
      </c>
      <c r="I35" s="16">
        <f>COUNTIF(V$10:$V35,'Desglose 4151'!$V$6)</f>
        <v>26</v>
      </c>
      <c r="J35" s="22" t="s">
        <v>19</v>
      </c>
      <c r="K35" s="19" t="s">
        <v>20</v>
      </c>
      <c r="L35" s="20" t="s">
        <v>46</v>
      </c>
      <c r="M35" s="21" t="s">
        <v>47</v>
      </c>
      <c r="N35" s="22" t="s">
        <v>23</v>
      </c>
      <c r="O35" s="22" t="s">
        <v>24</v>
      </c>
      <c r="P35" s="22" t="s">
        <v>24</v>
      </c>
      <c r="Q35" s="22" t="s">
        <v>25</v>
      </c>
      <c r="R35" s="22" t="s">
        <v>25</v>
      </c>
      <c r="S35" s="22" t="s">
        <v>26</v>
      </c>
      <c r="T35" s="20" t="s">
        <v>48</v>
      </c>
      <c r="U35" s="19" t="s">
        <v>49</v>
      </c>
      <c r="V35" s="22" t="s">
        <v>29</v>
      </c>
      <c r="W35" s="19" t="s">
        <v>30</v>
      </c>
      <c r="X35" s="22" t="s">
        <v>32</v>
      </c>
      <c r="Y35" s="21" t="s">
        <v>43</v>
      </c>
      <c r="Z35" s="22" t="s">
        <v>32</v>
      </c>
      <c r="AA35" s="19" t="s">
        <v>33</v>
      </c>
      <c r="AB35" s="20" t="s">
        <v>34</v>
      </c>
      <c r="AC35" s="68" t="s">
        <v>225</v>
      </c>
      <c r="AD35" s="38" t="s">
        <v>60</v>
      </c>
      <c r="AE35" s="13">
        <v>0</v>
      </c>
      <c r="AF35" s="13">
        <v>0</v>
      </c>
      <c r="AG35" s="13">
        <v>0</v>
      </c>
      <c r="AH35" s="37">
        <f t="shared" si="3"/>
        <v>0</v>
      </c>
      <c r="AI35" s="13">
        <v>943085.56</v>
      </c>
      <c r="AJ35" s="13">
        <v>841689.82</v>
      </c>
      <c r="AK35" s="13">
        <v>858234.11</v>
      </c>
      <c r="AL35" s="37">
        <f t="shared" si="7"/>
        <v>2643009.4899999998</v>
      </c>
      <c r="AM35" s="13">
        <v>2460959.94</v>
      </c>
      <c r="AN35" s="13">
        <v>858234.1</v>
      </c>
      <c r="AO35" s="13">
        <v>904764.88</v>
      </c>
      <c r="AP35" s="37">
        <f t="shared" si="4"/>
        <v>4223958.92</v>
      </c>
      <c r="AQ35" s="13">
        <v>913037.02</v>
      </c>
      <c r="AR35" s="13">
        <v>935785.4</v>
      </c>
      <c r="AS35" s="13">
        <v>1607249.46</v>
      </c>
      <c r="AT35" s="37">
        <f t="shared" si="8"/>
        <v>3456071.88</v>
      </c>
      <c r="AU35" s="69">
        <f t="shared" si="9"/>
        <v>10323040.289999999</v>
      </c>
      <c r="AV35" s="119"/>
      <c r="AZ35" s="14"/>
      <c r="BA35" s="14"/>
      <c r="BB35" s="14"/>
    </row>
    <row r="36" spans="1:54" x14ac:dyDescent="0.25">
      <c r="A36" s="16">
        <f>COUNTIF($AD$10:AD36,'RESUMEN POR ORGANISMO'!$V$6)</f>
        <v>0</v>
      </c>
      <c r="B36" s="16">
        <f>COUNTIF(U$10:$V36,'Desglose 4246'!$V$6)</f>
        <v>0</v>
      </c>
      <c r="C36" s="16">
        <f>COUNTIF(V$10:$V36,'Desglose 4157'!$V$6)</f>
        <v>0</v>
      </c>
      <c r="D36" s="16">
        <f>COUNTIF(V$10:$V36,'Desglose 4156'!$V$6)</f>
        <v>0</v>
      </c>
      <c r="E36" s="16">
        <f>COUNTIF(V$10:$V36,'Desglose 4155'!$V$6)</f>
        <v>0</v>
      </c>
      <c r="F36" s="16">
        <f>COUNTIF(V$10:$V36,'Desglose 4154'!$V$6)</f>
        <v>0</v>
      </c>
      <c r="G36" s="16">
        <f>COUNTIF(V$10:$V36,'Desglose 4153'!$V$6)</f>
        <v>0</v>
      </c>
      <c r="H36" s="16">
        <f>COUNTIF(V$10:$V36,'Desglose 4152'!$V$6)</f>
        <v>0</v>
      </c>
      <c r="I36" s="16">
        <f>COUNTIF(V$10:$V36,'Desglose 4151'!$V$6)</f>
        <v>27</v>
      </c>
      <c r="J36" s="22" t="s">
        <v>19</v>
      </c>
      <c r="K36" s="19" t="s">
        <v>20</v>
      </c>
      <c r="L36" s="20" t="s">
        <v>46</v>
      </c>
      <c r="M36" s="21" t="s">
        <v>47</v>
      </c>
      <c r="N36" s="22" t="s">
        <v>23</v>
      </c>
      <c r="O36" s="22" t="s">
        <v>24</v>
      </c>
      <c r="P36" s="22" t="s">
        <v>24</v>
      </c>
      <c r="Q36" s="22" t="s">
        <v>25</v>
      </c>
      <c r="R36" s="22" t="s">
        <v>25</v>
      </c>
      <c r="S36" s="22" t="s">
        <v>26</v>
      </c>
      <c r="T36" s="20" t="s">
        <v>48</v>
      </c>
      <c r="U36" s="19" t="s">
        <v>51</v>
      </c>
      <c r="V36" s="22" t="s">
        <v>29</v>
      </c>
      <c r="W36" s="19" t="s">
        <v>30</v>
      </c>
      <c r="X36" s="22" t="s">
        <v>32</v>
      </c>
      <c r="Y36" s="21" t="s">
        <v>43</v>
      </c>
      <c r="Z36" s="22" t="s">
        <v>32</v>
      </c>
      <c r="AA36" s="19" t="s">
        <v>33</v>
      </c>
      <c r="AB36" s="20" t="s">
        <v>34</v>
      </c>
      <c r="AC36" s="68" t="s">
        <v>226</v>
      </c>
      <c r="AD36" s="38" t="s">
        <v>60</v>
      </c>
      <c r="AE36" s="13">
        <v>0</v>
      </c>
      <c r="AF36" s="13">
        <v>0</v>
      </c>
      <c r="AG36" s="13">
        <v>0</v>
      </c>
      <c r="AH36" s="37">
        <f t="shared" si="3"/>
        <v>0</v>
      </c>
      <c r="AI36" s="13">
        <v>943085.56</v>
      </c>
      <c r="AJ36" s="13">
        <v>841689.82</v>
      </c>
      <c r="AK36" s="13">
        <v>858234.11</v>
      </c>
      <c r="AL36" s="37">
        <f t="shared" si="7"/>
        <v>2643009.4899999998</v>
      </c>
      <c r="AM36" s="13">
        <v>2460960.41</v>
      </c>
      <c r="AN36" s="13">
        <v>909622.18</v>
      </c>
      <c r="AO36" s="13">
        <v>904764.88</v>
      </c>
      <c r="AP36" s="37">
        <f t="shared" si="4"/>
        <v>4275347.4700000007</v>
      </c>
      <c r="AQ36" s="13">
        <v>913037.02</v>
      </c>
      <c r="AR36" s="13">
        <v>935785.4</v>
      </c>
      <c r="AS36" s="13">
        <v>1607249.51</v>
      </c>
      <c r="AT36" s="37">
        <f t="shared" si="8"/>
        <v>3456071.9299999997</v>
      </c>
      <c r="AU36" s="69">
        <f t="shared" si="9"/>
        <v>10374428.890000001</v>
      </c>
      <c r="AV36" s="119"/>
      <c r="AZ36" s="14"/>
      <c r="BA36" s="14"/>
      <c r="BB36" s="14"/>
    </row>
    <row r="37" spans="1:54" x14ac:dyDescent="0.25">
      <c r="A37" s="16">
        <f>COUNTIF($AD$10:AD37,'RESUMEN POR ORGANISMO'!$V$6)</f>
        <v>0</v>
      </c>
      <c r="B37" s="16">
        <f>COUNTIF(U$10:$V37,'Desglose 4246'!$V$6)</f>
        <v>0</v>
      </c>
      <c r="C37" s="16">
        <f>COUNTIF(V$10:$V37,'Desglose 4157'!$V$6)</f>
        <v>0</v>
      </c>
      <c r="D37" s="16">
        <f>COUNTIF(V$10:$V37,'Desglose 4156'!$V$6)</f>
        <v>0</v>
      </c>
      <c r="E37" s="16">
        <f>COUNTIF(V$10:$V37,'Desglose 4155'!$V$6)</f>
        <v>0</v>
      </c>
      <c r="F37" s="16">
        <f>COUNTIF(V$10:$V37,'Desglose 4154'!$V$6)</f>
        <v>0</v>
      </c>
      <c r="G37" s="16">
        <f>COUNTIF(V$10:$V37,'Desglose 4153'!$V$6)</f>
        <v>0</v>
      </c>
      <c r="H37" s="16">
        <f>COUNTIF(V$10:$V37,'Desglose 4152'!$V$6)</f>
        <v>0</v>
      </c>
      <c r="I37" s="16">
        <f>COUNTIF(V$10:$V37,'Desglose 4151'!$V$6)</f>
        <v>28</v>
      </c>
      <c r="J37" s="22" t="s">
        <v>19</v>
      </c>
      <c r="K37" s="19" t="s">
        <v>20</v>
      </c>
      <c r="L37" s="20" t="s">
        <v>46</v>
      </c>
      <c r="M37" s="21" t="s">
        <v>47</v>
      </c>
      <c r="N37" s="22" t="s">
        <v>23</v>
      </c>
      <c r="O37" s="22" t="s">
        <v>24</v>
      </c>
      <c r="P37" s="22" t="s">
        <v>24</v>
      </c>
      <c r="Q37" s="22" t="s">
        <v>25</v>
      </c>
      <c r="R37" s="22" t="s">
        <v>25</v>
      </c>
      <c r="S37" s="22" t="s">
        <v>26</v>
      </c>
      <c r="T37" s="20" t="s">
        <v>48</v>
      </c>
      <c r="U37" s="19" t="s">
        <v>37</v>
      </c>
      <c r="V37" s="22" t="s">
        <v>29</v>
      </c>
      <c r="W37" s="19" t="s">
        <v>30</v>
      </c>
      <c r="X37" s="22" t="s">
        <v>32</v>
      </c>
      <c r="Y37" s="21" t="s">
        <v>43</v>
      </c>
      <c r="Z37" s="22" t="s">
        <v>32</v>
      </c>
      <c r="AA37" s="19" t="s">
        <v>33</v>
      </c>
      <c r="AB37" s="20" t="s">
        <v>34</v>
      </c>
      <c r="AC37" s="68" t="s">
        <v>227</v>
      </c>
      <c r="AD37" s="38" t="s">
        <v>60</v>
      </c>
      <c r="AE37" s="13">
        <v>0</v>
      </c>
      <c r="AF37" s="13">
        <v>0</v>
      </c>
      <c r="AG37" s="13">
        <v>0</v>
      </c>
      <c r="AH37" s="37">
        <f t="shared" si="3"/>
        <v>0</v>
      </c>
      <c r="AI37" s="13">
        <v>943085.56</v>
      </c>
      <c r="AJ37" s="13">
        <v>841689.82</v>
      </c>
      <c r="AK37" s="13">
        <v>858234.11</v>
      </c>
      <c r="AL37" s="37">
        <f t="shared" si="7"/>
        <v>2643009.4899999998</v>
      </c>
      <c r="AM37" s="13">
        <v>2460960.46</v>
      </c>
      <c r="AN37" s="13">
        <v>858234.1</v>
      </c>
      <c r="AO37" s="13">
        <v>904764.88</v>
      </c>
      <c r="AP37" s="37">
        <f t="shared" si="4"/>
        <v>4223959.4400000004</v>
      </c>
      <c r="AQ37" s="13">
        <v>913037.02</v>
      </c>
      <c r="AR37" s="13">
        <v>935785.4</v>
      </c>
      <c r="AS37" s="13">
        <v>1607249.47</v>
      </c>
      <c r="AT37" s="37">
        <f t="shared" si="8"/>
        <v>3456071.8899999997</v>
      </c>
      <c r="AU37" s="69">
        <f t="shared" si="9"/>
        <v>10323040.82</v>
      </c>
      <c r="AV37" s="119"/>
      <c r="AZ37" s="14"/>
      <c r="BA37" s="14"/>
      <c r="BB37" s="14"/>
    </row>
    <row r="38" spans="1:54" x14ac:dyDescent="0.25">
      <c r="A38" s="16">
        <f>COUNTIF($AD$10:AD38,'RESUMEN POR ORGANISMO'!$V$6)</f>
        <v>1</v>
      </c>
      <c r="B38" s="16">
        <f>COUNTIF(U$10:$V38,'Desglose 4246'!$V$6)</f>
        <v>0</v>
      </c>
      <c r="C38" s="16">
        <f>COUNTIF(V$10:$V38,'Desglose 4157'!$V$6)</f>
        <v>0</v>
      </c>
      <c r="D38" s="16">
        <f>COUNTIF(V$10:$V38,'Desglose 4156'!$V$6)</f>
        <v>0</v>
      </c>
      <c r="E38" s="16">
        <f>COUNTIF(V$10:$V38,'Desglose 4155'!$V$6)</f>
        <v>0</v>
      </c>
      <c r="F38" s="16">
        <f>COUNTIF(V$10:$V38,'Desglose 4154'!$V$6)</f>
        <v>0</v>
      </c>
      <c r="G38" s="16">
        <f>COUNTIF(V$10:$V38,'Desglose 4153'!$V$6)</f>
        <v>0</v>
      </c>
      <c r="H38" s="16">
        <f>COUNTIF(V$10:$V38,'Desglose 4152'!$V$6)</f>
        <v>0</v>
      </c>
      <c r="I38" s="16">
        <f>COUNTIF(V$10:$V38,'Desglose 4151'!$V$6)</f>
        <v>29</v>
      </c>
      <c r="J38" s="22" t="s">
        <v>19</v>
      </c>
      <c r="K38" s="19" t="s">
        <v>20</v>
      </c>
      <c r="L38" s="20" t="s">
        <v>52</v>
      </c>
      <c r="M38" s="21" t="s">
        <v>53</v>
      </c>
      <c r="N38" s="22" t="s">
        <v>23</v>
      </c>
      <c r="O38" s="22" t="s">
        <v>24</v>
      </c>
      <c r="P38" s="22" t="s">
        <v>54</v>
      </c>
      <c r="Q38" s="22" t="s">
        <v>25</v>
      </c>
      <c r="R38" s="22" t="s">
        <v>25</v>
      </c>
      <c r="S38" s="22" t="s">
        <v>17</v>
      </c>
      <c r="T38" s="20" t="s">
        <v>55</v>
      </c>
      <c r="U38" s="19" t="s">
        <v>37</v>
      </c>
      <c r="V38" s="22" t="s">
        <v>29</v>
      </c>
      <c r="W38" s="19" t="s">
        <v>30</v>
      </c>
      <c r="X38" s="22" t="s">
        <v>32</v>
      </c>
      <c r="Y38" s="21" t="s">
        <v>43</v>
      </c>
      <c r="Z38" s="22" t="s">
        <v>32</v>
      </c>
      <c r="AA38" s="19" t="s">
        <v>44</v>
      </c>
      <c r="AB38" s="20" t="s">
        <v>45</v>
      </c>
      <c r="AC38" s="68" t="s">
        <v>127</v>
      </c>
      <c r="AD38" s="38" t="s">
        <v>61</v>
      </c>
      <c r="AE38" s="13">
        <v>0</v>
      </c>
      <c r="AF38" s="13">
        <v>0</v>
      </c>
      <c r="AG38" s="13">
        <v>0</v>
      </c>
      <c r="AH38" s="37">
        <f t="shared" si="3"/>
        <v>0</v>
      </c>
      <c r="AI38" s="13">
        <v>3131765.48</v>
      </c>
      <c r="AJ38" s="13">
        <v>3130187.32</v>
      </c>
      <c r="AK38" s="13">
        <v>0</v>
      </c>
      <c r="AL38" s="37">
        <f t="shared" si="7"/>
        <v>6261952.7999999998</v>
      </c>
      <c r="AM38" s="13">
        <v>15157202.4</v>
      </c>
      <c r="AN38" s="13">
        <v>3237859.63</v>
      </c>
      <c r="AO38" s="13">
        <v>3364759.11</v>
      </c>
      <c r="AP38" s="37">
        <f t="shared" si="4"/>
        <v>21759821.140000001</v>
      </c>
      <c r="AQ38" s="13">
        <v>3395522.64</v>
      </c>
      <c r="AR38" s="13">
        <v>3480122.33</v>
      </c>
      <c r="AS38" s="13">
        <v>3556971.08</v>
      </c>
      <c r="AT38" s="37">
        <f t="shared" si="8"/>
        <v>10432616.050000001</v>
      </c>
      <c r="AU38" s="69">
        <f t="shared" si="9"/>
        <v>38454389.990000002</v>
      </c>
      <c r="AV38" s="119"/>
      <c r="AZ38" s="14"/>
      <c r="BA38" s="14"/>
      <c r="BB38" s="14"/>
    </row>
    <row r="39" spans="1:54" x14ac:dyDescent="0.25">
      <c r="A39" s="16">
        <f>COUNTIF($AD$10:AD39,'RESUMEN POR ORGANISMO'!$V$6)</f>
        <v>1</v>
      </c>
      <c r="B39" s="16">
        <f>COUNTIF(U$10:$V39,'Desglose 4246'!$V$6)</f>
        <v>0</v>
      </c>
      <c r="C39" s="16">
        <f>COUNTIF(V$10:$V39,'Desglose 4157'!$V$6)</f>
        <v>0</v>
      </c>
      <c r="D39" s="16">
        <f>COUNTIF(V$10:$V39,'Desglose 4156'!$V$6)</f>
        <v>0</v>
      </c>
      <c r="E39" s="16">
        <f>COUNTIF(V$10:$V39,'Desglose 4155'!$V$6)</f>
        <v>0</v>
      </c>
      <c r="F39" s="16">
        <f>COUNTIF(V$10:$V39,'Desglose 4154'!$V$6)</f>
        <v>0</v>
      </c>
      <c r="G39" s="16">
        <f>COUNTIF(V$10:$V39,'Desglose 4153'!$V$6)</f>
        <v>0</v>
      </c>
      <c r="H39" s="16">
        <f>COUNTIF(V$10:$V39,'Desglose 4152'!$V$6)</f>
        <v>1</v>
      </c>
      <c r="I39" s="16">
        <f>COUNTIF(V$10:$V39,'Desglose 4151'!$V$6)</f>
        <v>29</v>
      </c>
      <c r="J39" s="22" t="s">
        <v>19</v>
      </c>
      <c r="K39" s="19" t="s">
        <v>20</v>
      </c>
      <c r="L39" s="20" t="s">
        <v>88</v>
      </c>
      <c r="M39" s="21" t="s">
        <v>89</v>
      </c>
      <c r="N39" s="22" t="s">
        <v>23</v>
      </c>
      <c r="O39" s="22" t="s">
        <v>24</v>
      </c>
      <c r="P39" s="22" t="s">
        <v>23</v>
      </c>
      <c r="Q39" s="22" t="s">
        <v>25</v>
      </c>
      <c r="R39" s="22" t="s">
        <v>25</v>
      </c>
      <c r="S39" s="22" t="s">
        <v>26</v>
      </c>
      <c r="T39" s="20" t="s">
        <v>90</v>
      </c>
      <c r="U39" s="19" t="s">
        <v>20</v>
      </c>
      <c r="V39" s="22" t="s">
        <v>65</v>
      </c>
      <c r="W39" s="19" t="s">
        <v>30</v>
      </c>
      <c r="X39" s="22" t="s">
        <v>32</v>
      </c>
      <c r="Y39" s="21" t="s">
        <v>43</v>
      </c>
      <c r="Z39" s="22" t="s">
        <v>32</v>
      </c>
      <c r="AA39" s="19" t="s">
        <v>33</v>
      </c>
      <c r="AB39" s="20" t="s">
        <v>34</v>
      </c>
      <c r="AC39" s="68" t="s">
        <v>150</v>
      </c>
      <c r="AD39" s="38" t="s">
        <v>92</v>
      </c>
      <c r="AE39" s="13">
        <v>0</v>
      </c>
      <c r="AF39" s="13">
        <v>0</v>
      </c>
      <c r="AG39" s="13">
        <v>0</v>
      </c>
      <c r="AH39" s="37">
        <f t="shared" si="3"/>
        <v>0</v>
      </c>
      <c r="AI39" s="13">
        <v>42052.959999999999</v>
      </c>
      <c r="AJ39" s="13">
        <v>43003.9</v>
      </c>
      <c r="AK39" s="13">
        <v>43849.18</v>
      </c>
      <c r="AL39" s="37">
        <f t="shared" si="7"/>
        <v>128906.04000000001</v>
      </c>
      <c r="AM39" s="13">
        <v>115662.68</v>
      </c>
      <c r="AN39" s="13">
        <v>24044.94</v>
      </c>
      <c r="AO39" s="13">
        <v>24987.32</v>
      </c>
      <c r="AP39" s="37">
        <f t="shared" si="4"/>
        <v>164694.94</v>
      </c>
      <c r="AQ39" s="13">
        <v>25215.78</v>
      </c>
      <c r="AR39" s="13">
        <v>25844.04</v>
      </c>
      <c r="AS39" s="13">
        <v>62476.21</v>
      </c>
      <c r="AT39" s="37">
        <f t="shared" si="8"/>
        <v>113536.03</v>
      </c>
      <c r="AU39" s="69">
        <f t="shared" si="9"/>
        <v>407137.01</v>
      </c>
      <c r="AV39" s="119"/>
      <c r="AZ39" s="14"/>
      <c r="BA39" s="14"/>
      <c r="BB39" s="14"/>
    </row>
    <row r="40" spans="1:54" x14ac:dyDescent="0.25">
      <c r="A40" s="16">
        <f>COUNTIF($AD$10:AD40,'RESUMEN POR ORGANISMO'!$V$6)</f>
        <v>1</v>
      </c>
      <c r="B40" s="16">
        <f>COUNTIF(U$10:$V40,'Desglose 4246'!$V$6)</f>
        <v>0</v>
      </c>
      <c r="C40" s="16">
        <f>COUNTIF(V$10:$V40,'Desglose 4157'!$V$6)</f>
        <v>0</v>
      </c>
      <c r="D40" s="16">
        <f>COUNTIF(V$10:$V40,'Desglose 4156'!$V$6)</f>
        <v>0</v>
      </c>
      <c r="E40" s="16">
        <f>COUNTIF(V$10:$V40,'Desglose 4155'!$V$6)</f>
        <v>0</v>
      </c>
      <c r="F40" s="16">
        <f>COUNTIF(V$10:$V40,'Desglose 4154'!$V$6)</f>
        <v>0</v>
      </c>
      <c r="G40" s="16">
        <f>COUNTIF(V$10:$V40,'Desglose 4153'!$V$6)</f>
        <v>0</v>
      </c>
      <c r="H40" s="16">
        <f>COUNTIF(V$10:$V40,'Desglose 4152'!$V$6)</f>
        <v>2</v>
      </c>
      <c r="I40" s="16">
        <f>COUNTIF(V$10:$V40,'Desglose 4151'!$V$6)</f>
        <v>29</v>
      </c>
      <c r="J40" s="22" t="s">
        <v>19</v>
      </c>
      <c r="K40" s="19" t="s">
        <v>20</v>
      </c>
      <c r="L40" s="20" t="s">
        <v>88</v>
      </c>
      <c r="M40" s="21" t="s">
        <v>89</v>
      </c>
      <c r="N40" s="22" t="s">
        <v>23</v>
      </c>
      <c r="O40" s="22" t="s">
        <v>24</v>
      </c>
      <c r="P40" s="22" t="s">
        <v>23</v>
      </c>
      <c r="Q40" s="22" t="s">
        <v>25</v>
      </c>
      <c r="R40" s="22" t="s">
        <v>25</v>
      </c>
      <c r="S40" s="22" t="s">
        <v>26</v>
      </c>
      <c r="T40" s="20" t="s">
        <v>90</v>
      </c>
      <c r="U40" s="19" t="s">
        <v>49</v>
      </c>
      <c r="V40" s="22" t="s">
        <v>65</v>
      </c>
      <c r="W40" s="19" t="s">
        <v>30</v>
      </c>
      <c r="X40" s="22" t="s">
        <v>32</v>
      </c>
      <c r="Y40" s="21" t="s">
        <v>43</v>
      </c>
      <c r="Z40" s="22" t="s">
        <v>32</v>
      </c>
      <c r="AA40" s="19" t="s">
        <v>33</v>
      </c>
      <c r="AB40" s="20" t="s">
        <v>34</v>
      </c>
      <c r="AC40" s="68" t="s">
        <v>151</v>
      </c>
      <c r="AD40" s="38" t="s">
        <v>92</v>
      </c>
      <c r="AE40" s="13">
        <v>0</v>
      </c>
      <c r="AF40" s="13">
        <v>0</v>
      </c>
      <c r="AG40" s="13">
        <v>0</v>
      </c>
      <c r="AH40" s="37">
        <f t="shared" si="3"/>
        <v>0</v>
      </c>
      <c r="AI40" s="13">
        <v>31539.72</v>
      </c>
      <c r="AJ40" s="13">
        <v>32252.92</v>
      </c>
      <c r="AK40" s="13">
        <v>32886.9</v>
      </c>
      <c r="AL40" s="37">
        <f t="shared" si="7"/>
        <v>96679.540000000008</v>
      </c>
      <c r="AM40" s="13">
        <v>86747.02</v>
      </c>
      <c r="AN40" s="13">
        <v>18033.72</v>
      </c>
      <c r="AO40" s="13">
        <v>18740.5</v>
      </c>
      <c r="AP40" s="37">
        <f t="shared" si="4"/>
        <v>123521.24</v>
      </c>
      <c r="AQ40" s="13">
        <v>18911.84</v>
      </c>
      <c r="AR40" s="13">
        <v>19383.04</v>
      </c>
      <c r="AS40" s="13">
        <v>46857.16</v>
      </c>
      <c r="AT40" s="37">
        <f t="shared" si="8"/>
        <v>85152.040000000008</v>
      </c>
      <c r="AU40" s="69">
        <f t="shared" si="9"/>
        <v>305352.82000000007</v>
      </c>
      <c r="AV40" s="119"/>
      <c r="AZ40" s="14"/>
      <c r="BA40" s="14"/>
      <c r="BB40" s="14"/>
    </row>
    <row r="41" spans="1:54" x14ac:dyDescent="0.25">
      <c r="A41" s="16">
        <f>COUNTIF($AD$10:AD41,'RESUMEN POR ORGANISMO'!$V$6)</f>
        <v>1</v>
      </c>
      <c r="B41" s="16">
        <f>COUNTIF(U$10:$V41,'Desglose 4246'!$V$6)</f>
        <v>0</v>
      </c>
      <c r="C41" s="16">
        <f>COUNTIF(V$10:$V41,'Desglose 4157'!$V$6)</f>
        <v>0</v>
      </c>
      <c r="D41" s="16">
        <f>COUNTIF(V$10:$V41,'Desglose 4156'!$V$6)</f>
        <v>0</v>
      </c>
      <c r="E41" s="16">
        <f>COUNTIF(V$10:$V41,'Desglose 4155'!$V$6)</f>
        <v>0</v>
      </c>
      <c r="F41" s="16">
        <f>COUNTIF(V$10:$V41,'Desglose 4154'!$V$6)</f>
        <v>0</v>
      </c>
      <c r="G41" s="16">
        <f>COUNTIF(V$10:$V41,'Desglose 4153'!$V$6)</f>
        <v>0</v>
      </c>
      <c r="H41" s="16">
        <f>COUNTIF(V$10:$V41,'Desglose 4152'!$V$6)</f>
        <v>3</v>
      </c>
      <c r="I41" s="16">
        <f>COUNTIF(V$10:$V41,'Desglose 4151'!$V$6)</f>
        <v>29</v>
      </c>
      <c r="J41" s="22" t="s">
        <v>19</v>
      </c>
      <c r="K41" s="19" t="s">
        <v>20</v>
      </c>
      <c r="L41" s="20" t="s">
        <v>88</v>
      </c>
      <c r="M41" s="21" t="s">
        <v>89</v>
      </c>
      <c r="N41" s="22" t="s">
        <v>23</v>
      </c>
      <c r="O41" s="22" t="s">
        <v>24</v>
      </c>
      <c r="P41" s="22" t="s">
        <v>23</v>
      </c>
      <c r="Q41" s="22" t="s">
        <v>25</v>
      </c>
      <c r="R41" s="22" t="s">
        <v>25</v>
      </c>
      <c r="S41" s="22" t="s">
        <v>26</v>
      </c>
      <c r="T41" s="20" t="s">
        <v>90</v>
      </c>
      <c r="U41" s="19" t="s">
        <v>51</v>
      </c>
      <c r="V41" s="22" t="s">
        <v>65</v>
      </c>
      <c r="W41" s="19" t="s">
        <v>30</v>
      </c>
      <c r="X41" s="22" t="s">
        <v>32</v>
      </c>
      <c r="Y41" s="21" t="s">
        <v>43</v>
      </c>
      <c r="Z41" s="22" t="s">
        <v>32</v>
      </c>
      <c r="AA41" s="19" t="s">
        <v>33</v>
      </c>
      <c r="AB41" s="20" t="s">
        <v>34</v>
      </c>
      <c r="AC41" s="68" t="s">
        <v>152</v>
      </c>
      <c r="AD41" s="38" t="s">
        <v>92</v>
      </c>
      <c r="AE41" s="13">
        <v>0</v>
      </c>
      <c r="AF41" s="13">
        <v>0</v>
      </c>
      <c r="AG41" s="13">
        <v>0</v>
      </c>
      <c r="AH41" s="37">
        <f t="shared" si="3"/>
        <v>0</v>
      </c>
      <c r="AI41" s="13">
        <v>10513.24</v>
      </c>
      <c r="AJ41" s="13">
        <v>10750.98</v>
      </c>
      <c r="AK41" s="13">
        <v>10962.3</v>
      </c>
      <c r="AL41" s="37">
        <f t="shared" si="7"/>
        <v>32226.52</v>
      </c>
      <c r="AM41" s="13">
        <v>28915.67</v>
      </c>
      <c r="AN41" s="13">
        <v>6011.24</v>
      </c>
      <c r="AO41" s="13">
        <v>6246.84</v>
      </c>
      <c r="AP41" s="37">
        <f t="shared" si="4"/>
        <v>41173.75</v>
      </c>
      <c r="AQ41" s="13">
        <v>6303.94</v>
      </c>
      <c r="AR41" s="13">
        <v>6461</v>
      </c>
      <c r="AS41" s="13">
        <v>15619.05</v>
      </c>
      <c r="AT41" s="37">
        <f t="shared" si="8"/>
        <v>28383.989999999998</v>
      </c>
      <c r="AU41" s="69">
        <f t="shared" si="9"/>
        <v>101784.26</v>
      </c>
      <c r="AV41" s="119"/>
      <c r="AZ41" s="14"/>
      <c r="BA41" s="14"/>
      <c r="BB41" s="14"/>
    </row>
    <row r="42" spans="1:54" x14ac:dyDescent="0.25">
      <c r="A42" s="16">
        <f>COUNTIF($AD$10:AD42,'RESUMEN POR ORGANISMO'!$V$6)</f>
        <v>1</v>
      </c>
      <c r="B42" s="16">
        <f>COUNTIF(U$10:$V42,'Desglose 4246'!$V$6)</f>
        <v>0</v>
      </c>
      <c r="C42" s="16">
        <f>COUNTIF(V$10:$V42,'Desglose 4157'!$V$6)</f>
        <v>0</v>
      </c>
      <c r="D42" s="16">
        <f>COUNTIF(V$10:$V42,'Desglose 4156'!$V$6)</f>
        <v>0</v>
      </c>
      <c r="E42" s="16">
        <f>COUNTIF(V$10:$V42,'Desglose 4155'!$V$6)</f>
        <v>0</v>
      </c>
      <c r="F42" s="16">
        <f>COUNTIF(V$10:$V42,'Desglose 4154'!$V$6)</f>
        <v>0</v>
      </c>
      <c r="G42" s="16">
        <f>COUNTIF(V$10:$V42,'Desglose 4153'!$V$6)</f>
        <v>0</v>
      </c>
      <c r="H42" s="16">
        <f>COUNTIF(V$10:$V42,'Desglose 4152'!$V$6)</f>
        <v>4</v>
      </c>
      <c r="I42" s="16">
        <f>COUNTIF(V$10:$V42,'Desglose 4151'!$V$6)</f>
        <v>29</v>
      </c>
      <c r="J42" s="22" t="s">
        <v>19</v>
      </c>
      <c r="K42" s="19" t="s">
        <v>20</v>
      </c>
      <c r="L42" s="20" t="s">
        <v>88</v>
      </c>
      <c r="M42" s="21" t="s">
        <v>89</v>
      </c>
      <c r="N42" s="22" t="s">
        <v>23</v>
      </c>
      <c r="O42" s="22" t="s">
        <v>24</v>
      </c>
      <c r="P42" s="22" t="s">
        <v>23</v>
      </c>
      <c r="Q42" s="22" t="s">
        <v>25</v>
      </c>
      <c r="R42" s="22" t="s">
        <v>25</v>
      </c>
      <c r="S42" s="22" t="s">
        <v>26</v>
      </c>
      <c r="T42" s="20" t="s">
        <v>90</v>
      </c>
      <c r="U42" s="19" t="s">
        <v>37</v>
      </c>
      <c r="V42" s="22" t="s">
        <v>65</v>
      </c>
      <c r="W42" s="19" t="s">
        <v>30</v>
      </c>
      <c r="X42" s="22" t="s">
        <v>32</v>
      </c>
      <c r="Y42" s="21" t="s">
        <v>43</v>
      </c>
      <c r="Z42" s="22" t="s">
        <v>32</v>
      </c>
      <c r="AA42" s="19" t="s">
        <v>33</v>
      </c>
      <c r="AB42" s="20" t="s">
        <v>34</v>
      </c>
      <c r="AC42" s="68" t="s">
        <v>153</v>
      </c>
      <c r="AD42" s="38" t="s">
        <v>92</v>
      </c>
      <c r="AE42" s="13">
        <v>0</v>
      </c>
      <c r="AF42" s="13">
        <v>0</v>
      </c>
      <c r="AG42" s="13">
        <v>0</v>
      </c>
      <c r="AH42" s="37">
        <f t="shared" si="3"/>
        <v>0</v>
      </c>
      <c r="AI42" s="13">
        <v>21026.48</v>
      </c>
      <c r="AJ42" s="13">
        <v>21501.96</v>
      </c>
      <c r="AK42" s="13">
        <v>21924.6</v>
      </c>
      <c r="AL42" s="37">
        <f t="shared" si="7"/>
        <v>64453.04</v>
      </c>
      <c r="AM42" s="13">
        <v>57831.35</v>
      </c>
      <c r="AN42" s="13">
        <v>12022.48</v>
      </c>
      <c r="AO42" s="13">
        <v>12493.66</v>
      </c>
      <c r="AP42" s="37">
        <f t="shared" si="4"/>
        <v>82347.490000000005</v>
      </c>
      <c r="AQ42" s="13">
        <v>12607.9</v>
      </c>
      <c r="AR42" s="13">
        <v>12922.02</v>
      </c>
      <c r="AS42" s="13">
        <v>31238.1</v>
      </c>
      <c r="AT42" s="37">
        <f t="shared" si="8"/>
        <v>56768.02</v>
      </c>
      <c r="AU42" s="69">
        <f t="shared" si="9"/>
        <v>203568.55000000002</v>
      </c>
      <c r="AV42" s="119"/>
      <c r="AZ42" s="14"/>
      <c r="BA42" s="14"/>
      <c r="BB42" s="14"/>
    </row>
    <row r="43" spans="1:54" x14ac:dyDescent="0.25">
      <c r="A43" s="16">
        <f>COUNTIF($AD$10:AD43,'RESUMEN POR ORGANISMO'!$V$6)</f>
        <v>1</v>
      </c>
      <c r="B43" s="16">
        <f>COUNTIF(U$10:$V43,'Desglose 4246'!$V$6)</f>
        <v>0</v>
      </c>
      <c r="C43" s="16">
        <f>COUNTIF(V$10:$V43,'Desglose 4157'!$V$6)</f>
        <v>0</v>
      </c>
      <c r="D43" s="16">
        <f>COUNTIF(V$10:$V43,'Desglose 4156'!$V$6)</f>
        <v>0</v>
      </c>
      <c r="E43" s="16">
        <f>COUNTIF(V$10:$V43,'Desglose 4155'!$V$6)</f>
        <v>0</v>
      </c>
      <c r="F43" s="16">
        <f>COUNTIF(V$10:$V43,'Desglose 4154'!$V$6)</f>
        <v>0</v>
      </c>
      <c r="G43" s="16">
        <f>COUNTIF(V$10:$V43,'Desglose 4153'!$V$6)</f>
        <v>0</v>
      </c>
      <c r="H43" s="16">
        <f>COUNTIF(V$10:$V43,'Desglose 4152'!$V$6)</f>
        <v>5</v>
      </c>
      <c r="I43" s="16">
        <f>COUNTIF(V$10:$V43,'Desglose 4151'!$V$6)</f>
        <v>29</v>
      </c>
      <c r="J43" s="22" t="s">
        <v>19</v>
      </c>
      <c r="K43" s="19" t="s">
        <v>20</v>
      </c>
      <c r="L43" s="20" t="s">
        <v>21</v>
      </c>
      <c r="M43" s="21" t="s">
        <v>22</v>
      </c>
      <c r="N43" s="22" t="s">
        <v>23</v>
      </c>
      <c r="O43" s="22" t="s">
        <v>24</v>
      </c>
      <c r="P43" s="22" t="s">
        <v>23</v>
      </c>
      <c r="Q43" s="22" t="s">
        <v>25</v>
      </c>
      <c r="R43" s="22" t="s">
        <v>25</v>
      </c>
      <c r="S43" s="22" t="s">
        <v>26</v>
      </c>
      <c r="T43" s="20" t="s">
        <v>27</v>
      </c>
      <c r="U43" s="19" t="s">
        <v>93</v>
      </c>
      <c r="V43" s="22" t="s">
        <v>65</v>
      </c>
      <c r="W43" s="19" t="s">
        <v>30</v>
      </c>
      <c r="X43" s="22" t="s">
        <v>24</v>
      </c>
      <c r="Y43" s="21" t="s">
        <v>95</v>
      </c>
      <c r="Z43" s="22" t="s">
        <v>32</v>
      </c>
      <c r="AA43" s="19" t="s">
        <v>33</v>
      </c>
      <c r="AB43" s="20" t="s">
        <v>34</v>
      </c>
      <c r="AC43" s="68" t="s">
        <v>154</v>
      </c>
      <c r="AD43" s="38" t="s">
        <v>57</v>
      </c>
      <c r="AE43" s="13">
        <v>0</v>
      </c>
      <c r="AF43" s="13">
        <v>0</v>
      </c>
      <c r="AG43" s="13">
        <v>1913.46</v>
      </c>
      <c r="AH43" s="37">
        <f t="shared" si="3"/>
        <v>1913.46</v>
      </c>
      <c r="AI43" s="13">
        <v>0</v>
      </c>
      <c r="AJ43" s="13">
        <v>1384.11</v>
      </c>
      <c r="AK43" s="13">
        <v>2850.94</v>
      </c>
      <c r="AL43" s="37">
        <f t="shared" si="7"/>
        <v>4235.05</v>
      </c>
      <c r="AM43" s="13">
        <v>0</v>
      </c>
      <c r="AN43" s="13">
        <v>0</v>
      </c>
      <c r="AO43" s="13">
        <v>0</v>
      </c>
      <c r="AP43" s="37">
        <f t="shared" si="4"/>
        <v>0</v>
      </c>
      <c r="AQ43" s="13">
        <v>0</v>
      </c>
      <c r="AR43" s="13">
        <v>0</v>
      </c>
      <c r="AS43" s="13">
        <v>0</v>
      </c>
      <c r="AT43" s="37">
        <f t="shared" si="8"/>
        <v>0</v>
      </c>
      <c r="AU43" s="69">
        <f t="shared" si="9"/>
        <v>6148.51</v>
      </c>
      <c r="AV43" s="119"/>
      <c r="AZ43" s="14"/>
      <c r="BA43" s="14"/>
      <c r="BB43" s="14"/>
    </row>
    <row r="44" spans="1:54" x14ac:dyDescent="0.25">
      <c r="A44" s="16">
        <f>COUNTIF($AD$10:AD44,'RESUMEN POR ORGANISMO'!$V$6)</f>
        <v>1</v>
      </c>
      <c r="B44" s="16">
        <f>COUNTIF(U$10:$V44,'Desglose 4246'!$V$6)</f>
        <v>0</v>
      </c>
      <c r="C44" s="16">
        <f>COUNTIF(V$10:$V44,'Desglose 4157'!$V$6)</f>
        <v>0</v>
      </c>
      <c r="D44" s="16">
        <f>COUNTIF(V$10:$V44,'Desglose 4156'!$V$6)</f>
        <v>0</v>
      </c>
      <c r="E44" s="16">
        <f>COUNTIF(V$10:$V44,'Desglose 4155'!$V$6)</f>
        <v>0</v>
      </c>
      <c r="F44" s="16">
        <f>COUNTIF(V$10:$V44,'Desglose 4154'!$V$6)</f>
        <v>0</v>
      </c>
      <c r="G44" s="16">
        <f>COUNTIF(V$10:$V44,'Desglose 4153'!$V$6)</f>
        <v>0</v>
      </c>
      <c r="H44" s="16">
        <f>COUNTIF(V$10:$V44,'Desglose 4152'!$V$6)</f>
        <v>6</v>
      </c>
      <c r="I44" s="16">
        <f>COUNTIF(V$10:$V44,'Desglose 4151'!$V$6)</f>
        <v>29</v>
      </c>
      <c r="J44" s="22" t="s">
        <v>19</v>
      </c>
      <c r="K44" s="19" t="s">
        <v>20</v>
      </c>
      <c r="L44" s="20" t="s">
        <v>21</v>
      </c>
      <c r="M44" s="21" t="s">
        <v>22</v>
      </c>
      <c r="N44" s="22" t="s">
        <v>23</v>
      </c>
      <c r="O44" s="22" t="s">
        <v>24</v>
      </c>
      <c r="P44" s="22" t="s">
        <v>23</v>
      </c>
      <c r="Q44" s="22" t="s">
        <v>25</v>
      </c>
      <c r="R44" s="22" t="s">
        <v>25</v>
      </c>
      <c r="S44" s="22" t="s">
        <v>26</v>
      </c>
      <c r="T44" s="20" t="s">
        <v>27</v>
      </c>
      <c r="U44" s="19" t="s">
        <v>94</v>
      </c>
      <c r="V44" s="22" t="s">
        <v>65</v>
      </c>
      <c r="W44" s="19" t="s">
        <v>30</v>
      </c>
      <c r="X44" s="22" t="s">
        <v>24</v>
      </c>
      <c r="Y44" s="21" t="s">
        <v>95</v>
      </c>
      <c r="Z44" s="22" t="s">
        <v>32</v>
      </c>
      <c r="AA44" s="19" t="s">
        <v>33</v>
      </c>
      <c r="AB44" s="20" t="s">
        <v>34</v>
      </c>
      <c r="AC44" s="68" t="s">
        <v>155</v>
      </c>
      <c r="AD44" s="38" t="s">
        <v>57</v>
      </c>
      <c r="AE44" s="13">
        <v>0</v>
      </c>
      <c r="AF44" s="13">
        <v>0</v>
      </c>
      <c r="AG44" s="13">
        <v>1913.46</v>
      </c>
      <c r="AH44" s="37">
        <f t="shared" si="3"/>
        <v>1913.46</v>
      </c>
      <c r="AI44" s="13">
        <v>0</v>
      </c>
      <c r="AJ44" s="13">
        <v>1384.11</v>
      </c>
      <c r="AK44" s="13">
        <v>2850.94</v>
      </c>
      <c r="AL44" s="37">
        <f t="shared" si="7"/>
        <v>4235.05</v>
      </c>
      <c r="AM44" s="13">
        <v>0</v>
      </c>
      <c r="AN44" s="13">
        <v>0</v>
      </c>
      <c r="AO44" s="13">
        <v>0</v>
      </c>
      <c r="AP44" s="37">
        <f t="shared" si="4"/>
        <v>0</v>
      </c>
      <c r="AQ44" s="13">
        <v>0</v>
      </c>
      <c r="AR44" s="13">
        <v>0</v>
      </c>
      <c r="AS44" s="13">
        <v>0</v>
      </c>
      <c r="AT44" s="37">
        <f t="shared" si="8"/>
        <v>0</v>
      </c>
      <c r="AU44" s="69">
        <f t="shared" si="9"/>
        <v>6148.51</v>
      </c>
      <c r="AV44" s="119"/>
      <c r="AZ44" s="14"/>
      <c r="BA44" s="14"/>
      <c r="BB44" s="14"/>
    </row>
    <row r="45" spans="1:54" x14ac:dyDescent="0.25">
      <c r="A45" s="16">
        <f>COUNTIF($AD$10:AD45,'RESUMEN POR ORGANISMO'!$V$6)</f>
        <v>1</v>
      </c>
      <c r="B45" s="16">
        <f>COUNTIF(U$10:$V45,'Desglose 4246'!$V$6)</f>
        <v>0</v>
      </c>
      <c r="C45" s="16">
        <f>COUNTIF(V$10:$V45,'Desglose 4157'!$V$6)</f>
        <v>0</v>
      </c>
      <c r="D45" s="16">
        <f>COUNTIF(V$10:$V45,'Desglose 4156'!$V$6)</f>
        <v>0</v>
      </c>
      <c r="E45" s="16">
        <f>COUNTIF(V$10:$V45,'Desglose 4155'!$V$6)</f>
        <v>0</v>
      </c>
      <c r="F45" s="16">
        <f>COUNTIF(V$10:$V45,'Desglose 4154'!$V$6)</f>
        <v>0</v>
      </c>
      <c r="G45" s="16">
        <f>COUNTIF(V$10:$V45,'Desglose 4153'!$V$6)</f>
        <v>0</v>
      </c>
      <c r="H45" s="16">
        <f>COUNTIF(V$10:$V45,'Desglose 4152'!$V$6)</f>
        <v>7</v>
      </c>
      <c r="I45" s="16">
        <f>COUNTIF(V$10:$V45,'Desglose 4151'!$V$6)</f>
        <v>29</v>
      </c>
      <c r="J45" s="22" t="s">
        <v>19</v>
      </c>
      <c r="K45" s="19" t="s">
        <v>20</v>
      </c>
      <c r="L45" s="20" t="s">
        <v>21</v>
      </c>
      <c r="M45" s="21" t="s">
        <v>22</v>
      </c>
      <c r="N45" s="22" t="s">
        <v>23</v>
      </c>
      <c r="O45" s="22" t="s">
        <v>24</v>
      </c>
      <c r="P45" s="22" t="s">
        <v>23</v>
      </c>
      <c r="Q45" s="22" t="s">
        <v>25</v>
      </c>
      <c r="R45" s="22" t="s">
        <v>25</v>
      </c>
      <c r="S45" s="22" t="s">
        <v>26</v>
      </c>
      <c r="T45" s="20" t="s">
        <v>27</v>
      </c>
      <c r="U45" s="19" t="s">
        <v>96</v>
      </c>
      <c r="V45" s="22" t="s">
        <v>65</v>
      </c>
      <c r="W45" s="19" t="s">
        <v>30</v>
      </c>
      <c r="X45" s="22" t="s">
        <v>24</v>
      </c>
      <c r="Y45" s="21" t="s">
        <v>95</v>
      </c>
      <c r="Z45" s="22" t="s">
        <v>32</v>
      </c>
      <c r="AA45" s="19" t="s">
        <v>33</v>
      </c>
      <c r="AB45" s="20" t="s">
        <v>34</v>
      </c>
      <c r="AC45" s="68" t="s">
        <v>156</v>
      </c>
      <c r="AD45" s="38" t="s">
        <v>57</v>
      </c>
      <c r="AE45" s="13">
        <v>0</v>
      </c>
      <c r="AF45" s="13">
        <v>0</v>
      </c>
      <c r="AG45" s="13">
        <v>917.75</v>
      </c>
      <c r="AH45" s="37">
        <f t="shared" si="3"/>
        <v>917.75</v>
      </c>
      <c r="AI45" s="13">
        <v>0</v>
      </c>
      <c r="AJ45" s="13">
        <v>655.63</v>
      </c>
      <c r="AK45" s="13">
        <v>1350.44</v>
      </c>
      <c r="AL45" s="37">
        <f t="shared" si="7"/>
        <v>2006.0700000000002</v>
      </c>
      <c r="AM45" s="13">
        <v>0</v>
      </c>
      <c r="AN45" s="13">
        <v>0</v>
      </c>
      <c r="AO45" s="13">
        <v>0</v>
      </c>
      <c r="AP45" s="37">
        <f t="shared" si="4"/>
        <v>0</v>
      </c>
      <c r="AQ45" s="13">
        <v>0</v>
      </c>
      <c r="AR45" s="13">
        <v>278.06</v>
      </c>
      <c r="AS45" s="13">
        <v>0</v>
      </c>
      <c r="AT45" s="37">
        <f t="shared" si="8"/>
        <v>278.06</v>
      </c>
      <c r="AU45" s="69">
        <f t="shared" si="9"/>
        <v>3201.88</v>
      </c>
      <c r="AV45" s="119"/>
      <c r="AZ45" s="14"/>
      <c r="BA45" s="14"/>
      <c r="BB45" s="14"/>
    </row>
    <row r="46" spans="1:54" x14ac:dyDescent="0.25">
      <c r="A46" s="16">
        <f>COUNTIF($AD$10:AD46,'RESUMEN POR ORGANISMO'!$V$6)</f>
        <v>1</v>
      </c>
      <c r="B46" s="16">
        <f>COUNTIF(U$10:$V46,'Desglose 4246'!$V$6)</f>
        <v>0</v>
      </c>
      <c r="C46" s="16">
        <f>COUNTIF(V$10:$V46,'Desglose 4157'!$V$6)</f>
        <v>0</v>
      </c>
      <c r="D46" s="16">
        <f>COUNTIF(V$10:$V46,'Desglose 4156'!$V$6)</f>
        <v>0</v>
      </c>
      <c r="E46" s="16">
        <f>COUNTIF(V$10:$V46,'Desglose 4155'!$V$6)</f>
        <v>0</v>
      </c>
      <c r="F46" s="16">
        <f>COUNTIF(V$10:$V46,'Desglose 4154'!$V$6)</f>
        <v>0</v>
      </c>
      <c r="G46" s="16">
        <f>COUNTIF(V$10:$V46,'Desglose 4153'!$V$6)</f>
        <v>0</v>
      </c>
      <c r="H46" s="16">
        <f>COUNTIF(V$10:$V46,'Desglose 4152'!$V$6)</f>
        <v>8</v>
      </c>
      <c r="I46" s="16">
        <f>COUNTIF(V$10:$V46,'Desglose 4151'!$V$6)</f>
        <v>29</v>
      </c>
      <c r="J46" s="22" t="s">
        <v>19</v>
      </c>
      <c r="K46" s="19" t="s">
        <v>20</v>
      </c>
      <c r="L46" s="20" t="s">
        <v>21</v>
      </c>
      <c r="M46" s="21" t="s">
        <v>22</v>
      </c>
      <c r="N46" s="22" t="s">
        <v>23</v>
      </c>
      <c r="O46" s="22" t="s">
        <v>24</v>
      </c>
      <c r="P46" s="22" t="s">
        <v>23</v>
      </c>
      <c r="Q46" s="22" t="s">
        <v>25</v>
      </c>
      <c r="R46" s="22" t="s">
        <v>25</v>
      </c>
      <c r="S46" s="22" t="s">
        <v>26</v>
      </c>
      <c r="T46" s="20" t="s">
        <v>27</v>
      </c>
      <c r="U46" s="19" t="s">
        <v>68</v>
      </c>
      <c r="V46" s="22" t="s">
        <v>65</v>
      </c>
      <c r="W46" s="19" t="s">
        <v>30</v>
      </c>
      <c r="X46" s="22" t="s">
        <v>24</v>
      </c>
      <c r="Y46" s="21" t="s">
        <v>95</v>
      </c>
      <c r="Z46" s="22" t="s">
        <v>32</v>
      </c>
      <c r="AA46" s="19" t="s">
        <v>33</v>
      </c>
      <c r="AB46" s="20" t="s">
        <v>34</v>
      </c>
      <c r="AC46" s="68" t="s">
        <v>157</v>
      </c>
      <c r="AD46" s="38" t="s">
        <v>57</v>
      </c>
      <c r="AE46" s="13">
        <v>0</v>
      </c>
      <c r="AF46" s="13">
        <v>0</v>
      </c>
      <c r="AG46" s="13">
        <v>8337.7800000000007</v>
      </c>
      <c r="AH46" s="37">
        <f t="shared" si="3"/>
        <v>8337.7800000000007</v>
      </c>
      <c r="AI46" s="13">
        <v>0</v>
      </c>
      <c r="AJ46" s="13">
        <v>5973.53</v>
      </c>
      <c r="AK46" s="13">
        <v>6152.04</v>
      </c>
      <c r="AL46" s="37">
        <f t="shared" si="7"/>
        <v>12125.57</v>
      </c>
      <c r="AM46" s="13">
        <v>0</v>
      </c>
      <c r="AN46" s="13">
        <v>0</v>
      </c>
      <c r="AO46" s="13">
        <v>0</v>
      </c>
      <c r="AP46" s="37">
        <f t="shared" si="4"/>
        <v>0</v>
      </c>
      <c r="AQ46" s="13">
        <v>0</v>
      </c>
      <c r="AR46" s="13">
        <v>0</v>
      </c>
      <c r="AS46" s="13">
        <v>0</v>
      </c>
      <c r="AT46" s="37">
        <f t="shared" si="8"/>
        <v>0</v>
      </c>
      <c r="AU46" s="69">
        <f t="shared" si="9"/>
        <v>20463.349999999999</v>
      </c>
      <c r="AV46" s="119"/>
      <c r="AZ46" s="14"/>
      <c r="BA46" s="14"/>
      <c r="BB46" s="14"/>
    </row>
    <row r="47" spans="1:54" x14ac:dyDescent="0.25">
      <c r="A47" s="16">
        <f>COUNTIF($AD$10:AD47,'RESUMEN POR ORGANISMO'!$V$6)</f>
        <v>1</v>
      </c>
      <c r="B47" s="16">
        <f>COUNTIF(U$10:$V47,'Desglose 4246'!$V$6)</f>
        <v>0</v>
      </c>
      <c r="C47" s="16">
        <f>COUNTIF(V$10:$V47,'Desglose 4157'!$V$6)</f>
        <v>0</v>
      </c>
      <c r="D47" s="16">
        <f>COUNTIF(V$10:$V47,'Desglose 4156'!$V$6)</f>
        <v>0</v>
      </c>
      <c r="E47" s="16">
        <f>COUNTIF(V$10:$V47,'Desglose 4155'!$V$6)</f>
        <v>0</v>
      </c>
      <c r="F47" s="16">
        <f>COUNTIF(V$10:$V47,'Desglose 4154'!$V$6)</f>
        <v>0</v>
      </c>
      <c r="G47" s="16">
        <f>COUNTIF(V$10:$V47,'Desglose 4153'!$V$6)</f>
        <v>0</v>
      </c>
      <c r="H47" s="16">
        <f>COUNTIF(V$10:$V47,'Desglose 4152'!$V$6)</f>
        <v>9</v>
      </c>
      <c r="I47" s="16">
        <f>COUNTIF(V$10:$V47,'Desglose 4151'!$V$6)</f>
        <v>29</v>
      </c>
      <c r="J47" s="22" t="s">
        <v>19</v>
      </c>
      <c r="K47" s="19" t="s">
        <v>20</v>
      </c>
      <c r="L47" s="20" t="s">
        <v>21</v>
      </c>
      <c r="M47" s="21" t="s">
        <v>22</v>
      </c>
      <c r="N47" s="22" t="s">
        <v>23</v>
      </c>
      <c r="O47" s="22" t="s">
        <v>24</v>
      </c>
      <c r="P47" s="22" t="s">
        <v>23</v>
      </c>
      <c r="Q47" s="22" t="s">
        <v>25</v>
      </c>
      <c r="R47" s="22" t="s">
        <v>25</v>
      </c>
      <c r="S47" s="22" t="s">
        <v>26</v>
      </c>
      <c r="T47" s="20" t="s">
        <v>27</v>
      </c>
      <c r="U47" s="19" t="s">
        <v>28</v>
      </c>
      <c r="V47" s="22" t="s">
        <v>65</v>
      </c>
      <c r="W47" s="19" t="s">
        <v>30</v>
      </c>
      <c r="X47" s="22" t="s">
        <v>24</v>
      </c>
      <c r="Y47" s="21" t="s">
        <v>95</v>
      </c>
      <c r="Z47" s="22" t="s">
        <v>32</v>
      </c>
      <c r="AA47" s="19" t="s">
        <v>33</v>
      </c>
      <c r="AB47" s="20" t="s">
        <v>34</v>
      </c>
      <c r="AC47" s="68" t="s">
        <v>158</v>
      </c>
      <c r="AD47" s="38" t="s">
        <v>57</v>
      </c>
      <c r="AE47" s="13">
        <v>0</v>
      </c>
      <c r="AF47" s="13">
        <v>0</v>
      </c>
      <c r="AG47" s="13">
        <v>923832.05</v>
      </c>
      <c r="AH47" s="37">
        <f t="shared" si="3"/>
        <v>923832.05</v>
      </c>
      <c r="AI47" s="13">
        <v>0</v>
      </c>
      <c r="AJ47" s="13">
        <v>662479.54</v>
      </c>
      <c r="AK47" s="13">
        <v>1364551.4</v>
      </c>
      <c r="AL47" s="37">
        <f t="shared" si="7"/>
        <v>2027030.94</v>
      </c>
      <c r="AM47" s="13">
        <v>0</v>
      </c>
      <c r="AN47" s="13">
        <v>0</v>
      </c>
      <c r="AO47" s="13">
        <v>0</v>
      </c>
      <c r="AP47" s="37">
        <f t="shared" si="4"/>
        <v>0</v>
      </c>
      <c r="AQ47" s="13">
        <v>0</v>
      </c>
      <c r="AR47" s="13">
        <v>304659.57</v>
      </c>
      <c r="AS47" s="13">
        <v>0</v>
      </c>
      <c r="AT47" s="37">
        <f t="shared" si="8"/>
        <v>304659.57</v>
      </c>
      <c r="AU47" s="69">
        <f t="shared" si="9"/>
        <v>3255522.5599999996</v>
      </c>
      <c r="AV47" s="119"/>
      <c r="AZ47" s="14"/>
      <c r="BA47" s="14"/>
      <c r="BB47" s="14"/>
    </row>
    <row r="48" spans="1:54" x14ac:dyDescent="0.25">
      <c r="A48" s="16">
        <f>COUNTIF($AD$10:AD48,'RESUMEN POR ORGANISMO'!$V$6)</f>
        <v>1</v>
      </c>
      <c r="B48" s="16">
        <f>COUNTIF(U$10:$V48,'Desglose 4246'!$V$6)</f>
        <v>0</v>
      </c>
      <c r="C48" s="16">
        <f>COUNTIF(V$10:$V48,'Desglose 4157'!$V$6)</f>
        <v>0</v>
      </c>
      <c r="D48" s="16">
        <f>COUNTIF(V$10:$V48,'Desglose 4156'!$V$6)</f>
        <v>0</v>
      </c>
      <c r="E48" s="16">
        <f>COUNTIF(V$10:$V48,'Desglose 4155'!$V$6)</f>
        <v>0</v>
      </c>
      <c r="F48" s="16">
        <f>COUNTIF(V$10:$V48,'Desglose 4154'!$V$6)</f>
        <v>0</v>
      </c>
      <c r="G48" s="16">
        <f>COUNTIF(V$10:$V48,'Desglose 4153'!$V$6)</f>
        <v>0</v>
      </c>
      <c r="H48" s="16">
        <f>COUNTIF(V$10:$V48,'Desglose 4152'!$V$6)</f>
        <v>10</v>
      </c>
      <c r="I48" s="16">
        <f>COUNTIF(V$10:$V48,'Desglose 4151'!$V$6)</f>
        <v>29</v>
      </c>
      <c r="J48" s="22" t="s">
        <v>19</v>
      </c>
      <c r="K48" s="19" t="s">
        <v>20</v>
      </c>
      <c r="L48" s="20" t="s">
        <v>21</v>
      </c>
      <c r="M48" s="21" t="s">
        <v>22</v>
      </c>
      <c r="N48" s="22" t="s">
        <v>23</v>
      </c>
      <c r="O48" s="22" t="s">
        <v>24</v>
      </c>
      <c r="P48" s="22" t="s">
        <v>23</v>
      </c>
      <c r="Q48" s="22" t="s">
        <v>25</v>
      </c>
      <c r="R48" s="22" t="s">
        <v>25</v>
      </c>
      <c r="S48" s="22" t="s">
        <v>26</v>
      </c>
      <c r="T48" s="20" t="s">
        <v>27</v>
      </c>
      <c r="U48" s="19" t="s">
        <v>20</v>
      </c>
      <c r="V48" s="22" t="s">
        <v>65</v>
      </c>
      <c r="W48" s="19" t="s">
        <v>30</v>
      </c>
      <c r="X48" s="22" t="s">
        <v>24</v>
      </c>
      <c r="Y48" s="21" t="s">
        <v>95</v>
      </c>
      <c r="Z48" s="22" t="s">
        <v>32</v>
      </c>
      <c r="AA48" s="19" t="s">
        <v>33</v>
      </c>
      <c r="AB48" s="20" t="s">
        <v>34</v>
      </c>
      <c r="AC48" s="68" t="s">
        <v>159</v>
      </c>
      <c r="AD48" s="38" t="s">
        <v>57</v>
      </c>
      <c r="AE48" s="13">
        <v>0</v>
      </c>
      <c r="AF48" s="13">
        <v>0</v>
      </c>
      <c r="AG48" s="13">
        <v>4666.7299999999996</v>
      </c>
      <c r="AH48" s="37">
        <f t="shared" si="3"/>
        <v>4666.7299999999996</v>
      </c>
      <c r="AI48" s="13">
        <v>0</v>
      </c>
      <c r="AJ48" s="13">
        <v>3351.01</v>
      </c>
      <c r="AK48" s="13">
        <v>6902.28</v>
      </c>
      <c r="AL48" s="37">
        <f t="shared" si="7"/>
        <v>10253.290000000001</v>
      </c>
      <c r="AM48" s="13">
        <v>0</v>
      </c>
      <c r="AN48" s="13">
        <v>0</v>
      </c>
      <c r="AO48" s="13">
        <v>0</v>
      </c>
      <c r="AP48" s="37">
        <f t="shared" si="4"/>
        <v>0</v>
      </c>
      <c r="AQ48" s="13">
        <v>0</v>
      </c>
      <c r="AR48" s="13">
        <v>1421.21</v>
      </c>
      <c r="AS48" s="13">
        <v>0</v>
      </c>
      <c r="AT48" s="37">
        <f t="shared" si="8"/>
        <v>1421.21</v>
      </c>
      <c r="AU48" s="69">
        <f t="shared" si="9"/>
        <v>16341.23</v>
      </c>
      <c r="AV48" s="119"/>
      <c r="AZ48" s="14"/>
      <c r="BA48" s="14"/>
      <c r="BB48" s="14"/>
    </row>
    <row r="49" spans="1:54" x14ac:dyDescent="0.25">
      <c r="A49" s="16">
        <f>COUNTIF($AD$10:AD49,'RESUMEN POR ORGANISMO'!$V$6)</f>
        <v>1</v>
      </c>
      <c r="B49" s="16">
        <f>COUNTIF(U$10:$V49,'Desglose 4246'!$V$6)</f>
        <v>0</v>
      </c>
      <c r="C49" s="16">
        <f>COUNTIF(V$10:$V49,'Desglose 4157'!$V$6)</f>
        <v>0</v>
      </c>
      <c r="D49" s="16">
        <f>COUNTIF(V$10:$V49,'Desglose 4156'!$V$6)</f>
        <v>0</v>
      </c>
      <c r="E49" s="16">
        <f>COUNTIF(V$10:$V49,'Desglose 4155'!$V$6)</f>
        <v>0</v>
      </c>
      <c r="F49" s="16">
        <f>COUNTIF(V$10:$V49,'Desglose 4154'!$V$6)</f>
        <v>0</v>
      </c>
      <c r="G49" s="16">
        <f>COUNTIF(V$10:$V49,'Desglose 4153'!$V$6)</f>
        <v>0</v>
      </c>
      <c r="H49" s="16">
        <f>COUNTIF(V$10:$V49,'Desglose 4152'!$V$6)</f>
        <v>11</v>
      </c>
      <c r="I49" s="16">
        <f>COUNTIF(V$10:$V49,'Desglose 4151'!$V$6)</f>
        <v>29</v>
      </c>
      <c r="J49" s="22" t="s">
        <v>19</v>
      </c>
      <c r="K49" s="19" t="s">
        <v>20</v>
      </c>
      <c r="L49" s="20" t="s">
        <v>21</v>
      </c>
      <c r="M49" s="21" t="s">
        <v>22</v>
      </c>
      <c r="N49" s="22" t="s">
        <v>23</v>
      </c>
      <c r="O49" s="22" t="s">
        <v>24</v>
      </c>
      <c r="P49" s="22" t="s">
        <v>23</v>
      </c>
      <c r="Q49" s="22" t="s">
        <v>25</v>
      </c>
      <c r="R49" s="22" t="s">
        <v>25</v>
      </c>
      <c r="S49" s="22" t="s">
        <v>26</v>
      </c>
      <c r="T49" s="20" t="s">
        <v>27</v>
      </c>
      <c r="U49" s="19" t="s">
        <v>49</v>
      </c>
      <c r="V49" s="22" t="s">
        <v>65</v>
      </c>
      <c r="W49" s="19" t="s">
        <v>30</v>
      </c>
      <c r="X49" s="22" t="s">
        <v>24</v>
      </c>
      <c r="Y49" s="21" t="s">
        <v>95</v>
      </c>
      <c r="Z49" s="22" t="s">
        <v>32</v>
      </c>
      <c r="AA49" s="19" t="s">
        <v>33</v>
      </c>
      <c r="AB49" s="20" t="s">
        <v>34</v>
      </c>
      <c r="AC49" s="68" t="s">
        <v>160</v>
      </c>
      <c r="AD49" s="38" t="s">
        <v>57</v>
      </c>
      <c r="AE49" s="13">
        <v>0</v>
      </c>
      <c r="AF49" s="13">
        <v>0</v>
      </c>
      <c r="AG49" s="13">
        <v>6502.26</v>
      </c>
      <c r="AH49" s="37">
        <f t="shared" si="3"/>
        <v>6502.26</v>
      </c>
      <c r="AI49" s="13">
        <v>0</v>
      </c>
      <c r="AJ49" s="13">
        <v>4662.2700000000004</v>
      </c>
      <c r="AK49" s="13">
        <v>9603.18</v>
      </c>
      <c r="AL49" s="37">
        <f t="shared" si="7"/>
        <v>14265.45</v>
      </c>
      <c r="AM49" s="13">
        <v>0</v>
      </c>
      <c r="AN49" s="13">
        <v>0</v>
      </c>
      <c r="AO49" s="13">
        <v>0</v>
      </c>
      <c r="AP49" s="37">
        <f t="shared" si="4"/>
        <v>0</v>
      </c>
      <c r="AQ49" s="13">
        <v>0</v>
      </c>
      <c r="AR49" s="13">
        <v>1977.34</v>
      </c>
      <c r="AS49" s="13">
        <v>0</v>
      </c>
      <c r="AT49" s="37">
        <f t="shared" si="8"/>
        <v>1977.34</v>
      </c>
      <c r="AU49" s="69">
        <f t="shared" si="9"/>
        <v>22745.050000000003</v>
      </c>
      <c r="AV49" s="119"/>
      <c r="AZ49" s="14"/>
      <c r="BA49" s="14"/>
      <c r="BB49" s="14"/>
    </row>
    <row r="50" spans="1:54" x14ac:dyDescent="0.25">
      <c r="A50" s="16">
        <f>COUNTIF($AD$10:AD50,'RESUMEN POR ORGANISMO'!$V$6)</f>
        <v>1</v>
      </c>
      <c r="B50" s="16">
        <f>COUNTIF(U$10:$V50,'Desglose 4246'!$V$6)</f>
        <v>0</v>
      </c>
      <c r="C50" s="16">
        <f>COUNTIF(V$10:$V50,'Desglose 4157'!$V$6)</f>
        <v>0</v>
      </c>
      <c r="D50" s="16">
        <f>COUNTIF(V$10:$V50,'Desglose 4156'!$V$6)</f>
        <v>0</v>
      </c>
      <c r="E50" s="16">
        <f>COUNTIF(V$10:$V50,'Desglose 4155'!$V$6)</f>
        <v>0</v>
      </c>
      <c r="F50" s="16">
        <f>COUNTIF(V$10:$V50,'Desglose 4154'!$V$6)</f>
        <v>0</v>
      </c>
      <c r="G50" s="16">
        <f>COUNTIF(V$10:$V50,'Desglose 4153'!$V$6)</f>
        <v>0</v>
      </c>
      <c r="H50" s="16">
        <f>COUNTIF(V$10:$V50,'Desglose 4152'!$V$6)</f>
        <v>12</v>
      </c>
      <c r="I50" s="16">
        <f>COUNTIF(V$10:$V50,'Desglose 4151'!$V$6)</f>
        <v>29</v>
      </c>
      <c r="J50" s="22" t="s">
        <v>19</v>
      </c>
      <c r="K50" s="19" t="s">
        <v>20</v>
      </c>
      <c r="L50" s="20" t="s">
        <v>21</v>
      </c>
      <c r="M50" s="21" t="s">
        <v>22</v>
      </c>
      <c r="N50" s="22" t="s">
        <v>23</v>
      </c>
      <c r="O50" s="22" t="s">
        <v>24</v>
      </c>
      <c r="P50" s="22" t="s">
        <v>23</v>
      </c>
      <c r="Q50" s="22" t="s">
        <v>25</v>
      </c>
      <c r="R50" s="22" t="s">
        <v>25</v>
      </c>
      <c r="S50" s="22" t="s">
        <v>26</v>
      </c>
      <c r="T50" s="20" t="s">
        <v>27</v>
      </c>
      <c r="U50" s="19" t="s">
        <v>94</v>
      </c>
      <c r="V50" s="22" t="s">
        <v>65</v>
      </c>
      <c r="W50" s="19" t="s">
        <v>30</v>
      </c>
      <c r="X50" s="22" t="s">
        <v>32</v>
      </c>
      <c r="Y50" s="21" t="s">
        <v>43</v>
      </c>
      <c r="Z50" s="22" t="s">
        <v>32</v>
      </c>
      <c r="AA50" s="19" t="s">
        <v>33</v>
      </c>
      <c r="AB50" s="20" t="s">
        <v>34</v>
      </c>
      <c r="AC50" s="68" t="s">
        <v>228</v>
      </c>
      <c r="AD50" s="38" t="s">
        <v>57</v>
      </c>
      <c r="AE50" s="13">
        <v>0</v>
      </c>
      <c r="AF50" s="13">
        <v>0</v>
      </c>
      <c r="AG50" s="13">
        <v>0</v>
      </c>
      <c r="AH50" s="37">
        <f t="shared" si="3"/>
        <v>0</v>
      </c>
      <c r="AI50" s="13">
        <v>0</v>
      </c>
      <c r="AJ50" s="13">
        <v>14569.6</v>
      </c>
      <c r="AK50" s="13">
        <v>30009.919999999998</v>
      </c>
      <c r="AL50" s="37">
        <f t="shared" si="7"/>
        <v>44579.519999999997</v>
      </c>
      <c r="AM50" s="13">
        <v>16020.96</v>
      </c>
      <c r="AN50" s="13">
        <v>6179.18</v>
      </c>
      <c r="AO50" s="13">
        <v>0</v>
      </c>
      <c r="AP50" s="37">
        <f t="shared" si="4"/>
        <v>22200.14</v>
      </c>
      <c r="AQ50" s="13">
        <v>0</v>
      </c>
      <c r="AR50" s="13">
        <v>0</v>
      </c>
      <c r="AS50" s="13">
        <v>0</v>
      </c>
      <c r="AT50" s="37">
        <f t="shared" si="8"/>
        <v>0</v>
      </c>
      <c r="AU50" s="69">
        <f t="shared" si="9"/>
        <v>66779.66</v>
      </c>
      <c r="AV50" s="119"/>
      <c r="AZ50" s="14"/>
      <c r="BA50" s="14"/>
      <c r="BB50" s="14"/>
    </row>
    <row r="51" spans="1:54" x14ac:dyDescent="0.25">
      <c r="A51" s="16">
        <f>COUNTIF($AD$10:AD51,'RESUMEN POR ORGANISMO'!$V$6)</f>
        <v>1</v>
      </c>
      <c r="B51" s="16">
        <f>COUNTIF(U$10:$V51,'Desglose 4246'!$V$6)</f>
        <v>0</v>
      </c>
      <c r="C51" s="16">
        <f>COUNTIF(V$10:$V51,'Desglose 4157'!$V$6)</f>
        <v>0</v>
      </c>
      <c r="D51" s="16">
        <f>COUNTIF(V$10:$V51,'Desglose 4156'!$V$6)</f>
        <v>0</v>
      </c>
      <c r="E51" s="16">
        <f>COUNTIF(V$10:$V51,'Desglose 4155'!$V$6)</f>
        <v>0</v>
      </c>
      <c r="F51" s="16">
        <f>COUNTIF(V$10:$V51,'Desglose 4154'!$V$6)</f>
        <v>0</v>
      </c>
      <c r="G51" s="16">
        <f>COUNTIF(V$10:$V51,'Desglose 4153'!$V$6)</f>
        <v>0</v>
      </c>
      <c r="H51" s="16">
        <f>COUNTIF(V$10:$V51,'Desglose 4152'!$V$6)</f>
        <v>13</v>
      </c>
      <c r="I51" s="16">
        <f>COUNTIF(V$10:$V51,'Desglose 4151'!$V$6)</f>
        <v>29</v>
      </c>
      <c r="J51" s="22" t="s">
        <v>19</v>
      </c>
      <c r="K51" s="19" t="s">
        <v>20</v>
      </c>
      <c r="L51" s="20" t="s">
        <v>21</v>
      </c>
      <c r="M51" s="21" t="s">
        <v>22</v>
      </c>
      <c r="N51" s="22" t="s">
        <v>23</v>
      </c>
      <c r="O51" s="22" t="s">
        <v>24</v>
      </c>
      <c r="P51" s="22" t="s">
        <v>23</v>
      </c>
      <c r="Q51" s="22" t="s">
        <v>25</v>
      </c>
      <c r="R51" s="22" t="s">
        <v>25</v>
      </c>
      <c r="S51" s="22" t="s">
        <v>26</v>
      </c>
      <c r="T51" s="20" t="s">
        <v>27</v>
      </c>
      <c r="U51" s="19" t="s">
        <v>49</v>
      </c>
      <c r="V51" s="22" t="s">
        <v>65</v>
      </c>
      <c r="W51" s="19" t="s">
        <v>30</v>
      </c>
      <c r="X51" s="22" t="s">
        <v>32</v>
      </c>
      <c r="Y51" s="21" t="s">
        <v>43</v>
      </c>
      <c r="Z51" s="22" t="s">
        <v>32</v>
      </c>
      <c r="AA51" s="19" t="s">
        <v>33</v>
      </c>
      <c r="AB51" s="20" t="s">
        <v>34</v>
      </c>
      <c r="AC51" s="68" t="s">
        <v>229</v>
      </c>
      <c r="AD51" s="38" t="s">
        <v>57</v>
      </c>
      <c r="AE51" s="13">
        <v>0</v>
      </c>
      <c r="AF51" s="13">
        <v>0</v>
      </c>
      <c r="AG51" s="13">
        <v>0</v>
      </c>
      <c r="AH51" s="37">
        <f t="shared" si="3"/>
        <v>0</v>
      </c>
      <c r="AI51" s="13">
        <v>0</v>
      </c>
      <c r="AJ51" s="13">
        <v>50993.58</v>
      </c>
      <c r="AK51" s="13">
        <v>105034.76</v>
      </c>
      <c r="AL51" s="37">
        <f t="shared" si="7"/>
        <v>156028.34</v>
      </c>
      <c r="AM51" s="13">
        <v>56073.38</v>
      </c>
      <c r="AN51" s="13">
        <v>21627.119999999999</v>
      </c>
      <c r="AO51" s="13">
        <v>0</v>
      </c>
      <c r="AP51" s="37">
        <f t="shared" si="4"/>
        <v>77700.5</v>
      </c>
      <c r="AQ51" s="13">
        <v>0</v>
      </c>
      <c r="AR51" s="13">
        <v>0</v>
      </c>
      <c r="AS51" s="13">
        <v>0</v>
      </c>
      <c r="AT51" s="37">
        <f t="shared" si="8"/>
        <v>0</v>
      </c>
      <c r="AU51" s="69">
        <f t="shared" si="9"/>
        <v>233728.84</v>
      </c>
      <c r="AV51" s="119"/>
      <c r="AZ51" s="14"/>
      <c r="BA51" s="14"/>
      <c r="BB51" s="14"/>
    </row>
    <row r="52" spans="1:54" x14ac:dyDescent="0.25">
      <c r="A52" s="16">
        <f>COUNTIF($AD$10:AD52,'RESUMEN POR ORGANISMO'!$V$6)</f>
        <v>1</v>
      </c>
      <c r="B52" s="16">
        <f>COUNTIF(U$10:$V52,'Desglose 4246'!$V$6)</f>
        <v>0</v>
      </c>
      <c r="C52" s="16">
        <f>COUNTIF(V$10:$V52,'Desglose 4157'!$V$6)</f>
        <v>0</v>
      </c>
      <c r="D52" s="16">
        <f>COUNTIF(V$10:$V52,'Desglose 4156'!$V$6)</f>
        <v>0</v>
      </c>
      <c r="E52" s="16">
        <f>COUNTIF(V$10:$V52,'Desglose 4155'!$V$6)</f>
        <v>0</v>
      </c>
      <c r="F52" s="16">
        <f>COUNTIF(V$10:$V52,'Desglose 4154'!$V$6)</f>
        <v>0</v>
      </c>
      <c r="G52" s="16">
        <f>COUNTIF(V$10:$V52,'Desglose 4153'!$V$6)</f>
        <v>0</v>
      </c>
      <c r="H52" s="16">
        <f>COUNTIF(V$10:$V52,'Desglose 4152'!$V$6)</f>
        <v>14</v>
      </c>
      <c r="I52" s="16">
        <f>COUNTIF(V$10:$V52,'Desglose 4151'!$V$6)</f>
        <v>29</v>
      </c>
      <c r="J52" s="22" t="s">
        <v>19</v>
      </c>
      <c r="K52" s="19" t="s">
        <v>20</v>
      </c>
      <c r="L52" s="20" t="s">
        <v>21</v>
      </c>
      <c r="M52" s="21" t="s">
        <v>22</v>
      </c>
      <c r="N52" s="22" t="s">
        <v>23</v>
      </c>
      <c r="O52" s="22" t="s">
        <v>24</v>
      </c>
      <c r="P52" s="22" t="s">
        <v>23</v>
      </c>
      <c r="Q52" s="22" t="s">
        <v>25</v>
      </c>
      <c r="R52" s="22" t="s">
        <v>25</v>
      </c>
      <c r="S52" s="22" t="s">
        <v>26</v>
      </c>
      <c r="T52" s="20" t="s">
        <v>27</v>
      </c>
      <c r="U52" s="19" t="s">
        <v>93</v>
      </c>
      <c r="V52" s="22" t="s">
        <v>65</v>
      </c>
      <c r="W52" s="19" t="s">
        <v>30</v>
      </c>
      <c r="X52" s="22" t="s">
        <v>32</v>
      </c>
      <c r="Y52" s="21" t="s">
        <v>43</v>
      </c>
      <c r="Z52" s="22" t="s">
        <v>32</v>
      </c>
      <c r="AA52" s="19" t="s">
        <v>33</v>
      </c>
      <c r="AB52" s="20" t="s">
        <v>34</v>
      </c>
      <c r="AC52" s="68" t="s">
        <v>230</v>
      </c>
      <c r="AD52" s="38" t="s">
        <v>57</v>
      </c>
      <c r="AE52" s="13">
        <v>0</v>
      </c>
      <c r="AF52" s="13">
        <v>0</v>
      </c>
      <c r="AG52" s="13">
        <v>0</v>
      </c>
      <c r="AH52" s="37">
        <f t="shared" si="3"/>
        <v>0</v>
      </c>
      <c r="AI52" s="13">
        <v>0</v>
      </c>
      <c r="AJ52" s="13">
        <v>14569.6</v>
      </c>
      <c r="AK52" s="13">
        <v>30009.919999999998</v>
      </c>
      <c r="AL52" s="37">
        <f t="shared" si="7"/>
        <v>44579.519999999997</v>
      </c>
      <c r="AM52" s="13">
        <v>16020.96</v>
      </c>
      <c r="AN52" s="13">
        <v>6179.18</v>
      </c>
      <c r="AO52" s="13">
        <v>0</v>
      </c>
      <c r="AP52" s="37">
        <f t="shared" si="4"/>
        <v>22200.14</v>
      </c>
      <c r="AQ52" s="13">
        <v>0</v>
      </c>
      <c r="AR52" s="13">
        <v>0</v>
      </c>
      <c r="AS52" s="13">
        <v>0</v>
      </c>
      <c r="AT52" s="37">
        <f t="shared" si="8"/>
        <v>0</v>
      </c>
      <c r="AU52" s="69">
        <f t="shared" si="9"/>
        <v>66779.66</v>
      </c>
      <c r="AV52" s="119"/>
      <c r="AZ52" s="14"/>
      <c r="BA52" s="14"/>
      <c r="BB52" s="14"/>
    </row>
    <row r="53" spans="1:54" x14ac:dyDescent="0.25">
      <c r="A53" s="16">
        <f>COUNTIF($AD$10:AD53,'RESUMEN POR ORGANISMO'!$V$6)</f>
        <v>1</v>
      </c>
      <c r="B53" s="16">
        <f>COUNTIF(U$10:$V53,'Desglose 4246'!$V$6)</f>
        <v>0</v>
      </c>
      <c r="C53" s="16">
        <f>COUNTIF(V$10:$V53,'Desglose 4157'!$V$6)</f>
        <v>0</v>
      </c>
      <c r="D53" s="16">
        <f>COUNTIF(V$10:$V53,'Desglose 4156'!$V$6)</f>
        <v>0</v>
      </c>
      <c r="E53" s="16">
        <f>COUNTIF(V$10:$V53,'Desglose 4155'!$V$6)</f>
        <v>0</v>
      </c>
      <c r="F53" s="16">
        <f>COUNTIF(V$10:$V53,'Desglose 4154'!$V$6)</f>
        <v>0</v>
      </c>
      <c r="G53" s="16">
        <f>COUNTIF(V$10:$V53,'Desglose 4153'!$V$6)</f>
        <v>0</v>
      </c>
      <c r="H53" s="16">
        <f>COUNTIF(V$10:$V53,'Desglose 4152'!$V$6)</f>
        <v>15</v>
      </c>
      <c r="I53" s="16">
        <f>COUNTIF(V$10:$V53,'Desglose 4151'!$V$6)</f>
        <v>29</v>
      </c>
      <c r="J53" s="22" t="s">
        <v>19</v>
      </c>
      <c r="K53" s="19" t="s">
        <v>20</v>
      </c>
      <c r="L53" s="20" t="s">
        <v>21</v>
      </c>
      <c r="M53" s="21" t="s">
        <v>22</v>
      </c>
      <c r="N53" s="22" t="s">
        <v>23</v>
      </c>
      <c r="O53" s="22" t="s">
        <v>24</v>
      </c>
      <c r="P53" s="22" t="s">
        <v>23</v>
      </c>
      <c r="Q53" s="22" t="s">
        <v>25</v>
      </c>
      <c r="R53" s="22" t="s">
        <v>25</v>
      </c>
      <c r="S53" s="22" t="s">
        <v>26</v>
      </c>
      <c r="T53" s="20" t="s">
        <v>27</v>
      </c>
      <c r="U53" s="19" t="s">
        <v>96</v>
      </c>
      <c r="V53" s="22" t="s">
        <v>65</v>
      </c>
      <c r="W53" s="19" t="s">
        <v>30</v>
      </c>
      <c r="X53" s="22" t="s">
        <v>32</v>
      </c>
      <c r="Y53" s="21" t="s">
        <v>43</v>
      </c>
      <c r="Z53" s="22" t="s">
        <v>32</v>
      </c>
      <c r="AA53" s="19" t="s">
        <v>33</v>
      </c>
      <c r="AB53" s="20" t="s">
        <v>34</v>
      </c>
      <c r="AC53" s="68" t="s">
        <v>231</v>
      </c>
      <c r="AD53" s="38" t="s">
        <v>57</v>
      </c>
      <c r="AE53" s="13">
        <v>0</v>
      </c>
      <c r="AF53" s="13">
        <v>0</v>
      </c>
      <c r="AG53" s="13">
        <v>0</v>
      </c>
      <c r="AH53" s="37">
        <f t="shared" si="3"/>
        <v>0</v>
      </c>
      <c r="AI53" s="13">
        <v>0</v>
      </c>
      <c r="AJ53" s="13">
        <v>7284.8</v>
      </c>
      <c r="AK53" s="13">
        <v>15004.96</v>
      </c>
      <c r="AL53" s="37">
        <f t="shared" si="7"/>
        <v>22289.759999999998</v>
      </c>
      <c r="AM53" s="13">
        <v>8010.48</v>
      </c>
      <c r="AN53" s="13">
        <v>3089.58</v>
      </c>
      <c r="AO53" s="13">
        <v>0</v>
      </c>
      <c r="AP53" s="37">
        <f t="shared" si="4"/>
        <v>11100.06</v>
      </c>
      <c r="AQ53" s="13">
        <v>0</v>
      </c>
      <c r="AR53" s="13">
        <v>0</v>
      </c>
      <c r="AS53" s="13">
        <v>0</v>
      </c>
      <c r="AT53" s="37">
        <f t="shared" si="8"/>
        <v>0</v>
      </c>
      <c r="AU53" s="69">
        <f t="shared" si="9"/>
        <v>33389.82</v>
      </c>
      <c r="AV53" s="119"/>
      <c r="AZ53" s="14"/>
      <c r="BA53" s="14"/>
      <c r="BB53" s="14"/>
    </row>
    <row r="54" spans="1:54" x14ac:dyDescent="0.25">
      <c r="A54" s="16">
        <f>COUNTIF($AD$10:AD54,'RESUMEN POR ORGANISMO'!$V$6)</f>
        <v>1</v>
      </c>
      <c r="B54" s="16">
        <f>COUNTIF(U$10:$V54,'Desglose 4246'!$V$6)</f>
        <v>0</v>
      </c>
      <c r="C54" s="16">
        <f>COUNTIF(V$10:$V54,'Desglose 4157'!$V$6)</f>
        <v>0</v>
      </c>
      <c r="D54" s="16">
        <f>COUNTIF(V$10:$V54,'Desglose 4156'!$V$6)</f>
        <v>0</v>
      </c>
      <c r="E54" s="16">
        <f>COUNTIF(V$10:$V54,'Desglose 4155'!$V$6)</f>
        <v>0</v>
      </c>
      <c r="F54" s="16">
        <f>COUNTIF(V$10:$V54,'Desglose 4154'!$V$6)</f>
        <v>0</v>
      </c>
      <c r="G54" s="16">
        <f>COUNTIF(V$10:$V54,'Desglose 4153'!$V$6)</f>
        <v>0</v>
      </c>
      <c r="H54" s="16">
        <f>COUNTIF(V$10:$V54,'Desglose 4152'!$V$6)</f>
        <v>16</v>
      </c>
      <c r="I54" s="16">
        <f>COUNTIF(V$10:$V54,'Desglose 4151'!$V$6)</f>
        <v>29</v>
      </c>
      <c r="J54" s="22" t="s">
        <v>19</v>
      </c>
      <c r="K54" s="19" t="s">
        <v>20</v>
      </c>
      <c r="L54" s="20" t="s">
        <v>21</v>
      </c>
      <c r="M54" s="21" t="s">
        <v>22</v>
      </c>
      <c r="N54" s="22" t="s">
        <v>23</v>
      </c>
      <c r="O54" s="22" t="s">
        <v>24</v>
      </c>
      <c r="P54" s="22" t="s">
        <v>23</v>
      </c>
      <c r="Q54" s="22" t="s">
        <v>25</v>
      </c>
      <c r="R54" s="22" t="s">
        <v>25</v>
      </c>
      <c r="S54" s="22" t="s">
        <v>26</v>
      </c>
      <c r="T54" s="20" t="s">
        <v>27</v>
      </c>
      <c r="U54" s="19" t="s">
        <v>68</v>
      </c>
      <c r="V54" s="22" t="s">
        <v>65</v>
      </c>
      <c r="W54" s="19" t="s">
        <v>30</v>
      </c>
      <c r="X54" s="22" t="s">
        <v>32</v>
      </c>
      <c r="Y54" s="21" t="s">
        <v>43</v>
      </c>
      <c r="Z54" s="22" t="s">
        <v>32</v>
      </c>
      <c r="AA54" s="19" t="s">
        <v>33</v>
      </c>
      <c r="AB54" s="20" t="s">
        <v>34</v>
      </c>
      <c r="AC54" s="68" t="s">
        <v>232</v>
      </c>
      <c r="AD54" s="38" t="s">
        <v>57</v>
      </c>
      <c r="AE54" s="13">
        <v>0</v>
      </c>
      <c r="AF54" s="13">
        <v>0</v>
      </c>
      <c r="AG54" s="13">
        <v>0</v>
      </c>
      <c r="AH54" s="37">
        <f t="shared" si="3"/>
        <v>0</v>
      </c>
      <c r="AI54" s="13">
        <v>0</v>
      </c>
      <c r="AJ54" s="13">
        <v>65563.179999999993</v>
      </c>
      <c r="AK54" s="13">
        <v>23009.599999999999</v>
      </c>
      <c r="AL54" s="37">
        <f t="shared" si="7"/>
        <v>88572.78</v>
      </c>
      <c r="AM54" s="13">
        <v>285175.3</v>
      </c>
      <c r="AN54" s="13">
        <v>0</v>
      </c>
      <c r="AO54" s="13">
        <v>0</v>
      </c>
      <c r="AP54" s="37">
        <f t="shared" si="4"/>
        <v>285175.3</v>
      </c>
      <c r="AQ54" s="13">
        <v>0</v>
      </c>
      <c r="AR54" s="13">
        <v>0</v>
      </c>
      <c r="AS54" s="13">
        <v>0</v>
      </c>
      <c r="AT54" s="37">
        <f t="shared" si="8"/>
        <v>0</v>
      </c>
      <c r="AU54" s="69">
        <f t="shared" si="9"/>
        <v>373748.07999999996</v>
      </c>
      <c r="AV54" s="119"/>
      <c r="AZ54" s="14"/>
      <c r="BA54" s="14"/>
      <c r="BB54" s="14"/>
    </row>
    <row r="55" spans="1:54" x14ac:dyDescent="0.25">
      <c r="A55" s="16">
        <f>COUNTIF($AD$10:AD55,'RESUMEN POR ORGANISMO'!$V$6)</f>
        <v>1</v>
      </c>
      <c r="B55" s="16">
        <f>COUNTIF(U$10:$V55,'Desglose 4246'!$V$6)</f>
        <v>0</v>
      </c>
      <c r="C55" s="16">
        <f>COUNTIF(V$10:$V55,'Desglose 4157'!$V$6)</f>
        <v>0</v>
      </c>
      <c r="D55" s="16">
        <f>COUNTIF(V$10:$V55,'Desglose 4156'!$V$6)</f>
        <v>0</v>
      </c>
      <c r="E55" s="16">
        <f>COUNTIF(V$10:$V55,'Desglose 4155'!$V$6)</f>
        <v>0</v>
      </c>
      <c r="F55" s="16">
        <f>COUNTIF(V$10:$V55,'Desglose 4154'!$V$6)</f>
        <v>0</v>
      </c>
      <c r="G55" s="16">
        <f>COUNTIF(V$10:$V55,'Desglose 4153'!$V$6)</f>
        <v>0</v>
      </c>
      <c r="H55" s="16">
        <f>COUNTIF(V$10:$V55,'Desglose 4152'!$V$6)</f>
        <v>17</v>
      </c>
      <c r="I55" s="16">
        <f>COUNTIF(V$10:$V55,'Desglose 4151'!$V$6)</f>
        <v>29</v>
      </c>
      <c r="J55" s="22" t="s">
        <v>19</v>
      </c>
      <c r="K55" s="19" t="s">
        <v>20</v>
      </c>
      <c r="L55" s="20" t="s">
        <v>21</v>
      </c>
      <c r="M55" s="21" t="s">
        <v>22</v>
      </c>
      <c r="N55" s="22" t="s">
        <v>23</v>
      </c>
      <c r="O55" s="22" t="s">
        <v>24</v>
      </c>
      <c r="P55" s="22" t="s">
        <v>23</v>
      </c>
      <c r="Q55" s="22" t="s">
        <v>25</v>
      </c>
      <c r="R55" s="22" t="s">
        <v>25</v>
      </c>
      <c r="S55" s="22" t="s">
        <v>26</v>
      </c>
      <c r="T55" s="20" t="s">
        <v>27</v>
      </c>
      <c r="U55" s="19" t="s">
        <v>28</v>
      </c>
      <c r="V55" s="22" t="s">
        <v>65</v>
      </c>
      <c r="W55" s="19" t="s">
        <v>30</v>
      </c>
      <c r="X55" s="22" t="s">
        <v>32</v>
      </c>
      <c r="Y55" s="21" t="s">
        <v>43</v>
      </c>
      <c r="Z55" s="22" t="s">
        <v>32</v>
      </c>
      <c r="AA55" s="19" t="s">
        <v>33</v>
      </c>
      <c r="AB55" s="20" t="s">
        <v>34</v>
      </c>
      <c r="AC55" s="68" t="s">
        <v>233</v>
      </c>
      <c r="AD55" s="38" t="s">
        <v>57</v>
      </c>
      <c r="AE55" s="13">
        <v>0</v>
      </c>
      <c r="AF55" s="13">
        <v>0</v>
      </c>
      <c r="AG55" s="13">
        <v>0</v>
      </c>
      <c r="AH55" s="37">
        <f t="shared" si="3"/>
        <v>0</v>
      </c>
      <c r="AI55" s="13">
        <v>0</v>
      </c>
      <c r="AJ55" s="13">
        <v>7284.8</v>
      </c>
      <c r="AK55" s="13">
        <v>15004.96</v>
      </c>
      <c r="AL55" s="37">
        <f t="shared" si="7"/>
        <v>22289.759999999998</v>
      </c>
      <c r="AM55" s="13">
        <v>9740.74</v>
      </c>
      <c r="AN55" s="13">
        <v>3089.58</v>
      </c>
      <c r="AO55" s="13">
        <v>0</v>
      </c>
      <c r="AP55" s="37">
        <f t="shared" si="4"/>
        <v>12830.32</v>
      </c>
      <c r="AQ55" s="13">
        <v>0</v>
      </c>
      <c r="AR55" s="13">
        <v>0</v>
      </c>
      <c r="AS55" s="13">
        <v>0</v>
      </c>
      <c r="AT55" s="37">
        <f t="shared" si="8"/>
        <v>0</v>
      </c>
      <c r="AU55" s="69">
        <f t="shared" si="9"/>
        <v>35120.080000000002</v>
      </c>
      <c r="AV55" s="119"/>
      <c r="AZ55" s="14"/>
      <c r="BA55" s="14"/>
      <c r="BB55" s="14"/>
    </row>
    <row r="56" spans="1:54" x14ac:dyDescent="0.25">
      <c r="A56" s="16">
        <f>COUNTIF($AD$10:AD56,'RESUMEN POR ORGANISMO'!$V$6)</f>
        <v>1</v>
      </c>
      <c r="B56" s="16">
        <f>COUNTIF(U$10:$V56,'Desglose 4246'!$V$6)</f>
        <v>0</v>
      </c>
      <c r="C56" s="16">
        <f>COUNTIF(V$10:$V56,'Desglose 4157'!$V$6)</f>
        <v>0</v>
      </c>
      <c r="D56" s="16">
        <f>COUNTIF(V$10:$V56,'Desglose 4156'!$V$6)</f>
        <v>0</v>
      </c>
      <c r="E56" s="16">
        <f>COUNTIF(V$10:$V56,'Desglose 4155'!$V$6)</f>
        <v>0</v>
      </c>
      <c r="F56" s="16">
        <f>COUNTIF(V$10:$V56,'Desglose 4154'!$V$6)</f>
        <v>0</v>
      </c>
      <c r="G56" s="16">
        <f>COUNTIF(V$10:$V56,'Desglose 4153'!$V$6)</f>
        <v>0</v>
      </c>
      <c r="H56" s="16">
        <f>COUNTIF(V$10:$V56,'Desglose 4152'!$V$6)</f>
        <v>18</v>
      </c>
      <c r="I56" s="16">
        <f>COUNTIF(V$10:$V56,'Desglose 4151'!$V$6)</f>
        <v>29</v>
      </c>
      <c r="J56" s="22" t="s">
        <v>19</v>
      </c>
      <c r="K56" s="19" t="s">
        <v>20</v>
      </c>
      <c r="L56" s="20" t="s">
        <v>21</v>
      </c>
      <c r="M56" s="21" t="s">
        <v>22</v>
      </c>
      <c r="N56" s="22" t="s">
        <v>23</v>
      </c>
      <c r="O56" s="22" t="s">
        <v>24</v>
      </c>
      <c r="P56" s="22" t="s">
        <v>23</v>
      </c>
      <c r="Q56" s="22" t="s">
        <v>25</v>
      </c>
      <c r="R56" s="22" t="s">
        <v>25</v>
      </c>
      <c r="S56" s="22" t="s">
        <v>26</v>
      </c>
      <c r="T56" s="20" t="s">
        <v>27</v>
      </c>
      <c r="U56" s="19" t="s">
        <v>20</v>
      </c>
      <c r="V56" s="22" t="s">
        <v>65</v>
      </c>
      <c r="W56" s="19" t="s">
        <v>30</v>
      </c>
      <c r="X56" s="22" t="s">
        <v>32</v>
      </c>
      <c r="Y56" s="21" t="s">
        <v>43</v>
      </c>
      <c r="Z56" s="22" t="s">
        <v>32</v>
      </c>
      <c r="AA56" s="19" t="s">
        <v>33</v>
      </c>
      <c r="AB56" s="20" t="s">
        <v>34</v>
      </c>
      <c r="AC56" s="68" t="s">
        <v>234</v>
      </c>
      <c r="AD56" s="38" t="s">
        <v>57</v>
      </c>
      <c r="AE56" s="13">
        <v>0</v>
      </c>
      <c r="AF56" s="13">
        <v>0</v>
      </c>
      <c r="AG56" s="13">
        <v>0</v>
      </c>
      <c r="AH56" s="37">
        <f t="shared" si="3"/>
        <v>0</v>
      </c>
      <c r="AI56" s="13">
        <v>0</v>
      </c>
      <c r="AJ56" s="13">
        <v>36424</v>
      </c>
      <c r="AK56" s="13">
        <v>75024.800000000003</v>
      </c>
      <c r="AL56" s="37">
        <f t="shared" si="7"/>
        <v>111448.8</v>
      </c>
      <c r="AM56" s="13">
        <v>40052.400000000001</v>
      </c>
      <c r="AN56" s="13">
        <v>15447.94</v>
      </c>
      <c r="AO56" s="13">
        <v>0</v>
      </c>
      <c r="AP56" s="37">
        <f t="shared" si="4"/>
        <v>55500.340000000004</v>
      </c>
      <c r="AQ56" s="13">
        <v>0</v>
      </c>
      <c r="AR56" s="13">
        <v>0</v>
      </c>
      <c r="AS56" s="13">
        <v>0</v>
      </c>
      <c r="AT56" s="37">
        <f t="shared" si="8"/>
        <v>0</v>
      </c>
      <c r="AU56" s="69">
        <f t="shared" si="9"/>
        <v>166949.14000000001</v>
      </c>
      <c r="AV56" s="119"/>
      <c r="AZ56" s="14"/>
      <c r="BA56" s="14"/>
      <c r="BB56" s="14"/>
    </row>
    <row r="57" spans="1:54" x14ac:dyDescent="0.25">
      <c r="A57" s="16">
        <f>COUNTIF($AD$10:AD57,'RESUMEN POR ORGANISMO'!$V$6)</f>
        <v>1</v>
      </c>
      <c r="B57" s="16">
        <f>COUNTIF(U$10:$V57,'Desglose 4246'!$V$6)</f>
        <v>0</v>
      </c>
      <c r="C57" s="16">
        <f>COUNTIF(V$10:$V57,'Desglose 4157'!$V$6)</f>
        <v>0</v>
      </c>
      <c r="D57" s="16">
        <f>COUNTIF(V$10:$V57,'Desglose 4156'!$V$6)</f>
        <v>0</v>
      </c>
      <c r="E57" s="16">
        <f>COUNTIF(V$10:$V57,'Desglose 4155'!$V$6)</f>
        <v>0</v>
      </c>
      <c r="F57" s="16">
        <f>COUNTIF(V$10:$V57,'Desglose 4154'!$V$6)</f>
        <v>0</v>
      </c>
      <c r="G57" s="16">
        <f>COUNTIF(V$10:$V57,'Desglose 4153'!$V$6)</f>
        <v>0</v>
      </c>
      <c r="H57" s="16">
        <f>COUNTIF(V$10:$V57,'Desglose 4152'!$V$6)</f>
        <v>19</v>
      </c>
      <c r="I57" s="16">
        <f>COUNTIF(V$10:$V57,'Desglose 4151'!$V$6)</f>
        <v>29</v>
      </c>
      <c r="J57" s="22" t="s">
        <v>19</v>
      </c>
      <c r="K57" s="19" t="s">
        <v>20</v>
      </c>
      <c r="L57" s="20" t="s">
        <v>21</v>
      </c>
      <c r="M57" s="21" t="s">
        <v>22</v>
      </c>
      <c r="N57" s="22" t="s">
        <v>23</v>
      </c>
      <c r="O57" s="22" t="s">
        <v>24</v>
      </c>
      <c r="P57" s="22" t="s">
        <v>23</v>
      </c>
      <c r="Q57" s="22" t="s">
        <v>25</v>
      </c>
      <c r="R57" s="22" t="s">
        <v>25</v>
      </c>
      <c r="S57" s="22" t="s">
        <v>26</v>
      </c>
      <c r="T57" s="20" t="s">
        <v>27</v>
      </c>
      <c r="U57" s="19" t="s">
        <v>51</v>
      </c>
      <c r="V57" s="22" t="s">
        <v>65</v>
      </c>
      <c r="W57" s="19" t="s">
        <v>30</v>
      </c>
      <c r="X57" s="22" t="s">
        <v>32</v>
      </c>
      <c r="Y57" s="21" t="s">
        <v>43</v>
      </c>
      <c r="Z57" s="22" t="s">
        <v>32</v>
      </c>
      <c r="AA57" s="19" t="s">
        <v>33</v>
      </c>
      <c r="AB57" s="20" t="s">
        <v>34</v>
      </c>
      <c r="AC57" s="68" t="s">
        <v>235</v>
      </c>
      <c r="AD57" s="38" t="s">
        <v>57</v>
      </c>
      <c r="AE57" s="13">
        <v>0</v>
      </c>
      <c r="AF57" s="13">
        <v>0</v>
      </c>
      <c r="AG57" s="13">
        <v>0</v>
      </c>
      <c r="AH57" s="37">
        <f t="shared" si="3"/>
        <v>0</v>
      </c>
      <c r="AI57" s="13">
        <v>0</v>
      </c>
      <c r="AJ57" s="13">
        <v>509935.86</v>
      </c>
      <c r="AK57" s="13">
        <v>1162382.52</v>
      </c>
      <c r="AL57" s="37">
        <f t="shared" si="7"/>
        <v>1672318.38</v>
      </c>
      <c r="AM57" s="13">
        <v>560733.75</v>
      </c>
      <c r="AN57" s="13">
        <v>244289.01</v>
      </c>
      <c r="AO57" s="13">
        <v>0</v>
      </c>
      <c r="AP57" s="37">
        <f t="shared" si="4"/>
        <v>805022.76</v>
      </c>
      <c r="AQ57" s="13">
        <v>0</v>
      </c>
      <c r="AR57" s="13">
        <v>0</v>
      </c>
      <c r="AS57" s="13">
        <v>0</v>
      </c>
      <c r="AT57" s="37">
        <f t="shared" si="8"/>
        <v>0</v>
      </c>
      <c r="AU57" s="69">
        <f t="shared" si="9"/>
        <v>2477341.1399999997</v>
      </c>
      <c r="AV57" s="119"/>
      <c r="AZ57" s="14"/>
      <c r="BA57" s="14"/>
      <c r="BB57" s="14"/>
    </row>
    <row r="58" spans="1:54" x14ac:dyDescent="0.25">
      <c r="A58" s="16">
        <f>COUNTIF($AD$10:AD58,'RESUMEN POR ORGANISMO'!$V$6)</f>
        <v>1</v>
      </c>
      <c r="B58" s="16">
        <f>COUNTIF(U$10:$V58,'Desglose 4246'!$V$6)</f>
        <v>0</v>
      </c>
      <c r="C58" s="16">
        <f>COUNTIF(V$10:$V58,'Desglose 4157'!$V$6)</f>
        <v>0</v>
      </c>
      <c r="D58" s="16">
        <f>COUNTIF(V$10:$V58,'Desglose 4156'!$V$6)</f>
        <v>0</v>
      </c>
      <c r="E58" s="16">
        <f>COUNTIF(V$10:$V58,'Desglose 4155'!$V$6)</f>
        <v>0</v>
      </c>
      <c r="F58" s="16">
        <f>COUNTIF(V$10:$V58,'Desglose 4154'!$V$6)</f>
        <v>0</v>
      </c>
      <c r="G58" s="16">
        <f>COUNTIF(V$10:$V58,'Desglose 4153'!$V$6)</f>
        <v>0</v>
      </c>
      <c r="H58" s="16">
        <f>COUNTIF(V$10:$V58,'Desglose 4152'!$V$6)</f>
        <v>20</v>
      </c>
      <c r="I58" s="16">
        <f>COUNTIF(V$10:$V58,'Desglose 4151'!$V$6)</f>
        <v>29</v>
      </c>
      <c r="J58" s="22" t="s">
        <v>19</v>
      </c>
      <c r="K58" s="19" t="s">
        <v>20</v>
      </c>
      <c r="L58" s="20" t="s">
        <v>21</v>
      </c>
      <c r="M58" s="21" t="s">
        <v>22</v>
      </c>
      <c r="N58" s="22" t="s">
        <v>23</v>
      </c>
      <c r="O58" s="22" t="s">
        <v>24</v>
      </c>
      <c r="P58" s="22" t="s">
        <v>23</v>
      </c>
      <c r="Q58" s="22" t="s">
        <v>25</v>
      </c>
      <c r="R58" s="22" t="s">
        <v>25</v>
      </c>
      <c r="S58" s="22" t="s">
        <v>26</v>
      </c>
      <c r="T58" s="20" t="s">
        <v>27</v>
      </c>
      <c r="U58" s="19" t="s">
        <v>37</v>
      </c>
      <c r="V58" s="22" t="s">
        <v>65</v>
      </c>
      <c r="W58" s="19" t="s">
        <v>30</v>
      </c>
      <c r="X58" s="22" t="s">
        <v>32</v>
      </c>
      <c r="Y58" s="21" t="s">
        <v>43</v>
      </c>
      <c r="Z58" s="22" t="s">
        <v>32</v>
      </c>
      <c r="AA58" s="19" t="s">
        <v>33</v>
      </c>
      <c r="AB58" s="20" t="s">
        <v>34</v>
      </c>
      <c r="AC58" s="68" t="s">
        <v>236</v>
      </c>
      <c r="AD58" s="38" t="s">
        <v>57</v>
      </c>
      <c r="AE58" s="13">
        <v>0</v>
      </c>
      <c r="AF58" s="13">
        <v>0</v>
      </c>
      <c r="AG58" s="13">
        <v>0</v>
      </c>
      <c r="AH58" s="37">
        <f t="shared" si="3"/>
        <v>0</v>
      </c>
      <c r="AI58" s="13">
        <v>0</v>
      </c>
      <c r="AJ58" s="13">
        <v>21854.400000000001</v>
      </c>
      <c r="AK58" s="13">
        <v>45014.879999999997</v>
      </c>
      <c r="AL58" s="37">
        <f t="shared" si="7"/>
        <v>66869.279999999999</v>
      </c>
      <c r="AM58" s="13">
        <v>24031.439999999999</v>
      </c>
      <c r="AN58" s="13">
        <v>9268.76</v>
      </c>
      <c r="AO58" s="13">
        <v>0</v>
      </c>
      <c r="AP58" s="37">
        <f t="shared" si="4"/>
        <v>33300.199999999997</v>
      </c>
      <c r="AQ58" s="13">
        <v>0</v>
      </c>
      <c r="AR58" s="13">
        <v>0</v>
      </c>
      <c r="AS58" s="13">
        <v>0</v>
      </c>
      <c r="AT58" s="37">
        <f t="shared" si="8"/>
        <v>0</v>
      </c>
      <c r="AU58" s="69">
        <f t="shared" si="9"/>
        <v>100169.48</v>
      </c>
      <c r="AV58" s="119"/>
      <c r="AZ58" s="14"/>
      <c r="BA58" s="14"/>
      <c r="BB58" s="14"/>
    </row>
    <row r="59" spans="1:54" x14ac:dyDescent="0.25">
      <c r="A59" s="16">
        <f>COUNTIF($AD$10:AD59,'RESUMEN POR ORGANISMO'!$V$6)</f>
        <v>1</v>
      </c>
      <c r="B59" s="16">
        <f>COUNTIF(U$10:$V59,'Desglose 4246'!$V$6)</f>
        <v>0</v>
      </c>
      <c r="C59" s="16">
        <f>COUNTIF(V$10:$V59,'Desglose 4157'!$V$6)</f>
        <v>0</v>
      </c>
      <c r="D59" s="16">
        <f>COUNTIF(V$10:$V59,'Desglose 4156'!$V$6)</f>
        <v>0</v>
      </c>
      <c r="E59" s="16">
        <f>COUNTIF(V$10:$V59,'Desglose 4155'!$V$6)</f>
        <v>0</v>
      </c>
      <c r="F59" s="16">
        <f>COUNTIF(V$10:$V59,'Desglose 4154'!$V$6)</f>
        <v>0</v>
      </c>
      <c r="G59" s="16">
        <f>COUNTIF(V$10:$V59,'Desglose 4153'!$V$6)</f>
        <v>0</v>
      </c>
      <c r="H59" s="16">
        <f>COUNTIF(V$10:$V59,'Desglose 4152'!$V$6)</f>
        <v>21</v>
      </c>
      <c r="I59" s="16">
        <f>COUNTIF(V$10:$V59,'Desglose 4151'!$V$6)</f>
        <v>29</v>
      </c>
      <c r="J59" s="22" t="s">
        <v>19</v>
      </c>
      <c r="K59" s="19" t="s">
        <v>20</v>
      </c>
      <c r="L59" s="20" t="s">
        <v>21</v>
      </c>
      <c r="M59" s="21" t="s">
        <v>22</v>
      </c>
      <c r="N59" s="22" t="s">
        <v>23</v>
      </c>
      <c r="O59" s="22" t="s">
        <v>24</v>
      </c>
      <c r="P59" s="22" t="s">
        <v>23</v>
      </c>
      <c r="Q59" s="22" t="s">
        <v>25</v>
      </c>
      <c r="R59" s="22" t="s">
        <v>25</v>
      </c>
      <c r="S59" s="22" t="s">
        <v>26</v>
      </c>
      <c r="T59" s="20" t="s">
        <v>27</v>
      </c>
      <c r="U59" s="19" t="s">
        <v>51</v>
      </c>
      <c r="V59" s="22" t="s">
        <v>65</v>
      </c>
      <c r="W59" s="19" t="s">
        <v>30</v>
      </c>
      <c r="X59" s="22" t="s">
        <v>24</v>
      </c>
      <c r="Y59" s="21" t="s">
        <v>95</v>
      </c>
      <c r="Z59" s="22" t="s">
        <v>32</v>
      </c>
      <c r="AA59" s="19" t="s">
        <v>33</v>
      </c>
      <c r="AB59" s="20" t="s">
        <v>34</v>
      </c>
      <c r="AC59" s="68" t="s">
        <v>161</v>
      </c>
      <c r="AD59" s="38" t="s">
        <v>57</v>
      </c>
      <c r="AE59" s="13">
        <v>0</v>
      </c>
      <c r="AF59" s="13">
        <v>0</v>
      </c>
      <c r="AG59" s="13">
        <v>65022.61</v>
      </c>
      <c r="AH59" s="37">
        <f t="shared" si="3"/>
        <v>65022.61</v>
      </c>
      <c r="AI59" s="13">
        <v>0</v>
      </c>
      <c r="AJ59" s="13">
        <v>46622.71</v>
      </c>
      <c r="AK59" s="13">
        <v>102183.8</v>
      </c>
      <c r="AL59" s="37">
        <f t="shared" si="7"/>
        <v>148806.51</v>
      </c>
      <c r="AM59" s="13">
        <v>0</v>
      </c>
      <c r="AN59" s="13">
        <v>0</v>
      </c>
      <c r="AO59" s="13">
        <v>0</v>
      </c>
      <c r="AP59" s="37">
        <f t="shared" si="4"/>
        <v>0</v>
      </c>
      <c r="AQ59" s="13">
        <v>0</v>
      </c>
      <c r="AR59" s="13">
        <v>0</v>
      </c>
      <c r="AS59" s="13">
        <v>0</v>
      </c>
      <c r="AT59" s="37">
        <f t="shared" si="8"/>
        <v>0</v>
      </c>
      <c r="AU59" s="69">
        <f t="shared" si="9"/>
        <v>213829.12</v>
      </c>
      <c r="AV59" s="119"/>
      <c r="AZ59" s="14"/>
      <c r="BA59" s="14"/>
      <c r="BB59" s="14"/>
    </row>
    <row r="60" spans="1:54" x14ac:dyDescent="0.25">
      <c r="A60" s="16">
        <f>COUNTIF($AD$10:AD60,'RESUMEN POR ORGANISMO'!$V$6)</f>
        <v>1</v>
      </c>
      <c r="B60" s="16">
        <f>COUNTIF(U$10:$V60,'Desglose 4246'!$V$6)</f>
        <v>0</v>
      </c>
      <c r="C60" s="16">
        <f>COUNTIF(V$10:$V60,'Desglose 4157'!$V$6)</f>
        <v>0</v>
      </c>
      <c r="D60" s="16">
        <f>COUNTIF(V$10:$V60,'Desglose 4156'!$V$6)</f>
        <v>0</v>
      </c>
      <c r="E60" s="16">
        <f>COUNTIF(V$10:$V60,'Desglose 4155'!$V$6)</f>
        <v>0</v>
      </c>
      <c r="F60" s="16">
        <f>COUNTIF(V$10:$V60,'Desglose 4154'!$V$6)</f>
        <v>0</v>
      </c>
      <c r="G60" s="16">
        <f>COUNTIF(V$10:$V60,'Desglose 4153'!$V$6)</f>
        <v>0</v>
      </c>
      <c r="H60" s="16">
        <f>COUNTIF(V$10:$V60,'Desglose 4152'!$V$6)</f>
        <v>22</v>
      </c>
      <c r="I60" s="16">
        <f>COUNTIF(V$10:$V60,'Desglose 4151'!$V$6)</f>
        <v>29</v>
      </c>
      <c r="J60" s="22" t="s">
        <v>19</v>
      </c>
      <c r="K60" s="19" t="s">
        <v>20</v>
      </c>
      <c r="L60" s="20" t="s">
        <v>21</v>
      </c>
      <c r="M60" s="21" t="s">
        <v>22</v>
      </c>
      <c r="N60" s="22" t="s">
        <v>23</v>
      </c>
      <c r="O60" s="22" t="s">
        <v>24</v>
      </c>
      <c r="P60" s="22" t="s">
        <v>23</v>
      </c>
      <c r="Q60" s="22" t="s">
        <v>25</v>
      </c>
      <c r="R60" s="22" t="s">
        <v>25</v>
      </c>
      <c r="S60" s="22" t="s">
        <v>26</v>
      </c>
      <c r="T60" s="20" t="s">
        <v>27</v>
      </c>
      <c r="U60" s="19" t="s">
        <v>37</v>
      </c>
      <c r="V60" s="22" t="s">
        <v>65</v>
      </c>
      <c r="W60" s="19" t="s">
        <v>30</v>
      </c>
      <c r="X60" s="22" t="s">
        <v>24</v>
      </c>
      <c r="Y60" s="21" t="s">
        <v>95</v>
      </c>
      <c r="Z60" s="22" t="s">
        <v>32</v>
      </c>
      <c r="AA60" s="19" t="s">
        <v>33</v>
      </c>
      <c r="AB60" s="20" t="s">
        <v>34</v>
      </c>
      <c r="AC60" s="68" t="s">
        <v>162</v>
      </c>
      <c r="AD60" s="38" t="s">
        <v>57</v>
      </c>
      <c r="AE60" s="13">
        <v>0</v>
      </c>
      <c r="AF60" s="13">
        <v>0</v>
      </c>
      <c r="AG60" s="13">
        <v>2753.28</v>
      </c>
      <c r="AH60" s="37">
        <f t="shared" si="3"/>
        <v>2753.28</v>
      </c>
      <c r="AI60" s="13">
        <v>0</v>
      </c>
      <c r="AJ60" s="13">
        <v>1966.9</v>
      </c>
      <c r="AK60" s="13">
        <v>4051.34</v>
      </c>
      <c r="AL60" s="37">
        <f t="shared" si="7"/>
        <v>6018.24</v>
      </c>
      <c r="AM60" s="13">
        <v>0</v>
      </c>
      <c r="AN60" s="13">
        <v>0</v>
      </c>
      <c r="AO60" s="13">
        <v>0</v>
      </c>
      <c r="AP60" s="37">
        <f t="shared" si="4"/>
        <v>0</v>
      </c>
      <c r="AQ60" s="13">
        <v>0</v>
      </c>
      <c r="AR60" s="13">
        <v>834.19</v>
      </c>
      <c r="AS60" s="13">
        <v>0</v>
      </c>
      <c r="AT60" s="37">
        <f t="shared" si="8"/>
        <v>834.19</v>
      </c>
      <c r="AU60" s="69">
        <f t="shared" si="9"/>
        <v>9605.7100000000009</v>
      </c>
      <c r="AV60" s="119"/>
      <c r="AZ60" s="14"/>
      <c r="BA60" s="14"/>
      <c r="BB60" s="14"/>
    </row>
    <row r="61" spans="1:54" x14ac:dyDescent="0.25">
      <c r="A61" s="16">
        <f>COUNTIF($AD$10:AD61,'RESUMEN POR ORGANISMO'!$V$6)</f>
        <v>1</v>
      </c>
      <c r="B61" s="16">
        <f>COUNTIF(U$10:$V61,'Desglose 4246'!$V$6)</f>
        <v>0</v>
      </c>
      <c r="C61" s="16">
        <f>COUNTIF(V$10:$V61,'Desglose 4157'!$V$6)</f>
        <v>0</v>
      </c>
      <c r="D61" s="16">
        <f>COUNTIF(V$10:$V61,'Desglose 4156'!$V$6)</f>
        <v>0</v>
      </c>
      <c r="E61" s="16">
        <f>COUNTIF(V$10:$V61,'Desglose 4155'!$V$6)</f>
        <v>0</v>
      </c>
      <c r="F61" s="16">
        <f>COUNTIF(V$10:$V61,'Desglose 4154'!$V$6)</f>
        <v>0</v>
      </c>
      <c r="G61" s="16">
        <f>COUNTIF(V$10:$V61,'Desglose 4153'!$V$6)</f>
        <v>0</v>
      </c>
      <c r="H61" s="16">
        <f>COUNTIF(V$10:$V61,'Desglose 4152'!$V$6)</f>
        <v>23</v>
      </c>
      <c r="I61" s="16">
        <f>COUNTIF(V$10:$V61,'Desglose 4151'!$V$6)</f>
        <v>29</v>
      </c>
      <c r="J61" s="22" t="s">
        <v>19</v>
      </c>
      <c r="K61" s="19" t="s">
        <v>20</v>
      </c>
      <c r="L61" s="20" t="s">
        <v>35</v>
      </c>
      <c r="M61" s="21" t="s">
        <v>36</v>
      </c>
      <c r="N61" s="22" t="s">
        <v>23</v>
      </c>
      <c r="O61" s="22" t="s">
        <v>24</v>
      </c>
      <c r="P61" s="22" t="s">
        <v>23</v>
      </c>
      <c r="Q61" s="22" t="s">
        <v>25</v>
      </c>
      <c r="R61" s="22" t="s">
        <v>25</v>
      </c>
      <c r="S61" s="22" t="s">
        <v>26</v>
      </c>
      <c r="T61" s="20" t="s">
        <v>34</v>
      </c>
      <c r="U61" s="19" t="s">
        <v>37</v>
      </c>
      <c r="V61" s="22" t="s">
        <v>65</v>
      </c>
      <c r="W61" s="19" t="s">
        <v>30</v>
      </c>
      <c r="X61" s="22" t="s">
        <v>32</v>
      </c>
      <c r="Y61" s="21" t="s">
        <v>43</v>
      </c>
      <c r="Z61" s="22" t="s">
        <v>32</v>
      </c>
      <c r="AA61" s="19" t="s">
        <v>33</v>
      </c>
      <c r="AB61" s="20" t="s">
        <v>34</v>
      </c>
      <c r="AC61" s="68" t="s">
        <v>128</v>
      </c>
      <c r="AD61" s="38" t="s">
        <v>58</v>
      </c>
      <c r="AE61" s="13">
        <v>0</v>
      </c>
      <c r="AF61" s="13">
        <v>0</v>
      </c>
      <c r="AG61" s="13">
        <v>0</v>
      </c>
      <c r="AH61" s="37">
        <f t="shared" si="3"/>
        <v>0</v>
      </c>
      <c r="AI61" s="13">
        <v>960970.5</v>
      </c>
      <c r="AJ61" s="13">
        <v>1279803.6000000001</v>
      </c>
      <c r="AK61" s="13">
        <v>0</v>
      </c>
      <c r="AL61" s="37">
        <f t="shared" si="7"/>
        <v>2240774.1</v>
      </c>
      <c r="AM61" s="13">
        <v>3346645.83</v>
      </c>
      <c r="AN61" s="13">
        <v>805429.6</v>
      </c>
      <c r="AO61" s="13">
        <v>1038665.42</v>
      </c>
      <c r="AP61" s="37">
        <f t="shared" si="4"/>
        <v>5190740.8500000006</v>
      </c>
      <c r="AQ61" s="13">
        <v>0</v>
      </c>
      <c r="AR61" s="13">
        <v>586913.46</v>
      </c>
      <c r="AS61" s="13">
        <v>628543.74</v>
      </c>
      <c r="AT61" s="37">
        <f t="shared" si="8"/>
        <v>1215457.2</v>
      </c>
      <c r="AU61" s="69">
        <f t="shared" si="9"/>
        <v>8646972.1500000004</v>
      </c>
      <c r="AV61" s="119"/>
      <c r="AZ61" s="14"/>
      <c r="BA61" s="14"/>
      <c r="BB61" s="14"/>
    </row>
    <row r="62" spans="1:54" x14ac:dyDescent="0.25">
      <c r="A62" s="16">
        <f>COUNTIF($AD$10:AD62,'RESUMEN POR ORGANISMO'!$V$6)</f>
        <v>1</v>
      </c>
      <c r="B62" s="16">
        <f>COUNTIF(U$10:$V62,'Desglose 4246'!$V$6)</f>
        <v>0</v>
      </c>
      <c r="C62" s="16">
        <f>COUNTIF(V$10:$V62,'Desglose 4157'!$V$6)</f>
        <v>0</v>
      </c>
      <c r="D62" s="16">
        <f>COUNTIF(V$10:$V62,'Desglose 4156'!$V$6)</f>
        <v>0</v>
      </c>
      <c r="E62" s="16">
        <f>COUNTIF(V$10:$V62,'Desglose 4155'!$V$6)</f>
        <v>0</v>
      </c>
      <c r="F62" s="16">
        <f>COUNTIF(V$10:$V62,'Desglose 4154'!$V$6)</f>
        <v>0</v>
      </c>
      <c r="G62" s="16">
        <f>COUNTIF(V$10:$V62,'Desglose 4153'!$V$6)</f>
        <v>0</v>
      </c>
      <c r="H62" s="16">
        <f>COUNTIF(V$10:$V62,'Desglose 4152'!$V$6)</f>
        <v>24</v>
      </c>
      <c r="I62" s="16">
        <f>COUNTIF(V$10:$V62,'Desglose 4151'!$V$6)</f>
        <v>29</v>
      </c>
      <c r="J62" s="22" t="s">
        <v>19</v>
      </c>
      <c r="K62" s="19" t="s">
        <v>20</v>
      </c>
      <c r="L62" s="20" t="s">
        <v>35</v>
      </c>
      <c r="M62" s="21" t="s">
        <v>36</v>
      </c>
      <c r="N62" s="22" t="s">
        <v>23</v>
      </c>
      <c r="O62" s="22" t="s">
        <v>24</v>
      </c>
      <c r="P62" s="22" t="s">
        <v>23</v>
      </c>
      <c r="Q62" s="22" t="s">
        <v>25</v>
      </c>
      <c r="R62" s="22" t="s">
        <v>25</v>
      </c>
      <c r="S62" s="22" t="s">
        <v>26</v>
      </c>
      <c r="T62" s="20" t="s">
        <v>34</v>
      </c>
      <c r="U62" s="19" t="s">
        <v>37</v>
      </c>
      <c r="V62" s="22" t="s">
        <v>65</v>
      </c>
      <c r="W62" s="19" t="s">
        <v>30</v>
      </c>
      <c r="X62" s="22" t="s">
        <v>24</v>
      </c>
      <c r="Y62" s="21" t="s">
        <v>97</v>
      </c>
      <c r="Z62" s="22" t="s">
        <v>32</v>
      </c>
      <c r="AA62" s="19" t="s">
        <v>33</v>
      </c>
      <c r="AB62" s="20" t="s">
        <v>34</v>
      </c>
      <c r="AC62" s="68" t="s">
        <v>129</v>
      </c>
      <c r="AD62" s="38" t="s">
        <v>58</v>
      </c>
      <c r="AE62" s="13">
        <v>0</v>
      </c>
      <c r="AF62" s="13">
        <v>1033421.12</v>
      </c>
      <c r="AG62" s="13">
        <v>1033421.12</v>
      </c>
      <c r="AH62" s="37">
        <f t="shared" si="3"/>
        <v>2066842.24</v>
      </c>
      <c r="AI62" s="13">
        <v>960970.5</v>
      </c>
      <c r="AJ62" s="13">
        <v>1279803.6000000001</v>
      </c>
      <c r="AK62" s="13">
        <v>1279803.6000000001</v>
      </c>
      <c r="AL62" s="37">
        <f t="shared" si="7"/>
        <v>3520577.7</v>
      </c>
      <c r="AM62" s="13">
        <v>0</v>
      </c>
      <c r="AN62" s="13">
        <v>805429.6</v>
      </c>
      <c r="AO62" s="13">
        <v>1038665.42</v>
      </c>
      <c r="AP62" s="37">
        <f t="shared" si="4"/>
        <v>1844095.02</v>
      </c>
      <c r="AQ62" s="13">
        <v>0</v>
      </c>
      <c r="AR62" s="13">
        <v>586913.44999999995</v>
      </c>
      <c r="AS62" s="13">
        <v>0</v>
      </c>
      <c r="AT62" s="37">
        <f t="shared" si="8"/>
        <v>586913.44999999995</v>
      </c>
      <c r="AU62" s="69">
        <f t="shared" si="9"/>
        <v>8018428.4100000001</v>
      </c>
      <c r="AV62" s="119"/>
      <c r="AZ62" s="14"/>
      <c r="BA62" s="14"/>
      <c r="BB62" s="14"/>
    </row>
    <row r="63" spans="1:54" x14ac:dyDescent="0.25">
      <c r="A63" s="16">
        <f>COUNTIF($AD$10:AD63,'RESUMEN POR ORGANISMO'!$V$6)</f>
        <v>1</v>
      </c>
      <c r="B63" s="16">
        <f>COUNTIF(U$10:$V63,'Desglose 4246'!$V$6)</f>
        <v>0</v>
      </c>
      <c r="C63" s="16">
        <f>COUNTIF(V$10:$V63,'Desglose 4157'!$V$6)</f>
        <v>0</v>
      </c>
      <c r="D63" s="16">
        <f>COUNTIF(V$10:$V63,'Desglose 4156'!$V$6)</f>
        <v>0</v>
      </c>
      <c r="E63" s="16">
        <f>COUNTIF(V$10:$V63,'Desglose 4155'!$V$6)</f>
        <v>0</v>
      </c>
      <c r="F63" s="16">
        <f>COUNTIF(V$10:$V63,'Desglose 4154'!$V$6)</f>
        <v>0</v>
      </c>
      <c r="G63" s="16">
        <f>COUNTIF(V$10:$V63,'Desglose 4153'!$V$6)</f>
        <v>0</v>
      </c>
      <c r="H63" s="16">
        <f>COUNTIF(V$10:$V63,'Desglose 4152'!$V$6)</f>
        <v>25</v>
      </c>
      <c r="I63" s="16">
        <f>COUNTIF(V$10:$V63,'Desglose 4151'!$V$6)</f>
        <v>29</v>
      </c>
      <c r="J63" s="22" t="s">
        <v>19</v>
      </c>
      <c r="K63" s="19" t="s">
        <v>20</v>
      </c>
      <c r="L63" s="20" t="s">
        <v>39</v>
      </c>
      <c r="M63" s="21" t="s">
        <v>40</v>
      </c>
      <c r="N63" s="22" t="s">
        <v>23</v>
      </c>
      <c r="O63" s="22" t="s">
        <v>41</v>
      </c>
      <c r="P63" s="22" t="s">
        <v>32</v>
      </c>
      <c r="Q63" s="22" t="s">
        <v>41</v>
      </c>
      <c r="R63" s="22" t="s">
        <v>32</v>
      </c>
      <c r="S63" s="22" t="s">
        <v>26</v>
      </c>
      <c r="T63" s="20" t="s">
        <v>66</v>
      </c>
      <c r="U63" s="19" t="s">
        <v>51</v>
      </c>
      <c r="V63" s="22" t="s">
        <v>65</v>
      </c>
      <c r="W63" s="19" t="s">
        <v>30</v>
      </c>
      <c r="X63" s="22" t="s">
        <v>32</v>
      </c>
      <c r="Y63" s="21" t="s">
        <v>43</v>
      </c>
      <c r="Z63" s="22" t="s">
        <v>32</v>
      </c>
      <c r="AA63" s="19" t="s">
        <v>44</v>
      </c>
      <c r="AB63" s="20" t="s">
        <v>45</v>
      </c>
      <c r="AC63" s="68" t="s">
        <v>130</v>
      </c>
      <c r="AD63" s="38" t="s">
        <v>59</v>
      </c>
      <c r="AE63" s="13">
        <v>0</v>
      </c>
      <c r="AF63" s="13">
        <v>0</v>
      </c>
      <c r="AG63" s="13">
        <v>0</v>
      </c>
      <c r="AH63" s="37">
        <f t="shared" si="3"/>
        <v>0</v>
      </c>
      <c r="AI63" s="13">
        <v>1547616.26</v>
      </c>
      <c r="AJ63" s="13">
        <v>550539.67000000004</v>
      </c>
      <c r="AK63" s="13">
        <v>561361.1</v>
      </c>
      <c r="AL63" s="37">
        <f t="shared" si="7"/>
        <v>2659517.0300000003</v>
      </c>
      <c r="AM63" s="13">
        <v>1733302.73</v>
      </c>
      <c r="AN63" s="13">
        <v>569477.18999999994</v>
      </c>
      <c r="AO63" s="13">
        <v>591796.24</v>
      </c>
      <c r="AP63" s="37">
        <f t="shared" si="4"/>
        <v>2894576.16</v>
      </c>
      <c r="AQ63" s="13">
        <v>597207.06999999995</v>
      </c>
      <c r="AR63" s="13">
        <v>612086.57999999996</v>
      </c>
      <c r="AS63" s="13">
        <v>0</v>
      </c>
      <c r="AT63" s="37">
        <f t="shared" si="8"/>
        <v>1209293.6499999999</v>
      </c>
      <c r="AU63" s="69">
        <f t="shared" si="9"/>
        <v>6763386.8399999999</v>
      </c>
      <c r="AV63" s="119"/>
      <c r="AZ63" s="14"/>
      <c r="BA63" s="14"/>
      <c r="BB63" s="14"/>
    </row>
    <row r="64" spans="1:54" x14ac:dyDescent="0.25">
      <c r="A64" s="16">
        <f>COUNTIF($AD$10:AD64,'RESUMEN POR ORGANISMO'!$V$6)</f>
        <v>1</v>
      </c>
      <c r="B64" s="16">
        <f>COUNTIF(U$10:$V64,'Desglose 4246'!$V$6)</f>
        <v>0</v>
      </c>
      <c r="C64" s="16">
        <f>COUNTIF(V$10:$V64,'Desglose 4157'!$V$6)</f>
        <v>0</v>
      </c>
      <c r="D64" s="16">
        <f>COUNTIF(V$10:$V64,'Desglose 4156'!$V$6)</f>
        <v>0</v>
      </c>
      <c r="E64" s="16">
        <f>COUNTIF(V$10:$V64,'Desglose 4155'!$V$6)</f>
        <v>0</v>
      </c>
      <c r="F64" s="16">
        <f>COUNTIF(V$10:$V64,'Desglose 4154'!$V$6)</f>
        <v>0</v>
      </c>
      <c r="G64" s="16">
        <f>COUNTIF(V$10:$V64,'Desglose 4153'!$V$6)</f>
        <v>0</v>
      </c>
      <c r="H64" s="16">
        <f>COUNTIF(V$10:$V64,'Desglose 4152'!$V$6)</f>
        <v>26</v>
      </c>
      <c r="I64" s="16">
        <f>COUNTIF(V$10:$V64,'Desglose 4151'!$V$6)</f>
        <v>29</v>
      </c>
      <c r="J64" s="22" t="s">
        <v>19</v>
      </c>
      <c r="K64" s="19" t="s">
        <v>20</v>
      </c>
      <c r="L64" s="20" t="s">
        <v>39</v>
      </c>
      <c r="M64" s="21" t="s">
        <v>40</v>
      </c>
      <c r="N64" s="22" t="s">
        <v>23</v>
      </c>
      <c r="O64" s="22" t="s">
        <v>41</v>
      </c>
      <c r="P64" s="22" t="s">
        <v>32</v>
      </c>
      <c r="Q64" s="22" t="s">
        <v>41</v>
      </c>
      <c r="R64" s="22" t="s">
        <v>32</v>
      </c>
      <c r="S64" s="22" t="s">
        <v>17</v>
      </c>
      <c r="T64" s="20" t="s">
        <v>42</v>
      </c>
      <c r="U64" s="19" t="s">
        <v>49</v>
      </c>
      <c r="V64" s="22" t="s">
        <v>65</v>
      </c>
      <c r="W64" s="19" t="s">
        <v>30</v>
      </c>
      <c r="X64" s="22" t="s">
        <v>32</v>
      </c>
      <c r="Y64" s="21" t="s">
        <v>43</v>
      </c>
      <c r="Z64" s="22" t="s">
        <v>32</v>
      </c>
      <c r="AA64" s="19" t="s">
        <v>44</v>
      </c>
      <c r="AB64" s="20" t="s">
        <v>45</v>
      </c>
      <c r="AC64" s="68" t="s">
        <v>131</v>
      </c>
      <c r="AD64" s="38" t="s">
        <v>59</v>
      </c>
      <c r="AE64" s="13">
        <v>0</v>
      </c>
      <c r="AF64" s="13">
        <v>0</v>
      </c>
      <c r="AG64" s="13">
        <v>0</v>
      </c>
      <c r="AH64" s="37">
        <f t="shared" si="3"/>
        <v>0</v>
      </c>
      <c r="AI64" s="13">
        <v>277961.81</v>
      </c>
      <c r="AJ64" s="13">
        <v>131470.59</v>
      </c>
      <c r="AK64" s="13">
        <v>134054.81</v>
      </c>
      <c r="AL64" s="37">
        <f t="shared" si="7"/>
        <v>543487.21</v>
      </c>
      <c r="AM64" s="13">
        <v>505531.94</v>
      </c>
      <c r="AN64" s="13">
        <v>135992.94</v>
      </c>
      <c r="AO64" s="13">
        <v>141322.82999999999</v>
      </c>
      <c r="AP64" s="37">
        <f t="shared" si="4"/>
        <v>782847.71</v>
      </c>
      <c r="AQ64" s="13">
        <v>142614.92000000001</v>
      </c>
      <c r="AR64" s="13">
        <v>146168.16</v>
      </c>
      <c r="AS64" s="13">
        <v>0</v>
      </c>
      <c r="AT64" s="37">
        <f t="shared" si="8"/>
        <v>288783.08</v>
      </c>
      <c r="AU64" s="69">
        <f t="shared" si="9"/>
        <v>1615118</v>
      </c>
      <c r="AV64" s="119"/>
      <c r="AZ64" s="14"/>
      <c r="BA64" s="14"/>
      <c r="BB64" s="14"/>
    </row>
    <row r="65" spans="1:54" x14ac:dyDescent="0.25">
      <c r="A65" s="16">
        <f>COUNTIF($AD$10:AD65,'RESUMEN POR ORGANISMO'!$V$6)</f>
        <v>1</v>
      </c>
      <c r="B65" s="16">
        <f>COUNTIF(U$10:$V65,'Desglose 4246'!$V$6)</f>
        <v>0</v>
      </c>
      <c r="C65" s="16">
        <f>COUNTIF(V$10:$V65,'Desglose 4157'!$V$6)</f>
        <v>0</v>
      </c>
      <c r="D65" s="16">
        <f>COUNTIF(V$10:$V65,'Desglose 4156'!$V$6)</f>
        <v>0</v>
      </c>
      <c r="E65" s="16">
        <f>COUNTIF(V$10:$V65,'Desglose 4155'!$V$6)</f>
        <v>0</v>
      </c>
      <c r="F65" s="16">
        <f>COUNTIF(V$10:$V65,'Desglose 4154'!$V$6)</f>
        <v>0</v>
      </c>
      <c r="G65" s="16">
        <f>COUNTIF(V$10:$V65,'Desglose 4153'!$V$6)</f>
        <v>0</v>
      </c>
      <c r="H65" s="16">
        <f>COUNTIF(V$10:$V65,'Desglose 4152'!$V$6)</f>
        <v>27</v>
      </c>
      <c r="I65" s="16">
        <f>COUNTIF(V$10:$V65,'Desglose 4151'!$V$6)</f>
        <v>29</v>
      </c>
      <c r="J65" s="22" t="s">
        <v>19</v>
      </c>
      <c r="K65" s="19" t="s">
        <v>20</v>
      </c>
      <c r="L65" s="20" t="s">
        <v>39</v>
      </c>
      <c r="M65" s="21" t="s">
        <v>40</v>
      </c>
      <c r="N65" s="22" t="s">
        <v>23</v>
      </c>
      <c r="O65" s="22" t="s">
        <v>41</v>
      </c>
      <c r="P65" s="22" t="s">
        <v>32</v>
      </c>
      <c r="Q65" s="22" t="s">
        <v>41</v>
      </c>
      <c r="R65" s="22" t="s">
        <v>32</v>
      </c>
      <c r="S65" s="22" t="s">
        <v>17</v>
      </c>
      <c r="T65" s="20" t="s">
        <v>42</v>
      </c>
      <c r="U65" s="19" t="s">
        <v>51</v>
      </c>
      <c r="V65" s="22" t="s">
        <v>65</v>
      </c>
      <c r="W65" s="19" t="s">
        <v>30</v>
      </c>
      <c r="X65" s="22" t="s">
        <v>32</v>
      </c>
      <c r="Y65" s="21" t="s">
        <v>43</v>
      </c>
      <c r="Z65" s="22" t="s">
        <v>32</v>
      </c>
      <c r="AA65" s="19" t="s">
        <v>44</v>
      </c>
      <c r="AB65" s="20" t="s">
        <v>45</v>
      </c>
      <c r="AC65" s="68" t="s">
        <v>132</v>
      </c>
      <c r="AD65" s="38" t="s">
        <v>59</v>
      </c>
      <c r="AE65" s="13">
        <v>0</v>
      </c>
      <c r="AF65" s="13">
        <v>0</v>
      </c>
      <c r="AG65" s="13">
        <v>0</v>
      </c>
      <c r="AH65" s="37">
        <f t="shared" si="3"/>
        <v>0</v>
      </c>
      <c r="AI65" s="13">
        <v>82095.850000000006</v>
      </c>
      <c r="AJ65" s="13">
        <v>38829.660000000003</v>
      </c>
      <c r="AK65" s="13">
        <v>39593.050000000003</v>
      </c>
      <c r="AL65" s="37">
        <f t="shared" si="7"/>
        <v>160518.56</v>
      </c>
      <c r="AM65" s="13">
        <v>149308.51</v>
      </c>
      <c r="AN65" s="13">
        <v>40165.42</v>
      </c>
      <c r="AO65" s="13">
        <v>41739.599999999999</v>
      </c>
      <c r="AP65" s="37">
        <f t="shared" si="4"/>
        <v>231213.53</v>
      </c>
      <c r="AQ65" s="13">
        <v>42121.22</v>
      </c>
      <c r="AR65" s="13">
        <v>43170.69</v>
      </c>
      <c r="AS65" s="13">
        <v>0</v>
      </c>
      <c r="AT65" s="37">
        <f t="shared" si="8"/>
        <v>85291.91</v>
      </c>
      <c r="AU65" s="69">
        <f t="shared" si="9"/>
        <v>477024</v>
      </c>
      <c r="AV65" s="119"/>
      <c r="AZ65" s="14"/>
      <c r="BA65" s="14"/>
      <c r="BB65" s="14"/>
    </row>
    <row r="66" spans="1:54" x14ac:dyDescent="0.25">
      <c r="A66" s="16">
        <f>COUNTIF($AD$10:AD66,'RESUMEN POR ORGANISMO'!$V$6)</f>
        <v>1</v>
      </c>
      <c r="B66" s="16">
        <f>COUNTIF(U$10:$V66,'Desglose 4246'!$V$6)</f>
        <v>0</v>
      </c>
      <c r="C66" s="16">
        <f>COUNTIF(V$10:$V66,'Desglose 4157'!$V$6)</f>
        <v>0</v>
      </c>
      <c r="D66" s="16">
        <f>COUNTIF(V$10:$V66,'Desglose 4156'!$V$6)</f>
        <v>0</v>
      </c>
      <c r="E66" s="16">
        <f>COUNTIF(V$10:$V66,'Desglose 4155'!$V$6)</f>
        <v>0</v>
      </c>
      <c r="F66" s="16">
        <f>COUNTIF(V$10:$V66,'Desglose 4154'!$V$6)</f>
        <v>0</v>
      </c>
      <c r="G66" s="16">
        <f>COUNTIF(V$10:$V66,'Desglose 4153'!$V$6)</f>
        <v>0</v>
      </c>
      <c r="H66" s="16">
        <f>COUNTIF(V$10:$V66,'Desglose 4152'!$V$6)</f>
        <v>28</v>
      </c>
      <c r="I66" s="16">
        <f>COUNTIF(V$10:$V66,'Desglose 4151'!$V$6)</f>
        <v>29</v>
      </c>
      <c r="J66" s="22" t="s">
        <v>19</v>
      </c>
      <c r="K66" s="19" t="s">
        <v>20</v>
      </c>
      <c r="L66" s="20" t="s">
        <v>39</v>
      </c>
      <c r="M66" s="21" t="s">
        <v>40</v>
      </c>
      <c r="N66" s="22" t="s">
        <v>23</v>
      </c>
      <c r="O66" s="22" t="s">
        <v>41</v>
      </c>
      <c r="P66" s="22" t="s">
        <v>32</v>
      </c>
      <c r="Q66" s="22" t="s">
        <v>41</v>
      </c>
      <c r="R66" s="22" t="s">
        <v>32</v>
      </c>
      <c r="S66" s="22" t="s">
        <v>5</v>
      </c>
      <c r="T66" s="20" t="s">
        <v>67</v>
      </c>
      <c r="U66" s="19" t="s">
        <v>68</v>
      </c>
      <c r="V66" s="22" t="s">
        <v>65</v>
      </c>
      <c r="W66" s="19" t="s">
        <v>30</v>
      </c>
      <c r="X66" s="22" t="s">
        <v>32</v>
      </c>
      <c r="Y66" s="21" t="s">
        <v>43</v>
      </c>
      <c r="Z66" s="22" t="s">
        <v>32</v>
      </c>
      <c r="AA66" s="19" t="s">
        <v>44</v>
      </c>
      <c r="AB66" s="20" t="s">
        <v>45</v>
      </c>
      <c r="AC66" s="68" t="s">
        <v>133</v>
      </c>
      <c r="AD66" s="38" t="s">
        <v>59</v>
      </c>
      <c r="AE66" s="13">
        <v>0</v>
      </c>
      <c r="AF66" s="13">
        <v>0</v>
      </c>
      <c r="AG66" s="13">
        <v>0</v>
      </c>
      <c r="AH66" s="37">
        <f t="shared" si="3"/>
        <v>0</v>
      </c>
      <c r="AI66" s="13">
        <v>67355.12</v>
      </c>
      <c r="AJ66" s="13">
        <v>31857.65</v>
      </c>
      <c r="AK66" s="13">
        <v>32482.560000000001</v>
      </c>
      <c r="AL66" s="37">
        <f t="shared" si="7"/>
        <v>131695.32999999999</v>
      </c>
      <c r="AM66" s="13">
        <v>122499.46</v>
      </c>
      <c r="AN66" s="13">
        <v>32953.519999999997</v>
      </c>
      <c r="AO66" s="13">
        <v>34245.050000000003</v>
      </c>
      <c r="AP66" s="37">
        <f t="shared" si="4"/>
        <v>189698.03000000003</v>
      </c>
      <c r="AQ66" s="13">
        <v>34558.15</v>
      </c>
      <c r="AR66" s="13">
        <v>35420.49</v>
      </c>
      <c r="AS66" s="13">
        <v>0</v>
      </c>
      <c r="AT66" s="37">
        <f t="shared" si="8"/>
        <v>69978.64</v>
      </c>
      <c r="AU66" s="69">
        <f t="shared" si="9"/>
        <v>391372</v>
      </c>
      <c r="AV66" s="119"/>
      <c r="AZ66" s="14"/>
      <c r="BA66" s="14"/>
      <c r="BB66" s="14"/>
    </row>
    <row r="67" spans="1:54" x14ac:dyDescent="0.25">
      <c r="A67" s="16">
        <f>COUNTIF($AD$10:AD67,'RESUMEN POR ORGANISMO'!$V$6)</f>
        <v>1</v>
      </c>
      <c r="B67" s="16">
        <f>COUNTIF(U$10:$V67,'Desglose 4246'!$V$6)</f>
        <v>0</v>
      </c>
      <c r="C67" s="16">
        <f>COUNTIF(V$10:$V67,'Desglose 4157'!$V$6)</f>
        <v>0</v>
      </c>
      <c r="D67" s="16">
        <f>COUNTIF(V$10:$V67,'Desglose 4156'!$V$6)</f>
        <v>0</v>
      </c>
      <c r="E67" s="16">
        <f>COUNTIF(V$10:$V67,'Desglose 4155'!$V$6)</f>
        <v>0</v>
      </c>
      <c r="F67" s="16">
        <f>COUNTIF(V$10:$V67,'Desglose 4154'!$V$6)</f>
        <v>0</v>
      </c>
      <c r="G67" s="16">
        <f>COUNTIF(V$10:$V67,'Desglose 4153'!$V$6)</f>
        <v>0</v>
      </c>
      <c r="H67" s="16">
        <f>COUNTIF(V$10:$V67,'Desglose 4152'!$V$6)</f>
        <v>29</v>
      </c>
      <c r="I67" s="16">
        <f>COUNTIF(V$10:$V67,'Desglose 4151'!$V$6)</f>
        <v>29</v>
      </c>
      <c r="J67" s="22" t="s">
        <v>19</v>
      </c>
      <c r="K67" s="19" t="s">
        <v>20</v>
      </c>
      <c r="L67" s="20" t="s">
        <v>39</v>
      </c>
      <c r="M67" s="21" t="s">
        <v>40</v>
      </c>
      <c r="N67" s="22" t="s">
        <v>23</v>
      </c>
      <c r="O67" s="22" t="s">
        <v>41</v>
      </c>
      <c r="P67" s="22" t="s">
        <v>32</v>
      </c>
      <c r="Q67" s="22" t="s">
        <v>41</v>
      </c>
      <c r="R67" s="22" t="s">
        <v>32</v>
      </c>
      <c r="S67" s="22" t="s">
        <v>5</v>
      </c>
      <c r="T67" s="20" t="s">
        <v>67</v>
      </c>
      <c r="U67" s="19" t="s">
        <v>28</v>
      </c>
      <c r="V67" s="22" t="s">
        <v>65</v>
      </c>
      <c r="W67" s="19" t="s">
        <v>30</v>
      </c>
      <c r="X67" s="22" t="s">
        <v>32</v>
      </c>
      <c r="Y67" s="21" t="s">
        <v>43</v>
      </c>
      <c r="Z67" s="22" t="s">
        <v>32</v>
      </c>
      <c r="AA67" s="19" t="s">
        <v>44</v>
      </c>
      <c r="AB67" s="20" t="s">
        <v>45</v>
      </c>
      <c r="AC67" s="68" t="s">
        <v>134</v>
      </c>
      <c r="AD67" s="38" t="s">
        <v>59</v>
      </c>
      <c r="AE67" s="13">
        <v>0</v>
      </c>
      <c r="AF67" s="13">
        <v>0</v>
      </c>
      <c r="AG67" s="13">
        <v>0</v>
      </c>
      <c r="AH67" s="37">
        <f t="shared" si="3"/>
        <v>0</v>
      </c>
      <c r="AI67" s="13">
        <v>46105.59</v>
      </c>
      <c r="AJ67" s="13">
        <v>21807.03</v>
      </c>
      <c r="AK67" s="13">
        <v>22235.759999999998</v>
      </c>
      <c r="AL67" s="37">
        <f t="shared" si="7"/>
        <v>90148.37999999999</v>
      </c>
      <c r="AM67" s="13">
        <v>83852.72</v>
      </c>
      <c r="AN67" s="13">
        <v>22557.18</v>
      </c>
      <c r="AO67" s="13">
        <v>23441.25</v>
      </c>
      <c r="AP67" s="37">
        <f t="shared" si="4"/>
        <v>129851.15</v>
      </c>
      <c r="AQ67" s="13">
        <v>23655.57</v>
      </c>
      <c r="AR67" s="13">
        <v>24244.9</v>
      </c>
      <c r="AS67" s="13">
        <v>0</v>
      </c>
      <c r="AT67" s="37">
        <f t="shared" si="8"/>
        <v>47900.47</v>
      </c>
      <c r="AU67" s="69">
        <f t="shared" si="9"/>
        <v>267900</v>
      </c>
      <c r="AV67" s="119"/>
      <c r="AZ67" s="14"/>
      <c r="BA67" s="14"/>
      <c r="BB67" s="14"/>
    </row>
    <row r="68" spans="1:54" x14ac:dyDescent="0.25">
      <c r="A68" s="16">
        <f>COUNTIF($AD$10:AD68,'RESUMEN POR ORGANISMO'!$V$6)</f>
        <v>1</v>
      </c>
      <c r="B68" s="16">
        <f>COUNTIF(U$10:$V68,'Desglose 4246'!$V$6)</f>
        <v>0</v>
      </c>
      <c r="C68" s="16">
        <f>COUNTIF(V$10:$V68,'Desglose 4157'!$V$6)</f>
        <v>0</v>
      </c>
      <c r="D68" s="16">
        <f>COUNTIF(V$10:$V68,'Desglose 4156'!$V$6)</f>
        <v>0</v>
      </c>
      <c r="E68" s="16">
        <f>COUNTIF(V$10:$V68,'Desglose 4155'!$V$6)</f>
        <v>0</v>
      </c>
      <c r="F68" s="16">
        <f>COUNTIF(V$10:$V68,'Desglose 4154'!$V$6)</f>
        <v>0</v>
      </c>
      <c r="G68" s="16">
        <f>COUNTIF(V$10:$V68,'Desglose 4153'!$V$6)</f>
        <v>0</v>
      </c>
      <c r="H68" s="16">
        <f>COUNTIF(V$10:$V68,'Desglose 4152'!$V$6)</f>
        <v>30</v>
      </c>
      <c r="I68" s="16">
        <f>COUNTIF(V$10:$V68,'Desglose 4151'!$V$6)</f>
        <v>29</v>
      </c>
      <c r="J68" s="22" t="s">
        <v>19</v>
      </c>
      <c r="K68" s="19" t="s">
        <v>20</v>
      </c>
      <c r="L68" s="20" t="s">
        <v>39</v>
      </c>
      <c r="M68" s="21" t="s">
        <v>40</v>
      </c>
      <c r="N68" s="22" t="s">
        <v>23</v>
      </c>
      <c r="O68" s="22" t="s">
        <v>41</v>
      </c>
      <c r="P68" s="22" t="s">
        <v>32</v>
      </c>
      <c r="Q68" s="22" t="s">
        <v>41</v>
      </c>
      <c r="R68" s="22" t="s">
        <v>32</v>
      </c>
      <c r="S68" s="22" t="s">
        <v>5</v>
      </c>
      <c r="T68" s="20" t="s">
        <v>67</v>
      </c>
      <c r="U68" s="19" t="s">
        <v>20</v>
      </c>
      <c r="V68" s="22" t="s">
        <v>65</v>
      </c>
      <c r="W68" s="19" t="s">
        <v>30</v>
      </c>
      <c r="X68" s="22" t="s">
        <v>32</v>
      </c>
      <c r="Y68" s="21" t="s">
        <v>43</v>
      </c>
      <c r="Z68" s="22" t="s">
        <v>32</v>
      </c>
      <c r="AA68" s="19" t="s">
        <v>44</v>
      </c>
      <c r="AB68" s="20" t="s">
        <v>45</v>
      </c>
      <c r="AC68" s="68" t="s">
        <v>135</v>
      </c>
      <c r="AD68" s="38" t="s">
        <v>59</v>
      </c>
      <c r="AE68" s="13">
        <v>0</v>
      </c>
      <c r="AF68" s="13">
        <v>0</v>
      </c>
      <c r="AG68" s="13">
        <v>0</v>
      </c>
      <c r="AH68" s="37">
        <f t="shared" si="3"/>
        <v>0</v>
      </c>
      <c r="AI68" s="13">
        <v>10498.1</v>
      </c>
      <c r="AJ68" s="13">
        <v>4965.37</v>
      </c>
      <c r="AK68" s="13">
        <v>5063.08</v>
      </c>
      <c r="AL68" s="37">
        <f t="shared" si="7"/>
        <v>20526.550000000003</v>
      </c>
      <c r="AM68" s="13">
        <v>19093</v>
      </c>
      <c r="AN68" s="13">
        <v>5136.2</v>
      </c>
      <c r="AO68" s="13">
        <v>5337.5</v>
      </c>
      <c r="AP68" s="37">
        <f t="shared" si="4"/>
        <v>29566.7</v>
      </c>
      <c r="AQ68" s="13">
        <v>5386.3</v>
      </c>
      <c r="AR68" s="13">
        <v>5520.45</v>
      </c>
      <c r="AS68" s="13">
        <v>0</v>
      </c>
      <c r="AT68" s="37">
        <f t="shared" si="8"/>
        <v>10906.75</v>
      </c>
      <c r="AU68" s="69">
        <f t="shared" si="9"/>
        <v>61000</v>
      </c>
      <c r="AV68" s="119"/>
      <c r="AZ68" s="14"/>
      <c r="BA68" s="14"/>
      <c r="BB68" s="14"/>
    </row>
    <row r="69" spans="1:54" x14ac:dyDescent="0.25">
      <c r="A69" s="16">
        <f>COUNTIF($AD$10:AD69,'RESUMEN POR ORGANISMO'!$V$6)</f>
        <v>1</v>
      </c>
      <c r="B69" s="16">
        <f>COUNTIF(U$10:$V69,'Desglose 4246'!$V$6)</f>
        <v>0</v>
      </c>
      <c r="C69" s="16">
        <f>COUNTIF(V$10:$V69,'Desglose 4157'!$V$6)</f>
        <v>0</v>
      </c>
      <c r="D69" s="16">
        <f>COUNTIF(V$10:$V69,'Desglose 4156'!$V$6)</f>
        <v>0</v>
      </c>
      <c r="E69" s="16">
        <f>COUNTIF(V$10:$V69,'Desglose 4155'!$V$6)</f>
        <v>0</v>
      </c>
      <c r="F69" s="16">
        <f>COUNTIF(V$10:$V69,'Desglose 4154'!$V$6)</f>
        <v>0</v>
      </c>
      <c r="G69" s="16">
        <f>COUNTIF(V$10:$V69,'Desglose 4153'!$V$6)</f>
        <v>0</v>
      </c>
      <c r="H69" s="16">
        <f>COUNTIF(V$10:$V69,'Desglose 4152'!$V$6)</f>
        <v>31</v>
      </c>
      <c r="I69" s="16">
        <f>COUNTIF(V$10:$V69,'Desglose 4151'!$V$6)</f>
        <v>29</v>
      </c>
      <c r="J69" s="22" t="s">
        <v>19</v>
      </c>
      <c r="K69" s="19" t="s">
        <v>20</v>
      </c>
      <c r="L69" s="20" t="s">
        <v>39</v>
      </c>
      <c r="M69" s="21" t="s">
        <v>40</v>
      </c>
      <c r="N69" s="22" t="s">
        <v>23</v>
      </c>
      <c r="O69" s="22" t="s">
        <v>41</v>
      </c>
      <c r="P69" s="22" t="s">
        <v>32</v>
      </c>
      <c r="Q69" s="22" t="s">
        <v>41</v>
      </c>
      <c r="R69" s="22" t="s">
        <v>32</v>
      </c>
      <c r="S69" s="22" t="s">
        <v>5</v>
      </c>
      <c r="T69" s="20" t="s">
        <v>67</v>
      </c>
      <c r="U69" s="19" t="s">
        <v>49</v>
      </c>
      <c r="V69" s="22" t="s">
        <v>65</v>
      </c>
      <c r="W69" s="19" t="s">
        <v>30</v>
      </c>
      <c r="X69" s="22" t="s">
        <v>32</v>
      </c>
      <c r="Y69" s="21" t="s">
        <v>43</v>
      </c>
      <c r="Z69" s="22" t="s">
        <v>32</v>
      </c>
      <c r="AA69" s="19" t="s">
        <v>44</v>
      </c>
      <c r="AB69" s="20" t="s">
        <v>45</v>
      </c>
      <c r="AC69" s="68" t="s">
        <v>136</v>
      </c>
      <c r="AD69" s="38" t="s">
        <v>59</v>
      </c>
      <c r="AE69" s="13">
        <v>0</v>
      </c>
      <c r="AF69" s="13">
        <v>0</v>
      </c>
      <c r="AG69" s="13">
        <v>0</v>
      </c>
      <c r="AH69" s="37">
        <f t="shared" si="3"/>
        <v>0</v>
      </c>
      <c r="AI69" s="13">
        <v>17141.16</v>
      </c>
      <c r="AJ69" s="13">
        <v>8107.41</v>
      </c>
      <c r="AK69" s="13">
        <v>8266.8799999999992</v>
      </c>
      <c r="AL69" s="37">
        <f t="shared" si="7"/>
        <v>33515.449999999997</v>
      </c>
      <c r="AM69" s="13">
        <v>31174.799999999999</v>
      </c>
      <c r="AN69" s="13">
        <v>8386.32</v>
      </c>
      <c r="AO69" s="13">
        <v>8715</v>
      </c>
      <c r="AP69" s="37">
        <f t="shared" si="4"/>
        <v>48276.119999999995</v>
      </c>
      <c r="AQ69" s="13">
        <v>8794.68</v>
      </c>
      <c r="AR69" s="13">
        <v>9013.75</v>
      </c>
      <c r="AS69" s="13">
        <v>0</v>
      </c>
      <c r="AT69" s="37">
        <f t="shared" si="8"/>
        <v>17808.43</v>
      </c>
      <c r="AU69" s="69">
        <f t="shared" si="9"/>
        <v>99599.999999999985</v>
      </c>
      <c r="AV69" s="119"/>
      <c r="AZ69" s="14"/>
      <c r="BA69" s="14"/>
      <c r="BB69" s="14"/>
    </row>
    <row r="70" spans="1:54" x14ac:dyDescent="0.25">
      <c r="A70" s="16">
        <f>COUNTIF($AD$10:AD70,'RESUMEN POR ORGANISMO'!$V$6)</f>
        <v>1</v>
      </c>
      <c r="B70" s="16">
        <f>COUNTIF(U$10:$V70,'Desglose 4246'!$V$6)</f>
        <v>0</v>
      </c>
      <c r="C70" s="16">
        <f>COUNTIF(V$10:$V70,'Desglose 4157'!$V$6)</f>
        <v>0</v>
      </c>
      <c r="D70" s="16">
        <f>COUNTIF(V$10:$V70,'Desglose 4156'!$V$6)</f>
        <v>0</v>
      </c>
      <c r="E70" s="16">
        <f>COUNTIF(V$10:$V70,'Desglose 4155'!$V$6)</f>
        <v>0</v>
      </c>
      <c r="F70" s="16">
        <f>COUNTIF(V$10:$V70,'Desglose 4154'!$V$6)</f>
        <v>0</v>
      </c>
      <c r="G70" s="16">
        <f>COUNTIF(V$10:$V70,'Desglose 4153'!$V$6)</f>
        <v>0</v>
      </c>
      <c r="H70" s="16">
        <f>COUNTIF(V$10:$V70,'Desglose 4152'!$V$6)</f>
        <v>32</v>
      </c>
      <c r="I70" s="16">
        <f>COUNTIF(V$10:$V70,'Desglose 4151'!$V$6)</f>
        <v>29</v>
      </c>
      <c r="J70" s="22" t="s">
        <v>19</v>
      </c>
      <c r="K70" s="19" t="s">
        <v>20</v>
      </c>
      <c r="L70" s="20" t="s">
        <v>39</v>
      </c>
      <c r="M70" s="21" t="s">
        <v>40</v>
      </c>
      <c r="N70" s="22" t="s">
        <v>23</v>
      </c>
      <c r="O70" s="22" t="s">
        <v>41</v>
      </c>
      <c r="P70" s="22" t="s">
        <v>32</v>
      </c>
      <c r="Q70" s="22" t="s">
        <v>41</v>
      </c>
      <c r="R70" s="22" t="s">
        <v>32</v>
      </c>
      <c r="S70" s="22" t="s">
        <v>5</v>
      </c>
      <c r="T70" s="20" t="s">
        <v>67</v>
      </c>
      <c r="U70" s="19" t="s">
        <v>51</v>
      </c>
      <c r="V70" s="22" t="s">
        <v>65</v>
      </c>
      <c r="W70" s="19" t="s">
        <v>30</v>
      </c>
      <c r="X70" s="22" t="s">
        <v>32</v>
      </c>
      <c r="Y70" s="21" t="s">
        <v>43</v>
      </c>
      <c r="Z70" s="22" t="s">
        <v>32</v>
      </c>
      <c r="AA70" s="19" t="s">
        <v>44</v>
      </c>
      <c r="AB70" s="20" t="s">
        <v>45</v>
      </c>
      <c r="AC70" s="68" t="s">
        <v>137</v>
      </c>
      <c r="AD70" s="38" t="s">
        <v>59</v>
      </c>
      <c r="AE70" s="13">
        <v>0</v>
      </c>
      <c r="AF70" s="13">
        <v>0</v>
      </c>
      <c r="AG70" s="13">
        <v>0</v>
      </c>
      <c r="AH70" s="37">
        <f t="shared" si="3"/>
        <v>0</v>
      </c>
      <c r="AI70" s="13">
        <v>4881.6099999999997</v>
      </c>
      <c r="AJ70" s="13">
        <v>2308.89</v>
      </c>
      <c r="AK70" s="13">
        <v>2354.33</v>
      </c>
      <c r="AL70" s="37">
        <f t="shared" si="7"/>
        <v>9544.83</v>
      </c>
      <c r="AM70" s="13">
        <v>8878.26</v>
      </c>
      <c r="AN70" s="13">
        <v>2388.33</v>
      </c>
      <c r="AO70" s="13">
        <v>2481.94</v>
      </c>
      <c r="AP70" s="37">
        <f t="shared" si="4"/>
        <v>13748.53</v>
      </c>
      <c r="AQ70" s="13">
        <v>2504.63</v>
      </c>
      <c r="AR70" s="13">
        <v>2567.0100000000002</v>
      </c>
      <c r="AS70" s="13">
        <v>0</v>
      </c>
      <c r="AT70" s="37">
        <f t="shared" si="8"/>
        <v>5071.6400000000003</v>
      </c>
      <c r="AU70" s="69">
        <f t="shared" si="9"/>
        <v>28365</v>
      </c>
      <c r="AV70" s="119"/>
      <c r="AZ70" s="14"/>
      <c r="BA70" s="14"/>
      <c r="BB70" s="14"/>
    </row>
    <row r="71" spans="1:54" x14ac:dyDescent="0.25">
      <c r="A71" s="16">
        <f>COUNTIF($AD$10:AD71,'RESUMEN POR ORGANISMO'!$V$6)</f>
        <v>1</v>
      </c>
      <c r="B71" s="16">
        <f>COUNTIF(U$10:$V71,'Desglose 4246'!$V$6)</f>
        <v>0</v>
      </c>
      <c r="C71" s="16">
        <f>COUNTIF(V$10:$V71,'Desglose 4157'!$V$6)</f>
        <v>0</v>
      </c>
      <c r="D71" s="16">
        <f>COUNTIF(V$10:$V71,'Desglose 4156'!$V$6)</f>
        <v>0</v>
      </c>
      <c r="E71" s="16">
        <f>COUNTIF(V$10:$V71,'Desglose 4155'!$V$6)</f>
        <v>0</v>
      </c>
      <c r="F71" s="16">
        <f>COUNTIF(V$10:$V71,'Desglose 4154'!$V$6)</f>
        <v>0</v>
      </c>
      <c r="G71" s="16">
        <f>COUNTIF(V$10:$V71,'Desglose 4153'!$V$6)</f>
        <v>0</v>
      </c>
      <c r="H71" s="16">
        <f>COUNTIF(V$10:$V71,'Desglose 4152'!$V$6)</f>
        <v>33</v>
      </c>
      <c r="I71" s="16">
        <f>COUNTIF(V$10:$V71,'Desglose 4151'!$V$6)</f>
        <v>29</v>
      </c>
      <c r="J71" s="22" t="s">
        <v>19</v>
      </c>
      <c r="K71" s="19" t="s">
        <v>20</v>
      </c>
      <c r="L71" s="20" t="s">
        <v>39</v>
      </c>
      <c r="M71" s="21" t="s">
        <v>40</v>
      </c>
      <c r="N71" s="22" t="s">
        <v>23</v>
      </c>
      <c r="O71" s="22" t="s">
        <v>41</v>
      </c>
      <c r="P71" s="22" t="s">
        <v>32</v>
      </c>
      <c r="Q71" s="22" t="s">
        <v>41</v>
      </c>
      <c r="R71" s="22" t="s">
        <v>32</v>
      </c>
      <c r="S71" s="22" t="s">
        <v>5</v>
      </c>
      <c r="T71" s="20" t="s">
        <v>67</v>
      </c>
      <c r="U71" s="19" t="s">
        <v>37</v>
      </c>
      <c r="V71" s="22" t="s">
        <v>65</v>
      </c>
      <c r="W71" s="19" t="s">
        <v>30</v>
      </c>
      <c r="X71" s="22" t="s">
        <v>32</v>
      </c>
      <c r="Y71" s="21" t="s">
        <v>43</v>
      </c>
      <c r="Z71" s="22" t="s">
        <v>32</v>
      </c>
      <c r="AA71" s="19" t="s">
        <v>44</v>
      </c>
      <c r="AB71" s="20" t="s">
        <v>45</v>
      </c>
      <c r="AC71" s="68" t="s">
        <v>138</v>
      </c>
      <c r="AD71" s="38" t="s">
        <v>59</v>
      </c>
      <c r="AE71" s="13">
        <v>0</v>
      </c>
      <c r="AF71" s="13">
        <v>0</v>
      </c>
      <c r="AG71" s="13">
        <v>0</v>
      </c>
      <c r="AH71" s="37">
        <f t="shared" si="3"/>
        <v>0</v>
      </c>
      <c r="AI71" s="13">
        <v>78973.440000000002</v>
      </c>
      <c r="AJ71" s="13">
        <v>37352.89</v>
      </c>
      <c r="AK71" s="13">
        <v>38087.14</v>
      </c>
      <c r="AL71" s="37">
        <f t="shared" si="7"/>
        <v>154413.47</v>
      </c>
      <c r="AM71" s="13">
        <v>143629.76000000001</v>
      </c>
      <c r="AN71" s="13">
        <v>38637.78</v>
      </c>
      <c r="AO71" s="13">
        <v>40152.089999999997</v>
      </c>
      <c r="AP71" s="37">
        <f t="shared" si="4"/>
        <v>222419.63</v>
      </c>
      <c r="AQ71" s="13">
        <v>40519.19</v>
      </c>
      <c r="AR71" s="13">
        <v>41528.71</v>
      </c>
      <c r="AS71" s="13">
        <v>0</v>
      </c>
      <c r="AT71" s="37">
        <f t="shared" si="8"/>
        <v>82047.899999999994</v>
      </c>
      <c r="AU71" s="69">
        <f t="shared" si="9"/>
        <v>458881</v>
      </c>
      <c r="AV71" s="119"/>
      <c r="AZ71" s="14"/>
      <c r="BA71" s="14"/>
      <c r="BB71" s="14"/>
    </row>
    <row r="72" spans="1:54" x14ac:dyDescent="0.25">
      <c r="A72" s="16">
        <f>COUNTIF($AD$10:AD72,'RESUMEN POR ORGANISMO'!$V$6)</f>
        <v>1</v>
      </c>
      <c r="B72" s="16">
        <f>COUNTIF(U$10:$V72,'Desglose 4246'!$V$6)</f>
        <v>0</v>
      </c>
      <c r="C72" s="16">
        <f>COUNTIF(V$10:$V72,'Desglose 4157'!$V$6)</f>
        <v>0</v>
      </c>
      <c r="D72" s="16">
        <f>COUNTIF(V$10:$V72,'Desglose 4156'!$V$6)</f>
        <v>0</v>
      </c>
      <c r="E72" s="16">
        <f>COUNTIF(V$10:$V72,'Desglose 4155'!$V$6)</f>
        <v>0</v>
      </c>
      <c r="F72" s="16">
        <f>COUNTIF(V$10:$V72,'Desglose 4154'!$V$6)</f>
        <v>0</v>
      </c>
      <c r="G72" s="16">
        <f>COUNTIF(V$10:$V72,'Desglose 4153'!$V$6)</f>
        <v>0</v>
      </c>
      <c r="H72" s="16">
        <f>COUNTIF(V$10:$V72,'Desglose 4152'!$V$6)</f>
        <v>34</v>
      </c>
      <c r="I72" s="16">
        <f>COUNTIF(V$10:$V72,'Desglose 4151'!$V$6)</f>
        <v>29</v>
      </c>
      <c r="J72" s="22" t="s">
        <v>19</v>
      </c>
      <c r="K72" s="19" t="s">
        <v>20</v>
      </c>
      <c r="L72" s="20" t="s">
        <v>39</v>
      </c>
      <c r="M72" s="21" t="s">
        <v>40</v>
      </c>
      <c r="N72" s="22" t="s">
        <v>23</v>
      </c>
      <c r="O72" s="22" t="s">
        <v>41</v>
      </c>
      <c r="P72" s="22" t="s">
        <v>32</v>
      </c>
      <c r="Q72" s="22" t="s">
        <v>41</v>
      </c>
      <c r="R72" s="22" t="s">
        <v>32</v>
      </c>
      <c r="S72" s="22" t="s">
        <v>5</v>
      </c>
      <c r="T72" s="20" t="s">
        <v>69</v>
      </c>
      <c r="U72" s="19" t="s">
        <v>49</v>
      </c>
      <c r="V72" s="22" t="s">
        <v>65</v>
      </c>
      <c r="W72" s="19" t="s">
        <v>30</v>
      </c>
      <c r="X72" s="22" t="s">
        <v>32</v>
      </c>
      <c r="Y72" s="21" t="s">
        <v>43</v>
      </c>
      <c r="Z72" s="22" t="s">
        <v>32</v>
      </c>
      <c r="AA72" s="19" t="s">
        <v>44</v>
      </c>
      <c r="AB72" s="20" t="s">
        <v>45</v>
      </c>
      <c r="AC72" s="68" t="s">
        <v>139</v>
      </c>
      <c r="AD72" s="38" t="s">
        <v>59</v>
      </c>
      <c r="AE72" s="13">
        <v>0</v>
      </c>
      <c r="AF72" s="13">
        <v>0</v>
      </c>
      <c r="AG72" s="13">
        <v>0</v>
      </c>
      <c r="AH72" s="37">
        <f t="shared" si="3"/>
        <v>0</v>
      </c>
      <c r="AI72" s="13">
        <v>4778.3500000000004</v>
      </c>
      <c r="AJ72" s="13">
        <v>2260.0500000000002</v>
      </c>
      <c r="AK72" s="13">
        <v>2304.5300000000002</v>
      </c>
      <c r="AL72" s="37">
        <f t="shared" si="7"/>
        <v>9342.93</v>
      </c>
      <c r="AM72" s="13">
        <v>8690.4599999999991</v>
      </c>
      <c r="AN72" s="13">
        <v>2337.81</v>
      </c>
      <c r="AO72" s="13">
        <v>2429.44</v>
      </c>
      <c r="AP72" s="37">
        <f t="shared" si="4"/>
        <v>13457.71</v>
      </c>
      <c r="AQ72" s="13">
        <v>2451.65</v>
      </c>
      <c r="AR72" s="13">
        <v>2512.71</v>
      </c>
      <c r="AS72" s="13">
        <v>0</v>
      </c>
      <c r="AT72" s="37">
        <f t="shared" si="8"/>
        <v>4964.3600000000006</v>
      </c>
      <c r="AU72" s="69">
        <f t="shared" si="9"/>
        <v>27765</v>
      </c>
      <c r="AV72" s="119"/>
      <c r="AZ72" s="14"/>
      <c r="BA72" s="14"/>
      <c r="BB72" s="14"/>
    </row>
    <row r="73" spans="1:54" x14ac:dyDescent="0.25">
      <c r="A73" s="16">
        <f>COUNTIF($AD$10:AD73,'RESUMEN POR ORGANISMO'!$V$6)</f>
        <v>1</v>
      </c>
      <c r="B73" s="16">
        <f>COUNTIF(U$10:$V73,'Desglose 4246'!$V$6)</f>
        <v>0</v>
      </c>
      <c r="C73" s="16">
        <f>COUNTIF(V$10:$V73,'Desglose 4157'!$V$6)</f>
        <v>0</v>
      </c>
      <c r="D73" s="16">
        <f>COUNTIF(V$10:$V73,'Desglose 4156'!$V$6)</f>
        <v>0</v>
      </c>
      <c r="E73" s="16">
        <f>COUNTIF(V$10:$V73,'Desglose 4155'!$V$6)</f>
        <v>0</v>
      </c>
      <c r="F73" s="16">
        <f>COUNTIF(V$10:$V73,'Desglose 4154'!$V$6)</f>
        <v>0</v>
      </c>
      <c r="G73" s="16">
        <f>COUNTIF(V$10:$V73,'Desglose 4153'!$V$6)</f>
        <v>0</v>
      </c>
      <c r="H73" s="16">
        <f>COUNTIF(V$10:$V73,'Desglose 4152'!$V$6)</f>
        <v>35</v>
      </c>
      <c r="I73" s="16">
        <f>COUNTIF(V$10:$V73,'Desglose 4151'!$V$6)</f>
        <v>29</v>
      </c>
      <c r="J73" s="22" t="s">
        <v>19</v>
      </c>
      <c r="K73" s="19" t="s">
        <v>20</v>
      </c>
      <c r="L73" s="20" t="s">
        <v>39</v>
      </c>
      <c r="M73" s="21" t="s">
        <v>40</v>
      </c>
      <c r="N73" s="22" t="s">
        <v>23</v>
      </c>
      <c r="O73" s="22" t="s">
        <v>41</v>
      </c>
      <c r="P73" s="22" t="s">
        <v>32</v>
      </c>
      <c r="Q73" s="22" t="s">
        <v>41</v>
      </c>
      <c r="R73" s="22" t="s">
        <v>32</v>
      </c>
      <c r="S73" s="22" t="s">
        <v>5</v>
      </c>
      <c r="T73" s="20" t="s">
        <v>69</v>
      </c>
      <c r="U73" s="19" t="s">
        <v>51</v>
      </c>
      <c r="V73" s="22" t="s">
        <v>65</v>
      </c>
      <c r="W73" s="19" t="s">
        <v>30</v>
      </c>
      <c r="X73" s="22" t="s">
        <v>32</v>
      </c>
      <c r="Y73" s="21" t="s">
        <v>43</v>
      </c>
      <c r="Z73" s="22" t="s">
        <v>32</v>
      </c>
      <c r="AA73" s="19" t="s">
        <v>44</v>
      </c>
      <c r="AB73" s="20" t="s">
        <v>45</v>
      </c>
      <c r="AC73" s="68" t="s">
        <v>140</v>
      </c>
      <c r="AD73" s="38" t="s">
        <v>59</v>
      </c>
      <c r="AE73" s="13">
        <v>0</v>
      </c>
      <c r="AF73" s="13">
        <v>0</v>
      </c>
      <c r="AG73" s="13">
        <v>0</v>
      </c>
      <c r="AH73" s="37">
        <f t="shared" si="3"/>
        <v>0</v>
      </c>
      <c r="AI73" s="13">
        <v>9832.25</v>
      </c>
      <c r="AJ73" s="13">
        <v>4650.43</v>
      </c>
      <c r="AK73" s="13">
        <v>4741.8999999999996</v>
      </c>
      <c r="AL73" s="37">
        <f t="shared" si="7"/>
        <v>19224.580000000002</v>
      </c>
      <c r="AM73" s="13">
        <v>17882.02</v>
      </c>
      <c r="AN73" s="13">
        <v>4810.43</v>
      </c>
      <c r="AO73" s="13">
        <v>4998.96</v>
      </c>
      <c r="AP73" s="37">
        <f t="shared" si="4"/>
        <v>27691.41</v>
      </c>
      <c r="AQ73" s="13">
        <v>5044.67</v>
      </c>
      <c r="AR73" s="13">
        <v>5170.34</v>
      </c>
      <c r="AS73" s="13">
        <v>0</v>
      </c>
      <c r="AT73" s="37">
        <f t="shared" si="8"/>
        <v>10215.01</v>
      </c>
      <c r="AU73" s="69">
        <f t="shared" si="9"/>
        <v>57131</v>
      </c>
      <c r="AV73" s="119"/>
      <c r="AZ73" s="14"/>
      <c r="BA73" s="14"/>
      <c r="BB73" s="14"/>
    </row>
    <row r="74" spans="1:54" x14ac:dyDescent="0.25">
      <c r="A74" s="16">
        <f>COUNTIF($AD$10:AD74,'RESUMEN POR ORGANISMO'!$V$6)</f>
        <v>1</v>
      </c>
      <c r="B74" s="16">
        <f>COUNTIF(U$10:$V74,'Desglose 4246'!$V$6)</f>
        <v>0</v>
      </c>
      <c r="C74" s="16">
        <f>COUNTIF(V$10:$V74,'Desglose 4157'!$V$6)</f>
        <v>0</v>
      </c>
      <c r="D74" s="16">
        <f>COUNTIF(V$10:$V74,'Desglose 4156'!$V$6)</f>
        <v>0</v>
      </c>
      <c r="E74" s="16">
        <f>COUNTIF(V$10:$V74,'Desglose 4155'!$V$6)</f>
        <v>0</v>
      </c>
      <c r="F74" s="16">
        <f>COUNTIF(V$10:$V74,'Desglose 4154'!$V$6)</f>
        <v>0</v>
      </c>
      <c r="G74" s="16">
        <f>COUNTIF(V$10:$V74,'Desglose 4153'!$V$6)</f>
        <v>0</v>
      </c>
      <c r="H74" s="16">
        <f>COUNTIF(V$10:$V74,'Desglose 4152'!$V$6)</f>
        <v>36</v>
      </c>
      <c r="I74" s="16">
        <f>COUNTIF(V$10:$V74,'Desglose 4151'!$V$6)</f>
        <v>29</v>
      </c>
      <c r="J74" s="22" t="s">
        <v>19</v>
      </c>
      <c r="K74" s="19" t="s">
        <v>20</v>
      </c>
      <c r="L74" s="20" t="s">
        <v>39</v>
      </c>
      <c r="M74" s="21" t="s">
        <v>40</v>
      </c>
      <c r="N74" s="22" t="s">
        <v>23</v>
      </c>
      <c r="O74" s="22" t="s">
        <v>41</v>
      </c>
      <c r="P74" s="22" t="s">
        <v>32</v>
      </c>
      <c r="Q74" s="22" t="s">
        <v>41</v>
      </c>
      <c r="R74" s="22" t="s">
        <v>32</v>
      </c>
      <c r="S74" s="22" t="s">
        <v>5</v>
      </c>
      <c r="T74" s="20" t="s">
        <v>69</v>
      </c>
      <c r="U74" s="19" t="s">
        <v>37</v>
      </c>
      <c r="V74" s="22" t="s">
        <v>65</v>
      </c>
      <c r="W74" s="19" t="s">
        <v>30</v>
      </c>
      <c r="X74" s="22" t="s">
        <v>32</v>
      </c>
      <c r="Y74" s="21" t="s">
        <v>43</v>
      </c>
      <c r="Z74" s="22" t="s">
        <v>32</v>
      </c>
      <c r="AA74" s="19" t="s">
        <v>44</v>
      </c>
      <c r="AB74" s="20" t="s">
        <v>45</v>
      </c>
      <c r="AC74" s="68" t="s">
        <v>141</v>
      </c>
      <c r="AD74" s="38" t="s">
        <v>59</v>
      </c>
      <c r="AE74" s="13">
        <v>0</v>
      </c>
      <c r="AF74" s="13">
        <v>0</v>
      </c>
      <c r="AG74" s="13">
        <v>0</v>
      </c>
      <c r="AH74" s="37">
        <f t="shared" si="3"/>
        <v>0</v>
      </c>
      <c r="AI74" s="13">
        <v>65685.91</v>
      </c>
      <c r="AJ74" s="13">
        <v>31068.15</v>
      </c>
      <c r="AK74" s="13">
        <v>31678.89</v>
      </c>
      <c r="AL74" s="37">
        <f t="shared" si="7"/>
        <v>128432.95</v>
      </c>
      <c r="AM74" s="13">
        <v>119463.66</v>
      </c>
      <c r="AN74" s="13">
        <v>32136.87</v>
      </c>
      <c r="AO74" s="13">
        <v>33396.39</v>
      </c>
      <c r="AP74" s="37">
        <f t="shared" si="4"/>
        <v>184996.91999999998</v>
      </c>
      <c r="AQ74" s="13">
        <v>33701.730000000003</v>
      </c>
      <c r="AR74" s="13">
        <v>34541.4</v>
      </c>
      <c r="AS74" s="13">
        <v>0</v>
      </c>
      <c r="AT74" s="37">
        <f t="shared" si="8"/>
        <v>68243.13</v>
      </c>
      <c r="AU74" s="69">
        <f t="shared" si="9"/>
        <v>381673</v>
      </c>
      <c r="AV74" s="119"/>
      <c r="AZ74" s="14"/>
      <c r="BA74" s="14"/>
      <c r="BB74" s="14"/>
    </row>
    <row r="75" spans="1:54" x14ac:dyDescent="0.25">
      <c r="A75" s="16">
        <f>COUNTIF($AD$10:AD75,'RESUMEN POR ORGANISMO'!$V$6)</f>
        <v>1</v>
      </c>
      <c r="B75" s="16">
        <f>COUNTIF(U$10:$V75,'Desglose 4246'!$V$6)</f>
        <v>0</v>
      </c>
      <c r="C75" s="16">
        <f>COUNTIF(V$10:$V75,'Desglose 4157'!$V$6)</f>
        <v>0</v>
      </c>
      <c r="D75" s="16">
        <f>COUNTIF(V$10:$V75,'Desglose 4156'!$V$6)</f>
        <v>0</v>
      </c>
      <c r="E75" s="16">
        <f>COUNTIF(V$10:$V75,'Desglose 4155'!$V$6)</f>
        <v>0</v>
      </c>
      <c r="F75" s="16">
        <f>COUNTIF(V$10:$V75,'Desglose 4154'!$V$6)</f>
        <v>0</v>
      </c>
      <c r="G75" s="16">
        <f>COUNTIF(V$10:$V75,'Desglose 4153'!$V$6)</f>
        <v>0</v>
      </c>
      <c r="H75" s="16">
        <f>COUNTIF(V$10:$V75,'Desglose 4152'!$V$6)</f>
        <v>37</v>
      </c>
      <c r="I75" s="16">
        <f>COUNTIF(V$10:$V75,'Desglose 4151'!$V$6)</f>
        <v>29</v>
      </c>
      <c r="J75" s="22" t="s">
        <v>19</v>
      </c>
      <c r="K75" s="19" t="s">
        <v>20</v>
      </c>
      <c r="L75" s="20" t="s">
        <v>39</v>
      </c>
      <c r="M75" s="21" t="s">
        <v>40</v>
      </c>
      <c r="N75" s="22" t="s">
        <v>23</v>
      </c>
      <c r="O75" s="22" t="s">
        <v>41</v>
      </c>
      <c r="P75" s="22" t="s">
        <v>32</v>
      </c>
      <c r="Q75" s="22" t="s">
        <v>41</v>
      </c>
      <c r="R75" s="22" t="s">
        <v>32</v>
      </c>
      <c r="S75" s="22" t="s">
        <v>26</v>
      </c>
      <c r="T75" s="20" t="s">
        <v>66</v>
      </c>
      <c r="U75" s="19" t="s">
        <v>49</v>
      </c>
      <c r="V75" s="22" t="s">
        <v>65</v>
      </c>
      <c r="W75" s="19" t="s">
        <v>30</v>
      </c>
      <c r="X75" s="22" t="s">
        <v>32</v>
      </c>
      <c r="Y75" s="21" t="s">
        <v>43</v>
      </c>
      <c r="Z75" s="22" t="s">
        <v>32</v>
      </c>
      <c r="AA75" s="19" t="s">
        <v>44</v>
      </c>
      <c r="AB75" s="20" t="s">
        <v>45</v>
      </c>
      <c r="AC75" s="68" t="s">
        <v>142</v>
      </c>
      <c r="AD75" s="38" t="s">
        <v>59</v>
      </c>
      <c r="AE75" s="13">
        <v>0</v>
      </c>
      <c r="AF75" s="13">
        <v>0</v>
      </c>
      <c r="AG75" s="13">
        <v>0</v>
      </c>
      <c r="AH75" s="37">
        <f t="shared" ref="AH75:AH138" si="10">SUM(AE75:AG75)</f>
        <v>0</v>
      </c>
      <c r="AI75" s="13">
        <v>1134213</v>
      </c>
      <c r="AJ75" s="13">
        <v>536460.97</v>
      </c>
      <c r="AK75" s="13">
        <v>547005.72</v>
      </c>
      <c r="AL75" s="37">
        <f t="shared" si="7"/>
        <v>2217679.69</v>
      </c>
      <c r="AM75" s="13">
        <v>2062804.6</v>
      </c>
      <c r="AN75" s="13">
        <v>554914.21</v>
      </c>
      <c r="AO75" s="13">
        <v>576662.63</v>
      </c>
      <c r="AP75" s="37">
        <f t="shared" ref="AP75:AP138" si="11">SUM(AM75:AO75)</f>
        <v>3194381.44</v>
      </c>
      <c r="AQ75" s="13">
        <v>581934.97</v>
      </c>
      <c r="AR75" s="13">
        <v>596433.18999999994</v>
      </c>
      <c r="AS75" s="13">
        <v>0</v>
      </c>
      <c r="AT75" s="37">
        <f t="shared" si="8"/>
        <v>1178368.1599999999</v>
      </c>
      <c r="AU75" s="69">
        <f t="shared" si="9"/>
        <v>6590429.2899999991</v>
      </c>
      <c r="AV75" s="119"/>
      <c r="AZ75" s="14"/>
      <c r="BA75" s="14"/>
      <c r="BB75" s="14"/>
    </row>
    <row r="76" spans="1:54" x14ac:dyDescent="0.25">
      <c r="A76" s="16">
        <f>COUNTIF($AD$10:AD76,'RESUMEN POR ORGANISMO'!$V$6)</f>
        <v>1</v>
      </c>
      <c r="B76" s="16">
        <f>COUNTIF(U$10:$V76,'Desglose 4246'!$V$6)</f>
        <v>0</v>
      </c>
      <c r="C76" s="16">
        <f>COUNTIF(V$10:$V76,'Desglose 4157'!$V$6)</f>
        <v>0</v>
      </c>
      <c r="D76" s="16">
        <f>COUNTIF(V$10:$V76,'Desglose 4156'!$V$6)</f>
        <v>0</v>
      </c>
      <c r="E76" s="16">
        <f>COUNTIF(V$10:$V76,'Desglose 4155'!$V$6)</f>
        <v>0</v>
      </c>
      <c r="F76" s="16">
        <f>COUNTIF(V$10:$V76,'Desglose 4154'!$V$6)</f>
        <v>0</v>
      </c>
      <c r="G76" s="16">
        <f>COUNTIF(V$10:$V76,'Desglose 4153'!$V$6)</f>
        <v>0</v>
      </c>
      <c r="H76" s="16">
        <f>COUNTIF(V$10:$V76,'Desglose 4152'!$V$6)</f>
        <v>38</v>
      </c>
      <c r="I76" s="16">
        <f>COUNTIF(V$10:$V76,'Desglose 4151'!$V$6)</f>
        <v>29</v>
      </c>
      <c r="J76" s="22" t="s">
        <v>19</v>
      </c>
      <c r="K76" s="19" t="s">
        <v>20</v>
      </c>
      <c r="L76" s="20" t="s">
        <v>98</v>
      </c>
      <c r="M76" s="21" t="s">
        <v>99</v>
      </c>
      <c r="N76" s="22" t="s">
        <v>23</v>
      </c>
      <c r="O76" s="22" t="s">
        <v>24</v>
      </c>
      <c r="P76" s="22" t="s">
        <v>23</v>
      </c>
      <c r="Q76" s="22" t="s">
        <v>25</v>
      </c>
      <c r="R76" s="22" t="s">
        <v>25</v>
      </c>
      <c r="S76" s="22" t="s">
        <v>26</v>
      </c>
      <c r="T76" s="20" t="s">
        <v>100</v>
      </c>
      <c r="U76" s="19" t="s">
        <v>37</v>
      </c>
      <c r="V76" s="22" t="s">
        <v>65</v>
      </c>
      <c r="W76" s="19" t="s">
        <v>30</v>
      </c>
      <c r="X76" s="22" t="s">
        <v>24</v>
      </c>
      <c r="Y76" s="21" t="s">
        <v>101</v>
      </c>
      <c r="Z76" s="22" t="s">
        <v>32</v>
      </c>
      <c r="AA76" s="19" t="s">
        <v>33</v>
      </c>
      <c r="AB76" s="20" t="s">
        <v>34</v>
      </c>
      <c r="AC76" s="68" t="s">
        <v>265</v>
      </c>
      <c r="AD76" s="38" t="s">
        <v>102</v>
      </c>
      <c r="AE76" s="13">
        <v>0</v>
      </c>
      <c r="AF76" s="13">
        <v>0</v>
      </c>
      <c r="AG76" s="13">
        <v>100000</v>
      </c>
      <c r="AH76" s="37">
        <f t="shared" si="10"/>
        <v>100000</v>
      </c>
      <c r="AI76" s="13">
        <v>0</v>
      </c>
      <c r="AJ76" s="13">
        <v>0</v>
      </c>
      <c r="AK76" s="13">
        <v>100000</v>
      </c>
      <c r="AL76" s="37">
        <f t="shared" ref="AL76:AL139" si="12">SUM(AI76:AK76)</f>
        <v>100000</v>
      </c>
      <c r="AM76" s="13">
        <v>100000</v>
      </c>
      <c r="AN76" s="13">
        <v>500000.89</v>
      </c>
      <c r="AO76" s="13">
        <v>100000</v>
      </c>
      <c r="AP76" s="37">
        <f t="shared" si="11"/>
        <v>700000.89</v>
      </c>
      <c r="AQ76" s="13">
        <v>67209</v>
      </c>
      <c r="AR76" s="13">
        <v>0</v>
      </c>
      <c r="AS76" s="13">
        <v>166043.1</v>
      </c>
      <c r="AT76" s="37">
        <f t="shared" ref="AT76:AT139" si="13">SUM(AQ76:AS76)</f>
        <v>233252.1</v>
      </c>
      <c r="AU76" s="69">
        <f t="shared" ref="AU76:AU139" si="14">SUM(AT76,AP76,AL76,AH76)</f>
        <v>1133252.99</v>
      </c>
      <c r="AV76" s="119"/>
      <c r="AZ76" s="14"/>
      <c r="BA76" s="14"/>
      <c r="BB76" s="14"/>
    </row>
    <row r="77" spans="1:54" x14ac:dyDescent="0.25">
      <c r="A77" s="16">
        <f>COUNTIF($AD$10:AD77,'RESUMEN POR ORGANISMO'!$V$6)</f>
        <v>1</v>
      </c>
      <c r="B77" s="16">
        <f>COUNTIF(U$10:$V77,'Desglose 4246'!$V$6)</f>
        <v>0</v>
      </c>
      <c r="C77" s="16">
        <f>COUNTIF(V$10:$V77,'Desglose 4157'!$V$6)</f>
        <v>0</v>
      </c>
      <c r="D77" s="16">
        <f>COUNTIF(V$10:$V77,'Desglose 4156'!$V$6)</f>
        <v>0</v>
      </c>
      <c r="E77" s="16">
        <f>COUNTIF(V$10:$V77,'Desglose 4155'!$V$6)</f>
        <v>0</v>
      </c>
      <c r="F77" s="16">
        <f>COUNTIF(V$10:$V77,'Desglose 4154'!$V$6)</f>
        <v>0</v>
      </c>
      <c r="G77" s="16">
        <f>COUNTIF(V$10:$V77,'Desglose 4153'!$V$6)</f>
        <v>0</v>
      </c>
      <c r="H77" s="16">
        <f>COUNTIF(V$10:$V77,'Desglose 4152'!$V$6)</f>
        <v>39</v>
      </c>
      <c r="I77" s="16">
        <f>COUNTIF(V$10:$V77,'Desglose 4151'!$V$6)</f>
        <v>29</v>
      </c>
      <c r="J77" s="22" t="s">
        <v>19</v>
      </c>
      <c r="K77" s="19" t="s">
        <v>20</v>
      </c>
      <c r="L77" s="20" t="s">
        <v>98</v>
      </c>
      <c r="M77" s="21" t="s">
        <v>99</v>
      </c>
      <c r="N77" s="22" t="s">
        <v>23</v>
      </c>
      <c r="O77" s="22" t="s">
        <v>24</v>
      </c>
      <c r="P77" s="22" t="s">
        <v>23</v>
      </c>
      <c r="Q77" s="22" t="s">
        <v>25</v>
      </c>
      <c r="R77" s="22" t="s">
        <v>25</v>
      </c>
      <c r="S77" s="22" t="s">
        <v>26</v>
      </c>
      <c r="T77" s="20" t="s">
        <v>100</v>
      </c>
      <c r="U77" s="19" t="s">
        <v>37</v>
      </c>
      <c r="V77" s="22" t="s">
        <v>65</v>
      </c>
      <c r="W77" s="19" t="s">
        <v>30</v>
      </c>
      <c r="X77" s="22" t="s">
        <v>32</v>
      </c>
      <c r="Y77" s="21" t="s">
        <v>43</v>
      </c>
      <c r="Z77" s="22" t="s">
        <v>32</v>
      </c>
      <c r="AA77" s="19" t="s">
        <v>33</v>
      </c>
      <c r="AB77" s="20" t="s">
        <v>34</v>
      </c>
      <c r="AC77" s="68" t="s">
        <v>237</v>
      </c>
      <c r="AD77" s="38" t="s">
        <v>102</v>
      </c>
      <c r="AE77" s="13">
        <v>0</v>
      </c>
      <c r="AF77" s="13">
        <v>0</v>
      </c>
      <c r="AG77" s="13">
        <v>0</v>
      </c>
      <c r="AH77" s="37">
        <f t="shared" si="10"/>
        <v>0</v>
      </c>
      <c r="AI77" s="13">
        <v>0</v>
      </c>
      <c r="AJ77" s="13">
        <v>0</v>
      </c>
      <c r="AK77" s="13">
        <v>192180.33</v>
      </c>
      <c r="AL77" s="37">
        <f t="shared" si="12"/>
        <v>192180.33</v>
      </c>
      <c r="AM77" s="13">
        <v>66666.66</v>
      </c>
      <c r="AN77" s="13">
        <v>500000</v>
      </c>
      <c r="AO77" s="13">
        <v>66667</v>
      </c>
      <c r="AP77" s="37">
        <f t="shared" si="11"/>
        <v>633333.66</v>
      </c>
      <c r="AQ77" s="13">
        <v>50000</v>
      </c>
      <c r="AR77" s="13">
        <v>170186</v>
      </c>
      <c r="AS77" s="13">
        <v>0</v>
      </c>
      <c r="AT77" s="37">
        <f t="shared" si="13"/>
        <v>220186</v>
      </c>
      <c r="AU77" s="69">
        <f t="shared" si="14"/>
        <v>1045699.99</v>
      </c>
      <c r="AV77" s="119"/>
      <c r="AZ77" s="14"/>
      <c r="BA77" s="14"/>
      <c r="BB77" s="14"/>
    </row>
    <row r="78" spans="1:54" x14ac:dyDescent="0.25">
      <c r="A78" s="16">
        <f>COUNTIF($AD$10:AD78,'RESUMEN POR ORGANISMO'!$V$6)</f>
        <v>1</v>
      </c>
      <c r="B78" s="16">
        <f>COUNTIF(U$10:$V78,'Desglose 4246'!$V$6)</f>
        <v>0</v>
      </c>
      <c r="C78" s="16">
        <f>COUNTIF(V$10:$V78,'Desglose 4157'!$V$6)</f>
        <v>0</v>
      </c>
      <c r="D78" s="16">
        <f>COUNTIF(V$10:$V78,'Desglose 4156'!$V$6)</f>
        <v>0</v>
      </c>
      <c r="E78" s="16">
        <f>COUNTIF(V$10:$V78,'Desglose 4155'!$V$6)</f>
        <v>0</v>
      </c>
      <c r="F78" s="16">
        <f>COUNTIF(V$10:$V78,'Desglose 4154'!$V$6)</f>
        <v>0</v>
      </c>
      <c r="G78" s="16">
        <f>COUNTIF(V$10:$V78,'Desglose 4153'!$V$6)</f>
        <v>0</v>
      </c>
      <c r="H78" s="16">
        <f>COUNTIF(V$10:$V78,'Desglose 4152'!$V$6)</f>
        <v>40</v>
      </c>
      <c r="I78" s="16">
        <f>COUNTIF(V$10:$V78,'Desglose 4151'!$V$6)</f>
        <v>29</v>
      </c>
      <c r="J78" s="22" t="s">
        <v>19</v>
      </c>
      <c r="K78" s="19" t="s">
        <v>20</v>
      </c>
      <c r="L78" s="20" t="s">
        <v>46</v>
      </c>
      <c r="M78" s="21" t="s">
        <v>47</v>
      </c>
      <c r="N78" s="22" t="s">
        <v>23</v>
      </c>
      <c r="O78" s="22" t="s">
        <v>24</v>
      </c>
      <c r="P78" s="22" t="s">
        <v>24</v>
      </c>
      <c r="Q78" s="22" t="s">
        <v>25</v>
      </c>
      <c r="R78" s="22" t="s">
        <v>25</v>
      </c>
      <c r="S78" s="22" t="s">
        <v>26</v>
      </c>
      <c r="T78" s="20" t="s">
        <v>48</v>
      </c>
      <c r="U78" s="19" t="s">
        <v>49</v>
      </c>
      <c r="V78" s="22" t="s">
        <v>65</v>
      </c>
      <c r="W78" s="19" t="s">
        <v>30</v>
      </c>
      <c r="X78" s="22" t="s">
        <v>24</v>
      </c>
      <c r="Y78" s="21" t="s">
        <v>50</v>
      </c>
      <c r="Z78" s="22" t="s">
        <v>32</v>
      </c>
      <c r="AA78" s="19" t="s">
        <v>33</v>
      </c>
      <c r="AB78" s="20" t="s">
        <v>34</v>
      </c>
      <c r="AC78" s="68" t="s">
        <v>143</v>
      </c>
      <c r="AD78" s="38" t="s">
        <v>60</v>
      </c>
      <c r="AE78" s="13">
        <v>0</v>
      </c>
      <c r="AF78" s="13">
        <v>71501.789999999994</v>
      </c>
      <c r="AG78" s="13">
        <v>115041.22</v>
      </c>
      <c r="AH78" s="37">
        <f t="shared" si="10"/>
        <v>186543.01</v>
      </c>
      <c r="AI78" s="13">
        <v>68466.789999999994</v>
      </c>
      <c r="AJ78" s="13">
        <v>43071.199999999997</v>
      </c>
      <c r="AK78" s="13">
        <v>106955.9</v>
      </c>
      <c r="AL78" s="37">
        <f t="shared" si="12"/>
        <v>218493.88999999998</v>
      </c>
      <c r="AM78" s="13">
        <v>78241.78</v>
      </c>
      <c r="AN78" s="13">
        <v>39686.49</v>
      </c>
      <c r="AO78" s="13">
        <v>122170.29</v>
      </c>
      <c r="AP78" s="37">
        <f t="shared" si="11"/>
        <v>240098.56</v>
      </c>
      <c r="AQ78" s="13">
        <v>83237.94</v>
      </c>
      <c r="AR78" s="13">
        <v>178478.07</v>
      </c>
      <c r="AS78" s="13">
        <v>35820.53</v>
      </c>
      <c r="AT78" s="37">
        <f t="shared" si="13"/>
        <v>297536.54000000004</v>
      </c>
      <c r="AU78" s="69">
        <f t="shared" si="14"/>
        <v>942672.00000000012</v>
      </c>
      <c r="AV78" s="119"/>
      <c r="AZ78" s="14"/>
      <c r="BA78" s="14"/>
      <c r="BB78" s="14"/>
    </row>
    <row r="79" spans="1:54" x14ac:dyDescent="0.25">
      <c r="A79" s="16">
        <f>COUNTIF($AD$10:AD79,'RESUMEN POR ORGANISMO'!$V$6)</f>
        <v>1</v>
      </c>
      <c r="B79" s="16">
        <f>COUNTIF(U$10:$V79,'Desglose 4246'!$V$6)</f>
        <v>0</v>
      </c>
      <c r="C79" s="16">
        <f>COUNTIF(V$10:$V79,'Desglose 4157'!$V$6)</f>
        <v>0</v>
      </c>
      <c r="D79" s="16">
        <f>COUNTIF(V$10:$V79,'Desglose 4156'!$V$6)</f>
        <v>0</v>
      </c>
      <c r="E79" s="16">
        <f>COUNTIF(V$10:$V79,'Desglose 4155'!$V$6)</f>
        <v>0</v>
      </c>
      <c r="F79" s="16">
        <f>COUNTIF(V$10:$V79,'Desglose 4154'!$V$6)</f>
        <v>0</v>
      </c>
      <c r="G79" s="16">
        <f>COUNTIF(V$10:$V79,'Desglose 4153'!$V$6)</f>
        <v>0</v>
      </c>
      <c r="H79" s="16">
        <f>COUNTIF(V$10:$V79,'Desglose 4152'!$V$6)</f>
        <v>41</v>
      </c>
      <c r="I79" s="16">
        <f>COUNTIF(V$10:$V79,'Desglose 4151'!$V$6)</f>
        <v>29</v>
      </c>
      <c r="J79" s="22" t="s">
        <v>19</v>
      </c>
      <c r="K79" s="19" t="s">
        <v>20</v>
      </c>
      <c r="L79" s="20" t="s">
        <v>46</v>
      </c>
      <c r="M79" s="21" t="s">
        <v>47</v>
      </c>
      <c r="N79" s="22" t="s">
        <v>23</v>
      </c>
      <c r="O79" s="22" t="s">
        <v>24</v>
      </c>
      <c r="P79" s="22" t="s">
        <v>24</v>
      </c>
      <c r="Q79" s="22" t="s">
        <v>25</v>
      </c>
      <c r="R79" s="22" t="s">
        <v>25</v>
      </c>
      <c r="S79" s="22" t="s">
        <v>26</v>
      </c>
      <c r="T79" s="20" t="s">
        <v>48</v>
      </c>
      <c r="U79" s="19" t="s">
        <v>49</v>
      </c>
      <c r="V79" s="22" t="s">
        <v>65</v>
      </c>
      <c r="W79" s="19" t="s">
        <v>30</v>
      </c>
      <c r="X79" s="22" t="s">
        <v>32</v>
      </c>
      <c r="Y79" s="21" t="s">
        <v>43</v>
      </c>
      <c r="Z79" s="22" t="s">
        <v>32</v>
      </c>
      <c r="AA79" s="19" t="s">
        <v>33</v>
      </c>
      <c r="AB79" s="20" t="s">
        <v>34</v>
      </c>
      <c r="AC79" s="68" t="s">
        <v>144</v>
      </c>
      <c r="AD79" s="38" t="s">
        <v>60</v>
      </c>
      <c r="AE79" s="13">
        <v>0</v>
      </c>
      <c r="AF79" s="13">
        <v>0</v>
      </c>
      <c r="AG79" s="13">
        <v>0</v>
      </c>
      <c r="AH79" s="37">
        <f t="shared" si="10"/>
        <v>0</v>
      </c>
      <c r="AI79" s="13">
        <v>6817.48</v>
      </c>
      <c r="AJ79" s="13">
        <v>6055.1</v>
      </c>
      <c r="AK79" s="13">
        <v>6174.12</v>
      </c>
      <c r="AL79" s="37">
        <f t="shared" si="12"/>
        <v>19046.7</v>
      </c>
      <c r="AM79" s="13">
        <v>17704.099999999999</v>
      </c>
      <c r="AN79" s="13">
        <v>6174.12</v>
      </c>
      <c r="AO79" s="13">
        <v>6508.86</v>
      </c>
      <c r="AP79" s="37">
        <f t="shared" si="11"/>
        <v>30387.079999999998</v>
      </c>
      <c r="AQ79" s="13">
        <v>6568.38</v>
      </c>
      <c r="AR79" s="13">
        <v>6732.02</v>
      </c>
      <c r="AS79" s="13">
        <v>11652.82</v>
      </c>
      <c r="AT79" s="37">
        <f t="shared" si="13"/>
        <v>24953.22</v>
      </c>
      <c r="AU79" s="69">
        <f t="shared" si="14"/>
        <v>74387</v>
      </c>
      <c r="AV79" s="119"/>
      <c r="AZ79" s="14"/>
      <c r="BA79" s="14"/>
      <c r="BB79" s="14"/>
    </row>
    <row r="80" spans="1:54" x14ac:dyDescent="0.25">
      <c r="A80" s="16">
        <f>COUNTIF($AD$10:AD80,'RESUMEN POR ORGANISMO'!$V$6)</f>
        <v>1</v>
      </c>
      <c r="B80" s="16">
        <f>COUNTIF(U$10:$V80,'Desglose 4246'!$V$6)</f>
        <v>0</v>
      </c>
      <c r="C80" s="16">
        <f>COUNTIF(V$10:$V80,'Desglose 4157'!$V$6)</f>
        <v>0</v>
      </c>
      <c r="D80" s="16">
        <f>COUNTIF(V$10:$V80,'Desglose 4156'!$V$6)</f>
        <v>0</v>
      </c>
      <c r="E80" s="16">
        <f>COUNTIF(V$10:$V80,'Desglose 4155'!$V$6)</f>
        <v>0</v>
      </c>
      <c r="F80" s="16">
        <f>COUNTIF(V$10:$V80,'Desglose 4154'!$V$6)</f>
        <v>0</v>
      </c>
      <c r="G80" s="16">
        <f>COUNTIF(V$10:$V80,'Desglose 4153'!$V$6)</f>
        <v>0</v>
      </c>
      <c r="H80" s="16">
        <f>COUNTIF(V$10:$V80,'Desglose 4152'!$V$6)</f>
        <v>42</v>
      </c>
      <c r="I80" s="16">
        <f>COUNTIF(V$10:$V80,'Desglose 4151'!$V$6)</f>
        <v>29</v>
      </c>
      <c r="J80" s="22" t="s">
        <v>19</v>
      </c>
      <c r="K80" s="19" t="s">
        <v>20</v>
      </c>
      <c r="L80" s="20" t="s">
        <v>46</v>
      </c>
      <c r="M80" s="21" t="s">
        <v>47</v>
      </c>
      <c r="N80" s="22" t="s">
        <v>23</v>
      </c>
      <c r="O80" s="22" t="s">
        <v>24</v>
      </c>
      <c r="P80" s="22" t="s">
        <v>24</v>
      </c>
      <c r="Q80" s="22" t="s">
        <v>25</v>
      </c>
      <c r="R80" s="22" t="s">
        <v>25</v>
      </c>
      <c r="S80" s="22" t="s">
        <v>26</v>
      </c>
      <c r="T80" s="20" t="s">
        <v>48</v>
      </c>
      <c r="U80" s="19" t="s">
        <v>51</v>
      </c>
      <c r="V80" s="22" t="s">
        <v>65</v>
      </c>
      <c r="W80" s="19" t="s">
        <v>30</v>
      </c>
      <c r="X80" s="22" t="s">
        <v>24</v>
      </c>
      <c r="Y80" s="21" t="s">
        <v>50</v>
      </c>
      <c r="Z80" s="22" t="s">
        <v>32</v>
      </c>
      <c r="AA80" s="19" t="s">
        <v>33</v>
      </c>
      <c r="AB80" s="20" t="s">
        <v>34</v>
      </c>
      <c r="AC80" s="68" t="s">
        <v>145</v>
      </c>
      <c r="AD80" s="38" t="s">
        <v>60</v>
      </c>
      <c r="AE80" s="13">
        <v>0</v>
      </c>
      <c r="AF80" s="13">
        <v>71501.91</v>
      </c>
      <c r="AG80" s="13">
        <v>115041.32</v>
      </c>
      <c r="AH80" s="37">
        <f t="shared" si="10"/>
        <v>186543.23</v>
      </c>
      <c r="AI80" s="13">
        <v>68466.789999999994</v>
      </c>
      <c r="AJ80" s="13">
        <v>43071.199999999997</v>
      </c>
      <c r="AK80" s="13">
        <v>106956.15</v>
      </c>
      <c r="AL80" s="37">
        <f t="shared" si="12"/>
        <v>218494.13999999998</v>
      </c>
      <c r="AM80" s="13">
        <v>78242.03</v>
      </c>
      <c r="AN80" s="13">
        <v>39686.620000000003</v>
      </c>
      <c r="AO80" s="13">
        <v>122170.68</v>
      </c>
      <c r="AP80" s="37">
        <f t="shared" si="11"/>
        <v>240099.33</v>
      </c>
      <c r="AQ80" s="13">
        <v>83238.2</v>
      </c>
      <c r="AR80" s="13">
        <v>178478.07</v>
      </c>
      <c r="AS80" s="13">
        <v>35822.03</v>
      </c>
      <c r="AT80" s="37">
        <f t="shared" si="13"/>
        <v>297538.30000000005</v>
      </c>
      <c r="AU80" s="69">
        <f t="shared" si="14"/>
        <v>942675</v>
      </c>
      <c r="AV80" s="119"/>
      <c r="AZ80" s="14"/>
      <c r="BA80" s="14"/>
      <c r="BB80" s="14"/>
    </row>
    <row r="81" spans="1:54" x14ac:dyDescent="0.25">
      <c r="A81" s="16">
        <f>COUNTIF($AD$10:AD81,'RESUMEN POR ORGANISMO'!$V$6)</f>
        <v>1</v>
      </c>
      <c r="B81" s="16">
        <f>COUNTIF(U$10:$V81,'Desglose 4246'!$V$6)</f>
        <v>0</v>
      </c>
      <c r="C81" s="16">
        <f>COUNTIF(V$10:$V81,'Desglose 4157'!$V$6)</f>
        <v>0</v>
      </c>
      <c r="D81" s="16">
        <f>COUNTIF(V$10:$V81,'Desglose 4156'!$V$6)</f>
        <v>0</v>
      </c>
      <c r="E81" s="16">
        <f>COUNTIF(V$10:$V81,'Desglose 4155'!$V$6)</f>
        <v>0</v>
      </c>
      <c r="F81" s="16">
        <f>COUNTIF(V$10:$V81,'Desglose 4154'!$V$6)</f>
        <v>0</v>
      </c>
      <c r="G81" s="16">
        <f>COUNTIF(V$10:$V81,'Desglose 4153'!$V$6)</f>
        <v>0</v>
      </c>
      <c r="H81" s="16">
        <f>COUNTIF(V$10:$V81,'Desglose 4152'!$V$6)</f>
        <v>43</v>
      </c>
      <c r="I81" s="16">
        <f>COUNTIF(V$10:$V81,'Desglose 4151'!$V$6)</f>
        <v>29</v>
      </c>
      <c r="J81" s="22" t="s">
        <v>19</v>
      </c>
      <c r="K81" s="19" t="s">
        <v>20</v>
      </c>
      <c r="L81" s="20" t="s">
        <v>46</v>
      </c>
      <c r="M81" s="21" t="s">
        <v>47</v>
      </c>
      <c r="N81" s="22" t="s">
        <v>23</v>
      </c>
      <c r="O81" s="22" t="s">
        <v>24</v>
      </c>
      <c r="P81" s="22" t="s">
        <v>24</v>
      </c>
      <c r="Q81" s="22" t="s">
        <v>25</v>
      </c>
      <c r="R81" s="22" t="s">
        <v>25</v>
      </c>
      <c r="S81" s="22" t="s">
        <v>26</v>
      </c>
      <c r="T81" s="20" t="s">
        <v>48</v>
      </c>
      <c r="U81" s="19" t="s">
        <v>51</v>
      </c>
      <c r="V81" s="22" t="s">
        <v>65</v>
      </c>
      <c r="W81" s="19" t="s">
        <v>30</v>
      </c>
      <c r="X81" s="22" t="s">
        <v>32</v>
      </c>
      <c r="Y81" s="21" t="s">
        <v>43</v>
      </c>
      <c r="Z81" s="22" t="s">
        <v>32</v>
      </c>
      <c r="AA81" s="19" t="s">
        <v>33</v>
      </c>
      <c r="AB81" s="20" t="s">
        <v>34</v>
      </c>
      <c r="AC81" s="68" t="s">
        <v>146</v>
      </c>
      <c r="AD81" s="38" t="s">
        <v>60</v>
      </c>
      <c r="AE81" s="13">
        <v>0</v>
      </c>
      <c r="AF81" s="13">
        <v>0</v>
      </c>
      <c r="AG81" s="13">
        <v>0</v>
      </c>
      <c r="AH81" s="37">
        <f t="shared" si="10"/>
        <v>0</v>
      </c>
      <c r="AI81" s="13">
        <v>6817.48</v>
      </c>
      <c r="AJ81" s="13">
        <v>6055.1</v>
      </c>
      <c r="AK81" s="13">
        <v>6174.12</v>
      </c>
      <c r="AL81" s="37">
        <f t="shared" si="12"/>
        <v>19046.7</v>
      </c>
      <c r="AM81" s="13">
        <v>17704.099999999999</v>
      </c>
      <c r="AN81" s="13">
        <v>6174.12</v>
      </c>
      <c r="AO81" s="13">
        <v>6508.86</v>
      </c>
      <c r="AP81" s="37">
        <f t="shared" si="11"/>
        <v>30387.079999999998</v>
      </c>
      <c r="AQ81" s="13">
        <v>6568.38</v>
      </c>
      <c r="AR81" s="13">
        <v>6732.02</v>
      </c>
      <c r="AS81" s="13">
        <v>11652.82</v>
      </c>
      <c r="AT81" s="37">
        <f t="shared" si="13"/>
        <v>24953.22</v>
      </c>
      <c r="AU81" s="69">
        <f t="shared" si="14"/>
        <v>74387</v>
      </c>
      <c r="AV81" s="119"/>
      <c r="AZ81" s="14"/>
      <c r="BA81" s="14"/>
      <c r="BB81" s="14"/>
    </row>
    <row r="82" spans="1:54" x14ac:dyDescent="0.25">
      <c r="A82" s="16">
        <f>COUNTIF($AD$10:AD82,'RESUMEN POR ORGANISMO'!$V$6)</f>
        <v>1</v>
      </c>
      <c r="B82" s="16">
        <f>COUNTIF(U$10:$V82,'Desglose 4246'!$V$6)</f>
        <v>0</v>
      </c>
      <c r="C82" s="16">
        <f>COUNTIF(V$10:$V82,'Desglose 4157'!$V$6)</f>
        <v>0</v>
      </c>
      <c r="D82" s="16">
        <f>COUNTIF(V$10:$V82,'Desglose 4156'!$V$6)</f>
        <v>0</v>
      </c>
      <c r="E82" s="16">
        <f>COUNTIF(V$10:$V82,'Desglose 4155'!$V$6)</f>
        <v>0</v>
      </c>
      <c r="F82" s="16">
        <f>COUNTIF(V$10:$V82,'Desglose 4154'!$V$6)</f>
        <v>0</v>
      </c>
      <c r="G82" s="16">
        <f>COUNTIF(V$10:$V82,'Desglose 4153'!$V$6)</f>
        <v>0</v>
      </c>
      <c r="H82" s="16">
        <f>COUNTIF(V$10:$V82,'Desglose 4152'!$V$6)</f>
        <v>44</v>
      </c>
      <c r="I82" s="16">
        <f>COUNTIF(V$10:$V82,'Desglose 4151'!$V$6)</f>
        <v>29</v>
      </c>
      <c r="J82" s="22" t="s">
        <v>19</v>
      </c>
      <c r="K82" s="19" t="s">
        <v>20</v>
      </c>
      <c r="L82" s="20" t="s">
        <v>46</v>
      </c>
      <c r="M82" s="21" t="s">
        <v>47</v>
      </c>
      <c r="N82" s="22" t="s">
        <v>23</v>
      </c>
      <c r="O82" s="22" t="s">
        <v>24</v>
      </c>
      <c r="P82" s="22" t="s">
        <v>24</v>
      </c>
      <c r="Q82" s="22" t="s">
        <v>25</v>
      </c>
      <c r="R82" s="22" t="s">
        <v>25</v>
      </c>
      <c r="S82" s="22" t="s">
        <v>26</v>
      </c>
      <c r="T82" s="20" t="s">
        <v>48</v>
      </c>
      <c r="U82" s="19" t="s">
        <v>37</v>
      </c>
      <c r="V82" s="22" t="s">
        <v>65</v>
      </c>
      <c r="W82" s="19" t="s">
        <v>30</v>
      </c>
      <c r="X82" s="22" t="s">
        <v>24</v>
      </c>
      <c r="Y82" s="21" t="s">
        <v>50</v>
      </c>
      <c r="Z82" s="22" t="s">
        <v>32</v>
      </c>
      <c r="AA82" s="19" t="s">
        <v>33</v>
      </c>
      <c r="AB82" s="20" t="s">
        <v>34</v>
      </c>
      <c r="AC82" s="68" t="s">
        <v>147</v>
      </c>
      <c r="AD82" s="38" t="s">
        <v>60</v>
      </c>
      <c r="AE82" s="13">
        <v>0</v>
      </c>
      <c r="AF82" s="13">
        <v>71501.91</v>
      </c>
      <c r="AG82" s="13">
        <v>115041.32</v>
      </c>
      <c r="AH82" s="37">
        <f t="shared" si="10"/>
        <v>186543.23</v>
      </c>
      <c r="AI82" s="13">
        <v>68466.789999999994</v>
      </c>
      <c r="AJ82" s="13">
        <v>43071.199999999997</v>
      </c>
      <c r="AK82" s="13">
        <v>106956.15</v>
      </c>
      <c r="AL82" s="37">
        <f t="shared" si="12"/>
        <v>218494.13999999998</v>
      </c>
      <c r="AM82" s="13">
        <v>78242.03</v>
      </c>
      <c r="AN82" s="13">
        <v>39686.620000000003</v>
      </c>
      <c r="AO82" s="13">
        <v>122170.68</v>
      </c>
      <c r="AP82" s="37">
        <f t="shared" si="11"/>
        <v>240099.33</v>
      </c>
      <c r="AQ82" s="13">
        <v>83238.2</v>
      </c>
      <c r="AR82" s="13">
        <v>178478.07</v>
      </c>
      <c r="AS82" s="13">
        <v>35822.03</v>
      </c>
      <c r="AT82" s="37">
        <f t="shared" si="13"/>
        <v>297538.30000000005</v>
      </c>
      <c r="AU82" s="69">
        <f t="shared" si="14"/>
        <v>942675</v>
      </c>
      <c r="AV82" s="119"/>
      <c r="AZ82" s="14"/>
      <c r="BA82" s="14"/>
      <c r="BB82" s="14"/>
    </row>
    <row r="83" spans="1:54" x14ac:dyDescent="0.25">
      <c r="A83" s="16">
        <f>COUNTIF($AD$10:AD83,'RESUMEN POR ORGANISMO'!$V$6)</f>
        <v>1</v>
      </c>
      <c r="B83" s="16">
        <f>COUNTIF(U$10:$V83,'Desglose 4246'!$V$6)</f>
        <v>0</v>
      </c>
      <c r="C83" s="16">
        <f>COUNTIF(V$10:$V83,'Desglose 4157'!$V$6)</f>
        <v>0</v>
      </c>
      <c r="D83" s="16">
        <f>COUNTIF(V$10:$V83,'Desglose 4156'!$V$6)</f>
        <v>0</v>
      </c>
      <c r="E83" s="16">
        <f>COUNTIF(V$10:$V83,'Desglose 4155'!$V$6)</f>
        <v>0</v>
      </c>
      <c r="F83" s="16">
        <f>COUNTIF(V$10:$V83,'Desglose 4154'!$V$6)</f>
        <v>0</v>
      </c>
      <c r="G83" s="16">
        <f>COUNTIF(V$10:$V83,'Desglose 4153'!$V$6)</f>
        <v>0</v>
      </c>
      <c r="H83" s="16">
        <f>COUNTIF(V$10:$V83,'Desglose 4152'!$V$6)</f>
        <v>45</v>
      </c>
      <c r="I83" s="16">
        <f>COUNTIF(V$10:$V83,'Desglose 4151'!$V$6)</f>
        <v>29</v>
      </c>
      <c r="J83" s="22" t="s">
        <v>19</v>
      </c>
      <c r="K83" s="19" t="s">
        <v>20</v>
      </c>
      <c r="L83" s="20" t="s">
        <v>46</v>
      </c>
      <c r="M83" s="21" t="s">
        <v>47</v>
      </c>
      <c r="N83" s="22" t="s">
        <v>23</v>
      </c>
      <c r="O83" s="22" t="s">
        <v>24</v>
      </c>
      <c r="P83" s="22" t="s">
        <v>24</v>
      </c>
      <c r="Q83" s="22" t="s">
        <v>25</v>
      </c>
      <c r="R83" s="22" t="s">
        <v>25</v>
      </c>
      <c r="S83" s="22" t="s">
        <v>26</v>
      </c>
      <c r="T83" s="20" t="s">
        <v>48</v>
      </c>
      <c r="U83" s="19" t="s">
        <v>37</v>
      </c>
      <c r="V83" s="22" t="s">
        <v>65</v>
      </c>
      <c r="W83" s="19" t="s">
        <v>30</v>
      </c>
      <c r="X83" s="22" t="s">
        <v>32</v>
      </c>
      <c r="Y83" s="21" t="s">
        <v>43</v>
      </c>
      <c r="Z83" s="22" t="s">
        <v>32</v>
      </c>
      <c r="AA83" s="19" t="s">
        <v>33</v>
      </c>
      <c r="AB83" s="20" t="s">
        <v>34</v>
      </c>
      <c r="AC83" s="68" t="s">
        <v>148</v>
      </c>
      <c r="AD83" s="38" t="s">
        <v>60</v>
      </c>
      <c r="AE83" s="13">
        <v>0</v>
      </c>
      <c r="AF83" s="13">
        <v>0</v>
      </c>
      <c r="AG83" s="13">
        <v>0</v>
      </c>
      <c r="AH83" s="37">
        <f t="shared" si="10"/>
        <v>0</v>
      </c>
      <c r="AI83" s="13">
        <v>6817.48</v>
      </c>
      <c r="AJ83" s="13">
        <v>6055.1</v>
      </c>
      <c r="AK83" s="13">
        <v>6174.12</v>
      </c>
      <c r="AL83" s="37">
        <f t="shared" si="12"/>
        <v>19046.7</v>
      </c>
      <c r="AM83" s="13">
        <v>17704.099999999999</v>
      </c>
      <c r="AN83" s="13">
        <v>6174.12</v>
      </c>
      <c r="AO83" s="13">
        <v>6508.86</v>
      </c>
      <c r="AP83" s="37">
        <f t="shared" si="11"/>
        <v>30387.079999999998</v>
      </c>
      <c r="AQ83" s="13">
        <v>6568.38</v>
      </c>
      <c r="AR83" s="13">
        <v>6732.02</v>
      </c>
      <c r="AS83" s="13">
        <v>11652.82</v>
      </c>
      <c r="AT83" s="37">
        <f t="shared" si="13"/>
        <v>24953.22</v>
      </c>
      <c r="AU83" s="69">
        <f t="shared" si="14"/>
        <v>74387</v>
      </c>
      <c r="AV83" s="119"/>
      <c r="AZ83" s="14"/>
      <c r="BA83" s="14"/>
      <c r="BB83" s="14"/>
    </row>
    <row r="84" spans="1:54" x14ac:dyDescent="0.25">
      <c r="A84" s="16">
        <f>COUNTIF($AD$10:AD84,'RESUMEN POR ORGANISMO'!$V$6)</f>
        <v>2</v>
      </c>
      <c r="B84" s="16">
        <f>COUNTIF(U$10:$V84,'Desglose 4246'!$V$6)</f>
        <v>0</v>
      </c>
      <c r="C84" s="16">
        <f>COUNTIF(V$10:$V84,'Desglose 4157'!$V$6)</f>
        <v>0</v>
      </c>
      <c r="D84" s="16">
        <f>COUNTIF(V$10:$V84,'Desglose 4156'!$V$6)</f>
        <v>0</v>
      </c>
      <c r="E84" s="16">
        <f>COUNTIF(V$10:$V84,'Desglose 4155'!$V$6)</f>
        <v>0</v>
      </c>
      <c r="F84" s="16">
        <f>COUNTIF(V$10:$V84,'Desglose 4154'!$V$6)</f>
        <v>0</v>
      </c>
      <c r="G84" s="16">
        <f>COUNTIF(V$10:$V84,'Desglose 4153'!$V$6)</f>
        <v>0</v>
      </c>
      <c r="H84" s="16">
        <f>COUNTIF(V$10:$V84,'Desglose 4152'!$V$6)</f>
        <v>46</v>
      </c>
      <c r="I84" s="16">
        <f>COUNTIF(V$10:$V84,'Desglose 4151'!$V$6)</f>
        <v>29</v>
      </c>
      <c r="J84" s="22" t="s">
        <v>19</v>
      </c>
      <c r="K84" s="19" t="s">
        <v>20</v>
      </c>
      <c r="L84" s="20" t="s">
        <v>52</v>
      </c>
      <c r="M84" s="21" t="s">
        <v>53</v>
      </c>
      <c r="N84" s="22" t="s">
        <v>23</v>
      </c>
      <c r="O84" s="22" t="s">
        <v>24</v>
      </c>
      <c r="P84" s="22" t="s">
        <v>54</v>
      </c>
      <c r="Q84" s="22" t="s">
        <v>25</v>
      </c>
      <c r="R84" s="22" t="s">
        <v>25</v>
      </c>
      <c r="S84" s="22" t="s">
        <v>17</v>
      </c>
      <c r="T84" s="20" t="s">
        <v>55</v>
      </c>
      <c r="U84" s="19" t="s">
        <v>37</v>
      </c>
      <c r="V84" s="22" t="s">
        <v>65</v>
      </c>
      <c r="W84" s="19" t="s">
        <v>30</v>
      </c>
      <c r="X84" s="22" t="s">
        <v>32</v>
      </c>
      <c r="Y84" s="21" t="s">
        <v>43</v>
      </c>
      <c r="Z84" s="22" t="s">
        <v>32</v>
      </c>
      <c r="AA84" s="19" t="s">
        <v>44</v>
      </c>
      <c r="AB84" s="20" t="s">
        <v>45</v>
      </c>
      <c r="AC84" s="68" t="s">
        <v>149</v>
      </c>
      <c r="AD84" s="38" t="s">
        <v>61</v>
      </c>
      <c r="AE84" s="13">
        <v>0</v>
      </c>
      <c r="AF84" s="13">
        <v>0</v>
      </c>
      <c r="AG84" s="13">
        <v>0</v>
      </c>
      <c r="AH84" s="37">
        <f t="shared" si="10"/>
        <v>0</v>
      </c>
      <c r="AI84" s="13">
        <v>89635.98</v>
      </c>
      <c r="AJ84" s="13">
        <v>91662.88</v>
      </c>
      <c r="AK84" s="13">
        <v>0</v>
      </c>
      <c r="AL84" s="37">
        <f t="shared" si="12"/>
        <v>181298.86</v>
      </c>
      <c r="AM84" s="13">
        <v>445927.67</v>
      </c>
      <c r="AN84" s="13">
        <v>94815.96</v>
      </c>
      <c r="AO84" s="13">
        <v>98532</v>
      </c>
      <c r="AP84" s="37">
        <f t="shared" si="11"/>
        <v>639275.63</v>
      </c>
      <c r="AQ84" s="13">
        <v>99432.86</v>
      </c>
      <c r="AR84" s="13">
        <v>101910.25</v>
      </c>
      <c r="AS84" s="13">
        <v>0</v>
      </c>
      <c r="AT84" s="37">
        <f t="shared" si="13"/>
        <v>201343.11</v>
      </c>
      <c r="AU84" s="69">
        <f t="shared" si="14"/>
        <v>1021917.6</v>
      </c>
      <c r="AV84" s="119"/>
      <c r="AZ84" s="14"/>
      <c r="BA84" s="14"/>
      <c r="BB84" s="14"/>
    </row>
    <row r="85" spans="1:54" x14ac:dyDescent="0.25">
      <c r="A85" s="16">
        <f>COUNTIF($AD$10:AD85,'RESUMEN POR ORGANISMO'!$V$6)</f>
        <v>2</v>
      </c>
      <c r="B85" s="16">
        <f>COUNTIF(U$10:$V85,'Desglose 4246'!$V$6)</f>
        <v>0</v>
      </c>
      <c r="C85" s="16">
        <f>COUNTIF(V$10:$V85,'Desglose 4157'!$V$6)</f>
        <v>0</v>
      </c>
      <c r="D85" s="16">
        <f>COUNTIF(V$10:$V85,'Desglose 4156'!$V$6)</f>
        <v>0</v>
      </c>
      <c r="E85" s="16">
        <f>COUNTIF(V$10:$V85,'Desglose 4155'!$V$6)</f>
        <v>0</v>
      </c>
      <c r="F85" s="16">
        <f>COUNTIF(V$10:$V85,'Desglose 4154'!$V$6)</f>
        <v>0</v>
      </c>
      <c r="G85" s="16">
        <f>COUNTIF(V$10:$V85,'Desglose 4153'!$V$6)</f>
        <v>1</v>
      </c>
      <c r="H85" s="16">
        <f>COUNTIF(V$10:$V85,'Desglose 4152'!$V$6)</f>
        <v>46</v>
      </c>
      <c r="I85" s="16">
        <f>COUNTIF(V$10:$V85,'Desglose 4151'!$V$6)</f>
        <v>29</v>
      </c>
      <c r="J85" s="22" t="s">
        <v>19</v>
      </c>
      <c r="K85" s="19" t="s">
        <v>20</v>
      </c>
      <c r="L85" s="20" t="s">
        <v>88</v>
      </c>
      <c r="M85" s="21" t="s">
        <v>89</v>
      </c>
      <c r="N85" s="22" t="s">
        <v>23</v>
      </c>
      <c r="O85" s="22" t="s">
        <v>24</v>
      </c>
      <c r="P85" s="22" t="s">
        <v>23</v>
      </c>
      <c r="Q85" s="22" t="s">
        <v>25</v>
      </c>
      <c r="R85" s="22" t="s">
        <v>25</v>
      </c>
      <c r="S85" s="22" t="s">
        <v>26</v>
      </c>
      <c r="T85" s="20" t="s">
        <v>90</v>
      </c>
      <c r="U85" s="19" t="s">
        <v>20</v>
      </c>
      <c r="V85" s="22" t="s">
        <v>70</v>
      </c>
      <c r="W85" s="19" t="s">
        <v>30</v>
      </c>
      <c r="X85" s="22" t="s">
        <v>24</v>
      </c>
      <c r="Y85" s="21" t="s">
        <v>50</v>
      </c>
      <c r="Z85" s="22" t="s">
        <v>32</v>
      </c>
      <c r="AA85" s="19" t="s">
        <v>33</v>
      </c>
      <c r="AB85" s="20" t="s">
        <v>34</v>
      </c>
      <c r="AC85" s="68" t="s">
        <v>163</v>
      </c>
      <c r="AD85" s="38" t="s">
        <v>92</v>
      </c>
      <c r="AE85" s="13">
        <v>0</v>
      </c>
      <c r="AF85" s="13">
        <v>491466.8</v>
      </c>
      <c r="AG85" s="13">
        <v>351047.6</v>
      </c>
      <c r="AH85" s="37">
        <f t="shared" si="10"/>
        <v>842514.39999999991</v>
      </c>
      <c r="AI85" s="13">
        <v>351047.6</v>
      </c>
      <c r="AJ85" s="13">
        <v>351047.6</v>
      </c>
      <c r="AK85" s="13">
        <v>351047.6</v>
      </c>
      <c r="AL85" s="37">
        <f t="shared" si="12"/>
        <v>1053142.7999999998</v>
      </c>
      <c r="AM85" s="13">
        <v>351047.6</v>
      </c>
      <c r="AN85" s="13">
        <v>353188.53</v>
      </c>
      <c r="AO85" s="13">
        <v>351047.6</v>
      </c>
      <c r="AP85" s="37">
        <f t="shared" si="11"/>
        <v>1055283.73</v>
      </c>
      <c r="AQ85" s="13">
        <v>351047.6</v>
      </c>
      <c r="AR85" s="13">
        <v>247195.1</v>
      </c>
      <c r="AS85" s="13">
        <v>457823.25</v>
      </c>
      <c r="AT85" s="37">
        <f t="shared" si="13"/>
        <v>1056065.95</v>
      </c>
      <c r="AU85" s="69">
        <f t="shared" si="14"/>
        <v>4007006.8799999994</v>
      </c>
      <c r="AV85" s="119"/>
      <c r="AZ85" s="14"/>
      <c r="BA85" s="14"/>
      <c r="BB85" s="14"/>
    </row>
    <row r="86" spans="1:54" x14ac:dyDescent="0.25">
      <c r="A86" s="16">
        <f>COUNTIF($AD$10:AD86,'RESUMEN POR ORGANISMO'!$V$6)</f>
        <v>2</v>
      </c>
      <c r="B86" s="16">
        <f>COUNTIF(U$10:$V86,'Desglose 4246'!$V$6)</f>
        <v>0</v>
      </c>
      <c r="C86" s="16">
        <f>COUNTIF(V$10:$V86,'Desglose 4157'!$V$6)</f>
        <v>0</v>
      </c>
      <c r="D86" s="16">
        <f>COUNTIF(V$10:$V86,'Desglose 4156'!$V$6)</f>
        <v>0</v>
      </c>
      <c r="E86" s="16">
        <f>COUNTIF(V$10:$V86,'Desglose 4155'!$V$6)</f>
        <v>0</v>
      </c>
      <c r="F86" s="16">
        <f>COUNTIF(V$10:$V86,'Desglose 4154'!$V$6)</f>
        <v>0</v>
      </c>
      <c r="G86" s="16">
        <f>COUNTIF(V$10:$V86,'Desglose 4153'!$V$6)</f>
        <v>2</v>
      </c>
      <c r="H86" s="16">
        <f>COUNTIF(V$10:$V86,'Desglose 4152'!$V$6)</f>
        <v>46</v>
      </c>
      <c r="I86" s="16">
        <f>COUNTIF(V$10:$V86,'Desglose 4151'!$V$6)</f>
        <v>29</v>
      </c>
      <c r="J86" s="22" t="s">
        <v>19</v>
      </c>
      <c r="K86" s="19" t="s">
        <v>20</v>
      </c>
      <c r="L86" s="20" t="s">
        <v>88</v>
      </c>
      <c r="M86" s="21" t="s">
        <v>89</v>
      </c>
      <c r="N86" s="22" t="s">
        <v>23</v>
      </c>
      <c r="O86" s="22" t="s">
        <v>24</v>
      </c>
      <c r="P86" s="22" t="s">
        <v>23</v>
      </c>
      <c r="Q86" s="22" t="s">
        <v>25</v>
      </c>
      <c r="R86" s="22" t="s">
        <v>25</v>
      </c>
      <c r="S86" s="22" t="s">
        <v>26</v>
      </c>
      <c r="T86" s="20" t="s">
        <v>90</v>
      </c>
      <c r="U86" s="19" t="s">
        <v>49</v>
      </c>
      <c r="V86" s="22" t="s">
        <v>70</v>
      </c>
      <c r="W86" s="19" t="s">
        <v>30</v>
      </c>
      <c r="X86" s="22" t="s">
        <v>24</v>
      </c>
      <c r="Y86" s="21" t="s">
        <v>50</v>
      </c>
      <c r="Z86" s="22" t="s">
        <v>32</v>
      </c>
      <c r="AA86" s="19" t="s">
        <v>33</v>
      </c>
      <c r="AB86" s="20" t="s">
        <v>34</v>
      </c>
      <c r="AC86" s="68" t="s">
        <v>164</v>
      </c>
      <c r="AD86" s="38" t="s">
        <v>92</v>
      </c>
      <c r="AE86" s="13">
        <v>0</v>
      </c>
      <c r="AF86" s="13">
        <v>368600.1</v>
      </c>
      <c r="AG86" s="13">
        <v>263285.7</v>
      </c>
      <c r="AH86" s="37">
        <f t="shared" si="10"/>
        <v>631885.80000000005</v>
      </c>
      <c r="AI86" s="13">
        <v>263285.7</v>
      </c>
      <c r="AJ86" s="13">
        <v>263285.7</v>
      </c>
      <c r="AK86" s="13">
        <v>263285.7</v>
      </c>
      <c r="AL86" s="37">
        <f t="shared" si="12"/>
        <v>789857.10000000009</v>
      </c>
      <c r="AM86" s="13">
        <v>263285.7</v>
      </c>
      <c r="AN86" s="13">
        <v>262215.24</v>
      </c>
      <c r="AO86" s="13">
        <v>263285.7</v>
      </c>
      <c r="AP86" s="37">
        <f t="shared" si="11"/>
        <v>788786.6399999999</v>
      </c>
      <c r="AQ86" s="13">
        <v>263285.7</v>
      </c>
      <c r="AR86" s="13">
        <v>445028.79</v>
      </c>
      <c r="AS86" s="13">
        <v>602999.30000000005</v>
      </c>
      <c r="AT86" s="37">
        <f t="shared" si="13"/>
        <v>1311313.79</v>
      </c>
      <c r="AU86" s="69">
        <f t="shared" si="14"/>
        <v>3521843.33</v>
      </c>
      <c r="AV86" s="119"/>
      <c r="AZ86" s="14"/>
      <c r="BA86" s="14"/>
      <c r="BB86" s="14"/>
    </row>
    <row r="87" spans="1:54" x14ac:dyDescent="0.25">
      <c r="A87" s="16">
        <f>COUNTIF($AD$10:AD87,'RESUMEN POR ORGANISMO'!$V$6)</f>
        <v>2</v>
      </c>
      <c r="B87" s="16">
        <f>COUNTIF(U$10:$V87,'Desglose 4246'!$V$6)</f>
        <v>0</v>
      </c>
      <c r="C87" s="16">
        <f>COUNTIF(V$10:$V87,'Desglose 4157'!$V$6)</f>
        <v>0</v>
      </c>
      <c r="D87" s="16">
        <f>COUNTIF(V$10:$V87,'Desglose 4156'!$V$6)</f>
        <v>0</v>
      </c>
      <c r="E87" s="16">
        <f>COUNTIF(V$10:$V87,'Desglose 4155'!$V$6)</f>
        <v>0</v>
      </c>
      <c r="F87" s="16">
        <f>COUNTIF(V$10:$V87,'Desglose 4154'!$V$6)</f>
        <v>0</v>
      </c>
      <c r="G87" s="16">
        <f>COUNTIF(V$10:$V87,'Desglose 4153'!$V$6)</f>
        <v>3</v>
      </c>
      <c r="H87" s="16">
        <f>COUNTIF(V$10:$V87,'Desglose 4152'!$V$6)</f>
        <v>46</v>
      </c>
      <c r="I87" s="16">
        <f>COUNTIF(V$10:$V87,'Desglose 4151'!$V$6)</f>
        <v>29</v>
      </c>
      <c r="J87" s="22" t="s">
        <v>19</v>
      </c>
      <c r="K87" s="19" t="s">
        <v>20</v>
      </c>
      <c r="L87" s="20" t="s">
        <v>88</v>
      </c>
      <c r="M87" s="21" t="s">
        <v>89</v>
      </c>
      <c r="N87" s="22" t="s">
        <v>23</v>
      </c>
      <c r="O87" s="22" t="s">
        <v>24</v>
      </c>
      <c r="P87" s="22" t="s">
        <v>23</v>
      </c>
      <c r="Q87" s="22" t="s">
        <v>25</v>
      </c>
      <c r="R87" s="22" t="s">
        <v>25</v>
      </c>
      <c r="S87" s="22" t="s">
        <v>26</v>
      </c>
      <c r="T87" s="20" t="s">
        <v>90</v>
      </c>
      <c r="U87" s="19" t="s">
        <v>51</v>
      </c>
      <c r="V87" s="22" t="s">
        <v>70</v>
      </c>
      <c r="W87" s="19" t="s">
        <v>30</v>
      </c>
      <c r="X87" s="22" t="s">
        <v>24</v>
      </c>
      <c r="Y87" s="21" t="s">
        <v>50</v>
      </c>
      <c r="Z87" s="22" t="s">
        <v>32</v>
      </c>
      <c r="AA87" s="19" t="s">
        <v>33</v>
      </c>
      <c r="AB87" s="20" t="s">
        <v>34</v>
      </c>
      <c r="AC87" s="68" t="s">
        <v>165</v>
      </c>
      <c r="AD87" s="38" t="s">
        <v>92</v>
      </c>
      <c r="AE87" s="13">
        <v>0</v>
      </c>
      <c r="AF87" s="13">
        <v>122866.7</v>
      </c>
      <c r="AG87" s="13">
        <v>87761.9</v>
      </c>
      <c r="AH87" s="37">
        <f t="shared" si="10"/>
        <v>210628.59999999998</v>
      </c>
      <c r="AI87" s="13">
        <v>87761.9</v>
      </c>
      <c r="AJ87" s="13">
        <v>87761.9</v>
      </c>
      <c r="AK87" s="13">
        <v>87761.9</v>
      </c>
      <c r="AL87" s="37">
        <f t="shared" si="12"/>
        <v>263285.69999999995</v>
      </c>
      <c r="AM87" s="13">
        <v>87761.9</v>
      </c>
      <c r="AN87" s="13">
        <v>87405.08</v>
      </c>
      <c r="AO87" s="13">
        <v>87761.9</v>
      </c>
      <c r="AP87" s="37">
        <f t="shared" si="11"/>
        <v>262928.88</v>
      </c>
      <c r="AQ87" s="13">
        <v>87761.9</v>
      </c>
      <c r="AR87" s="13">
        <v>61799.34</v>
      </c>
      <c r="AS87" s="13">
        <v>114455.81</v>
      </c>
      <c r="AT87" s="37">
        <f t="shared" si="13"/>
        <v>264017.05</v>
      </c>
      <c r="AU87" s="69">
        <f t="shared" si="14"/>
        <v>1000860.2299999999</v>
      </c>
      <c r="AV87" s="119"/>
      <c r="AZ87" s="14"/>
      <c r="BA87" s="14"/>
      <c r="BB87" s="14"/>
    </row>
    <row r="88" spans="1:54" x14ac:dyDescent="0.25">
      <c r="A88" s="16">
        <f>COUNTIF($AD$10:AD88,'RESUMEN POR ORGANISMO'!$V$6)</f>
        <v>2</v>
      </c>
      <c r="B88" s="16">
        <f>COUNTIF(U$10:$V88,'Desglose 4246'!$V$6)</f>
        <v>0</v>
      </c>
      <c r="C88" s="16">
        <f>COUNTIF(V$10:$V88,'Desglose 4157'!$V$6)</f>
        <v>0</v>
      </c>
      <c r="D88" s="16">
        <f>COUNTIF(V$10:$V88,'Desglose 4156'!$V$6)</f>
        <v>0</v>
      </c>
      <c r="E88" s="16">
        <f>COUNTIF(V$10:$V88,'Desglose 4155'!$V$6)</f>
        <v>0</v>
      </c>
      <c r="F88" s="16">
        <f>COUNTIF(V$10:$V88,'Desglose 4154'!$V$6)</f>
        <v>0</v>
      </c>
      <c r="G88" s="16">
        <f>COUNTIF(V$10:$V88,'Desglose 4153'!$V$6)</f>
        <v>4</v>
      </c>
      <c r="H88" s="16">
        <f>COUNTIF(V$10:$V88,'Desglose 4152'!$V$6)</f>
        <v>46</v>
      </c>
      <c r="I88" s="16">
        <f>COUNTIF(V$10:$V88,'Desglose 4151'!$V$6)</f>
        <v>29</v>
      </c>
      <c r="J88" s="22" t="s">
        <v>19</v>
      </c>
      <c r="K88" s="19" t="s">
        <v>20</v>
      </c>
      <c r="L88" s="20" t="s">
        <v>88</v>
      </c>
      <c r="M88" s="21" t="s">
        <v>89</v>
      </c>
      <c r="N88" s="22" t="s">
        <v>23</v>
      </c>
      <c r="O88" s="22" t="s">
        <v>24</v>
      </c>
      <c r="P88" s="22" t="s">
        <v>23</v>
      </c>
      <c r="Q88" s="22" t="s">
        <v>25</v>
      </c>
      <c r="R88" s="22" t="s">
        <v>25</v>
      </c>
      <c r="S88" s="22" t="s">
        <v>26</v>
      </c>
      <c r="T88" s="20" t="s">
        <v>90</v>
      </c>
      <c r="U88" s="19" t="s">
        <v>37</v>
      </c>
      <c r="V88" s="22" t="s">
        <v>70</v>
      </c>
      <c r="W88" s="19" t="s">
        <v>30</v>
      </c>
      <c r="X88" s="22" t="s">
        <v>24</v>
      </c>
      <c r="Y88" s="21" t="s">
        <v>50</v>
      </c>
      <c r="Z88" s="22" t="s">
        <v>32</v>
      </c>
      <c r="AA88" s="19" t="s">
        <v>33</v>
      </c>
      <c r="AB88" s="20" t="s">
        <v>34</v>
      </c>
      <c r="AC88" s="68" t="s">
        <v>166</v>
      </c>
      <c r="AD88" s="38" t="s">
        <v>92</v>
      </c>
      <c r="AE88" s="13">
        <v>0</v>
      </c>
      <c r="AF88" s="13">
        <v>245733.4</v>
      </c>
      <c r="AG88" s="13">
        <v>175523.8</v>
      </c>
      <c r="AH88" s="37">
        <f t="shared" si="10"/>
        <v>421257.19999999995</v>
      </c>
      <c r="AI88" s="13">
        <v>175523.8</v>
      </c>
      <c r="AJ88" s="13">
        <v>175523.8</v>
      </c>
      <c r="AK88" s="13">
        <v>175523.8</v>
      </c>
      <c r="AL88" s="37">
        <f t="shared" si="12"/>
        <v>526571.39999999991</v>
      </c>
      <c r="AM88" s="13">
        <v>175523.8</v>
      </c>
      <c r="AN88" s="13">
        <v>174810.16</v>
      </c>
      <c r="AO88" s="13">
        <v>175523.8</v>
      </c>
      <c r="AP88" s="37">
        <f t="shared" si="11"/>
        <v>525857.76</v>
      </c>
      <c r="AQ88" s="13">
        <v>175523.8</v>
      </c>
      <c r="AR88" s="13">
        <v>123597.78</v>
      </c>
      <c r="AS88" s="13">
        <v>228911.63</v>
      </c>
      <c r="AT88" s="37">
        <f t="shared" si="13"/>
        <v>528033.21</v>
      </c>
      <c r="AU88" s="69">
        <f t="shared" si="14"/>
        <v>2001719.5699999998</v>
      </c>
      <c r="AV88" s="119"/>
      <c r="AZ88" s="14"/>
      <c r="BA88" s="14"/>
      <c r="BB88" s="14"/>
    </row>
    <row r="89" spans="1:54" x14ac:dyDescent="0.25">
      <c r="A89" s="16">
        <f>COUNTIF($AD$10:AD89,'RESUMEN POR ORGANISMO'!$V$6)</f>
        <v>2</v>
      </c>
      <c r="B89" s="16">
        <f>COUNTIF(U$10:$V89,'Desglose 4246'!$V$6)</f>
        <v>0</v>
      </c>
      <c r="C89" s="16">
        <f>COUNTIF(V$10:$V89,'Desglose 4157'!$V$6)</f>
        <v>0</v>
      </c>
      <c r="D89" s="16">
        <f>COUNTIF(V$10:$V89,'Desglose 4156'!$V$6)</f>
        <v>0</v>
      </c>
      <c r="E89" s="16">
        <f>COUNTIF(V$10:$V89,'Desglose 4155'!$V$6)</f>
        <v>0</v>
      </c>
      <c r="F89" s="16">
        <f>COUNTIF(V$10:$V89,'Desglose 4154'!$V$6)</f>
        <v>0</v>
      </c>
      <c r="G89" s="16">
        <f>COUNTIF(V$10:$V89,'Desglose 4153'!$V$6)</f>
        <v>5</v>
      </c>
      <c r="H89" s="16">
        <f>COUNTIF(V$10:$V89,'Desglose 4152'!$V$6)</f>
        <v>46</v>
      </c>
      <c r="I89" s="16">
        <f>COUNTIF(V$10:$V89,'Desglose 4151'!$V$6)</f>
        <v>29</v>
      </c>
      <c r="J89" s="22" t="s">
        <v>19</v>
      </c>
      <c r="K89" s="19" t="s">
        <v>20</v>
      </c>
      <c r="L89" s="20" t="s">
        <v>21</v>
      </c>
      <c r="M89" s="21" t="s">
        <v>22</v>
      </c>
      <c r="N89" s="22" t="s">
        <v>23</v>
      </c>
      <c r="O89" s="22" t="s">
        <v>24</v>
      </c>
      <c r="P89" s="22" t="s">
        <v>23</v>
      </c>
      <c r="Q89" s="22" t="s">
        <v>25</v>
      </c>
      <c r="R89" s="22" t="s">
        <v>25</v>
      </c>
      <c r="S89" s="22" t="s">
        <v>26</v>
      </c>
      <c r="T89" s="20" t="s">
        <v>27</v>
      </c>
      <c r="U89" s="19" t="s">
        <v>93</v>
      </c>
      <c r="V89" s="22" t="s">
        <v>70</v>
      </c>
      <c r="W89" s="19" t="s">
        <v>30</v>
      </c>
      <c r="X89" s="22" t="s">
        <v>32</v>
      </c>
      <c r="Y89" s="21" t="s">
        <v>43</v>
      </c>
      <c r="Z89" s="22" t="s">
        <v>32</v>
      </c>
      <c r="AA89" s="19" t="s">
        <v>33</v>
      </c>
      <c r="AB89" s="20" t="s">
        <v>34</v>
      </c>
      <c r="AC89" s="68" t="s">
        <v>267</v>
      </c>
      <c r="AD89" s="38" t="s">
        <v>57</v>
      </c>
      <c r="AE89" s="13">
        <v>0</v>
      </c>
      <c r="AF89" s="13">
        <v>0</v>
      </c>
      <c r="AG89" s="13">
        <v>0</v>
      </c>
      <c r="AH89" s="37">
        <f t="shared" si="10"/>
        <v>0</v>
      </c>
      <c r="AI89" s="13">
        <v>0</v>
      </c>
      <c r="AJ89" s="13">
        <v>13008.56</v>
      </c>
      <c r="AK89" s="13">
        <v>26794.560000000001</v>
      </c>
      <c r="AL89" s="37">
        <f t="shared" si="12"/>
        <v>39803.120000000003</v>
      </c>
      <c r="AM89" s="13">
        <v>15134.8</v>
      </c>
      <c r="AN89" s="13">
        <v>5617.44</v>
      </c>
      <c r="AO89" s="13">
        <v>0</v>
      </c>
      <c r="AP89" s="37">
        <f t="shared" si="11"/>
        <v>20752.239999999998</v>
      </c>
      <c r="AQ89" s="13">
        <v>0</v>
      </c>
      <c r="AR89" s="13">
        <v>0</v>
      </c>
      <c r="AS89" s="13">
        <v>0</v>
      </c>
      <c r="AT89" s="37">
        <f t="shared" si="13"/>
        <v>0</v>
      </c>
      <c r="AU89" s="69">
        <f t="shared" si="14"/>
        <v>60555.360000000001</v>
      </c>
      <c r="AV89" s="119"/>
      <c r="AZ89" s="14"/>
      <c r="BA89" s="14"/>
      <c r="BB89" s="14"/>
    </row>
    <row r="90" spans="1:54" x14ac:dyDescent="0.25">
      <c r="A90" s="16">
        <f>COUNTIF($AD$10:AD90,'RESUMEN POR ORGANISMO'!$V$6)</f>
        <v>2</v>
      </c>
      <c r="B90" s="16">
        <f>COUNTIF(U$10:$V90,'Desglose 4246'!$V$6)</f>
        <v>0</v>
      </c>
      <c r="C90" s="16">
        <f>COUNTIF(V$10:$V90,'Desglose 4157'!$V$6)</f>
        <v>0</v>
      </c>
      <c r="D90" s="16">
        <f>COUNTIF(V$10:$V90,'Desglose 4156'!$V$6)</f>
        <v>0</v>
      </c>
      <c r="E90" s="16">
        <f>COUNTIF(V$10:$V90,'Desglose 4155'!$V$6)</f>
        <v>0</v>
      </c>
      <c r="F90" s="16">
        <f>COUNTIF(V$10:$V90,'Desglose 4154'!$V$6)</f>
        <v>0</v>
      </c>
      <c r="G90" s="16">
        <f>COUNTIF(V$10:$V90,'Desglose 4153'!$V$6)</f>
        <v>6</v>
      </c>
      <c r="H90" s="16">
        <f>COUNTIF(V$10:$V90,'Desglose 4152'!$V$6)</f>
        <v>46</v>
      </c>
      <c r="I90" s="16">
        <f>COUNTIF(V$10:$V90,'Desglose 4151'!$V$6)</f>
        <v>29</v>
      </c>
      <c r="J90" s="22" t="s">
        <v>19</v>
      </c>
      <c r="K90" s="19" t="s">
        <v>20</v>
      </c>
      <c r="L90" s="20" t="s">
        <v>21</v>
      </c>
      <c r="M90" s="21" t="s">
        <v>22</v>
      </c>
      <c r="N90" s="22" t="s">
        <v>23</v>
      </c>
      <c r="O90" s="22" t="s">
        <v>24</v>
      </c>
      <c r="P90" s="22" t="s">
        <v>23</v>
      </c>
      <c r="Q90" s="22" t="s">
        <v>25</v>
      </c>
      <c r="R90" s="22" t="s">
        <v>25</v>
      </c>
      <c r="S90" s="22" t="s">
        <v>26</v>
      </c>
      <c r="T90" s="20" t="s">
        <v>27</v>
      </c>
      <c r="U90" s="19" t="s">
        <v>94</v>
      </c>
      <c r="V90" s="22" t="s">
        <v>70</v>
      </c>
      <c r="W90" s="19" t="s">
        <v>30</v>
      </c>
      <c r="X90" s="22" t="s">
        <v>32</v>
      </c>
      <c r="Y90" s="21" t="s">
        <v>43</v>
      </c>
      <c r="Z90" s="22" t="s">
        <v>32</v>
      </c>
      <c r="AA90" s="19" t="s">
        <v>33</v>
      </c>
      <c r="AB90" s="20" t="s">
        <v>34</v>
      </c>
      <c r="AC90" s="68" t="s">
        <v>268</v>
      </c>
      <c r="AD90" s="38" t="s">
        <v>57</v>
      </c>
      <c r="AE90" s="13">
        <v>0</v>
      </c>
      <c r="AF90" s="13">
        <v>0</v>
      </c>
      <c r="AG90" s="13">
        <v>0</v>
      </c>
      <c r="AH90" s="37">
        <f t="shared" si="10"/>
        <v>0</v>
      </c>
      <c r="AI90" s="13">
        <v>0</v>
      </c>
      <c r="AJ90" s="13">
        <v>13008.56</v>
      </c>
      <c r="AK90" s="13">
        <v>26794.560000000001</v>
      </c>
      <c r="AL90" s="37">
        <f t="shared" si="12"/>
        <v>39803.120000000003</v>
      </c>
      <c r="AM90" s="13">
        <v>15134.8</v>
      </c>
      <c r="AN90" s="13">
        <v>5617.44</v>
      </c>
      <c r="AO90" s="13">
        <v>0</v>
      </c>
      <c r="AP90" s="37">
        <f t="shared" si="11"/>
        <v>20752.239999999998</v>
      </c>
      <c r="AQ90" s="13">
        <v>0</v>
      </c>
      <c r="AR90" s="13">
        <v>0</v>
      </c>
      <c r="AS90" s="13">
        <v>0</v>
      </c>
      <c r="AT90" s="37">
        <f t="shared" si="13"/>
        <v>0</v>
      </c>
      <c r="AU90" s="69">
        <f t="shared" si="14"/>
        <v>60555.360000000001</v>
      </c>
      <c r="AV90" s="119"/>
      <c r="AZ90" s="14"/>
      <c r="BA90" s="14"/>
      <c r="BB90" s="14"/>
    </row>
    <row r="91" spans="1:54" x14ac:dyDescent="0.25">
      <c r="A91" s="16">
        <f>COUNTIF($AD$10:AD91,'RESUMEN POR ORGANISMO'!$V$6)</f>
        <v>2</v>
      </c>
      <c r="B91" s="16">
        <f>COUNTIF(U$10:$V91,'Desglose 4246'!$V$6)</f>
        <v>0</v>
      </c>
      <c r="C91" s="16">
        <f>COUNTIF(V$10:$V91,'Desglose 4157'!$V$6)</f>
        <v>0</v>
      </c>
      <c r="D91" s="16">
        <f>COUNTIF(V$10:$V91,'Desglose 4156'!$V$6)</f>
        <v>0</v>
      </c>
      <c r="E91" s="16">
        <f>COUNTIF(V$10:$V91,'Desglose 4155'!$V$6)</f>
        <v>0</v>
      </c>
      <c r="F91" s="16">
        <f>COUNTIF(V$10:$V91,'Desglose 4154'!$V$6)</f>
        <v>0</v>
      </c>
      <c r="G91" s="16">
        <f>COUNTIF(V$10:$V91,'Desglose 4153'!$V$6)</f>
        <v>7</v>
      </c>
      <c r="H91" s="16">
        <f>COUNTIF(V$10:$V91,'Desglose 4152'!$V$6)</f>
        <v>46</v>
      </c>
      <c r="I91" s="16">
        <f>COUNTIF(V$10:$V91,'Desglose 4151'!$V$6)</f>
        <v>29</v>
      </c>
      <c r="J91" s="22" t="s">
        <v>19</v>
      </c>
      <c r="K91" s="19" t="s">
        <v>20</v>
      </c>
      <c r="L91" s="20" t="s">
        <v>21</v>
      </c>
      <c r="M91" s="21" t="s">
        <v>22</v>
      </c>
      <c r="N91" s="22" t="s">
        <v>23</v>
      </c>
      <c r="O91" s="22" t="s">
        <v>24</v>
      </c>
      <c r="P91" s="22" t="s">
        <v>23</v>
      </c>
      <c r="Q91" s="22" t="s">
        <v>25</v>
      </c>
      <c r="R91" s="22" t="s">
        <v>25</v>
      </c>
      <c r="S91" s="22" t="s">
        <v>26</v>
      </c>
      <c r="T91" s="20" t="s">
        <v>27</v>
      </c>
      <c r="U91" s="19" t="s">
        <v>96</v>
      </c>
      <c r="V91" s="22" t="s">
        <v>70</v>
      </c>
      <c r="W91" s="19" t="s">
        <v>30</v>
      </c>
      <c r="X91" s="22" t="s">
        <v>32</v>
      </c>
      <c r="Y91" s="21" t="s">
        <v>43</v>
      </c>
      <c r="Z91" s="22" t="s">
        <v>32</v>
      </c>
      <c r="AA91" s="19" t="s">
        <v>33</v>
      </c>
      <c r="AB91" s="20" t="s">
        <v>34</v>
      </c>
      <c r="AC91" s="68" t="s">
        <v>269</v>
      </c>
      <c r="AD91" s="38" t="s">
        <v>57</v>
      </c>
      <c r="AE91" s="13">
        <v>0</v>
      </c>
      <c r="AF91" s="13">
        <v>0</v>
      </c>
      <c r="AG91" s="13">
        <v>0</v>
      </c>
      <c r="AH91" s="37">
        <f t="shared" si="10"/>
        <v>0</v>
      </c>
      <c r="AI91" s="13">
        <v>0</v>
      </c>
      <c r="AJ91" s="13">
        <v>6504.28</v>
      </c>
      <c r="AK91" s="13">
        <v>13397.28</v>
      </c>
      <c r="AL91" s="37">
        <f t="shared" si="12"/>
        <v>19901.560000000001</v>
      </c>
      <c r="AM91" s="13">
        <v>7567.4</v>
      </c>
      <c r="AN91" s="13">
        <v>2808.72</v>
      </c>
      <c r="AO91" s="13">
        <v>0</v>
      </c>
      <c r="AP91" s="37">
        <f t="shared" si="11"/>
        <v>10376.119999999999</v>
      </c>
      <c r="AQ91" s="13">
        <v>0</v>
      </c>
      <c r="AR91" s="13">
        <v>0</v>
      </c>
      <c r="AS91" s="13">
        <v>0</v>
      </c>
      <c r="AT91" s="37">
        <f t="shared" si="13"/>
        <v>0</v>
      </c>
      <c r="AU91" s="69">
        <f t="shared" si="14"/>
        <v>30277.68</v>
      </c>
      <c r="AV91" s="119"/>
      <c r="AZ91" s="14"/>
      <c r="BA91" s="14"/>
      <c r="BB91" s="14"/>
    </row>
    <row r="92" spans="1:54" x14ac:dyDescent="0.25">
      <c r="A92" s="16">
        <f>COUNTIF($AD$10:AD92,'RESUMEN POR ORGANISMO'!$V$6)</f>
        <v>2</v>
      </c>
      <c r="B92" s="16">
        <f>COUNTIF(U$10:$V92,'Desglose 4246'!$V$6)</f>
        <v>0</v>
      </c>
      <c r="C92" s="16">
        <f>COUNTIF(V$10:$V92,'Desglose 4157'!$V$6)</f>
        <v>0</v>
      </c>
      <c r="D92" s="16">
        <f>COUNTIF(V$10:$V92,'Desglose 4156'!$V$6)</f>
        <v>0</v>
      </c>
      <c r="E92" s="16">
        <f>COUNTIF(V$10:$V92,'Desglose 4155'!$V$6)</f>
        <v>0</v>
      </c>
      <c r="F92" s="16">
        <f>COUNTIF(V$10:$V92,'Desglose 4154'!$V$6)</f>
        <v>0</v>
      </c>
      <c r="G92" s="16">
        <f>COUNTIF(V$10:$V92,'Desglose 4153'!$V$6)</f>
        <v>8</v>
      </c>
      <c r="H92" s="16">
        <f>COUNTIF(V$10:$V92,'Desglose 4152'!$V$6)</f>
        <v>46</v>
      </c>
      <c r="I92" s="16">
        <f>COUNTIF(V$10:$V92,'Desglose 4151'!$V$6)</f>
        <v>29</v>
      </c>
      <c r="J92" s="22" t="s">
        <v>19</v>
      </c>
      <c r="K92" s="19" t="s">
        <v>20</v>
      </c>
      <c r="L92" s="20" t="s">
        <v>21</v>
      </c>
      <c r="M92" s="21" t="s">
        <v>22</v>
      </c>
      <c r="N92" s="22" t="s">
        <v>23</v>
      </c>
      <c r="O92" s="22" t="s">
        <v>24</v>
      </c>
      <c r="P92" s="22" t="s">
        <v>23</v>
      </c>
      <c r="Q92" s="22" t="s">
        <v>25</v>
      </c>
      <c r="R92" s="22" t="s">
        <v>25</v>
      </c>
      <c r="S92" s="22" t="s">
        <v>26</v>
      </c>
      <c r="T92" s="20" t="s">
        <v>27</v>
      </c>
      <c r="U92" s="19" t="s">
        <v>68</v>
      </c>
      <c r="V92" s="22" t="s">
        <v>70</v>
      </c>
      <c r="W92" s="19" t="s">
        <v>30</v>
      </c>
      <c r="X92" s="22" t="s">
        <v>32</v>
      </c>
      <c r="Y92" s="21" t="s">
        <v>43</v>
      </c>
      <c r="Z92" s="22" t="s">
        <v>32</v>
      </c>
      <c r="AA92" s="19" t="s">
        <v>33</v>
      </c>
      <c r="AB92" s="20" t="s">
        <v>34</v>
      </c>
      <c r="AC92" s="68" t="s">
        <v>270</v>
      </c>
      <c r="AD92" s="38" t="s">
        <v>57</v>
      </c>
      <c r="AE92" s="13">
        <v>0</v>
      </c>
      <c r="AF92" s="13">
        <v>0</v>
      </c>
      <c r="AG92" s="13">
        <v>0</v>
      </c>
      <c r="AH92" s="37">
        <f t="shared" si="10"/>
        <v>0</v>
      </c>
      <c r="AI92" s="13">
        <v>0</v>
      </c>
      <c r="AJ92" s="13">
        <v>58538.559999999998</v>
      </c>
      <c r="AK92" s="13">
        <v>20544.28</v>
      </c>
      <c r="AL92" s="37">
        <f t="shared" si="12"/>
        <v>79082.84</v>
      </c>
      <c r="AM92" s="13">
        <v>667396.78</v>
      </c>
      <c r="AN92" s="13">
        <v>0</v>
      </c>
      <c r="AO92" s="13">
        <v>0</v>
      </c>
      <c r="AP92" s="37">
        <f t="shared" si="11"/>
        <v>667396.78</v>
      </c>
      <c r="AQ92" s="13">
        <v>0</v>
      </c>
      <c r="AR92" s="13">
        <v>0</v>
      </c>
      <c r="AS92" s="13">
        <v>0</v>
      </c>
      <c r="AT92" s="37">
        <f t="shared" si="13"/>
        <v>0</v>
      </c>
      <c r="AU92" s="69">
        <f t="shared" si="14"/>
        <v>746479.62</v>
      </c>
      <c r="AV92" s="119"/>
      <c r="AZ92" s="14"/>
      <c r="BA92" s="14"/>
      <c r="BB92" s="14"/>
    </row>
    <row r="93" spans="1:54" x14ac:dyDescent="0.25">
      <c r="A93" s="16">
        <f>COUNTIF($AD$10:AD93,'RESUMEN POR ORGANISMO'!$V$6)</f>
        <v>2</v>
      </c>
      <c r="B93" s="16">
        <f>COUNTIF(U$10:$V93,'Desglose 4246'!$V$6)</f>
        <v>0</v>
      </c>
      <c r="C93" s="16">
        <f>COUNTIF(V$10:$V93,'Desglose 4157'!$V$6)</f>
        <v>0</v>
      </c>
      <c r="D93" s="16">
        <f>COUNTIF(V$10:$V93,'Desglose 4156'!$V$6)</f>
        <v>0</v>
      </c>
      <c r="E93" s="16">
        <f>COUNTIF(V$10:$V93,'Desglose 4155'!$V$6)</f>
        <v>0</v>
      </c>
      <c r="F93" s="16">
        <f>COUNTIF(V$10:$V93,'Desglose 4154'!$V$6)</f>
        <v>0</v>
      </c>
      <c r="G93" s="16">
        <f>COUNTIF(V$10:$V93,'Desglose 4153'!$V$6)</f>
        <v>9</v>
      </c>
      <c r="H93" s="16">
        <f>COUNTIF(V$10:$V93,'Desglose 4152'!$V$6)</f>
        <v>46</v>
      </c>
      <c r="I93" s="16">
        <f>COUNTIF(V$10:$V93,'Desglose 4151'!$V$6)</f>
        <v>29</v>
      </c>
      <c r="J93" s="22" t="s">
        <v>19</v>
      </c>
      <c r="K93" s="19" t="s">
        <v>20</v>
      </c>
      <c r="L93" s="20" t="s">
        <v>21</v>
      </c>
      <c r="M93" s="21" t="s">
        <v>22</v>
      </c>
      <c r="N93" s="22" t="s">
        <v>23</v>
      </c>
      <c r="O93" s="22" t="s">
        <v>24</v>
      </c>
      <c r="P93" s="22" t="s">
        <v>23</v>
      </c>
      <c r="Q93" s="22" t="s">
        <v>25</v>
      </c>
      <c r="R93" s="22" t="s">
        <v>25</v>
      </c>
      <c r="S93" s="22" t="s">
        <v>26</v>
      </c>
      <c r="T93" s="20" t="s">
        <v>27</v>
      </c>
      <c r="U93" s="19" t="s">
        <v>28</v>
      </c>
      <c r="V93" s="22" t="s">
        <v>70</v>
      </c>
      <c r="W93" s="19" t="s">
        <v>30</v>
      </c>
      <c r="X93" s="22" t="s">
        <v>32</v>
      </c>
      <c r="Y93" s="21" t="s">
        <v>43</v>
      </c>
      <c r="Z93" s="22" t="s">
        <v>32</v>
      </c>
      <c r="AA93" s="19" t="s">
        <v>33</v>
      </c>
      <c r="AB93" s="20" t="s">
        <v>34</v>
      </c>
      <c r="AC93" s="68" t="s">
        <v>271</v>
      </c>
      <c r="AD93" s="38" t="s">
        <v>57</v>
      </c>
      <c r="AE93" s="13">
        <v>0</v>
      </c>
      <c r="AF93" s="13">
        <v>0</v>
      </c>
      <c r="AG93" s="13">
        <v>0</v>
      </c>
      <c r="AH93" s="37">
        <f t="shared" si="10"/>
        <v>0</v>
      </c>
      <c r="AI93" s="13">
        <v>0</v>
      </c>
      <c r="AJ93" s="13">
        <v>6504.28</v>
      </c>
      <c r="AK93" s="13">
        <v>13397.28</v>
      </c>
      <c r="AL93" s="37">
        <f t="shared" si="12"/>
        <v>19901.560000000001</v>
      </c>
      <c r="AM93" s="13">
        <v>12433.74</v>
      </c>
      <c r="AN93" s="13">
        <v>2808.72</v>
      </c>
      <c r="AO93" s="13">
        <v>0</v>
      </c>
      <c r="AP93" s="37">
        <f t="shared" si="11"/>
        <v>15242.46</v>
      </c>
      <c r="AQ93" s="13">
        <v>0</v>
      </c>
      <c r="AR93" s="13">
        <v>0</v>
      </c>
      <c r="AS93" s="13">
        <v>0</v>
      </c>
      <c r="AT93" s="37">
        <f t="shared" si="13"/>
        <v>0</v>
      </c>
      <c r="AU93" s="69">
        <f t="shared" si="14"/>
        <v>35144.020000000004</v>
      </c>
      <c r="AV93" s="119"/>
      <c r="AZ93" s="14"/>
      <c r="BA93" s="14"/>
      <c r="BB93" s="14"/>
    </row>
    <row r="94" spans="1:54" x14ac:dyDescent="0.25">
      <c r="A94" s="16">
        <f>COUNTIF($AD$10:AD94,'RESUMEN POR ORGANISMO'!$V$6)</f>
        <v>2</v>
      </c>
      <c r="B94" s="16">
        <f>COUNTIF(U$10:$V94,'Desglose 4246'!$V$6)</f>
        <v>0</v>
      </c>
      <c r="C94" s="16">
        <f>COUNTIF(V$10:$V94,'Desglose 4157'!$V$6)</f>
        <v>0</v>
      </c>
      <c r="D94" s="16">
        <f>COUNTIF(V$10:$V94,'Desglose 4156'!$V$6)</f>
        <v>0</v>
      </c>
      <c r="E94" s="16">
        <f>COUNTIF(V$10:$V94,'Desglose 4155'!$V$6)</f>
        <v>0</v>
      </c>
      <c r="F94" s="16">
        <f>COUNTIF(V$10:$V94,'Desglose 4154'!$V$6)</f>
        <v>0</v>
      </c>
      <c r="G94" s="16">
        <f>COUNTIF(V$10:$V94,'Desglose 4153'!$V$6)</f>
        <v>10</v>
      </c>
      <c r="H94" s="16">
        <f>COUNTIF(V$10:$V94,'Desglose 4152'!$V$6)</f>
        <v>46</v>
      </c>
      <c r="I94" s="16">
        <f>COUNTIF(V$10:$V94,'Desglose 4151'!$V$6)</f>
        <v>29</v>
      </c>
      <c r="J94" s="22" t="s">
        <v>19</v>
      </c>
      <c r="K94" s="19" t="s">
        <v>20</v>
      </c>
      <c r="L94" s="20" t="s">
        <v>21</v>
      </c>
      <c r="M94" s="21" t="s">
        <v>22</v>
      </c>
      <c r="N94" s="22" t="s">
        <v>23</v>
      </c>
      <c r="O94" s="22" t="s">
        <v>24</v>
      </c>
      <c r="P94" s="22" t="s">
        <v>23</v>
      </c>
      <c r="Q94" s="22" t="s">
        <v>25</v>
      </c>
      <c r="R94" s="22" t="s">
        <v>25</v>
      </c>
      <c r="S94" s="22" t="s">
        <v>26</v>
      </c>
      <c r="T94" s="20" t="s">
        <v>27</v>
      </c>
      <c r="U94" s="19" t="s">
        <v>20</v>
      </c>
      <c r="V94" s="22" t="s">
        <v>70</v>
      </c>
      <c r="W94" s="19" t="s">
        <v>30</v>
      </c>
      <c r="X94" s="22" t="s">
        <v>32</v>
      </c>
      <c r="Y94" s="21" t="s">
        <v>43</v>
      </c>
      <c r="Z94" s="22" t="s">
        <v>32</v>
      </c>
      <c r="AA94" s="19" t="s">
        <v>33</v>
      </c>
      <c r="AB94" s="20" t="s">
        <v>34</v>
      </c>
      <c r="AC94" s="68" t="s">
        <v>272</v>
      </c>
      <c r="AD94" s="38" t="s">
        <v>57</v>
      </c>
      <c r="AE94" s="13">
        <v>0</v>
      </c>
      <c r="AF94" s="13">
        <v>0</v>
      </c>
      <c r="AG94" s="13">
        <v>0</v>
      </c>
      <c r="AH94" s="37">
        <f t="shared" si="10"/>
        <v>0</v>
      </c>
      <c r="AI94" s="13">
        <v>0</v>
      </c>
      <c r="AJ94" s="13">
        <v>32521.42</v>
      </c>
      <c r="AK94" s="13">
        <v>66986.44</v>
      </c>
      <c r="AL94" s="37">
        <f t="shared" si="12"/>
        <v>99507.86</v>
      </c>
      <c r="AM94" s="13">
        <v>37837</v>
      </c>
      <c r="AN94" s="13">
        <v>14043.58</v>
      </c>
      <c r="AO94" s="13">
        <v>0</v>
      </c>
      <c r="AP94" s="37">
        <f t="shared" si="11"/>
        <v>51880.58</v>
      </c>
      <c r="AQ94" s="13">
        <v>0</v>
      </c>
      <c r="AR94" s="13">
        <v>0</v>
      </c>
      <c r="AS94" s="13">
        <v>0</v>
      </c>
      <c r="AT94" s="37">
        <f t="shared" si="13"/>
        <v>0</v>
      </c>
      <c r="AU94" s="69">
        <f t="shared" si="14"/>
        <v>151388.44</v>
      </c>
      <c r="AV94" s="119"/>
      <c r="AZ94" s="14"/>
      <c r="BA94" s="14"/>
      <c r="BB94" s="14"/>
    </row>
    <row r="95" spans="1:54" x14ac:dyDescent="0.25">
      <c r="A95" s="16">
        <f>COUNTIF($AD$10:AD95,'RESUMEN POR ORGANISMO'!$V$6)</f>
        <v>2</v>
      </c>
      <c r="B95" s="16">
        <f>COUNTIF(U$10:$V95,'Desglose 4246'!$V$6)</f>
        <v>0</v>
      </c>
      <c r="C95" s="16">
        <f>COUNTIF(V$10:$V95,'Desglose 4157'!$V$6)</f>
        <v>0</v>
      </c>
      <c r="D95" s="16">
        <f>COUNTIF(V$10:$V95,'Desglose 4156'!$V$6)</f>
        <v>0</v>
      </c>
      <c r="E95" s="16">
        <f>COUNTIF(V$10:$V95,'Desglose 4155'!$V$6)</f>
        <v>0</v>
      </c>
      <c r="F95" s="16">
        <f>COUNTIF(V$10:$V95,'Desglose 4154'!$V$6)</f>
        <v>0</v>
      </c>
      <c r="G95" s="16">
        <f>COUNTIF(V$10:$V95,'Desglose 4153'!$V$6)</f>
        <v>11</v>
      </c>
      <c r="H95" s="16">
        <f>COUNTIF(V$10:$V95,'Desglose 4152'!$V$6)</f>
        <v>46</v>
      </c>
      <c r="I95" s="16">
        <f>COUNTIF(V$10:$V95,'Desglose 4151'!$V$6)</f>
        <v>29</v>
      </c>
      <c r="J95" s="22" t="s">
        <v>19</v>
      </c>
      <c r="K95" s="19" t="s">
        <v>20</v>
      </c>
      <c r="L95" s="20" t="s">
        <v>21</v>
      </c>
      <c r="M95" s="21" t="s">
        <v>22</v>
      </c>
      <c r="N95" s="22" t="s">
        <v>23</v>
      </c>
      <c r="O95" s="22" t="s">
        <v>24</v>
      </c>
      <c r="P95" s="22" t="s">
        <v>23</v>
      </c>
      <c r="Q95" s="22" t="s">
        <v>25</v>
      </c>
      <c r="R95" s="22" t="s">
        <v>25</v>
      </c>
      <c r="S95" s="22" t="s">
        <v>26</v>
      </c>
      <c r="T95" s="20" t="s">
        <v>27</v>
      </c>
      <c r="U95" s="19" t="s">
        <v>49</v>
      </c>
      <c r="V95" s="22" t="s">
        <v>70</v>
      </c>
      <c r="W95" s="19" t="s">
        <v>30</v>
      </c>
      <c r="X95" s="22" t="s">
        <v>32</v>
      </c>
      <c r="Y95" s="21" t="s">
        <v>43</v>
      </c>
      <c r="Z95" s="22" t="s">
        <v>32</v>
      </c>
      <c r="AA95" s="19" t="s">
        <v>33</v>
      </c>
      <c r="AB95" s="20" t="s">
        <v>34</v>
      </c>
      <c r="AC95" s="68" t="s">
        <v>273</v>
      </c>
      <c r="AD95" s="38" t="s">
        <v>57</v>
      </c>
      <c r="AE95" s="13">
        <v>0</v>
      </c>
      <c r="AF95" s="13">
        <v>0</v>
      </c>
      <c r="AG95" s="13">
        <v>0</v>
      </c>
      <c r="AH95" s="37">
        <f t="shared" si="10"/>
        <v>0</v>
      </c>
      <c r="AI95" s="13">
        <v>0</v>
      </c>
      <c r="AJ95" s="13">
        <v>45529.98</v>
      </c>
      <c r="AK95" s="13">
        <v>93781.04</v>
      </c>
      <c r="AL95" s="37">
        <f t="shared" si="12"/>
        <v>139311.01999999999</v>
      </c>
      <c r="AM95" s="13">
        <v>52971.82</v>
      </c>
      <c r="AN95" s="13">
        <v>19661.02</v>
      </c>
      <c r="AO95" s="13">
        <v>0</v>
      </c>
      <c r="AP95" s="37">
        <f t="shared" si="11"/>
        <v>72632.84</v>
      </c>
      <c r="AQ95" s="13">
        <v>0</v>
      </c>
      <c r="AR95" s="13">
        <v>0</v>
      </c>
      <c r="AS95" s="13">
        <v>0</v>
      </c>
      <c r="AT95" s="37">
        <f t="shared" si="13"/>
        <v>0</v>
      </c>
      <c r="AU95" s="69">
        <f t="shared" si="14"/>
        <v>211943.86</v>
      </c>
      <c r="AV95" s="119"/>
      <c r="AZ95" s="14"/>
      <c r="BA95" s="14"/>
      <c r="BB95" s="14"/>
    </row>
    <row r="96" spans="1:54" x14ac:dyDescent="0.25">
      <c r="A96" s="16">
        <f>COUNTIF($AD$10:AD96,'RESUMEN POR ORGANISMO'!$V$6)</f>
        <v>2</v>
      </c>
      <c r="B96" s="16">
        <f>COUNTIF(U$10:$V96,'Desglose 4246'!$V$6)</f>
        <v>0</v>
      </c>
      <c r="C96" s="16">
        <f>COUNTIF(V$10:$V96,'Desglose 4157'!$V$6)</f>
        <v>0</v>
      </c>
      <c r="D96" s="16">
        <f>COUNTIF(V$10:$V96,'Desglose 4156'!$V$6)</f>
        <v>0</v>
      </c>
      <c r="E96" s="16">
        <f>COUNTIF(V$10:$V96,'Desglose 4155'!$V$6)</f>
        <v>0</v>
      </c>
      <c r="F96" s="16">
        <f>COUNTIF(V$10:$V96,'Desglose 4154'!$V$6)</f>
        <v>0</v>
      </c>
      <c r="G96" s="16">
        <f>COUNTIF(V$10:$V96,'Desglose 4153'!$V$6)</f>
        <v>12</v>
      </c>
      <c r="H96" s="16">
        <f>COUNTIF(V$10:$V96,'Desglose 4152'!$V$6)</f>
        <v>46</v>
      </c>
      <c r="I96" s="16">
        <f>COUNTIF(V$10:$V96,'Desglose 4151'!$V$6)</f>
        <v>29</v>
      </c>
      <c r="J96" s="22" t="s">
        <v>19</v>
      </c>
      <c r="K96" s="19" t="s">
        <v>20</v>
      </c>
      <c r="L96" s="20" t="s">
        <v>21</v>
      </c>
      <c r="M96" s="21" t="s">
        <v>22</v>
      </c>
      <c r="N96" s="22" t="s">
        <v>23</v>
      </c>
      <c r="O96" s="22" t="s">
        <v>24</v>
      </c>
      <c r="P96" s="22" t="s">
        <v>23</v>
      </c>
      <c r="Q96" s="22" t="s">
        <v>25</v>
      </c>
      <c r="R96" s="22" t="s">
        <v>25</v>
      </c>
      <c r="S96" s="22" t="s">
        <v>26</v>
      </c>
      <c r="T96" s="20" t="s">
        <v>27</v>
      </c>
      <c r="U96" s="19" t="s">
        <v>51</v>
      </c>
      <c r="V96" s="22" t="s">
        <v>70</v>
      </c>
      <c r="W96" s="19" t="s">
        <v>30</v>
      </c>
      <c r="X96" s="22" t="s">
        <v>32</v>
      </c>
      <c r="Y96" s="21" t="s">
        <v>43</v>
      </c>
      <c r="Z96" s="22" t="s">
        <v>32</v>
      </c>
      <c r="AA96" s="19" t="s">
        <v>33</v>
      </c>
      <c r="AB96" s="20" t="s">
        <v>34</v>
      </c>
      <c r="AC96" s="68" t="s">
        <v>274</v>
      </c>
      <c r="AD96" s="38" t="s">
        <v>57</v>
      </c>
      <c r="AE96" s="13">
        <v>0</v>
      </c>
      <c r="AF96" s="13">
        <v>0</v>
      </c>
      <c r="AG96" s="13">
        <v>0</v>
      </c>
      <c r="AH96" s="37">
        <f t="shared" si="10"/>
        <v>0</v>
      </c>
      <c r="AI96" s="13">
        <v>0</v>
      </c>
      <c r="AJ96" s="13">
        <v>455299.88</v>
      </c>
      <c r="AK96" s="13">
        <v>1037841.56</v>
      </c>
      <c r="AL96" s="37">
        <f t="shared" si="12"/>
        <v>1493141.44</v>
      </c>
      <c r="AM96" s="13">
        <v>529718</v>
      </c>
      <c r="AN96" s="13">
        <v>222100.14</v>
      </c>
      <c r="AO96" s="13">
        <v>0</v>
      </c>
      <c r="AP96" s="37">
        <f t="shared" si="11"/>
        <v>751818.14</v>
      </c>
      <c r="AQ96" s="13">
        <v>0</v>
      </c>
      <c r="AR96" s="13">
        <v>0</v>
      </c>
      <c r="AS96" s="13">
        <v>0</v>
      </c>
      <c r="AT96" s="37">
        <f t="shared" si="13"/>
        <v>0</v>
      </c>
      <c r="AU96" s="69">
        <f t="shared" si="14"/>
        <v>2244959.58</v>
      </c>
      <c r="AV96" s="119"/>
      <c r="AZ96" s="14"/>
      <c r="BA96" s="14"/>
      <c r="BB96" s="14"/>
    </row>
    <row r="97" spans="1:54" x14ac:dyDescent="0.25">
      <c r="A97" s="16">
        <f>COUNTIF($AD$10:AD97,'RESUMEN POR ORGANISMO'!$V$6)</f>
        <v>2</v>
      </c>
      <c r="B97" s="16">
        <f>COUNTIF(U$10:$V97,'Desglose 4246'!$V$6)</f>
        <v>0</v>
      </c>
      <c r="C97" s="16">
        <f>COUNTIF(V$10:$V97,'Desglose 4157'!$V$6)</f>
        <v>0</v>
      </c>
      <c r="D97" s="16">
        <f>COUNTIF(V$10:$V97,'Desglose 4156'!$V$6)</f>
        <v>0</v>
      </c>
      <c r="E97" s="16">
        <f>COUNTIF(V$10:$V97,'Desglose 4155'!$V$6)</f>
        <v>0</v>
      </c>
      <c r="F97" s="16">
        <f>COUNTIF(V$10:$V97,'Desglose 4154'!$V$6)</f>
        <v>0</v>
      </c>
      <c r="G97" s="16">
        <f>COUNTIF(V$10:$V97,'Desglose 4153'!$V$6)</f>
        <v>13</v>
      </c>
      <c r="H97" s="16">
        <f>COUNTIF(V$10:$V97,'Desglose 4152'!$V$6)</f>
        <v>46</v>
      </c>
      <c r="I97" s="16">
        <f>COUNTIF(V$10:$V97,'Desglose 4151'!$V$6)</f>
        <v>29</v>
      </c>
      <c r="J97" s="22" t="s">
        <v>19</v>
      </c>
      <c r="K97" s="19" t="s">
        <v>20</v>
      </c>
      <c r="L97" s="20" t="s">
        <v>21</v>
      </c>
      <c r="M97" s="21" t="s">
        <v>22</v>
      </c>
      <c r="N97" s="22" t="s">
        <v>23</v>
      </c>
      <c r="O97" s="22" t="s">
        <v>24</v>
      </c>
      <c r="P97" s="22" t="s">
        <v>23</v>
      </c>
      <c r="Q97" s="22" t="s">
        <v>25</v>
      </c>
      <c r="R97" s="22" t="s">
        <v>25</v>
      </c>
      <c r="S97" s="22" t="s">
        <v>26</v>
      </c>
      <c r="T97" s="20" t="s">
        <v>27</v>
      </c>
      <c r="U97" s="19" t="s">
        <v>37</v>
      </c>
      <c r="V97" s="22" t="s">
        <v>70</v>
      </c>
      <c r="W97" s="19" t="s">
        <v>30</v>
      </c>
      <c r="X97" s="22" t="s">
        <v>32</v>
      </c>
      <c r="Y97" s="21" t="s">
        <v>43</v>
      </c>
      <c r="Z97" s="22" t="s">
        <v>32</v>
      </c>
      <c r="AA97" s="19" t="s">
        <v>33</v>
      </c>
      <c r="AB97" s="20" t="s">
        <v>34</v>
      </c>
      <c r="AC97" s="68" t="s">
        <v>275</v>
      </c>
      <c r="AD97" s="38" t="s">
        <v>57</v>
      </c>
      <c r="AE97" s="13">
        <v>0</v>
      </c>
      <c r="AF97" s="13">
        <v>0</v>
      </c>
      <c r="AG97" s="13">
        <v>0</v>
      </c>
      <c r="AH97" s="37">
        <f t="shared" si="10"/>
        <v>0</v>
      </c>
      <c r="AI97" s="13">
        <v>0</v>
      </c>
      <c r="AJ97" s="13">
        <v>19512.86</v>
      </c>
      <c r="AK97" s="13">
        <v>40191.879999999997</v>
      </c>
      <c r="AL97" s="37">
        <f t="shared" si="12"/>
        <v>59704.74</v>
      </c>
      <c r="AM97" s="13">
        <v>22702.2</v>
      </c>
      <c r="AN97" s="13">
        <v>8426.16</v>
      </c>
      <c r="AO97" s="13">
        <v>0</v>
      </c>
      <c r="AP97" s="37">
        <f t="shared" si="11"/>
        <v>31128.36</v>
      </c>
      <c r="AQ97" s="13">
        <v>0</v>
      </c>
      <c r="AR97" s="13">
        <v>0</v>
      </c>
      <c r="AS97" s="13">
        <v>0</v>
      </c>
      <c r="AT97" s="37">
        <f t="shared" si="13"/>
        <v>0</v>
      </c>
      <c r="AU97" s="69">
        <f t="shared" si="14"/>
        <v>90833.1</v>
      </c>
      <c r="AV97" s="119"/>
      <c r="AZ97" s="14"/>
      <c r="BA97" s="14"/>
      <c r="BB97" s="14"/>
    </row>
    <row r="98" spans="1:54" x14ac:dyDescent="0.25">
      <c r="A98" s="16">
        <f>COUNTIF($AD$10:AD98,'RESUMEN POR ORGANISMO'!$V$6)</f>
        <v>2</v>
      </c>
      <c r="B98" s="16">
        <f>COUNTIF(U$10:$V98,'Desglose 4246'!$V$6)</f>
        <v>0</v>
      </c>
      <c r="C98" s="16">
        <f>COUNTIF(V$10:$V98,'Desglose 4157'!$V$6)</f>
        <v>0</v>
      </c>
      <c r="D98" s="16">
        <f>COUNTIF(V$10:$V98,'Desglose 4156'!$V$6)</f>
        <v>0</v>
      </c>
      <c r="E98" s="16">
        <f>COUNTIF(V$10:$V98,'Desglose 4155'!$V$6)</f>
        <v>0</v>
      </c>
      <c r="F98" s="16">
        <f>COUNTIF(V$10:$V98,'Desglose 4154'!$V$6)</f>
        <v>0</v>
      </c>
      <c r="G98" s="16">
        <f>COUNTIF(V$10:$V98,'Desglose 4153'!$V$6)</f>
        <v>14</v>
      </c>
      <c r="H98" s="16">
        <f>COUNTIF(V$10:$V98,'Desglose 4152'!$V$6)</f>
        <v>46</v>
      </c>
      <c r="I98" s="16">
        <f>COUNTIF(V$10:$V98,'Desglose 4151'!$V$6)</f>
        <v>29</v>
      </c>
      <c r="J98" s="22" t="s">
        <v>19</v>
      </c>
      <c r="K98" s="19" t="s">
        <v>20</v>
      </c>
      <c r="L98" s="20" t="s">
        <v>21</v>
      </c>
      <c r="M98" s="21" t="s">
        <v>22</v>
      </c>
      <c r="N98" s="22" t="s">
        <v>23</v>
      </c>
      <c r="O98" s="22" t="s">
        <v>24</v>
      </c>
      <c r="P98" s="22" t="s">
        <v>23</v>
      </c>
      <c r="Q98" s="22" t="s">
        <v>25</v>
      </c>
      <c r="R98" s="22" t="s">
        <v>25</v>
      </c>
      <c r="S98" s="22" t="s">
        <v>26</v>
      </c>
      <c r="T98" s="20" t="s">
        <v>27</v>
      </c>
      <c r="U98" s="19" t="s">
        <v>93</v>
      </c>
      <c r="V98" s="22" t="s">
        <v>70</v>
      </c>
      <c r="W98" s="19" t="s">
        <v>30</v>
      </c>
      <c r="X98" s="22" t="s">
        <v>24</v>
      </c>
      <c r="Y98" s="21" t="s">
        <v>95</v>
      </c>
      <c r="Z98" s="22" t="s">
        <v>32</v>
      </c>
      <c r="AA98" s="19" t="s">
        <v>33</v>
      </c>
      <c r="AB98" s="20" t="s">
        <v>34</v>
      </c>
      <c r="AC98" s="68" t="s">
        <v>167</v>
      </c>
      <c r="AD98" s="38" t="s">
        <v>57</v>
      </c>
      <c r="AE98" s="13">
        <v>0</v>
      </c>
      <c r="AF98" s="13">
        <v>0</v>
      </c>
      <c r="AG98" s="13">
        <v>2538.8200000000002</v>
      </c>
      <c r="AH98" s="37">
        <f t="shared" si="10"/>
        <v>2538.8200000000002</v>
      </c>
      <c r="AI98" s="13">
        <v>0</v>
      </c>
      <c r="AJ98" s="13">
        <v>1235.81</v>
      </c>
      <c r="AK98" s="13">
        <v>2545.48</v>
      </c>
      <c r="AL98" s="37">
        <f t="shared" si="12"/>
        <v>3781.29</v>
      </c>
      <c r="AM98" s="13">
        <v>0</v>
      </c>
      <c r="AN98" s="13">
        <v>0</v>
      </c>
      <c r="AO98" s="13">
        <v>0</v>
      </c>
      <c r="AP98" s="37">
        <f t="shared" si="11"/>
        <v>0</v>
      </c>
      <c r="AQ98" s="13">
        <v>0</v>
      </c>
      <c r="AR98" s="13">
        <v>0</v>
      </c>
      <c r="AS98" s="13">
        <v>0</v>
      </c>
      <c r="AT98" s="37">
        <f t="shared" si="13"/>
        <v>0</v>
      </c>
      <c r="AU98" s="69">
        <f t="shared" si="14"/>
        <v>6320.1100000000006</v>
      </c>
      <c r="AV98" s="119"/>
      <c r="AZ98" s="14"/>
      <c r="BA98" s="14"/>
      <c r="BB98" s="14"/>
    </row>
    <row r="99" spans="1:54" x14ac:dyDescent="0.25">
      <c r="A99" s="16">
        <f>COUNTIF($AD$10:AD99,'RESUMEN POR ORGANISMO'!$V$6)</f>
        <v>2</v>
      </c>
      <c r="B99" s="16">
        <f>COUNTIF(U$10:$V99,'Desglose 4246'!$V$6)</f>
        <v>0</v>
      </c>
      <c r="C99" s="16">
        <f>COUNTIF(V$10:$V99,'Desglose 4157'!$V$6)</f>
        <v>0</v>
      </c>
      <c r="D99" s="16">
        <f>COUNTIF(V$10:$V99,'Desglose 4156'!$V$6)</f>
        <v>0</v>
      </c>
      <c r="E99" s="16">
        <f>COUNTIF(V$10:$V99,'Desglose 4155'!$V$6)</f>
        <v>0</v>
      </c>
      <c r="F99" s="16">
        <f>COUNTIF(V$10:$V99,'Desglose 4154'!$V$6)</f>
        <v>0</v>
      </c>
      <c r="G99" s="16">
        <f>COUNTIF(V$10:$V99,'Desglose 4153'!$V$6)</f>
        <v>15</v>
      </c>
      <c r="H99" s="16">
        <f>COUNTIF(V$10:$V99,'Desglose 4152'!$V$6)</f>
        <v>46</v>
      </c>
      <c r="I99" s="16">
        <f>COUNTIF(V$10:$V99,'Desglose 4151'!$V$6)</f>
        <v>29</v>
      </c>
      <c r="J99" s="22" t="s">
        <v>19</v>
      </c>
      <c r="K99" s="19" t="s">
        <v>20</v>
      </c>
      <c r="L99" s="20" t="s">
        <v>21</v>
      </c>
      <c r="M99" s="21" t="s">
        <v>22</v>
      </c>
      <c r="N99" s="22" t="s">
        <v>23</v>
      </c>
      <c r="O99" s="22" t="s">
        <v>24</v>
      </c>
      <c r="P99" s="22" t="s">
        <v>23</v>
      </c>
      <c r="Q99" s="22" t="s">
        <v>25</v>
      </c>
      <c r="R99" s="22" t="s">
        <v>25</v>
      </c>
      <c r="S99" s="22" t="s">
        <v>26</v>
      </c>
      <c r="T99" s="20" t="s">
        <v>27</v>
      </c>
      <c r="U99" s="19" t="s">
        <v>94</v>
      </c>
      <c r="V99" s="22" t="s">
        <v>70</v>
      </c>
      <c r="W99" s="19" t="s">
        <v>30</v>
      </c>
      <c r="X99" s="22" t="s">
        <v>24</v>
      </c>
      <c r="Y99" s="21" t="s">
        <v>95</v>
      </c>
      <c r="Z99" s="22" t="s">
        <v>32</v>
      </c>
      <c r="AA99" s="19" t="s">
        <v>33</v>
      </c>
      <c r="AB99" s="20" t="s">
        <v>34</v>
      </c>
      <c r="AC99" s="68" t="s">
        <v>168</v>
      </c>
      <c r="AD99" s="38" t="s">
        <v>57</v>
      </c>
      <c r="AE99" s="13">
        <v>0</v>
      </c>
      <c r="AF99" s="13">
        <v>0</v>
      </c>
      <c r="AG99" s="13">
        <v>2538.8200000000002</v>
      </c>
      <c r="AH99" s="37">
        <f t="shared" si="10"/>
        <v>2538.8200000000002</v>
      </c>
      <c r="AI99" s="13">
        <v>0</v>
      </c>
      <c r="AJ99" s="13">
        <v>1235.81</v>
      </c>
      <c r="AK99" s="13">
        <v>2545.48</v>
      </c>
      <c r="AL99" s="37">
        <f t="shared" si="12"/>
        <v>3781.29</v>
      </c>
      <c r="AM99" s="13">
        <v>0</v>
      </c>
      <c r="AN99" s="13">
        <v>0</v>
      </c>
      <c r="AO99" s="13">
        <v>0</v>
      </c>
      <c r="AP99" s="37">
        <f t="shared" si="11"/>
        <v>0</v>
      </c>
      <c r="AQ99" s="13">
        <v>0</v>
      </c>
      <c r="AR99" s="13">
        <v>0</v>
      </c>
      <c r="AS99" s="13">
        <v>0</v>
      </c>
      <c r="AT99" s="37">
        <f t="shared" si="13"/>
        <v>0</v>
      </c>
      <c r="AU99" s="69">
        <f t="shared" si="14"/>
        <v>6320.1100000000006</v>
      </c>
      <c r="AV99" s="119"/>
      <c r="AZ99" s="14"/>
      <c r="BA99" s="14"/>
      <c r="BB99" s="14"/>
    </row>
    <row r="100" spans="1:54" x14ac:dyDescent="0.25">
      <c r="A100" s="16">
        <f>COUNTIF($AD$10:AD100,'RESUMEN POR ORGANISMO'!$V$6)</f>
        <v>2</v>
      </c>
      <c r="B100" s="16">
        <f>COUNTIF(U$10:$V100,'Desglose 4246'!$V$6)</f>
        <v>0</v>
      </c>
      <c r="C100" s="16">
        <f>COUNTIF(V$10:$V100,'Desglose 4157'!$V$6)</f>
        <v>0</v>
      </c>
      <c r="D100" s="16">
        <f>COUNTIF(V$10:$V100,'Desglose 4156'!$V$6)</f>
        <v>0</v>
      </c>
      <c r="E100" s="16">
        <f>COUNTIF(V$10:$V100,'Desglose 4155'!$V$6)</f>
        <v>0</v>
      </c>
      <c r="F100" s="16">
        <f>COUNTIF(V$10:$V100,'Desglose 4154'!$V$6)</f>
        <v>0</v>
      </c>
      <c r="G100" s="16">
        <f>COUNTIF(V$10:$V100,'Desglose 4153'!$V$6)</f>
        <v>16</v>
      </c>
      <c r="H100" s="16">
        <f>COUNTIF(V$10:$V100,'Desglose 4152'!$V$6)</f>
        <v>46</v>
      </c>
      <c r="I100" s="16">
        <f>COUNTIF(V$10:$V100,'Desglose 4151'!$V$6)</f>
        <v>29</v>
      </c>
      <c r="J100" s="22" t="s">
        <v>19</v>
      </c>
      <c r="K100" s="19" t="s">
        <v>20</v>
      </c>
      <c r="L100" s="20" t="s">
        <v>21</v>
      </c>
      <c r="M100" s="21" t="s">
        <v>22</v>
      </c>
      <c r="N100" s="22" t="s">
        <v>23</v>
      </c>
      <c r="O100" s="22" t="s">
        <v>24</v>
      </c>
      <c r="P100" s="22" t="s">
        <v>23</v>
      </c>
      <c r="Q100" s="22" t="s">
        <v>25</v>
      </c>
      <c r="R100" s="22" t="s">
        <v>25</v>
      </c>
      <c r="S100" s="22" t="s">
        <v>26</v>
      </c>
      <c r="T100" s="20" t="s">
        <v>27</v>
      </c>
      <c r="U100" s="19" t="s">
        <v>96</v>
      </c>
      <c r="V100" s="22" t="s">
        <v>70</v>
      </c>
      <c r="W100" s="19" t="s">
        <v>30</v>
      </c>
      <c r="X100" s="22" t="s">
        <v>24</v>
      </c>
      <c r="Y100" s="21" t="s">
        <v>95</v>
      </c>
      <c r="Z100" s="22" t="s">
        <v>32</v>
      </c>
      <c r="AA100" s="19" t="s">
        <v>33</v>
      </c>
      <c r="AB100" s="20" t="s">
        <v>34</v>
      </c>
      <c r="AC100" s="68" t="s">
        <v>169</v>
      </c>
      <c r="AD100" s="38" t="s">
        <v>57</v>
      </c>
      <c r="AE100" s="13">
        <v>0</v>
      </c>
      <c r="AF100" s="13">
        <v>0</v>
      </c>
      <c r="AG100" s="13">
        <v>1234.6199999999999</v>
      </c>
      <c r="AH100" s="37">
        <f t="shared" si="10"/>
        <v>1234.6199999999999</v>
      </c>
      <c r="AI100" s="13">
        <v>0</v>
      </c>
      <c r="AJ100" s="13">
        <v>585.39</v>
      </c>
      <c r="AK100" s="13">
        <v>1205.76</v>
      </c>
      <c r="AL100" s="37">
        <f t="shared" si="12"/>
        <v>1791.15</v>
      </c>
      <c r="AM100" s="13">
        <v>0</v>
      </c>
      <c r="AN100" s="13">
        <v>0</v>
      </c>
      <c r="AO100" s="13">
        <v>0</v>
      </c>
      <c r="AP100" s="37">
        <f t="shared" si="11"/>
        <v>0</v>
      </c>
      <c r="AQ100" s="13">
        <v>0</v>
      </c>
      <c r="AR100" s="13">
        <v>252.78</v>
      </c>
      <c r="AS100" s="13">
        <v>0</v>
      </c>
      <c r="AT100" s="37">
        <f t="shared" si="13"/>
        <v>252.78</v>
      </c>
      <c r="AU100" s="69">
        <f t="shared" si="14"/>
        <v>3278.55</v>
      </c>
      <c r="AV100" s="119"/>
      <c r="AZ100" s="14"/>
      <c r="BA100" s="14"/>
      <c r="BB100" s="14"/>
    </row>
    <row r="101" spans="1:54" x14ac:dyDescent="0.25">
      <c r="A101" s="16">
        <f>COUNTIF($AD$10:AD101,'RESUMEN POR ORGANISMO'!$V$6)</f>
        <v>2</v>
      </c>
      <c r="B101" s="16">
        <f>COUNTIF(U$10:$V101,'Desglose 4246'!$V$6)</f>
        <v>0</v>
      </c>
      <c r="C101" s="16">
        <f>COUNTIF(V$10:$V101,'Desglose 4157'!$V$6)</f>
        <v>0</v>
      </c>
      <c r="D101" s="16">
        <f>COUNTIF(V$10:$V101,'Desglose 4156'!$V$6)</f>
        <v>0</v>
      </c>
      <c r="E101" s="16">
        <f>COUNTIF(V$10:$V101,'Desglose 4155'!$V$6)</f>
        <v>0</v>
      </c>
      <c r="F101" s="16">
        <f>COUNTIF(V$10:$V101,'Desglose 4154'!$V$6)</f>
        <v>0</v>
      </c>
      <c r="G101" s="16">
        <f>COUNTIF(V$10:$V101,'Desglose 4153'!$V$6)</f>
        <v>17</v>
      </c>
      <c r="H101" s="16">
        <f>COUNTIF(V$10:$V101,'Desglose 4152'!$V$6)</f>
        <v>46</v>
      </c>
      <c r="I101" s="16">
        <f>COUNTIF(V$10:$V101,'Desglose 4151'!$V$6)</f>
        <v>29</v>
      </c>
      <c r="J101" s="22" t="s">
        <v>19</v>
      </c>
      <c r="K101" s="19" t="s">
        <v>20</v>
      </c>
      <c r="L101" s="20" t="s">
        <v>21</v>
      </c>
      <c r="M101" s="21" t="s">
        <v>22</v>
      </c>
      <c r="N101" s="22" t="s">
        <v>23</v>
      </c>
      <c r="O101" s="22" t="s">
        <v>24</v>
      </c>
      <c r="P101" s="22" t="s">
        <v>23</v>
      </c>
      <c r="Q101" s="22" t="s">
        <v>25</v>
      </c>
      <c r="R101" s="22" t="s">
        <v>25</v>
      </c>
      <c r="S101" s="22" t="s">
        <v>26</v>
      </c>
      <c r="T101" s="20" t="s">
        <v>27</v>
      </c>
      <c r="U101" s="19" t="s">
        <v>68</v>
      </c>
      <c r="V101" s="22" t="s">
        <v>70</v>
      </c>
      <c r="W101" s="19" t="s">
        <v>30</v>
      </c>
      <c r="X101" s="22" t="s">
        <v>24</v>
      </c>
      <c r="Y101" s="21" t="s">
        <v>95</v>
      </c>
      <c r="Z101" s="22" t="s">
        <v>32</v>
      </c>
      <c r="AA101" s="19" t="s">
        <v>33</v>
      </c>
      <c r="AB101" s="20" t="s">
        <v>34</v>
      </c>
      <c r="AC101" s="68" t="s">
        <v>170</v>
      </c>
      <c r="AD101" s="38" t="s">
        <v>57</v>
      </c>
      <c r="AE101" s="13">
        <v>0</v>
      </c>
      <c r="AF101" s="13">
        <v>0</v>
      </c>
      <c r="AG101" s="13">
        <v>11181.11</v>
      </c>
      <c r="AH101" s="37">
        <f t="shared" si="10"/>
        <v>11181.11</v>
      </c>
      <c r="AI101" s="13">
        <v>0</v>
      </c>
      <c r="AJ101" s="13">
        <v>5333.51</v>
      </c>
      <c r="AK101" s="13">
        <v>5492.89</v>
      </c>
      <c r="AL101" s="37">
        <f t="shared" si="12"/>
        <v>10826.400000000001</v>
      </c>
      <c r="AM101" s="13">
        <v>0</v>
      </c>
      <c r="AN101" s="13">
        <v>0</v>
      </c>
      <c r="AO101" s="13">
        <v>0</v>
      </c>
      <c r="AP101" s="37">
        <f t="shared" si="11"/>
        <v>0</v>
      </c>
      <c r="AQ101" s="13">
        <v>0</v>
      </c>
      <c r="AR101" s="13">
        <v>0</v>
      </c>
      <c r="AS101" s="13">
        <v>0</v>
      </c>
      <c r="AT101" s="37">
        <f t="shared" si="13"/>
        <v>0</v>
      </c>
      <c r="AU101" s="69">
        <f t="shared" si="14"/>
        <v>22007.510000000002</v>
      </c>
      <c r="AV101" s="119"/>
      <c r="AZ101" s="14"/>
      <c r="BA101" s="14"/>
      <c r="BB101" s="14"/>
    </row>
    <row r="102" spans="1:54" x14ac:dyDescent="0.25">
      <c r="A102" s="16">
        <f>COUNTIF($AD$10:AD102,'RESUMEN POR ORGANISMO'!$V$6)</f>
        <v>2</v>
      </c>
      <c r="B102" s="16">
        <f>COUNTIF(U$10:$V102,'Desglose 4246'!$V$6)</f>
        <v>0</v>
      </c>
      <c r="C102" s="16">
        <f>COUNTIF(V$10:$V102,'Desglose 4157'!$V$6)</f>
        <v>0</v>
      </c>
      <c r="D102" s="16">
        <f>COUNTIF(V$10:$V102,'Desglose 4156'!$V$6)</f>
        <v>0</v>
      </c>
      <c r="E102" s="16">
        <f>COUNTIF(V$10:$V102,'Desglose 4155'!$V$6)</f>
        <v>0</v>
      </c>
      <c r="F102" s="16">
        <f>COUNTIF(V$10:$V102,'Desglose 4154'!$V$6)</f>
        <v>0</v>
      </c>
      <c r="G102" s="16">
        <f>COUNTIF(V$10:$V102,'Desglose 4153'!$V$6)</f>
        <v>18</v>
      </c>
      <c r="H102" s="16">
        <f>COUNTIF(V$10:$V102,'Desglose 4152'!$V$6)</f>
        <v>46</v>
      </c>
      <c r="I102" s="16">
        <f>COUNTIF(V$10:$V102,'Desglose 4151'!$V$6)</f>
        <v>29</v>
      </c>
      <c r="J102" s="22" t="s">
        <v>19</v>
      </c>
      <c r="K102" s="19" t="s">
        <v>20</v>
      </c>
      <c r="L102" s="20" t="s">
        <v>21</v>
      </c>
      <c r="M102" s="21" t="s">
        <v>22</v>
      </c>
      <c r="N102" s="22" t="s">
        <v>23</v>
      </c>
      <c r="O102" s="22" t="s">
        <v>24</v>
      </c>
      <c r="P102" s="22" t="s">
        <v>23</v>
      </c>
      <c r="Q102" s="22" t="s">
        <v>25</v>
      </c>
      <c r="R102" s="22" t="s">
        <v>25</v>
      </c>
      <c r="S102" s="22" t="s">
        <v>26</v>
      </c>
      <c r="T102" s="20" t="s">
        <v>27</v>
      </c>
      <c r="U102" s="19" t="s">
        <v>28</v>
      </c>
      <c r="V102" s="22" t="s">
        <v>70</v>
      </c>
      <c r="W102" s="19" t="s">
        <v>30</v>
      </c>
      <c r="X102" s="22" t="s">
        <v>24</v>
      </c>
      <c r="Y102" s="21" t="s">
        <v>95</v>
      </c>
      <c r="Z102" s="22" t="s">
        <v>32</v>
      </c>
      <c r="AA102" s="19" t="s">
        <v>33</v>
      </c>
      <c r="AB102" s="20" t="s">
        <v>34</v>
      </c>
      <c r="AC102" s="68" t="s">
        <v>171</v>
      </c>
      <c r="AD102" s="38" t="s">
        <v>57</v>
      </c>
      <c r="AE102" s="13">
        <v>0</v>
      </c>
      <c r="AF102" s="13">
        <v>0</v>
      </c>
      <c r="AG102" s="13">
        <v>1237626.04</v>
      </c>
      <c r="AH102" s="37">
        <f t="shared" si="10"/>
        <v>1237626.04</v>
      </c>
      <c r="AI102" s="13">
        <v>0</v>
      </c>
      <c r="AJ102" s="13">
        <v>591499.59</v>
      </c>
      <c r="AK102" s="13">
        <v>1218349.46</v>
      </c>
      <c r="AL102" s="37">
        <f t="shared" si="12"/>
        <v>1809849.0499999998</v>
      </c>
      <c r="AM102" s="13">
        <v>0</v>
      </c>
      <c r="AN102" s="13">
        <v>0</v>
      </c>
      <c r="AO102" s="13">
        <v>0</v>
      </c>
      <c r="AP102" s="37">
        <f t="shared" si="11"/>
        <v>0</v>
      </c>
      <c r="AQ102" s="13">
        <v>0</v>
      </c>
      <c r="AR102" s="13">
        <v>276982.49</v>
      </c>
      <c r="AS102" s="13">
        <v>0</v>
      </c>
      <c r="AT102" s="37">
        <f t="shared" si="13"/>
        <v>276982.49</v>
      </c>
      <c r="AU102" s="69">
        <f t="shared" si="14"/>
        <v>3324457.58</v>
      </c>
      <c r="AV102" s="119"/>
      <c r="AZ102" s="14"/>
      <c r="BA102" s="14"/>
      <c r="BB102" s="14"/>
    </row>
    <row r="103" spans="1:54" x14ac:dyDescent="0.25">
      <c r="A103" s="16">
        <f>COUNTIF($AD$10:AD103,'RESUMEN POR ORGANISMO'!$V$6)</f>
        <v>2</v>
      </c>
      <c r="B103" s="16">
        <f>COUNTIF(U$10:$V103,'Desglose 4246'!$V$6)</f>
        <v>0</v>
      </c>
      <c r="C103" s="16">
        <f>COUNTIF(V$10:$V103,'Desglose 4157'!$V$6)</f>
        <v>0</v>
      </c>
      <c r="D103" s="16">
        <f>COUNTIF(V$10:$V103,'Desglose 4156'!$V$6)</f>
        <v>0</v>
      </c>
      <c r="E103" s="16">
        <f>COUNTIF(V$10:$V103,'Desglose 4155'!$V$6)</f>
        <v>0</v>
      </c>
      <c r="F103" s="16">
        <f>COUNTIF(V$10:$V103,'Desglose 4154'!$V$6)</f>
        <v>0</v>
      </c>
      <c r="G103" s="16">
        <f>COUNTIF(V$10:$V103,'Desglose 4153'!$V$6)</f>
        <v>19</v>
      </c>
      <c r="H103" s="16">
        <f>COUNTIF(V$10:$V103,'Desglose 4152'!$V$6)</f>
        <v>46</v>
      </c>
      <c r="I103" s="16">
        <f>COUNTIF(V$10:$V103,'Desglose 4151'!$V$6)</f>
        <v>29</v>
      </c>
      <c r="J103" s="22" t="s">
        <v>19</v>
      </c>
      <c r="K103" s="19" t="s">
        <v>20</v>
      </c>
      <c r="L103" s="20" t="s">
        <v>21</v>
      </c>
      <c r="M103" s="21" t="s">
        <v>22</v>
      </c>
      <c r="N103" s="22" t="s">
        <v>23</v>
      </c>
      <c r="O103" s="22" t="s">
        <v>24</v>
      </c>
      <c r="P103" s="22" t="s">
        <v>23</v>
      </c>
      <c r="Q103" s="22" t="s">
        <v>25</v>
      </c>
      <c r="R103" s="22" t="s">
        <v>25</v>
      </c>
      <c r="S103" s="22" t="s">
        <v>26</v>
      </c>
      <c r="T103" s="20" t="s">
        <v>27</v>
      </c>
      <c r="U103" s="19" t="s">
        <v>20</v>
      </c>
      <c r="V103" s="22" t="s">
        <v>70</v>
      </c>
      <c r="W103" s="19" t="s">
        <v>30</v>
      </c>
      <c r="X103" s="22" t="s">
        <v>24</v>
      </c>
      <c r="Y103" s="21" t="s">
        <v>95</v>
      </c>
      <c r="Z103" s="22" t="s">
        <v>32</v>
      </c>
      <c r="AA103" s="19" t="s">
        <v>33</v>
      </c>
      <c r="AB103" s="20" t="s">
        <v>34</v>
      </c>
      <c r="AC103" s="68" t="s">
        <v>172</v>
      </c>
      <c r="AD103" s="38" t="s">
        <v>57</v>
      </c>
      <c r="AE103" s="13">
        <v>0</v>
      </c>
      <c r="AF103" s="13">
        <v>0</v>
      </c>
      <c r="AG103" s="13">
        <v>6242.66</v>
      </c>
      <c r="AH103" s="37">
        <f t="shared" si="10"/>
        <v>6242.66</v>
      </c>
      <c r="AI103" s="13">
        <v>0</v>
      </c>
      <c r="AJ103" s="13">
        <v>2991.97</v>
      </c>
      <c r="AK103" s="13">
        <v>6162.76</v>
      </c>
      <c r="AL103" s="37">
        <f t="shared" si="12"/>
        <v>9154.73</v>
      </c>
      <c r="AM103" s="13">
        <v>0</v>
      </c>
      <c r="AN103" s="13">
        <v>0</v>
      </c>
      <c r="AO103" s="13">
        <v>0</v>
      </c>
      <c r="AP103" s="37">
        <f t="shared" si="11"/>
        <v>0</v>
      </c>
      <c r="AQ103" s="13">
        <v>0</v>
      </c>
      <c r="AR103" s="13">
        <v>1292.01</v>
      </c>
      <c r="AS103" s="13">
        <v>0</v>
      </c>
      <c r="AT103" s="37">
        <f t="shared" si="13"/>
        <v>1292.01</v>
      </c>
      <c r="AU103" s="69">
        <f t="shared" si="14"/>
        <v>16689.400000000001</v>
      </c>
      <c r="AV103" s="119"/>
      <c r="AZ103" s="14"/>
      <c r="BA103" s="14"/>
      <c r="BB103" s="14"/>
    </row>
    <row r="104" spans="1:54" x14ac:dyDescent="0.25">
      <c r="A104" s="16">
        <f>COUNTIF($AD$10:AD104,'RESUMEN POR ORGANISMO'!$V$6)</f>
        <v>2</v>
      </c>
      <c r="B104" s="16">
        <f>COUNTIF(U$10:$V104,'Desglose 4246'!$V$6)</f>
        <v>0</v>
      </c>
      <c r="C104" s="16">
        <f>COUNTIF(V$10:$V104,'Desglose 4157'!$V$6)</f>
        <v>0</v>
      </c>
      <c r="D104" s="16">
        <f>COUNTIF(V$10:$V104,'Desglose 4156'!$V$6)</f>
        <v>0</v>
      </c>
      <c r="E104" s="16">
        <f>COUNTIF(V$10:$V104,'Desglose 4155'!$V$6)</f>
        <v>0</v>
      </c>
      <c r="F104" s="16">
        <f>COUNTIF(V$10:$V104,'Desglose 4154'!$V$6)</f>
        <v>0</v>
      </c>
      <c r="G104" s="16">
        <f>COUNTIF(V$10:$V104,'Desglose 4153'!$V$6)</f>
        <v>20</v>
      </c>
      <c r="H104" s="16">
        <f>COUNTIF(V$10:$V104,'Desglose 4152'!$V$6)</f>
        <v>46</v>
      </c>
      <c r="I104" s="16">
        <f>COUNTIF(V$10:$V104,'Desglose 4151'!$V$6)</f>
        <v>29</v>
      </c>
      <c r="J104" s="22" t="s">
        <v>19</v>
      </c>
      <c r="K104" s="19" t="s">
        <v>20</v>
      </c>
      <c r="L104" s="20" t="s">
        <v>21</v>
      </c>
      <c r="M104" s="21" t="s">
        <v>22</v>
      </c>
      <c r="N104" s="22" t="s">
        <v>23</v>
      </c>
      <c r="O104" s="22" t="s">
        <v>24</v>
      </c>
      <c r="P104" s="22" t="s">
        <v>23</v>
      </c>
      <c r="Q104" s="22" t="s">
        <v>25</v>
      </c>
      <c r="R104" s="22" t="s">
        <v>25</v>
      </c>
      <c r="S104" s="22" t="s">
        <v>26</v>
      </c>
      <c r="T104" s="20" t="s">
        <v>27</v>
      </c>
      <c r="U104" s="19" t="s">
        <v>49</v>
      </c>
      <c r="V104" s="22" t="s">
        <v>70</v>
      </c>
      <c r="W104" s="19" t="s">
        <v>30</v>
      </c>
      <c r="X104" s="22" t="s">
        <v>24</v>
      </c>
      <c r="Y104" s="21" t="s">
        <v>95</v>
      </c>
      <c r="Z104" s="22" t="s">
        <v>32</v>
      </c>
      <c r="AA104" s="19" t="s">
        <v>33</v>
      </c>
      <c r="AB104" s="20" t="s">
        <v>34</v>
      </c>
      <c r="AC104" s="68" t="s">
        <v>173</v>
      </c>
      <c r="AD104" s="38" t="s">
        <v>57</v>
      </c>
      <c r="AE104" s="13">
        <v>0</v>
      </c>
      <c r="AF104" s="13">
        <v>0</v>
      </c>
      <c r="AG104" s="13">
        <v>8711.8799999999992</v>
      </c>
      <c r="AH104" s="37">
        <f t="shared" si="10"/>
        <v>8711.8799999999992</v>
      </c>
      <c r="AI104" s="13">
        <v>0</v>
      </c>
      <c r="AJ104" s="13">
        <v>4162.74</v>
      </c>
      <c r="AK104" s="13">
        <v>8574.26</v>
      </c>
      <c r="AL104" s="37">
        <f t="shared" si="12"/>
        <v>12737</v>
      </c>
      <c r="AM104" s="13">
        <v>0</v>
      </c>
      <c r="AN104" s="13">
        <v>0</v>
      </c>
      <c r="AO104" s="13">
        <v>0</v>
      </c>
      <c r="AP104" s="37">
        <f t="shared" si="11"/>
        <v>0</v>
      </c>
      <c r="AQ104" s="13">
        <v>0</v>
      </c>
      <c r="AR104" s="13">
        <v>1797.58</v>
      </c>
      <c r="AS104" s="13">
        <v>0</v>
      </c>
      <c r="AT104" s="37">
        <f t="shared" si="13"/>
        <v>1797.58</v>
      </c>
      <c r="AU104" s="69">
        <f t="shared" si="14"/>
        <v>23246.46</v>
      </c>
      <c r="AV104" s="119"/>
      <c r="AZ104" s="14"/>
      <c r="BA104" s="14"/>
      <c r="BB104" s="14"/>
    </row>
    <row r="105" spans="1:54" x14ac:dyDescent="0.25">
      <c r="A105" s="16">
        <f>COUNTIF($AD$10:AD105,'RESUMEN POR ORGANISMO'!$V$6)</f>
        <v>2</v>
      </c>
      <c r="B105" s="16">
        <f>COUNTIF(U$10:$V105,'Desglose 4246'!$V$6)</f>
        <v>0</v>
      </c>
      <c r="C105" s="16">
        <f>COUNTIF(V$10:$V105,'Desglose 4157'!$V$6)</f>
        <v>0</v>
      </c>
      <c r="D105" s="16">
        <f>COUNTIF(V$10:$V105,'Desglose 4156'!$V$6)</f>
        <v>0</v>
      </c>
      <c r="E105" s="16">
        <f>COUNTIF(V$10:$V105,'Desglose 4155'!$V$6)</f>
        <v>0</v>
      </c>
      <c r="F105" s="16">
        <f>COUNTIF(V$10:$V105,'Desglose 4154'!$V$6)</f>
        <v>0</v>
      </c>
      <c r="G105" s="16">
        <f>COUNTIF(V$10:$V105,'Desglose 4153'!$V$6)</f>
        <v>21</v>
      </c>
      <c r="H105" s="16">
        <f>COUNTIF(V$10:$V105,'Desglose 4152'!$V$6)</f>
        <v>46</v>
      </c>
      <c r="I105" s="16">
        <f>COUNTIF(V$10:$V105,'Desglose 4151'!$V$6)</f>
        <v>29</v>
      </c>
      <c r="J105" s="22" t="s">
        <v>19</v>
      </c>
      <c r="K105" s="19" t="s">
        <v>20</v>
      </c>
      <c r="L105" s="20" t="s">
        <v>21</v>
      </c>
      <c r="M105" s="21" t="s">
        <v>22</v>
      </c>
      <c r="N105" s="22" t="s">
        <v>23</v>
      </c>
      <c r="O105" s="22" t="s">
        <v>24</v>
      </c>
      <c r="P105" s="22" t="s">
        <v>23</v>
      </c>
      <c r="Q105" s="22" t="s">
        <v>25</v>
      </c>
      <c r="R105" s="22" t="s">
        <v>25</v>
      </c>
      <c r="S105" s="22" t="s">
        <v>26</v>
      </c>
      <c r="T105" s="20" t="s">
        <v>27</v>
      </c>
      <c r="U105" s="19" t="s">
        <v>51</v>
      </c>
      <c r="V105" s="22" t="s">
        <v>70</v>
      </c>
      <c r="W105" s="19" t="s">
        <v>30</v>
      </c>
      <c r="X105" s="22" t="s">
        <v>24</v>
      </c>
      <c r="Y105" s="21" t="s">
        <v>95</v>
      </c>
      <c r="Z105" s="22" t="s">
        <v>32</v>
      </c>
      <c r="AA105" s="19" t="s">
        <v>33</v>
      </c>
      <c r="AB105" s="20" t="s">
        <v>34</v>
      </c>
      <c r="AC105" s="68" t="s">
        <v>174</v>
      </c>
      <c r="AD105" s="38" t="s">
        <v>57</v>
      </c>
      <c r="AE105" s="13">
        <v>0</v>
      </c>
      <c r="AF105" s="13">
        <v>0</v>
      </c>
      <c r="AG105" s="13">
        <v>87118.79</v>
      </c>
      <c r="AH105" s="37">
        <f t="shared" si="10"/>
        <v>87118.79</v>
      </c>
      <c r="AI105" s="13">
        <v>0</v>
      </c>
      <c r="AJ105" s="13">
        <v>41627.42</v>
      </c>
      <c r="AK105" s="13">
        <v>91235.54</v>
      </c>
      <c r="AL105" s="37">
        <f t="shared" si="12"/>
        <v>132862.96</v>
      </c>
      <c r="AM105" s="13">
        <v>0</v>
      </c>
      <c r="AN105" s="13">
        <v>0</v>
      </c>
      <c r="AO105" s="13">
        <v>0</v>
      </c>
      <c r="AP105" s="37">
        <f t="shared" si="11"/>
        <v>0</v>
      </c>
      <c r="AQ105" s="13">
        <v>0</v>
      </c>
      <c r="AR105" s="13">
        <v>0</v>
      </c>
      <c r="AS105" s="13">
        <v>0</v>
      </c>
      <c r="AT105" s="37">
        <f t="shared" si="13"/>
        <v>0</v>
      </c>
      <c r="AU105" s="69">
        <f t="shared" si="14"/>
        <v>219981.75</v>
      </c>
      <c r="AV105" s="119"/>
      <c r="AZ105" s="14"/>
      <c r="BA105" s="14"/>
      <c r="BB105" s="14"/>
    </row>
    <row r="106" spans="1:54" x14ac:dyDescent="0.25">
      <c r="A106" s="16">
        <f>COUNTIF($AD$10:AD106,'RESUMEN POR ORGANISMO'!$V$6)</f>
        <v>2</v>
      </c>
      <c r="B106" s="16">
        <f>COUNTIF(U$10:$V106,'Desglose 4246'!$V$6)</f>
        <v>0</v>
      </c>
      <c r="C106" s="16">
        <f>COUNTIF(V$10:$V106,'Desglose 4157'!$V$6)</f>
        <v>0</v>
      </c>
      <c r="D106" s="16">
        <f>COUNTIF(V$10:$V106,'Desglose 4156'!$V$6)</f>
        <v>0</v>
      </c>
      <c r="E106" s="16">
        <f>COUNTIF(V$10:$V106,'Desglose 4155'!$V$6)</f>
        <v>0</v>
      </c>
      <c r="F106" s="16">
        <f>COUNTIF(V$10:$V106,'Desglose 4154'!$V$6)</f>
        <v>0</v>
      </c>
      <c r="G106" s="16">
        <f>COUNTIF(V$10:$V106,'Desglose 4153'!$V$6)</f>
        <v>22</v>
      </c>
      <c r="H106" s="16">
        <f>COUNTIF(V$10:$V106,'Desglose 4152'!$V$6)</f>
        <v>46</v>
      </c>
      <c r="I106" s="16">
        <f>COUNTIF(V$10:$V106,'Desglose 4151'!$V$6)</f>
        <v>29</v>
      </c>
      <c r="J106" s="22" t="s">
        <v>19</v>
      </c>
      <c r="K106" s="19" t="s">
        <v>20</v>
      </c>
      <c r="L106" s="20" t="s">
        <v>21</v>
      </c>
      <c r="M106" s="21" t="s">
        <v>22</v>
      </c>
      <c r="N106" s="22" t="s">
        <v>23</v>
      </c>
      <c r="O106" s="22" t="s">
        <v>24</v>
      </c>
      <c r="P106" s="22" t="s">
        <v>23</v>
      </c>
      <c r="Q106" s="22" t="s">
        <v>25</v>
      </c>
      <c r="R106" s="22" t="s">
        <v>25</v>
      </c>
      <c r="S106" s="22" t="s">
        <v>26</v>
      </c>
      <c r="T106" s="20" t="s">
        <v>27</v>
      </c>
      <c r="U106" s="19" t="s">
        <v>37</v>
      </c>
      <c r="V106" s="22" t="s">
        <v>70</v>
      </c>
      <c r="W106" s="19" t="s">
        <v>30</v>
      </c>
      <c r="X106" s="22" t="s">
        <v>24</v>
      </c>
      <c r="Y106" s="21" t="s">
        <v>95</v>
      </c>
      <c r="Z106" s="22" t="s">
        <v>32</v>
      </c>
      <c r="AA106" s="19" t="s">
        <v>33</v>
      </c>
      <c r="AB106" s="20" t="s">
        <v>34</v>
      </c>
      <c r="AC106" s="68" t="s">
        <v>175</v>
      </c>
      <c r="AD106" s="38" t="s">
        <v>57</v>
      </c>
      <c r="AE106" s="13">
        <v>0</v>
      </c>
      <c r="AF106" s="13">
        <v>0</v>
      </c>
      <c r="AG106" s="13">
        <v>3703.84</v>
      </c>
      <c r="AH106" s="37">
        <f t="shared" si="10"/>
        <v>3703.84</v>
      </c>
      <c r="AI106" s="13">
        <v>0</v>
      </c>
      <c r="AJ106" s="13">
        <v>1756.16</v>
      </c>
      <c r="AK106" s="13">
        <v>3617.26</v>
      </c>
      <c r="AL106" s="37">
        <f t="shared" si="12"/>
        <v>5373.42</v>
      </c>
      <c r="AM106" s="13">
        <v>0</v>
      </c>
      <c r="AN106" s="13">
        <v>0</v>
      </c>
      <c r="AO106" s="13">
        <v>0</v>
      </c>
      <c r="AP106" s="37">
        <f t="shared" si="11"/>
        <v>0</v>
      </c>
      <c r="AQ106" s="13">
        <v>0</v>
      </c>
      <c r="AR106" s="13">
        <v>758.35</v>
      </c>
      <c r="AS106" s="13">
        <v>0</v>
      </c>
      <c r="AT106" s="37">
        <f t="shared" si="13"/>
        <v>758.35</v>
      </c>
      <c r="AU106" s="69">
        <f t="shared" si="14"/>
        <v>9835.61</v>
      </c>
      <c r="AV106" s="119"/>
      <c r="AZ106" s="14"/>
      <c r="BA106" s="14"/>
      <c r="BB106" s="14"/>
    </row>
    <row r="107" spans="1:54" x14ac:dyDescent="0.25">
      <c r="A107" s="16">
        <f>COUNTIF($AD$10:AD107,'RESUMEN POR ORGANISMO'!$V$6)</f>
        <v>2</v>
      </c>
      <c r="B107" s="16">
        <f>COUNTIF(U$10:$V107,'Desglose 4246'!$V$6)</f>
        <v>0</v>
      </c>
      <c r="C107" s="16">
        <f>COUNTIF(V$10:$V107,'Desglose 4157'!$V$6)</f>
        <v>0</v>
      </c>
      <c r="D107" s="16">
        <f>COUNTIF(V$10:$V107,'Desglose 4156'!$V$6)</f>
        <v>0</v>
      </c>
      <c r="E107" s="16">
        <f>COUNTIF(V$10:$V107,'Desglose 4155'!$V$6)</f>
        <v>0</v>
      </c>
      <c r="F107" s="16">
        <f>COUNTIF(V$10:$V107,'Desglose 4154'!$V$6)</f>
        <v>0</v>
      </c>
      <c r="G107" s="16">
        <f>COUNTIF(V$10:$V107,'Desglose 4153'!$V$6)</f>
        <v>23</v>
      </c>
      <c r="H107" s="16">
        <f>COUNTIF(V$10:$V107,'Desglose 4152'!$V$6)</f>
        <v>46</v>
      </c>
      <c r="I107" s="16">
        <f>COUNTIF(V$10:$V107,'Desglose 4151'!$V$6)</f>
        <v>29</v>
      </c>
      <c r="J107" s="22" t="s">
        <v>19</v>
      </c>
      <c r="K107" s="19" t="s">
        <v>20</v>
      </c>
      <c r="L107" s="20" t="s">
        <v>35</v>
      </c>
      <c r="M107" s="21" t="s">
        <v>36</v>
      </c>
      <c r="N107" s="22" t="s">
        <v>23</v>
      </c>
      <c r="O107" s="22" t="s">
        <v>24</v>
      </c>
      <c r="P107" s="22" t="s">
        <v>23</v>
      </c>
      <c r="Q107" s="22" t="s">
        <v>25</v>
      </c>
      <c r="R107" s="22" t="s">
        <v>25</v>
      </c>
      <c r="S107" s="22" t="s">
        <v>26</v>
      </c>
      <c r="T107" s="20" t="s">
        <v>34</v>
      </c>
      <c r="U107" s="19" t="s">
        <v>37</v>
      </c>
      <c r="V107" s="22" t="s">
        <v>70</v>
      </c>
      <c r="W107" s="19" t="s">
        <v>30</v>
      </c>
      <c r="X107" s="22" t="s">
        <v>32</v>
      </c>
      <c r="Y107" s="21" t="s">
        <v>43</v>
      </c>
      <c r="Z107" s="22" t="s">
        <v>32</v>
      </c>
      <c r="AA107" s="19" t="s">
        <v>33</v>
      </c>
      <c r="AB107" s="20" t="s">
        <v>34</v>
      </c>
      <c r="AC107" s="68" t="s">
        <v>176</v>
      </c>
      <c r="AD107" s="38" t="s">
        <v>58</v>
      </c>
      <c r="AE107" s="13">
        <v>0</v>
      </c>
      <c r="AF107" s="13">
        <v>0</v>
      </c>
      <c r="AG107" s="13">
        <v>0</v>
      </c>
      <c r="AH107" s="37">
        <f t="shared" si="10"/>
        <v>0</v>
      </c>
      <c r="AI107" s="13">
        <v>1441455.63</v>
      </c>
      <c r="AJ107" s="13">
        <v>1919705.4</v>
      </c>
      <c r="AK107" s="13">
        <v>0</v>
      </c>
      <c r="AL107" s="37">
        <f t="shared" si="12"/>
        <v>3361161.03</v>
      </c>
      <c r="AM107" s="13">
        <v>8120232.1600000001</v>
      </c>
      <c r="AN107" s="13">
        <v>1208144.28</v>
      </c>
      <c r="AO107" s="13">
        <v>1557998.14</v>
      </c>
      <c r="AP107" s="37">
        <f t="shared" si="11"/>
        <v>10886374.58</v>
      </c>
      <c r="AQ107" s="13">
        <v>0</v>
      </c>
      <c r="AR107" s="13">
        <v>880370.16</v>
      </c>
      <c r="AS107" s="13">
        <v>3107502.94</v>
      </c>
      <c r="AT107" s="37">
        <f t="shared" si="13"/>
        <v>3987873.1</v>
      </c>
      <c r="AU107" s="69">
        <f t="shared" si="14"/>
        <v>18235408.710000001</v>
      </c>
      <c r="AV107" s="119"/>
      <c r="AZ107" s="14"/>
      <c r="BA107" s="14"/>
      <c r="BB107" s="14"/>
    </row>
    <row r="108" spans="1:54" x14ac:dyDescent="0.25">
      <c r="A108" s="16">
        <f>COUNTIF($AD$10:AD108,'RESUMEN POR ORGANISMO'!$V$6)</f>
        <v>2</v>
      </c>
      <c r="B108" s="16">
        <f>COUNTIF(U$10:$V108,'Desglose 4246'!$V$6)</f>
        <v>0</v>
      </c>
      <c r="C108" s="16">
        <f>COUNTIF(V$10:$V108,'Desglose 4157'!$V$6)</f>
        <v>0</v>
      </c>
      <c r="D108" s="16">
        <f>COUNTIF(V$10:$V108,'Desglose 4156'!$V$6)</f>
        <v>0</v>
      </c>
      <c r="E108" s="16">
        <f>COUNTIF(V$10:$V108,'Desglose 4155'!$V$6)</f>
        <v>0</v>
      </c>
      <c r="F108" s="16">
        <f>COUNTIF(V$10:$V108,'Desglose 4154'!$V$6)</f>
        <v>0</v>
      </c>
      <c r="G108" s="16">
        <f>COUNTIF(V$10:$V108,'Desglose 4153'!$V$6)</f>
        <v>24</v>
      </c>
      <c r="H108" s="16">
        <f>COUNTIF(V$10:$V108,'Desglose 4152'!$V$6)</f>
        <v>46</v>
      </c>
      <c r="I108" s="16">
        <f>COUNTIF(V$10:$V108,'Desglose 4151'!$V$6)</f>
        <v>29</v>
      </c>
      <c r="J108" s="22" t="s">
        <v>19</v>
      </c>
      <c r="K108" s="19" t="s">
        <v>20</v>
      </c>
      <c r="L108" s="20" t="s">
        <v>35</v>
      </c>
      <c r="M108" s="21" t="s">
        <v>36</v>
      </c>
      <c r="N108" s="22" t="s">
        <v>23</v>
      </c>
      <c r="O108" s="22" t="s">
        <v>24</v>
      </c>
      <c r="P108" s="22" t="s">
        <v>23</v>
      </c>
      <c r="Q108" s="22" t="s">
        <v>25</v>
      </c>
      <c r="R108" s="22" t="s">
        <v>25</v>
      </c>
      <c r="S108" s="22" t="s">
        <v>26</v>
      </c>
      <c r="T108" s="20" t="s">
        <v>34</v>
      </c>
      <c r="U108" s="19" t="s">
        <v>37</v>
      </c>
      <c r="V108" s="22" t="s">
        <v>70</v>
      </c>
      <c r="W108" s="19" t="s">
        <v>30</v>
      </c>
      <c r="X108" s="22" t="s">
        <v>24</v>
      </c>
      <c r="Y108" s="21" t="s">
        <v>97</v>
      </c>
      <c r="Z108" s="22" t="s">
        <v>32</v>
      </c>
      <c r="AA108" s="19" t="s">
        <v>33</v>
      </c>
      <c r="AB108" s="20" t="s">
        <v>34</v>
      </c>
      <c r="AC108" s="68" t="s">
        <v>177</v>
      </c>
      <c r="AD108" s="38" t="s">
        <v>58</v>
      </c>
      <c r="AE108" s="13">
        <v>0</v>
      </c>
      <c r="AF108" s="13">
        <v>3100263.38</v>
      </c>
      <c r="AG108" s="13">
        <v>3100263.38</v>
      </c>
      <c r="AH108" s="37">
        <f t="shared" si="10"/>
        <v>6200526.7599999998</v>
      </c>
      <c r="AI108" s="13">
        <v>1441455.63</v>
      </c>
      <c r="AJ108" s="13">
        <v>1919705.4</v>
      </c>
      <c r="AK108" s="13">
        <v>1919705.4</v>
      </c>
      <c r="AL108" s="37">
        <f t="shared" si="12"/>
        <v>5280866.43</v>
      </c>
      <c r="AM108" s="13">
        <v>0</v>
      </c>
      <c r="AN108" s="13">
        <v>1208144.29</v>
      </c>
      <c r="AO108" s="13">
        <v>1557998.14</v>
      </c>
      <c r="AP108" s="37">
        <f t="shared" si="11"/>
        <v>2766142.4299999997</v>
      </c>
      <c r="AQ108" s="13">
        <v>0</v>
      </c>
      <c r="AR108" s="13">
        <v>880370.17</v>
      </c>
      <c r="AS108" s="13">
        <v>0</v>
      </c>
      <c r="AT108" s="37">
        <f t="shared" si="13"/>
        <v>880370.17</v>
      </c>
      <c r="AU108" s="69">
        <f t="shared" si="14"/>
        <v>15127905.789999999</v>
      </c>
      <c r="AV108" s="119"/>
      <c r="AZ108" s="14"/>
      <c r="BA108" s="14"/>
      <c r="BB108" s="14"/>
    </row>
    <row r="109" spans="1:54" x14ac:dyDescent="0.25">
      <c r="A109" s="16">
        <f>COUNTIF($AD$10:AD109,'RESUMEN POR ORGANISMO'!$V$6)</f>
        <v>2</v>
      </c>
      <c r="B109" s="16">
        <f>COUNTIF(U$10:$V109,'Desglose 4246'!$V$6)</f>
        <v>0</v>
      </c>
      <c r="C109" s="16">
        <f>COUNTIF(V$10:$V109,'Desglose 4157'!$V$6)</f>
        <v>0</v>
      </c>
      <c r="D109" s="16">
        <f>COUNTIF(V$10:$V109,'Desglose 4156'!$V$6)</f>
        <v>0</v>
      </c>
      <c r="E109" s="16">
        <f>COUNTIF(V$10:$V109,'Desglose 4155'!$V$6)</f>
        <v>0</v>
      </c>
      <c r="F109" s="16">
        <f>COUNTIF(V$10:$V109,'Desglose 4154'!$V$6)</f>
        <v>0</v>
      </c>
      <c r="G109" s="16">
        <f>COUNTIF(V$10:$V109,'Desglose 4153'!$V$6)</f>
        <v>25</v>
      </c>
      <c r="H109" s="16">
        <f>COUNTIF(V$10:$V109,'Desglose 4152'!$V$6)</f>
        <v>46</v>
      </c>
      <c r="I109" s="16">
        <f>COUNTIF(V$10:$V109,'Desglose 4151'!$V$6)</f>
        <v>29</v>
      </c>
      <c r="J109" s="22" t="s">
        <v>19</v>
      </c>
      <c r="K109" s="19" t="s">
        <v>20</v>
      </c>
      <c r="L109" s="20" t="s">
        <v>39</v>
      </c>
      <c r="M109" s="21" t="s">
        <v>40</v>
      </c>
      <c r="N109" s="22" t="s">
        <v>23</v>
      </c>
      <c r="O109" s="22" t="s">
        <v>41</v>
      </c>
      <c r="P109" s="22" t="s">
        <v>32</v>
      </c>
      <c r="Q109" s="22" t="s">
        <v>41</v>
      </c>
      <c r="R109" s="22" t="s">
        <v>32</v>
      </c>
      <c r="S109" s="22" t="s">
        <v>26</v>
      </c>
      <c r="T109" s="20" t="s">
        <v>66</v>
      </c>
      <c r="U109" s="19" t="s">
        <v>51</v>
      </c>
      <c r="V109" s="22" t="s">
        <v>70</v>
      </c>
      <c r="W109" s="19" t="s">
        <v>30</v>
      </c>
      <c r="X109" s="22" t="s">
        <v>32</v>
      </c>
      <c r="Y109" s="21" t="s">
        <v>43</v>
      </c>
      <c r="Z109" s="22" t="s">
        <v>32</v>
      </c>
      <c r="AA109" s="19" t="s">
        <v>44</v>
      </c>
      <c r="AB109" s="20" t="s">
        <v>45</v>
      </c>
      <c r="AC109" s="68" t="s">
        <v>178</v>
      </c>
      <c r="AD109" s="38" t="s">
        <v>59</v>
      </c>
      <c r="AE109" s="13">
        <v>0</v>
      </c>
      <c r="AF109" s="13">
        <v>0</v>
      </c>
      <c r="AG109" s="13">
        <v>0</v>
      </c>
      <c r="AH109" s="37">
        <f t="shared" si="10"/>
        <v>0</v>
      </c>
      <c r="AI109" s="13">
        <v>227875.87</v>
      </c>
      <c r="AJ109" s="13">
        <v>107780.91</v>
      </c>
      <c r="AK109" s="13">
        <v>109899.49</v>
      </c>
      <c r="AL109" s="37">
        <f t="shared" si="12"/>
        <v>445556.27</v>
      </c>
      <c r="AM109" s="13">
        <v>414440.08</v>
      </c>
      <c r="AN109" s="13">
        <v>111488.32000000001</v>
      </c>
      <c r="AO109" s="13">
        <v>115857.88</v>
      </c>
      <c r="AP109" s="37">
        <f t="shared" si="11"/>
        <v>641786.28</v>
      </c>
      <c r="AQ109" s="13">
        <v>116917</v>
      </c>
      <c r="AR109" s="13">
        <v>119830.3</v>
      </c>
      <c r="AS109" s="13">
        <v>0</v>
      </c>
      <c r="AT109" s="37">
        <f t="shared" si="13"/>
        <v>236747.3</v>
      </c>
      <c r="AU109" s="69">
        <f t="shared" si="14"/>
        <v>1324089.8500000001</v>
      </c>
      <c r="AV109" s="119"/>
      <c r="AZ109" s="14"/>
      <c r="BA109" s="14"/>
      <c r="BB109" s="14"/>
    </row>
    <row r="110" spans="1:54" x14ac:dyDescent="0.25">
      <c r="A110" s="16">
        <f>COUNTIF($AD$10:AD110,'RESUMEN POR ORGANISMO'!$V$6)</f>
        <v>2</v>
      </c>
      <c r="B110" s="16">
        <f>COUNTIF(U$10:$V110,'Desglose 4246'!$V$6)</f>
        <v>0</v>
      </c>
      <c r="C110" s="16">
        <f>COUNTIF(V$10:$V110,'Desglose 4157'!$V$6)</f>
        <v>0</v>
      </c>
      <c r="D110" s="16">
        <f>COUNTIF(V$10:$V110,'Desglose 4156'!$V$6)</f>
        <v>0</v>
      </c>
      <c r="E110" s="16">
        <f>COUNTIF(V$10:$V110,'Desglose 4155'!$V$6)</f>
        <v>0</v>
      </c>
      <c r="F110" s="16">
        <f>COUNTIF(V$10:$V110,'Desglose 4154'!$V$6)</f>
        <v>0</v>
      </c>
      <c r="G110" s="16">
        <f>COUNTIF(V$10:$V110,'Desglose 4153'!$V$6)</f>
        <v>26</v>
      </c>
      <c r="H110" s="16">
        <f>COUNTIF(V$10:$V110,'Desglose 4152'!$V$6)</f>
        <v>46</v>
      </c>
      <c r="I110" s="16">
        <f>COUNTIF(V$10:$V110,'Desglose 4151'!$V$6)</f>
        <v>29</v>
      </c>
      <c r="J110" s="22" t="s">
        <v>19</v>
      </c>
      <c r="K110" s="19" t="s">
        <v>20</v>
      </c>
      <c r="L110" s="20" t="s">
        <v>39</v>
      </c>
      <c r="M110" s="21" t="s">
        <v>40</v>
      </c>
      <c r="N110" s="22" t="s">
        <v>23</v>
      </c>
      <c r="O110" s="22" t="s">
        <v>41</v>
      </c>
      <c r="P110" s="22" t="s">
        <v>32</v>
      </c>
      <c r="Q110" s="22" t="s">
        <v>41</v>
      </c>
      <c r="R110" s="22" t="s">
        <v>32</v>
      </c>
      <c r="S110" s="22" t="s">
        <v>17</v>
      </c>
      <c r="T110" s="20" t="s">
        <v>42</v>
      </c>
      <c r="U110" s="19" t="s">
        <v>49</v>
      </c>
      <c r="V110" s="22" t="s">
        <v>70</v>
      </c>
      <c r="W110" s="19" t="s">
        <v>30</v>
      </c>
      <c r="X110" s="22" t="s">
        <v>32</v>
      </c>
      <c r="Y110" s="21" t="s">
        <v>43</v>
      </c>
      <c r="Z110" s="22" t="s">
        <v>32</v>
      </c>
      <c r="AA110" s="19" t="s">
        <v>44</v>
      </c>
      <c r="AB110" s="20" t="s">
        <v>45</v>
      </c>
      <c r="AC110" s="68" t="s">
        <v>179</v>
      </c>
      <c r="AD110" s="38" t="s">
        <v>59</v>
      </c>
      <c r="AE110" s="13">
        <v>0</v>
      </c>
      <c r="AF110" s="13">
        <v>0</v>
      </c>
      <c r="AG110" s="13">
        <v>0</v>
      </c>
      <c r="AH110" s="37">
        <f t="shared" si="10"/>
        <v>0</v>
      </c>
      <c r="AI110" s="13">
        <v>56996.92</v>
      </c>
      <c r="AJ110" s="13">
        <v>26958.43</v>
      </c>
      <c r="AK110" s="13">
        <v>27488.41</v>
      </c>
      <c r="AL110" s="37">
        <f t="shared" si="12"/>
        <v>111443.76000000001</v>
      </c>
      <c r="AM110" s="13">
        <v>103660.94</v>
      </c>
      <c r="AN110" s="13">
        <v>27885.78</v>
      </c>
      <c r="AO110" s="13">
        <v>28978.69</v>
      </c>
      <c r="AP110" s="37">
        <f t="shared" si="11"/>
        <v>160525.41</v>
      </c>
      <c r="AQ110" s="13">
        <v>29243.64</v>
      </c>
      <c r="AR110" s="13">
        <v>29972.19</v>
      </c>
      <c r="AS110" s="13">
        <v>0</v>
      </c>
      <c r="AT110" s="37">
        <f t="shared" si="13"/>
        <v>59215.83</v>
      </c>
      <c r="AU110" s="69">
        <f t="shared" si="14"/>
        <v>331185</v>
      </c>
      <c r="AV110" s="119"/>
      <c r="AZ110" s="14"/>
      <c r="BA110" s="14"/>
      <c r="BB110" s="14"/>
    </row>
    <row r="111" spans="1:54" x14ac:dyDescent="0.25">
      <c r="A111" s="16">
        <f>COUNTIF($AD$10:AD111,'RESUMEN POR ORGANISMO'!$V$6)</f>
        <v>2</v>
      </c>
      <c r="B111" s="16">
        <f>COUNTIF(U$10:$V111,'Desglose 4246'!$V$6)</f>
        <v>0</v>
      </c>
      <c r="C111" s="16">
        <f>COUNTIF(V$10:$V111,'Desglose 4157'!$V$6)</f>
        <v>0</v>
      </c>
      <c r="D111" s="16">
        <f>COUNTIF(V$10:$V111,'Desglose 4156'!$V$6)</f>
        <v>0</v>
      </c>
      <c r="E111" s="16">
        <f>COUNTIF(V$10:$V111,'Desglose 4155'!$V$6)</f>
        <v>0</v>
      </c>
      <c r="F111" s="16">
        <f>COUNTIF(V$10:$V111,'Desglose 4154'!$V$6)</f>
        <v>0</v>
      </c>
      <c r="G111" s="16">
        <f>COUNTIF(V$10:$V111,'Desglose 4153'!$V$6)</f>
        <v>27</v>
      </c>
      <c r="H111" s="16">
        <f>COUNTIF(V$10:$V111,'Desglose 4152'!$V$6)</f>
        <v>46</v>
      </c>
      <c r="I111" s="16">
        <f>COUNTIF(V$10:$V111,'Desglose 4151'!$V$6)</f>
        <v>29</v>
      </c>
      <c r="J111" s="22" t="s">
        <v>19</v>
      </c>
      <c r="K111" s="19" t="s">
        <v>20</v>
      </c>
      <c r="L111" s="20" t="s">
        <v>39</v>
      </c>
      <c r="M111" s="21" t="s">
        <v>40</v>
      </c>
      <c r="N111" s="22" t="s">
        <v>23</v>
      </c>
      <c r="O111" s="22" t="s">
        <v>41</v>
      </c>
      <c r="P111" s="22" t="s">
        <v>32</v>
      </c>
      <c r="Q111" s="22" t="s">
        <v>41</v>
      </c>
      <c r="R111" s="22" t="s">
        <v>32</v>
      </c>
      <c r="S111" s="22" t="s">
        <v>17</v>
      </c>
      <c r="T111" s="20" t="s">
        <v>42</v>
      </c>
      <c r="U111" s="19" t="s">
        <v>51</v>
      </c>
      <c r="V111" s="22" t="s">
        <v>70</v>
      </c>
      <c r="W111" s="19" t="s">
        <v>30</v>
      </c>
      <c r="X111" s="22" t="s">
        <v>32</v>
      </c>
      <c r="Y111" s="21" t="s">
        <v>43</v>
      </c>
      <c r="Z111" s="22" t="s">
        <v>32</v>
      </c>
      <c r="AA111" s="19" t="s">
        <v>44</v>
      </c>
      <c r="AB111" s="20" t="s">
        <v>45</v>
      </c>
      <c r="AC111" s="68" t="s">
        <v>180</v>
      </c>
      <c r="AD111" s="38" t="s">
        <v>59</v>
      </c>
      <c r="AE111" s="13">
        <v>0</v>
      </c>
      <c r="AF111" s="13">
        <v>0</v>
      </c>
      <c r="AG111" s="13">
        <v>0</v>
      </c>
      <c r="AH111" s="37">
        <f t="shared" si="10"/>
        <v>0</v>
      </c>
      <c r="AI111" s="13">
        <v>3442</v>
      </c>
      <c r="AJ111" s="13">
        <v>1627.97</v>
      </c>
      <c r="AK111" s="13">
        <v>1660.08</v>
      </c>
      <c r="AL111" s="37">
        <f t="shared" si="12"/>
        <v>6730.05</v>
      </c>
      <c r="AM111" s="13">
        <v>6260</v>
      </c>
      <c r="AN111" s="13">
        <v>1684</v>
      </c>
      <c r="AO111" s="13">
        <v>1750</v>
      </c>
      <c r="AP111" s="37">
        <f t="shared" si="11"/>
        <v>9694</v>
      </c>
      <c r="AQ111" s="13">
        <v>1766</v>
      </c>
      <c r="AR111" s="13">
        <v>1809.95</v>
      </c>
      <c r="AS111" s="13">
        <v>0</v>
      </c>
      <c r="AT111" s="37">
        <f t="shared" si="13"/>
        <v>3575.95</v>
      </c>
      <c r="AU111" s="69">
        <f t="shared" si="14"/>
        <v>20000</v>
      </c>
      <c r="AV111" s="119"/>
      <c r="AZ111" s="14"/>
      <c r="BA111" s="14"/>
      <c r="BB111" s="14"/>
    </row>
    <row r="112" spans="1:54" x14ac:dyDescent="0.25">
      <c r="A112" s="16">
        <f>COUNTIF($AD$10:AD112,'RESUMEN POR ORGANISMO'!$V$6)</f>
        <v>2</v>
      </c>
      <c r="B112" s="16">
        <f>COUNTIF(U$10:$V112,'Desglose 4246'!$V$6)</f>
        <v>0</v>
      </c>
      <c r="C112" s="16">
        <f>COUNTIF(V$10:$V112,'Desglose 4157'!$V$6)</f>
        <v>0</v>
      </c>
      <c r="D112" s="16">
        <f>COUNTIF(V$10:$V112,'Desglose 4156'!$V$6)</f>
        <v>0</v>
      </c>
      <c r="E112" s="16">
        <f>COUNTIF(V$10:$V112,'Desglose 4155'!$V$6)</f>
        <v>0</v>
      </c>
      <c r="F112" s="16">
        <f>COUNTIF(V$10:$V112,'Desglose 4154'!$V$6)</f>
        <v>0</v>
      </c>
      <c r="G112" s="16">
        <f>COUNTIF(V$10:$V112,'Desglose 4153'!$V$6)</f>
        <v>28</v>
      </c>
      <c r="H112" s="16">
        <f>COUNTIF(V$10:$V112,'Desglose 4152'!$V$6)</f>
        <v>46</v>
      </c>
      <c r="I112" s="16">
        <f>COUNTIF(V$10:$V112,'Desglose 4151'!$V$6)</f>
        <v>29</v>
      </c>
      <c r="J112" s="22" t="s">
        <v>19</v>
      </c>
      <c r="K112" s="19" t="s">
        <v>20</v>
      </c>
      <c r="L112" s="20" t="s">
        <v>39</v>
      </c>
      <c r="M112" s="21" t="s">
        <v>40</v>
      </c>
      <c r="N112" s="22" t="s">
        <v>23</v>
      </c>
      <c r="O112" s="22" t="s">
        <v>41</v>
      </c>
      <c r="P112" s="22" t="s">
        <v>32</v>
      </c>
      <c r="Q112" s="22" t="s">
        <v>41</v>
      </c>
      <c r="R112" s="22" t="s">
        <v>32</v>
      </c>
      <c r="S112" s="22" t="s">
        <v>5</v>
      </c>
      <c r="T112" s="20" t="s">
        <v>67</v>
      </c>
      <c r="U112" s="19" t="s">
        <v>68</v>
      </c>
      <c r="V112" s="22" t="s">
        <v>70</v>
      </c>
      <c r="W112" s="19" t="s">
        <v>30</v>
      </c>
      <c r="X112" s="22" t="s">
        <v>32</v>
      </c>
      <c r="Y112" s="21" t="s">
        <v>43</v>
      </c>
      <c r="Z112" s="22" t="s">
        <v>32</v>
      </c>
      <c r="AA112" s="19" t="s">
        <v>44</v>
      </c>
      <c r="AB112" s="20" t="s">
        <v>45</v>
      </c>
      <c r="AC112" s="68" t="s">
        <v>181</v>
      </c>
      <c r="AD112" s="38" t="s">
        <v>59</v>
      </c>
      <c r="AE112" s="13">
        <v>0</v>
      </c>
      <c r="AF112" s="13">
        <v>0</v>
      </c>
      <c r="AG112" s="13">
        <v>0</v>
      </c>
      <c r="AH112" s="37">
        <f t="shared" si="10"/>
        <v>0</v>
      </c>
      <c r="AI112" s="13">
        <v>114642.35</v>
      </c>
      <c r="AJ112" s="13">
        <v>54223.61</v>
      </c>
      <c r="AK112" s="13">
        <v>55289.51</v>
      </c>
      <c r="AL112" s="37">
        <f t="shared" si="12"/>
        <v>224155.47000000003</v>
      </c>
      <c r="AM112" s="13">
        <v>208501.2</v>
      </c>
      <c r="AN112" s="13">
        <v>56088.82</v>
      </c>
      <c r="AO112" s="13">
        <v>58287.08</v>
      </c>
      <c r="AP112" s="37">
        <f t="shared" si="11"/>
        <v>322877.10000000003</v>
      </c>
      <c r="AQ112" s="13">
        <v>58819.99</v>
      </c>
      <c r="AR112" s="13">
        <v>60285.440000000002</v>
      </c>
      <c r="AS112" s="13">
        <v>0</v>
      </c>
      <c r="AT112" s="37">
        <f t="shared" si="13"/>
        <v>119105.43</v>
      </c>
      <c r="AU112" s="69">
        <f t="shared" si="14"/>
        <v>666138</v>
      </c>
      <c r="AV112" s="119"/>
      <c r="AZ112" s="14"/>
      <c r="BA112" s="14"/>
      <c r="BB112" s="14"/>
    </row>
    <row r="113" spans="1:54" x14ac:dyDescent="0.25">
      <c r="A113" s="16">
        <f>COUNTIF($AD$10:AD113,'RESUMEN POR ORGANISMO'!$V$6)</f>
        <v>2</v>
      </c>
      <c r="B113" s="16">
        <f>COUNTIF(U$10:$V113,'Desglose 4246'!$V$6)</f>
        <v>0</v>
      </c>
      <c r="C113" s="16">
        <f>COUNTIF(V$10:$V113,'Desglose 4157'!$V$6)</f>
        <v>0</v>
      </c>
      <c r="D113" s="16">
        <f>COUNTIF(V$10:$V113,'Desglose 4156'!$V$6)</f>
        <v>0</v>
      </c>
      <c r="E113" s="16">
        <f>COUNTIF(V$10:$V113,'Desglose 4155'!$V$6)</f>
        <v>0</v>
      </c>
      <c r="F113" s="16">
        <f>COUNTIF(V$10:$V113,'Desglose 4154'!$V$6)</f>
        <v>0</v>
      </c>
      <c r="G113" s="16">
        <f>COUNTIF(V$10:$V113,'Desglose 4153'!$V$6)</f>
        <v>29</v>
      </c>
      <c r="H113" s="16">
        <f>COUNTIF(V$10:$V113,'Desglose 4152'!$V$6)</f>
        <v>46</v>
      </c>
      <c r="I113" s="16">
        <f>COUNTIF(V$10:$V113,'Desglose 4151'!$V$6)</f>
        <v>29</v>
      </c>
      <c r="J113" s="22" t="s">
        <v>19</v>
      </c>
      <c r="K113" s="19" t="s">
        <v>20</v>
      </c>
      <c r="L113" s="20" t="s">
        <v>39</v>
      </c>
      <c r="M113" s="21" t="s">
        <v>40</v>
      </c>
      <c r="N113" s="22" t="s">
        <v>23</v>
      </c>
      <c r="O113" s="22" t="s">
        <v>41</v>
      </c>
      <c r="P113" s="22" t="s">
        <v>32</v>
      </c>
      <c r="Q113" s="22" t="s">
        <v>41</v>
      </c>
      <c r="R113" s="22" t="s">
        <v>32</v>
      </c>
      <c r="S113" s="22" t="s">
        <v>5</v>
      </c>
      <c r="T113" s="20" t="s">
        <v>67</v>
      </c>
      <c r="U113" s="19" t="s">
        <v>28</v>
      </c>
      <c r="V113" s="22" t="s">
        <v>70</v>
      </c>
      <c r="W113" s="19" t="s">
        <v>30</v>
      </c>
      <c r="X113" s="22" t="s">
        <v>32</v>
      </c>
      <c r="Y113" s="21" t="s">
        <v>43</v>
      </c>
      <c r="Z113" s="22" t="s">
        <v>32</v>
      </c>
      <c r="AA113" s="19" t="s">
        <v>44</v>
      </c>
      <c r="AB113" s="20" t="s">
        <v>45</v>
      </c>
      <c r="AC113" s="68" t="s">
        <v>182</v>
      </c>
      <c r="AD113" s="38" t="s">
        <v>59</v>
      </c>
      <c r="AE113" s="13">
        <v>0</v>
      </c>
      <c r="AF113" s="13">
        <v>0</v>
      </c>
      <c r="AG113" s="13">
        <v>0</v>
      </c>
      <c r="AH113" s="37">
        <f t="shared" si="10"/>
        <v>0</v>
      </c>
      <c r="AI113" s="13">
        <v>73796.479999999996</v>
      </c>
      <c r="AJ113" s="13">
        <v>34904.29</v>
      </c>
      <c r="AK113" s="13">
        <v>35590.480000000003</v>
      </c>
      <c r="AL113" s="37">
        <f t="shared" si="12"/>
        <v>144291.25</v>
      </c>
      <c r="AM113" s="13">
        <v>134214.39999999999</v>
      </c>
      <c r="AN113" s="13">
        <v>36104.959999999999</v>
      </c>
      <c r="AO113" s="13">
        <v>37520</v>
      </c>
      <c r="AP113" s="37">
        <f t="shared" si="11"/>
        <v>207839.35999999999</v>
      </c>
      <c r="AQ113" s="13">
        <v>37863.040000000001</v>
      </c>
      <c r="AR113" s="13">
        <v>38806.35</v>
      </c>
      <c r="AS113" s="13">
        <v>0</v>
      </c>
      <c r="AT113" s="37">
        <f t="shared" si="13"/>
        <v>76669.39</v>
      </c>
      <c r="AU113" s="69">
        <f t="shared" si="14"/>
        <v>428800</v>
      </c>
      <c r="AV113" s="119"/>
      <c r="AZ113" s="14"/>
      <c r="BA113" s="14"/>
      <c r="BB113" s="14"/>
    </row>
    <row r="114" spans="1:54" x14ac:dyDescent="0.25">
      <c r="A114" s="16">
        <f>COUNTIF($AD$10:AD114,'RESUMEN POR ORGANISMO'!$V$6)</f>
        <v>2</v>
      </c>
      <c r="B114" s="16">
        <f>COUNTIF(U$10:$V114,'Desglose 4246'!$V$6)</f>
        <v>0</v>
      </c>
      <c r="C114" s="16">
        <f>COUNTIF(V$10:$V114,'Desglose 4157'!$V$6)</f>
        <v>0</v>
      </c>
      <c r="D114" s="16">
        <f>COUNTIF(V$10:$V114,'Desglose 4156'!$V$6)</f>
        <v>0</v>
      </c>
      <c r="E114" s="16">
        <f>COUNTIF(V$10:$V114,'Desglose 4155'!$V$6)</f>
        <v>0</v>
      </c>
      <c r="F114" s="16">
        <f>COUNTIF(V$10:$V114,'Desglose 4154'!$V$6)</f>
        <v>0</v>
      </c>
      <c r="G114" s="16">
        <f>COUNTIF(V$10:$V114,'Desglose 4153'!$V$6)</f>
        <v>30</v>
      </c>
      <c r="H114" s="16">
        <f>COUNTIF(V$10:$V114,'Desglose 4152'!$V$6)</f>
        <v>46</v>
      </c>
      <c r="I114" s="16">
        <f>COUNTIF(V$10:$V114,'Desglose 4151'!$V$6)</f>
        <v>29</v>
      </c>
      <c r="J114" s="22" t="s">
        <v>19</v>
      </c>
      <c r="K114" s="19" t="s">
        <v>20</v>
      </c>
      <c r="L114" s="20" t="s">
        <v>39</v>
      </c>
      <c r="M114" s="21" t="s">
        <v>40</v>
      </c>
      <c r="N114" s="22" t="s">
        <v>23</v>
      </c>
      <c r="O114" s="22" t="s">
        <v>41</v>
      </c>
      <c r="P114" s="22" t="s">
        <v>32</v>
      </c>
      <c r="Q114" s="22" t="s">
        <v>41</v>
      </c>
      <c r="R114" s="22" t="s">
        <v>32</v>
      </c>
      <c r="S114" s="22" t="s">
        <v>5</v>
      </c>
      <c r="T114" s="20" t="s">
        <v>67</v>
      </c>
      <c r="U114" s="19" t="s">
        <v>20</v>
      </c>
      <c r="V114" s="22" t="s">
        <v>70</v>
      </c>
      <c r="W114" s="19" t="s">
        <v>30</v>
      </c>
      <c r="X114" s="22" t="s">
        <v>32</v>
      </c>
      <c r="Y114" s="21" t="s">
        <v>43</v>
      </c>
      <c r="Z114" s="22" t="s">
        <v>32</v>
      </c>
      <c r="AA114" s="19" t="s">
        <v>44</v>
      </c>
      <c r="AB114" s="20" t="s">
        <v>45</v>
      </c>
      <c r="AC114" s="68" t="s">
        <v>183</v>
      </c>
      <c r="AD114" s="38" t="s">
        <v>59</v>
      </c>
      <c r="AE114" s="13">
        <v>0</v>
      </c>
      <c r="AF114" s="13">
        <v>0</v>
      </c>
      <c r="AG114" s="13">
        <v>0</v>
      </c>
      <c r="AH114" s="37">
        <f t="shared" si="10"/>
        <v>0</v>
      </c>
      <c r="AI114" s="13">
        <v>26701.29</v>
      </c>
      <c r="AJ114" s="13">
        <v>12629.19</v>
      </c>
      <c r="AK114" s="13">
        <v>12877.5</v>
      </c>
      <c r="AL114" s="37">
        <f t="shared" si="12"/>
        <v>52207.98</v>
      </c>
      <c r="AM114" s="13">
        <v>48561.98</v>
      </c>
      <c r="AN114" s="13">
        <v>13063.63</v>
      </c>
      <c r="AO114" s="13">
        <v>13575.63</v>
      </c>
      <c r="AP114" s="37">
        <f t="shared" si="11"/>
        <v>75201.240000000005</v>
      </c>
      <c r="AQ114" s="13">
        <v>13699.75</v>
      </c>
      <c r="AR114" s="13">
        <v>14041.03</v>
      </c>
      <c r="AS114" s="13">
        <v>0</v>
      </c>
      <c r="AT114" s="37">
        <f t="shared" si="13"/>
        <v>27740.78</v>
      </c>
      <c r="AU114" s="69">
        <f t="shared" si="14"/>
        <v>155150</v>
      </c>
      <c r="AV114" s="119"/>
      <c r="AZ114" s="14"/>
      <c r="BA114" s="14"/>
      <c r="BB114" s="14"/>
    </row>
    <row r="115" spans="1:54" x14ac:dyDescent="0.25">
      <c r="A115" s="16">
        <f>COUNTIF($AD$10:AD115,'RESUMEN POR ORGANISMO'!$V$6)</f>
        <v>2</v>
      </c>
      <c r="B115" s="16">
        <f>COUNTIF(U$10:$V115,'Desglose 4246'!$V$6)</f>
        <v>0</v>
      </c>
      <c r="C115" s="16">
        <f>COUNTIF(V$10:$V115,'Desglose 4157'!$V$6)</f>
        <v>0</v>
      </c>
      <c r="D115" s="16">
        <f>COUNTIF(V$10:$V115,'Desglose 4156'!$V$6)</f>
        <v>0</v>
      </c>
      <c r="E115" s="16">
        <f>COUNTIF(V$10:$V115,'Desglose 4155'!$V$6)</f>
        <v>0</v>
      </c>
      <c r="F115" s="16">
        <f>COUNTIF(V$10:$V115,'Desglose 4154'!$V$6)</f>
        <v>0</v>
      </c>
      <c r="G115" s="16">
        <f>COUNTIF(V$10:$V115,'Desglose 4153'!$V$6)</f>
        <v>31</v>
      </c>
      <c r="H115" s="16">
        <f>COUNTIF(V$10:$V115,'Desglose 4152'!$V$6)</f>
        <v>46</v>
      </c>
      <c r="I115" s="16">
        <f>COUNTIF(V$10:$V115,'Desglose 4151'!$V$6)</f>
        <v>29</v>
      </c>
      <c r="J115" s="22" t="s">
        <v>19</v>
      </c>
      <c r="K115" s="19" t="s">
        <v>20</v>
      </c>
      <c r="L115" s="20" t="s">
        <v>39</v>
      </c>
      <c r="M115" s="21" t="s">
        <v>40</v>
      </c>
      <c r="N115" s="22" t="s">
        <v>23</v>
      </c>
      <c r="O115" s="22" t="s">
        <v>41</v>
      </c>
      <c r="P115" s="22" t="s">
        <v>32</v>
      </c>
      <c r="Q115" s="22" t="s">
        <v>41</v>
      </c>
      <c r="R115" s="22" t="s">
        <v>32</v>
      </c>
      <c r="S115" s="22" t="s">
        <v>5</v>
      </c>
      <c r="T115" s="20" t="s">
        <v>67</v>
      </c>
      <c r="U115" s="19" t="s">
        <v>49</v>
      </c>
      <c r="V115" s="22" t="s">
        <v>70</v>
      </c>
      <c r="W115" s="19" t="s">
        <v>30</v>
      </c>
      <c r="X115" s="22" t="s">
        <v>32</v>
      </c>
      <c r="Y115" s="21" t="s">
        <v>43</v>
      </c>
      <c r="Z115" s="22" t="s">
        <v>32</v>
      </c>
      <c r="AA115" s="19" t="s">
        <v>44</v>
      </c>
      <c r="AB115" s="20" t="s">
        <v>45</v>
      </c>
      <c r="AC115" s="68" t="s">
        <v>184</v>
      </c>
      <c r="AD115" s="38" t="s">
        <v>59</v>
      </c>
      <c r="AE115" s="13">
        <v>0</v>
      </c>
      <c r="AF115" s="13">
        <v>0</v>
      </c>
      <c r="AG115" s="13">
        <v>0</v>
      </c>
      <c r="AH115" s="37">
        <f t="shared" si="10"/>
        <v>0</v>
      </c>
      <c r="AI115" s="13">
        <v>25023.34</v>
      </c>
      <c r="AJ115" s="13">
        <v>11835.53</v>
      </c>
      <c r="AK115" s="13">
        <v>12068.28</v>
      </c>
      <c r="AL115" s="37">
        <f t="shared" si="12"/>
        <v>48927.15</v>
      </c>
      <c r="AM115" s="13">
        <v>45510.2</v>
      </c>
      <c r="AN115" s="13">
        <v>12242.68</v>
      </c>
      <c r="AO115" s="13">
        <v>12722.5</v>
      </c>
      <c r="AP115" s="37">
        <f t="shared" si="11"/>
        <v>70475.38</v>
      </c>
      <c r="AQ115" s="13">
        <v>12838.82</v>
      </c>
      <c r="AR115" s="13">
        <v>13158.65</v>
      </c>
      <c r="AS115" s="13">
        <v>0</v>
      </c>
      <c r="AT115" s="37">
        <f t="shared" si="13"/>
        <v>25997.47</v>
      </c>
      <c r="AU115" s="69">
        <f t="shared" si="14"/>
        <v>145400</v>
      </c>
      <c r="AV115" s="119"/>
      <c r="AZ115" s="14"/>
      <c r="BA115" s="14"/>
      <c r="BB115" s="14"/>
    </row>
    <row r="116" spans="1:54" x14ac:dyDescent="0.25">
      <c r="A116" s="16">
        <f>COUNTIF($AD$10:AD116,'RESUMEN POR ORGANISMO'!$V$6)</f>
        <v>2</v>
      </c>
      <c r="B116" s="16">
        <f>COUNTIF(U$10:$V116,'Desglose 4246'!$V$6)</f>
        <v>0</v>
      </c>
      <c r="C116" s="16">
        <f>COUNTIF(V$10:$V116,'Desglose 4157'!$V$6)</f>
        <v>0</v>
      </c>
      <c r="D116" s="16">
        <f>COUNTIF(V$10:$V116,'Desglose 4156'!$V$6)</f>
        <v>0</v>
      </c>
      <c r="E116" s="16">
        <f>COUNTIF(V$10:$V116,'Desglose 4155'!$V$6)</f>
        <v>0</v>
      </c>
      <c r="F116" s="16">
        <f>COUNTIF(V$10:$V116,'Desglose 4154'!$V$6)</f>
        <v>0</v>
      </c>
      <c r="G116" s="16">
        <f>COUNTIF(V$10:$V116,'Desglose 4153'!$V$6)</f>
        <v>32</v>
      </c>
      <c r="H116" s="16">
        <f>COUNTIF(V$10:$V116,'Desglose 4152'!$V$6)</f>
        <v>46</v>
      </c>
      <c r="I116" s="16">
        <f>COUNTIF(V$10:$V116,'Desglose 4151'!$V$6)</f>
        <v>29</v>
      </c>
      <c r="J116" s="22" t="s">
        <v>19</v>
      </c>
      <c r="K116" s="19" t="s">
        <v>20</v>
      </c>
      <c r="L116" s="20" t="s">
        <v>39</v>
      </c>
      <c r="M116" s="21" t="s">
        <v>40</v>
      </c>
      <c r="N116" s="22" t="s">
        <v>23</v>
      </c>
      <c r="O116" s="22" t="s">
        <v>41</v>
      </c>
      <c r="P116" s="22" t="s">
        <v>32</v>
      </c>
      <c r="Q116" s="22" t="s">
        <v>41</v>
      </c>
      <c r="R116" s="22" t="s">
        <v>32</v>
      </c>
      <c r="S116" s="22" t="s">
        <v>5</v>
      </c>
      <c r="T116" s="20" t="s">
        <v>67</v>
      </c>
      <c r="U116" s="19" t="s">
        <v>51</v>
      </c>
      <c r="V116" s="22" t="s">
        <v>70</v>
      </c>
      <c r="W116" s="19" t="s">
        <v>30</v>
      </c>
      <c r="X116" s="22" t="s">
        <v>32</v>
      </c>
      <c r="Y116" s="21" t="s">
        <v>43</v>
      </c>
      <c r="Z116" s="22" t="s">
        <v>32</v>
      </c>
      <c r="AA116" s="19" t="s">
        <v>44</v>
      </c>
      <c r="AB116" s="20" t="s">
        <v>45</v>
      </c>
      <c r="AC116" s="68" t="s">
        <v>185</v>
      </c>
      <c r="AD116" s="38" t="s">
        <v>59</v>
      </c>
      <c r="AE116" s="13">
        <v>0</v>
      </c>
      <c r="AF116" s="13">
        <v>0</v>
      </c>
      <c r="AG116" s="13">
        <v>0</v>
      </c>
      <c r="AH116" s="37">
        <f t="shared" si="10"/>
        <v>0</v>
      </c>
      <c r="AI116" s="13">
        <v>15901.35</v>
      </c>
      <c r="AJ116" s="13">
        <v>7521.01</v>
      </c>
      <c r="AK116" s="13">
        <v>7668.92</v>
      </c>
      <c r="AL116" s="37">
        <f t="shared" si="12"/>
        <v>31091.279999999999</v>
      </c>
      <c r="AM116" s="13">
        <v>28919.97</v>
      </c>
      <c r="AN116" s="13">
        <v>7779.74</v>
      </c>
      <c r="AO116" s="13">
        <v>8084.65</v>
      </c>
      <c r="AP116" s="37">
        <f t="shared" si="11"/>
        <v>44784.36</v>
      </c>
      <c r="AQ116" s="13">
        <v>8158.57</v>
      </c>
      <c r="AR116" s="13">
        <v>8361.7900000000009</v>
      </c>
      <c r="AS116" s="13">
        <v>0</v>
      </c>
      <c r="AT116" s="37">
        <f t="shared" si="13"/>
        <v>16520.36</v>
      </c>
      <c r="AU116" s="69">
        <f t="shared" si="14"/>
        <v>92396</v>
      </c>
      <c r="AV116" s="119"/>
      <c r="AZ116" s="14"/>
      <c r="BA116" s="14"/>
      <c r="BB116" s="14"/>
    </row>
    <row r="117" spans="1:54" x14ac:dyDescent="0.25">
      <c r="A117" s="16">
        <f>COUNTIF($AD$10:AD117,'RESUMEN POR ORGANISMO'!$V$6)</f>
        <v>2</v>
      </c>
      <c r="B117" s="16">
        <f>COUNTIF(U$10:$V117,'Desglose 4246'!$V$6)</f>
        <v>0</v>
      </c>
      <c r="C117" s="16">
        <f>COUNTIF(V$10:$V117,'Desglose 4157'!$V$6)</f>
        <v>0</v>
      </c>
      <c r="D117" s="16">
        <f>COUNTIF(V$10:$V117,'Desglose 4156'!$V$6)</f>
        <v>0</v>
      </c>
      <c r="E117" s="16">
        <f>COUNTIF(V$10:$V117,'Desglose 4155'!$V$6)</f>
        <v>0</v>
      </c>
      <c r="F117" s="16">
        <f>COUNTIF(V$10:$V117,'Desglose 4154'!$V$6)</f>
        <v>0</v>
      </c>
      <c r="G117" s="16">
        <f>COUNTIF(V$10:$V117,'Desglose 4153'!$V$6)</f>
        <v>33</v>
      </c>
      <c r="H117" s="16">
        <f>COUNTIF(V$10:$V117,'Desglose 4152'!$V$6)</f>
        <v>46</v>
      </c>
      <c r="I117" s="16">
        <f>COUNTIF(V$10:$V117,'Desglose 4151'!$V$6)</f>
        <v>29</v>
      </c>
      <c r="J117" s="22" t="s">
        <v>19</v>
      </c>
      <c r="K117" s="19" t="s">
        <v>20</v>
      </c>
      <c r="L117" s="20" t="s">
        <v>39</v>
      </c>
      <c r="M117" s="21" t="s">
        <v>40</v>
      </c>
      <c r="N117" s="22" t="s">
        <v>23</v>
      </c>
      <c r="O117" s="22" t="s">
        <v>41</v>
      </c>
      <c r="P117" s="22" t="s">
        <v>32</v>
      </c>
      <c r="Q117" s="22" t="s">
        <v>41</v>
      </c>
      <c r="R117" s="22" t="s">
        <v>32</v>
      </c>
      <c r="S117" s="22" t="s">
        <v>5</v>
      </c>
      <c r="T117" s="20" t="s">
        <v>67</v>
      </c>
      <c r="U117" s="19" t="s">
        <v>37</v>
      </c>
      <c r="V117" s="22" t="s">
        <v>70</v>
      </c>
      <c r="W117" s="19" t="s">
        <v>30</v>
      </c>
      <c r="X117" s="22" t="s">
        <v>32</v>
      </c>
      <c r="Y117" s="21" t="s">
        <v>43</v>
      </c>
      <c r="Z117" s="22" t="s">
        <v>32</v>
      </c>
      <c r="AA117" s="19" t="s">
        <v>44</v>
      </c>
      <c r="AB117" s="20" t="s">
        <v>45</v>
      </c>
      <c r="AC117" s="68" t="s">
        <v>186</v>
      </c>
      <c r="AD117" s="38" t="s">
        <v>59</v>
      </c>
      <c r="AE117" s="13">
        <v>0</v>
      </c>
      <c r="AF117" s="13">
        <v>0</v>
      </c>
      <c r="AG117" s="13">
        <v>0</v>
      </c>
      <c r="AH117" s="37">
        <f t="shared" si="10"/>
        <v>0</v>
      </c>
      <c r="AI117" s="13">
        <v>327505.61</v>
      </c>
      <c r="AJ117" s="13">
        <v>154903.85</v>
      </c>
      <c r="AK117" s="13">
        <v>157948.69</v>
      </c>
      <c r="AL117" s="37">
        <f t="shared" si="12"/>
        <v>640358.14999999991</v>
      </c>
      <c r="AM117" s="13">
        <v>595637.77</v>
      </c>
      <c r="AN117" s="13">
        <v>160232.26</v>
      </c>
      <c r="AO117" s="13">
        <v>166512.15</v>
      </c>
      <c r="AP117" s="37">
        <f t="shared" si="11"/>
        <v>922382.18</v>
      </c>
      <c r="AQ117" s="13">
        <v>168034.55</v>
      </c>
      <c r="AR117" s="13">
        <v>172221.12</v>
      </c>
      <c r="AS117" s="13">
        <v>0</v>
      </c>
      <c r="AT117" s="37">
        <f t="shared" si="13"/>
        <v>340255.67</v>
      </c>
      <c r="AU117" s="69">
        <f t="shared" si="14"/>
        <v>1902996</v>
      </c>
      <c r="AV117" s="119"/>
      <c r="AZ117" s="14"/>
      <c r="BA117" s="14"/>
      <c r="BB117" s="14"/>
    </row>
    <row r="118" spans="1:54" x14ac:dyDescent="0.25">
      <c r="A118" s="16">
        <f>COUNTIF($AD$10:AD118,'RESUMEN POR ORGANISMO'!$V$6)</f>
        <v>2</v>
      </c>
      <c r="B118" s="16">
        <f>COUNTIF(U$10:$V118,'Desglose 4246'!$V$6)</f>
        <v>0</v>
      </c>
      <c r="C118" s="16">
        <f>COUNTIF(V$10:$V118,'Desglose 4157'!$V$6)</f>
        <v>0</v>
      </c>
      <c r="D118" s="16">
        <f>COUNTIF(V$10:$V118,'Desglose 4156'!$V$6)</f>
        <v>0</v>
      </c>
      <c r="E118" s="16">
        <f>COUNTIF(V$10:$V118,'Desglose 4155'!$V$6)</f>
        <v>0</v>
      </c>
      <c r="F118" s="16">
        <f>COUNTIF(V$10:$V118,'Desglose 4154'!$V$6)</f>
        <v>0</v>
      </c>
      <c r="G118" s="16">
        <f>COUNTIF(V$10:$V118,'Desglose 4153'!$V$6)</f>
        <v>34</v>
      </c>
      <c r="H118" s="16">
        <f>COUNTIF(V$10:$V118,'Desglose 4152'!$V$6)</f>
        <v>46</v>
      </c>
      <c r="I118" s="16">
        <f>COUNTIF(V$10:$V118,'Desglose 4151'!$V$6)</f>
        <v>29</v>
      </c>
      <c r="J118" s="22" t="s">
        <v>19</v>
      </c>
      <c r="K118" s="19" t="s">
        <v>20</v>
      </c>
      <c r="L118" s="20" t="s">
        <v>39</v>
      </c>
      <c r="M118" s="21" t="s">
        <v>40</v>
      </c>
      <c r="N118" s="22" t="s">
        <v>23</v>
      </c>
      <c r="O118" s="22" t="s">
        <v>41</v>
      </c>
      <c r="P118" s="22" t="s">
        <v>32</v>
      </c>
      <c r="Q118" s="22" t="s">
        <v>41</v>
      </c>
      <c r="R118" s="22" t="s">
        <v>32</v>
      </c>
      <c r="S118" s="22" t="s">
        <v>5</v>
      </c>
      <c r="T118" s="20" t="s">
        <v>69</v>
      </c>
      <c r="U118" s="19" t="s">
        <v>51</v>
      </c>
      <c r="V118" s="22" t="s">
        <v>70</v>
      </c>
      <c r="W118" s="19" t="s">
        <v>30</v>
      </c>
      <c r="X118" s="22" t="s">
        <v>32</v>
      </c>
      <c r="Y118" s="21" t="s">
        <v>43</v>
      </c>
      <c r="Z118" s="22" t="s">
        <v>32</v>
      </c>
      <c r="AA118" s="19" t="s">
        <v>44</v>
      </c>
      <c r="AB118" s="20" t="s">
        <v>45</v>
      </c>
      <c r="AC118" s="68" t="s">
        <v>187</v>
      </c>
      <c r="AD118" s="38" t="s">
        <v>59</v>
      </c>
      <c r="AE118" s="13">
        <v>0</v>
      </c>
      <c r="AF118" s="13">
        <v>0</v>
      </c>
      <c r="AG118" s="13">
        <v>0</v>
      </c>
      <c r="AH118" s="37">
        <f t="shared" si="10"/>
        <v>0</v>
      </c>
      <c r="AI118" s="13">
        <v>81797.740000000005</v>
      </c>
      <c r="AJ118" s="13">
        <v>38688.75</v>
      </c>
      <c r="AK118" s="13">
        <v>39449.279999999999</v>
      </c>
      <c r="AL118" s="37">
        <f t="shared" si="12"/>
        <v>159935.77000000002</v>
      </c>
      <c r="AM118" s="13">
        <v>148766.39999999999</v>
      </c>
      <c r="AN118" s="13">
        <v>40019.589999999997</v>
      </c>
      <c r="AO118" s="13">
        <v>41588.050000000003</v>
      </c>
      <c r="AP118" s="37">
        <f t="shared" si="11"/>
        <v>230374.03999999998</v>
      </c>
      <c r="AQ118" s="13">
        <v>41968.28</v>
      </c>
      <c r="AR118" s="13">
        <v>43013.91</v>
      </c>
      <c r="AS118" s="13">
        <v>0</v>
      </c>
      <c r="AT118" s="37">
        <f t="shared" si="13"/>
        <v>84982.19</v>
      </c>
      <c r="AU118" s="69">
        <f t="shared" si="14"/>
        <v>475292</v>
      </c>
      <c r="AV118" s="119"/>
      <c r="AZ118" s="14"/>
      <c r="BA118" s="14"/>
      <c r="BB118" s="14"/>
    </row>
    <row r="119" spans="1:54" x14ac:dyDescent="0.25">
      <c r="A119" s="16">
        <f>COUNTIF($AD$10:AD119,'RESUMEN POR ORGANISMO'!$V$6)</f>
        <v>2</v>
      </c>
      <c r="B119" s="16">
        <f>COUNTIF(U$10:$V119,'Desglose 4246'!$V$6)</f>
        <v>0</v>
      </c>
      <c r="C119" s="16">
        <f>COUNTIF(V$10:$V119,'Desglose 4157'!$V$6)</f>
        <v>0</v>
      </c>
      <c r="D119" s="16">
        <f>COUNTIF(V$10:$V119,'Desglose 4156'!$V$6)</f>
        <v>0</v>
      </c>
      <c r="E119" s="16">
        <f>COUNTIF(V$10:$V119,'Desglose 4155'!$V$6)</f>
        <v>0</v>
      </c>
      <c r="F119" s="16">
        <f>COUNTIF(V$10:$V119,'Desglose 4154'!$V$6)</f>
        <v>0</v>
      </c>
      <c r="G119" s="16">
        <f>COUNTIF(V$10:$V119,'Desglose 4153'!$V$6)</f>
        <v>35</v>
      </c>
      <c r="H119" s="16">
        <f>COUNTIF(V$10:$V119,'Desglose 4152'!$V$6)</f>
        <v>46</v>
      </c>
      <c r="I119" s="16">
        <f>COUNTIF(V$10:$V119,'Desglose 4151'!$V$6)</f>
        <v>29</v>
      </c>
      <c r="J119" s="22" t="s">
        <v>19</v>
      </c>
      <c r="K119" s="19" t="s">
        <v>20</v>
      </c>
      <c r="L119" s="20" t="s">
        <v>39</v>
      </c>
      <c r="M119" s="21" t="s">
        <v>40</v>
      </c>
      <c r="N119" s="22" t="s">
        <v>23</v>
      </c>
      <c r="O119" s="22" t="s">
        <v>41</v>
      </c>
      <c r="P119" s="22" t="s">
        <v>32</v>
      </c>
      <c r="Q119" s="22" t="s">
        <v>41</v>
      </c>
      <c r="R119" s="22" t="s">
        <v>32</v>
      </c>
      <c r="S119" s="22" t="s">
        <v>5</v>
      </c>
      <c r="T119" s="20" t="s">
        <v>69</v>
      </c>
      <c r="U119" s="19" t="s">
        <v>37</v>
      </c>
      <c r="V119" s="22" t="s">
        <v>70</v>
      </c>
      <c r="W119" s="19" t="s">
        <v>30</v>
      </c>
      <c r="X119" s="22" t="s">
        <v>32</v>
      </c>
      <c r="Y119" s="21" t="s">
        <v>43</v>
      </c>
      <c r="Z119" s="22" t="s">
        <v>32</v>
      </c>
      <c r="AA119" s="19" t="s">
        <v>44</v>
      </c>
      <c r="AB119" s="20" t="s">
        <v>45</v>
      </c>
      <c r="AC119" s="68" t="s">
        <v>188</v>
      </c>
      <c r="AD119" s="38" t="s">
        <v>59</v>
      </c>
      <c r="AE119" s="13">
        <v>0</v>
      </c>
      <c r="AF119" s="13">
        <v>0</v>
      </c>
      <c r="AG119" s="13">
        <v>0</v>
      </c>
      <c r="AH119" s="37">
        <f t="shared" si="10"/>
        <v>0</v>
      </c>
      <c r="AI119" s="13">
        <v>242009.96</v>
      </c>
      <c r="AJ119" s="13">
        <v>114466.03</v>
      </c>
      <c r="AK119" s="13">
        <v>116716.04</v>
      </c>
      <c r="AL119" s="37">
        <f t="shared" si="12"/>
        <v>473192.02999999997</v>
      </c>
      <c r="AM119" s="13">
        <v>440145.93</v>
      </c>
      <c r="AN119" s="13">
        <v>118403.47</v>
      </c>
      <c r="AO119" s="13">
        <v>123043.99</v>
      </c>
      <c r="AP119" s="37">
        <f t="shared" si="11"/>
        <v>681593.39</v>
      </c>
      <c r="AQ119" s="13">
        <v>124168.96000000001</v>
      </c>
      <c r="AR119" s="13">
        <v>127262.62</v>
      </c>
      <c r="AS119" s="13">
        <v>0</v>
      </c>
      <c r="AT119" s="37">
        <f t="shared" si="13"/>
        <v>251431.58000000002</v>
      </c>
      <c r="AU119" s="69">
        <f t="shared" si="14"/>
        <v>1406217</v>
      </c>
      <c r="AV119" s="119"/>
      <c r="AZ119" s="14"/>
      <c r="BA119" s="14"/>
      <c r="BB119" s="14"/>
    </row>
    <row r="120" spans="1:54" x14ac:dyDescent="0.25">
      <c r="A120" s="16">
        <f>COUNTIF($AD$10:AD120,'RESUMEN POR ORGANISMO'!$V$6)</f>
        <v>2</v>
      </c>
      <c r="B120" s="16">
        <f>COUNTIF(U$10:$V120,'Desglose 4246'!$V$6)</f>
        <v>0</v>
      </c>
      <c r="C120" s="16">
        <f>COUNTIF(V$10:$V120,'Desglose 4157'!$V$6)</f>
        <v>0</v>
      </c>
      <c r="D120" s="16">
        <f>COUNTIF(V$10:$V120,'Desglose 4156'!$V$6)</f>
        <v>0</v>
      </c>
      <c r="E120" s="16">
        <f>COUNTIF(V$10:$V120,'Desglose 4155'!$V$6)</f>
        <v>0</v>
      </c>
      <c r="F120" s="16">
        <f>COUNTIF(V$10:$V120,'Desglose 4154'!$V$6)</f>
        <v>0</v>
      </c>
      <c r="G120" s="16">
        <f>COUNTIF(V$10:$V120,'Desglose 4153'!$V$6)</f>
        <v>36</v>
      </c>
      <c r="H120" s="16">
        <f>COUNTIF(V$10:$V120,'Desglose 4152'!$V$6)</f>
        <v>46</v>
      </c>
      <c r="I120" s="16">
        <f>COUNTIF(V$10:$V120,'Desglose 4151'!$V$6)</f>
        <v>29</v>
      </c>
      <c r="J120" s="22" t="s">
        <v>19</v>
      </c>
      <c r="K120" s="19" t="s">
        <v>20</v>
      </c>
      <c r="L120" s="20" t="s">
        <v>98</v>
      </c>
      <c r="M120" s="21" t="s">
        <v>99</v>
      </c>
      <c r="N120" s="22" t="s">
        <v>23</v>
      </c>
      <c r="O120" s="22" t="s">
        <v>24</v>
      </c>
      <c r="P120" s="22" t="s">
        <v>23</v>
      </c>
      <c r="Q120" s="22" t="s">
        <v>25</v>
      </c>
      <c r="R120" s="22" t="s">
        <v>25</v>
      </c>
      <c r="S120" s="22" t="s">
        <v>26</v>
      </c>
      <c r="T120" s="20" t="s">
        <v>100</v>
      </c>
      <c r="U120" s="19" t="s">
        <v>37</v>
      </c>
      <c r="V120" s="22" t="s">
        <v>70</v>
      </c>
      <c r="W120" s="19" t="s">
        <v>30</v>
      </c>
      <c r="X120" s="22" t="s">
        <v>24</v>
      </c>
      <c r="Y120" s="21" t="s">
        <v>101</v>
      </c>
      <c r="Z120" s="22" t="s">
        <v>32</v>
      </c>
      <c r="AA120" s="19" t="s">
        <v>33</v>
      </c>
      <c r="AB120" s="20" t="s">
        <v>34</v>
      </c>
      <c r="AC120" s="68" t="s">
        <v>266</v>
      </c>
      <c r="AD120" s="38" t="s">
        <v>102</v>
      </c>
      <c r="AE120" s="13">
        <v>0</v>
      </c>
      <c r="AF120" s="13">
        <v>0</v>
      </c>
      <c r="AG120" s="13">
        <v>194966.74</v>
      </c>
      <c r="AH120" s="37">
        <f t="shared" si="10"/>
        <v>194966.74</v>
      </c>
      <c r="AI120" s="13">
        <v>0</v>
      </c>
      <c r="AJ120" s="13">
        <v>0</v>
      </c>
      <c r="AK120" s="13">
        <v>179323.42</v>
      </c>
      <c r="AL120" s="37">
        <f t="shared" si="12"/>
        <v>179323.42</v>
      </c>
      <c r="AM120" s="13">
        <v>188270.44</v>
      </c>
      <c r="AN120" s="13">
        <v>1056399.1399999999</v>
      </c>
      <c r="AO120" s="13">
        <v>195910</v>
      </c>
      <c r="AP120" s="37">
        <f t="shared" si="11"/>
        <v>1440579.5799999998</v>
      </c>
      <c r="AQ120" s="13">
        <v>100000</v>
      </c>
      <c r="AR120" s="13">
        <v>0</v>
      </c>
      <c r="AS120" s="13">
        <v>111595.9</v>
      </c>
      <c r="AT120" s="37">
        <f t="shared" si="13"/>
        <v>211595.9</v>
      </c>
      <c r="AU120" s="69">
        <f t="shared" si="14"/>
        <v>2026465.6399999997</v>
      </c>
      <c r="AV120" s="119"/>
      <c r="AZ120" s="14"/>
      <c r="BA120" s="14"/>
      <c r="BB120" s="14"/>
    </row>
    <row r="121" spans="1:54" x14ac:dyDescent="0.25">
      <c r="A121" s="16">
        <f>COUNTIF($AD$10:AD121,'RESUMEN POR ORGANISMO'!$V$6)</f>
        <v>2</v>
      </c>
      <c r="B121" s="16">
        <f>COUNTIF(U$10:$V121,'Desglose 4246'!$V$6)</f>
        <v>0</v>
      </c>
      <c r="C121" s="16">
        <f>COUNTIF(V$10:$V121,'Desglose 4157'!$V$6)</f>
        <v>0</v>
      </c>
      <c r="D121" s="16">
        <f>COUNTIF(V$10:$V121,'Desglose 4156'!$V$6)</f>
        <v>0</v>
      </c>
      <c r="E121" s="16">
        <f>COUNTIF(V$10:$V121,'Desglose 4155'!$V$6)</f>
        <v>0</v>
      </c>
      <c r="F121" s="16">
        <f>COUNTIF(V$10:$V121,'Desglose 4154'!$V$6)</f>
        <v>0</v>
      </c>
      <c r="G121" s="16">
        <f>COUNTIF(V$10:$V121,'Desglose 4153'!$V$6)</f>
        <v>37</v>
      </c>
      <c r="H121" s="16">
        <f>COUNTIF(V$10:$V121,'Desglose 4152'!$V$6)</f>
        <v>46</v>
      </c>
      <c r="I121" s="16">
        <f>COUNTIF(V$10:$V121,'Desglose 4151'!$V$6)</f>
        <v>29</v>
      </c>
      <c r="J121" s="22" t="s">
        <v>19</v>
      </c>
      <c r="K121" s="19" t="s">
        <v>20</v>
      </c>
      <c r="L121" s="20" t="s">
        <v>46</v>
      </c>
      <c r="M121" s="21" t="s">
        <v>47</v>
      </c>
      <c r="N121" s="22" t="s">
        <v>23</v>
      </c>
      <c r="O121" s="22" t="s">
        <v>24</v>
      </c>
      <c r="P121" s="22" t="s">
        <v>24</v>
      </c>
      <c r="Q121" s="22" t="s">
        <v>25</v>
      </c>
      <c r="R121" s="22" t="s">
        <v>25</v>
      </c>
      <c r="S121" s="22" t="s">
        <v>26</v>
      </c>
      <c r="T121" s="20" t="s">
        <v>48</v>
      </c>
      <c r="U121" s="19" t="s">
        <v>49</v>
      </c>
      <c r="V121" s="22" t="s">
        <v>70</v>
      </c>
      <c r="W121" s="19" t="s">
        <v>30</v>
      </c>
      <c r="X121" s="22" t="s">
        <v>24</v>
      </c>
      <c r="Y121" s="21" t="s">
        <v>50</v>
      </c>
      <c r="Z121" s="22" t="s">
        <v>32</v>
      </c>
      <c r="AA121" s="19" t="s">
        <v>33</v>
      </c>
      <c r="AB121" s="20" t="s">
        <v>34</v>
      </c>
      <c r="AC121" s="68" t="s">
        <v>189</v>
      </c>
      <c r="AD121" s="38" t="s">
        <v>60</v>
      </c>
      <c r="AE121" s="13">
        <v>0</v>
      </c>
      <c r="AF121" s="13">
        <v>651423.05000000005</v>
      </c>
      <c r="AG121" s="13">
        <v>793096.14</v>
      </c>
      <c r="AH121" s="37">
        <f t="shared" si="10"/>
        <v>1444519.19</v>
      </c>
      <c r="AI121" s="13">
        <v>606319.31000000006</v>
      </c>
      <c r="AJ121" s="13">
        <v>399946.82</v>
      </c>
      <c r="AK121" s="13">
        <v>779460.68</v>
      </c>
      <c r="AL121" s="37">
        <f t="shared" si="12"/>
        <v>1785726.81</v>
      </c>
      <c r="AM121" s="13">
        <v>712829.56</v>
      </c>
      <c r="AN121" s="13">
        <v>361567.77</v>
      </c>
      <c r="AO121" s="13">
        <v>1113044.71</v>
      </c>
      <c r="AP121" s="37">
        <f t="shared" si="11"/>
        <v>2187442.04</v>
      </c>
      <c r="AQ121" s="13">
        <v>758347.6</v>
      </c>
      <c r="AR121" s="13">
        <v>1477241.9</v>
      </c>
      <c r="AS121" s="13">
        <v>935030.46</v>
      </c>
      <c r="AT121" s="37">
        <f t="shared" si="13"/>
        <v>3170619.96</v>
      </c>
      <c r="AU121" s="69">
        <f t="shared" si="14"/>
        <v>8588308</v>
      </c>
      <c r="AV121" s="119"/>
      <c r="AZ121" s="14"/>
      <c r="BA121" s="14"/>
      <c r="BB121" s="14"/>
    </row>
    <row r="122" spans="1:54" x14ac:dyDescent="0.25">
      <c r="A122" s="16">
        <f>COUNTIF($AD$10:AD122,'RESUMEN POR ORGANISMO'!$V$6)</f>
        <v>2</v>
      </c>
      <c r="B122" s="16">
        <f>COUNTIF(U$10:$V122,'Desglose 4246'!$V$6)</f>
        <v>0</v>
      </c>
      <c r="C122" s="16">
        <f>COUNTIF(V$10:$V122,'Desglose 4157'!$V$6)</f>
        <v>0</v>
      </c>
      <c r="D122" s="16">
        <f>COUNTIF(V$10:$V122,'Desglose 4156'!$V$6)</f>
        <v>0</v>
      </c>
      <c r="E122" s="16">
        <f>COUNTIF(V$10:$V122,'Desglose 4155'!$V$6)</f>
        <v>0</v>
      </c>
      <c r="F122" s="16">
        <f>COUNTIF(V$10:$V122,'Desglose 4154'!$V$6)</f>
        <v>0</v>
      </c>
      <c r="G122" s="16">
        <f>COUNTIF(V$10:$V122,'Desglose 4153'!$V$6)</f>
        <v>38</v>
      </c>
      <c r="H122" s="16">
        <f>COUNTIF(V$10:$V122,'Desglose 4152'!$V$6)</f>
        <v>46</v>
      </c>
      <c r="I122" s="16">
        <f>COUNTIF(V$10:$V122,'Desglose 4151'!$V$6)</f>
        <v>29</v>
      </c>
      <c r="J122" s="22" t="s">
        <v>19</v>
      </c>
      <c r="K122" s="19" t="s">
        <v>20</v>
      </c>
      <c r="L122" s="20" t="s">
        <v>46</v>
      </c>
      <c r="M122" s="21" t="s">
        <v>47</v>
      </c>
      <c r="N122" s="22" t="s">
        <v>23</v>
      </c>
      <c r="O122" s="22" t="s">
        <v>24</v>
      </c>
      <c r="P122" s="22" t="s">
        <v>24</v>
      </c>
      <c r="Q122" s="22" t="s">
        <v>25</v>
      </c>
      <c r="R122" s="22" t="s">
        <v>25</v>
      </c>
      <c r="S122" s="22" t="s">
        <v>26</v>
      </c>
      <c r="T122" s="20" t="s">
        <v>48</v>
      </c>
      <c r="U122" s="19" t="s">
        <v>49</v>
      </c>
      <c r="V122" s="22" t="s">
        <v>70</v>
      </c>
      <c r="W122" s="19" t="s">
        <v>30</v>
      </c>
      <c r="X122" s="22" t="s">
        <v>32</v>
      </c>
      <c r="Y122" s="21" t="s">
        <v>43</v>
      </c>
      <c r="Z122" s="22" t="s">
        <v>32</v>
      </c>
      <c r="AA122" s="19" t="s">
        <v>33</v>
      </c>
      <c r="AB122" s="20" t="s">
        <v>34</v>
      </c>
      <c r="AC122" s="68" t="s">
        <v>190</v>
      </c>
      <c r="AD122" s="38" t="s">
        <v>60</v>
      </c>
      <c r="AE122" s="13">
        <v>0</v>
      </c>
      <c r="AF122" s="13">
        <v>0</v>
      </c>
      <c r="AG122" s="13">
        <v>0</v>
      </c>
      <c r="AH122" s="37">
        <f t="shared" si="10"/>
        <v>0</v>
      </c>
      <c r="AI122" s="13">
        <v>170437.14</v>
      </c>
      <c r="AJ122" s="13">
        <v>276759.28000000003</v>
      </c>
      <c r="AK122" s="13">
        <v>282199.25</v>
      </c>
      <c r="AL122" s="37">
        <f t="shared" si="12"/>
        <v>729395.67</v>
      </c>
      <c r="AM122" s="13">
        <v>809197.97</v>
      </c>
      <c r="AN122" s="13">
        <v>282199.24</v>
      </c>
      <c r="AO122" s="13">
        <v>297499.21999999997</v>
      </c>
      <c r="AP122" s="37">
        <f t="shared" si="11"/>
        <v>1388896.43</v>
      </c>
      <c r="AQ122" s="13">
        <v>300219.21999999997</v>
      </c>
      <c r="AR122" s="13">
        <v>307699.20000000001</v>
      </c>
      <c r="AS122" s="13">
        <v>673780.48</v>
      </c>
      <c r="AT122" s="37">
        <f t="shared" si="13"/>
        <v>1281698.8999999999</v>
      </c>
      <c r="AU122" s="69">
        <f t="shared" si="14"/>
        <v>3399991</v>
      </c>
      <c r="AV122" s="119"/>
      <c r="AZ122" s="14"/>
      <c r="BA122" s="14"/>
      <c r="BB122" s="14"/>
    </row>
    <row r="123" spans="1:54" x14ac:dyDescent="0.25">
      <c r="A123" s="16">
        <f>COUNTIF($AD$10:AD123,'RESUMEN POR ORGANISMO'!$V$6)</f>
        <v>2</v>
      </c>
      <c r="B123" s="16">
        <f>COUNTIF(U$10:$V123,'Desglose 4246'!$V$6)</f>
        <v>0</v>
      </c>
      <c r="C123" s="16">
        <f>COUNTIF(V$10:$V123,'Desglose 4157'!$V$6)</f>
        <v>0</v>
      </c>
      <c r="D123" s="16">
        <f>COUNTIF(V$10:$V123,'Desglose 4156'!$V$6)</f>
        <v>0</v>
      </c>
      <c r="E123" s="16">
        <f>COUNTIF(V$10:$V123,'Desglose 4155'!$V$6)</f>
        <v>0</v>
      </c>
      <c r="F123" s="16">
        <f>COUNTIF(V$10:$V123,'Desglose 4154'!$V$6)</f>
        <v>0</v>
      </c>
      <c r="G123" s="16">
        <f>COUNTIF(V$10:$V123,'Desglose 4153'!$V$6)</f>
        <v>39</v>
      </c>
      <c r="H123" s="16">
        <f>COUNTIF(V$10:$V123,'Desglose 4152'!$V$6)</f>
        <v>46</v>
      </c>
      <c r="I123" s="16">
        <f>COUNTIF(V$10:$V123,'Desglose 4151'!$V$6)</f>
        <v>29</v>
      </c>
      <c r="J123" s="22" t="s">
        <v>19</v>
      </c>
      <c r="K123" s="19" t="s">
        <v>20</v>
      </c>
      <c r="L123" s="20" t="s">
        <v>46</v>
      </c>
      <c r="M123" s="21" t="s">
        <v>47</v>
      </c>
      <c r="N123" s="22" t="s">
        <v>23</v>
      </c>
      <c r="O123" s="22" t="s">
        <v>24</v>
      </c>
      <c r="P123" s="22" t="s">
        <v>24</v>
      </c>
      <c r="Q123" s="22" t="s">
        <v>25</v>
      </c>
      <c r="R123" s="22" t="s">
        <v>25</v>
      </c>
      <c r="S123" s="22" t="s">
        <v>26</v>
      </c>
      <c r="T123" s="20" t="s">
        <v>48</v>
      </c>
      <c r="U123" s="19" t="s">
        <v>51</v>
      </c>
      <c r="V123" s="22" t="s">
        <v>70</v>
      </c>
      <c r="W123" s="19" t="s">
        <v>30</v>
      </c>
      <c r="X123" s="22" t="s">
        <v>24</v>
      </c>
      <c r="Y123" s="21" t="s">
        <v>50</v>
      </c>
      <c r="Z123" s="22" t="s">
        <v>32</v>
      </c>
      <c r="AA123" s="19" t="s">
        <v>33</v>
      </c>
      <c r="AB123" s="20" t="s">
        <v>34</v>
      </c>
      <c r="AC123" s="68" t="s">
        <v>191</v>
      </c>
      <c r="AD123" s="38" t="s">
        <v>60</v>
      </c>
      <c r="AE123" s="13">
        <v>0</v>
      </c>
      <c r="AF123" s="13">
        <v>651422.93999999994</v>
      </c>
      <c r="AG123" s="13">
        <v>803096.03</v>
      </c>
      <c r="AH123" s="37">
        <f t="shared" si="10"/>
        <v>1454518.97</v>
      </c>
      <c r="AI123" s="13">
        <v>606319.31000000006</v>
      </c>
      <c r="AJ123" s="13">
        <v>399946.82</v>
      </c>
      <c r="AK123" s="13">
        <v>979460.45</v>
      </c>
      <c r="AL123" s="37">
        <f t="shared" si="12"/>
        <v>1985726.58</v>
      </c>
      <c r="AM123" s="13">
        <v>712829.32</v>
      </c>
      <c r="AN123" s="13">
        <v>361567.64</v>
      </c>
      <c r="AO123" s="13">
        <v>1113044.33</v>
      </c>
      <c r="AP123" s="37">
        <f t="shared" si="11"/>
        <v>2187441.29</v>
      </c>
      <c r="AQ123" s="13">
        <v>758347.33</v>
      </c>
      <c r="AR123" s="13">
        <v>1477241.6</v>
      </c>
      <c r="AS123" s="13">
        <v>725029.23</v>
      </c>
      <c r="AT123" s="37">
        <f t="shared" si="13"/>
        <v>2960618.16</v>
      </c>
      <c r="AU123" s="69">
        <f t="shared" si="14"/>
        <v>8588305</v>
      </c>
      <c r="AV123" s="119"/>
      <c r="AZ123" s="14"/>
      <c r="BA123" s="14"/>
      <c r="BB123" s="14"/>
    </row>
    <row r="124" spans="1:54" x14ac:dyDescent="0.25">
      <c r="A124" s="16">
        <f>COUNTIF($AD$10:AD124,'RESUMEN POR ORGANISMO'!$V$6)</f>
        <v>2</v>
      </c>
      <c r="B124" s="16">
        <f>COUNTIF(U$10:$V124,'Desglose 4246'!$V$6)</f>
        <v>0</v>
      </c>
      <c r="C124" s="16">
        <f>COUNTIF(V$10:$V124,'Desglose 4157'!$V$6)</f>
        <v>0</v>
      </c>
      <c r="D124" s="16">
        <f>COUNTIF(V$10:$V124,'Desglose 4156'!$V$6)</f>
        <v>0</v>
      </c>
      <c r="E124" s="16">
        <f>COUNTIF(V$10:$V124,'Desglose 4155'!$V$6)</f>
        <v>0</v>
      </c>
      <c r="F124" s="16">
        <f>COUNTIF(V$10:$V124,'Desglose 4154'!$V$6)</f>
        <v>0</v>
      </c>
      <c r="G124" s="16">
        <f>COUNTIF(V$10:$V124,'Desglose 4153'!$V$6)</f>
        <v>40</v>
      </c>
      <c r="H124" s="16">
        <f>COUNTIF(V$10:$V124,'Desglose 4152'!$V$6)</f>
        <v>46</v>
      </c>
      <c r="I124" s="16">
        <f>COUNTIF(V$10:$V124,'Desglose 4151'!$V$6)</f>
        <v>29</v>
      </c>
      <c r="J124" s="22" t="s">
        <v>19</v>
      </c>
      <c r="K124" s="19" t="s">
        <v>20</v>
      </c>
      <c r="L124" s="20" t="s">
        <v>46</v>
      </c>
      <c r="M124" s="21" t="s">
        <v>47</v>
      </c>
      <c r="N124" s="22" t="s">
        <v>23</v>
      </c>
      <c r="O124" s="22" t="s">
        <v>24</v>
      </c>
      <c r="P124" s="22" t="s">
        <v>24</v>
      </c>
      <c r="Q124" s="22" t="s">
        <v>25</v>
      </c>
      <c r="R124" s="22" t="s">
        <v>25</v>
      </c>
      <c r="S124" s="22" t="s">
        <v>26</v>
      </c>
      <c r="T124" s="20" t="s">
        <v>48</v>
      </c>
      <c r="U124" s="19" t="s">
        <v>51</v>
      </c>
      <c r="V124" s="22" t="s">
        <v>70</v>
      </c>
      <c r="W124" s="19" t="s">
        <v>30</v>
      </c>
      <c r="X124" s="22" t="s">
        <v>32</v>
      </c>
      <c r="Y124" s="21" t="s">
        <v>43</v>
      </c>
      <c r="Z124" s="22" t="s">
        <v>32</v>
      </c>
      <c r="AA124" s="19" t="s">
        <v>33</v>
      </c>
      <c r="AB124" s="20" t="s">
        <v>34</v>
      </c>
      <c r="AC124" s="68" t="s">
        <v>192</v>
      </c>
      <c r="AD124" s="38" t="s">
        <v>60</v>
      </c>
      <c r="AE124" s="13">
        <v>0</v>
      </c>
      <c r="AF124" s="13">
        <v>0</v>
      </c>
      <c r="AG124" s="13">
        <v>0</v>
      </c>
      <c r="AH124" s="37">
        <f t="shared" si="10"/>
        <v>0</v>
      </c>
      <c r="AI124" s="13">
        <v>170437.16</v>
      </c>
      <c r="AJ124" s="13">
        <v>276759.28000000003</v>
      </c>
      <c r="AK124" s="13">
        <v>282199.25</v>
      </c>
      <c r="AL124" s="37">
        <f t="shared" si="12"/>
        <v>729395.69000000006</v>
      </c>
      <c r="AM124" s="13">
        <v>809197.87</v>
      </c>
      <c r="AN124" s="13">
        <v>282199.24</v>
      </c>
      <c r="AO124" s="13">
        <v>297499.21999999997</v>
      </c>
      <c r="AP124" s="37">
        <f t="shared" si="11"/>
        <v>1388896.3299999998</v>
      </c>
      <c r="AQ124" s="13">
        <v>300219.21999999997</v>
      </c>
      <c r="AR124" s="13">
        <v>307699.20000000001</v>
      </c>
      <c r="AS124" s="13">
        <v>673780.56</v>
      </c>
      <c r="AT124" s="37">
        <f t="shared" si="13"/>
        <v>1281698.98</v>
      </c>
      <c r="AU124" s="69">
        <f t="shared" si="14"/>
        <v>3399990.9999999995</v>
      </c>
      <c r="AV124" s="119"/>
      <c r="AZ124" s="14"/>
      <c r="BA124" s="14"/>
      <c r="BB124" s="14"/>
    </row>
    <row r="125" spans="1:54" x14ac:dyDescent="0.25">
      <c r="A125" s="16">
        <f>COUNTIF($AD$10:AD125,'RESUMEN POR ORGANISMO'!$V$6)</f>
        <v>2</v>
      </c>
      <c r="B125" s="16">
        <f>COUNTIF(U$10:$V125,'Desglose 4246'!$V$6)</f>
        <v>0</v>
      </c>
      <c r="C125" s="16">
        <f>COUNTIF(V$10:$V125,'Desglose 4157'!$V$6)</f>
        <v>0</v>
      </c>
      <c r="D125" s="16">
        <f>COUNTIF(V$10:$V125,'Desglose 4156'!$V$6)</f>
        <v>0</v>
      </c>
      <c r="E125" s="16">
        <f>COUNTIF(V$10:$V125,'Desglose 4155'!$V$6)</f>
        <v>0</v>
      </c>
      <c r="F125" s="16">
        <f>COUNTIF(V$10:$V125,'Desglose 4154'!$V$6)</f>
        <v>0</v>
      </c>
      <c r="G125" s="16">
        <f>COUNTIF(V$10:$V125,'Desglose 4153'!$V$6)</f>
        <v>41</v>
      </c>
      <c r="H125" s="16">
        <f>COUNTIF(V$10:$V125,'Desglose 4152'!$V$6)</f>
        <v>46</v>
      </c>
      <c r="I125" s="16">
        <f>COUNTIF(V$10:$V125,'Desglose 4151'!$V$6)</f>
        <v>29</v>
      </c>
      <c r="J125" s="22" t="s">
        <v>19</v>
      </c>
      <c r="K125" s="19" t="s">
        <v>20</v>
      </c>
      <c r="L125" s="20" t="s">
        <v>46</v>
      </c>
      <c r="M125" s="21" t="s">
        <v>47</v>
      </c>
      <c r="N125" s="22" t="s">
        <v>23</v>
      </c>
      <c r="O125" s="22" t="s">
        <v>24</v>
      </c>
      <c r="P125" s="22" t="s">
        <v>24</v>
      </c>
      <c r="Q125" s="22" t="s">
        <v>25</v>
      </c>
      <c r="R125" s="22" t="s">
        <v>25</v>
      </c>
      <c r="S125" s="22" t="s">
        <v>26</v>
      </c>
      <c r="T125" s="20" t="s">
        <v>48</v>
      </c>
      <c r="U125" s="19" t="s">
        <v>37</v>
      </c>
      <c r="V125" s="22" t="s">
        <v>70</v>
      </c>
      <c r="W125" s="19" t="s">
        <v>30</v>
      </c>
      <c r="X125" s="22" t="s">
        <v>24</v>
      </c>
      <c r="Y125" s="21" t="s">
        <v>50</v>
      </c>
      <c r="Z125" s="22" t="s">
        <v>32</v>
      </c>
      <c r="AA125" s="19" t="s">
        <v>33</v>
      </c>
      <c r="AB125" s="20" t="s">
        <v>34</v>
      </c>
      <c r="AC125" s="68" t="s">
        <v>193</v>
      </c>
      <c r="AD125" s="38" t="s">
        <v>60</v>
      </c>
      <c r="AE125" s="13">
        <v>0</v>
      </c>
      <c r="AF125" s="13">
        <v>651422.93999999994</v>
      </c>
      <c r="AG125" s="13">
        <v>803096.05</v>
      </c>
      <c r="AH125" s="37">
        <f t="shared" si="10"/>
        <v>1454518.99</v>
      </c>
      <c r="AI125" s="13">
        <v>606319.31000000006</v>
      </c>
      <c r="AJ125" s="13">
        <v>399946.82</v>
      </c>
      <c r="AK125" s="13">
        <v>895992.45</v>
      </c>
      <c r="AL125" s="37">
        <f t="shared" si="12"/>
        <v>1902258.58</v>
      </c>
      <c r="AM125" s="13">
        <v>712829.32</v>
      </c>
      <c r="AN125" s="13">
        <v>361567.64</v>
      </c>
      <c r="AO125" s="13">
        <v>1113044.33</v>
      </c>
      <c r="AP125" s="37">
        <f t="shared" si="11"/>
        <v>2187441.29</v>
      </c>
      <c r="AQ125" s="13">
        <v>758347.33</v>
      </c>
      <c r="AR125" s="13">
        <v>1477241.6</v>
      </c>
      <c r="AS125" s="13">
        <v>808497.21</v>
      </c>
      <c r="AT125" s="37">
        <f t="shared" si="13"/>
        <v>3044086.14</v>
      </c>
      <c r="AU125" s="69">
        <f t="shared" si="14"/>
        <v>8588305</v>
      </c>
      <c r="AV125" s="119"/>
      <c r="AZ125" s="14"/>
      <c r="BA125" s="14"/>
      <c r="BB125" s="14"/>
    </row>
    <row r="126" spans="1:54" x14ac:dyDescent="0.25">
      <c r="A126" s="16">
        <f>COUNTIF($AD$10:AD126,'RESUMEN POR ORGANISMO'!$V$6)</f>
        <v>2</v>
      </c>
      <c r="B126" s="16">
        <f>COUNTIF(U$10:$V126,'Desglose 4246'!$V$6)</f>
        <v>0</v>
      </c>
      <c r="C126" s="16">
        <f>COUNTIF(V$10:$V126,'Desglose 4157'!$V$6)</f>
        <v>0</v>
      </c>
      <c r="D126" s="16">
        <f>COUNTIF(V$10:$V126,'Desglose 4156'!$V$6)</f>
        <v>0</v>
      </c>
      <c r="E126" s="16">
        <f>COUNTIF(V$10:$V126,'Desglose 4155'!$V$6)</f>
        <v>0</v>
      </c>
      <c r="F126" s="16">
        <f>COUNTIF(V$10:$V126,'Desglose 4154'!$V$6)</f>
        <v>0</v>
      </c>
      <c r="G126" s="16">
        <f>COUNTIF(V$10:$V126,'Desglose 4153'!$V$6)</f>
        <v>42</v>
      </c>
      <c r="H126" s="16">
        <f>COUNTIF(V$10:$V126,'Desglose 4152'!$V$6)</f>
        <v>46</v>
      </c>
      <c r="I126" s="16">
        <f>COUNTIF(V$10:$V126,'Desglose 4151'!$V$6)</f>
        <v>29</v>
      </c>
      <c r="J126" s="22" t="s">
        <v>19</v>
      </c>
      <c r="K126" s="19" t="s">
        <v>20</v>
      </c>
      <c r="L126" s="20" t="s">
        <v>46</v>
      </c>
      <c r="M126" s="21" t="s">
        <v>47</v>
      </c>
      <c r="N126" s="22" t="s">
        <v>23</v>
      </c>
      <c r="O126" s="22" t="s">
        <v>24</v>
      </c>
      <c r="P126" s="22" t="s">
        <v>24</v>
      </c>
      <c r="Q126" s="22" t="s">
        <v>25</v>
      </c>
      <c r="R126" s="22" t="s">
        <v>25</v>
      </c>
      <c r="S126" s="22" t="s">
        <v>26</v>
      </c>
      <c r="T126" s="20" t="s">
        <v>48</v>
      </c>
      <c r="U126" s="19" t="s">
        <v>37</v>
      </c>
      <c r="V126" s="22" t="s">
        <v>70</v>
      </c>
      <c r="W126" s="19" t="s">
        <v>30</v>
      </c>
      <c r="X126" s="22" t="s">
        <v>32</v>
      </c>
      <c r="Y126" s="21" t="s">
        <v>43</v>
      </c>
      <c r="Z126" s="22" t="s">
        <v>32</v>
      </c>
      <c r="AA126" s="19" t="s">
        <v>33</v>
      </c>
      <c r="AB126" s="20" t="s">
        <v>34</v>
      </c>
      <c r="AC126" s="68" t="s">
        <v>194</v>
      </c>
      <c r="AD126" s="38" t="s">
        <v>60</v>
      </c>
      <c r="AE126" s="13">
        <v>0</v>
      </c>
      <c r="AF126" s="13">
        <v>0</v>
      </c>
      <c r="AG126" s="13">
        <v>0</v>
      </c>
      <c r="AH126" s="37">
        <f t="shared" si="10"/>
        <v>0</v>
      </c>
      <c r="AI126" s="13">
        <v>170437.16</v>
      </c>
      <c r="AJ126" s="13">
        <v>276759.28000000003</v>
      </c>
      <c r="AK126" s="13">
        <v>282199.25</v>
      </c>
      <c r="AL126" s="37">
        <f t="shared" si="12"/>
        <v>729395.69000000006</v>
      </c>
      <c r="AM126" s="13">
        <v>809197.87</v>
      </c>
      <c r="AN126" s="13">
        <v>282199.26</v>
      </c>
      <c r="AO126" s="13">
        <v>297499.2</v>
      </c>
      <c r="AP126" s="37">
        <f t="shared" si="11"/>
        <v>1388896.3299999998</v>
      </c>
      <c r="AQ126" s="13">
        <v>300219.21999999997</v>
      </c>
      <c r="AR126" s="13">
        <v>307699.20000000001</v>
      </c>
      <c r="AS126" s="13">
        <v>673780.46</v>
      </c>
      <c r="AT126" s="37">
        <f t="shared" si="13"/>
        <v>1281698.8799999999</v>
      </c>
      <c r="AU126" s="69">
        <f t="shared" si="14"/>
        <v>3399990.9</v>
      </c>
      <c r="AV126" s="119"/>
      <c r="AZ126" s="14"/>
      <c r="BA126" s="14"/>
      <c r="BB126" s="14"/>
    </row>
    <row r="127" spans="1:54" x14ac:dyDescent="0.25">
      <c r="A127" s="16">
        <f>COUNTIF($AD$10:AD127,'RESUMEN POR ORGANISMO'!$V$6)</f>
        <v>3</v>
      </c>
      <c r="B127" s="16">
        <f>COUNTIF(U$10:$V127,'Desglose 4246'!$V$6)</f>
        <v>0</v>
      </c>
      <c r="C127" s="16">
        <f>COUNTIF(V$10:$V127,'Desglose 4157'!$V$6)</f>
        <v>0</v>
      </c>
      <c r="D127" s="16">
        <f>COUNTIF(V$10:$V127,'Desglose 4156'!$V$6)</f>
        <v>0</v>
      </c>
      <c r="E127" s="16">
        <f>COUNTIF(V$10:$V127,'Desglose 4155'!$V$6)</f>
        <v>0</v>
      </c>
      <c r="F127" s="16">
        <f>COUNTIF(V$10:$V127,'Desglose 4154'!$V$6)</f>
        <v>0</v>
      </c>
      <c r="G127" s="16">
        <f>COUNTIF(V$10:$V127,'Desglose 4153'!$V$6)</f>
        <v>43</v>
      </c>
      <c r="H127" s="16">
        <f>COUNTIF(V$10:$V127,'Desglose 4152'!$V$6)</f>
        <v>46</v>
      </c>
      <c r="I127" s="16">
        <f>COUNTIF(V$10:$V127,'Desglose 4151'!$V$6)</f>
        <v>29</v>
      </c>
      <c r="J127" s="22" t="s">
        <v>19</v>
      </c>
      <c r="K127" s="19" t="s">
        <v>20</v>
      </c>
      <c r="L127" s="20" t="s">
        <v>52</v>
      </c>
      <c r="M127" s="21" t="s">
        <v>53</v>
      </c>
      <c r="N127" s="22" t="s">
        <v>23</v>
      </c>
      <c r="O127" s="22" t="s">
        <v>24</v>
      </c>
      <c r="P127" s="22" t="s">
        <v>54</v>
      </c>
      <c r="Q127" s="22" t="s">
        <v>25</v>
      </c>
      <c r="R127" s="22" t="s">
        <v>25</v>
      </c>
      <c r="S127" s="22" t="s">
        <v>17</v>
      </c>
      <c r="T127" s="20" t="s">
        <v>55</v>
      </c>
      <c r="U127" s="19" t="s">
        <v>37</v>
      </c>
      <c r="V127" s="22" t="s">
        <v>70</v>
      </c>
      <c r="W127" s="19" t="s">
        <v>30</v>
      </c>
      <c r="X127" s="22" t="s">
        <v>32</v>
      </c>
      <c r="Y127" s="21" t="s">
        <v>43</v>
      </c>
      <c r="Z127" s="22" t="s">
        <v>32</v>
      </c>
      <c r="AA127" s="19" t="s">
        <v>44</v>
      </c>
      <c r="AB127" s="20" t="s">
        <v>45</v>
      </c>
      <c r="AC127" s="68" t="s">
        <v>195</v>
      </c>
      <c r="AD127" s="38" t="s">
        <v>61</v>
      </c>
      <c r="AE127" s="13">
        <v>0</v>
      </c>
      <c r="AF127" s="13">
        <v>0</v>
      </c>
      <c r="AG127" s="13">
        <v>0</v>
      </c>
      <c r="AH127" s="37">
        <f t="shared" si="10"/>
        <v>0</v>
      </c>
      <c r="AI127" s="13">
        <v>311831.02</v>
      </c>
      <c r="AJ127" s="13">
        <v>318882.44</v>
      </c>
      <c r="AK127" s="13">
        <v>0</v>
      </c>
      <c r="AL127" s="37">
        <f t="shared" si="12"/>
        <v>630713.46</v>
      </c>
      <c r="AM127" s="13">
        <v>1551320.14</v>
      </c>
      <c r="AN127" s="13">
        <v>329851.40000000002</v>
      </c>
      <c r="AO127" s="13">
        <v>342779.06</v>
      </c>
      <c r="AP127" s="37">
        <f t="shared" si="11"/>
        <v>2223950.6</v>
      </c>
      <c r="AQ127" s="13">
        <v>345913.04</v>
      </c>
      <c r="AR127" s="13">
        <v>354531.48</v>
      </c>
      <c r="AS127" s="13">
        <v>0</v>
      </c>
      <c r="AT127" s="37">
        <f t="shared" si="13"/>
        <v>700444.52</v>
      </c>
      <c r="AU127" s="69">
        <f t="shared" si="14"/>
        <v>3555108.58</v>
      </c>
      <c r="AV127" s="119"/>
      <c r="AZ127" s="14"/>
      <c r="BA127" s="14"/>
      <c r="BB127" s="14"/>
    </row>
    <row r="128" spans="1:54" x14ac:dyDescent="0.25">
      <c r="A128" s="16">
        <f>COUNTIF($AD$10:AD128,'RESUMEN POR ORGANISMO'!$V$6)</f>
        <v>3</v>
      </c>
      <c r="B128" s="16">
        <f>COUNTIF(U$10:$V128,'Desglose 4246'!$V$6)</f>
        <v>0</v>
      </c>
      <c r="C128" s="16">
        <f>COUNTIF(V$10:$V128,'Desglose 4157'!$V$6)</f>
        <v>0</v>
      </c>
      <c r="D128" s="16">
        <f>COUNTIF(V$10:$V128,'Desglose 4156'!$V$6)</f>
        <v>0</v>
      </c>
      <c r="E128" s="16">
        <f>COUNTIF(V$10:$V128,'Desglose 4155'!$V$6)</f>
        <v>0</v>
      </c>
      <c r="F128" s="16">
        <f>COUNTIF(V$10:$V128,'Desglose 4154'!$V$6)</f>
        <v>1</v>
      </c>
      <c r="G128" s="16">
        <f>COUNTIF(V$10:$V128,'Desglose 4153'!$V$6)</f>
        <v>43</v>
      </c>
      <c r="H128" s="16">
        <f>COUNTIF(V$10:$V128,'Desglose 4152'!$V$6)</f>
        <v>46</v>
      </c>
      <c r="I128" s="16">
        <f>COUNTIF(V$10:$V128,'Desglose 4151'!$V$6)</f>
        <v>29</v>
      </c>
      <c r="J128" s="22" t="s">
        <v>19</v>
      </c>
      <c r="K128" s="19" t="s">
        <v>20</v>
      </c>
      <c r="L128" s="20" t="s">
        <v>35</v>
      </c>
      <c r="M128" s="21" t="s">
        <v>36</v>
      </c>
      <c r="N128" s="22" t="s">
        <v>23</v>
      </c>
      <c r="O128" s="22" t="s">
        <v>24</v>
      </c>
      <c r="P128" s="22" t="s">
        <v>23</v>
      </c>
      <c r="Q128" s="22" t="s">
        <v>25</v>
      </c>
      <c r="R128" s="22" t="s">
        <v>25</v>
      </c>
      <c r="S128" s="22" t="s">
        <v>26</v>
      </c>
      <c r="T128" s="20" t="s">
        <v>34</v>
      </c>
      <c r="U128" s="19" t="s">
        <v>37</v>
      </c>
      <c r="V128" s="22" t="s">
        <v>80</v>
      </c>
      <c r="W128" s="19" t="s">
        <v>37</v>
      </c>
      <c r="X128" s="22" t="s">
        <v>32</v>
      </c>
      <c r="Y128" s="21" t="s">
        <v>43</v>
      </c>
      <c r="Z128" s="22" t="s">
        <v>32</v>
      </c>
      <c r="AA128" s="19" t="s">
        <v>33</v>
      </c>
      <c r="AB128" s="20" t="s">
        <v>34</v>
      </c>
      <c r="AC128" s="68" t="s">
        <v>196</v>
      </c>
      <c r="AD128" s="38" t="s">
        <v>58</v>
      </c>
      <c r="AE128" s="13">
        <v>0</v>
      </c>
      <c r="AF128" s="13">
        <v>0</v>
      </c>
      <c r="AG128" s="13">
        <v>0</v>
      </c>
      <c r="AH128" s="37">
        <f t="shared" si="10"/>
        <v>0</v>
      </c>
      <c r="AI128" s="13">
        <v>0</v>
      </c>
      <c r="AJ128" s="13">
        <v>0</v>
      </c>
      <c r="AK128" s="13">
        <v>0</v>
      </c>
      <c r="AL128" s="37">
        <f t="shared" si="12"/>
        <v>0</v>
      </c>
      <c r="AM128" s="13">
        <v>0</v>
      </c>
      <c r="AN128" s="13">
        <v>0</v>
      </c>
      <c r="AO128" s="13">
        <v>0</v>
      </c>
      <c r="AP128" s="37">
        <f t="shared" si="11"/>
        <v>0</v>
      </c>
      <c r="AQ128" s="13">
        <v>0</v>
      </c>
      <c r="AR128" s="13">
        <v>0</v>
      </c>
      <c r="AS128" s="13">
        <v>0</v>
      </c>
      <c r="AT128" s="37">
        <f t="shared" si="13"/>
        <v>0</v>
      </c>
      <c r="AU128" s="69">
        <f t="shared" si="14"/>
        <v>0</v>
      </c>
      <c r="AV128" s="119"/>
      <c r="AZ128" s="14"/>
      <c r="BA128" s="14"/>
      <c r="BB128" s="14"/>
    </row>
    <row r="129" spans="1:54" x14ac:dyDescent="0.25">
      <c r="A129" s="16">
        <f>COUNTIF($AD$10:AD129,'RESUMEN POR ORGANISMO'!$V$6)</f>
        <v>3</v>
      </c>
      <c r="B129" s="16">
        <f>COUNTIF(U$10:$V129,'Desglose 4246'!$V$6)</f>
        <v>0</v>
      </c>
      <c r="C129" s="16">
        <f>COUNTIF(V$10:$V129,'Desglose 4157'!$V$6)</f>
        <v>0</v>
      </c>
      <c r="D129" s="16">
        <f>COUNTIF(V$10:$V129,'Desglose 4156'!$V$6)</f>
        <v>0</v>
      </c>
      <c r="E129" s="16">
        <f>COUNTIF(V$10:$V129,'Desglose 4155'!$V$6)</f>
        <v>0</v>
      </c>
      <c r="F129" s="16">
        <f>COUNTIF(V$10:$V129,'Desglose 4154'!$V$6)</f>
        <v>2</v>
      </c>
      <c r="G129" s="16">
        <f>COUNTIF(V$10:$V129,'Desglose 4153'!$V$6)</f>
        <v>43</v>
      </c>
      <c r="H129" s="16">
        <f>COUNTIF(V$10:$V129,'Desglose 4152'!$V$6)</f>
        <v>46</v>
      </c>
      <c r="I129" s="16">
        <f>COUNTIF(V$10:$V129,'Desglose 4151'!$V$6)</f>
        <v>29</v>
      </c>
      <c r="J129" s="22" t="s">
        <v>19</v>
      </c>
      <c r="K129" s="19" t="s">
        <v>20</v>
      </c>
      <c r="L129" s="20" t="s">
        <v>39</v>
      </c>
      <c r="M129" s="21" t="s">
        <v>40</v>
      </c>
      <c r="N129" s="22" t="s">
        <v>23</v>
      </c>
      <c r="O129" s="22" t="s">
        <v>41</v>
      </c>
      <c r="P129" s="22" t="s">
        <v>32</v>
      </c>
      <c r="Q129" s="22" t="s">
        <v>41</v>
      </c>
      <c r="R129" s="22" t="s">
        <v>32</v>
      </c>
      <c r="S129" s="22" t="s">
        <v>26</v>
      </c>
      <c r="T129" s="20" t="s">
        <v>66</v>
      </c>
      <c r="U129" s="19" t="s">
        <v>51</v>
      </c>
      <c r="V129" s="22" t="s">
        <v>80</v>
      </c>
      <c r="W129" s="19" t="s">
        <v>30</v>
      </c>
      <c r="X129" s="22" t="s">
        <v>32</v>
      </c>
      <c r="Y129" s="21" t="s">
        <v>43</v>
      </c>
      <c r="Z129" s="22" t="s">
        <v>32</v>
      </c>
      <c r="AA129" s="19" t="s">
        <v>44</v>
      </c>
      <c r="AB129" s="20" t="s">
        <v>45</v>
      </c>
      <c r="AC129" s="68" t="s">
        <v>197</v>
      </c>
      <c r="AD129" s="38" t="s">
        <v>59</v>
      </c>
      <c r="AE129" s="13">
        <v>0</v>
      </c>
      <c r="AF129" s="13">
        <v>0</v>
      </c>
      <c r="AG129" s="13">
        <v>0</v>
      </c>
      <c r="AH129" s="37">
        <f t="shared" si="10"/>
        <v>0</v>
      </c>
      <c r="AI129" s="13">
        <v>1516018.57</v>
      </c>
      <c r="AJ129" s="13">
        <v>717047.69</v>
      </c>
      <c r="AK129" s="13">
        <v>731142.06</v>
      </c>
      <c r="AL129" s="37">
        <f t="shared" si="12"/>
        <v>2964208.32</v>
      </c>
      <c r="AM129" s="13">
        <v>2757198.22</v>
      </c>
      <c r="AN129" s="13">
        <v>741712.75</v>
      </c>
      <c r="AO129" s="13">
        <v>770782.25</v>
      </c>
      <c r="AP129" s="37">
        <f t="shared" si="11"/>
        <v>4269693.2200000007</v>
      </c>
      <c r="AQ129" s="13">
        <v>777829.4</v>
      </c>
      <c r="AR129" s="13">
        <v>797209.06</v>
      </c>
      <c r="AS129" s="13">
        <v>0</v>
      </c>
      <c r="AT129" s="37">
        <f t="shared" si="13"/>
        <v>1575038.46</v>
      </c>
      <c r="AU129" s="69">
        <f t="shared" si="14"/>
        <v>8808940</v>
      </c>
      <c r="AV129" s="119"/>
      <c r="AZ129" s="14"/>
      <c r="BA129" s="14"/>
      <c r="BB129" s="14"/>
    </row>
    <row r="130" spans="1:54" x14ac:dyDescent="0.25">
      <c r="A130" s="16">
        <f>COUNTIF($AD$10:AD130,'RESUMEN POR ORGANISMO'!$V$6)</f>
        <v>3</v>
      </c>
      <c r="B130" s="16">
        <f>COUNTIF(U$10:$V130,'Desglose 4246'!$V$6)</f>
        <v>0</v>
      </c>
      <c r="C130" s="16">
        <f>COUNTIF(V$10:$V130,'Desglose 4157'!$V$6)</f>
        <v>0</v>
      </c>
      <c r="D130" s="16">
        <f>COUNTIF(V$10:$V130,'Desglose 4156'!$V$6)</f>
        <v>0</v>
      </c>
      <c r="E130" s="16">
        <f>COUNTIF(V$10:$V130,'Desglose 4155'!$V$6)</f>
        <v>0</v>
      </c>
      <c r="F130" s="16">
        <f>COUNTIF(V$10:$V130,'Desglose 4154'!$V$6)</f>
        <v>3</v>
      </c>
      <c r="G130" s="16">
        <f>COUNTIF(V$10:$V130,'Desglose 4153'!$V$6)</f>
        <v>43</v>
      </c>
      <c r="H130" s="16">
        <f>COUNTIF(V$10:$V130,'Desglose 4152'!$V$6)</f>
        <v>46</v>
      </c>
      <c r="I130" s="16">
        <f>COUNTIF(V$10:$V130,'Desglose 4151'!$V$6)</f>
        <v>29</v>
      </c>
      <c r="J130" s="22" t="s">
        <v>19</v>
      </c>
      <c r="K130" s="19" t="s">
        <v>20</v>
      </c>
      <c r="L130" s="20" t="s">
        <v>46</v>
      </c>
      <c r="M130" s="21" t="s">
        <v>47</v>
      </c>
      <c r="N130" s="22" t="s">
        <v>23</v>
      </c>
      <c r="O130" s="22" t="s">
        <v>24</v>
      </c>
      <c r="P130" s="22" t="s">
        <v>24</v>
      </c>
      <c r="Q130" s="22" t="s">
        <v>25</v>
      </c>
      <c r="R130" s="22" t="s">
        <v>25</v>
      </c>
      <c r="S130" s="22" t="s">
        <v>26</v>
      </c>
      <c r="T130" s="20" t="s">
        <v>48</v>
      </c>
      <c r="U130" s="19" t="s">
        <v>49</v>
      </c>
      <c r="V130" s="22" t="s">
        <v>80</v>
      </c>
      <c r="W130" s="19" t="s">
        <v>30</v>
      </c>
      <c r="X130" s="22" t="s">
        <v>24</v>
      </c>
      <c r="Y130" s="21" t="s">
        <v>50</v>
      </c>
      <c r="Z130" s="22" t="s">
        <v>32</v>
      </c>
      <c r="AA130" s="19" t="s">
        <v>33</v>
      </c>
      <c r="AB130" s="20" t="s">
        <v>34</v>
      </c>
      <c r="AC130" s="68" t="s">
        <v>198</v>
      </c>
      <c r="AD130" s="38" t="s">
        <v>60</v>
      </c>
      <c r="AE130" s="13">
        <v>0</v>
      </c>
      <c r="AF130" s="13">
        <v>676283.89</v>
      </c>
      <c r="AG130" s="13">
        <v>690480.56</v>
      </c>
      <c r="AH130" s="37">
        <f t="shared" si="10"/>
        <v>1366764.4500000002</v>
      </c>
      <c r="AI130" s="13">
        <v>272690.76</v>
      </c>
      <c r="AJ130" s="13">
        <v>172284.78</v>
      </c>
      <c r="AK130" s="13">
        <v>412602.21</v>
      </c>
      <c r="AL130" s="37">
        <f t="shared" si="12"/>
        <v>857577.75</v>
      </c>
      <c r="AM130" s="13">
        <v>704942.73</v>
      </c>
      <c r="AN130" s="13">
        <v>268273.23</v>
      </c>
      <c r="AO130" s="13">
        <v>347665.84</v>
      </c>
      <c r="AP130" s="37">
        <f t="shared" si="11"/>
        <v>1320881.8</v>
      </c>
      <c r="AQ130" s="13">
        <v>42074</v>
      </c>
      <c r="AR130" s="13">
        <v>0</v>
      </c>
      <c r="AS130" s="13">
        <v>0</v>
      </c>
      <c r="AT130" s="37">
        <f t="shared" si="13"/>
        <v>42074</v>
      </c>
      <c r="AU130" s="69">
        <f t="shared" si="14"/>
        <v>3587298</v>
      </c>
      <c r="AV130" s="119"/>
      <c r="AZ130" s="14"/>
      <c r="BA130" s="14"/>
      <c r="BB130" s="14"/>
    </row>
    <row r="131" spans="1:54" x14ac:dyDescent="0.25">
      <c r="A131" s="16">
        <f>COUNTIF($AD$10:AD131,'RESUMEN POR ORGANISMO'!$V$6)</f>
        <v>3</v>
      </c>
      <c r="B131" s="16">
        <f>COUNTIF(U$10:$V131,'Desglose 4246'!$V$6)</f>
        <v>0</v>
      </c>
      <c r="C131" s="16">
        <f>COUNTIF(V$10:$V131,'Desglose 4157'!$V$6)</f>
        <v>0</v>
      </c>
      <c r="D131" s="16">
        <f>COUNTIF(V$10:$V131,'Desglose 4156'!$V$6)</f>
        <v>0</v>
      </c>
      <c r="E131" s="16">
        <f>COUNTIF(V$10:$V131,'Desglose 4155'!$V$6)</f>
        <v>0</v>
      </c>
      <c r="F131" s="16">
        <f>COUNTIF(V$10:$V131,'Desglose 4154'!$V$6)</f>
        <v>4</v>
      </c>
      <c r="G131" s="16">
        <f>COUNTIF(V$10:$V131,'Desglose 4153'!$V$6)</f>
        <v>43</v>
      </c>
      <c r="H131" s="16">
        <f>COUNTIF(V$10:$V131,'Desglose 4152'!$V$6)</f>
        <v>46</v>
      </c>
      <c r="I131" s="16">
        <f>COUNTIF(V$10:$V131,'Desglose 4151'!$V$6)</f>
        <v>29</v>
      </c>
      <c r="J131" s="22" t="s">
        <v>19</v>
      </c>
      <c r="K131" s="19" t="s">
        <v>20</v>
      </c>
      <c r="L131" s="20" t="s">
        <v>46</v>
      </c>
      <c r="M131" s="21" t="s">
        <v>47</v>
      </c>
      <c r="N131" s="22" t="s">
        <v>23</v>
      </c>
      <c r="O131" s="22" t="s">
        <v>24</v>
      </c>
      <c r="P131" s="22" t="s">
        <v>24</v>
      </c>
      <c r="Q131" s="22" t="s">
        <v>25</v>
      </c>
      <c r="R131" s="22" t="s">
        <v>25</v>
      </c>
      <c r="S131" s="22" t="s">
        <v>26</v>
      </c>
      <c r="T131" s="20" t="s">
        <v>48</v>
      </c>
      <c r="U131" s="19" t="s">
        <v>49</v>
      </c>
      <c r="V131" s="22" t="s">
        <v>80</v>
      </c>
      <c r="W131" s="19" t="s">
        <v>30</v>
      </c>
      <c r="X131" s="22" t="s">
        <v>32</v>
      </c>
      <c r="Y131" s="21" t="s">
        <v>43</v>
      </c>
      <c r="Z131" s="22" t="s">
        <v>32</v>
      </c>
      <c r="AA131" s="19" t="s">
        <v>33</v>
      </c>
      <c r="AB131" s="20" t="s">
        <v>34</v>
      </c>
      <c r="AC131" s="68" t="s">
        <v>199</v>
      </c>
      <c r="AD131" s="38" t="s">
        <v>60</v>
      </c>
      <c r="AE131" s="13">
        <v>0</v>
      </c>
      <c r="AF131" s="13">
        <v>0</v>
      </c>
      <c r="AG131" s="13">
        <v>0</v>
      </c>
      <c r="AH131" s="37">
        <f t="shared" si="10"/>
        <v>0</v>
      </c>
      <c r="AI131" s="13">
        <v>13407.72</v>
      </c>
      <c r="AJ131" s="13">
        <v>32403.48</v>
      </c>
      <c r="AK131" s="13">
        <v>33040.39</v>
      </c>
      <c r="AL131" s="37">
        <f t="shared" si="12"/>
        <v>78851.59</v>
      </c>
      <c r="AM131" s="13">
        <v>94742.84</v>
      </c>
      <c r="AN131" s="13">
        <v>33040.379999999997</v>
      </c>
      <c r="AO131" s="13">
        <v>34831.74</v>
      </c>
      <c r="AP131" s="37">
        <f t="shared" si="11"/>
        <v>162614.96</v>
      </c>
      <c r="AQ131" s="13">
        <v>35150.199999999997</v>
      </c>
      <c r="AR131" s="13">
        <v>36025.86</v>
      </c>
      <c r="AS131" s="13">
        <v>85434.39</v>
      </c>
      <c r="AT131" s="37">
        <f t="shared" si="13"/>
        <v>156610.45000000001</v>
      </c>
      <c r="AU131" s="69">
        <f t="shared" si="14"/>
        <v>398077</v>
      </c>
      <c r="AV131" s="119"/>
      <c r="AZ131" s="14"/>
      <c r="BA131" s="14"/>
      <c r="BB131" s="14"/>
    </row>
    <row r="132" spans="1:54" x14ac:dyDescent="0.25">
      <c r="A132" s="16">
        <f>COUNTIF($AD$10:AD132,'RESUMEN POR ORGANISMO'!$V$6)</f>
        <v>3</v>
      </c>
      <c r="B132" s="16">
        <f>COUNTIF(U$10:$V132,'Desglose 4246'!$V$6)</f>
        <v>0</v>
      </c>
      <c r="C132" s="16">
        <f>COUNTIF(V$10:$V132,'Desglose 4157'!$V$6)</f>
        <v>0</v>
      </c>
      <c r="D132" s="16">
        <f>COUNTIF(V$10:$V132,'Desglose 4156'!$V$6)</f>
        <v>0</v>
      </c>
      <c r="E132" s="16">
        <f>COUNTIF(V$10:$V132,'Desglose 4155'!$V$6)</f>
        <v>0</v>
      </c>
      <c r="F132" s="16">
        <f>COUNTIF(V$10:$V132,'Desglose 4154'!$V$6)</f>
        <v>5</v>
      </c>
      <c r="G132" s="16">
        <f>COUNTIF(V$10:$V132,'Desglose 4153'!$V$6)</f>
        <v>43</v>
      </c>
      <c r="H132" s="16">
        <f>COUNTIF(V$10:$V132,'Desglose 4152'!$V$6)</f>
        <v>46</v>
      </c>
      <c r="I132" s="16">
        <f>COUNTIF(V$10:$V132,'Desglose 4151'!$V$6)</f>
        <v>29</v>
      </c>
      <c r="J132" s="22" t="s">
        <v>19</v>
      </c>
      <c r="K132" s="19" t="s">
        <v>20</v>
      </c>
      <c r="L132" s="20" t="s">
        <v>46</v>
      </c>
      <c r="M132" s="21" t="s">
        <v>47</v>
      </c>
      <c r="N132" s="22" t="s">
        <v>23</v>
      </c>
      <c r="O132" s="22" t="s">
        <v>24</v>
      </c>
      <c r="P132" s="22" t="s">
        <v>24</v>
      </c>
      <c r="Q132" s="22" t="s">
        <v>25</v>
      </c>
      <c r="R132" s="22" t="s">
        <v>25</v>
      </c>
      <c r="S132" s="22" t="s">
        <v>26</v>
      </c>
      <c r="T132" s="20" t="s">
        <v>48</v>
      </c>
      <c r="U132" s="19" t="s">
        <v>51</v>
      </c>
      <c r="V132" s="22" t="s">
        <v>80</v>
      </c>
      <c r="W132" s="19" t="s">
        <v>30</v>
      </c>
      <c r="X132" s="22" t="s">
        <v>24</v>
      </c>
      <c r="Y132" s="21" t="s">
        <v>50</v>
      </c>
      <c r="Z132" s="22" t="s">
        <v>32</v>
      </c>
      <c r="AA132" s="19" t="s">
        <v>33</v>
      </c>
      <c r="AB132" s="20" t="s">
        <v>34</v>
      </c>
      <c r="AC132" s="68" t="s">
        <v>200</v>
      </c>
      <c r="AD132" s="38" t="s">
        <v>60</v>
      </c>
      <c r="AE132" s="13">
        <v>0</v>
      </c>
      <c r="AF132" s="13">
        <v>689032.83</v>
      </c>
      <c r="AG132" s="13">
        <v>704247.85</v>
      </c>
      <c r="AH132" s="37">
        <f t="shared" si="10"/>
        <v>1393280.68</v>
      </c>
      <c r="AI132" s="13">
        <v>272690.76</v>
      </c>
      <c r="AJ132" s="13">
        <v>172284.78</v>
      </c>
      <c r="AK132" s="13">
        <v>440194.41</v>
      </c>
      <c r="AL132" s="37">
        <f t="shared" si="12"/>
        <v>885169.95</v>
      </c>
      <c r="AM132" s="13">
        <v>325337.92</v>
      </c>
      <c r="AN132" s="13">
        <v>165020.79999999999</v>
      </c>
      <c r="AO132" s="13">
        <v>507997.53</v>
      </c>
      <c r="AP132" s="37">
        <f t="shared" si="11"/>
        <v>998356.25</v>
      </c>
      <c r="AQ132" s="13">
        <v>491200.36</v>
      </c>
      <c r="AR132" s="13">
        <v>151726.76</v>
      </c>
      <c r="AS132" s="13">
        <v>0</v>
      </c>
      <c r="AT132" s="37">
        <f t="shared" si="13"/>
        <v>642927.12</v>
      </c>
      <c r="AU132" s="69">
        <f t="shared" si="14"/>
        <v>3919734</v>
      </c>
      <c r="AV132" s="119"/>
      <c r="AZ132" s="14"/>
      <c r="BA132" s="14"/>
      <c r="BB132" s="14"/>
    </row>
    <row r="133" spans="1:54" x14ac:dyDescent="0.25">
      <c r="A133" s="16">
        <f>COUNTIF($AD$10:AD133,'RESUMEN POR ORGANISMO'!$V$6)</f>
        <v>3</v>
      </c>
      <c r="B133" s="16">
        <f>COUNTIF(U$10:$V133,'Desglose 4246'!$V$6)</f>
        <v>0</v>
      </c>
      <c r="C133" s="16">
        <f>COUNTIF(V$10:$V133,'Desglose 4157'!$V$6)</f>
        <v>0</v>
      </c>
      <c r="D133" s="16">
        <f>COUNTIF(V$10:$V133,'Desglose 4156'!$V$6)</f>
        <v>0</v>
      </c>
      <c r="E133" s="16">
        <f>COUNTIF(V$10:$V133,'Desglose 4155'!$V$6)</f>
        <v>0</v>
      </c>
      <c r="F133" s="16">
        <f>COUNTIF(V$10:$V133,'Desglose 4154'!$V$6)</f>
        <v>6</v>
      </c>
      <c r="G133" s="16">
        <f>COUNTIF(V$10:$V133,'Desglose 4153'!$V$6)</f>
        <v>43</v>
      </c>
      <c r="H133" s="16">
        <f>COUNTIF(V$10:$V133,'Desglose 4152'!$V$6)</f>
        <v>46</v>
      </c>
      <c r="I133" s="16">
        <f>COUNTIF(V$10:$V133,'Desglose 4151'!$V$6)</f>
        <v>29</v>
      </c>
      <c r="J133" s="22" t="s">
        <v>19</v>
      </c>
      <c r="K133" s="19" t="s">
        <v>20</v>
      </c>
      <c r="L133" s="20" t="s">
        <v>46</v>
      </c>
      <c r="M133" s="21" t="s">
        <v>47</v>
      </c>
      <c r="N133" s="22" t="s">
        <v>23</v>
      </c>
      <c r="O133" s="22" t="s">
        <v>24</v>
      </c>
      <c r="P133" s="22" t="s">
        <v>24</v>
      </c>
      <c r="Q133" s="22" t="s">
        <v>25</v>
      </c>
      <c r="R133" s="22" t="s">
        <v>25</v>
      </c>
      <c r="S133" s="22" t="s">
        <v>26</v>
      </c>
      <c r="T133" s="20" t="s">
        <v>48</v>
      </c>
      <c r="U133" s="19" t="s">
        <v>51</v>
      </c>
      <c r="V133" s="22" t="s">
        <v>80</v>
      </c>
      <c r="W133" s="19" t="s">
        <v>30</v>
      </c>
      <c r="X133" s="22" t="s">
        <v>32</v>
      </c>
      <c r="Y133" s="21" t="s">
        <v>43</v>
      </c>
      <c r="Z133" s="22" t="s">
        <v>32</v>
      </c>
      <c r="AA133" s="19" t="s">
        <v>33</v>
      </c>
      <c r="AB133" s="20" t="s">
        <v>34</v>
      </c>
      <c r="AC133" s="68" t="s">
        <v>201</v>
      </c>
      <c r="AD133" s="38" t="s">
        <v>60</v>
      </c>
      <c r="AE133" s="13">
        <v>0</v>
      </c>
      <c r="AF133" s="13">
        <v>0</v>
      </c>
      <c r="AG133" s="13">
        <v>0</v>
      </c>
      <c r="AH133" s="37">
        <f t="shared" si="10"/>
        <v>0</v>
      </c>
      <c r="AI133" s="13">
        <v>13407.72</v>
      </c>
      <c r="AJ133" s="13">
        <v>32403.48</v>
      </c>
      <c r="AK133" s="13">
        <v>33040.39</v>
      </c>
      <c r="AL133" s="37">
        <f t="shared" si="12"/>
        <v>78851.59</v>
      </c>
      <c r="AM133" s="13">
        <v>94742.34</v>
      </c>
      <c r="AN133" s="13">
        <v>33040.400000000001</v>
      </c>
      <c r="AO133" s="13">
        <v>34831.74</v>
      </c>
      <c r="AP133" s="37">
        <f t="shared" si="11"/>
        <v>162614.47999999998</v>
      </c>
      <c r="AQ133" s="13">
        <v>35150.199999999997</v>
      </c>
      <c r="AR133" s="13">
        <v>36025.980000000003</v>
      </c>
      <c r="AS133" s="13">
        <v>85434.75</v>
      </c>
      <c r="AT133" s="37">
        <f t="shared" si="13"/>
        <v>156610.93</v>
      </c>
      <c r="AU133" s="69">
        <f t="shared" si="14"/>
        <v>398077</v>
      </c>
      <c r="AV133" s="119"/>
      <c r="AZ133" s="14"/>
      <c r="BA133" s="14"/>
      <c r="BB133" s="14"/>
    </row>
    <row r="134" spans="1:54" x14ac:dyDescent="0.25">
      <c r="A134" s="16">
        <f>COUNTIF($AD$10:AD134,'RESUMEN POR ORGANISMO'!$V$6)</f>
        <v>3</v>
      </c>
      <c r="B134" s="16">
        <f>COUNTIF(U$10:$V134,'Desglose 4246'!$V$6)</f>
        <v>0</v>
      </c>
      <c r="C134" s="16">
        <f>COUNTIF(V$10:$V134,'Desglose 4157'!$V$6)</f>
        <v>0</v>
      </c>
      <c r="D134" s="16">
        <f>COUNTIF(V$10:$V134,'Desglose 4156'!$V$6)</f>
        <v>0</v>
      </c>
      <c r="E134" s="16">
        <f>COUNTIF(V$10:$V134,'Desglose 4155'!$V$6)</f>
        <v>0</v>
      </c>
      <c r="F134" s="16">
        <f>COUNTIF(V$10:$V134,'Desglose 4154'!$V$6)</f>
        <v>7</v>
      </c>
      <c r="G134" s="16">
        <f>COUNTIF(V$10:$V134,'Desglose 4153'!$V$6)</f>
        <v>43</v>
      </c>
      <c r="H134" s="16">
        <f>COUNTIF(V$10:$V134,'Desglose 4152'!$V$6)</f>
        <v>46</v>
      </c>
      <c r="I134" s="16">
        <f>COUNTIF(V$10:$V134,'Desglose 4151'!$V$6)</f>
        <v>29</v>
      </c>
      <c r="J134" s="22" t="s">
        <v>19</v>
      </c>
      <c r="K134" s="19" t="s">
        <v>20</v>
      </c>
      <c r="L134" s="20" t="s">
        <v>46</v>
      </c>
      <c r="M134" s="21" t="s">
        <v>47</v>
      </c>
      <c r="N134" s="22" t="s">
        <v>23</v>
      </c>
      <c r="O134" s="22" t="s">
        <v>24</v>
      </c>
      <c r="P134" s="22" t="s">
        <v>24</v>
      </c>
      <c r="Q134" s="22" t="s">
        <v>25</v>
      </c>
      <c r="R134" s="22" t="s">
        <v>25</v>
      </c>
      <c r="S134" s="22" t="s">
        <v>26</v>
      </c>
      <c r="T134" s="20" t="s">
        <v>48</v>
      </c>
      <c r="U134" s="19" t="s">
        <v>37</v>
      </c>
      <c r="V134" s="22" t="s">
        <v>80</v>
      </c>
      <c r="W134" s="19" t="s">
        <v>30</v>
      </c>
      <c r="X134" s="22" t="s">
        <v>24</v>
      </c>
      <c r="Y134" s="21" t="s">
        <v>50</v>
      </c>
      <c r="Z134" s="22" t="s">
        <v>32</v>
      </c>
      <c r="AA134" s="19" t="s">
        <v>33</v>
      </c>
      <c r="AB134" s="20" t="s">
        <v>34</v>
      </c>
      <c r="AC134" s="68" t="s">
        <v>202</v>
      </c>
      <c r="AD134" s="38" t="s">
        <v>60</v>
      </c>
      <c r="AE134" s="13">
        <v>0</v>
      </c>
      <c r="AF134" s="13">
        <v>689032.83</v>
      </c>
      <c r="AG134" s="13">
        <v>704247.85</v>
      </c>
      <c r="AH134" s="37">
        <f t="shared" si="10"/>
        <v>1393280.68</v>
      </c>
      <c r="AI134" s="13">
        <v>272690.76</v>
      </c>
      <c r="AJ134" s="13">
        <v>172284.78</v>
      </c>
      <c r="AK134" s="13">
        <v>440194.41</v>
      </c>
      <c r="AL134" s="37">
        <f t="shared" si="12"/>
        <v>885169.95</v>
      </c>
      <c r="AM134" s="13">
        <v>325337.92</v>
      </c>
      <c r="AN134" s="13">
        <v>165020.79999999999</v>
      </c>
      <c r="AO134" s="13">
        <v>507997.53</v>
      </c>
      <c r="AP134" s="37">
        <f t="shared" si="11"/>
        <v>998356.25</v>
      </c>
      <c r="AQ134" s="13">
        <v>491200.36</v>
      </c>
      <c r="AR134" s="13">
        <v>151726.76</v>
      </c>
      <c r="AS134" s="13">
        <v>0</v>
      </c>
      <c r="AT134" s="37">
        <f t="shared" si="13"/>
        <v>642927.12</v>
      </c>
      <c r="AU134" s="69">
        <f t="shared" si="14"/>
        <v>3919734</v>
      </c>
      <c r="AV134" s="119"/>
      <c r="AZ134" s="14"/>
      <c r="BA134" s="14"/>
      <c r="BB134" s="14"/>
    </row>
    <row r="135" spans="1:54" x14ac:dyDescent="0.25">
      <c r="A135" s="16">
        <f>COUNTIF($AD$10:AD135,'RESUMEN POR ORGANISMO'!$V$6)</f>
        <v>3</v>
      </c>
      <c r="B135" s="16">
        <f>COUNTIF(U$10:$V135,'Desglose 4246'!$V$6)</f>
        <v>0</v>
      </c>
      <c r="C135" s="16">
        <f>COUNTIF(V$10:$V135,'Desglose 4157'!$V$6)</f>
        <v>0</v>
      </c>
      <c r="D135" s="16">
        <f>COUNTIF(V$10:$V135,'Desglose 4156'!$V$6)</f>
        <v>0</v>
      </c>
      <c r="E135" s="16">
        <f>COUNTIF(V$10:$V135,'Desglose 4155'!$V$6)</f>
        <v>0</v>
      </c>
      <c r="F135" s="16">
        <f>COUNTIF(V$10:$V135,'Desglose 4154'!$V$6)</f>
        <v>8</v>
      </c>
      <c r="G135" s="16">
        <f>COUNTIF(V$10:$V135,'Desglose 4153'!$V$6)</f>
        <v>43</v>
      </c>
      <c r="H135" s="16">
        <f>COUNTIF(V$10:$V135,'Desglose 4152'!$V$6)</f>
        <v>46</v>
      </c>
      <c r="I135" s="16">
        <f>COUNTIF(V$10:$V135,'Desglose 4151'!$V$6)</f>
        <v>29</v>
      </c>
      <c r="J135" s="22" t="s">
        <v>19</v>
      </c>
      <c r="K135" s="19" t="s">
        <v>20</v>
      </c>
      <c r="L135" s="20" t="s">
        <v>46</v>
      </c>
      <c r="M135" s="21" t="s">
        <v>47</v>
      </c>
      <c r="N135" s="22" t="s">
        <v>23</v>
      </c>
      <c r="O135" s="22" t="s">
        <v>24</v>
      </c>
      <c r="P135" s="22" t="s">
        <v>24</v>
      </c>
      <c r="Q135" s="22" t="s">
        <v>25</v>
      </c>
      <c r="R135" s="22" t="s">
        <v>25</v>
      </c>
      <c r="S135" s="22" t="s">
        <v>26</v>
      </c>
      <c r="T135" s="20" t="s">
        <v>48</v>
      </c>
      <c r="U135" s="19" t="s">
        <v>37</v>
      </c>
      <c r="V135" s="22" t="s">
        <v>80</v>
      </c>
      <c r="W135" s="19" t="s">
        <v>30</v>
      </c>
      <c r="X135" s="22" t="s">
        <v>32</v>
      </c>
      <c r="Y135" s="21" t="s">
        <v>43</v>
      </c>
      <c r="Z135" s="22" t="s">
        <v>32</v>
      </c>
      <c r="AA135" s="19" t="s">
        <v>33</v>
      </c>
      <c r="AB135" s="20" t="s">
        <v>34</v>
      </c>
      <c r="AC135" s="68" t="s">
        <v>203</v>
      </c>
      <c r="AD135" s="38" t="s">
        <v>60</v>
      </c>
      <c r="AE135" s="13">
        <v>0</v>
      </c>
      <c r="AF135" s="13">
        <v>0</v>
      </c>
      <c r="AG135" s="13">
        <v>0</v>
      </c>
      <c r="AH135" s="37">
        <f t="shared" si="10"/>
        <v>0</v>
      </c>
      <c r="AI135" s="13">
        <v>13407.72</v>
      </c>
      <c r="AJ135" s="13">
        <v>32403.48</v>
      </c>
      <c r="AK135" s="13">
        <v>33040.39</v>
      </c>
      <c r="AL135" s="37">
        <f t="shared" si="12"/>
        <v>78851.59</v>
      </c>
      <c r="AM135" s="13">
        <v>94742.34</v>
      </c>
      <c r="AN135" s="13">
        <v>33040.400000000001</v>
      </c>
      <c r="AO135" s="13">
        <v>34831.74</v>
      </c>
      <c r="AP135" s="37">
        <f t="shared" si="11"/>
        <v>162614.47999999998</v>
      </c>
      <c r="AQ135" s="13">
        <v>35150.199999999997</v>
      </c>
      <c r="AR135" s="13">
        <v>36025.980000000003</v>
      </c>
      <c r="AS135" s="13">
        <v>85434.75</v>
      </c>
      <c r="AT135" s="37">
        <f t="shared" si="13"/>
        <v>156610.93</v>
      </c>
      <c r="AU135" s="69">
        <f t="shared" si="14"/>
        <v>398077</v>
      </c>
      <c r="AV135" s="119"/>
      <c r="AZ135" s="14"/>
      <c r="BA135" s="14"/>
      <c r="BB135" s="14"/>
    </row>
    <row r="136" spans="1:54" x14ac:dyDescent="0.25">
      <c r="A136" s="16">
        <f>COUNTIF($AD$10:AD136,'RESUMEN POR ORGANISMO'!$V$6)</f>
        <v>3</v>
      </c>
      <c r="B136" s="16">
        <f>COUNTIF(U$10:$V136,'Desglose 4246'!$V$6)</f>
        <v>0</v>
      </c>
      <c r="C136" s="16">
        <f>COUNTIF(V$10:$V136,'Desglose 4157'!$V$6)</f>
        <v>0</v>
      </c>
      <c r="D136" s="16">
        <f>COUNTIF(V$10:$V136,'Desglose 4156'!$V$6)</f>
        <v>0</v>
      </c>
      <c r="E136" s="16">
        <f>COUNTIF(V$10:$V136,'Desglose 4155'!$V$6)</f>
        <v>1</v>
      </c>
      <c r="F136" s="16">
        <f>COUNTIF(V$10:$V136,'Desglose 4154'!$V$6)</f>
        <v>8</v>
      </c>
      <c r="G136" s="16">
        <f>COUNTIF(V$10:$V136,'Desglose 4153'!$V$6)</f>
        <v>43</v>
      </c>
      <c r="H136" s="16">
        <f>COUNTIF(V$10:$V136,'Desglose 4152'!$V$6)</f>
        <v>46</v>
      </c>
      <c r="I136" s="16">
        <f>COUNTIF(V$10:$V136,'Desglose 4151'!$V$6)</f>
        <v>29</v>
      </c>
      <c r="J136" s="22" t="s">
        <v>19</v>
      </c>
      <c r="K136" s="19" t="s">
        <v>20</v>
      </c>
      <c r="L136" s="20" t="s">
        <v>39</v>
      </c>
      <c r="M136" s="21" t="s">
        <v>40</v>
      </c>
      <c r="N136" s="22" t="s">
        <v>23</v>
      </c>
      <c r="O136" s="22" t="s">
        <v>41</v>
      </c>
      <c r="P136" s="22" t="s">
        <v>32</v>
      </c>
      <c r="Q136" s="22" t="s">
        <v>41</v>
      </c>
      <c r="R136" s="22" t="s">
        <v>32</v>
      </c>
      <c r="S136" s="22" t="s">
        <v>5</v>
      </c>
      <c r="T136" s="20" t="s">
        <v>69</v>
      </c>
      <c r="U136" s="19" t="s">
        <v>37</v>
      </c>
      <c r="V136" s="22" t="s">
        <v>81</v>
      </c>
      <c r="W136" s="19" t="s">
        <v>30</v>
      </c>
      <c r="X136" s="22" t="s">
        <v>32</v>
      </c>
      <c r="Y136" s="21" t="s">
        <v>43</v>
      </c>
      <c r="Z136" s="22" t="s">
        <v>23</v>
      </c>
      <c r="AA136" s="19" t="s">
        <v>44</v>
      </c>
      <c r="AB136" s="20" t="s">
        <v>45</v>
      </c>
      <c r="AC136" s="68" t="s">
        <v>204</v>
      </c>
      <c r="AD136" s="38" t="s">
        <v>59</v>
      </c>
      <c r="AE136" s="13">
        <v>0</v>
      </c>
      <c r="AF136" s="13">
        <v>0</v>
      </c>
      <c r="AG136" s="13">
        <v>0</v>
      </c>
      <c r="AH136" s="37">
        <f t="shared" si="10"/>
        <v>0</v>
      </c>
      <c r="AI136" s="13">
        <v>2151.25</v>
      </c>
      <c r="AJ136" s="13">
        <v>1017.47</v>
      </c>
      <c r="AK136" s="13">
        <v>1037.53</v>
      </c>
      <c r="AL136" s="37">
        <f t="shared" si="12"/>
        <v>4206.25</v>
      </c>
      <c r="AM136" s="13">
        <v>3912.52</v>
      </c>
      <c r="AN136" s="13">
        <v>1052.5</v>
      </c>
      <c r="AO136" s="13">
        <v>1093.75</v>
      </c>
      <c r="AP136" s="37">
        <f t="shared" si="11"/>
        <v>6058.77</v>
      </c>
      <c r="AQ136" s="13">
        <v>1103.75</v>
      </c>
      <c r="AR136" s="13">
        <v>1131.23</v>
      </c>
      <c r="AS136" s="13">
        <v>0</v>
      </c>
      <c r="AT136" s="37">
        <f t="shared" si="13"/>
        <v>2234.98</v>
      </c>
      <c r="AU136" s="69">
        <f t="shared" si="14"/>
        <v>12500</v>
      </c>
      <c r="AV136" s="119"/>
      <c r="AZ136" s="14"/>
      <c r="BA136" s="14"/>
      <c r="BB136" s="14"/>
    </row>
    <row r="137" spans="1:54" x14ac:dyDescent="0.25">
      <c r="A137" s="16">
        <f>COUNTIF($AD$10:AD137,'RESUMEN POR ORGANISMO'!$V$6)</f>
        <v>3</v>
      </c>
      <c r="B137" s="16">
        <f>COUNTIF(U$10:$V137,'Desglose 4246'!$V$6)</f>
        <v>0</v>
      </c>
      <c r="C137" s="16">
        <f>COUNTIF(V$10:$V137,'Desglose 4157'!$V$6)</f>
        <v>0</v>
      </c>
      <c r="D137" s="16">
        <f>COUNTIF(V$10:$V137,'Desglose 4156'!$V$6)</f>
        <v>0</v>
      </c>
      <c r="E137" s="16">
        <f>COUNTIF(V$10:$V137,'Desglose 4155'!$V$6)</f>
        <v>2</v>
      </c>
      <c r="F137" s="16">
        <f>COUNTIF(V$10:$V137,'Desglose 4154'!$V$6)</f>
        <v>8</v>
      </c>
      <c r="G137" s="16">
        <f>COUNTIF(V$10:$V137,'Desglose 4153'!$V$6)</f>
        <v>43</v>
      </c>
      <c r="H137" s="16">
        <f>COUNTIF(V$10:$V137,'Desglose 4152'!$V$6)</f>
        <v>46</v>
      </c>
      <c r="I137" s="16">
        <f>COUNTIF(V$10:$V137,'Desglose 4151'!$V$6)</f>
        <v>29</v>
      </c>
      <c r="J137" s="22" t="s">
        <v>19</v>
      </c>
      <c r="K137" s="19" t="s">
        <v>20</v>
      </c>
      <c r="L137" s="20" t="s">
        <v>39</v>
      </c>
      <c r="M137" s="21" t="s">
        <v>40</v>
      </c>
      <c r="N137" s="22" t="s">
        <v>23</v>
      </c>
      <c r="O137" s="22" t="s">
        <v>41</v>
      </c>
      <c r="P137" s="22" t="s">
        <v>32</v>
      </c>
      <c r="Q137" s="22" t="s">
        <v>41</v>
      </c>
      <c r="R137" s="22" t="s">
        <v>32</v>
      </c>
      <c r="S137" s="22" t="s">
        <v>5</v>
      </c>
      <c r="T137" s="20" t="s">
        <v>67</v>
      </c>
      <c r="U137" s="19" t="s">
        <v>37</v>
      </c>
      <c r="V137" s="22" t="s">
        <v>81</v>
      </c>
      <c r="W137" s="19" t="s">
        <v>30</v>
      </c>
      <c r="X137" s="22" t="s">
        <v>32</v>
      </c>
      <c r="Y137" s="21" t="s">
        <v>43</v>
      </c>
      <c r="Z137" s="22" t="s">
        <v>23</v>
      </c>
      <c r="AA137" s="19" t="s">
        <v>44</v>
      </c>
      <c r="AB137" s="20" t="s">
        <v>45</v>
      </c>
      <c r="AC137" s="68" t="s">
        <v>205</v>
      </c>
      <c r="AD137" s="38" t="s">
        <v>59</v>
      </c>
      <c r="AE137" s="13">
        <v>0</v>
      </c>
      <c r="AF137" s="13">
        <v>0</v>
      </c>
      <c r="AG137" s="13">
        <v>0</v>
      </c>
      <c r="AH137" s="37">
        <f t="shared" si="10"/>
        <v>0</v>
      </c>
      <c r="AI137" s="13">
        <v>124555.31</v>
      </c>
      <c r="AJ137" s="13">
        <v>58912.25</v>
      </c>
      <c r="AK137" s="13">
        <v>60070.28</v>
      </c>
      <c r="AL137" s="37">
        <f t="shared" si="12"/>
        <v>243537.84</v>
      </c>
      <c r="AM137" s="13">
        <v>226530</v>
      </c>
      <c r="AN137" s="13">
        <v>60938.74</v>
      </c>
      <c r="AO137" s="13">
        <v>63327.08</v>
      </c>
      <c r="AP137" s="37">
        <f t="shared" si="11"/>
        <v>350795.82</v>
      </c>
      <c r="AQ137" s="13">
        <v>63906.07</v>
      </c>
      <c r="AR137" s="13">
        <v>65498.27</v>
      </c>
      <c r="AS137" s="13">
        <v>0</v>
      </c>
      <c r="AT137" s="37">
        <f t="shared" si="13"/>
        <v>129404.34</v>
      </c>
      <c r="AU137" s="69">
        <f t="shared" si="14"/>
        <v>723738</v>
      </c>
      <c r="AV137" s="119"/>
      <c r="AZ137" s="14"/>
      <c r="BA137" s="14"/>
      <c r="BB137" s="14"/>
    </row>
    <row r="138" spans="1:54" x14ac:dyDescent="0.25">
      <c r="A138" s="16">
        <f>COUNTIF($AD$10:AD138,'RESUMEN POR ORGANISMO'!$V$6)</f>
        <v>3</v>
      </c>
      <c r="B138" s="16">
        <f>COUNTIF(U$10:$V138,'Desglose 4246'!$V$6)</f>
        <v>0</v>
      </c>
      <c r="C138" s="16">
        <f>COUNTIF(V$10:$V138,'Desglose 4157'!$V$6)</f>
        <v>0</v>
      </c>
      <c r="D138" s="16">
        <f>COUNTIF(V$10:$V138,'Desglose 4156'!$V$6)</f>
        <v>0</v>
      </c>
      <c r="E138" s="16">
        <f>COUNTIF(V$10:$V138,'Desglose 4155'!$V$6)</f>
        <v>3</v>
      </c>
      <c r="F138" s="16">
        <f>COUNTIF(V$10:$V138,'Desglose 4154'!$V$6)</f>
        <v>8</v>
      </c>
      <c r="G138" s="16">
        <f>COUNTIF(V$10:$V138,'Desglose 4153'!$V$6)</f>
        <v>43</v>
      </c>
      <c r="H138" s="16">
        <f>COUNTIF(V$10:$V138,'Desglose 4152'!$V$6)</f>
        <v>46</v>
      </c>
      <c r="I138" s="16">
        <f>COUNTIF(V$10:$V138,'Desglose 4151'!$V$6)</f>
        <v>29</v>
      </c>
      <c r="J138" s="22" t="s">
        <v>19</v>
      </c>
      <c r="K138" s="19" t="s">
        <v>20</v>
      </c>
      <c r="L138" s="20" t="s">
        <v>39</v>
      </c>
      <c r="M138" s="21" t="s">
        <v>40</v>
      </c>
      <c r="N138" s="22" t="s">
        <v>23</v>
      </c>
      <c r="O138" s="22" t="s">
        <v>41</v>
      </c>
      <c r="P138" s="22" t="s">
        <v>32</v>
      </c>
      <c r="Q138" s="22" t="s">
        <v>41</v>
      </c>
      <c r="R138" s="22" t="s">
        <v>32</v>
      </c>
      <c r="S138" s="22" t="s">
        <v>17</v>
      </c>
      <c r="T138" s="20" t="s">
        <v>42</v>
      </c>
      <c r="U138" s="19" t="s">
        <v>49</v>
      </c>
      <c r="V138" s="22" t="s">
        <v>81</v>
      </c>
      <c r="W138" s="19" t="s">
        <v>30</v>
      </c>
      <c r="X138" s="22" t="s">
        <v>32</v>
      </c>
      <c r="Y138" s="21" t="s">
        <v>43</v>
      </c>
      <c r="Z138" s="22" t="s">
        <v>23</v>
      </c>
      <c r="AA138" s="19" t="s">
        <v>44</v>
      </c>
      <c r="AB138" s="20" t="s">
        <v>45</v>
      </c>
      <c r="AC138" s="68" t="s">
        <v>206</v>
      </c>
      <c r="AD138" s="38" t="s">
        <v>59</v>
      </c>
      <c r="AE138" s="13">
        <v>0</v>
      </c>
      <c r="AF138" s="13">
        <v>0</v>
      </c>
      <c r="AG138" s="13">
        <v>0</v>
      </c>
      <c r="AH138" s="37">
        <f t="shared" si="10"/>
        <v>0</v>
      </c>
      <c r="AI138" s="13">
        <v>13768</v>
      </c>
      <c r="AJ138" s="13">
        <v>6511.97</v>
      </c>
      <c r="AK138" s="13">
        <v>6640.08</v>
      </c>
      <c r="AL138" s="37">
        <f t="shared" si="12"/>
        <v>26920.050000000003</v>
      </c>
      <c r="AM138" s="13">
        <v>25040</v>
      </c>
      <c r="AN138" s="13">
        <v>6736</v>
      </c>
      <c r="AO138" s="13">
        <v>7000</v>
      </c>
      <c r="AP138" s="37">
        <f t="shared" si="11"/>
        <v>38776</v>
      </c>
      <c r="AQ138" s="13">
        <v>7064</v>
      </c>
      <c r="AR138" s="13">
        <v>7239.95</v>
      </c>
      <c r="AS138" s="13">
        <v>0</v>
      </c>
      <c r="AT138" s="37">
        <f t="shared" si="13"/>
        <v>14303.95</v>
      </c>
      <c r="AU138" s="69">
        <f t="shared" si="14"/>
        <v>80000</v>
      </c>
      <c r="AV138" s="119"/>
      <c r="AZ138" s="14"/>
      <c r="BA138" s="14"/>
      <c r="BB138" s="14"/>
    </row>
    <row r="139" spans="1:54" x14ac:dyDescent="0.25">
      <c r="A139" s="16">
        <f>COUNTIF($AD$10:AD139,'RESUMEN POR ORGANISMO'!$V$6)</f>
        <v>3</v>
      </c>
      <c r="B139" s="16">
        <f>COUNTIF(U$10:$V139,'Desglose 4246'!$V$6)</f>
        <v>0</v>
      </c>
      <c r="C139" s="16">
        <f>COUNTIF(V$10:$V139,'Desglose 4157'!$V$6)</f>
        <v>0</v>
      </c>
      <c r="D139" s="16">
        <f>COUNTIF(V$10:$V139,'Desglose 4156'!$V$6)</f>
        <v>0</v>
      </c>
      <c r="E139" s="16">
        <f>COUNTIF(V$10:$V139,'Desglose 4155'!$V$6)</f>
        <v>4</v>
      </c>
      <c r="F139" s="16">
        <f>COUNTIF(V$10:$V139,'Desglose 4154'!$V$6)</f>
        <v>8</v>
      </c>
      <c r="G139" s="16">
        <f>COUNTIF(V$10:$V139,'Desglose 4153'!$V$6)</f>
        <v>43</v>
      </c>
      <c r="H139" s="16">
        <f>COUNTIF(V$10:$V139,'Desglose 4152'!$V$6)</f>
        <v>46</v>
      </c>
      <c r="I139" s="16">
        <f>COUNTIF(V$10:$V139,'Desglose 4151'!$V$6)</f>
        <v>29</v>
      </c>
      <c r="J139" s="22" t="s">
        <v>19</v>
      </c>
      <c r="K139" s="19" t="s">
        <v>20</v>
      </c>
      <c r="L139" s="20" t="s">
        <v>39</v>
      </c>
      <c r="M139" s="21" t="s">
        <v>40</v>
      </c>
      <c r="N139" s="22" t="s">
        <v>23</v>
      </c>
      <c r="O139" s="22" t="s">
        <v>41</v>
      </c>
      <c r="P139" s="22" t="s">
        <v>32</v>
      </c>
      <c r="Q139" s="22" t="s">
        <v>41</v>
      </c>
      <c r="R139" s="22" t="s">
        <v>32</v>
      </c>
      <c r="S139" s="22" t="s">
        <v>5</v>
      </c>
      <c r="T139" s="20" t="s">
        <v>67</v>
      </c>
      <c r="U139" s="19" t="s">
        <v>28</v>
      </c>
      <c r="V139" s="22" t="s">
        <v>81</v>
      </c>
      <c r="W139" s="19" t="s">
        <v>30</v>
      </c>
      <c r="X139" s="22" t="s">
        <v>32</v>
      </c>
      <c r="Y139" s="21" t="s">
        <v>43</v>
      </c>
      <c r="Z139" s="22" t="s">
        <v>23</v>
      </c>
      <c r="AA139" s="19" t="s">
        <v>44</v>
      </c>
      <c r="AB139" s="20" t="s">
        <v>45</v>
      </c>
      <c r="AC139" s="68" t="s">
        <v>207</v>
      </c>
      <c r="AD139" s="38" t="s">
        <v>59</v>
      </c>
      <c r="AE139" s="13">
        <v>0</v>
      </c>
      <c r="AF139" s="13">
        <v>0</v>
      </c>
      <c r="AG139" s="13">
        <v>0</v>
      </c>
      <c r="AH139" s="37">
        <f t="shared" ref="AH139:AH202" si="15">SUM(AE139:AG139)</f>
        <v>0</v>
      </c>
      <c r="AI139" s="13">
        <v>52197.93</v>
      </c>
      <c r="AJ139" s="13">
        <v>24688.59</v>
      </c>
      <c r="AK139" s="13">
        <v>25173.96</v>
      </c>
      <c r="AL139" s="37">
        <f t="shared" si="12"/>
        <v>102060.48000000001</v>
      </c>
      <c r="AM139" s="13">
        <v>94932.92</v>
      </c>
      <c r="AN139" s="13">
        <v>25537.86</v>
      </c>
      <c r="AO139" s="13">
        <v>26538.75</v>
      </c>
      <c r="AP139" s="37">
        <f t="shared" ref="AP139:AP202" si="16">SUM(AM139:AO139)</f>
        <v>147009.53</v>
      </c>
      <c r="AQ139" s="13">
        <v>26781.39</v>
      </c>
      <c r="AR139" s="13">
        <v>27448.6</v>
      </c>
      <c r="AS139" s="13">
        <v>0</v>
      </c>
      <c r="AT139" s="37">
        <f t="shared" si="13"/>
        <v>54229.99</v>
      </c>
      <c r="AU139" s="69">
        <f t="shared" si="14"/>
        <v>303300</v>
      </c>
      <c r="AV139" s="119"/>
      <c r="AZ139" s="14"/>
      <c r="BA139" s="14"/>
      <c r="BB139" s="14"/>
    </row>
    <row r="140" spans="1:54" x14ac:dyDescent="0.25">
      <c r="A140" s="16">
        <f>COUNTIF($AD$10:AD140,'RESUMEN POR ORGANISMO'!$V$6)</f>
        <v>3</v>
      </c>
      <c r="B140" s="16">
        <f>COUNTIF(U$10:$V140,'Desglose 4246'!$V$6)</f>
        <v>0</v>
      </c>
      <c r="C140" s="16">
        <f>COUNTIF(V$10:$V140,'Desglose 4157'!$V$6)</f>
        <v>0</v>
      </c>
      <c r="D140" s="16">
        <f>COUNTIF(V$10:$V140,'Desglose 4156'!$V$6)</f>
        <v>0</v>
      </c>
      <c r="E140" s="16">
        <f>COUNTIF(V$10:$V140,'Desglose 4155'!$V$6)</f>
        <v>5</v>
      </c>
      <c r="F140" s="16">
        <f>COUNTIF(V$10:$V140,'Desglose 4154'!$V$6)</f>
        <v>8</v>
      </c>
      <c r="G140" s="16">
        <f>COUNTIF(V$10:$V140,'Desglose 4153'!$V$6)</f>
        <v>43</v>
      </c>
      <c r="H140" s="16">
        <f>COUNTIF(V$10:$V140,'Desglose 4152'!$V$6)</f>
        <v>46</v>
      </c>
      <c r="I140" s="16">
        <f>COUNTIF(V$10:$V140,'Desglose 4151'!$V$6)</f>
        <v>29</v>
      </c>
      <c r="J140" s="22" t="s">
        <v>19</v>
      </c>
      <c r="K140" s="19" t="s">
        <v>20</v>
      </c>
      <c r="L140" s="20" t="s">
        <v>39</v>
      </c>
      <c r="M140" s="21" t="s">
        <v>40</v>
      </c>
      <c r="N140" s="22" t="s">
        <v>23</v>
      </c>
      <c r="O140" s="22" t="s">
        <v>41</v>
      </c>
      <c r="P140" s="22" t="s">
        <v>32</v>
      </c>
      <c r="Q140" s="22" t="s">
        <v>41</v>
      </c>
      <c r="R140" s="22" t="s">
        <v>32</v>
      </c>
      <c r="S140" s="22" t="s">
        <v>5</v>
      </c>
      <c r="T140" s="20" t="s">
        <v>67</v>
      </c>
      <c r="U140" s="19" t="s">
        <v>20</v>
      </c>
      <c r="V140" s="22" t="s">
        <v>81</v>
      </c>
      <c r="W140" s="19" t="s">
        <v>30</v>
      </c>
      <c r="X140" s="22" t="s">
        <v>32</v>
      </c>
      <c r="Y140" s="21" t="s">
        <v>43</v>
      </c>
      <c r="Z140" s="22" t="s">
        <v>23</v>
      </c>
      <c r="AA140" s="19" t="s">
        <v>44</v>
      </c>
      <c r="AB140" s="20" t="s">
        <v>45</v>
      </c>
      <c r="AC140" s="68" t="s">
        <v>208</v>
      </c>
      <c r="AD140" s="38" t="s">
        <v>59</v>
      </c>
      <c r="AE140" s="13">
        <v>0</v>
      </c>
      <c r="AF140" s="13">
        <v>0</v>
      </c>
      <c r="AG140" s="13">
        <v>0</v>
      </c>
      <c r="AH140" s="37">
        <f t="shared" si="15"/>
        <v>0</v>
      </c>
      <c r="AI140" s="13">
        <v>48850.559999999998</v>
      </c>
      <c r="AJ140" s="13">
        <v>23105.37</v>
      </c>
      <c r="AK140" s="13">
        <v>23559.62</v>
      </c>
      <c r="AL140" s="37">
        <f t="shared" ref="AL140:AL203" si="17">SUM(AI140:AK140)</f>
        <v>95515.549999999988</v>
      </c>
      <c r="AM140" s="13">
        <v>88845.06</v>
      </c>
      <c r="AN140" s="13">
        <v>23900.17</v>
      </c>
      <c r="AO140" s="13">
        <v>24836.880000000001</v>
      </c>
      <c r="AP140" s="37">
        <f t="shared" si="16"/>
        <v>137582.10999999999</v>
      </c>
      <c r="AQ140" s="13">
        <v>25063.96</v>
      </c>
      <c r="AR140" s="13">
        <v>25688.38</v>
      </c>
      <c r="AS140" s="13">
        <v>0</v>
      </c>
      <c r="AT140" s="37">
        <f t="shared" ref="AT140:AT203" si="18">SUM(AQ140:AS140)</f>
        <v>50752.34</v>
      </c>
      <c r="AU140" s="69">
        <f t="shared" ref="AU140:AU203" si="19">SUM(AT140,AP140,AL140,AH140)</f>
        <v>283850</v>
      </c>
      <c r="AV140" s="119"/>
      <c r="AZ140" s="14"/>
      <c r="BA140" s="14"/>
      <c r="BB140" s="14"/>
    </row>
    <row r="141" spans="1:54" x14ac:dyDescent="0.25">
      <c r="A141" s="16">
        <f>COUNTIF($AD$10:AD141,'RESUMEN POR ORGANISMO'!$V$6)</f>
        <v>3</v>
      </c>
      <c r="B141" s="16">
        <f>COUNTIF(U$10:$V141,'Desglose 4246'!$V$6)</f>
        <v>0</v>
      </c>
      <c r="C141" s="16">
        <f>COUNTIF(V$10:$V141,'Desglose 4157'!$V$6)</f>
        <v>0</v>
      </c>
      <c r="D141" s="16">
        <f>COUNTIF(V$10:$V141,'Desglose 4156'!$V$6)</f>
        <v>0</v>
      </c>
      <c r="E141" s="16">
        <f>COUNTIF(V$10:$V141,'Desglose 4155'!$V$6)</f>
        <v>6</v>
      </c>
      <c r="F141" s="16">
        <f>COUNTIF(V$10:$V141,'Desglose 4154'!$V$6)</f>
        <v>8</v>
      </c>
      <c r="G141" s="16">
        <f>COUNTIF(V$10:$V141,'Desglose 4153'!$V$6)</f>
        <v>43</v>
      </c>
      <c r="H141" s="16">
        <f>COUNTIF(V$10:$V141,'Desglose 4152'!$V$6)</f>
        <v>46</v>
      </c>
      <c r="I141" s="16">
        <f>COUNTIF(V$10:$V141,'Desglose 4151'!$V$6)</f>
        <v>29</v>
      </c>
      <c r="J141" s="22" t="s">
        <v>19</v>
      </c>
      <c r="K141" s="19" t="s">
        <v>20</v>
      </c>
      <c r="L141" s="20" t="s">
        <v>46</v>
      </c>
      <c r="M141" s="21" t="s">
        <v>47</v>
      </c>
      <c r="N141" s="22" t="s">
        <v>23</v>
      </c>
      <c r="O141" s="22" t="s">
        <v>24</v>
      </c>
      <c r="P141" s="22" t="s">
        <v>24</v>
      </c>
      <c r="Q141" s="22" t="s">
        <v>25</v>
      </c>
      <c r="R141" s="22" t="s">
        <v>25</v>
      </c>
      <c r="S141" s="22" t="s">
        <v>26</v>
      </c>
      <c r="T141" s="20" t="s">
        <v>48</v>
      </c>
      <c r="U141" s="19" t="s">
        <v>49</v>
      </c>
      <c r="V141" s="22" t="s">
        <v>81</v>
      </c>
      <c r="W141" s="19" t="s">
        <v>30</v>
      </c>
      <c r="X141" s="22" t="s">
        <v>32</v>
      </c>
      <c r="Y141" s="21" t="s">
        <v>43</v>
      </c>
      <c r="Z141" s="22" t="s">
        <v>23</v>
      </c>
      <c r="AA141" s="19" t="s">
        <v>33</v>
      </c>
      <c r="AB141" s="20" t="s">
        <v>34</v>
      </c>
      <c r="AC141" s="68" t="s">
        <v>209</v>
      </c>
      <c r="AD141" s="38" t="s">
        <v>60</v>
      </c>
      <c r="AE141" s="13">
        <v>0</v>
      </c>
      <c r="AF141" s="13">
        <v>0</v>
      </c>
      <c r="AG141" s="13">
        <v>0</v>
      </c>
      <c r="AH141" s="37">
        <f t="shared" si="15"/>
        <v>0</v>
      </c>
      <c r="AI141" s="13">
        <v>2499.7399999999998</v>
      </c>
      <c r="AJ141" s="13">
        <v>5034.0200000000004</v>
      </c>
      <c r="AK141" s="13">
        <v>5132.97</v>
      </c>
      <c r="AL141" s="37">
        <f t="shared" si="17"/>
        <v>12666.73</v>
      </c>
      <c r="AM141" s="13">
        <v>14718.5</v>
      </c>
      <c r="AN141" s="13">
        <v>5132.96</v>
      </c>
      <c r="AO141" s="13">
        <v>5411.25</v>
      </c>
      <c r="AP141" s="37">
        <f t="shared" si="16"/>
        <v>25262.71</v>
      </c>
      <c r="AQ141" s="13">
        <v>5460.65</v>
      </c>
      <c r="AR141" s="13">
        <v>5596.8</v>
      </c>
      <c r="AS141" s="13">
        <v>12856.11</v>
      </c>
      <c r="AT141" s="37">
        <f t="shared" si="18"/>
        <v>23913.56</v>
      </c>
      <c r="AU141" s="69">
        <f t="shared" si="19"/>
        <v>61843</v>
      </c>
      <c r="AV141" s="119"/>
      <c r="AZ141" s="14"/>
      <c r="BA141" s="14"/>
      <c r="BB141" s="14"/>
    </row>
    <row r="142" spans="1:54" x14ac:dyDescent="0.25">
      <c r="A142" s="16">
        <f>COUNTIF($AD$10:AD142,'RESUMEN POR ORGANISMO'!$V$6)</f>
        <v>3</v>
      </c>
      <c r="B142" s="16">
        <f>COUNTIF(U$10:$V142,'Desglose 4246'!$V$6)</f>
        <v>0</v>
      </c>
      <c r="C142" s="16">
        <f>COUNTIF(V$10:$V142,'Desglose 4157'!$V$6)</f>
        <v>0</v>
      </c>
      <c r="D142" s="16">
        <f>COUNTIF(V$10:$V142,'Desglose 4156'!$V$6)</f>
        <v>0</v>
      </c>
      <c r="E142" s="16">
        <f>COUNTIF(V$10:$V142,'Desglose 4155'!$V$6)</f>
        <v>7</v>
      </c>
      <c r="F142" s="16">
        <f>COUNTIF(V$10:$V142,'Desglose 4154'!$V$6)</f>
        <v>8</v>
      </c>
      <c r="G142" s="16">
        <f>COUNTIF(V$10:$V142,'Desglose 4153'!$V$6)</f>
        <v>43</v>
      </c>
      <c r="H142" s="16">
        <f>COUNTIF(V$10:$V142,'Desglose 4152'!$V$6)</f>
        <v>46</v>
      </c>
      <c r="I142" s="16">
        <f>COUNTIF(V$10:$V142,'Desglose 4151'!$V$6)</f>
        <v>29</v>
      </c>
      <c r="J142" s="22" t="s">
        <v>19</v>
      </c>
      <c r="K142" s="19" t="s">
        <v>20</v>
      </c>
      <c r="L142" s="20" t="s">
        <v>46</v>
      </c>
      <c r="M142" s="21" t="s">
        <v>47</v>
      </c>
      <c r="N142" s="22" t="s">
        <v>23</v>
      </c>
      <c r="O142" s="22" t="s">
        <v>24</v>
      </c>
      <c r="P142" s="22" t="s">
        <v>24</v>
      </c>
      <c r="Q142" s="22" t="s">
        <v>25</v>
      </c>
      <c r="R142" s="22" t="s">
        <v>25</v>
      </c>
      <c r="S142" s="22" t="s">
        <v>26</v>
      </c>
      <c r="T142" s="20" t="s">
        <v>48</v>
      </c>
      <c r="U142" s="19" t="s">
        <v>51</v>
      </c>
      <c r="V142" s="22" t="s">
        <v>81</v>
      </c>
      <c r="W142" s="19" t="s">
        <v>30</v>
      </c>
      <c r="X142" s="22" t="s">
        <v>32</v>
      </c>
      <c r="Y142" s="21" t="s">
        <v>43</v>
      </c>
      <c r="Z142" s="22" t="s">
        <v>23</v>
      </c>
      <c r="AA142" s="19" t="s">
        <v>33</v>
      </c>
      <c r="AB142" s="20" t="s">
        <v>34</v>
      </c>
      <c r="AC142" s="68" t="s">
        <v>210</v>
      </c>
      <c r="AD142" s="38" t="s">
        <v>60</v>
      </c>
      <c r="AE142" s="13">
        <v>0</v>
      </c>
      <c r="AF142" s="13">
        <v>0</v>
      </c>
      <c r="AG142" s="13">
        <v>0</v>
      </c>
      <c r="AH142" s="37">
        <f t="shared" si="15"/>
        <v>0</v>
      </c>
      <c r="AI142" s="13">
        <v>2499.7399999999998</v>
      </c>
      <c r="AJ142" s="13">
        <v>5034.0200000000004</v>
      </c>
      <c r="AK142" s="13">
        <v>5132.97</v>
      </c>
      <c r="AL142" s="37">
        <f t="shared" si="17"/>
        <v>12666.73</v>
      </c>
      <c r="AM142" s="13">
        <v>14718.64</v>
      </c>
      <c r="AN142" s="13">
        <v>5132.96</v>
      </c>
      <c r="AO142" s="13">
        <v>5411.26</v>
      </c>
      <c r="AP142" s="37">
        <f t="shared" si="16"/>
        <v>25262.86</v>
      </c>
      <c r="AQ142" s="13">
        <v>5460.74</v>
      </c>
      <c r="AR142" s="13">
        <v>5596.8</v>
      </c>
      <c r="AS142" s="13">
        <v>12855.87</v>
      </c>
      <c r="AT142" s="37">
        <f t="shared" si="18"/>
        <v>23913.410000000003</v>
      </c>
      <c r="AU142" s="69">
        <f t="shared" si="19"/>
        <v>61843</v>
      </c>
      <c r="AV142" s="119"/>
      <c r="AZ142" s="14"/>
      <c r="BA142" s="14"/>
      <c r="BB142" s="14"/>
    </row>
    <row r="143" spans="1:54" x14ac:dyDescent="0.25">
      <c r="A143" s="16">
        <f>COUNTIF($AD$10:AD143,'RESUMEN POR ORGANISMO'!$V$6)</f>
        <v>3</v>
      </c>
      <c r="B143" s="16">
        <f>COUNTIF(U$10:$V143,'Desglose 4246'!$V$6)</f>
        <v>0</v>
      </c>
      <c r="C143" s="16">
        <f>COUNTIF(V$10:$V143,'Desglose 4157'!$V$6)</f>
        <v>0</v>
      </c>
      <c r="D143" s="16">
        <f>COUNTIF(V$10:$V143,'Desglose 4156'!$V$6)</f>
        <v>0</v>
      </c>
      <c r="E143" s="16">
        <f>COUNTIF(V$10:$V143,'Desglose 4155'!$V$6)</f>
        <v>8</v>
      </c>
      <c r="F143" s="16">
        <f>COUNTIF(V$10:$V143,'Desglose 4154'!$V$6)</f>
        <v>8</v>
      </c>
      <c r="G143" s="16">
        <f>COUNTIF(V$10:$V143,'Desglose 4153'!$V$6)</f>
        <v>43</v>
      </c>
      <c r="H143" s="16">
        <f>COUNTIF(V$10:$V143,'Desglose 4152'!$V$6)</f>
        <v>46</v>
      </c>
      <c r="I143" s="16">
        <f>COUNTIF(V$10:$V143,'Desglose 4151'!$V$6)</f>
        <v>29</v>
      </c>
      <c r="J143" s="22" t="s">
        <v>19</v>
      </c>
      <c r="K143" s="19" t="s">
        <v>20</v>
      </c>
      <c r="L143" s="20" t="s">
        <v>46</v>
      </c>
      <c r="M143" s="21" t="s">
        <v>47</v>
      </c>
      <c r="N143" s="22" t="s">
        <v>23</v>
      </c>
      <c r="O143" s="22" t="s">
        <v>24</v>
      </c>
      <c r="P143" s="22" t="s">
        <v>24</v>
      </c>
      <c r="Q143" s="22" t="s">
        <v>25</v>
      </c>
      <c r="R143" s="22" t="s">
        <v>25</v>
      </c>
      <c r="S143" s="22" t="s">
        <v>26</v>
      </c>
      <c r="T143" s="20" t="s">
        <v>48</v>
      </c>
      <c r="U143" s="19" t="s">
        <v>37</v>
      </c>
      <c r="V143" s="22" t="s">
        <v>81</v>
      </c>
      <c r="W143" s="19" t="s">
        <v>30</v>
      </c>
      <c r="X143" s="22" t="s">
        <v>32</v>
      </c>
      <c r="Y143" s="21" t="s">
        <v>43</v>
      </c>
      <c r="Z143" s="22" t="s">
        <v>23</v>
      </c>
      <c r="AA143" s="19" t="s">
        <v>33</v>
      </c>
      <c r="AB143" s="20" t="s">
        <v>34</v>
      </c>
      <c r="AC143" s="68" t="s">
        <v>211</v>
      </c>
      <c r="AD143" s="38" t="s">
        <v>60</v>
      </c>
      <c r="AE143" s="13">
        <v>0</v>
      </c>
      <c r="AF143" s="13">
        <v>0</v>
      </c>
      <c r="AG143" s="13">
        <v>0</v>
      </c>
      <c r="AH143" s="37">
        <f t="shared" si="15"/>
        <v>0</v>
      </c>
      <c r="AI143" s="13">
        <v>2499.7399999999998</v>
      </c>
      <c r="AJ143" s="13">
        <v>5034.0200000000004</v>
      </c>
      <c r="AK143" s="13">
        <v>5132.97</v>
      </c>
      <c r="AL143" s="37">
        <f t="shared" si="17"/>
        <v>12666.73</v>
      </c>
      <c r="AM143" s="13">
        <v>14718.64</v>
      </c>
      <c r="AN143" s="13">
        <v>5132.96</v>
      </c>
      <c r="AO143" s="13">
        <v>5411.26</v>
      </c>
      <c r="AP143" s="37">
        <f t="shared" si="16"/>
        <v>25262.86</v>
      </c>
      <c r="AQ143" s="13">
        <v>5460.74</v>
      </c>
      <c r="AR143" s="13">
        <v>5596.8</v>
      </c>
      <c r="AS143" s="13">
        <v>12855.87</v>
      </c>
      <c r="AT143" s="37">
        <f t="shared" si="18"/>
        <v>23913.410000000003</v>
      </c>
      <c r="AU143" s="69">
        <f t="shared" si="19"/>
        <v>61843</v>
      </c>
      <c r="AV143" s="119"/>
      <c r="AZ143" s="14"/>
      <c r="BA143" s="14"/>
      <c r="BB143" s="14"/>
    </row>
    <row r="144" spans="1:54" x14ac:dyDescent="0.25">
      <c r="A144" s="16">
        <f>COUNTIF($AD$10:AD144,'RESUMEN POR ORGANISMO'!$V$6)</f>
        <v>4</v>
      </c>
      <c r="B144" s="16">
        <f>COUNTIF(U$10:$V144,'Desglose 4246'!$V$6)</f>
        <v>0</v>
      </c>
      <c r="C144" s="16">
        <f>COUNTIF(V$10:$V144,'Desglose 4157'!$V$6)</f>
        <v>0</v>
      </c>
      <c r="D144" s="16">
        <f>COUNTIF(V$10:$V144,'Desglose 4156'!$V$6)</f>
        <v>0</v>
      </c>
      <c r="E144" s="16">
        <f>COUNTIF(V$10:$V144,'Desglose 4155'!$V$6)</f>
        <v>9</v>
      </c>
      <c r="F144" s="16">
        <f>COUNTIF(V$10:$V144,'Desglose 4154'!$V$6)</f>
        <v>8</v>
      </c>
      <c r="G144" s="16">
        <f>COUNTIF(V$10:$V144,'Desglose 4153'!$V$6)</f>
        <v>43</v>
      </c>
      <c r="H144" s="16">
        <f>COUNTIF(V$10:$V144,'Desglose 4152'!$V$6)</f>
        <v>46</v>
      </c>
      <c r="I144" s="16">
        <f>COUNTIF(V$10:$V144,'Desglose 4151'!$V$6)</f>
        <v>29</v>
      </c>
      <c r="J144" s="22" t="s">
        <v>19</v>
      </c>
      <c r="K144" s="19" t="s">
        <v>20</v>
      </c>
      <c r="L144" s="20" t="s">
        <v>52</v>
      </c>
      <c r="M144" s="21" t="s">
        <v>53</v>
      </c>
      <c r="N144" s="22" t="s">
        <v>23</v>
      </c>
      <c r="O144" s="22" t="s">
        <v>24</v>
      </c>
      <c r="P144" s="22" t="s">
        <v>54</v>
      </c>
      <c r="Q144" s="22" t="s">
        <v>25</v>
      </c>
      <c r="R144" s="22" t="s">
        <v>25</v>
      </c>
      <c r="S144" s="22" t="s">
        <v>17</v>
      </c>
      <c r="T144" s="20" t="s">
        <v>55</v>
      </c>
      <c r="U144" s="19" t="s">
        <v>37</v>
      </c>
      <c r="V144" s="22" t="s">
        <v>81</v>
      </c>
      <c r="W144" s="19" t="s">
        <v>30</v>
      </c>
      <c r="X144" s="22" t="s">
        <v>32</v>
      </c>
      <c r="Y144" s="21" t="s">
        <v>43</v>
      </c>
      <c r="Z144" s="22" t="s">
        <v>23</v>
      </c>
      <c r="AA144" s="19" t="s">
        <v>44</v>
      </c>
      <c r="AB144" s="20" t="s">
        <v>45</v>
      </c>
      <c r="AC144" s="68" t="s">
        <v>212</v>
      </c>
      <c r="AD144" s="38" t="s">
        <v>61</v>
      </c>
      <c r="AE144" s="13">
        <v>0</v>
      </c>
      <c r="AF144" s="13">
        <v>0</v>
      </c>
      <c r="AG144" s="13">
        <v>0</v>
      </c>
      <c r="AH144" s="37">
        <f t="shared" si="15"/>
        <v>0</v>
      </c>
      <c r="AI144" s="13">
        <v>56681.5</v>
      </c>
      <c r="AJ144" s="13">
        <v>57963.21</v>
      </c>
      <c r="AK144" s="13">
        <v>0</v>
      </c>
      <c r="AL144" s="37">
        <f t="shared" si="17"/>
        <v>114644.70999999999</v>
      </c>
      <c r="AM144" s="13">
        <v>281983.28999999998</v>
      </c>
      <c r="AN144" s="13">
        <v>59957.05</v>
      </c>
      <c r="AO144" s="13">
        <v>62306.91</v>
      </c>
      <c r="AP144" s="37">
        <f t="shared" si="16"/>
        <v>404247.25</v>
      </c>
      <c r="AQ144" s="13">
        <v>62876.58</v>
      </c>
      <c r="AR144" s="13">
        <v>64443.12</v>
      </c>
      <c r="AS144" s="13">
        <v>0</v>
      </c>
      <c r="AT144" s="37">
        <f t="shared" si="18"/>
        <v>127319.70000000001</v>
      </c>
      <c r="AU144" s="69">
        <f t="shared" si="19"/>
        <v>646211.65999999992</v>
      </c>
      <c r="AV144" s="119"/>
      <c r="AZ144" s="14"/>
      <c r="BA144" s="14"/>
      <c r="BB144" s="14"/>
    </row>
    <row r="145" spans="1:54" x14ac:dyDescent="0.25">
      <c r="A145" s="16">
        <f>COUNTIF($AD$10:AD145,'RESUMEN POR ORGANISMO'!$V$6)</f>
        <v>5</v>
      </c>
      <c r="B145" s="16">
        <f>COUNTIF(U$10:$V145,'Desglose 4246'!$V$6)</f>
        <v>0</v>
      </c>
      <c r="C145" s="16">
        <f>COUNTIF(V$10:$V145,'Desglose 4157'!$V$6)</f>
        <v>0</v>
      </c>
      <c r="D145" s="16">
        <f>COUNTIF(V$10:$V145,'Desglose 4156'!$V$6)</f>
        <v>1</v>
      </c>
      <c r="E145" s="16">
        <f>COUNTIF(V$10:$V145,'Desglose 4155'!$V$6)</f>
        <v>9</v>
      </c>
      <c r="F145" s="16">
        <f>COUNTIF(V$10:$V145,'Desglose 4154'!$V$6)</f>
        <v>8</v>
      </c>
      <c r="G145" s="16">
        <f>COUNTIF(V$10:$V145,'Desglose 4153'!$V$6)</f>
        <v>43</v>
      </c>
      <c r="H145" s="16">
        <f>COUNTIF(V$10:$V145,'Desglose 4152'!$V$6)</f>
        <v>46</v>
      </c>
      <c r="I145" s="16">
        <f>COUNTIF(V$10:$V145,'Desglose 4151'!$V$6)</f>
        <v>29</v>
      </c>
      <c r="J145" s="22" t="s">
        <v>19</v>
      </c>
      <c r="K145" s="19" t="s">
        <v>20</v>
      </c>
      <c r="L145" s="20" t="s">
        <v>52</v>
      </c>
      <c r="M145" s="21" t="s">
        <v>53</v>
      </c>
      <c r="N145" s="22" t="s">
        <v>23</v>
      </c>
      <c r="O145" s="22" t="s">
        <v>24</v>
      </c>
      <c r="P145" s="22" t="s">
        <v>32</v>
      </c>
      <c r="Q145" s="22" t="s">
        <v>25</v>
      </c>
      <c r="R145" s="22" t="s">
        <v>25</v>
      </c>
      <c r="S145" s="22" t="s">
        <v>82</v>
      </c>
      <c r="T145" s="20" t="s">
        <v>83</v>
      </c>
      <c r="U145" s="19" t="s">
        <v>49</v>
      </c>
      <c r="V145" s="22" t="s">
        <v>84</v>
      </c>
      <c r="W145" s="19" t="s">
        <v>30</v>
      </c>
      <c r="X145" s="22" t="s">
        <v>24</v>
      </c>
      <c r="Y145" s="21" t="s">
        <v>85</v>
      </c>
      <c r="Z145" s="22" t="s">
        <v>23</v>
      </c>
      <c r="AA145" s="19" t="s">
        <v>33</v>
      </c>
      <c r="AB145" s="20" t="s">
        <v>34</v>
      </c>
      <c r="AC145" s="68" t="s">
        <v>213</v>
      </c>
      <c r="AD145" s="38" t="s">
        <v>61</v>
      </c>
      <c r="AE145" s="13">
        <v>0</v>
      </c>
      <c r="AF145" s="13">
        <v>0</v>
      </c>
      <c r="AG145" s="13">
        <v>0</v>
      </c>
      <c r="AH145" s="37">
        <f t="shared" si="15"/>
        <v>0</v>
      </c>
      <c r="AI145" s="13">
        <v>0</v>
      </c>
      <c r="AJ145" s="13">
        <v>0</v>
      </c>
      <c r="AK145" s="13">
        <v>120142630</v>
      </c>
      <c r="AL145" s="37">
        <f t="shared" si="17"/>
        <v>120142630</v>
      </c>
      <c r="AM145" s="13">
        <v>0</v>
      </c>
      <c r="AN145" s="13">
        <v>60071315</v>
      </c>
      <c r="AO145" s="13">
        <v>60071315</v>
      </c>
      <c r="AP145" s="37">
        <f t="shared" si="16"/>
        <v>120142630</v>
      </c>
      <c r="AQ145" s="13">
        <v>0</v>
      </c>
      <c r="AR145" s="13">
        <v>0</v>
      </c>
      <c r="AS145" s="13">
        <v>120142627</v>
      </c>
      <c r="AT145" s="37">
        <f t="shared" si="18"/>
        <v>120142627</v>
      </c>
      <c r="AU145" s="69">
        <f t="shared" si="19"/>
        <v>360427887</v>
      </c>
      <c r="AV145" s="119"/>
      <c r="AZ145" s="14"/>
      <c r="BA145" s="14"/>
      <c r="BB145" s="14"/>
    </row>
    <row r="146" spans="1:54" x14ac:dyDescent="0.25">
      <c r="A146" s="16">
        <f>COUNTIF($AD$10:AD146,'RESUMEN POR ORGANISMO'!$V$6)</f>
        <v>6</v>
      </c>
      <c r="B146" s="16">
        <f>COUNTIF(U$10:$V146,'Desglose 4246'!$V$6)</f>
        <v>0</v>
      </c>
      <c r="C146" s="16">
        <f>COUNTIF(V$10:$V146,'Desglose 4157'!$V$6)</f>
        <v>0</v>
      </c>
      <c r="D146" s="16">
        <f>COUNTIF(V$10:$V146,'Desglose 4156'!$V$6)</f>
        <v>2</v>
      </c>
      <c r="E146" s="16">
        <f>COUNTIF(V$10:$V146,'Desglose 4155'!$V$6)</f>
        <v>9</v>
      </c>
      <c r="F146" s="16">
        <f>COUNTIF(V$10:$V146,'Desglose 4154'!$V$6)</f>
        <v>8</v>
      </c>
      <c r="G146" s="16">
        <f>COUNTIF(V$10:$V146,'Desglose 4153'!$V$6)</f>
        <v>43</v>
      </c>
      <c r="H146" s="16">
        <f>COUNTIF(V$10:$V146,'Desglose 4152'!$V$6)</f>
        <v>46</v>
      </c>
      <c r="I146" s="16">
        <f>COUNTIF(V$10:$V146,'Desglose 4151'!$V$6)</f>
        <v>29</v>
      </c>
      <c r="J146" s="22" t="s">
        <v>19</v>
      </c>
      <c r="K146" s="19" t="s">
        <v>20</v>
      </c>
      <c r="L146" s="20" t="s">
        <v>52</v>
      </c>
      <c r="M146" s="21" t="s">
        <v>53</v>
      </c>
      <c r="N146" s="22" t="s">
        <v>23</v>
      </c>
      <c r="O146" s="22" t="s">
        <v>24</v>
      </c>
      <c r="P146" s="22" t="s">
        <v>23</v>
      </c>
      <c r="Q146" s="22" t="s">
        <v>25</v>
      </c>
      <c r="R146" s="22" t="s">
        <v>25</v>
      </c>
      <c r="S146" s="22" t="s">
        <v>82</v>
      </c>
      <c r="T146" s="20" t="s">
        <v>86</v>
      </c>
      <c r="U146" s="19" t="s">
        <v>37</v>
      </c>
      <c r="V146" s="22" t="s">
        <v>84</v>
      </c>
      <c r="W146" s="19" t="s">
        <v>30</v>
      </c>
      <c r="X146" s="22" t="s">
        <v>24</v>
      </c>
      <c r="Y146" s="21" t="s">
        <v>85</v>
      </c>
      <c r="Z146" s="22" t="s">
        <v>23</v>
      </c>
      <c r="AA146" s="19" t="s">
        <v>33</v>
      </c>
      <c r="AB146" s="20" t="s">
        <v>34</v>
      </c>
      <c r="AC146" s="68" t="s">
        <v>214</v>
      </c>
      <c r="AD146" s="38" t="s">
        <v>61</v>
      </c>
      <c r="AE146" s="13">
        <v>0</v>
      </c>
      <c r="AF146" s="13">
        <v>0</v>
      </c>
      <c r="AG146" s="13">
        <v>0</v>
      </c>
      <c r="AH146" s="37">
        <f t="shared" si="15"/>
        <v>0</v>
      </c>
      <c r="AI146" s="13">
        <v>0</v>
      </c>
      <c r="AJ146" s="13">
        <v>0</v>
      </c>
      <c r="AK146" s="13">
        <v>0</v>
      </c>
      <c r="AL146" s="37">
        <f t="shared" si="17"/>
        <v>0</v>
      </c>
      <c r="AM146" s="13">
        <v>0</v>
      </c>
      <c r="AN146" s="13">
        <v>0</v>
      </c>
      <c r="AO146" s="13">
        <v>0</v>
      </c>
      <c r="AP146" s="37">
        <f t="shared" si="16"/>
        <v>0</v>
      </c>
      <c r="AQ146" s="13">
        <v>0</v>
      </c>
      <c r="AR146" s="13">
        <v>0</v>
      </c>
      <c r="AS146" s="13">
        <v>35099559.920000002</v>
      </c>
      <c r="AT146" s="37">
        <f t="shared" si="18"/>
        <v>35099559.920000002</v>
      </c>
      <c r="AU146" s="69">
        <f t="shared" si="19"/>
        <v>35099559.920000002</v>
      </c>
      <c r="AV146" s="119"/>
      <c r="AZ146" s="14"/>
      <c r="BA146" s="14"/>
      <c r="BB146" s="14"/>
    </row>
    <row r="147" spans="1:54" x14ac:dyDescent="0.25">
      <c r="A147" s="16">
        <f>COUNTIF($AD$10:AD147,'RESUMEN POR ORGANISMO'!$V$6)</f>
        <v>7</v>
      </c>
      <c r="B147" s="16">
        <f>COUNTIF(U$10:$V147,'Desglose 4246'!$V$6)</f>
        <v>0</v>
      </c>
      <c r="C147" s="16">
        <f>COUNTIF(V$10:$V147,'Desglose 4157'!$V$6)</f>
        <v>0</v>
      </c>
      <c r="D147" s="16">
        <f>COUNTIF(V$10:$V147,'Desglose 4156'!$V$6)</f>
        <v>3</v>
      </c>
      <c r="E147" s="16">
        <f>COUNTIF(V$10:$V147,'Desglose 4155'!$V$6)</f>
        <v>9</v>
      </c>
      <c r="F147" s="16">
        <f>COUNTIF(V$10:$V147,'Desglose 4154'!$V$6)</f>
        <v>8</v>
      </c>
      <c r="G147" s="16">
        <f>COUNTIF(V$10:$V147,'Desglose 4153'!$V$6)</f>
        <v>43</v>
      </c>
      <c r="H147" s="16">
        <f>COUNTIF(V$10:$V147,'Desglose 4152'!$V$6)</f>
        <v>46</v>
      </c>
      <c r="I147" s="16">
        <f>COUNTIF(V$10:$V147,'Desglose 4151'!$V$6)</f>
        <v>29</v>
      </c>
      <c r="J147" s="22" t="s">
        <v>19</v>
      </c>
      <c r="K147" s="19" t="s">
        <v>20</v>
      </c>
      <c r="L147" s="20" t="s">
        <v>52</v>
      </c>
      <c r="M147" s="21" t="s">
        <v>53</v>
      </c>
      <c r="N147" s="22" t="s">
        <v>23</v>
      </c>
      <c r="O147" s="22" t="s">
        <v>24</v>
      </c>
      <c r="P147" s="22" t="s">
        <v>25</v>
      </c>
      <c r="Q147" s="22" t="s">
        <v>25</v>
      </c>
      <c r="R147" s="22" t="s">
        <v>25</v>
      </c>
      <c r="S147" s="22" t="s">
        <v>82</v>
      </c>
      <c r="T147" s="20" t="s">
        <v>87</v>
      </c>
      <c r="U147" s="19" t="s">
        <v>37</v>
      </c>
      <c r="V147" s="22" t="s">
        <v>84</v>
      </c>
      <c r="W147" s="19" t="s">
        <v>30</v>
      </c>
      <c r="X147" s="22" t="s">
        <v>24</v>
      </c>
      <c r="Y147" s="21" t="s">
        <v>85</v>
      </c>
      <c r="Z147" s="22" t="s">
        <v>23</v>
      </c>
      <c r="AA147" s="19" t="s">
        <v>33</v>
      </c>
      <c r="AB147" s="20" t="s">
        <v>34</v>
      </c>
      <c r="AC147" s="68" t="s">
        <v>264</v>
      </c>
      <c r="AD147" s="38" t="s">
        <v>61</v>
      </c>
      <c r="AE147" s="13">
        <v>0</v>
      </c>
      <c r="AF147" s="13">
        <v>0</v>
      </c>
      <c r="AG147" s="13">
        <v>0</v>
      </c>
      <c r="AH147" s="37">
        <f t="shared" si="15"/>
        <v>0</v>
      </c>
      <c r="AI147" s="13">
        <v>0</v>
      </c>
      <c r="AJ147" s="13">
        <v>0</v>
      </c>
      <c r="AK147" s="13">
        <v>0</v>
      </c>
      <c r="AL147" s="37">
        <f t="shared" si="17"/>
        <v>0</v>
      </c>
      <c r="AM147" s="13">
        <v>0</v>
      </c>
      <c r="AN147" s="13">
        <v>54986844</v>
      </c>
      <c r="AO147" s="13">
        <v>0</v>
      </c>
      <c r="AP147" s="37">
        <f t="shared" si="16"/>
        <v>54986844</v>
      </c>
      <c r="AQ147" s="13">
        <v>0</v>
      </c>
      <c r="AR147" s="13">
        <v>82480266</v>
      </c>
      <c r="AS147" s="13">
        <v>27493421</v>
      </c>
      <c r="AT147" s="37">
        <f t="shared" si="18"/>
        <v>109973687</v>
      </c>
      <c r="AU147" s="69">
        <f t="shared" si="19"/>
        <v>164960531</v>
      </c>
      <c r="AV147" s="119"/>
      <c r="AZ147" s="14"/>
      <c r="BA147" s="14"/>
      <c r="BB147" s="14"/>
    </row>
    <row r="148" spans="1:54" x14ac:dyDescent="0.25">
      <c r="A148" s="16">
        <f>COUNTIF($AD$10:AD148,'RESUMEN POR ORGANISMO'!$V$6)</f>
        <v>7</v>
      </c>
      <c r="B148" s="16">
        <f>COUNTIF(U$10:$V148,'Desglose 4246'!$V$6)</f>
        <v>0</v>
      </c>
      <c r="C148" s="16">
        <f>COUNTIF(V$10:$V148,'Desglose 4157'!$V$6)</f>
        <v>1</v>
      </c>
      <c r="D148" s="16">
        <f>COUNTIF(V$10:$V148,'Desglose 4156'!$V$6)</f>
        <v>3</v>
      </c>
      <c r="E148" s="16">
        <f>COUNTIF(V$10:$V148,'Desglose 4155'!$V$6)</f>
        <v>9</v>
      </c>
      <c r="F148" s="16">
        <f>COUNTIF(V$10:$V148,'Desglose 4154'!$V$6)</f>
        <v>8</v>
      </c>
      <c r="G148" s="16">
        <f>COUNTIF(V$10:$V148,'Desglose 4153'!$V$6)</f>
        <v>43</v>
      </c>
      <c r="H148" s="16">
        <f>COUNTIF(V$10:$V148,'Desglose 4152'!$V$6)</f>
        <v>46</v>
      </c>
      <c r="I148" s="16">
        <f>COUNTIF(V$10:$V148,'Desglose 4151'!$V$6)</f>
        <v>29</v>
      </c>
      <c r="J148" s="22" t="s">
        <v>19</v>
      </c>
      <c r="K148" s="19" t="s">
        <v>20</v>
      </c>
      <c r="L148" s="20" t="s">
        <v>88</v>
      </c>
      <c r="M148" s="21" t="s">
        <v>89</v>
      </c>
      <c r="N148" s="22" t="s">
        <v>23</v>
      </c>
      <c r="O148" s="22" t="s">
        <v>24</v>
      </c>
      <c r="P148" s="22" t="s">
        <v>23</v>
      </c>
      <c r="Q148" s="22" t="s">
        <v>25</v>
      </c>
      <c r="R148" s="22" t="s">
        <v>25</v>
      </c>
      <c r="S148" s="22" t="s">
        <v>26</v>
      </c>
      <c r="T148" s="20" t="s">
        <v>90</v>
      </c>
      <c r="U148" s="19" t="s">
        <v>37</v>
      </c>
      <c r="V148" s="22" t="s">
        <v>91</v>
      </c>
      <c r="W148" s="19" t="s">
        <v>30</v>
      </c>
      <c r="X148" s="22" t="s">
        <v>32</v>
      </c>
      <c r="Y148" s="21" t="s">
        <v>43</v>
      </c>
      <c r="Z148" s="22" t="s">
        <v>32</v>
      </c>
      <c r="AA148" s="19" t="s">
        <v>33</v>
      </c>
      <c r="AB148" s="20" t="s">
        <v>34</v>
      </c>
      <c r="AC148" s="68" t="s">
        <v>238</v>
      </c>
      <c r="AD148" s="38" t="s">
        <v>92</v>
      </c>
      <c r="AE148" s="13">
        <v>0</v>
      </c>
      <c r="AF148" s="13">
        <v>0</v>
      </c>
      <c r="AG148" s="13">
        <v>0</v>
      </c>
      <c r="AH148" s="37">
        <f t="shared" si="15"/>
        <v>0</v>
      </c>
      <c r="AI148" s="13">
        <v>0</v>
      </c>
      <c r="AJ148" s="13">
        <v>0</v>
      </c>
      <c r="AK148" s="13">
        <v>0</v>
      </c>
      <c r="AL148" s="37">
        <f t="shared" si="17"/>
        <v>0</v>
      </c>
      <c r="AM148" s="13">
        <v>0</v>
      </c>
      <c r="AN148" s="13">
        <v>0</v>
      </c>
      <c r="AO148" s="13">
        <v>0</v>
      </c>
      <c r="AP148" s="37">
        <f t="shared" si="16"/>
        <v>0</v>
      </c>
      <c r="AQ148" s="13">
        <v>0</v>
      </c>
      <c r="AR148" s="13">
        <v>0</v>
      </c>
      <c r="AS148" s="13">
        <v>0</v>
      </c>
      <c r="AT148" s="37">
        <f t="shared" si="18"/>
        <v>0</v>
      </c>
      <c r="AU148" s="69">
        <f t="shared" si="19"/>
        <v>0</v>
      </c>
      <c r="AV148" s="119"/>
      <c r="AZ148" s="14"/>
      <c r="BA148" s="14"/>
      <c r="BB148" s="14"/>
    </row>
    <row r="149" spans="1:54" x14ac:dyDescent="0.25">
      <c r="A149" s="16">
        <f>COUNTIF($AD$10:AD149,'RESUMEN POR ORGANISMO'!$V$6)</f>
        <v>7</v>
      </c>
      <c r="B149" s="16">
        <f>COUNTIF(U$10:$V149,'Desglose 4246'!$V$6)</f>
        <v>0</v>
      </c>
      <c r="C149" s="16">
        <f>COUNTIF(V$10:$V149,'Desglose 4157'!$V$6)</f>
        <v>2</v>
      </c>
      <c r="D149" s="16">
        <f>COUNTIF(V$10:$V149,'Desglose 4156'!$V$6)</f>
        <v>3</v>
      </c>
      <c r="E149" s="16">
        <f>COUNTIF(V$10:$V149,'Desglose 4155'!$V$6)</f>
        <v>9</v>
      </c>
      <c r="F149" s="16">
        <f>COUNTIF(V$10:$V149,'Desglose 4154'!$V$6)</f>
        <v>8</v>
      </c>
      <c r="G149" s="16">
        <f>COUNTIF(V$10:$V149,'Desglose 4153'!$V$6)</f>
        <v>43</v>
      </c>
      <c r="H149" s="16">
        <f>COUNTIF(V$10:$V149,'Desglose 4152'!$V$6)</f>
        <v>46</v>
      </c>
      <c r="I149" s="16">
        <f>COUNTIF(V$10:$V149,'Desglose 4151'!$V$6)</f>
        <v>29</v>
      </c>
      <c r="J149" s="22" t="s">
        <v>19</v>
      </c>
      <c r="K149" s="19" t="s">
        <v>20</v>
      </c>
      <c r="L149" s="20" t="s">
        <v>88</v>
      </c>
      <c r="M149" s="21" t="s">
        <v>89</v>
      </c>
      <c r="N149" s="22" t="s">
        <v>23</v>
      </c>
      <c r="O149" s="22" t="s">
        <v>24</v>
      </c>
      <c r="P149" s="22" t="s">
        <v>23</v>
      </c>
      <c r="Q149" s="22" t="s">
        <v>25</v>
      </c>
      <c r="R149" s="22" t="s">
        <v>25</v>
      </c>
      <c r="S149" s="22" t="s">
        <v>26</v>
      </c>
      <c r="T149" s="20" t="s">
        <v>90</v>
      </c>
      <c r="U149" s="19" t="s">
        <v>37</v>
      </c>
      <c r="V149" s="22" t="s">
        <v>91</v>
      </c>
      <c r="W149" s="19" t="s">
        <v>30</v>
      </c>
      <c r="X149" s="22" t="s">
        <v>24</v>
      </c>
      <c r="Y149" s="21" t="s">
        <v>50</v>
      </c>
      <c r="Z149" s="22" t="s">
        <v>32</v>
      </c>
      <c r="AA149" s="19" t="s">
        <v>33</v>
      </c>
      <c r="AB149" s="20" t="s">
        <v>34</v>
      </c>
      <c r="AC149" s="68" t="s">
        <v>239</v>
      </c>
      <c r="AD149" s="38" t="s">
        <v>92</v>
      </c>
      <c r="AE149" s="13">
        <v>0</v>
      </c>
      <c r="AF149" s="13">
        <v>0</v>
      </c>
      <c r="AG149" s="13">
        <v>0</v>
      </c>
      <c r="AH149" s="37">
        <f t="shared" si="15"/>
        <v>0</v>
      </c>
      <c r="AI149" s="13">
        <v>0</v>
      </c>
      <c r="AJ149" s="13">
        <v>0</v>
      </c>
      <c r="AK149" s="13">
        <v>0</v>
      </c>
      <c r="AL149" s="37">
        <f t="shared" si="17"/>
        <v>0</v>
      </c>
      <c r="AM149" s="13">
        <v>0</v>
      </c>
      <c r="AN149" s="13">
        <v>0</v>
      </c>
      <c r="AO149" s="13">
        <v>0</v>
      </c>
      <c r="AP149" s="37">
        <f t="shared" si="16"/>
        <v>0</v>
      </c>
      <c r="AQ149" s="13">
        <v>0</v>
      </c>
      <c r="AR149" s="13">
        <v>0</v>
      </c>
      <c r="AS149" s="13">
        <v>0</v>
      </c>
      <c r="AT149" s="37">
        <f t="shared" si="18"/>
        <v>0</v>
      </c>
      <c r="AU149" s="69">
        <f t="shared" si="19"/>
        <v>0</v>
      </c>
      <c r="AV149" s="119"/>
      <c r="AZ149" s="14"/>
      <c r="BA149" s="14"/>
      <c r="BB149" s="14"/>
    </row>
    <row r="150" spans="1:54" x14ac:dyDescent="0.25">
      <c r="A150" s="16">
        <f>COUNTIF($AD$10:AD150,'RESUMEN POR ORGANISMO'!$V$6)</f>
        <v>7</v>
      </c>
      <c r="B150" s="16">
        <f>COUNTIF(U$10:$V150,'Desglose 4246'!$V$6)</f>
        <v>0</v>
      </c>
      <c r="C150" s="16">
        <f>COUNTIF(V$10:$V150,'Desglose 4157'!$V$6)</f>
        <v>3</v>
      </c>
      <c r="D150" s="16">
        <f>COUNTIF(V$10:$V150,'Desglose 4156'!$V$6)</f>
        <v>3</v>
      </c>
      <c r="E150" s="16">
        <f>COUNTIF(V$10:$V150,'Desglose 4155'!$V$6)</f>
        <v>9</v>
      </c>
      <c r="F150" s="16">
        <f>COUNTIF(V$10:$V150,'Desglose 4154'!$V$6)</f>
        <v>8</v>
      </c>
      <c r="G150" s="16">
        <f>COUNTIF(V$10:$V150,'Desglose 4153'!$V$6)</f>
        <v>43</v>
      </c>
      <c r="H150" s="16">
        <f>COUNTIF(V$10:$V150,'Desglose 4152'!$V$6)</f>
        <v>46</v>
      </c>
      <c r="I150" s="16">
        <f>COUNTIF(V$10:$V150,'Desglose 4151'!$V$6)</f>
        <v>29</v>
      </c>
      <c r="J150" s="22" t="s">
        <v>19</v>
      </c>
      <c r="K150" s="19" t="s">
        <v>20</v>
      </c>
      <c r="L150" s="20" t="s">
        <v>88</v>
      </c>
      <c r="M150" s="21" t="s">
        <v>89</v>
      </c>
      <c r="N150" s="22" t="s">
        <v>23</v>
      </c>
      <c r="O150" s="22" t="s">
        <v>24</v>
      </c>
      <c r="P150" s="22" t="s">
        <v>23</v>
      </c>
      <c r="Q150" s="22" t="s">
        <v>25</v>
      </c>
      <c r="R150" s="22" t="s">
        <v>25</v>
      </c>
      <c r="S150" s="22" t="s">
        <v>26</v>
      </c>
      <c r="T150" s="20" t="s">
        <v>90</v>
      </c>
      <c r="U150" s="19" t="s">
        <v>20</v>
      </c>
      <c r="V150" s="22" t="s">
        <v>91</v>
      </c>
      <c r="W150" s="19" t="s">
        <v>30</v>
      </c>
      <c r="X150" s="22" t="s">
        <v>24</v>
      </c>
      <c r="Y150" s="21" t="s">
        <v>50</v>
      </c>
      <c r="Z150" s="22" t="s">
        <v>32</v>
      </c>
      <c r="AA150" s="19" t="s">
        <v>33</v>
      </c>
      <c r="AB150" s="20" t="s">
        <v>34</v>
      </c>
      <c r="AC150" s="68" t="s">
        <v>240</v>
      </c>
      <c r="AD150" s="38" t="s">
        <v>92</v>
      </c>
      <c r="AE150" s="13">
        <v>0</v>
      </c>
      <c r="AF150" s="13">
        <v>0</v>
      </c>
      <c r="AG150" s="13">
        <v>0</v>
      </c>
      <c r="AH150" s="37">
        <f t="shared" si="15"/>
        <v>0</v>
      </c>
      <c r="AI150" s="13">
        <v>0</v>
      </c>
      <c r="AJ150" s="13">
        <v>0</v>
      </c>
      <c r="AK150" s="13">
        <v>0</v>
      </c>
      <c r="AL150" s="37">
        <f t="shared" si="17"/>
        <v>0</v>
      </c>
      <c r="AM150" s="13">
        <v>0</v>
      </c>
      <c r="AN150" s="13">
        <v>0</v>
      </c>
      <c r="AO150" s="13">
        <v>0</v>
      </c>
      <c r="AP150" s="37">
        <f t="shared" si="16"/>
        <v>0</v>
      </c>
      <c r="AQ150" s="13">
        <v>0</v>
      </c>
      <c r="AR150" s="13">
        <v>0</v>
      </c>
      <c r="AS150" s="13">
        <v>0</v>
      </c>
      <c r="AT150" s="37">
        <f t="shared" si="18"/>
        <v>0</v>
      </c>
      <c r="AU150" s="69">
        <f t="shared" si="19"/>
        <v>0</v>
      </c>
      <c r="AV150" s="119"/>
      <c r="AZ150" s="14"/>
      <c r="BA150" s="14"/>
      <c r="BB150" s="14"/>
    </row>
    <row r="151" spans="1:54" x14ac:dyDescent="0.25">
      <c r="A151" s="16">
        <f>COUNTIF($AD$10:AD151,'RESUMEN POR ORGANISMO'!$V$6)</f>
        <v>7</v>
      </c>
      <c r="B151" s="16">
        <f>COUNTIF(U$10:$V151,'Desglose 4246'!$V$6)</f>
        <v>0</v>
      </c>
      <c r="C151" s="16">
        <f>COUNTIF(V$10:$V151,'Desglose 4157'!$V$6)</f>
        <v>4</v>
      </c>
      <c r="D151" s="16">
        <f>COUNTIF(V$10:$V151,'Desglose 4156'!$V$6)</f>
        <v>3</v>
      </c>
      <c r="E151" s="16">
        <f>COUNTIF(V$10:$V151,'Desglose 4155'!$V$6)</f>
        <v>9</v>
      </c>
      <c r="F151" s="16">
        <f>COUNTIF(V$10:$V151,'Desglose 4154'!$V$6)</f>
        <v>8</v>
      </c>
      <c r="G151" s="16">
        <f>COUNTIF(V$10:$V151,'Desglose 4153'!$V$6)</f>
        <v>43</v>
      </c>
      <c r="H151" s="16">
        <f>COUNTIF(V$10:$V151,'Desglose 4152'!$V$6)</f>
        <v>46</v>
      </c>
      <c r="I151" s="16">
        <f>COUNTIF(V$10:$V151,'Desglose 4151'!$V$6)</f>
        <v>29</v>
      </c>
      <c r="J151" s="22" t="s">
        <v>19</v>
      </c>
      <c r="K151" s="19" t="s">
        <v>20</v>
      </c>
      <c r="L151" s="20" t="s">
        <v>21</v>
      </c>
      <c r="M151" s="21" t="s">
        <v>22</v>
      </c>
      <c r="N151" s="22" t="s">
        <v>23</v>
      </c>
      <c r="O151" s="22" t="s">
        <v>24</v>
      </c>
      <c r="P151" s="22" t="s">
        <v>23</v>
      </c>
      <c r="Q151" s="22" t="s">
        <v>25</v>
      </c>
      <c r="R151" s="22" t="s">
        <v>25</v>
      </c>
      <c r="S151" s="22" t="s">
        <v>26</v>
      </c>
      <c r="T151" s="20" t="s">
        <v>27</v>
      </c>
      <c r="U151" s="19" t="s">
        <v>93</v>
      </c>
      <c r="V151" s="22" t="s">
        <v>91</v>
      </c>
      <c r="W151" s="19" t="s">
        <v>30</v>
      </c>
      <c r="X151" s="22" t="s">
        <v>32</v>
      </c>
      <c r="Y151" s="21" t="s">
        <v>43</v>
      </c>
      <c r="Z151" s="22" t="s">
        <v>32</v>
      </c>
      <c r="AA151" s="19" t="s">
        <v>33</v>
      </c>
      <c r="AB151" s="20" t="s">
        <v>34</v>
      </c>
      <c r="AC151" s="68" t="s">
        <v>241</v>
      </c>
      <c r="AD151" s="38" t="s">
        <v>57</v>
      </c>
      <c r="AE151" s="13">
        <v>0</v>
      </c>
      <c r="AF151" s="13">
        <v>0</v>
      </c>
      <c r="AG151" s="13">
        <v>0</v>
      </c>
      <c r="AH151" s="37">
        <f t="shared" si="15"/>
        <v>0</v>
      </c>
      <c r="AI151" s="13">
        <v>0</v>
      </c>
      <c r="AJ151" s="13">
        <v>0</v>
      </c>
      <c r="AK151" s="13">
        <v>0</v>
      </c>
      <c r="AL151" s="37">
        <f t="shared" si="17"/>
        <v>0</v>
      </c>
      <c r="AM151" s="13">
        <v>0</v>
      </c>
      <c r="AN151" s="13">
        <v>0</v>
      </c>
      <c r="AO151" s="13">
        <v>0</v>
      </c>
      <c r="AP151" s="37">
        <f t="shared" si="16"/>
        <v>0</v>
      </c>
      <c r="AQ151" s="13">
        <v>0</v>
      </c>
      <c r="AR151" s="13">
        <v>0</v>
      </c>
      <c r="AS151" s="13">
        <v>0</v>
      </c>
      <c r="AT151" s="37">
        <f t="shared" si="18"/>
        <v>0</v>
      </c>
      <c r="AU151" s="69">
        <f t="shared" si="19"/>
        <v>0</v>
      </c>
      <c r="AV151" s="119"/>
      <c r="AZ151" s="14"/>
      <c r="BA151" s="14"/>
      <c r="BB151" s="14"/>
    </row>
    <row r="152" spans="1:54" x14ac:dyDescent="0.25">
      <c r="A152" s="16">
        <f>COUNTIF($AD$10:AD152,'RESUMEN POR ORGANISMO'!$V$6)</f>
        <v>7</v>
      </c>
      <c r="B152" s="16">
        <f>COUNTIF(U$10:$V152,'Desglose 4246'!$V$6)</f>
        <v>0</v>
      </c>
      <c r="C152" s="16">
        <f>COUNTIF(V$10:$V152,'Desglose 4157'!$V$6)</f>
        <v>5</v>
      </c>
      <c r="D152" s="16">
        <f>COUNTIF(V$10:$V152,'Desglose 4156'!$V$6)</f>
        <v>3</v>
      </c>
      <c r="E152" s="16">
        <f>COUNTIF(V$10:$V152,'Desglose 4155'!$V$6)</f>
        <v>9</v>
      </c>
      <c r="F152" s="16">
        <f>COUNTIF(V$10:$V152,'Desglose 4154'!$V$6)</f>
        <v>8</v>
      </c>
      <c r="G152" s="16">
        <f>COUNTIF(V$10:$V152,'Desglose 4153'!$V$6)</f>
        <v>43</v>
      </c>
      <c r="H152" s="16">
        <f>COUNTIF(V$10:$V152,'Desglose 4152'!$V$6)</f>
        <v>46</v>
      </c>
      <c r="I152" s="16">
        <f>COUNTIF(V$10:$V152,'Desglose 4151'!$V$6)</f>
        <v>29</v>
      </c>
      <c r="J152" s="22" t="s">
        <v>19</v>
      </c>
      <c r="K152" s="19" t="s">
        <v>20</v>
      </c>
      <c r="L152" s="20" t="s">
        <v>21</v>
      </c>
      <c r="M152" s="21" t="s">
        <v>22</v>
      </c>
      <c r="N152" s="22" t="s">
        <v>23</v>
      </c>
      <c r="O152" s="22" t="s">
        <v>24</v>
      </c>
      <c r="P152" s="22" t="s">
        <v>23</v>
      </c>
      <c r="Q152" s="22" t="s">
        <v>25</v>
      </c>
      <c r="R152" s="22" t="s">
        <v>25</v>
      </c>
      <c r="S152" s="22" t="s">
        <v>26</v>
      </c>
      <c r="T152" s="20" t="s">
        <v>27</v>
      </c>
      <c r="U152" s="19" t="s">
        <v>93</v>
      </c>
      <c r="V152" s="22" t="s">
        <v>91</v>
      </c>
      <c r="W152" s="19" t="s">
        <v>30</v>
      </c>
      <c r="X152" s="22" t="s">
        <v>24</v>
      </c>
      <c r="Y152" s="21" t="s">
        <v>95</v>
      </c>
      <c r="Z152" s="22" t="s">
        <v>32</v>
      </c>
      <c r="AA152" s="19" t="s">
        <v>33</v>
      </c>
      <c r="AB152" s="20" t="s">
        <v>34</v>
      </c>
      <c r="AC152" s="68" t="s">
        <v>242</v>
      </c>
      <c r="AD152" s="38" t="s">
        <v>57</v>
      </c>
      <c r="AE152" s="13">
        <v>0</v>
      </c>
      <c r="AF152" s="13">
        <v>0</v>
      </c>
      <c r="AG152" s="13">
        <v>0</v>
      </c>
      <c r="AH152" s="37">
        <f t="shared" si="15"/>
        <v>0</v>
      </c>
      <c r="AI152" s="13">
        <v>0</v>
      </c>
      <c r="AJ152" s="13">
        <v>0</v>
      </c>
      <c r="AK152" s="13">
        <v>0</v>
      </c>
      <c r="AL152" s="37">
        <f t="shared" si="17"/>
        <v>0</v>
      </c>
      <c r="AM152" s="13">
        <v>0</v>
      </c>
      <c r="AN152" s="13">
        <v>0</v>
      </c>
      <c r="AO152" s="13">
        <v>0</v>
      </c>
      <c r="AP152" s="37">
        <f t="shared" si="16"/>
        <v>0</v>
      </c>
      <c r="AQ152" s="13">
        <v>0</v>
      </c>
      <c r="AR152" s="13">
        <v>0</v>
      </c>
      <c r="AS152" s="13">
        <v>0</v>
      </c>
      <c r="AT152" s="37">
        <f t="shared" si="18"/>
        <v>0</v>
      </c>
      <c r="AU152" s="69">
        <f t="shared" si="19"/>
        <v>0</v>
      </c>
      <c r="AV152" s="119"/>
      <c r="AZ152" s="14"/>
      <c r="BA152" s="14"/>
      <c r="BB152" s="14"/>
    </row>
    <row r="153" spans="1:54" x14ac:dyDescent="0.25">
      <c r="A153" s="16">
        <f>COUNTIF($AD$10:AD153,'RESUMEN POR ORGANISMO'!$V$6)</f>
        <v>7</v>
      </c>
      <c r="B153" s="16">
        <f>COUNTIF(U$10:$V153,'Desglose 4246'!$V$6)</f>
        <v>0</v>
      </c>
      <c r="C153" s="16">
        <f>COUNTIF(V$10:$V153,'Desglose 4157'!$V$6)</f>
        <v>6</v>
      </c>
      <c r="D153" s="16">
        <f>COUNTIF(V$10:$V153,'Desglose 4156'!$V$6)</f>
        <v>3</v>
      </c>
      <c r="E153" s="16">
        <f>COUNTIF(V$10:$V153,'Desglose 4155'!$V$6)</f>
        <v>9</v>
      </c>
      <c r="F153" s="16">
        <f>COUNTIF(V$10:$V153,'Desglose 4154'!$V$6)</f>
        <v>8</v>
      </c>
      <c r="G153" s="16">
        <f>COUNTIF(V$10:$V153,'Desglose 4153'!$V$6)</f>
        <v>43</v>
      </c>
      <c r="H153" s="16">
        <f>COUNTIF(V$10:$V153,'Desglose 4152'!$V$6)</f>
        <v>46</v>
      </c>
      <c r="I153" s="16">
        <f>COUNTIF(V$10:$V153,'Desglose 4151'!$V$6)</f>
        <v>29</v>
      </c>
      <c r="J153" s="22" t="s">
        <v>19</v>
      </c>
      <c r="K153" s="19" t="s">
        <v>20</v>
      </c>
      <c r="L153" s="20" t="s">
        <v>21</v>
      </c>
      <c r="M153" s="21" t="s">
        <v>22</v>
      </c>
      <c r="N153" s="22" t="s">
        <v>23</v>
      </c>
      <c r="O153" s="22" t="s">
        <v>24</v>
      </c>
      <c r="P153" s="22" t="s">
        <v>23</v>
      </c>
      <c r="Q153" s="22" t="s">
        <v>25</v>
      </c>
      <c r="R153" s="22" t="s">
        <v>25</v>
      </c>
      <c r="S153" s="22" t="s">
        <v>26</v>
      </c>
      <c r="T153" s="20" t="s">
        <v>27</v>
      </c>
      <c r="U153" s="19" t="s">
        <v>94</v>
      </c>
      <c r="V153" s="22" t="s">
        <v>91</v>
      </c>
      <c r="W153" s="19" t="s">
        <v>30</v>
      </c>
      <c r="X153" s="22" t="s">
        <v>32</v>
      </c>
      <c r="Y153" s="21" t="s">
        <v>43</v>
      </c>
      <c r="Z153" s="22" t="s">
        <v>32</v>
      </c>
      <c r="AA153" s="19" t="s">
        <v>33</v>
      </c>
      <c r="AB153" s="20" t="s">
        <v>34</v>
      </c>
      <c r="AC153" s="68" t="s">
        <v>243</v>
      </c>
      <c r="AD153" s="38" t="s">
        <v>57</v>
      </c>
      <c r="AE153" s="13">
        <v>0</v>
      </c>
      <c r="AF153" s="13">
        <v>0</v>
      </c>
      <c r="AG153" s="13">
        <v>0</v>
      </c>
      <c r="AH153" s="37">
        <f t="shared" si="15"/>
        <v>0</v>
      </c>
      <c r="AI153" s="13">
        <v>0</v>
      </c>
      <c r="AJ153" s="13">
        <v>0</v>
      </c>
      <c r="AK153" s="13">
        <v>0</v>
      </c>
      <c r="AL153" s="37">
        <f t="shared" si="17"/>
        <v>0</v>
      </c>
      <c r="AM153" s="13">
        <v>0</v>
      </c>
      <c r="AN153" s="13">
        <v>0</v>
      </c>
      <c r="AO153" s="13">
        <v>0</v>
      </c>
      <c r="AP153" s="37">
        <f t="shared" si="16"/>
        <v>0</v>
      </c>
      <c r="AQ153" s="13">
        <v>0</v>
      </c>
      <c r="AR153" s="13">
        <v>0</v>
      </c>
      <c r="AS153" s="13">
        <v>0</v>
      </c>
      <c r="AT153" s="37">
        <f t="shared" si="18"/>
        <v>0</v>
      </c>
      <c r="AU153" s="69">
        <f t="shared" si="19"/>
        <v>0</v>
      </c>
      <c r="AV153" s="119"/>
      <c r="AZ153" s="14"/>
      <c r="BA153" s="14"/>
      <c r="BB153" s="14"/>
    </row>
    <row r="154" spans="1:54" x14ac:dyDescent="0.25">
      <c r="A154" s="16">
        <f>COUNTIF($AD$10:AD154,'RESUMEN POR ORGANISMO'!$V$6)</f>
        <v>7</v>
      </c>
      <c r="B154" s="16">
        <f>COUNTIF(U$10:$V154,'Desglose 4246'!$V$6)</f>
        <v>0</v>
      </c>
      <c r="C154" s="16">
        <f>COUNTIF(V$10:$V154,'Desglose 4157'!$V$6)</f>
        <v>7</v>
      </c>
      <c r="D154" s="16">
        <f>COUNTIF(V$10:$V154,'Desglose 4156'!$V$6)</f>
        <v>3</v>
      </c>
      <c r="E154" s="16">
        <f>COUNTIF(V$10:$V154,'Desglose 4155'!$V$6)</f>
        <v>9</v>
      </c>
      <c r="F154" s="16">
        <f>COUNTIF(V$10:$V154,'Desglose 4154'!$V$6)</f>
        <v>8</v>
      </c>
      <c r="G154" s="16">
        <f>COUNTIF(V$10:$V154,'Desglose 4153'!$V$6)</f>
        <v>43</v>
      </c>
      <c r="H154" s="16">
        <f>COUNTIF(V$10:$V154,'Desglose 4152'!$V$6)</f>
        <v>46</v>
      </c>
      <c r="I154" s="16">
        <f>COUNTIF(V$10:$V154,'Desglose 4151'!$V$6)</f>
        <v>29</v>
      </c>
      <c r="J154" s="22" t="s">
        <v>19</v>
      </c>
      <c r="K154" s="19" t="s">
        <v>20</v>
      </c>
      <c r="L154" s="20" t="s">
        <v>21</v>
      </c>
      <c r="M154" s="21" t="s">
        <v>22</v>
      </c>
      <c r="N154" s="22" t="s">
        <v>23</v>
      </c>
      <c r="O154" s="22" t="s">
        <v>24</v>
      </c>
      <c r="P154" s="22" t="s">
        <v>23</v>
      </c>
      <c r="Q154" s="22" t="s">
        <v>25</v>
      </c>
      <c r="R154" s="22" t="s">
        <v>25</v>
      </c>
      <c r="S154" s="22" t="s">
        <v>26</v>
      </c>
      <c r="T154" s="20" t="s">
        <v>27</v>
      </c>
      <c r="U154" s="19" t="s">
        <v>94</v>
      </c>
      <c r="V154" s="22" t="s">
        <v>91</v>
      </c>
      <c r="W154" s="19" t="s">
        <v>30</v>
      </c>
      <c r="X154" s="22" t="s">
        <v>24</v>
      </c>
      <c r="Y154" s="21" t="s">
        <v>95</v>
      </c>
      <c r="Z154" s="22" t="s">
        <v>32</v>
      </c>
      <c r="AA154" s="19" t="s">
        <v>33</v>
      </c>
      <c r="AB154" s="20" t="s">
        <v>34</v>
      </c>
      <c r="AC154" s="68" t="s">
        <v>244</v>
      </c>
      <c r="AD154" s="38" t="s">
        <v>57</v>
      </c>
      <c r="AE154" s="13">
        <v>0</v>
      </c>
      <c r="AF154" s="13">
        <v>0</v>
      </c>
      <c r="AG154" s="13">
        <v>0</v>
      </c>
      <c r="AH154" s="37">
        <f t="shared" si="15"/>
        <v>0</v>
      </c>
      <c r="AI154" s="13">
        <v>0</v>
      </c>
      <c r="AJ154" s="13">
        <v>0</v>
      </c>
      <c r="AK154" s="13">
        <v>0</v>
      </c>
      <c r="AL154" s="37">
        <f t="shared" si="17"/>
        <v>0</v>
      </c>
      <c r="AM154" s="13">
        <v>0</v>
      </c>
      <c r="AN154" s="13">
        <v>0</v>
      </c>
      <c r="AO154" s="13">
        <v>0</v>
      </c>
      <c r="AP154" s="37">
        <f t="shared" si="16"/>
        <v>0</v>
      </c>
      <c r="AQ154" s="13">
        <v>0</v>
      </c>
      <c r="AR154" s="13">
        <v>0</v>
      </c>
      <c r="AS154" s="13">
        <v>0</v>
      </c>
      <c r="AT154" s="37">
        <f t="shared" si="18"/>
        <v>0</v>
      </c>
      <c r="AU154" s="69">
        <f t="shared" si="19"/>
        <v>0</v>
      </c>
      <c r="AV154" s="119"/>
      <c r="AZ154" s="14"/>
      <c r="BA154" s="14"/>
      <c r="BB154" s="14"/>
    </row>
    <row r="155" spans="1:54" x14ac:dyDescent="0.25">
      <c r="A155" s="16">
        <f>COUNTIF($AD$10:AD155,'RESUMEN POR ORGANISMO'!$V$6)</f>
        <v>7</v>
      </c>
      <c r="B155" s="16">
        <f>COUNTIF(U$10:$V155,'Desglose 4246'!$V$6)</f>
        <v>0</v>
      </c>
      <c r="C155" s="16">
        <f>COUNTIF(V$10:$V155,'Desglose 4157'!$V$6)</f>
        <v>8</v>
      </c>
      <c r="D155" s="16">
        <f>COUNTIF(V$10:$V155,'Desglose 4156'!$V$6)</f>
        <v>3</v>
      </c>
      <c r="E155" s="16">
        <f>COUNTIF(V$10:$V155,'Desglose 4155'!$V$6)</f>
        <v>9</v>
      </c>
      <c r="F155" s="16">
        <f>COUNTIF(V$10:$V155,'Desglose 4154'!$V$6)</f>
        <v>8</v>
      </c>
      <c r="G155" s="16">
        <f>COUNTIF(V$10:$V155,'Desglose 4153'!$V$6)</f>
        <v>43</v>
      </c>
      <c r="H155" s="16">
        <f>COUNTIF(V$10:$V155,'Desglose 4152'!$V$6)</f>
        <v>46</v>
      </c>
      <c r="I155" s="16">
        <f>COUNTIF(V$10:$V155,'Desglose 4151'!$V$6)</f>
        <v>29</v>
      </c>
      <c r="J155" s="22" t="s">
        <v>19</v>
      </c>
      <c r="K155" s="19" t="s">
        <v>20</v>
      </c>
      <c r="L155" s="20" t="s">
        <v>21</v>
      </c>
      <c r="M155" s="21" t="s">
        <v>22</v>
      </c>
      <c r="N155" s="22" t="s">
        <v>23</v>
      </c>
      <c r="O155" s="22" t="s">
        <v>24</v>
      </c>
      <c r="P155" s="22" t="s">
        <v>23</v>
      </c>
      <c r="Q155" s="22" t="s">
        <v>25</v>
      </c>
      <c r="R155" s="22" t="s">
        <v>25</v>
      </c>
      <c r="S155" s="22" t="s">
        <v>26</v>
      </c>
      <c r="T155" s="20" t="s">
        <v>27</v>
      </c>
      <c r="U155" s="19" t="s">
        <v>96</v>
      </c>
      <c r="V155" s="22" t="s">
        <v>91</v>
      </c>
      <c r="W155" s="19" t="s">
        <v>30</v>
      </c>
      <c r="X155" s="22" t="s">
        <v>32</v>
      </c>
      <c r="Y155" s="21" t="s">
        <v>43</v>
      </c>
      <c r="Z155" s="22" t="s">
        <v>32</v>
      </c>
      <c r="AA155" s="19" t="s">
        <v>33</v>
      </c>
      <c r="AB155" s="20" t="s">
        <v>34</v>
      </c>
      <c r="AC155" s="68" t="s">
        <v>245</v>
      </c>
      <c r="AD155" s="38" t="s">
        <v>57</v>
      </c>
      <c r="AE155" s="13">
        <v>0</v>
      </c>
      <c r="AF155" s="13">
        <v>0</v>
      </c>
      <c r="AG155" s="13">
        <v>0</v>
      </c>
      <c r="AH155" s="37">
        <f t="shared" si="15"/>
        <v>0</v>
      </c>
      <c r="AI155" s="13">
        <v>0</v>
      </c>
      <c r="AJ155" s="13">
        <v>0</v>
      </c>
      <c r="AK155" s="13">
        <v>0</v>
      </c>
      <c r="AL155" s="37">
        <f t="shared" si="17"/>
        <v>0</v>
      </c>
      <c r="AM155" s="13">
        <v>0</v>
      </c>
      <c r="AN155" s="13">
        <v>0</v>
      </c>
      <c r="AO155" s="13">
        <v>0</v>
      </c>
      <c r="AP155" s="37">
        <f t="shared" si="16"/>
        <v>0</v>
      </c>
      <c r="AQ155" s="13">
        <v>0</v>
      </c>
      <c r="AR155" s="13">
        <v>0</v>
      </c>
      <c r="AS155" s="13">
        <v>0</v>
      </c>
      <c r="AT155" s="37">
        <f t="shared" si="18"/>
        <v>0</v>
      </c>
      <c r="AU155" s="69">
        <f t="shared" si="19"/>
        <v>0</v>
      </c>
      <c r="AV155" s="119"/>
      <c r="AZ155" s="14"/>
      <c r="BA155" s="14"/>
      <c r="BB155" s="14"/>
    </row>
    <row r="156" spans="1:54" x14ac:dyDescent="0.25">
      <c r="A156" s="16">
        <f>COUNTIF($AD$10:AD156,'RESUMEN POR ORGANISMO'!$V$6)</f>
        <v>7</v>
      </c>
      <c r="B156" s="16">
        <f>COUNTIF(U$10:$V156,'Desglose 4246'!$V$6)</f>
        <v>0</v>
      </c>
      <c r="C156" s="16">
        <f>COUNTIF(V$10:$V156,'Desglose 4157'!$V$6)</f>
        <v>9</v>
      </c>
      <c r="D156" s="16">
        <f>COUNTIF(V$10:$V156,'Desglose 4156'!$V$6)</f>
        <v>3</v>
      </c>
      <c r="E156" s="16">
        <f>COUNTIF(V$10:$V156,'Desglose 4155'!$V$6)</f>
        <v>9</v>
      </c>
      <c r="F156" s="16">
        <f>COUNTIF(V$10:$V156,'Desglose 4154'!$V$6)</f>
        <v>8</v>
      </c>
      <c r="G156" s="16">
        <f>COUNTIF(V$10:$V156,'Desglose 4153'!$V$6)</f>
        <v>43</v>
      </c>
      <c r="H156" s="16">
        <f>COUNTIF(V$10:$V156,'Desglose 4152'!$V$6)</f>
        <v>46</v>
      </c>
      <c r="I156" s="16">
        <f>COUNTIF(V$10:$V156,'Desglose 4151'!$V$6)</f>
        <v>29</v>
      </c>
      <c r="J156" s="22" t="s">
        <v>19</v>
      </c>
      <c r="K156" s="19" t="s">
        <v>20</v>
      </c>
      <c r="L156" s="20" t="s">
        <v>21</v>
      </c>
      <c r="M156" s="21" t="s">
        <v>22</v>
      </c>
      <c r="N156" s="22" t="s">
        <v>23</v>
      </c>
      <c r="O156" s="22" t="s">
        <v>24</v>
      </c>
      <c r="P156" s="22" t="s">
        <v>23</v>
      </c>
      <c r="Q156" s="22" t="s">
        <v>25</v>
      </c>
      <c r="R156" s="22" t="s">
        <v>25</v>
      </c>
      <c r="S156" s="22" t="s">
        <v>26</v>
      </c>
      <c r="T156" s="20" t="s">
        <v>27</v>
      </c>
      <c r="U156" s="19" t="s">
        <v>96</v>
      </c>
      <c r="V156" s="22" t="s">
        <v>91</v>
      </c>
      <c r="W156" s="19" t="s">
        <v>30</v>
      </c>
      <c r="X156" s="22" t="s">
        <v>24</v>
      </c>
      <c r="Y156" s="21" t="s">
        <v>95</v>
      </c>
      <c r="Z156" s="22" t="s">
        <v>32</v>
      </c>
      <c r="AA156" s="19" t="s">
        <v>33</v>
      </c>
      <c r="AB156" s="20" t="s">
        <v>34</v>
      </c>
      <c r="AC156" s="68" t="s">
        <v>246</v>
      </c>
      <c r="AD156" s="38" t="s">
        <v>57</v>
      </c>
      <c r="AE156" s="13">
        <v>0</v>
      </c>
      <c r="AF156" s="13">
        <v>0</v>
      </c>
      <c r="AG156" s="13">
        <v>0</v>
      </c>
      <c r="AH156" s="37">
        <f t="shared" si="15"/>
        <v>0</v>
      </c>
      <c r="AI156" s="13">
        <v>0</v>
      </c>
      <c r="AJ156" s="13">
        <v>0</v>
      </c>
      <c r="AK156" s="13">
        <v>0</v>
      </c>
      <c r="AL156" s="37">
        <f t="shared" si="17"/>
        <v>0</v>
      </c>
      <c r="AM156" s="13">
        <v>0</v>
      </c>
      <c r="AN156" s="13">
        <v>0</v>
      </c>
      <c r="AO156" s="13">
        <v>0</v>
      </c>
      <c r="AP156" s="37">
        <f t="shared" si="16"/>
        <v>0</v>
      </c>
      <c r="AQ156" s="13">
        <v>0</v>
      </c>
      <c r="AR156" s="13">
        <v>0</v>
      </c>
      <c r="AS156" s="13">
        <v>0</v>
      </c>
      <c r="AT156" s="37">
        <f t="shared" si="18"/>
        <v>0</v>
      </c>
      <c r="AU156" s="69">
        <f t="shared" si="19"/>
        <v>0</v>
      </c>
      <c r="AV156" s="119"/>
      <c r="AZ156" s="14"/>
      <c r="BA156" s="14"/>
      <c r="BB156" s="14"/>
    </row>
    <row r="157" spans="1:54" x14ac:dyDescent="0.25">
      <c r="A157" s="16">
        <f>COUNTIF($AD$10:AD157,'RESUMEN POR ORGANISMO'!$V$6)</f>
        <v>7</v>
      </c>
      <c r="B157" s="16">
        <f>COUNTIF(U$10:$V157,'Desglose 4246'!$V$6)</f>
        <v>0</v>
      </c>
      <c r="C157" s="16">
        <f>COUNTIF(V$10:$V157,'Desglose 4157'!$V$6)</f>
        <v>10</v>
      </c>
      <c r="D157" s="16">
        <f>COUNTIF(V$10:$V157,'Desglose 4156'!$V$6)</f>
        <v>3</v>
      </c>
      <c r="E157" s="16">
        <f>COUNTIF(V$10:$V157,'Desglose 4155'!$V$6)</f>
        <v>9</v>
      </c>
      <c r="F157" s="16">
        <f>COUNTIF(V$10:$V157,'Desglose 4154'!$V$6)</f>
        <v>8</v>
      </c>
      <c r="G157" s="16">
        <f>COUNTIF(V$10:$V157,'Desglose 4153'!$V$6)</f>
        <v>43</v>
      </c>
      <c r="H157" s="16">
        <f>COUNTIF(V$10:$V157,'Desglose 4152'!$V$6)</f>
        <v>46</v>
      </c>
      <c r="I157" s="16">
        <f>COUNTIF(V$10:$V157,'Desglose 4151'!$V$6)</f>
        <v>29</v>
      </c>
      <c r="J157" s="22" t="s">
        <v>19</v>
      </c>
      <c r="K157" s="19" t="s">
        <v>20</v>
      </c>
      <c r="L157" s="20" t="s">
        <v>21</v>
      </c>
      <c r="M157" s="21" t="s">
        <v>22</v>
      </c>
      <c r="N157" s="22" t="s">
        <v>23</v>
      </c>
      <c r="O157" s="22" t="s">
        <v>24</v>
      </c>
      <c r="P157" s="22" t="s">
        <v>23</v>
      </c>
      <c r="Q157" s="22" t="s">
        <v>25</v>
      </c>
      <c r="R157" s="22" t="s">
        <v>25</v>
      </c>
      <c r="S157" s="22" t="s">
        <v>26</v>
      </c>
      <c r="T157" s="20" t="s">
        <v>27</v>
      </c>
      <c r="U157" s="19" t="s">
        <v>68</v>
      </c>
      <c r="V157" s="22" t="s">
        <v>91</v>
      </c>
      <c r="W157" s="19" t="s">
        <v>30</v>
      </c>
      <c r="X157" s="22" t="s">
        <v>32</v>
      </c>
      <c r="Y157" s="21" t="s">
        <v>43</v>
      </c>
      <c r="Z157" s="22" t="s">
        <v>32</v>
      </c>
      <c r="AA157" s="19" t="s">
        <v>33</v>
      </c>
      <c r="AB157" s="20" t="s">
        <v>34</v>
      </c>
      <c r="AC157" s="68" t="s">
        <v>247</v>
      </c>
      <c r="AD157" s="38" t="s">
        <v>57</v>
      </c>
      <c r="AE157" s="13">
        <v>0</v>
      </c>
      <c r="AF157" s="13">
        <v>0</v>
      </c>
      <c r="AG157" s="13">
        <v>0</v>
      </c>
      <c r="AH157" s="37">
        <f t="shared" si="15"/>
        <v>0</v>
      </c>
      <c r="AI157" s="13">
        <v>0</v>
      </c>
      <c r="AJ157" s="13">
        <v>0</v>
      </c>
      <c r="AK157" s="13">
        <v>0</v>
      </c>
      <c r="AL157" s="37">
        <f t="shared" si="17"/>
        <v>0</v>
      </c>
      <c r="AM157" s="13">
        <v>0</v>
      </c>
      <c r="AN157" s="13">
        <v>0</v>
      </c>
      <c r="AO157" s="13">
        <v>0</v>
      </c>
      <c r="AP157" s="37">
        <f t="shared" si="16"/>
        <v>0</v>
      </c>
      <c r="AQ157" s="13">
        <v>0</v>
      </c>
      <c r="AR157" s="13">
        <v>0</v>
      </c>
      <c r="AS157" s="13">
        <v>0</v>
      </c>
      <c r="AT157" s="37">
        <f t="shared" si="18"/>
        <v>0</v>
      </c>
      <c r="AU157" s="69">
        <f t="shared" si="19"/>
        <v>0</v>
      </c>
      <c r="AV157" s="119"/>
      <c r="AZ157" s="14"/>
      <c r="BA157" s="14"/>
      <c r="BB157" s="14"/>
    </row>
    <row r="158" spans="1:54" x14ac:dyDescent="0.25">
      <c r="A158" s="16">
        <f>COUNTIF($AD$10:AD158,'RESUMEN POR ORGANISMO'!$V$6)</f>
        <v>7</v>
      </c>
      <c r="B158" s="16">
        <f>COUNTIF(U$10:$V158,'Desglose 4246'!$V$6)</f>
        <v>0</v>
      </c>
      <c r="C158" s="16">
        <f>COUNTIF(V$10:$V158,'Desglose 4157'!$V$6)</f>
        <v>11</v>
      </c>
      <c r="D158" s="16">
        <f>COUNTIF(V$10:$V158,'Desglose 4156'!$V$6)</f>
        <v>3</v>
      </c>
      <c r="E158" s="16">
        <f>COUNTIF(V$10:$V158,'Desglose 4155'!$V$6)</f>
        <v>9</v>
      </c>
      <c r="F158" s="16">
        <f>COUNTIF(V$10:$V158,'Desglose 4154'!$V$6)</f>
        <v>8</v>
      </c>
      <c r="G158" s="16">
        <f>COUNTIF(V$10:$V158,'Desglose 4153'!$V$6)</f>
        <v>43</v>
      </c>
      <c r="H158" s="16">
        <f>COUNTIF(V$10:$V158,'Desglose 4152'!$V$6)</f>
        <v>46</v>
      </c>
      <c r="I158" s="16">
        <f>COUNTIF(V$10:$V158,'Desglose 4151'!$V$6)</f>
        <v>29</v>
      </c>
      <c r="J158" s="22" t="s">
        <v>19</v>
      </c>
      <c r="K158" s="19" t="s">
        <v>20</v>
      </c>
      <c r="L158" s="20" t="s">
        <v>21</v>
      </c>
      <c r="M158" s="21" t="s">
        <v>22</v>
      </c>
      <c r="N158" s="22" t="s">
        <v>23</v>
      </c>
      <c r="O158" s="22" t="s">
        <v>24</v>
      </c>
      <c r="P158" s="22" t="s">
        <v>23</v>
      </c>
      <c r="Q158" s="22" t="s">
        <v>25</v>
      </c>
      <c r="R158" s="22" t="s">
        <v>25</v>
      </c>
      <c r="S158" s="22" t="s">
        <v>26</v>
      </c>
      <c r="T158" s="20" t="s">
        <v>27</v>
      </c>
      <c r="U158" s="19" t="s">
        <v>68</v>
      </c>
      <c r="V158" s="22" t="s">
        <v>91</v>
      </c>
      <c r="W158" s="19" t="s">
        <v>30</v>
      </c>
      <c r="X158" s="22" t="s">
        <v>24</v>
      </c>
      <c r="Y158" s="21" t="s">
        <v>95</v>
      </c>
      <c r="Z158" s="22" t="s">
        <v>32</v>
      </c>
      <c r="AA158" s="19" t="s">
        <v>33</v>
      </c>
      <c r="AB158" s="20" t="s">
        <v>34</v>
      </c>
      <c r="AC158" s="68" t="s">
        <v>248</v>
      </c>
      <c r="AD158" s="38" t="s">
        <v>57</v>
      </c>
      <c r="AE158" s="13">
        <v>0</v>
      </c>
      <c r="AF158" s="13">
        <v>0</v>
      </c>
      <c r="AG158" s="13">
        <v>0</v>
      </c>
      <c r="AH158" s="37">
        <f t="shared" si="15"/>
        <v>0</v>
      </c>
      <c r="AI158" s="13">
        <v>0</v>
      </c>
      <c r="AJ158" s="13">
        <v>0</v>
      </c>
      <c r="AK158" s="13">
        <v>0</v>
      </c>
      <c r="AL158" s="37">
        <f t="shared" si="17"/>
        <v>0</v>
      </c>
      <c r="AM158" s="13">
        <v>0</v>
      </c>
      <c r="AN158" s="13">
        <v>0</v>
      </c>
      <c r="AO158" s="13">
        <v>0</v>
      </c>
      <c r="AP158" s="37">
        <f t="shared" si="16"/>
        <v>0</v>
      </c>
      <c r="AQ158" s="13">
        <v>0</v>
      </c>
      <c r="AR158" s="13">
        <v>0</v>
      </c>
      <c r="AS158" s="13">
        <v>0</v>
      </c>
      <c r="AT158" s="37">
        <f t="shared" si="18"/>
        <v>0</v>
      </c>
      <c r="AU158" s="69">
        <f t="shared" si="19"/>
        <v>0</v>
      </c>
      <c r="AV158" s="119"/>
      <c r="AZ158" s="14"/>
      <c r="BA158" s="14"/>
      <c r="BB158" s="14"/>
    </row>
    <row r="159" spans="1:54" x14ac:dyDescent="0.25">
      <c r="A159" s="16">
        <f>COUNTIF($AD$10:AD159,'RESUMEN POR ORGANISMO'!$V$6)</f>
        <v>7</v>
      </c>
      <c r="B159" s="16">
        <f>COUNTIF(U$10:$V159,'Desglose 4246'!$V$6)</f>
        <v>0</v>
      </c>
      <c r="C159" s="16">
        <f>COUNTIF(V$10:$V159,'Desglose 4157'!$V$6)</f>
        <v>12</v>
      </c>
      <c r="D159" s="16">
        <f>COUNTIF(V$10:$V159,'Desglose 4156'!$V$6)</f>
        <v>3</v>
      </c>
      <c r="E159" s="16">
        <f>COUNTIF(V$10:$V159,'Desglose 4155'!$V$6)</f>
        <v>9</v>
      </c>
      <c r="F159" s="16">
        <f>COUNTIF(V$10:$V159,'Desglose 4154'!$V$6)</f>
        <v>8</v>
      </c>
      <c r="G159" s="16">
        <f>COUNTIF(V$10:$V159,'Desglose 4153'!$V$6)</f>
        <v>43</v>
      </c>
      <c r="H159" s="16">
        <f>COUNTIF(V$10:$V159,'Desglose 4152'!$V$6)</f>
        <v>46</v>
      </c>
      <c r="I159" s="16">
        <f>COUNTIF(V$10:$V159,'Desglose 4151'!$V$6)</f>
        <v>29</v>
      </c>
      <c r="J159" s="22" t="s">
        <v>19</v>
      </c>
      <c r="K159" s="19" t="s">
        <v>20</v>
      </c>
      <c r="L159" s="20" t="s">
        <v>21</v>
      </c>
      <c r="M159" s="21" t="s">
        <v>22</v>
      </c>
      <c r="N159" s="22" t="s">
        <v>23</v>
      </c>
      <c r="O159" s="22" t="s">
        <v>24</v>
      </c>
      <c r="P159" s="22" t="s">
        <v>23</v>
      </c>
      <c r="Q159" s="22" t="s">
        <v>25</v>
      </c>
      <c r="R159" s="22" t="s">
        <v>25</v>
      </c>
      <c r="S159" s="22" t="s">
        <v>26</v>
      </c>
      <c r="T159" s="20" t="s">
        <v>27</v>
      </c>
      <c r="U159" s="19" t="s">
        <v>28</v>
      </c>
      <c r="V159" s="22">
        <v>4157</v>
      </c>
      <c r="W159" s="19" t="s">
        <v>30</v>
      </c>
      <c r="X159" s="22">
        <v>1</v>
      </c>
      <c r="Y159" s="21" t="s">
        <v>43</v>
      </c>
      <c r="Z159" s="22" t="s">
        <v>32</v>
      </c>
      <c r="AA159" s="19" t="s">
        <v>33</v>
      </c>
      <c r="AB159" s="20" t="s">
        <v>34</v>
      </c>
      <c r="AC159" s="68" t="s">
        <v>249</v>
      </c>
      <c r="AD159" s="38" t="s">
        <v>57</v>
      </c>
      <c r="AE159" s="13">
        <v>0</v>
      </c>
      <c r="AF159" s="13">
        <v>0</v>
      </c>
      <c r="AG159" s="13">
        <v>0</v>
      </c>
      <c r="AH159" s="37">
        <f t="shared" si="15"/>
        <v>0</v>
      </c>
      <c r="AI159" s="13">
        <v>0</v>
      </c>
      <c r="AJ159" s="13">
        <v>0</v>
      </c>
      <c r="AK159" s="13">
        <v>0</v>
      </c>
      <c r="AL159" s="37">
        <f t="shared" si="17"/>
        <v>0</v>
      </c>
      <c r="AM159" s="13">
        <v>0</v>
      </c>
      <c r="AN159" s="13">
        <v>0</v>
      </c>
      <c r="AO159" s="13">
        <v>0</v>
      </c>
      <c r="AP159" s="37">
        <f t="shared" si="16"/>
        <v>0</v>
      </c>
      <c r="AQ159" s="13">
        <v>0</v>
      </c>
      <c r="AR159" s="13">
        <v>0</v>
      </c>
      <c r="AS159" s="13">
        <v>0</v>
      </c>
      <c r="AT159" s="37">
        <f t="shared" si="18"/>
        <v>0</v>
      </c>
      <c r="AU159" s="69">
        <f t="shared" si="19"/>
        <v>0</v>
      </c>
      <c r="AV159" s="119"/>
      <c r="AZ159" s="14"/>
      <c r="BA159" s="14"/>
      <c r="BB159" s="14"/>
    </row>
    <row r="160" spans="1:54" x14ac:dyDescent="0.25">
      <c r="A160" s="16">
        <f>COUNTIF($AD$10:AD160,'RESUMEN POR ORGANISMO'!$V$6)</f>
        <v>7</v>
      </c>
      <c r="B160" s="16">
        <f>COUNTIF(U$10:$V160,'Desglose 4246'!$V$6)</f>
        <v>0</v>
      </c>
      <c r="C160" s="16">
        <f>COUNTIF(V$10:$V160,'Desglose 4157'!$V$6)</f>
        <v>13</v>
      </c>
      <c r="D160" s="16">
        <f>COUNTIF(V$10:$V160,'Desglose 4156'!$V$6)</f>
        <v>3</v>
      </c>
      <c r="E160" s="16">
        <f>COUNTIF(V$10:$V160,'Desglose 4155'!$V$6)</f>
        <v>9</v>
      </c>
      <c r="F160" s="16">
        <f>COUNTIF(V$10:$V160,'Desglose 4154'!$V$6)</f>
        <v>8</v>
      </c>
      <c r="G160" s="16">
        <f>COUNTIF(V$10:$V160,'Desglose 4153'!$V$6)</f>
        <v>43</v>
      </c>
      <c r="H160" s="16">
        <f>COUNTIF(V$10:$V160,'Desglose 4152'!$V$6)</f>
        <v>46</v>
      </c>
      <c r="I160" s="16">
        <f>COUNTIF(V$10:$V160,'Desglose 4151'!$V$6)</f>
        <v>29</v>
      </c>
      <c r="J160" s="22" t="s">
        <v>19</v>
      </c>
      <c r="K160" s="19" t="s">
        <v>20</v>
      </c>
      <c r="L160" s="20" t="s">
        <v>21</v>
      </c>
      <c r="M160" s="21" t="s">
        <v>22</v>
      </c>
      <c r="N160" s="22" t="s">
        <v>23</v>
      </c>
      <c r="O160" s="22" t="s">
        <v>24</v>
      </c>
      <c r="P160" s="22" t="s">
        <v>23</v>
      </c>
      <c r="Q160" s="22" t="s">
        <v>25</v>
      </c>
      <c r="R160" s="22" t="s">
        <v>25</v>
      </c>
      <c r="S160" s="22" t="s">
        <v>26</v>
      </c>
      <c r="T160" s="20" t="s">
        <v>27</v>
      </c>
      <c r="U160" s="19" t="s">
        <v>28</v>
      </c>
      <c r="V160" s="22" t="s">
        <v>91</v>
      </c>
      <c r="W160" s="19" t="s">
        <v>30</v>
      </c>
      <c r="X160" s="22" t="s">
        <v>24</v>
      </c>
      <c r="Y160" s="21" t="s">
        <v>95</v>
      </c>
      <c r="Z160" s="22" t="s">
        <v>32</v>
      </c>
      <c r="AA160" s="19" t="s">
        <v>33</v>
      </c>
      <c r="AB160" s="20" t="s">
        <v>34</v>
      </c>
      <c r="AC160" s="68" t="s">
        <v>250</v>
      </c>
      <c r="AD160" s="38" t="s">
        <v>57</v>
      </c>
      <c r="AE160" s="13">
        <v>0</v>
      </c>
      <c r="AF160" s="13">
        <v>0</v>
      </c>
      <c r="AG160" s="13">
        <v>0</v>
      </c>
      <c r="AH160" s="37">
        <f t="shared" si="15"/>
        <v>0</v>
      </c>
      <c r="AI160" s="13">
        <v>0</v>
      </c>
      <c r="AJ160" s="13">
        <v>0</v>
      </c>
      <c r="AK160" s="13">
        <v>0</v>
      </c>
      <c r="AL160" s="37">
        <f t="shared" si="17"/>
        <v>0</v>
      </c>
      <c r="AM160" s="13">
        <v>0</v>
      </c>
      <c r="AN160" s="13">
        <v>0</v>
      </c>
      <c r="AO160" s="13">
        <v>0</v>
      </c>
      <c r="AP160" s="37">
        <f t="shared" si="16"/>
        <v>0</v>
      </c>
      <c r="AQ160" s="13">
        <v>0</v>
      </c>
      <c r="AR160" s="13">
        <v>0</v>
      </c>
      <c r="AS160" s="13">
        <v>0</v>
      </c>
      <c r="AT160" s="37">
        <f t="shared" si="18"/>
        <v>0</v>
      </c>
      <c r="AU160" s="69">
        <f t="shared" si="19"/>
        <v>0</v>
      </c>
      <c r="AV160" s="119"/>
      <c r="AZ160" s="14"/>
      <c r="BA160" s="14"/>
      <c r="BB160" s="14"/>
    </row>
    <row r="161" spans="1:54" x14ac:dyDescent="0.25">
      <c r="A161" s="16">
        <f>COUNTIF($AD$10:AD161,'RESUMEN POR ORGANISMO'!$V$6)</f>
        <v>7</v>
      </c>
      <c r="B161" s="16">
        <f>COUNTIF(U$10:$V161,'Desglose 4246'!$V$6)</f>
        <v>0</v>
      </c>
      <c r="C161" s="16">
        <f>COUNTIF(V$10:$V161,'Desglose 4157'!$V$6)</f>
        <v>14</v>
      </c>
      <c r="D161" s="16">
        <f>COUNTIF(V$10:$V161,'Desglose 4156'!$V$6)</f>
        <v>3</v>
      </c>
      <c r="E161" s="16">
        <f>COUNTIF(V$10:$V161,'Desglose 4155'!$V$6)</f>
        <v>9</v>
      </c>
      <c r="F161" s="16">
        <f>COUNTIF(V$10:$V161,'Desglose 4154'!$V$6)</f>
        <v>8</v>
      </c>
      <c r="G161" s="16">
        <f>COUNTIF(V$10:$V161,'Desglose 4153'!$V$6)</f>
        <v>43</v>
      </c>
      <c r="H161" s="16">
        <f>COUNTIF(V$10:$V161,'Desglose 4152'!$V$6)</f>
        <v>46</v>
      </c>
      <c r="I161" s="16">
        <f>COUNTIF(V$10:$V161,'Desglose 4151'!$V$6)</f>
        <v>29</v>
      </c>
      <c r="J161" s="22" t="s">
        <v>19</v>
      </c>
      <c r="K161" s="19" t="s">
        <v>20</v>
      </c>
      <c r="L161" s="20" t="s">
        <v>21</v>
      </c>
      <c r="M161" s="21" t="s">
        <v>22</v>
      </c>
      <c r="N161" s="22" t="s">
        <v>23</v>
      </c>
      <c r="O161" s="22" t="s">
        <v>24</v>
      </c>
      <c r="P161" s="22" t="s">
        <v>23</v>
      </c>
      <c r="Q161" s="22" t="s">
        <v>25</v>
      </c>
      <c r="R161" s="22" t="s">
        <v>25</v>
      </c>
      <c r="S161" s="22" t="s">
        <v>26</v>
      </c>
      <c r="T161" s="20" t="s">
        <v>27</v>
      </c>
      <c r="U161" s="19" t="s">
        <v>20</v>
      </c>
      <c r="V161" s="22" t="s">
        <v>91</v>
      </c>
      <c r="W161" s="19" t="s">
        <v>30</v>
      </c>
      <c r="X161" s="22" t="s">
        <v>32</v>
      </c>
      <c r="Y161" s="21" t="s">
        <v>43</v>
      </c>
      <c r="Z161" s="22" t="s">
        <v>32</v>
      </c>
      <c r="AA161" s="19" t="s">
        <v>33</v>
      </c>
      <c r="AB161" s="20" t="s">
        <v>34</v>
      </c>
      <c r="AC161" s="68" t="s">
        <v>251</v>
      </c>
      <c r="AD161" s="38" t="s">
        <v>57</v>
      </c>
      <c r="AE161" s="13">
        <v>0</v>
      </c>
      <c r="AF161" s="13">
        <v>0</v>
      </c>
      <c r="AG161" s="13">
        <v>0</v>
      </c>
      <c r="AH161" s="37">
        <f t="shared" si="15"/>
        <v>0</v>
      </c>
      <c r="AI161" s="13">
        <v>0</v>
      </c>
      <c r="AJ161" s="13">
        <v>0</v>
      </c>
      <c r="AK161" s="13">
        <v>0</v>
      </c>
      <c r="AL161" s="37">
        <f t="shared" si="17"/>
        <v>0</v>
      </c>
      <c r="AM161" s="13">
        <v>0</v>
      </c>
      <c r="AN161" s="13">
        <v>0</v>
      </c>
      <c r="AO161" s="13">
        <v>0</v>
      </c>
      <c r="AP161" s="37">
        <f t="shared" si="16"/>
        <v>0</v>
      </c>
      <c r="AQ161" s="13">
        <v>0</v>
      </c>
      <c r="AR161" s="13">
        <v>0</v>
      </c>
      <c r="AS161" s="13">
        <v>0</v>
      </c>
      <c r="AT161" s="37">
        <f t="shared" si="18"/>
        <v>0</v>
      </c>
      <c r="AU161" s="69">
        <f t="shared" si="19"/>
        <v>0</v>
      </c>
      <c r="AV161" s="119"/>
      <c r="AZ161" s="14"/>
      <c r="BA161" s="14"/>
      <c r="BB161" s="14"/>
    </row>
    <row r="162" spans="1:54" x14ac:dyDescent="0.25">
      <c r="A162" s="16">
        <f>COUNTIF($AD$10:AD162,'RESUMEN POR ORGANISMO'!$V$6)</f>
        <v>7</v>
      </c>
      <c r="B162" s="16">
        <f>COUNTIF(U$10:$V162,'Desglose 4246'!$V$6)</f>
        <v>0</v>
      </c>
      <c r="C162" s="16">
        <f>COUNTIF(V$10:$V162,'Desglose 4157'!$V$6)</f>
        <v>15</v>
      </c>
      <c r="D162" s="16">
        <f>COUNTIF(V$10:$V162,'Desglose 4156'!$V$6)</f>
        <v>3</v>
      </c>
      <c r="E162" s="16">
        <f>COUNTIF(V$10:$V162,'Desglose 4155'!$V$6)</f>
        <v>9</v>
      </c>
      <c r="F162" s="16">
        <f>COUNTIF(V$10:$V162,'Desglose 4154'!$V$6)</f>
        <v>8</v>
      </c>
      <c r="G162" s="16">
        <f>COUNTIF(V$10:$V162,'Desglose 4153'!$V$6)</f>
        <v>43</v>
      </c>
      <c r="H162" s="16">
        <f>COUNTIF(V$10:$V162,'Desglose 4152'!$V$6)</f>
        <v>46</v>
      </c>
      <c r="I162" s="16">
        <f>COUNTIF(V$10:$V162,'Desglose 4151'!$V$6)</f>
        <v>29</v>
      </c>
      <c r="J162" s="22" t="s">
        <v>19</v>
      </c>
      <c r="K162" s="19" t="s">
        <v>20</v>
      </c>
      <c r="L162" s="20" t="s">
        <v>21</v>
      </c>
      <c r="M162" s="21" t="s">
        <v>22</v>
      </c>
      <c r="N162" s="22" t="s">
        <v>23</v>
      </c>
      <c r="O162" s="22" t="s">
        <v>24</v>
      </c>
      <c r="P162" s="22" t="s">
        <v>23</v>
      </c>
      <c r="Q162" s="22" t="s">
        <v>25</v>
      </c>
      <c r="R162" s="22" t="s">
        <v>25</v>
      </c>
      <c r="S162" s="22" t="s">
        <v>26</v>
      </c>
      <c r="T162" s="20" t="s">
        <v>27</v>
      </c>
      <c r="U162" s="19" t="s">
        <v>20</v>
      </c>
      <c r="V162" s="22" t="s">
        <v>91</v>
      </c>
      <c r="W162" s="19" t="s">
        <v>30</v>
      </c>
      <c r="X162" s="22" t="s">
        <v>24</v>
      </c>
      <c r="Y162" s="21" t="s">
        <v>95</v>
      </c>
      <c r="Z162" s="22" t="s">
        <v>32</v>
      </c>
      <c r="AA162" s="19" t="s">
        <v>33</v>
      </c>
      <c r="AB162" s="20" t="s">
        <v>34</v>
      </c>
      <c r="AC162" s="68" t="s">
        <v>252</v>
      </c>
      <c r="AD162" s="38" t="s">
        <v>57</v>
      </c>
      <c r="AE162" s="13">
        <v>0</v>
      </c>
      <c r="AF162" s="13">
        <v>0</v>
      </c>
      <c r="AG162" s="13">
        <v>0</v>
      </c>
      <c r="AH162" s="37">
        <f t="shared" si="15"/>
        <v>0</v>
      </c>
      <c r="AI162" s="13">
        <v>0</v>
      </c>
      <c r="AJ162" s="13">
        <v>0</v>
      </c>
      <c r="AK162" s="13">
        <v>0</v>
      </c>
      <c r="AL162" s="37">
        <f t="shared" si="17"/>
        <v>0</v>
      </c>
      <c r="AM162" s="13">
        <v>0</v>
      </c>
      <c r="AN162" s="13">
        <v>0</v>
      </c>
      <c r="AO162" s="13">
        <v>0</v>
      </c>
      <c r="AP162" s="37">
        <f t="shared" si="16"/>
        <v>0</v>
      </c>
      <c r="AQ162" s="13">
        <v>0</v>
      </c>
      <c r="AR162" s="13">
        <v>0</v>
      </c>
      <c r="AS162" s="13">
        <v>0</v>
      </c>
      <c r="AT162" s="37">
        <f t="shared" si="18"/>
        <v>0</v>
      </c>
      <c r="AU162" s="69">
        <f t="shared" si="19"/>
        <v>0</v>
      </c>
      <c r="AV162" s="119"/>
      <c r="AZ162" s="14"/>
      <c r="BA162" s="14"/>
      <c r="BB162" s="14"/>
    </row>
    <row r="163" spans="1:54" x14ac:dyDescent="0.25">
      <c r="A163" s="16">
        <f>COUNTIF($AD$10:AD163,'RESUMEN POR ORGANISMO'!$V$6)</f>
        <v>7</v>
      </c>
      <c r="B163" s="16">
        <f>COUNTIF(U$10:$V163,'Desglose 4246'!$V$6)</f>
        <v>0</v>
      </c>
      <c r="C163" s="16">
        <f>COUNTIF(V$10:$V163,'Desglose 4157'!$V$6)</f>
        <v>16</v>
      </c>
      <c r="D163" s="16">
        <f>COUNTIF(V$10:$V163,'Desglose 4156'!$V$6)</f>
        <v>3</v>
      </c>
      <c r="E163" s="16">
        <f>COUNTIF(V$10:$V163,'Desglose 4155'!$V$6)</f>
        <v>9</v>
      </c>
      <c r="F163" s="16">
        <f>COUNTIF(V$10:$V163,'Desglose 4154'!$V$6)</f>
        <v>8</v>
      </c>
      <c r="G163" s="16">
        <f>COUNTIF(V$10:$V163,'Desglose 4153'!$V$6)</f>
        <v>43</v>
      </c>
      <c r="H163" s="16">
        <f>COUNTIF(V$10:$V163,'Desglose 4152'!$V$6)</f>
        <v>46</v>
      </c>
      <c r="I163" s="16">
        <f>COUNTIF(V$10:$V163,'Desglose 4151'!$V$6)</f>
        <v>29</v>
      </c>
      <c r="J163" s="22" t="s">
        <v>19</v>
      </c>
      <c r="K163" s="19" t="s">
        <v>20</v>
      </c>
      <c r="L163" s="20" t="s">
        <v>21</v>
      </c>
      <c r="M163" s="21" t="s">
        <v>22</v>
      </c>
      <c r="N163" s="22" t="s">
        <v>23</v>
      </c>
      <c r="O163" s="22" t="s">
        <v>24</v>
      </c>
      <c r="P163" s="22" t="s">
        <v>23</v>
      </c>
      <c r="Q163" s="22" t="s">
        <v>25</v>
      </c>
      <c r="R163" s="22" t="s">
        <v>25</v>
      </c>
      <c r="S163" s="22" t="s">
        <v>26</v>
      </c>
      <c r="T163" s="20" t="s">
        <v>27</v>
      </c>
      <c r="U163" s="19" t="s">
        <v>49</v>
      </c>
      <c r="V163" s="22" t="s">
        <v>91</v>
      </c>
      <c r="W163" s="19" t="s">
        <v>30</v>
      </c>
      <c r="X163" s="22" t="s">
        <v>32</v>
      </c>
      <c r="Y163" s="21" t="s">
        <v>43</v>
      </c>
      <c r="Z163" s="22" t="s">
        <v>32</v>
      </c>
      <c r="AA163" s="19" t="s">
        <v>33</v>
      </c>
      <c r="AB163" s="20" t="s">
        <v>34</v>
      </c>
      <c r="AC163" s="68" t="s">
        <v>253</v>
      </c>
      <c r="AD163" s="38" t="s">
        <v>57</v>
      </c>
      <c r="AE163" s="13">
        <v>0</v>
      </c>
      <c r="AF163" s="13">
        <v>0</v>
      </c>
      <c r="AG163" s="13">
        <v>0</v>
      </c>
      <c r="AH163" s="37">
        <f t="shared" si="15"/>
        <v>0</v>
      </c>
      <c r="AI163" s="13">
        <v>0</v>
      </c>
      <c r="AJ163" s="13">
        <v>0</v>
      </c>
      <c r="AK163" s="13">
        <v>0</v>
      </c>
      <c r="AL163" s="37">
        <f t="shared" si="17"/>
        <v>0</v>
      </c>
      <c r="AM163" s="13">
        <v>0</v>
      </c>
      <c r="AN163" s="13">
        <v>0</v>
      </c>
      <c r="AO163" s="13">
        <v>0</v>
      </c>
      <c r="AP163" s="37">
        <f t="shared" si="16"/>
        <v>0</v>
      </c>
      <c r="AQ163" s="13">
        <v>0</v>
      </c>
      <c r="AR163" s="13">
        <v>0</v>
      </c>
      <c r="AS163" s="13">
        <v>0</v>
      </c>
      <c r="AT163" s="37">
        <f t="shared" si="18"/>
        <v>0</v>
      </c>
      <c r="AU163" s="69">
        <f t="shared" si="19"/>
        <v>0</v>
      </c>
      <c r="AV163" s="119"/>
      <c r="AZ163" s="14"/>
      <c r="BA163" s="14"/>
      <c r="BB163" s="14"/>
    </row>
    <row r="164" spans="1:54" x14ac:dyDescent="0.25">
      <c r="A164" s="16">
        <f>COUNTIF($AD$10:AD164,'RESUMEN POR ORGANISMO'!$V$6)</f>
        <v>7</v>
      </c>
      <c r="B164" s="16">
        <f>COUNTIF(U$10:$V164,'Desglose 4246'!$V$6)</f>
        <v>0</v>
      </c>
      <c r="C164" s="16">
        <f>COUNTIF(V$10:$V164,'Desglose 4157'!$V$6)</f>
        <v>17</v>
      </c>
      <c r="D164" s="16">
        <f>COUNTIF(V$10:$V164,'Desglose 4156'!$V$6)</f>
        <v>3</v>
      </c>
      <c r="E164" s="16">
        <f>COUNTIF(V$10:$V164,'Desglose 4155'!$V$6)</f>
        <v>9</v>
      </c>
      <c r="F164" s="16">
        <f>COUNTIF(V$10:$V164,'Desglose 4154'!$V$6)</f>
        <v>8</v>
      </c>
      <c r="G164" s="16">
        <f>COUNTIF(V$10:$V164,'Desglose 4153'!$V$6)</f>
        <v>43</v>
      </c>
      <c r="H164" s="16">
        <f>COUNTIF(V$10:$V164,'Desglose 4152'!$V$6)</f>
        <v>46</v>
      </c>
      <c r="I164" s="16">
        <f>COUNTIF(V$10:$V164,'Desglose 4151'!$V$6)</f>
        <v>29</v>
      </c>
      <c r="J164" s="22" t="s">
        <v>19</v>
      </c>
      <c r="K164" s="19" t="s">
        <v>20</v>
      </c>
      <c r="L164" s="20" t="s">
        <v>21</v>
      </c>
      <c r="M164" s="21" t="s">
        <v>22</v>
      </c>
      <c r="N164" s="22" t="s">
        <v>23</v>
      </c>
      <c r="O164" s="22" t="s">
        <v>24</v>
      </c>
      <c r="P164" s="22" t="s">
        <v>23</v>
      </c>
      <c r="Q164" s="22" t="s">
        <v>25</v>
      </c>
      <c r="R164" s="22" t="s">
        <v>25</v>
      </c>
      <c r="S164" s="22" t="s">
        <v>26</v>
      </c>
      <c r="T164" s="20" t="s">
        <v>27</v>
      </c>
      <c r="U164" s="19" t="s">
        <v>49</v>
      </c>
      <c r="V164" s="22" t="s">
        <v>91</v>
      </c>
      <c r="W164" s="19" t="s">
        <v>30</v>
      </c>
      <c r="X164" s="22" t="s">
        <v>24</v>
      </c>
      <c r="Y164" s="21" t="s">
        <v>95</v>
      </c>
      <c r="Z164" s="22" t="s">
        <v>32</v>
      </c>
      <c r="AA164" s="19" t="s">
        <v>33</v>
      </c>
      <c r="AB164" s="20" t="s">
        <v>34</v>
      </c>
      <c r="AC164" s="68" t="s">
        <v>254</v>
      </c>
      <c r="AD164" s="38" t="s">
        <v>57</v>
      </c>
      <c r="AE164" s="13">
        <v>0</v>
      </c>
      <c r="AF164" s="13">
        <v>0</v>
      </c>
      <c r="AG164" s="13">
        <v>0</v>
      </c>
      <c r="AH164" s="37">
        <f t="shared" si="15"/>
        <v>0</v>
      </c>
      <c r="AI164" s="13">
        <v>0</v>
      </c>
      <c r="AJ164" s="13">
        <v>0</v>
      </c>
      <c r="AK164" s="13">
        <v>0</v>
      </c>
      <c r="AL164" s="37">
        <f t="shared" si="17"/>
        <v>0</v>
      </c>
      <c r="AM164" s="13">
        <v>0</v>
      </c>
      <c r="AN164" s="13">
        <v>0</v>
      </c>
      <c r="AO164" s="13">
        <v>0</v>
      </c>
      <c r="AP164" s="37">
        <f t="shared" si="16"/>
        <v>0</v>
      </c>
      <c r="AQ164" s="13">
        <v>0</v>
      </c>
      <c r="AR164" s="13">
        <v>0</v>
      </c>
      <c r="AS164" s="13">
        <v>0</v>
      </c>
      <c r="AT164" s="37">
        <f t="shared" si="18"/>
        <v>0</v>
      </c>
      <c r="AU164" s="69">
        <f t="shared" si="19"/>
        <v>0</v>
      </c>
      <c r="AV164" s="119"/>
      <c r="AZ164" s="14"/>
      <c r="BA164" s="14"/>
      <c r="BB164" s="14"/>
    </row>
    <row r="165" spans="1:54" x14ac:dyDescent="0.25">
      <c r="A165" s="16">
        <f>COUNTIF($AD$10:AD165,'RESUMEN POR ORGANISMO'!$V$6)</f>
        <v>7</v>
      </c>
      <c r="B165" s="16">
        <f>COUNTIF(U$10:$V165,'Desglose 4246'!$V$6)</f>
        <v>0</v>
      </c>
      <c r="C165" s="16">
        <f>COUNTIF(V$10:$V165,'Desglose 4157'!$V$6)</f>
        <v>18</v>
      </c>
      <c r="D165" s="16">
        <f>COUNTIF(V$10:$V165,'Desglose 4156'!$V$6)</f>
        <v>3</v>
      </c>
      <c r="E165" s="16">
        <f>COUNTIF(V$10:$V165,'Desglose 4155'!$V$6)</f>
        <v>9</v>
      </c>
      <c r="F165" s="16">
        <f>COUNTIF(V$10:$V165,'Desglose 4154'!$V$6)</f>
        <v>8</v>
      </c>
      <c r="G165" s="16">
        <f>COUNTIF(V$10:$V165,'Desglose 4153'!$V$6)</f>
        <v>43</v>
      </c>
      <c r="H165" s="16">
        <f>COUNTIF(V$10:$V165,'Desglose 4152'!$V$6)</f>
        <v>46</v>
      </c>
      <c r="I165" s="16">
        <f>COUNTIF(V$10:$V165,'Desglose 4151'!$V$6)</f>
        <v>29</v>
      </c>
      <c r="J165" s="22" t="s">
        <v>19</v>
      </c>
      <c r="K165" s="19" t="s">
        <v>20</v>
      </c>
      <c r="L165" s="20" t="s">
        <v>21</v>
      </c>
      <c r="M165" s="21" t="s">
        <v>22</v>
      </c>
      <c r="N165" s="22" t="s">
        <v>23</v>
      </c>
      <c r="O165" s="22" t="s">
        <v>24</v>
      </c>
      <c r="P165" s="22" t="s">
        <v>23</v>
      </c>
      <c r="Q165" s="22" t="s">
        <v>25</v>
      </c>
      <c r="R165" s="22" t="s">
        <v>25</v>
      </c>
      <c r="S165" s="22" t="s">
        <v>26</v>
      </c>
      <c r="T165" s="20" t="s">
        <v>27</v>
      </c>
      <c r="U165" s="19" t="s">
        <v>37</v>
      </c>
      <c r="V165" s="22" t="s">
        <v>91</v>
      </c>
      <c r="W165" s="19" t="s">
        <v>30</v>
      </c>
      <c r="X165" s="22" t="s">
        <v>32</v>
      </c>
      <c r="Y165" s="21" t="s">
        <v>43</v>
      </c>
      <c r="Z165" s="22" t="s">
        <v>32</v>
      </c>
      <c r="AA165" s="19" t="s">
        <v>33</v>
      </c>
      <c r="AB165" s="20" t="s">
        <v>34</v>
      </c>
      <c r="AC165" s="68" t="s">
        <v>255</v>
      </c>
      <c r="AD165" s="38" t="s">
        <v>57</v>
      </c>
      <c r="AE165" s="13">
        <v>0</v>
      </c>
      <c r="AF165" s="13">
        <v>0</v>
      </c>
      <c r="AG165" s="13">
        <v>0</v>
      </c>
      <c r="AH165" s="37">
        <f t="shared" si="15"/>
        <v>0</v>
      </c>
      <c r="AI165" s="13">
        <v>0</v>
      </c>
      <c r="AJ165" s="13">
        <v>0</v>
      </c>
      <c r="AK165" s="13">
        <v>0</v>
      </c>
      <c r="AL165" s="37">
        <f t="shared" si="17"/>
        <v>0</v>
      </c>
      <c r="AM165" s="13">
        <v>0</v>
      </c>
      <c r="AN165" s="13">
        <v>0</v>
      </c>
      <c r="AO165" s="13">
        <v>0</v>
      </c>
      <c r="AP165" s="37">
        <f t="shared" si="16"/>
        <v>0</v>
      </c>
      <c r="AQ165" s="13">
        <v>0</v>
      </c>
      <c r="AR165" s="13">
        <v>0</v>
      </c>
      <c r="AS165" s="13">
        <v>0</v>
      </c>
      <c r="AT165" s="37">
        <f t="shared" si="18"/>
        <v>0</v>
      </c>
      <c r="AU165" s="69">
        <f t="shared" si="19"/>
        <v>0</v>
      </c>
      <c r="AV165" s="119"/>
      <c r="AZ165" s="14"/>
      <c r="BA165" s="14"/>
      <c r="BB165" s="14"/>
    </row>
    <row r="166" spans="1:54" x14ac:dyDescent="0.25">
      <c r="A166" s="16">
        <f>COUNTIF($AD$10:AD166,'RESUMEN POR ORGANISMO'!$V$6)</f>
        <v>7</v>
      </c>
      <c r="B166" s="16">
        <f>COUNTIF(U$10:$V166,'Desglose 4246'!$V$6)</f>
        <v>0</v>
      </c>
      <c r="C166" s="16">
        <f>COUNTIF(V$10:$V166,'Desglose 4157'!$V$6)</f>
        <v>19</v>
      </c>
      <c r="D166" s="16">
        <f>COUNTIF(V$10:$V166,'Desglose 4156'!$V$6)</f>
        <v>3</v>
      </c>
      <c r="E166" s="16">
        <f>COUNTIF(V$10:$V166,'Desglose 4155'!$V$6)</f>
        <v>9</v>
      </c>
      <c r="F166" s="16">
        <f>COUNTIF(V$10:$V166,'Desglose 4154'!$V$6)</f>
        <v>8</v>
      </c>
      <c r="G166" s="16">
        <f>COUNTIF(V$10:$V166,'Desglose 4153'!$V$6)</f>
        <v>43</v>
      </c>
      <c r="H166" s="16">
        <f>COUNTIF(V$10:$V166,'Desglose 4152'!$V$6)</f>
        <v>46</v>
      </c>
      <c r="I166" s="16">
        <f>COUNTIF(V$10:$V166,'Desglose 4151'!$V$6)</f>
        <v>29</v>
      </c>
      <c r="J166" s="22" t="s">
        <v>19</v>
      </c>
      <c r="K166" s="19" t="s">
        <v>20</v>
      </c>
      <c r="L166" s="20" t="s">
        <v>21</v>
      </c>
      <c r="M166" s="21" t="s">
        <v>22</v>
      </c>
      <c r="N166" s="22" t="s">
        <v>23</v>
      </c>
      <c r="O166" s="22" t="s">
        <v>24</v>
      </c>
      <c r="P166" s="22" t="s">
        <v>23</v>
      </c>
      <c r="Q166" s="22" t="s">
        <v>25</v>
      </c>
      <c r="R166" s="22" t="s">
        <v>25</v>
      </c>
      <c r="S166" s="22" t="s">
        <v>26</v>
      </c>
      <c r="T166" s="20" t="s">
        <v>27</v>
      </c>
      <c r="U166" s="19" t="s">
        <v>37</v>
      </c>
      <c r="V166" s="22" t="s">
        <v>91</v>
      </c>
      <c r="W166" s="19" t="s">
        <v>30</v>
      </c>
      <c r="X166" s="22" t="s">
        <v>24</v>
      </c>
      <c r="Y166" s="21" t="s">
        <v>95</v>
      </c>
      <c r="Z166" s="22" t="s">
        <v>32</v>
      </c>
      <c r="AA166" s="19" t="s">
        <v>33</v>
      </c>
      <c r="AB166" s="20" t="s">
        <v>34</v>
      </c>
      <c r="AC166" s="68" t="s">
        <v>256</v>
      </c>
      <c r="AD166" s="38" t="s">
        <v>57</v>
      </c>
      <c r="AE166" s="13">
        <v>0</v>
      </c>
      <c r="AF166" s="13">
        <v>0</v>
      </c>
      <c r="AG166" s="13">
        <v>0</v>
      </c>
      <c r="AH166" s="37">
        <f t="shared" si="15"/>
        <v>0</v>
      </c>
      <c r="AI166" s="13">
        <v>0</v>
      </c>
      <c r="AJ166" s="13">
        <v>0</v>
      </c>
      <c r="AK166" s="13">
        <v>0</v>
      </c>
      <c r="AL166" s="37">
        <f t="shared" si="17"/>
        <v>0</v>
      </c>
      <c r="AM166" s="13">
        <v>0</v>
      </c>
      <c r="AN166" s="13">
        <v>0</v>
      </c>
      <c r="AO166" s="13">
        <v>0</v>
      </c>
      <c r="AP166" s="37">
        <f t="shared" si="16"/>
        <v>0</v>
      </c>
      <c r="AQ166" s="13">
        <v>0</v>
      </c>
      <c r="AR166" s="13">
        <v>0</v>
      </c>
      <c r="AS166" s="13">
        <v>0</v>
      </c>
      <c r="AT166" s="37">
        <f t="shared" si="18"/>
        <v>0</v>
      </c>
      <c r="AU166" s="69">
        <f t="shared" si="19"/>
        <v>0</v>
      </c>
      <c r="AV166" s="119"/>
      <c r="AZ166" s="14"/>
      <c r="BA166" s="14"/>
      <c r="BB166" s="14"/>
    </row>
    <row r="167" spans="1:54" x14ac:dyDescent="0.25">
      <c r="A167" s="16">
        <f>COUNTIF($AD$10:AD167,'RESUMEN POR ORGANISMO'!$V$6)</f>
        <v>7</v>
      </c>
      <c r="B167" s="16">
        <f>COUNTIF(U$10:$V167,'Desglose 4246'!$V$6)</f>
        <v>0</v>
      </c>
      <c r="C167" s="16">
        <f>COUNTIF(V$10:$V167,'Desglose 4157'!$V$6)</f>
        <v>20</v>
      </c>
      <c r="D167" s="16">
        <f>COUNTIF(V$10:$V167,'Desglose 4156'!$V$6)</f>
        <v>3</v>
      </c>
      <c r="E167" s="16">
        <f>COUNTIF(V$10:$V167,'Desglose 4155'!$V$6)</f>
        <v>9</v>
      </c>
      <c r="F167" s="16">
        <f>COUNTIF(V$10:$V167,'Desglose 4154'!$V$6)</f>
        <v>8</v>
      </c>
      <c r="G167" s="16">
        <f>COUNTIF(V$10:$V167,'Desglose 4153'!$V$6)</f>
        <v>43</v>
      </c>
      <c r="H167" s="16">
        <f>COUNTIF(V$10:$V167,'Desglose 4152'!$V$6)</f>
        <v>46</v>
      </c>
      <c r="I167" s="16">
        <f>COUNTIF(V$10:$V167,'Desglose 4151'!$V$6)</f>
        <v>29</v>
      </c>
      <c r="J167" s="22">
        <v>21121</v>
      </c>
      <c r="K167" s="19" t="s">
        <v>20</v>
      </c>
      <c r="L167" s="20" t="s">
        <v>35</v>
      </c>
      <c r="M167" s="21" t="s">
        <v>36</v>
      </c>
      <c r="N167" s="22" t="s">
        <v>23</v>
      </c>
      <c r="O167" s="22" t="s">
        <v>24</v>
      </c>
      <c r="P167" s="22" t="s">
        <v>23</v>
      </c>
      <c r="Q167" s="22" t="s">
        <v>25</v>
      </c>
      <c r="R167" s="22" t="s">
        <v>25</v>
      </c>
      <c r="S167" s="22" t="s">
        <v>26</v>
      </c>
      <c r="T167" s="20" t="s">
        <v>34</v>
      </c>
      <c r="U167" s="19" t="s">
        <v>37</v>
      </c>
      <c r="V167" s="22" t="s">
        <v>91</v>
      </c>
      <c r="W167" s="19" t="s">
        <v>30</v>
      </c>
      <c r="X167" s="22" t="s">
        <v>24</v>
      </c>
      <c r="Y167" s="21" t="s">
        <v>97</v>
      </c>
      <c r="Z167" s="22" t="s">
        <v>32</v>
      </c>
      <c r="AA167" s="19" t="s">
        <v>33</v>
      </c>
      <c r="AB167" s="20" t="s">
        <v>34</v>
      </c>
      <c r="AC167" s="68" t="s">
        <v>257</v>
      </c>
      <c r="AD167" s="38" t="s">
        <v>58</v>
      </c>
      <c r="AE167" s="13">
        <v>0</v>
      </c>
      <c r="AF167" s="13">
        <v>0</v>
      </c>
      <c r="AG167" s="13">
        <v>0</v>
      </c>
      <c r="AH167" s="37">
        <f t="shared" si="15"/>
        <v>0</v>
      </c>
      <c r="AI167" s="13">
        <v>0</v>
      </c>
      <c r="AJ167" s="13">
        <v>0</v>
      </c>
      <c r="AK167" s="13">
        <v>0</v>
      </c>
      <c r="AL167" s="37">
        <f t="shared" si="17"/>
        <v>0</v>
      </c>
      <c r="AM167" s="13">
        <v>0</v>
      </c>
      <c r="AN167" s="13">
        <v>0</v>
      </c>
      <c r="AO167" s="13">
        <v>0</v>
      </c>
      <c r="AP167" s="37">
        <f t="shared" si="16"/>
        <v>0</v>
      </c>
      <c r="AQ167" s="13">
        <v>0</v>
      </c>
      <c r="AR167" s="13">
        <v>0</v>
      </c>
      <c r="AS167" s="13">
        <v>0</v>
      </c>
      <c r="AT167" s="37">
        <f t="shared" si="18"/>
        <v>0</v>
      </c>
      <c r="AU167" s="69">
        <f t="shared" si="19"/>
        <v>0</v>
      </c>
      <c r="AV167" s="119"/>
      <c r="AZ167" s="14"/>
      <c r="BA167" s="14"/>
      <c r="BB167" s="14"/>
    </row>
    <row r="168" spans="1:54" x14ac:dyDescent="0.25">
      <c r="A168" s="16">
        <f>COUNTIF($AD$10:AD168,'RESUMEN POR ORGANISMO'!$V$6)</f>
        <v>7</v>
      </c>
      <c r="B168" s="16">
        <f>COUNTIF(U$10:$V168,'Desglose 4246'!$V$6)</f>
        <v>0</v>
      </c>
      <c r="C168" s="16">
        <f>COUNTIF(V$10:$V168,'Desglose 4157'!$V$6)</f>
        <v>21</v>
      </c>
      <c r="D168" s="16">
        <f>COUNTIF(V$10:$V168,'Desglose 4156'!$V$6)</f>
        <v>3</v>
      </c>
      <c r="E168" s="16">
        <f>COUNTIF(V$10:$V168,'Desglose 4155'!$V$6)</f>
        <v>9</v>
      </c>
      <c r="F168" s="16">
        <f>COUNTIF(V$10:$V168,'Desglose 4154'!$V$6)</f>
        <v>8</v>
      </c>
      <c r="G168" s="16">
        <f>COUNTIF(V$10:$V168,'Desglose 4153'!$V$6)</f>
        <v>43</v>
      </c>
      <c r="H168" s="16">
        <f>COUNTIF(V$10:$V168,'Desglose 4152'!$V$6)</f>
        <v>46</v>
      </c>
      <c r="I168" s="16">
        <f>COUNTIF(V$10:$V168,'Desglose 4151'!$V$6)</f>
        <v>29</v>
      </c>
      <c r="J168" s="22">
        <v>21121</v>
      </c>
      <c r="K168" s="19" t="s">
        <v>20</v>
      </c>
      <c r="L168" s="20" t="s">
        <v>35</v>
      </c>
      <c r="M168" s="21" t="s">
        <v>36</v>
      </c>
      <c r="N168" s="22" t="s">
        <v>23</v>
      </c>
      <c r="O168" s="22" t="s">
        <v>24</v>
      </c>
      <c r="P168" s="22" t="s">
        <v>23</v>
      </c>
      <c r="Q168" s="22" t="s">
        <v>25</v>
      </c>
      <c r="R168" s="22" t="s">
        <v>25</v>
      </c>
      <c r="S168" s="22" t="s">
        <v>26</v>
      </c>
      <c r="T168" s="20" t="s">
        <v>34</v>
      </c>
      <c r="U168" s="19" t="s">
        <v>37</v>
      </c>
      <c r="V168" s="22" t="s">
        <v>91</v>
      </c>
      <c r="W168" s="19" t="s">
        <v>30</v>
      </c>
      <c r="X168" s="22" t="s">
        <v>32</v>
      </c>
      <c r="Y168" s="21" t="s">
        <v>43</v>
      </c>
      <c r="Z168" s="22" t="s">
        <v>32</v>
      </c>
      <c r="AA168" s="19" t="s">
        <v>33</v>
      </c>
      <c r="AB168" s="20" t="s">
        <v>34</v>
      </c>
      <c r="AC168" s="68" t="s">
        <v>258</v>
      </c>
      <c r="AD168" s="38" t="s">
        <v>58</v>
      </c>
      <c r="AE168" s="13">
        <v>0</v>
      </c>
      <c r="AF168" s="13">
        <v>0</v>
      </c>
      <c r="AG168" s="13">
        <v>0</v>
      </c>
      <c r="AH168" s="37">
        <f t="shared" si="15"/>
        <v>0</v>
      </c>
      <c r="AI168" s="13">
        <v>0</v>
      </c>
      <c r="AJ168" s="13">
        <v>0</v>
      </c>
      <c r="AK168" s="13">
        <v>0</v>
      </c>
      <c r="AL168" s="37">
        <f t="shared" si="17"/>
        <v>0</v>
      </c>
      <c r="AM168" s="13">
        <v>0</v>
      </c>
      <c r="AN168" s="13">
        <v>0</v>
      </c>
      <c r="AO168" s="13">
        <v>0</v>
      </c>
      <c r="AP168" s="37">
        <f t="shared" si="16"/>
        <v>0</v>
      </c>
      <c r="AQ168" s="13">
        <v>0</v>
      </c>
      <c r="AR168" s="13">
        <v>0</v>
      </c>
      <c r="AS168" s="13">
        <v>0</v>
      </c>
      <c r="AT168" s="37">
        <f t="shared" si="18"/>
        <v>0</v>
      </c>
      <c r="AU168" s="69">
        <f t="shared" si="19"/>
        <v>0</v>
      </c>
      <c r="AV168" s="119"/>
      <c r="AZ168" s="14"/>
      <c r="BA168" s="14"/>
      <c r="BB168" s="14"/>
    </row>
    <row r="169" spans="1:54" x14ac:dyDescent="0.25">
      <c r="A169" s="16">
        <f>COUNTIF($AD$10:AD169,'RESUMEN POR ORGANISMO'!$V$6)</f>
        <v>7</v>
      </c>
      <c r="B169" s="16">
        <f>COUNTIF(U$10:$V169,'Desglose 4246'!$V$6)</f>
        <v>0</v>
      </c>
      <c r="C169" s="16">
        <f>COUNTIF(V$10:$V169,'Desglose 4157'!$V$6)</f>
        <v>22</v>
      </c>
      <c r="D169" s="16">
        <f>COUNTIF(V$10:$V169,'Desglose 4156'!$V$6)</f>
        <v>3</v>
      </c>
      <c r="E169" s="16">
        <f>COUNTIF(V$10:$V169,'Desglose 4155'!$V$6)</f>
        <v>9</v>
      </c>
      <c r="F169" s="16">
        <f>COUNTIF(V$10:$V169,'Desglose 4154'!$V$6)</f>
        <v>8</v>
      </c>
      <c r="G169" s="16">
        <f>COUNTIF(V$10:$V169,'Desglose 4153'!$V$6)</f>
        <v>43</v>
      </c>
      <c r="H169" s="16">
        <f>COUNTIF(V$10:$V169,'Desglose 4152'!$V$6)</f>
        <v>46</v>
      </c>
      <c r="I169" s="16">
        <f>COUNTIF(V$10:$V169,'Desglose 4151'!$V$6)</f>
        <v>29</v>
      </c>
      <c r="J169" s="22">
        <v>21121</v>
      </c>
      <c r="K169" s="19" t="s">
        <v>20</v>
      </c>
      <c r="L169" s="20" t="s">
        <v>98</v>
      </c>
      <c r="M169" s="21" t="s">
        <v>99</v>
      </c>
      <c r="N169" s="22" t="s">
        <v>23</v>
      </c>
      <c r="O169" s="22" t="s">
        <v>24</v>
      </c>
      <c r="P169" s="22" t="s">
        <v>23</v>
      </c>
      <c r="Q169" s="22" t="s">
        <v>25</v>
      </c>
      <c r="R169" s="22" t="s">
        <v>25</v>
      </c>
      <c r="S169" s="22" t="s">
        <v>26</v>
      </c>
      <c r="T169" s="20" t="s">
        <v>100</v>
      </c>
      <c r="U169" s="19" t="s">
        <v>37</v>
      </c>
      <c r="V169" s="22" t="s">
        <v>91</v>
      </c>
      <c r="W169" s="19" t="s">
        <v>30</v>
      </c>
      <c r="X169" s="22" t="s">
        <v>24</v>
      </c>
      <c r="Y169" s="21" t="s">
        <v>101</v>
      </c>
      <c r="Z169" s="22" t="s">
        <v>32</v>
      </c>
      <c r="AA169" s="19" t="s">
        <v>33</v>
      </c>
      <c r="AB169" s="20" t="s">
        <v>34</v>
      </c>
      <c r="AC169" s="68" t="s">
        <v>259</v>
      </c>
      <c r="AD169" s="38" t="s">
        <v>102</v>
      </c>
      <c r="AE169" s="13">
        <v>0</v>
      </c>
      <c r="AF169" s="13">
        <v>0</v>
      </c>
      <c r="AG169" s="13">
        <v>0</v>
      </c>
      <c r="AH169" s="37">
        <f t="shared" si="15"/>
        <v>0</v>
      </c>
      <c r="AI169" s="13">
        <v>0</v>
      </c>
      <c r="AJ169" s="13">
        <v>0</v>
      </c>
      <c r="AK169" s="13">
        <v>0</v>
      </c>
      <c r="AL169" s="37">
        <f t="shared" si="17"/>
        <v>0</v>
      </c>
      <c r="AM169" s="13">
        <v>0</v>
      </c>
      <c r="AN169" s="13">
        <v>0</v>
      </c>
      <c r="AO169" s="13">
        <v>0</v>
      </c>
      <c r="AP169" s="37">
        <f t="shared" si="16"/>
        <v>0</v>
      </c>
      <c r="AQ169" s="13">
        <v>0</v>
      </c>
      <c r="AR169" s="13">
        <v>0</v>
      </c>
      <c r="AS169" s="13">
        <v>0</v>
      </c>
      <c r="AT169" s="37">
        <f t="shared" si="18"/>
        <v>0</v>
      </c>
      <c r="AU169" s="69">
        <f t="shared" si="19"/>
        <v>0</v>
      </c>
      <c r="AV169" s="119"/>
      <c r="AZ169" s="14"/>
      <c r="BA169" s="14"/>
      <c r="BB169" s="14"/>
    </row>
    <row r="170" spans="1:54" x14ac:dyDescent="0.25">
      <c r="A170" s="16">
        <f>COUNTIF($AD$10:AD170,'RESUMEN POR ORGANISMO'!$V$6)</f>
        <v>7</v>
      </c>
      <c r="B170" s="16">
        <f>COUNTIF(U$10:$V170,'Desglose 4246'!$V$6)</f>
        <v>0</v>
      </c>
      <c r="C170" s="16">
        <f>COUNTIF(V$10:$V170,'Desglose 4157'!$V$6)</f>
        <v>23</v>
      </c>
      <c r="D170" s="16">
        <f>COUNTIF(V$10:$V170,'Desglose 4156'!$V$6)</f>
        <v>3</v>
      </c>
      <c r="E170" s="16">
        <f>COUNTIF(V$10:$V170,'Desglose 4155'!$V$6)</f>
        <v>9</v>
      </c>
      <c r="F170" s="16">
        <f>COUNTIF(V$10:$V170,'Desglose 4154'!$V$6)</f>
        <v>8</v>
      </c>
      <c r="G170" s="16">
        <f>COUNTIF(V$10:$V170,'Desglose 4153'!$V$6)</f>
        <v>43</v>
      </c>
      <c r="H170" s="16">
        <f>COUNTIF(V$10:$V170,'Desglose 4152'!$V$6)</f>
        <v>46</v>
      </c>
      <c r="I170" s="16">
        <f>COUNTIF(V$10:$V170,'Desglose 4151'!$V$6)</f>
        <v>29</v>
      </c>
      <c r="J170" s="22">
        <v>21121</v>
      </c>
      <c r="K170" s="19" t="s">
        <v>20</v>
      </c>
      <c r="L170" s="20" t="s">
        <v>98</v>
      </c>
      <c r="M170" s="21" t="s">
        <v>99</v>
      </c>
      <c r="N170" s="22" t="s">
        <v>23</v>
      </c>
      <c r="O170" s="22" t="s">
        <v>24</v>
      </c>
      <c r="P170" s="22" t="s">
        <v>23</v>
      </c>
      <c r="Q170" s="22" t="s">
        <v>25</v>
      </c>
      <c r="R170" s="22" t="s">
        <v>25</v>
      </c>
      <c r="S170" s="22" t="s">
        <v>26</v>
      </c>
      <c r="T170" s="20" t="s">
        <v>100</v>
      </c>
      <c r="U170" s="19" t="s">
        <v>37</v>
      </c>
      <c r="V170" s="22" t="s">
        <v>91</v>
      </c>
      <c r="W170" s="19" t="s">
        <v>30</v>
      </c>
      <c r="X170" s="22" t="s">
        <v>32</v>
      </c>
      <c r="Y170" s="21" t="s">
        <v>43</v>
      </c>
      <c r="Z170" s="22" t="s">
        <v>32</v>
      </c>
      <c r="AA170" s="19" t="s">
        <v>33</v>
      </c>
      <c r="AB170" s="20" t="s">
        <v>34</v>
      </c>
      <c r="AC170" s="68" t="s">
        <v>260</v>
      </c>
      <c r="AD170" s="38" t="s">
        <v>102</v>
      </c>
      <c r="AE170" s="13">
        <v>0</v>
      </c>
      <c r="AF170" s="13">
        <v>0</v>
      </c>
      <c r="AG170" s="13">
        <v>0</v>
      </c>
      <c r="AH170" s="37">
        <f t="shared" si="15"/>
        <v>0</v>
      </c>
      <c r="AI170" s="13">
        <v>0</v>
      </c>
      <c r="AJ170" s="13">
        <v>0</v>
      </c>
      <c r="AK170" s="13">
        <v>0</v>
      </c>
      <c r="AL170" s="37">
        <f t="shared" si="17"/>
        <v>0</v>
      </c>
      <c r="AM170" s="13">
        <v>0</v>
      </c>
      <c r="AN170" s="13">
        <v>0</v>
      </c>
      <c r="AO170" s="13">
        <v>0</v>
      </c>
      <c r="AP170" s="37">
        <f t="shared" si="16"/>
        <v>0</v>
      </c>
      <c r="AQ170" s="13">
        <v>0</v>
      </c>
      <c r="AR170" s="13">
        <v>0</v>
      </c>
      <c r="AS170" s="13">
        <v>0</v>
      </c>
      <c r="AT170" s="37">
        <f t="shared" si="18"/>
        <v>0</v>
      </c>
      <c r="AU170" s="69">
        <f t="shared" si="19"/>
        <v>0</v>
      </c>
      <c r="AV170" s="119"/>
      <c r="AZ170" s="14"/>
      <c r="BA170" s="14"/>
      <c r="BB170" s="14"/>
    </row>
    <row r="171" spans="1:54" x14ac:dyDescent="0.25">
      <c r="A171" s="16">
        <f>COUNTIF($AD$10:AD171,'RESUMEN POR ORGANISMO'!$V$6)</f>
        <v>7</v>
      </c>
      <c r="B171" s="16">
        <f>COUNTIF(U$10:$V171,'Desglose 4246'!$V$6)</f>
        <v>0</v>
      </c>
      <c r="C171" s="16">
        <f>COUNTIF(V$10:$V171,'Desglose 4157'!$V$6)</f>
        <v>24</v>
      </c>
      <c r="D171" s="16">
        <f>COUNTIF(V$10:$V171,'Desglose 4156'!$V$6)</f>
        <v>3</v>
      </c>
      <c r="E171" s="16">
        <f>COUNTIF(V$10:$V171,'Desglose 4155'!$V$6)</f>
        <v>9</v>
      </c>
      <c r="F171" s="16">
        <f>COUNTIF(V$10:$V171,'Desglose 4154'!$V$6)</f>
        <v>8</v>
      </c>
      <c r="G171" s="16">
        <f>COUNTIF(V$10:$V171,'Desglose 4153'!$V$6)</f>
        <v>43</v>
      </c>
      <c r="H171" s="16">
        <f>COUNTIF(V$10:$V171,'Desglose 4152'!$V$6)</f>
        <v>46</v>
      </c>
      <c r="I171" s="16">
        <f>COUNTIF(V$10:$V171,'Desglose 4151'!$V$6)</f>
        <v>29</v>
      </c>
      <c r="J171" s="22">
        <v>21121</v>
      </c>
      <c r="K171" s="19" t="s">
        <v>20</v>
      </c>
      <c r="L171" s="20" t="s">
        <v>46</v>
      </c>
      <c r="M171" s="21" t="s">
        <v>47</v>
      </c>
      <c r="N171" s="22" t="s">
        <v>23</v>
      </c>
      <c r="O171" s="22" t="s">
        <v>24</v>
      </c>
      <c r="P171" s="22" t="s">
        <v>24</v>
      </c>
      <c r="Q171" s="22" t="s">
        <v>25</v>
      </c>
      <c r="R171" s="22" t="s">
        <v>25</v>
      </c>
      <c r="S171" s="22" t="s">
        <v>26</v>
      </c>
      <c r="T171" s="20" t="s">
        <v>48</v>
      </c>
      <c r="U171" s="19" t="s">
        <v>49</v>
      </c>
      <c r="V171" s="22" t="s">
        <v>91</v>
      </c>
      <c r="W171" s="19" t="s">
        <v>30</v>
      </c>
      <c r="X171" s="22" t="s">
        <v>32</v>
      </c>
      <c r="Y171" s="21" t="s">
        <v>43</v>
      </c>
      <c r="Z171" s="22" t="s">
        <v>32</v>
      </c>
      <c r="AA171" s="19" t="s">
        <v>33</v>
      </c>
      <c r="AB171" s="20" t="s">
        <v>34</v>
      </c>
      <c r="AC171" s="68" t="s">
        <v>261</v>
      </c>
      <c r="AD171" s="38" t="s">
        <v>60</v>
      </c>
      <c r="AE171" s="13">
        <v>0</v>
      </c>
      <c r="AF171" s="13">
        <v>0</v>
      </c>
      <c r="AG171" s="13">
        <v>0</v>
      </c>
      <c r="AH171" s="37">
        <f t="shared" si="15"/>
        <v>0</v>
      </c>
      <c r="AI171" s="13">
        <v>0</v>
      </c>
      <c r="AJ171" s="13">
        <v>0</v>
      </c>
      <c r="AK171" s="13">
        <v>0</v>
      </c>
      <c r="AL171" s="37">
        <f t="shared" si="17"/>
        <v>0</v>
      </c>
      <c r="AM171" s="13">
        <v>0</v>
      </c>
      <c r="AN171" s="13">
        <v>0</v>
      </c>
      <c r="AO171" s="13">
        <v>0</v>
      </c>
      <c r="AP171" s="37">
        <f t="shared" si="16"/>
        <v>0</v>
      </c>
      <c r="AQ171" s="13">
        <v>0</v>
      </c>
      <c r="AR171" s="13">
        <v>0</v>
      </c>
      <c r="AS171" s="13">
        <v>0</v>
      </c>
      <c r="AT171" s="37">
        <f t="shared" si="18"/>
        <v>0</v>
      </c>
      <c r="AU171" s="69">
        <f t="shared" si="19"/>
        <v>0</v>
      </c>
      <c r="AV171" s="119"/>
      <c r="AZ171" s="14"/>
      <c r="BA171" s="14"/>
      <c r="BB171" s="14"/>
    </row>
    <row r="172" spans="1:54" x14ac:dyDescent="0.25">
      <c r="A172" s="16">
        <f>COUNTIF($AD$10:AD172,'RESUMEN POR ORGANISMO'!$V$6)</f>
        <v>7</v>
      </c>
      <c r="B172" s="16">
        <f>COUNTIF(U$10:$V172,'Desglose 4246'!$V$6)</f>
        <v>0</v>
      </c>
      <c r="C172" s="16">
        <f>COUNTIF(V$10:$V172,'Desglose 4157'!$V$6)</f>
        <v>25</v>
      </c>
      <c r="D172" s="16">
        <f>COUNTIF(V$10:$V172,'Desglose 4156'!$V$6)</f>
        <v>3</v>
      </c>
      <c r="E172" s="16">
        <f>COUNTIF(V$10:$V172,'Desglose 4155'!$V$6)</f>
        <v>9</v>
      </c>
      <c r="F172" s="16">
        <f>COUNTIF(V$10:$V172,'Desglose 4154'!$V$6)</f>
        <v>8</v>
      </c>
      <c r="G172" s="16">
        <f>COUNTIF(V$10:$V172,'Desglose 4153'!$V$6)</f>
        <v>43</v>
      </c>
      <c r="H172" s="16">
        <f>COUNTIF(V$10:$V172,'Desglose 4152'!$V$6)</f>
        <v>46</v>
      </c>
      <c r="I172" s="16">
        <f>COUNTIF(V$10:$V172,'Desglose 4151'!$V$6)</f>
        <v>29</v>
      </c>
      <c r="J172" s="22">
        <v>21121</v>
      </c>
      <c r="K172" s="19" t="s">
        <v>20</v>
      </c>
      <c r="L172" s="20" t="s">
        <v>46</v>
      </c>
      <c r="M172" s="21" t="s">
        <v>47</v>
      </c>
      <c r="N172" s="22" t="s">
        <v>23</v>
      </c>
      <c r="O172" s="22" t="s">
        <v>24</v>
      </c>
      <c r="P172" s="22" t="s">
        <v>24</v>
      </c>
      <c r="Q172" s="22" t="s">
        <v>25</v>
      </c>
      <c r="R172" s="22" t="s">
        <v>25</v>
      </c>
      <c r="S172" s="22" t="s">
        <v>26</v>
      </c>
      <c r="T172" s="20" t="s">
        <v>48</v>
      </c>
      <c r="U172" s="19" t="s">
        <v>51</v>
      </c>
      <c r="V172" s="22" t="s">
        <v>91</v>
      </c>
      <c r="W172" s="19" t="s">
        <v>30</v>
      </c>
      <c r="X172" s="22" t="s">
        <v>32</v>
      </c>
      <c r="Y172" s="21" t="s">
        <v>43</v>
      </c>
      <c r="Z172" s="22" t="s">
        <v>32</v>
      </c>
      <c r="AA172" s="19" t="s">
        <v>33</v>
      </c>
      <c r="AB172" s="20" t="s">
        <v>34</v>
      </c>
      <c r="AC172" s="68" t="s">
        <v>262</v>
      </c>
      <c r="AD172" s="38" t="s">
        <v>60</v>
      </c>
      <c r="AE172" s="13">
        <v>0</v>
      </c>
      <c r="AF172" s="13">
        <v>0</v>
      </c>
      <c r="AG172" s="13">
        <v>0</v>
      </c>
      <c r="AH172" s="37">
        <f t="shared" si="15"/>
        <v>0</v>
      </c>
      <c r="AI172" s="13">
        <v>0</v>
      </c>
      <c r="AJ172" s="13">
        <v>0</v>
      </c>
      <c r="AK172" s="13">
        <v>0</v>
      </c>
      <c r="AL172" s="37">
        <f t="shared" si="17"/>
        <v>0</v>
      </c>
      <c r="AM172" s="13">
        <v>0</v>
      </c>
      <c r="AN172" s="13">
        <v>0</v>
      </c>
      <c r="AO172" s="13">
        <v>0</v>
      </c>
      <c r="AP172" s="37">
        <f t="shared" si="16"/>
        <v>0</v>
      </c>
      <c r="AQ172" s="13">
        <v>0</v>
      </c>
      <c r="AR172" s="13">
        <v>0</v>
      </c>
      <c r="AS172" s="13">
        <v>0</v>
      </c>
      <c r="AT172" s="37">
        <f t="shared" si="18"/>
        <v>0</v>
      </c>
      <c r="AU172" s="69">
        <f t="shared" si="19"/>
        <v>0</v>
      </c>
      <c r="AV172" s="119"/>
      <c r="AZ172" s="14"/>
      <c r="BA172" s="14"/>
      <c r="BB172" s="14"/>
    </row>
    <row r="173" spans="1:54" x14ac:dyDescent="0.25">
      <c r="A173" s="16">
        <f>COUNTIF($AD$10:AD173,'RESUMEN POR ORGANISMO'!$V$6)</f>
        <v>7</v>
      </c>
      <c r="B173" s="16">
        <f>COUNTIF(U$10:$V173,'Desglose 4246'!$V$6)</f>
        <v>0</v>
      </c>
      <c r="C173" s="16">
        <f>COUNTIF(V$10:$V173,'Desglose 4157'!$V$6)</f>
        <v>26</v>
      </c>
      <c r="D173" s="16">
        <f>COUNTIF(V$10:$V173,'Desglose 4156'!$V$6)</f>
        <v>3</v>
      </c>
      <c r="E173" s="16">
        <f>COUNTIF(V$10:$V173,'Desglose 4155'!$V$6)</f>
        <v>9</v>
      </c>
      <c r="F173" s="16">
        <f>COUNTIF(V$10:$V173,'Desglose 4154'!$V$6)</f>
        <v>8</v>
      </c>
      <c r="G173" s="16">
        <f>COUNTIF(V$10:$V173,'Desglose 4153'!$V$6)</f>
        <v>43</v>
      </c>
      <c r="H173" s="16">
        <f>COUNTIF(V$10:$V173,'Desglose 4152'!$V$6)</f>
        <v>46</v>
      </c>
      <c r="I173" s="16">
        <f>COUNTIF(V$10:$V173,'Desglose 4151'!$V$6)</f>
        <v>29</v>
      </c>
      <c r="J173" s="22">
        <v>21121</v>
      </c>
      <c r="K173" s="19" t="s">
        <v>20</v>
      </c>
      <c r="L173" s="20" t="s">
        <v>46</v>
      </c>
      <c r="M173" s="21" t="s">
        <v>47</v>
      </c>
      <c r="N173" s="22" t="s">
        <v>23</v>
      </c>
      <c r="O173" s="22" t="s">
        <v>24</v>
      </c>
      <c r="P173" s="22" t="s">
        <v>24</v>
      </c>
      <c r="Q173" s="22" t="s">
        <v>25</v>
      </c>
      <c r="R173" s="22" t="s">
        <v>25</v>
      </c>
      <c r="S173" s="22" t="s">
        <v>26</v>
      </c>
      <c r="T173" s="20" t="s">
        <v>48</v>
      </c>
      <c r="U173" s="19" t="s">
        <v>37</v>
      </c>
      <c r="V173" s="22" t="s">
        <v>91</v>
      </c>
      <c r="W173" s="19" t="s">
        <v>30</v>
      </c>
      <c r="X173" s="22" t="s">
        <v>32</v>
      </c>
      <c r="Y173" s="21" t="s">
        <v>43</v>
      </c>
      <c r="Z173" s="22" t="s">
        <v>32</v>
      </c>
      <c r="AA173" s="19" t="s">
        <v>33</v>
      </c>
      <c r="AB173" s="20" t="s">
        <v>34</v>
      </c>
      <c r="AC173" s="68" t="s">
        <v>263</v>
      </c>
      <c r="AD173" s="38" t="s">
        <v>60</v>
      </c>
      <c r="AE173" s="13">
        <v>0</v>
      </c>
      <c r="AF173" s="13">
        <v>0</v>
      </c>
      <c r="AG173" s="13">
        <v>0</v>
      </c>
      <c r="AH173" s="37">
        <f t="shared" si="15"/>
        <v>0</v>
      </c>
      <c r="AI173" s="13">
        <v>0</v>
      </c>
      <c r="AJ173" s="13">
        <v>0</v>
      </c>
      <c r="AK173" s="13">
        <v>0</v>
      </c>
      <c r="AL173" s="37">
        <f t="shared" si="17"/>
        <v>0</v>
      </c>
      <c r="AM173" s="13">
        <v>0</v>
      </c>
      <c r="AN173" s="13">
        <v>0</v>
      </c>
      <c r="AO173" s="13">
        <v>0</v>
      </c>
      <c r="AP173" s="37">
        <f t="shared" si="16"/>
        <v>0</v>
      </c>
      <c r="AQ173" s="13">
        <v>0</v>
      </c>
      <c r="AR173" s="13">
        <v>0</v>
      </c>
      <c r="AS173" s="13">
        <v>0</v>
      </c>
      <c r="AT173" s="37">
        <f t="shared" si="18"/>
        <v>0</v>
      </c>
      <c r="AU173" s="69">
        <f t="shared" si="19"/>
        <v>0</v>
      </c>
      <c r="AV173" s="119"/>
      <c r="AZ173" s="14"/>
      <c r="BA173" s="14"/>
      <c r="BB173" s="14"/>
    </row>
    <row r="174" spans="1:54" x14ac:dyDescent="0.25">
      <c r="A174" s="16">
        <f>COUNTIF($AD$10:AD174,'RESUMEN POR ORGANISMO'!$V$6)</f>
        <v>7</v>
      </c>
      <c r="B174" s="16">
        <f>COUNTIF(U$10:$V174,'Desglose 4246'!$V$6)</f>
        <v>0</v>
      </c>
      <c r="C174" s="16">
        <f>COUNTIF(V$10:$V174,'Desglose 4157'!$V$6)</f>
        <v>26</v>
      </c>
      <c r="D174" s="16">
        <f>COUNTIF(V$10:$V174,'Desglose 4156'!$V$6)</f>
        <v>3</v>
      </c>
      <c r="E174" s="16">
        <f>COUNTIF(V$10:$V174,'Desglose 4155'!$V$6)</f>
        <v>9</v>
      </c>
      <c r="F174" s="16">
        <f>COUNTIF(V$10:$V174,'Desglose 4154'!$V$6)</f>
        <v>8</v>
      </c>
      <c r="G174" s="16">
        <f>COUNTIF(V$10:$V174,'Desglose 4153'!$V$6)</f>
        <v>43</v>
      </c>
      <c r="H174" s="16">
        <f>COUNTIF(V$10:$V174,'Desglose 4152'!$V$6)</f>
        <v>46</v>
      </c>
      <c r="I174" s="16">
        <f>COUNTIF(V$10:$V174,'Desglose 4151'!$V$6)</f>
        <v>30</v>
      </c>
      <c r="J174" s="22">
        <v>21121</v>
      </c>
      <c r="K174" s="19">
        <v>4</v>
      </c>
      <c r="L174" s="20">
        <v>9</v>
      </c>
      <c r="M174" s="21">
        <v>150</v>
      </c>
      <c r="N174" s="22">
        <v>2</v>
      </c>
      <c r="O174" s="22">
        <v>5</v>
      </c>
      <c r="P174" s="22">
        <v>2</v>
      </c>
      <c r="Q174" s="22">
        <v>3</v>
      </c>
      <c r="R174" s="22">
        <v>3</v>
      </c>
      <c r="S174" s="22" t="s">
        <v>26</v>
      </c>
      <c r="T174" s="20">
        <v>148</v>
      </c>
      <c r="U174" s="19">
        <v>1</v>
      </c>
      <c r="V174" s="22">
        <v>4151</v>
      </c>
      <c r="W174" s="19">
        <v>0</v>
      </c>
      <c r="X174" s="22">
        <v>1</v>
      </c>
      <c r="Y174" s="21">
        <v>100</v>
      </c>
      <c r="Z174" s="22">
        <v>1</v>
      </c>
      <c r="AA174" s="19">
        <v>20</v>
      </c>
      <c r="AB174" s="20">
        <v>150</v>
      </c>
      <c r="AC174" s="66" t="s">
        <v>288</v>
      </c>
      <c r="AD174" s="38" t="s">
        <v>92</v>
      </c>
      <c r="AE174" s="13">
        <v>0</v>
      </c>
      <c r="AF174" s="13">
        <v>0</v>
      </c>
      <c r="AG174" s="13">
        <v>0</v>
      </c>
      <c r="AH174" s="37">
        <f t="shared" si="15"/>
        <v>0</v>
      </c>
      <c r="AI174" s="13">
        <v>547256.78</v>
      </c>
      <c r="AJ174" s="13">
        <v>559631.93999999994</v>
      </c>
      <c r="AK174" s="13">
        <v>570632.07999999996</v>
      </c>
      <c r="AL174" s="37">
        <f t="shared" si="17"/>
        <v>1677520.7999999998</v>
      </c>
      <c r="AM174" s="13">
        <v>1641307.03</v>
      </c>
      <c r="AN174" s="13">
        <v>589101.28</v>
      </c>
      <c r="AO174" s="13">
        <v>612189.57999999996</v>
      </c>
      <c r="AP174" s="37">
        <f t="shared" si="16"/>
        <v>2842597.89</v>
      </c>
      <c r="AQ174" s="13">
        <v>617786.74</v>
      </c>
      <c r="AR174" s="13">
        <v>633178.93999999994</v>
      </c>
      <c r="AS174" s="13">
        <v>1164584.05</v>
      </c>
      <c r="AT174" s="37">
        <f t="shared" si="18"/>
        <v>2415549.73</v>
      </c>
      <c r="AU174" s="69">
        <f t="shared" si="19"/>
        <v>6935668.4199999999</v>
      </c>
      <c r="AV174" s="119"/>
      <c r="AZ174" s="14"/>
      <c r="BA174" s="14"/>
      <c r="BB174" s="14"/>
    </row>
    <row r="175" spans="1:54" x14ac:dyDescent="0.25">
      <c r="A175" s="16">
        <f>COUNTIF($AD$10:AD175,'RESUMEN POR ORGANISMO'!$V$6)</f>
        <v>7</v>
      </c>
      <c r="B175" s="16">
        <f>COUNTIF(U$10:$V175,'Desglose 4246'!$V$6)</f>
        <v>0</v>
      </c>
      <c r="C175" s="16">
        <f>COUNTIF(V$10:$V175,'Desglose 4157'!$V$6)</f>
        <v>27</v>
      </c>
      <c r="D175" s="16">
        <f>COUNTIF(V$10:$V175,'Desglose 4156'!$V$6)</f>
        <v>3</v>
      </c>
      <c r="E175" s="16">
        <f>COUNTIF(V$10:$V175,'Desglose 4155'!$V$6)</f>
        <v>9</v>
      </c>
      <c r="F175" s="16">
        <f>COUNTIF(V$10:$V175,'Desglose 4154'!$V$6)</f>
        <v>8</v>
      </c>
      <c r="G175" s="16">
        <f>COUNTIF(V$10:$V175,'Desglose 4153'!$V$6)</f>
        <v>43</v>
      </c>
      <c r="H175" s="16">
        <f>COUNTIF(V$10:$V175,'Desglose 4152'!$V$6)</f>
        <v>46</v>
      </c>
      <c r="I175" s="16">
        <f>COUNTIF(V$10:$V175,'Desglose 4151'!$V$6)</f>
        <v>30</v>
      </c>
      <c r="J175" s="22">
        <v>21121</v>
      </c>
      <c r="K175" s="19">
        <v>4</v>
      </c>
      <c r="L175" s="20">
        <v>9</v>
      </c>
      <c r="M175" s="21">
        <v>150</v>
      </c>
      <c r="N175" s="22">
        <v>2</v>
      </c>
      <c r="O175" s="22">
        <v>5</v>
      </c>
      <c r="P175" s="22">
        <v>2</v>
      </c>
      <c r="Q175" s="22">
        <v>3</v>
      </c>
      <c r="R175" s="22">
        <v>3</v>
      </c>
      <c r="S175" s="22" t="s">
        <v>26</v>
      </c>
      <c r="T175" s="20">
        <v>148</v>
      </c>
      <c r="U175" s="19">
        <v>2</v>
      </c>
      <c r="V175" s="22">
        <v>4157</v>
      </c>
      <c r="W175" s="19">
        <v>0</v>
      </c>
      <c r="X175" s="22">
        <v>1</v>
      </c>
      <c r="Y175" s="21">
        <v>100</v>
      </c>
      <c r="Z175" s="22">
        <v>2</v>
      </c>
      <c r="AA175" s="19">
        <v>20</v>
      </c>
      <c r="AB175" s="20">
        <v>150</v>
      </c>
      <c r="AC175" s="66" t="s">
        <v>276</v>
      </c>
      <c r="AD175" s="38" t="s">
        <v>92</v>
      </c>
      <c r="AE175" s="13">
        <v>0</v>
      </c>
      <c r="AF175" s="13">
        <v>0</v>
      </c>
      <c r="AG175" s="13">
        <v>0</v>
      </c>
      <c r="AH175" s="37">
        <f t="shared" si="15"/>
        <v>0</v>
      </c>
      <c r="AI175" s="13">
        <v>0</v>
      </c>
      <c r="AJ175" s="13">
        <v>0</v>
      </c>
      <c r="AK175" s="13">
        <v>0</v>
      </c>
      <c r="AL175" s="37">
        <f t="shared" si="17"/>
        <v>0</v>
      </c>
      <c r="AM175" s="13">
        <v>0</v>
      </c>
      <c r="AN175" s="13">
        <v>0</v>
      </c>
      <c r="AO175" s="13">
        <v>0</v>
      </c>
      <c r="AP175" s="37">
        <f t="shared" si="16"/>
        <v>0</v>
      </c>
      <c r="AQ175" s="13">
        <v>0</v>
      </c>
      <c r="AR175" s="13">
        <v>0</v>
      </c>
      <c r="AS175" s="13">
        <v>0</v>
      </c>
      <c r="AT175" s="37">
        <f t="shared" si="18"/>
        <v>0</v>
      </c>
      <c r="AU175" s="69">
        <f t="shared" si="19"/>
        <v>0</v>
      </c>
      <c r="AV175" s="119"/>
      <c r="AZ175" s="14"/>
      <c r="BA175" s="14"/>
      <c r="BB175" s="14"/>
    </row>
    <row r="176" spans="1:54" x14ac:dyDescent="0.25">
      <c r="A176" s="16">
        <f>COUNTIF($AD$10:AD176,'RESUMEN POR ORGANISMO'!$V$6)</f>
        <v>7</v>
      </c>
      <c r="B176" s="16">
        <f>COUNTIF(U$10:$V176,'Desglose 4246'!$V$6)</f>
        <v>0</v>
      </c>
      <c r="C176" s="16">
        <f>COUNTIF(V$10:$V176,'Desglose 4157'!$V$6)</f>
        <v>28</v>
      </c>
      <c r="D176" s="16">
        <f>COUNTIF(V$10:$V176,'Desglose 4156'!$V$6)</f>
        <v>3</v>
      </c>
      <c r="E176" s="16">
        <f>COUNTIF(V$10:$V176,'Desglose 4155'!$V$6)</f>
        <v>9</v>
      </c>
      <c r="F176" s="16">
        <f>COUNTIF(V$10:$V176,'Desglose 4154'!$V$6)</f>
        <v>8</v>
      </c>
      <c r="G176" s="16">
        <f>COUNTIF(V$10:$V176,'Desglose 4153'!$V$6)</f>
        <v>43</v>
      </c>
      <c r="H176" s="16">
        <f>COUNTIF(V$10:$V176,'Desglose 4152'!$V$6)</f>
        <v>46</v>
      </c>
      <c r="I176" s="16">
        <f>COUNTIF(V$10:$V176,'Desglose 4151'!$V$6)</f>
        <v>30</v>
      </c>
      <c r="J176" s="22">
        <v>21121</v>
      </c>
      <c r="K176" s="19">
        <v>4</v>
      </c>
      <c r="L176" s="20">
        <v>9</v>
      </c>
      <c r="M176" s="21">
        <v>150</v>
      </c>
      <c r="N176" s="22">
        <v>2</v>
      </c>
      <c r="O176" s="22">
        <v>5</v>
      </c>
      <c r="P176" s="22">
        <v>2</v>
      </c>
      <c r="Q176" s="22">
        <v>3</v>
      </c>
      <c r="R176" s="22">
        <v>3</v>
      </c>
      <c r="S176" s="22" t="s">
        <v>26</v>
      </c>
      <c r="T176" s="20">
        <v>148</v>
      </c>
      <c r="U176" s="19">
        <v>2</v>
      </c>
      <c r="V176" s="22">
        <v>4157</v>
      </c>
      <c r="W176" s="19">
        <v>0</v>
      </c>
      <c r="X176" s="22">
        <v>5</v>
      </c>
      <c r="Y176" s="21">
        <v>1215</v>
      </c>
      <c r="Z176" s="22">
        <v>2</v>
      </c>
      <c r="AA176" s="19">
        <v>20</v>
      </c>
      <c r="AB176" s="20">
        <v>150</v>
      </c>
      <c r="AC176" s="66" t="s">
        <v>277</v>
      </c>
      <c r="AD176" s="38" t="s">
        <v>92</v>
      </c>
      <c r="AE176" s="13">
        <v>0</v>
      </c>
      <c r="AF176" s="13">
        <v>0</v>
      </c>
      <c r="AG176" s="13">
        <v>0</v>
      </c>
      <c r="AH176" s="37">
        <f t="shared" si="15"/>
        <v>0</v>
      </c>
      <c r="AI176" s="13">
        <v>0</v>
      </c>
      <c r="AJ176" s="13">
        <v>0</v>
      </c>
      <c r="AK176" s="13">
        <v>0</v>
      </c>
      <c r="AL176" s="37">
        <f t="shared" si="17"/>
        <v>0</v>
      </c>
      <c r="AM176" s="13">
        <v>0</v>
      </c>
      <c r="AN176" s="13">
        <v>0</v>
      </c>
      <c r="AO176" s="13">
        <v>0</v>
      </c>
      <c r="AP176" s="37">
        <f t="shared" si="16"/>
        <v>0</v>
      </c>
      <c r="AQ176" s="13">
        <v>0</v>
      </c>
      <c r="AR176" s="13">
        <v>0</v>
      </c>
      <c r="AS176" s="13">
        <v>0</v>
      </c>
      <c r="AT176" s="37">
        <f t="shared" si="18"/>
        <v>0</v>
      </c>
      <c r="AU176" s="69">
        <f t="shared" si="19"/>
        <v>0</v>
      </c>
      <c r="AV176" s="119"/>
      <c r="AZ176" s="14"/>
      <c r="BA176" s="14"/>
      <c r="BB176" s="14"/>
    </row>
    <row r="177" spans="1:54" x14ac:dyDescent="0.25">
      <c r="A177" s="16">
        <f>COUNTIF($AD$10:AD177,'RESUMEN POR ORGANISMO'!$V$6)</f>
        <v>7</v>
      </c>
      <c r="B177" s="16">
        <f>COUNTIF(U$10:$V177,'Desglose 4246'!$V$6)</f>
        <v>0</v>
      </c>
      <c r="C177" s="16">
        <f>COUNTIF(V$10:$V177,'Desglose 4157'!$V$6)</f>
        <v>29</v>
      </c>
      <c r="D177" s="16">
        <f>COUNTIF(V$10:$V177,'Desglose 4156'!$V$6)</f>
        <v>3</v>
      </c>
      <c r="E177" s="16">
        <f>COUNTIF(V$10:$V177,'Desglose 4155'!$V$6)</f>
        <v>9</v>
      </c>
      <c r="F177" s="16">
        <f>COUNTIF(V$10:$V177,'Desglose 4154'!$V$6)</f>
        <v>8</v>
      </c>
      <c r="G177" s="16">
        <f>COUNTIF(V$10:$V177,'Desglose 4153'!$V$6)</f>
        <v>43</v>
      </c>
      <c r="H177" s="16">
        <f>COUNTIF(V$10:$V177,'Desglose 4152'!$V$6)</f>
        <v>46</v>
      </c>
      <c r="I177" s="16">
        <f>COUNTIF(V$10:$V177,'Desglose 4151'!$V$6)</f>
        <v>30</v>
      </c>
      <c r="J177" s="22">
        <v>21121</v>
      </c>
      <c r="K177" s="19">
        <v>4</v>
      </c>
      <c r="L177" s="20">
        <v>9</v>
      </c>
      <c r="M177" s="21">
        <v>150</v>
      </c>
      <c r="N177" s="22">
        <v>2</v>
      </c>
      <c r="O177" s="22">
        <v>5</v>
      </c>
      <c r="P177" s="22">
        <v>2</v>
      </c>
      <c r="Q177" s="22">
        <v>3</v>
      </c>
      <c r="R177" s="22">
        <v>3</v>
      </c>
      <c r="S177" s="22" t="s">
        <v>26</v>
      </c>
      <c r="T177" s="20">
        <v>148</v>
      </c>
      <c r="U177" s="19">
        <v>3</v>
      </c>
      <c r="V177" s="22">
        <v>4157</v>
      </c>
      <c r="W177" s="19">
        <v>0</v>
      </c>
      <c r="X177" s="22">
        <v>1</v>
      </c>
      <c r="Y177" s="21">
        <v>100</v>
      </c>
      <c r="Z177" s="22">
        <v>1</v>
      </c>
      <c r="AA177" s="19">
        <v>20</v>
      </c>
      <c r="AB177" s="20">
        <v>150</v>
      </c>
      <c r="AC177" s="66" t="s">
        <v>289</v>
      </c>
      <c r="AD177" s="38" t="s">
        <v>92</v>
      </c>
      <c r="AE177" s="13">
        <v>0</v>
      </c>
      <c r="AF177" s="13">
        <v>0</v>
      </c>
      <c r="AG177" s="13">
        <v>0</v>
      </c>
      <c r="AH177" s="37">
        <f t="shared" si="15"/>
        <v>0</v>
      </c>
      <c r="AI177" s="13">
        <v>0</v>
      </c>
      <c r="AJ177" s="13">
        <v>0</v>
      </c>
      <c r="AK177" s="13">
        <v>0</v>
      </c>
      <c r="AL177" s="37">
        <f t="shared" si="17"/>
        <v>0</v>
      </c>
      <c r="AM177" s="13">
        <v>0</v>
      </c>
      <c r="AN177" s="13">
        <v>0</v>
      </c>
      <c r="AO177" s="13">
        <v>0</v>
      </c>
      <c r="AP177" s="37">
        <f t="shared" si="16"/>
        <v>0</v>
      </c>
      <c r="AQ177" s="13">
        <v>0</v>
      </c>
      <c r="AR177" s="13">
        <v>0</v>
      </c>
      <c r="AS177" s="13">
        <v>0</v>
      </c>
      <c r="AT177" s="37">
        <f t="shared" si="18"/>
        <v>0</v>
      </c>
      <c r="AU177" s="69">
        <f t="shared" si="19"/>
        <v>0</v>
      </c>
      <c r="AV177" s="119"/>
      <c r="AZ177" s="14"/>
      <c r="BA177" s="14"/>
      <c r="BB177" s="14"/>
    </row>
    <row r="178" spans="1:54" x14ac:dyDescent="0.25">
      <c r="A178" s="16">
        <f>COUNTIF($AD$10:AD178,'RESUMEN POR ORGANISMO'!$V$6)</f>
        <v>7</v>
      </c>
      <c r="B178" s="16">
        <f>COUNTIF(U$10:$V178,'Desglose 4246'!$V$6)</f>
        <v>0</v>
      </c>
      <c r="C178" s="16">
        <f>COUNTIF(V$10:$V178,'Desglose 4157'!$V$6)</f>
        <v>30</v>
      </c>
      <c r="D178" s="16">
        <f>COUNTIF(V$10:$V178,'Desglose 4156'!$V$6)</f>
        <v>3</v>
      </c>
      <c r="E178" s="16">
        <f>COUNTIF(V$10:$V178,'Desglose 4155'!$V$6)</f>
        <v>9</v>
      </c>
      <c r="F178" s="16">
        <f>COUNTIF(V$10:$V178,'Desglose 4154'!$V$6)</f>
        <v>8</v>
      </c>
      <c r="G178" s="16">
        <f>COUNTIF(V$10:$V178,'Desglose 4153'!$V$6)</f>
        <v>43</v>
      </c>
      <c r="H178" s="16">
        <f>COUNTIF(V$10:$V178,'Desglose 4152'!$V$6)</f>
        <v>46</v>
      </c>
      <c r="I178" s="16">
        <f>COUNTIF(V$10:$V178,'Desglose 4151'!$V$6)</f>
        <v>30</v>
      </c>
      <c r="J178" s="22">
        <v>21121</v>
      </c>
      <c r="K178" s="19">
        <v>4</v>
      </c>
      <c r="L178" s="20">
        <v>9</v>
      </c>
      <c r="M178" s="21">
        <v>150</v>
      </c>
      <c r="N178" s="22">
        <v>2</v>
      </c>
      <c r="O178" s="22">
        <v>5</v>
      </c>
      <c r="P178" s="22">
        <v>2</v>
      </c>
      <c r="Q178" s="22">
        <v>3</v>
      </c>
      <c r="R178" s="22">
        <v>3</v>
      </c>
      <c r="S178" s="22" t="s">
        <v>26</v>
      </c>
      <c r="T178" s="20">
        <v>148</v>
      </c>
      <c r="U178" s="19">
        <v>3</v>
      </c>
      <c r="V178" s="22">
        <v>4157</v>
      </c>
      <c r="W178" s="19">
        <v>0</v>
      </c>
      <c r="X178" s="22">
        <v>5</v>
      </c>
      <c r="Y178" s="21">
        <v>1215</v>
      </c>
      <c r="Z178" s="22">
        <v>1</v>
      </c>
      <c r="AA178" s="19">
        <v>20</v>
      </c>
      <c r="AB178" s="20">
        <v>150</v>
      </c>
      <c r="AC178" s="66" t="s">
        <v>290</v>
      </c>
      <c r="AD178" s="38" t="s">
        <v>92</v>
      </c>
      <c r="AE178" s="13">
        <v>0</v>
      </c>
      <c r="AF178" s="13">
        <v>0</v>
      </c>
      <c r="AG178" s="13">
        <v>0</v>
      </c>
      <c r="AH178" s="37">
        <f t="shared" si="15"/>
        <v>0</v>
      </c>
      <c r="AI178" s="13">
        <v>0</v>
      </c>
      <c r="AJ178" s="13">
        <v>0</v>
      </c>
      <c r="AK178" s="13">
        <v>0</v>
      </c>
      <c r="AL178" s="37">
        <f t="shared" si="17"/>
        <v>0</v>
      </c>
      <c r="AM178" s="13">
        <v>0</v>
      </c>
      <c r="AN178" s="13">
        <v>0</v>
      </c>
      <c r="AO178" s="13">
        <v>0</v>
      </c>
      <c r="AP178" s="37">
        <f t="shared" si="16"/>
        <v>0</v>
      </c>
      <c r="AQ178" s="13">
        <v>0</v>
      </c>
      <c r="AR178" s="13">
        <v>0</v>
      </c>
      <c r="AS178" s="13">
        <v>0</v>
      </c>
      <c r="AT178" s="37">
        <f t="shared" si="18"/>
        <v>0</v>
      </c>
      <c r="AU178" s="69">
        <f t="shared" si="19"/>
        <v>0</v>
      </c>
      <c r="AV178" s="119"/>
      <c r="AZ178" s="14"/>
      <c r="BA178" s="14"/>
      <c r="BB178" s="14"/>
    </row>
    <row r="179" spans="1:54" x14ac:dyDescent="0.25">
      <c r="A179" s="16">
        <f>COUNTIF($AD$10:AD179,'RESUMEN POR ORGANISMO'!$V$6)</f>
        <v>7</v>
      </c>
      <c r="B179" s="16">
        <f>COUNTIF(U$10:$V179,'Desglose 4246'!$V$6)</f>
        <v>0</v>
      </c>
      <c r="C179" s="16">
        <f>COUNTIF(V$10:$V179,'Desglose 4157'!$V$6)</f>
        <v>31</v>
      </c>
      <c r="D179" s="16">
        <f>COUNTIF(V$10:$V179,'Desglose 4156'!$V$6)</f>
        <v>3</v>
      </c>
      <c r="E179" s="16">
        <f>COUNTIF(V$10:$V179,'Desglose 4155'!$V$6)</f>
        <v>9</v>
      </c>
      <c r="F179" s="16">
        <f>COUNTIF(V$10:$V179,'Desglose 4154'!$V$6)</f>
        <v>8</v>
      </c>
      <c r="G179" s="16">
        <f>COUNTIF(V$10:$V179,'Desglose 4153'!$V$6)</f>
        <v>43</v>
      </c>
      <c r="H179" s="16">
        <f>COUNTIF(V$10:$V179,'Desglose 4152'!$V$6)</f>
        <v>46</v>
      </c>
      <c r="I179" s="16">
        <f>COUNTIF(V$10:$V179,'Desglose 4151'!$V$6)</f>
        <v>30</v>
      </c>
      <c r="J179" s="22">
        <v>21121</v>
      </c>
      <c r="K179" s="19">
        <v>4</v>
      </c>
      <c r="L179" s="20">
        <v>9</v>
      </c>
      <c r="M179" s="21">
        <v>150</v>
      </c>
      <c r="N179" s="22">
        <v>2</v>
      </c>
      <c r="O179" s="22">
        <v>5</v>
      </c>
      <c r="P179" s="22">
        <v>2</v>
      </c>
      <c r="Q179" s="22">
        <v>3</v>
      </c>
      <c r="R179" s="22">
        <v>3</v>
      </c>
      <c r="S179" s="22" t="s">
        <v>26</v>
      </c>
      <c r="T179" s="20">
        <v>148</v>
      </c>
      <c r="U179" s="19">
        <v>4</v>
      </c>
      <c r="V179" s="22">
        <v>4157</v>
      </c>
      <c r="W179" s="19">
        <v>0</v>
      </c>
      <c r="X179" s="22">
        <v>1</v>
      </c>
      <c r="Y179" s="21">
        <v>100</v>
      </c>
      <c r="Z179" s="22">
        <v>1</v>
      </c>
      <c r="AA179" s="19">
        <v>20</v>
      </c>
      <c r="AB179" s="20">
        <v>150</v>
      </c>
      <c r="AC179" s="66" t="s">
        <v>291</v>
      </c>
      <c r="AD179" s="38" t="s">
        <v>92</v>
      </c>
      <c r="AE179" s="13">
        <v>0</v>
      </c>
      <c r="AF179" s="13">
        <v>0</v>
      </c>
      <c r="AG179" s="13">
        <v>0</v>
      </c>
      <c r="AH179" s="37">
        <f t="shared" si="15"/>
        <v>0</v>
      </c>
      <c r="AI179" s="13">
        <v>0</v>
      </c>
      <c r="AJ179" s="13">
        <v>0</v>
      </c>
      <c r="AK179" s="13">
        <v>0</v>
      </c>
      <c r="AL179" s="37">
        <f t="shared" si="17"/>
        <v>0</v>
      </c>
      <c r="AM179" s="13">
        <v>0</v>
      </c>
      <c r="AN179" s="13">
        <v>0</v>
      </c>
      <c r="AO179" s="13">
        <v>0</v>
      </c>
      <c r="AP179" s="37">
        <f t="shared" si="16"/>
        <v>0</v>
      </c>
      <c r="AQ179" s="13">
        <v>0</v>
      </c>
      <c r="AR179" s="13">
        <v>0</v>
      </c>
      <c r="AS179" s="13">
        <v>0</v>
      </c>
      <c r="AT179" s="37">
        <f t="shared" si="18"/>
        <v>0</v>
      </c>
      <c r="AU179" s="69">
        <f t="shared" si="19"/>
        <v>0</v>
      </c>
      <c r="AV179" s="119"/>
      <c r="AZ179" s="14"/>
      <c r="BA179" s="14"/>
      <c r="BB179" s="14"/>
    </row>
    <row r="180" spans="1:54" x14ac:dyDescent="0.25">
      <c r="A180" s="16">
        <f>COUNTIF($AD$10:AD180,'RESUMEN POR ORGANISMO'!$V$6)</f>
        <v>7</v>
      </c>
      <c r="B180" s="16">
        <f>COUNTIF(U$10:$V180,'Desglose 4246'!$V$6)</f>
        <v>0</v>
      </c>
      <c r="C180" s="16">
        <f>COUNTIF(V$10:$V180,'Desglose 4157'!$V$6)</f>
        <v>31</v>
      </c>
      <c r="D180" s="16">
        <f>COUNTIF(V$10:$V180,'Desglose 4156'!$V$6)</f>
        <v>3</v>
      </c>
      <c r="E180" s="16">
        <f>COUNTIF(V$10:$V180,'Desglose 4155'!$V$6)</f>
        <v>9</v>
      </c>
      <c r="F180" s="16">
        <f>COUNTIF(V$10:$V180,'Desglose 4154'!$V$6)</f>
        <v>8</v>
      </c>
      <c r="G180" s="16">
        <f>COUNTIF(V$10:$V180,'Desglose 4153'!$V$6)</f>
        <v>43</v>
      </c>
      <c r="H180" s="16">
        <f>COUNTIF(V$10:$V180,'Desglose 4152'!$V$6)</f>
        <v>46</v>
      </c>
      <c r="I180" s="16">
        <f>COUNTIF(V$10:$V180,'Desglose 4151'!$V$6)</f>
        <v>31</v>
      </c>
      <c r="J180" s="22">
        <v>21121</v>
      </c>
      <c r="K180" s="19">
        <v>4</v>
      </c>
      <c r="L180" s="20">
        <v>10</v>
      </c>
      <c r="M180" s="21">
        <v>151</v>
      </c>
      <c r="N180" s="22">
        <v>2</v>
      </c>
      <c r="O180" s="22">
        <v>5</v>
      </c>
      <c r="P180" s="22">
        <v>2</v>
      </c>
      <c r="Q180" s="22">
        <v>3</v>
      </c>
      <c r="R180" s="22">
        <v>3</v>
      </c>
      <c r="S180" s="22" t="s">
        <v>26</v>
      </c>
      <c r="T180" s="20">
        <v>149</v>
      </c>
      <c r="U180" s="19">
        <v>1</v>
      </c>
      <c r="V180" s="22">
        <v>4151</v>
      </c>
      <c r="W180" s="19">
        <v>0</v>
      </c>
      <c r="X180" s="22">
        <v>1</v>
      </c>
      <c r="Y180" s="21">
        <v>100</v>
      </c>
      <c r="Z180" s="22">
        <v>1</v>
      </c>
      <c r="AA180" s="19">
        <v>20</v>
      </c>
      <c r="AB180" s="20">
        <v>150</v>
      </c>
      <c r="AC180" s="66" t="s">
        <v>292</v>
      </c>
      <c r="AD180" s="38" t="s">
        <v>57</v>
      </c>
      <c r="AE180" s="13">
        <v>0</v>
      </c>
      <c r="AF180" s="13">
        <v>0</v>
      </c>
      <c r="AG180" s="13">
        <v>0</v>
      </c>
      <c r="AH180" s="37">
        <f t="shared" si="15"/>
        <v>0</v>
      </c>
      <c r="AI180" s="13">
        <v>0</v>
      </c>
      <c r="AJ180" s="13">
        <v>516142.8</v>
      </c>
      <c r="AK180" s="13">
        <v>1063132.28</v>
      </c>
      <c r="AL180" s="37">
        <f t="shared" si="17"/>
        <v>1579275.08</v>
      </c>
      <c r="AM180" s="13">
        <v>1398568.98</v>
      </c>
      <c r="AN180" s="13">
        <v>1074672.9099999999</v>
      </c>
      <c r="AO180" s="13">
        <v>0</v>
      </c>
      <c r="AP180" s="37">
        <f t="shared" si="16"/>
        <v>2473241.8899999997</v>
      </c>
      <c r="AQ180" s="13">
        <v>608264.88</v>
      </c>
      <c r="AR180" s="13">
        <v>569126.59</v>
      </c>
      <c r="AS180" s="13">
        <v>498408.68</v>
      </c>
      <c r="AT180" s="37">
        <f t="shared" si="18"/>
        <v>1675800.15</v>
      </c>
      <c r="AU180" s="69">
        <f t="shared" si="19"/>
        <v>5728317.1199999992</v>
      </c>
      <c r="AV180" s="119"/>
      <c r="AZ180" s="14"/>
      <c r="BA180" s="14"/>
      <c r="BB180" s="14"/>
    </row>
    <row r="181" spans="1:54" x14ac:dyDescent="0.25">
      <c r="A181" s="16">
        <f>COUNTIF($AD$10:AD181,'RESUMEN POR ORGANISMO'!$V$6)</f>
        <v>7</v>
      </c>
      <c r="B181" s="16">
        <f>COUNTIF(U$10:$V181,'Desglose 4246'!$V$6)</f>
        <v>0</v>
      </c>
      <c r="C181" s="16">
        <f>COUNTIF(V$10:$V181,'Desglose 4157'!$V$6)</f>
        <v>31</v>
      </c>
      <c r="D181" s="16">
        <f>COUNTIF(V$10:$V181,'Desglose 4156'!$V$6)</f>
        <v>3</v>
      </c>
      <c r="E181" s="16">
        <f>COUNTIF(V$10:$V181,'Desglose 4155'!$V$6)</f>
        <v>9</v>
      </c>
      <c r="F181" s="16">
        <f>COUNTIF(V$10:$V181,'Desglose 4154'!$V$6)</f>
        <v>8</v>
      </c>
      <c r="G181" s="16">
        <f>COUNTIF(V$10:$V181,'Desglose 4153'!$V$6)</f>
        <v>43</v>
      </c>
      <c r="H181" s="16">
        <f>COUNTIF(V$10:$V181,'Desglose 4152'!$V$6)</f>
        <v>46</v>
      </c>
      <c r="I181" s="16">
        <f>COUNTIF(V$10:$V181,'Desglose 4151'!$V$6)</f>
        <v>32</v>
      </c>
      <c r="J181" s="22">
        <v>21121</v>
      </c>
      <c r="K181" s="19">
        <v>4</v>
      </c>
      <c r="L181" s="20">
        <v>10</v>
      </c>
      <c r="M181" s="21">
        <v>151</v>
      </c>
      <c r="N181" s="22">
        <v>2</v>
      </c>
      <c r="O181" s="22">
        <v>5</v>
      </c>
      <c r="P181" s="22">
        <v>2</v>
      </c>
      <c r="Q181" s="22">
        <v>3</v>
      </c>
      <c r="R181" s="22">
        <v>3</v>
      </c>
      <c r="S181" s="22" t="s">
        <v>26</v>
      </c>
      <c r="T181" s="20">
        <v>149</v>
      </c>
      <c r="U181" s="19">
        <v>1</v>
      </c>
      <c r="V181" s="22">
        <v>4151</v>
      </c>
      <c r="W181" s="19">
        <v>1</v>
      </c>
      <c r="X181" s="22">
        <v>1</v>
      </c>
      <c r="Y181" s="21">
        <v>100</v>
      </c>
      <c r="Z181" s="22">
        <v>1</v>
      </c>
      <c r="AA181" s="19">
        <v>20</v>
      </c>
      <c r="AB181" s="20">
        <v>150</v>
      </c>
      <c r="AC181" s="66" t="s">
        <v>293</v>
      </c>
      <c r="AD181" s="38" t="s">
        <v>57</v>
      </c>
      <c r="AE181" s="13">
        <v>0</v>
      </c>
      <c r="AF181" s="13">
        <v>0</v>
      </c>
      <c r="AG181" s="13">
        <v>0</v>
      </c>
      <c r="AH181" s="37">
        <f t="shared" si="15"/>
        <v>0</v>
      </c>
      <c r="AI181" s="13">
        <v>0</v>
      </c>
      <c r="AJ181" s="13">
        <v>0</v>
      </c>
      <c r="AK181" s="13">
        <v>0</v>
      </c>
      <c r="AL181" s="37">
        <f t="shared" si="17"/>
        <v>0</v>
      </c>
      <c r="AM181" s="13">
        <v>0</v>
      </c>
      <c r="AN181" s="13">
        <v>0</v>
      </c>
      <c r="AO181" s="13">
        <v>0</v>
      </c>
      <c r="AP181" s="37">
        <f t="shared" si="16"/>
        <v>0</v>
      </c>
      <c r="AQ181" s="13">
        <v>0</v>
      </c>
      <c r="AR181" s="13">
        <v>0</v>
      </c>
      <c r="AS181" s="13">
        <v>0</v>
      </c>
      <c r="AT181" s="37">
        <f t="shared" si="18"/>
        <v>0</v>
      </c>
      <c r="AU181" s="69">
        <f t="shared" si="19"/>
        <v>0</v>
      </c>
      <c r="AV181" s="119"/>
      <c r="AZ181" s="14"/>
      <c r="BA181" s="14"/>
      <c r="BB181" s="14"/>
    </row>
    <row r="182" spans="1:54" x14ac:dyDescent="0.25">
      <c r="A182" s="16">
        <f>COUNTIF($AD$10:AD182,'RESUMEN POR ORGANISMO'!$V$6)</f>
        <v>7</v>
      </c>
      <c r="B182" s="16">
        <f>COUNTIF(U$10:$V182,'Desglose 4246'!$V$6)</f>
        <v>0</v>
      </c>
      <c r="C182" s="16">
        <f>COUNTIF(V$10:$V182,'Desglose 4157'!$V$6)</f>
        <v>31</v>
      </c>
      <c r="D182" s="16">
        <f>COUNTIF(V$10:$V182,'Desglose 4156'!$V$6)</f>
        <v>3</v>
      </c>
      <c r="E182" s="16">
        <f>COUNTIF(V$10:$V182,'Desglose 4155'!$V$6)</f>
        <v>9</v>
      </c>
      <c r="F182" s="16">
        <f>COUNTIF(V$10:$V182,'Desglose 4154'!$V$6)</f>
        <v>8</v>
      </c>
      <c r="G182" s="16">
        <f>COUNTIF(V$10:$V182,'Desglose 4153'!$V$6)</f>
        <v>43</v>
      </c>
      <c r="H182" s="16">
        <f>COUNTIF(V$10:$V182,'Desglose 4152'!$V$6)</f>
        <v>46</v>
      </c>
      <c r="I182" s="16">
        <f>COUNTIF(V$10:$V182,'Desglose 4151'!$V$6)</f>
        <v>33</v>
      </c>
      <c r="J182" s="22">
        <v>21121</v>
      </c>
      <c r="K182" s="19">
        <v>4</v>
      </c>
      <c r="L182" s="20">
        <v>10</v>
      </c>
      <c r="M182" s="21">
        <v>151</v>
      </c>
      <c r="N182" s="22">
        <v>2</v>
      </c>
      <c r="O182" s="22">
        <v>5</v>
      </c>
      <c r="P182" s="22">
        <v>2</v>
      </c>
      <c r="Q182" s="22">
        <v>3</v>
      </c>
      <c r="R182" s="22">
        <v>3</v>
      </c>
      <c r="S182" s="22" t="s">
        <v>26</v>
      </c>
      <c r="T182" s="20">
        <v>149</v>
      </c>
      <c r="U182" s="19">
        <v>1</v>
      </c>
      <c r="V182" s="22">
        <v>4151</v>
      </c>
      <c r="W182" s="19">
        <v>1</v>
      </c>
      <c r="X182" s="22">
        <v>5</v>
      </c>
      <c r="Y182" s="21">
        <v>5415</v>
      </c>
      <c r="Z182" s="22">
        <v>1</v>
      </c>
      <c r="AA182" s="19">
        <v>20</v>
      </c>
      <c r="AB182" s="20">
        <v>150</v>
      </c>
      <c r="AC182" s="66" t="s">
        <v>294</v>
      </c>
      <c r="AD182" s="38" t="s">
        <v>57</v>
      </c>
      <c r="AE182" s="13">
        <v>0</v>
      </c>
      <c r="AF182" s="13">
        <v>0</v>
      </c>
      <c r="AG182" s="13">
        <v>0</v>
      </c>
      <c r="AH182" s="37">
        <f t="shared" si="15"/>
        <v>0</v>
      </c>
      <c r="AI182" s="13">
        <v>0</v>
      </c>
      <c r="AJ182" s="13">
        <v>0</v>
      </c>
      <c r="AK182" s="13">
        <v>73074.59</v>
      </c>
      <c r="AL182" s="37">
        <f t="shared" si="17"/>
        <v>73074.59</v>
      </c>
      <c r="AM182" s="13">
        <v>0</v>
      </c>
      <c r="AN182" s="13">
        <v>0</v>
      </c>
      <c r="AO182" s="13">
        <v>0</v>
      </c>
      <c r="AP182" s="37">
        <f t="shared" si="16"/>
        <v>0</v>
      </c>
      <c r="AQ182" s="13">
        <v>0</v>
      </c>
      <c r="AR182" s="13">
        <v>0</v>
      </c>
      <c r="AS182" s="13">
        <v>0</v>
      </c>
      <c r="AT182" s="37">
        <f t="shared" si="18"/>
        <v>0</v>
      </c>
      <c r="AU182" s="69">
        <f t="shared" si="19"/>
        <v>73074.59</v>
      </c>
      <c r="AV182" s="119"/>
      <c r="AZ182" s="14"/>
      <c r="BA182" s="14"/>
      <c r="BB182" s="14"/>
    </row>
    <row r="183" spans="1:54" x14ac:dyDescent="0.25">
      <c r="A183" s="16">
        <f>COUNTIF($AD$10:AD183,'RESUMEN POR ORGANISMO'!$V$6)</f>
        <v>7</v>
      </c>
      <c r="B183" s="16">
        <f>COUNTIF(U$10:$V183,'Desglose 4246'!$V$6)</f>
        <v>0</v>
      </c>
      <c r="C183" s="16">
        <f>COUNTIF(V$10:$V183,'Desglose 4157'!$V$6)</f>
        <v>31</v>
      </c>
      <c r="D183" s="16">
        <f>COUNTIF(V$10:$V183,'Desglose 4156'!$V$6)</f>
        <v>3</v>
      </c>
      <c r="E183" s="16">
        <f>COUNTIF(V$10:$V183,'Desglose 4155'!$V$6)</f>
        <v>9</v>
      </c>
      <c r="F183" s="16">
        <f>COUNTIF(V$10:$V183,'Desglose 4154'!$V$6)</f>
        <v>8</v>
      </c>
      <c r="G183" s="16">
        <f>COUNTIF(V$10:$V183,'Desglose 4153'!$V$6)</f>
        <v>43</v>
      </c>
      <c r="H183" s="16">
        <f>COUNTIF(V$10:$V183,'Desglose 4152'!$V$6)</f>
        <v>47</v>
      </c>
      <c r="I183" s="16">
        <f>COUNTIF(V$10:$V183,'Desglose 4151'!$V$6)</f>
        <v>33</v>
      </c>
      <c r="J183" s="22">
        <v>21121</v>
      </c>
      <c r="K183" s="19">
        <v>4</v>
      </c>
      <c r="L183" s="20">
        <v>10</v>
      </c>
      <c r="M183" s="21">
        <v>151</v>
      </c>
      <c r="N183" s="22">
        <v>2</v>
      </c>
      <c r="O183" s="22">
        <v>5</v>
      </c>
      <c r="P183" s="22">
        <v>2</v>
      </c>
      <c r="Q183" s="22">
        <v>3</v>
      </c>
      <c r="R183" s="22">
        <v>3</v>
      </c>
      <c r="S183" s="22" t="s">
        <v>26</v>
      </c>
      <c r="T183" s="20">
        <v>149</v>
      </c>
      <c r="U183" s="19">
        <v>1</v>
      </c>
      <c r="V183" s="22">
        <v>4152</v>
      </c>
      <c r="W183" s="19">
        <v>1</v>
      </c>
      <c r="X183" s="22">
        <v>1</v>
      </c>
      <c r="Y183" s="21">
        <v>100</v>
      </c>
      <c r="Z183" s="22">
        <v>1</v>
      </c>
      <c r="AA183" s="19">
        <v>20</v>
      </c>
      <c r="AB183" s="20">
        <v>150</v>
      </c>
      <c r="AC183" s="66" t="s">
        <v>295</v>
      </c>
      <c r="AD183" s="38" t="s">
        <v>57</v>
      </c>
      <c r="AE183" s="13">
        <v>0</v>
      </c>
      <c r="AF183" s="13">
        <v>0</v>
      </c>
      <c r="AG183" s="13">
        <v>0</v>
      </c>
      <c r="AH183" s="37">
        <f t="shared" si="15"/>
        <v>0</v>
      </c>
      <c r="AI183" s="13">
        <v>0</v>
      </c>
      <c r="AJ183" s="13">
        <v>0</v>
      </c>
      <c r="AK183" s="13">
        <v>0</v>
      </c>
      <c r="AL183" s="37">
        <f t="shared" si="17"/>
        <v>0</v>
      </c>
      <c r="AM183" s="13">
        <v>0</v>
      </c>
      <c r="AN183" s="13">
        <v>0</v>
      </c>
      <c r="AO183" s="13">
        <v>0</v>
      </c>
      <c r="AP183" s="37">
        <f t="shared" si="16"/>
        <v>0</v>
      </c>
      <c r="AQ183" s="13">
        <v>0</v>
      </c>
      <c r="AR183" s="13">
        <v>0</v>
      </c>
      <c r="AS183" s="13">
        <v>0</v>
      </c>
      <c r="AT183" s="37">
        <f t="shared" si="18"/>
        <v>0</v>
      </c>
      <c r="AU183" s="69">
        <f t="shared" si="19"/>
        <v>0</v>
      </c>
      <c r="AV183" s="119"/>
      <c r="AZ183" s="14"/>
      <c r="BA183" s="14"/>
      <c r="BB183" s="14"/>
    </row>
    <row r="184" spans="1:54" x14ac:dyDescent="0.25">
      <c r="A184" s="16">
        <f>COUNTIF($AD$10:AD184,'RESUMEN POR ORGANISMO'!$V$6)</f>
        <v>7</v>
      </c>
      <c r="B184" s="16">
        <f>COUNTIF(U$10:$V184,'Desglose 4246'!$V$6)</f>
        <v>0</v>
      </c>
      <c r="C184" s="16">
        <f>COUNTIF(V$10:$V184,'Desglose 4157'!$V$6)</f>
        <v>31</v>
      </c>
      <c r="D184" s="16">
        <f>COUNTIF(V$10:$V184,'Desglose 4156'!$V$6)</f>
        <v>3</v>
      </c>
      <c r="E184" s="16">
        <f>COUNTIF(V$10:$V184,'Desglose 4155'!$V$6)</f>
        <v>9</v>
      </c>
      <c r="F184" s="16">
        <f>COUNTIF(V$10:$V184,'Desglose 4154'!$V$6)</f>
        <v>8</v>
      </c>
      <c r="G184" s="16">
        <f>COUNTIF(V$10:$V184,'Desglose 4153'!$V$6)</f>
        <v>43</v>
      </c>
      <c r="H184" s="16">
        <f>COUNTIF(V$10:$V184,'Desglose 4152'!$V$6)</f>
        <v>48</v>
      </c>
      <c r="I184" s="16">
        <f>COUNTIF(V$10:$V184,'Desglose 4151'!$V$6)</f>
        <v>33</v>
      </c>
      <c r="J184" s="22">
        <v>21121</v>
      </c>
      <c r="K184" s="19">
        <v>4</v>
      </c>
      <c r="L184" s="20">
        <v>10</v>
      </c>
      <c r="M184" s="21">
        <v>151</v>
      </c>
      <c r="N184" s="22">
        <v>2</v>
      </c>
      <c r="O184" s="22">
        <v>5</v>
      </c>
      <c r="P184" s="22">
        <v>2</v>
      </c>
      <c r="Q184" s="22">
        <v>3</v>
      </c>
      <c r="R184" s="22">
        <v>3</v>
      </c>
      <c r="S184" s="22" t="s">
        <v>26</v>
      </c>
      <c r="T184" s="20">
        <v>149</v>
      </c>
      <c r="U184" s="19">
        <v>1</v>
      </c>
      <c r="V184" s="22">
        <v>4152</v>
      </c>
      <c r="W184" s="19">
        <v>1</v>
      </c>
      <c r="X184" s="22">
        <v>5</v>
      </c>
      <c r="Y184" s="21">
        <v>5415</v>
      </c>
      <c r="Z184" s="22">
        <v>1</v>
      </c>
      <c r="AA184" s="19">
        <v>20</v>
      </c>
      <c r="AB184" s="20">
        <v>150</v>
      </c>
      <c r="AC184" s="66" t="s">
        <v>296</v>
      </c>
      <c r="AD184" s="38" t="s">
        <v>57</v>
      </c>
      <c r="AE184" s="13">
        <v>0</v>
      </c>
      <c r="AF184" s="13">
        <v>0</v>
      </c>
      <c r="AG184" s="13">
        <v>0</v>
      </c>
      <c r="AH184" s="37">
        <f t="shared" si="15"/>
        <v>0</v>
      </c>
      <c r="AI184" s="13">
        <v>0</v>
      </c>
      <c r="AJ184" s="13">
        <v>0</v>
      </c>
      <c r="AK184" s="13">
        <v>780.42</v>
      </c>
      <c r="AL184" s="37">
        <f t="shared" si="17"/>
        <v>780.42</v>
      </c>
      <c r="AM184" s="13">
        <v>0</v>
      </c>
      <c r="AN184" s="13">
        <v>0</v>
      </c>
      <c r="AO184" s="13">
        <v>0</v>
      </c>
      <c r="AP184" s="37">
        <f t="shared" si="16"/>
        <v>0</v>
      </c>
      <c r="AQ184" s="13">
        <v>0</v>
      </c>
      <c r="AR184" s="13">
        <v>0</v>
      </c>
      <c r="AS184" s="13">
        <v>0</v>
      </c>
      <c r="AT184" s="37">
        <f t="shared" si="18"/>
        <v>0</v>
      </c>
      <c r="AU184" s="69">
        <f t="shared" si="19"/>
        <v>780.42</v>
      </c>
      <c r="AV184" s="119"/>
      <c r="AZ184" s="14"/>
      <c r="BA184" s="14"/>
      <c r="BB184" s="14"/>
    </row>
    <row r="185" spans="1:54" x14ac:dyDescent="0.25">
      <c r="A185" s="16">
        <f>COUNTIF($AD$10:AD185,'RESUMEN POR ORGANISMO'!$V$6)</f>
        <v>7</v>
      </c>
      <c r="B185" s="16">
        <f>COUNTIF(U$10:$V185,'Desglose 4246'!$V$6)</f>
        <v>0</v>
      </c>
      <c r="C185" s="16">
        <f>COUNTIF(V$10:$V185,'Desglose 4157'!$V$6)</f>
        <v>31</v>
      </c>
      <c r="D185" s="16">
        <f>COUNTIF(V$10:$V185,'Desglose 4156'!$V$6)</f>
        <v>3</v>
      </c>
      <c r="E185" s="16">
        <f>COUNTIF(V$10:$V185,'Desglose 4155'!$V$6)</f>
        <v>9</v>
      </c>
      <c r="F185" s="16">
        <f>COUNTIF(V$10:$V185,'Desglose 4154'!$V$6)</f>
        <v>8</v>
      </c>
      <c r="G185" s="16">
        <f>COUNTIF(V$10:$V185,'Desglose 4153'!$V$6)</f>
        <v>43</v>
      </c>
      <c r="H185" s="16">
        <f>COUNTIF(V$10:$V185,'Desglose 4152'!$V$6)</f>
        <v>48</v>
      </c>
      <c r="I185" s="16">
        <f>COUNTIF(V$10:$V185,'Desglose 4151'!$V$6)</f>
        <v>34</v>
      </c>
      <c r="J185" s="22">
        <v>21121</v>
      </c>
      <c r="K185" s="19">
        <v>4</v>
      </c>
      <c r="L185" s="20">
        <v>10</v>
      </c>
      <c r="M185" s="21">
        <v>151</v>
      </c>
      <c r="N185" s="22">
        <v>2</v>
      </c>
      <c r="O185" s="22">
        <v>5</v>
      </c>
      <c r="P185" s="22">
        <v>2</v>
      </c>
      <c r="Q185" s="22">
        <v>3</v>
      </c>
      <c r="R185" s="22">
        <v>3</v>
      </c>
      <c r="S185" s="22" t="s">
        <v>26</v>
      </c>
      <c r="T185" s="20">
        <v>149</v>
      </c>
      <c r="U185" s="19">
        <v>2</v>
      </c>
      <c r="V185" s="22">
        <v>4151</v>
      </c>
      <c r="W185" s="19">
        <v>0</v>
      </c>
      <c r="X185" s="22">
        <v>1</v>
      </c>
      <c r="Y185" s="21">
        <v>100</v>
      </c>
      <c r="Z185" s="22">
        <v>1</v>
      </c>
      <c r="AA185" s="19">
        <v>20</v>
      </c>
      <c r="AB185" s="20">
        <v>150</v>
      </c>
      <c r="AC185" s="66" t="s">
        <v>297</v>
      </c>
      <c r="AD185" s="38" t="s">
        <v>57</v>
      </c>
      <c r="AE185" s="13">
        <v>0</v>
      </c>
      <c r="AF185" s="13">
        <v>0</v>
      </c>
      <c r="AG185" s="13">
        <v>0</v>
      </c>
      <c r="AH185" s="37">
        <f t="shared" si="15"/>
        <v>0</v>
      </c>
      <c r="AI185" s="13">
        <v>0</v>
      </c>
      <c r="AJ185" s="13">
        <v>12043332.359999999</v>
      </c>
      <c r="AK185" s="13">
        <v>27452391.859999999</v>
      </c>
      <c r="AL185" s="37">
        <f t="shared" si="17"/>
        <v>39495724.219999999</v>
      </c>
      <c r="AM185" s="13">
        <v>35027624.950000003</v>
      </c>
      <c r="AN185" s="13">
        <v>28299564.59</v>
      </c>
      <c r="AO185" s="13">
        <v>0</v>
      </c>
      <c r="AP185" s="37">
        <f t="shared" si="16"/>
        <v>63327189.540000007</v>
      </c>
      <c r="AQ185" s="13">
        <v>16017642.119999999</v>
      </c>
      <c r="AR185" s="13">
        <v>14986733.130000001</v>
      </c>
      <c r="AS185" s="13">
        <v>11978913.08</v>
      </c>
      <c r="AT185" s="37">
        <f t="shared" si="18"/>
        <v>42983288.329999998</v>
      </c>
      <c r="AU185" s="69">
        <f t="shared" si="19"/>
        <v>145806202.09</v>
      </c>
      <c r="AV185" s="119"/>
      <c r="AZ185" s="14"/>
      <c r="BA185" s="14"/>
      <c r="BB185" s="14"/>
    </row>
    <row r="186" spans="1:54" x14ac:dyDescent="0.25">
      <c r="A186" s="16">
        <f>COUNTIF($AD$10:AD186,'RESUMEN POR ORGANISMO'!$V$6)</f>
        <v>7</v>
      </c>
      <c r="B186" s="16">
        <f>COUNTIF(U$10:$V186,'Desglose 4246'!$V$6)</f>
        <v>0</v>
      </c>
      <c r="C186" s="16">
        <f>COUNTIF(V$10:$V186,'Desglose 4157'!$V$6)</f>
        <v>31</v>
      </c>
      <c r="D186" s="16">
        <f>COUNTIF(V$10:$V186,'Desglose 4156'!$V$6)</f>
        <v>3</v>
      </c>
      <c r="E186" s="16">
        <f>COUNTIF(V$10:$V186,'Desglose 4155'!$V$6)</f>
        <v>9</v>
      </c>
      <c r="F186" s="16">
        <f>COUNTIF(V$10:$V186,'Desglose 4154'!$V$6)</f>
        <v>8</v>
      </c>
      <c r="G186" s="16">
        <f>COUNTIF(V$10:$V186,'Desglose 4153'!$V$6)</f>
        <v>43</v>
      </c>
      <c r="H186" s="16">
        <f>COUNTIF(V$10:$V186,'Desglose 4152'!$V$6)</f>
        <v>48</v>
      </c>
      <c r="I186" s="16">
        <f>COUNTIF(V$10:$V186,'Desglose 4151'!$V$6)</f>
        <v>35</v>
      </c>
      <c r="J186" s="22">
        <v>21121</v>
      </c>
      <c r="K186" s="19">
        <v>4</v>
      </c>
      <c r="L186" s="20">
        <v>10</v>
      </c>
      <c r="M186" s="21">
        <v>151</v>
      </c>
      <c r="N186" s="22">
        <v>2</v>
      </c>
      <c r="O186" s="22">
        <v>5</v>
      </c>
      <c r="P186" s="22">
        <v>2</v>
      </c>
      <c r="Q186" s="22">
        <v>3</v>
      </c>
      <c r="R186" s="22">
        <v>3</v>
      </c>
      <c r="S186" s="22" t="s">
        <v>26</v>
      </c>
      <c r="T186" s="20">
        <v>149</v>
      </c>
      <c r="U186" s="19">
        <v>2</v>
      </c>
      <c r="V186" s="22">
        <v>4151</v>
      </c>
      <c r="W186" s="19">
        <v>1</v>
      </c>
      <c r="X186" s="22">
        <v>1</v>
      </c>
      <c r="Y186" s="21">
        <v>100</v>
      </c>
      <c r="Z186" s="22">
        <v>1</v>
      </c>
      <c r="AA186" s="19">
        <v>20</v>
      </c>
      <c r="AB186" s="20">
        <v>150</v>
      </c>
      <c r="AC186" s="66" t="s">
        <v>298</v>
      </c>
      <c r="AD186" s="38" t="s">
        <v>57</v>
      </c>
      <c r="AE186" s="13">
        <v>0</v>
      </c>
      <c r="AF186" s="13">
        <v>0</v>
      </c>
      <c r="AG186" s="13">
        <v>0</v>
      </c>
      <c r="AH186" s="37">
        <f t="shared" si="15"/>
        <v>0</v>
      </c>
      <c r="AI186" s="13">
        <v>0</v>
      </c>
      <c r="AJ186" s="13">
        <v>0</v>
      </c>
      <c r="AK186" s="13">
        <v>0</v>
      </c>
      <c r="AL186" s="37">
        <f t="shared" si="17"/>
        <v>0</v>
      </c>
      <c r="AM186" s="13">
        <v>0</v>
      </c>
      <c r="AN186" s="13">
        <v>0</v>
      </c>
      <c r="AO186" s="13">
        <v>0</v>
      </c>
      <c r="AP186" s="37">
        <f t="shared" si="16"/>
        <v>0</v>
      </c>
      <c r="AQ186" s="13">
        <v>0</v>
      </c>
      <c r="AR186" s="13">
        <v>0</v>
      </c>
      <c r="AS186" s="13">
        <v>0</v>
      </c>
      <c r="AT186" s="37">
        <f t="shared" si="18"/>
        <v>0</v>
      </c>
      <c r="AU186" s="69">
        <f t="shared" si="19"/>
        <v>0</v>
      </c>
      <c r="AV186" s="119"/>
      <c r="AZ186" s="14"/>
      <c r="BA186" s="14"/>
      <c r="BB186" s="14"/>
    </row>
    <row r="187" spans="1:54" x14ac:dyDescent="0.25">
      <c r="A187" s="16">
        <f>COUNTIF($AD$10:AD187,'RESUMEN POR ORGANISMO'!$V$6)</f>
        <v>7</v>
      </c>
      <c r="B187" s="16">
        <f>COUNTIF(U$10:$V187,'Desglose 4246'!$V$6)</f>
        <v>0</v>
      </c>
      <c r="C187" s="16">
        <f>COUNTIF(V$10:$V187,'Desglose 4157'!$V$6)</f>
        <v>31</v>
      </c>
      <c r="D187" s="16">
        <f>COUNTIF(V$10:$V187,'Desglose 4156'!$V$6)</f>
        <v>3</v>
      </c>
      <c r="E187" s="16">
        <f>COUNTIF(V$10:$V187,'Desglose 4155'!$V$6)</f>
        <v>9</v>
      </c>
      <c r="F187" s="16">
        <f>COUNTIF(V$10:$V187,'Desglose 4154'!$V$6)</f>
        <v>8</v>
      </c>
      <c r="G187" s="16">
        <f>COUNTIF(V$10:$V187,'Desglose 4153'!$V$6)</f>
        <v>43</v>
      </c>
      <c r="H187" s="16">
        <f>COUNTIF(V$10:$V187,'Desglose 4152'!$V$6)</f>
        <v>48</v>
      </c>
      <c r="I187" s="16">
        <f>COUNTIF(V$10:$V187,'Desglose 4151'!$V$6)</f>
        <v>36</v>
      </c>
      <c r="J187" s="22">
        <v>21121</v>
      </c>
      <c r="K187" s="19">
        <v>4</v>
      </c>
      <c r="L187" s="20">
        <v>10</v>
      </c>
      <c r="M187" s="21">
        <v>151</v>
      </c>
      <c r="N187" s="22">
        <v>2</v>
      </c>
      <c r="O187" s="22">
        <v>5</v>
      </c>
      <c r="P187" s="22">
        <v>2</v>
      </c>
      <c r="Q187" s="22">
        <v>3</v>
      </c>
      <c r="R187" s="22">
        <v>3</v>
      </c>
      <c r="S187" s="22" t="s">
        <v>26</v>
      </c>
      <c r="T187" s="20">
        <v>149</v>
      </c>
      <c r="U187" s="19">
        <v>2</v>
      </c>
      <c r="V187" s="22">
        <v>4151</v>
      </c>
      <c r="W187" s="19">
        <v>1</v>
      </c>
      <c r="X187" s="22">
        <v>5</v>
      </c>
      <c r="Y187" s="21">
        <v>5415</v>
      </c>
      <c r="Z187" s="22">
        <v>1</v>
      </c>
      <c r="AA187" s="19">
        <v>20</v>
      </c>
      <c r="AB187" s="20">
        <v>150</v>
      </c>
      <c r="AC187" s="66" t="s">
        <v>299</v>
      </c>
      <c r="AD187" s="38" t="s">
        <v>57</v>
      </c>
      <c r="AE187" s="13">
        <v>0</v>
      </c>
      <c r="AF187" s="13">
        <v>0</v>
      </c>
      <c r="AG187" s="13">
        <v>0</v>
      </c>
      <c r="AH187" s="37">
        <f t="shared" si="15"/>
        <v>0</v>
      </c>
      <c r="AI187" s="13">
        <v>0</v>
      </c>
      <c r="AJ187" s="13">
        <v>0</v>
      </c>
      <c r="AK187" s="13">
        <v>598130.68999999994</v>
      </c>
      <c r="AL187" s="37">
        <f t="shared" si="17"/>
        <v>598130.68999999994</v>
      </c>
      <c r="AM187" s="13">
        <v>0</v>
      </c>
      <c r="AN187" s="13">
        <v>0</v>
      </c>
      <c r="AO187" s="13">
        <v>0</v>
      </c>
      <c r="AP187" s="37">
        <f t="shared" si="16"/>
        <v>0</v>
      </c>
      <c r="AQ187" s="13">
        <v>0</v>
      </c>
      <c r="AR187" s="13">
        <v>0</v>
      </c>
      <c r="AS187" s="13">
        <v>0</v>
      </c>
      <c r="AT187" s="37">
        <f t="shared" si="18"/>
        <v>0</v>
      </c>
      <c r="AU187" s="69">
        <f t="shared" si="19"/>
        <v>598130.68999999994</v>
      </c>
      <c r="AV187" s="119"/>
      <c r="AZ187" s="14"/>
      <c r="BA187" s="14"/>
      <c r="BB187" s="14"/>
    </row>
    <row r="188" spans="1:54" x14ac:dyDescent="0.25">
      <c r="A188" s="16">
        <f>COUNTIF($AD$10:AD188,'RESUMEN POR ORGANISMO'!$V$6)</f>
        <v>7</v>
      </c>
      <c r="B188" s="16">
        <f>COUNTIF(U$10:$V188,'Desglose 4246'!$V$6)</f>
        <v>0</v>
      </c>
      <c r="C188" s="16">
        <f>COUNTIF(V$10:$V188,'Desglose 4157'!$V$6)</f>
        <v>31</v>
      </c>
      <c r="D188" s="16">
        <f>COUNTIF(V$10:$V188,'Desglose 4156'!$V$6)</f>
        <v>3</v>
      </c>
      <c r="E188" s="16">
        <f>COUNTIF(V$10:$V188,'Desglose 4155'!$V$6)</f>
        <v>9</v>
      </c>
      <c r="F188" s="16">
        <f>COUNTIF(V$10:$V188,'Desglose 4154'!$V$6)</f>
        <v>8</v>
      </c>
      <c r="G188" s="16">
        <f>COUNTIF(V$10:$V188,'Desglose 4153'!$V$6)</f>
        <v>43</v>
      </c>
      <c r="H188" s="16">
        <f>COUNTIF(V$10:$V188,'Desglose 4152'!$V$6)</f>
        <v>49</v>
      </c>
      <c r="I188" s="16">
        <f>COUNTIF(V$10:$V188,'Desglose 4151'!$V$6)</f>
        <v>36</v>
      </c>
      <c r="J188" s="22">
        <v>21121</v>
      </c>
      <c r="K188" s="19">
        <v>4</v>
      </c>
      <c r="L188" s="20">
        <v>10</v>
      </c>
      <c r="M188" s="21">
        <v>151</v>
      </c>
      <c r="N188" s="22">
        <v>2</v>
      </c>
      <c r="O188" s="22">
        <v>5</v>
      </c>
      <c r="P188" s="22">
        <v>2</v>
      </c>
      <c r="Q188" s="22">
        <v>3</v>
      </c>
      <c r="R188" s="22">
        <v>3</v>
      </c>
      <c r="S188" s="22" t="s">
        <v>26</v>
      </c>
      <c r="T188" s="20">
        <v>149</v>
      </c>
      <c r="U188" s="19">
        <v>2</v>
      </c>
      <c r="V188" s="22">
        <v>4152</v>
      </c>
      <c r="W188" s="19">
        <v>1</v>
      </c>
      <c r="X188" s="22">
        <v>1</v>
      </c>
      <c r="Y188" s="21">
        <v>100</v>
      </c>
      <c r="Z188" s="22">
        <v>1</v>
      </c>
      <c r="AA188" s="19">
        <v>20</v>
      </c>
      <c r="AB188" s="20">
        <v>150</v>
      </c>
      <c r="AC188" s="66" t="s">
        <v>300</v>
      </c>
      <c r="AD188" s="38" t="s">
        <v>57</v>
      </c>
      <c r="AE188" s="13">
        <v>0</v>
      </c>
      <c r="AF188" s="13">
        <v>0</v>
      </c>
      <c r="AG188" s="13">
        <v>0</v>
      </c>
      <c r="AH188" s="37">
        <f t="shared" si="15"/>
        <v>0</v>
      </c>
      <c r="AI188" s="13">
        <v>0</v>
      </c>
      <c r="AJ188" s="13">
        <v>0</v>
      </c>
      <c r="AK188" s="13">
        <v>0</v>
      </c>
      <c r="AL188" s="37">
        <f t="shared" si="17"/>
        <v>0</v>
      </c>
      <c r="AM188" s="13">
        <v>0</v>
      </c>
      <c r="AN188" s="13">
        <v>0</v>
      </c>
      <c r="AO188" s="13">
        <v>0</v>
      </c>
      <c r="AP188" s="37">
        <f t="shared" si="16"/>
        <v>0</v>
      </c>
      <c r="AQ188" s="13">
        <v>0</v>
      </c>
      <c r="AR188" s="13">
        <v>0</v>
      </c>
      <c r="AS188" s="13">
        <v>0</v>
      </c>
      <c r="AT188" s="37">
        <f t="shared" si="18"/>
        <v>0</v>
      </c>
      <c r="AU188" s="69">
        <f t="shared" si="19"/>
        <v>0</v>
      </c>
      <c r="AV188" s="119"/>
      <c r="AZ188" s="14"/>
      <c r="BA188" s="14"/>
      <c r="BB188" s="14"/>
    </row>
    <row r="189" spans="1:54" x14ac:dyDescent="0.25">
      <c r="A189" s="16">
        <f>COUNTIF($AD$10:AD189,'RESUMEN POR ORGANISMO'!$V$6)</f>
        <v>7</v>
      </c>
      <c r="B189" s="16">
        <f>COUNTIF(U$10:$V189,'Desglose 4246'!$V$6)</f>
        <v>0</v>
      </c>
      <c r="C189" s="16">
        <f>COUNTIF(V$10:$V189,'Desglose 4157'!$V$6)</f>
        <v>31</v>
      </c>
      <c r="D189" s="16">
        <f>COUNTIF(V$10:$V189,'Desglose 4156'!$V$6)</f>
        <v>3</v>
      </c>
      <c r="E189" s="16">
        <f>COUNTIF(V$10:$V189,'Desglose 4155'!$V$6)</f>
        <v>9</v>
      </c>
      <c r="F189" s="16">
        <f>COUNTIF(V$10:$V189,'Desglose 4154'!$V$6)</f>
        <v>8</v>
      </c>
      <c r="G189" s="16">
        <f>COUNTIF(V$10:$V189,'Desglose 4153'!$V$6)</f>
        <v>43</v>
      </c>
      <c r="H189" s="16">
        <f>COUNTIF(V$10:$V189,'Desglose 4152'!$V$6)</f>
        <v>50</v>
      </c>
      <c r="I189" s="16">
        <f>COUNTIF(V$10:$V189,'Desglose 4151'!$V$6)</f>
        <v>36</v>
      </c>
      <c r="J189" s="22">
        <v>21121</v>
      </c>
      <c r="K189" s="19">
        <v>4</v>
      </c>
      <c r="L189" s="20">
        <v>10</v>
      </c>
      <c r="M189" s="21">
        <v>151</v>
      </c>
      <c r="N189" s="22">
        <v>2</v>
      </c>
      <c r="O189" s="22">
        <v>5</v>
      </c>
      <c r="P189" s="22">
        <v>2</v>
      </c>
      <c r="Q189" s="22">
        <v>3</v>
      </c>
      <c r="R189" s="22">
        <v>3</v>
      </c>
      <c r="S189" s="22" t="s">
        <v>26</v>
      </c>
      <c r="T189" s="20">
        <v>149</v>
      </c>
      <c r="U189" s="19">
        <v>2</v>
      </c>
      <c r="V189" s="22">
        <v>4152</v>
      </c>
      <c r="W189" s="19">
        <v>1</v>
      </c>
      <c r="X189" s="22">
        <v>5</v>
      </c>
      <c r="Y189" s="21">
        <v>5415</v>
      </c>
      <c r="Z189" s="22">
        <v>1</v>
      </c>
      <c r="AA189" s="19">
        <v>20</v>
      </c>
      <c r="AB189" s="20">
        <v>150</v>
      </c>
      <c r="AC189" s="66" t="s">
        <v>301</v>
      </c>
      <c r="AD189" s="38" t="s">
        <v>57</v>
      </c>
      <c r="AE189" s="13">
        <v>0</v>
      </c>
      <c r="AF189" s="13">
        <v>0</v>
      </c>
      <c r="AG189" s="13">
        <v>0</v>
      </c>
      <c r="AH189" s="37">
        <f t="shared" si="15"/>
        <v>0</v>
      </c>
      <c r="AI189" s="13">
        <v>0</v>
      </c>
      <c r="AJ189" s="13">
        <v>0</v>
      </c>
      <c r="AK189" s="13">
        <v>18498.89</v>
      </c>
      <c r="AL189" s="37">
        <f t="shared" si="17"/>
        <v>18498.89</v>
      </c>
      <c r="AM189" s="13">
        <v>0</v>
      </c>
      <c r="AN189" s="13">
        <v>0</v>
      </c>
      <c r="AO189" s="13">
        <v>0</v>
      </c>
      <c r="AP189" s="37">
        <f t="shared" si="16"/>
        <v>0</v>
      </c>
      <c r="AQ189" s="13">
        <v>0</v>
      </c>
      <c r="AR189" s="13">
        <v>0</v>
      </c>
      <c r="AS189" s="13">
        <v>0</v>
      </c>
      <c r="AT189" s="37">
        <f t="shared" si="18"/>
        <v>0</v>
      </c>
      <c r="AU189" s="69">
        <f t="shared" si="19"/>
        <v>18498.89</v>
      </c>
      <c r="AV189" s="119"/>
      <c r="AZ189" s="14"/>
      <c r="BA189" s="14"/>
      <c r="BB189" s="14"/>
    </row>
    <row r="190" spans="1:54" x14ac:dyDescent="0.25">
      <c r="A190" s="16">
        <f>COUNTIF($AD$10:AD190,'RESUMEN POR ORGANISMO'!$V$6)</f>
        <v>7</v>
      </c>
      <c r="B190" s="16">
        <f>COUNTIF(U$10:$V190,'Desglose 4246'!$V$6)</f>
        <v>0</v>
      </c>
      <c r="C190" s="16">
        <f>COUNTIF(V$10:$V190,'Desglose 4157'!$V$6)</f>
        <v>32</v>
      </c>
      <c r="D190" s="16">
        <f>COUNTIF(V$10:$V190,'Desglose 4156'!$V$6)</f>
        <v>3</v>
      </c>
      <c r="E190" s="16">
        <f>COUNTIF(V$10:$V190,'Desglose 4155'!$V$6)</f>
        <v>9</v>
      </c>
      <c r="F190" s="16">
        <f>COUNTIF(V$10:$V190,'Desglose 4154'!$V$6)</f>
        <v>8</v>
      </c>
      <c r="G190" s="16">
        <f>COUNTIF(V$10:$V190,'Desglose 4153'!$V$6)</f>
        <v>43</v>
      </c>
      <c r="H190" s="16">
        <f>COUNTIF(V$10:$V190,'Desglose 4152'!$V$6)</f>
        <v>50</v>
      </c>
      <c r="I190" s="16">
        <f>COUNTIF(V$10:$V190,'Desglose 4151'!$V$6)</f>
        <v>36</v>
      </c>
      <c r="J190" s="22">
        <v>21121</v>
      </c>
      <c r="K190" s="19">
        <v>4</v>
      </c>
      <c r="L190" s="20">
        <v>10</v>
      </c>
      <c r="M190" s="21">
        <v>151</v>
      </c>
      <c r="N190" s="22">
        <v>2</v>
      </c>
      <c r="O190" s="22">
        <v>5</v>
      </c>
      <c r="P190" s="22">
        <v>2</v>
      </c>
      <c r="Q190" s="22">
        <v>3</v>
      </c>
      <c r="R190" s="22">
        <v>3</v>
      </c>
      <c r="S190" s="22" t="s">
        <v>26</v>
      </c>
      <c r="T190" s="20">
        <v>149</v>
      </c>
      <c r="U190" s="19">
        <v>2</v>
      </c>
      <c r="V190" s="22">
        <v>4157</v>
      </c>
      <c r="W190" s="19">
        <v>0</v>
      </c>
      <c r="X190" s="22">
        <v>1</v>
      </c>
      <c r="Y190" s="21">
        <v>100</v>
      </c>
      <c r="Z190" s="22">
        <v>2</v>
      </c>
      <c r="AA190" s="19">
        <v>20</v>
      </c>
      <c r="AB190" s="20">
        <v>150</v>
      </c>
      <c r="AC190" s="66" t="s">
        <v>278</v>
      </c>
      <c r="AD190" s="38" t="s">
        <v>57</v>
      </c>
      <c r="AE190" s="13">
        <v>0</v>
      </c>
      <c r="AF190" s="13">
        <v>0</v>
      </c>
      <c r="AG190" s="13">
        <v>0</v>
      </c>
      <c r="AH190" s="37">
        <f t="shared" si="15"/>
        <v>0</v>
      </c>
      <c r="AI190" s="13">
        <v>0</v>
      </c>
      <c r="AJ190" s="13">
        <v>0</v>
      </c>
      <c r="AK190" s="13">
        <v>0</v>
      </c>
      <c r="AL190" s="37">
        <f t="shared" si="17"/>
        <v>0</v>
      </c>
      <c r="AM190" s="13">
        <v>0</v>
      </c>
      <c r="AN190" s="13">
        <v>0</v>
      </c>
      <c r="AO190" s="13">
        <v>0</v>
      </c>
      <c r="AP190" s="37">
        <f t="shared" si="16"/>
        <v>0</v>
      </c>
      <c r="AQ190" s="13">
        <v>0</v>
      </c>
      <c r="AR190" s="13">
        <v>0</v>
      </c>
      <c r="AS190" s="13">
        <v>0</v>
      </c>
      <c r="AT190" s="37">
        <f t="shared" si="18"/>
        <v>0</v>
      </c>
      <c r="AU190" s="69">
        <f t="shared" si="19"/>
        <v>0</v>
      </c>
      <c r="AV190" s="119"/>
      <c r="AZ190" s="14"/>
      <c r="BA190" s="14"/>
      <c r="BB190" s="14"/>
    </row>
    <row r="191" spans="1:54" x14ac:dyDescent="0.25">
      <c r="A191" s="16">
        <f>COUNTIF($AD$10:AD191,'RESUMEN POR ORGANISMO'!$V$6)</f>
        <v>7</v>
      </c>
      <c r="B191" s="16">
        <f>COUNTIF(U$10:$V191,'Desglose 4246'!$V$6)</f>
        <v>0</v>
      </c>
      <c r="C191" s="16">
        <f>COUNTIF(V$10:$V191,'Desglose 4157'!$V$6)</f>
        <v>33</v>
      </c>
      <c r="D191" s="16">
        <f>COUNTIF(V$10:$V191,'Desglose 4156'!$V$6)</f>
        <v>3</v>
      </c>
      <c r="E191" s="16">
        <f>COUNTIF(V$10:$V191,'Desglose 4155'!$V$6)</f>
        <v>9</v>
      </c>
      <c r="F191" s="16">
        <f>COUNTIF(V$10:$V191,'Desglose 4154'!$V$6)</f>
        <v>8</v>
      </c>
      <c r="G191" s="16">
        <f>COUNTIF(V$10:$V191,'Desglose 4153'!$V$6)</f>
        <v>43</v>
      </c>
      <c r="H191" s="16">
        <f>COUNTIF(V$10:$V191,'Desglose 4152'!$V$6)</f>
        <v>50</v>
      </c>
      <c r="I191" s="16">
        <f>COUNTIF(V$10:$V191,'Desglose 4151'!$V$6)</f>
        <v>36</v>
      </c>
      <c r="J191" s="22">
        <v>21121</v>
      </c>
      <c r="K191" s="19">
        <v>4</v>
      </c>
      <c r="L191" s="20">
        <v>10</v>
      </c>
      <c r="M191" s="21">
        <v>151</v>
      </c>
      <c r="N191" s="22">
        <v>2</v>
      </c>
      <c r="O191" s="22">
        <v>5</v>
      </c>
      <c r="P191" s="22">
        <v>2</v>
      </c>
      <c r="Q191" s="22">
        <v>3</v>
      </c>
      <c r="R191" s="22">
        <v>3</v>
      </c>
      <c r="S191" s="22" t="s">
        <v>26</v>
      </c>
      <c r="T191" s="20">
        <v>149</v>
      </c>
      <c r="U191" s="19">
        <v>2</v>
      </c>
      <c r="V191" s="22">
        <v>4157</v>
      </c>
      <c r="W191" s="19">
        <v>0</v>
      </c>
      <c r="X191" s="22">
        <v>5</v>
      </c>
      <c r="Y191" s="21">
        <v>5415</v>
      </c>
      <c r="Z191" s="22">
        <v>2</v>
      </c>
      <c r="AA191" s="19">
        <v>20</v>
      </c>
      <c r="AB191" s="20">
        <v>150</v>
      </c>
      <c r="AC191" s="66" t="s">
        <v>279</v>
      </c>
      <c r="AD191" s="38" t="s">
        <v>57</v>
      </c>
      <c r="AE191" s="13">
        <v>0</v>
      </c>
      <c r="AF191" s="13">
        <v>0</v>
      </c>
      <c r="AG191" s="13">
        <v>0</v>
      </c>
      <c r="AH191" s="37">
        <f t="shared" si="15"/>
        <v>0</v>
      </c>
      <c r="AI191" s="13">
        <v>0</v>
      </c>
      <c r="AJ191" s="13">
        <v>0</v>
      </c>
      <c r="AK191" s="13">
        <v>0</v>
      </c>
      <c r="AL191" s="37">
        <f t="shared" si="17"/>
        <v>0</v>
      </c>
      <c r="AM191" s="13">
        <v>0</v>
      </c>
      <c r="AN191" s="13">
        <v>0</v>
      </c>
      <c r="AO191" s="13">
        <v>0</v>
      </c>
      <c r="AP191" s="37">
        <f t="shared" si="16"/>
        <v>0</v>
      </c>
      <c r="AQ191" s="13">
        <v>0</v>
      </c>
      <c r="AR191" s="13">
        <v>0</v>
      </c>
      <c r="AS191" s="13">
        <v>0</v>
      </c>
      <c r="AT191" s="37">
        <f t="shared" si="18"/>
        <v>0</v>
      </c>
      <c r="AU191" s="69">
        <f t="shared" si="19"/>
        <v>0</v>
      </c>
      <c r="AV191" s="119"/>
      <c r="AZ191" s="14"/>
      <c r="BA191" s="14"/>
      <c r="BB191" s="14"/>
    </row>
    <row r="192" spans="1:54" x14ac:dyDescent="0.25">
      <c r="A192" s="16">
        <f>COUNTIF($AD$10:AD192,'RESUMEN POR ORGANISMO'!$V$6)</f>
        <v>7</v>
      </c>
      <c r="B192" s="16">
        <f>COUNTIF(U$10:$V192,'Desglose 4246'!$V$6)</f>
        <v>0</v>
      </c>
      <c r="C192" s="16">
        <f>COUNTIF(V$10:$V192,'Desglose 4157'!$V$6)</f>
        <v>33</v>
      </c>
      <c r="D192" s="16">
        <f>COUNTIF(V$10:$V192,'Desglose 4156'!$V$6)</f>
        <v>3</v>
      </c>
      <c r="E192" s="16">
        <f>COUNTIF(V$10:$V192,'Desglose 4155'!$V$6)</f>
        <v>9</v>
      </c>
      <c r="F192" s="16">
        <f>COUNTIF(V$10:$V192,'Desglose 4154'!$V$6)</f>
        <v>8</v>
      </c>
      <c r="G192" s="16">
        <f>COUNTIF(V$10:$V192,'Desglose 4153'!$V$6)</f>
        <v>43</v>
      </c>
      <c r="H192" s="16">
        <f>COUNTIF(V$10:$V192,'Desglose 4152'!$V$6)</f>
        <v>50</v>
      </c>
      <c r="I192" s="16">
        <f>COUNTIF(V$10:$V192,'Desglose 4151'!$V$6)</f>
        <v>37</v>
      </c>
      <c r="J192" s="22">
        <v>21121</v>
      </c>
      <c r="K192" s="19">
        <v>4</v>
      </c>
      <c r="L192" s="20">
        <v>10</v>
      </c>
      <c r="M192" s="21">
        <v>151</v>
      </c>
      <c r="N192" s="22">
        <v>2</v>
      </c>
      <c r="O192" s="22">
        <v>5</v>
      </c>
      <c r="P192" s="22">
        <v>2</v>
      </c>
      <c r="Q192" s="22">
        <v>3</v>
      </c>
      <c r="R192" s="22">
        <v>3</v>
      </c>
      <c r="S192" s="22" t="s">
        <v>26</v>
      </c>
      <c r="T192" s="20">
        <v>149</v>
      </c>
      <c r="U192" s="19">
        <v>3</v>
      </c>
      <c r="V192" s="22">
        <v>4151</v>
      </c>
      <c r="W192" s="19">
        <v>0</v>
      </c>
      <c r="X192" s="22">
        <v>1</v>
      </c>
      <c r="Y192" s="21">
        <v>100</v>
      </c>
      <c r="Z192" s="22">
        <v>1</v>
      </c>
      <c r="AA192" s="19">
        <v>20</v>
      </c>
      <c r="AB192" s="20">
        <v>150</v>
      </c>
      <c r="AC192" s="66" t="s">
        <v>302</v>
      </c>
      <c r="AD192" s="38" t="s">
        <v>57</v>
      </c>
      <c r="AE192" s="13">
        <v>0</v>
      </c>
      <c r="AF192" s="13">
        <v>0</v>
      </c>
      <c r="AG192" s="13">
        <v>0</v>
      </c>
      <c r="AH192" s="37">
        <f t="shared" si="15"/>
        <v>0</v>
      </c>
      <c r="AI192" s="13">
        <v>0</v>
      </c>
      <c r="AJ192" s="13">
        <v>1204333.2</v>
      </c>
      <c r="AK192" s="13">
        <v>2480641.96</v>
      </c>
      <c r="AL192" s="37">
        <f t="shared" si="17"/>
        <v>3684975.16</v>
      </c>
      <c r="AM192" s="13">
        <v>3263327.48</v>
      </c>
      <c r="AN192" s="13">
        <v>2507570.08</v>
      </c>
      <c r="AO192" s="13">
        <v>0</v>
      </c>
      <c r="AP192" s="37">
        <f t="shared" si="16"/>
        <v>5770897.5600000005</v>
      </c>
      <c r="AQ192" s="13">
        <v>1419284.7</v>
      </c>
      <c r="AR192" s="13">
        <v>1327962</v>
      </c>
      <c r="AS192" s="13">
        <v>1162953.52</v>
      </c>
      <c r="AT192" s="37">
        <f t="shared" si="18"/>
        <v>3910200.22</v>
      </c>
      <c r="AU192" s="69">
        <f t="shared" si="19"/>
        <v>13366072.940000001</v>
      </c>
      <c r="AV192" s="119"/>
      <c r="AZ192" s="14"/>
      <c r="BA192" s="14"/>
      <c r="BB192" s="14"/>
    </row>
    <row r="193" spans="1:54" x14ac:dyDescent="0.25">
      <c r="A193" s="16">
        <f>COUNTIF($AD$10:AD193,'RESUMEN POR ORGANISMO'!$V$6)</f>
        <v>7</v>
      </c>
      <c r="B193" s="16">
        <f>COUNTIF(U$10:$V193,'Desglose 4246'!$V$6)</f>
        <v>0</v>
      </c>
      <c r="C193" s="16">
        <f>COUNTIF(V$10:$V193,'Desglose 4157'!$V$6)</f>
        <v>33</v>
      </c>
      <c r="D193" s="16">
        <f>COUNTIF(V$10:$V193,'Desglose 4156'!$V$6)</f>
        <v>3</v>
      </c>
      <c r="E193" s="16">
        <f>COUNTIF(V$10:$V193,'Desglose 4155'!$V$6)</f>
        <v>9</v>
      </c>
      <c r="F193" s="16">
        <f>COUNTIF(V$10:$V193,'Desglose 4154'!$V$6)</f>
        <v>8</v>
      </c>
      <c r="G193" s="16">
        <f>COUNTIF(V$10:$V193,'Desglose 4153'!$V$6)</f>
        <v>43</v>
      </c>
      <c r="H193" s="16">
        <f>COUNTIF(V$10:$V193,'Desglose 4152'!$V$6)</f>
        <v>50</v>
      </c>
      <c r="I193" s="16">
        <f>COUNTIF(V$10:$V193,'Desglose 4151'!$V$6)</f>
        <v>38</v>
      </c>
      <c r="J193" s="22">
        <v>21121</v>
      </c>
      <c r="K193" s="19">
        <v>4</v>
      </c>
      <c r="L193" s="20">
        <v>10</v>
      </c>
      <c r="M193" s="21">
        <v>151</v>
      </c>
      <c r="N193" s="22">
        <v>2</v>
      </c>
      <c r="O193" s="22">
        <v>5</v>
      </c>
      <c r="P193" s="22">
        <v>2</v>
      </c>
      <c r="Q193" s="22">
        <v>3</v>
      </c>
      <c r="R193" s="22">
        <v>3</v>
      </c>
      <c r="S193" s="22" t="s">
        <v>26</v>
      </c>
      <c r="T193" s="20">
        <v>149</v>
      </c>
      <c r="U193" s="19">
        <v>3</v>
      </c>
      <c r="V193" s="22">
        <v>4151</v>
      </c>
      <c r="W193" s="19">
        <v>1</v>
      </c>
      <c r="X193" s="22">
        <v>1</v>
      </c>
      <c r="Y193" s="21">
        <v>100</v>
      </c>
      <c r="Z193" s="22">
        <v>1</v>
      </c>
      <c r="AA193" s="19">
        <v>20</v>
      </c>
      <c r="AB193" s="20">
        <v>150</v>
      </c>
      <c r="AC193" s="66" t="s">
        <v>303</v>
      </c>
      <c r="AD193" s="38" t="s">
        <v>57</v>
      </c>
      <c r="AE193" s="13">
        <v>0</v>
      </c>
      <c r="AF193" s="13">
        <v>0</v>
      </c>
      <c r="AG193" s="13">
        <v>0</v>
      </c>
      <c r="AH193" s="37">
        <f t="shared" si="15"/>
        <v>0</v>
      </c>
      <c r="AI193" s="13">
        <v>0</v>
      </c>
      <c r="AJ193" s="13">
        <v>0</v>
      </c>
      <c r="AK193" s="13">
        <v>0</v>
      </c>
      <c r="AL193" s="37">
        <f t="shared" si="17"/>
        <v>0</v>
      </c>
      <c r="AM193" s="13">
        <v>0</v>
      </c>
      <c r="AN193" s="13">
        <v>0</v>
      </c>
      <c r="AO193" s="13">
        <v>0</v>
      </c>
      <c r="AP193" s="37">
        <f t="shared" si="16"/>
        <v>0</v>
      </c>
      <c r="AQ193" s="13">
        <v>0</v>
      </c>
      <c r="AR193" s="13">
        <v>0</v>
      </c>
      <c r="AS193" s="13">
        <v>0</v>
      </c>
      <c r="AT193" s="37">
        <f t="shared" si="18"/>
        <v>0</v>
      </c>
      <c r="AU193" s="69">
        <f t="shared" si="19"/>
        <v>0</v>
      </c>
      <c r="AV193" s="119"/>
      <c r="AZ193" s="14"/>
      <c r="BA193" s="14"/>
      <c r="BB193" s="14"/>
    </row>
    <row r="194" spans="1:54" x14ac:dyDescent="0.25">
      <c r="A194" s="16">
        <f>COUNTIF($AD$10:AD194,'RESUMEN POR ORGANISMO'!$V$6)</f>
        <v>7</v>
      </c>
      <c r="B194" s="16">
        <f>COUNTIF(U$10:$V194,'Desglose 4246'!$V$6)</f>
        <v>0</v>
      </c>
      <c r="C194" s="16">
        <f>COUNTIF(V$10:$V194,'Desglose 4157'!$V$6)</f>
        <v>33</v>
      </c>
      <c r="D194" s="16">
        <f>COUNTIF(V$10:$V194,'Desglose 4156'!$V$6)</f>
        <v>3</v>
      </c>
      <c r="E194" s="16">
        <f>COUNTIF(V$10:$V194,'Desglose 4155'!$V$6)</f>
        <v>9</v>
      </c>
      <c r="F194" s="16">
        <f>COUNTIF(V$10:$V194,'Desglose 4154'!$V$6)</f>
        <v>8</v>
      </c>
      <c r="G194" s="16">
        <f>COUNTIF(V$10:$V194,'Desglose 4153'!$V$6)</f>
        <v>43</v>
      </c>
      <c r="H194" s="16">
        <f>COUNTIF(V$10:$V194,'Desglose 4152'!$V$6)</f>
        <v>50</v>
      </c>
      <c r="I194" s="16">
        <f>COUNTIF(V$10:$V194,'Desglose 4151'!$V$6)</f>
        <v>39</v>
      </c>
      <c r="J194" s="22">
        <v>21121</v>
      </c>
      <c r="K194" s="19">
        <v>4</v>
      </c>
      <c r="L194" s="20">
        <v>10</v>
      </c>
      <c r="M194" s="21">
        <v>151</v>
      </c>
      <c r="N194" s="22">
        <v>2</v>
      </c>
      <c r="O194" s="22">
        <v>5</v>
      </c>
      <c r="P194" s="22">
        <v>2</v>
      </c>
      <c r="Q194" s="22">
        <v>3</v>
      </c>
      <c r="R194" s="22">
        <v>3</v>
      </c>
      <c r="S194" s="22" t="s">
        <v>26</v>
      </c>
      <c r="T194" s="20">
        <v>149</v>
      </c>
      <c r="U194" s="19">
        <v>3</v>
      </c>
      <c r="V194" s="22">
        <v>4151</v>
      </c>
      <c r="W194" s="19">
        <v>1</v>
      </c>
      <c r="X194" s="22">
        <v>5</v>
      </c>
      <c r="Y194" s="21">
        <v>5415</v>
      </c>
      <c r="Z194" s="22">
        <v>1</v>
      </c>
      <c r="AA194" s="19">
        <v>20</v>
      </c>
      <c r="AB194" s="20">
        <v>150</v>
      </c>
      <c r="AC194" s="66" t="s">
        <v>304</v>
      </c>
      <c r="AD194" s="38" t="s">
        <v>57</v>
      </c>
      <c r="AE194" s="13">
        <v>0</v>
      </c>
      <c r="AF194" s="13">
        <v>0</v>
      </c>
      <c r="AG194" s="13">
        <v>0</v>
      </c>
      <c r="AH194" s="37">
        <f t="shared" si="15"/>
        <v>0</v>
      </c>
      <c r="AI194" s="13">
        <v>0</v>
      </c>
      <c r="AJ194" s="13">
        <v>0</v>
      </c>
      <c r="AK194" s="13">
        <v>59813.07</v>
      </c>
      <c r="AL194" s="37">
        <f t="shared" si="17"/>
        <v>59813.07</v>
      </c>
      <c r="AM194" s="13">
        <v>0</v>
      </c>
      <c r="AN194" s="13">
        <v>0</v>
      </c>
      <c r="AO194" s="13">
        <v>0</v>
      </c>
      <c r="AP194" s="37">
        <f t="shared" si="16"/>
        <v>0</v>
      </c>
      <c r="AQ194" s="13">
        <v>0</v>
      </c>
      <c r="AR194" s="13">
        <v>0</v>
      </c>
      <c r="AS194" s="13">
        <v>0</v>
      </c>
      <c r="AT194" s="37">
        <f t="shared" si="18"/>
        <v>0</v>
      </c>
      <c r="AU194" s="69">
        <f t="shared" si="19"/>
        <v>59813.07</v>
      </c>
      <c r="AV194" s="119"/>
      <c r="AZ194" s="14"/>
      <c r="BA194" s="14"/>
      <c r="BB194" s="14"/>
    </row>
    <row r="195" spans="1:54" x14ac:dyDescent="0.25">
      <c r="A195" s="16">
        <f>COUNTIF($AD$10:AD195,'RESUMEN POR ORGANISMO'!$V$6)</f>
        <v>7</v>
      </c>
      <c r="B195" s="16">
        <f>COUNTIF(U$10:$V195,'Desglose 4246'!$V$6)</f>
        <v>0</v>
      </c>
      <c r="C195" s="16">
        <f>COUNTIF(V$10:$V195,'Desglose 4157'!$V$6)</f>
        <v>33</v>
      </c>
      <c r="D195" s="16">
        <f>COUNTIF(V$10:$V195,'Desglose 4156'!$V$6)</f>
        <v>3</v>
      </c>
      <c r="E195" s="16">
        <f>COUNTIF(V$10:$V195,'Desglose 4155'!$V$6)</f>
        <v>9</v>
      </c>
      <c r="F195" s="16">
        <f>COUNTIF(V$10:$V195,'Desglose 4154'!$V$6)</f>
        <v>8</v>
      </c>
      <c r="G195" s="16">
        <f>COUNTIF(V$10:$V195,'Desglose 4153'!$V$6)</f>
        <v>43</v>
      </c>
      <c r="H195" s="16">
        <f>COUNTIF(V$10:$V195,'Desglose 4152'!$V$6)</f>
        <v>51</v>
      </c>
      <c r="I195" s="16">
        <f>COUNTIF(V$10:$V195,'Desglose 4151'!$V$6)</f>
        <v>39</v>
      </c>
      <c r="J195" s="22">
        <v>21121</v>
      </c>
      <c r="K195" s="19">
        <v>4</v>
      </c>
      <c r="L195" s="20">
        <v>10</v>
      </c>
      <c r="M195" s="21">
        <v>151</v>
      </c>
      <c r="N195" s="22">
        <v>2</v>
      </c>
      <c r="O195" s="22">
        <v>5</v>
      </c>
      <c r="P195" s="22">
        <v>2</v>
      </c>
      <c r="Q195" s="22">
        <v>3</v>
      </c>
      <c r="R195" s="22">
        <v>3</v>
      </c>
      <c r="S195" s="22" t="s">
        <v>26</v>
      </c>
      <c r="T195" s="20">
        <v>149</v>
      </c>
      <c r="U195" s="19">
        <v>3</v>
      </c>
      <c r="V195" s="22">
        <v>4152</v>
      </c>
      <c r="W195" s="19">
        <v>1</v>
      </c>
      <c r="X195" s="22">
        <v>1</v>
      </c>
      <c r="Y195" s="21">
        <v>100</v>
      </c>
      <c r="Z195" s="22">
        <v>1</v>
      </c>
      <c r="AA195" s="19">
        <v>20</v>
      </c>
      <c r="AB195" s="20">
        <v>150</v>
      </c>
      <c r="AC195" s="66" t="s">
        <v>305</v>
      </c>
      <c r="AD195" s="38" t="s">
        <v>57</v>
      </c>
      <c r="AE195" s="13">
        <v>0</v>
      </c>
      <c r="AF195" s="13">
        <v>0</v>
      </c>
      <c r="AG195" s="13">
        <v>0</v>
      </c>
      <c r="AH195" s="37">
        <f t="shared" si="15"/>
        <v>0</v>
      </c>
      <c r="AI195" s="13">
        <v>0</v>
      </c>
      <c r="AJ195" s="13">
        <v>0</v>
      </c>
      <c r="AK195" s="13">
        <v>0</v>
      </c>
      <c r="AL195" s="37">
        <f t="shared" si="17"/>
        <v>0</v>
      </c>
      <c r="AM195" s="13">
        <v>0</v>
      </c>
      <c r="AN195" s="13">
        <v>0</v>
      </c>
      <c r="AO195" s="13">
        <v>0</v>
      </c>
      <c r="AP195" s="37">
        <f t="shared" si="16"/>
        <v>0</v>
      </c>
      <c r="AQ195" s="13">
        <v>0</v>
      </c>
      <c r="AR195" s="13">
        <v>0</v>
      </c>
      <c r="AS195" s="13">
        <v>0</v>
      </c>
      <c r="AT195" s="37">
        <f t="shared" si="18"/>
        <v>0</v>
      </c>
      <c r="AU195" s="69">
        <f t="shared" si="19"/>
        <v>0</v>
      </c>
      <c r="AV195" s="119"/>
      <c r="AZ195" s="14"/>
      <c r="BA195" s="14"/>
      <c r="BB195" s="14"/>
    </row>
    <row r="196" spans="1:54" x14ac:dyDescent="0.25">
      <c r="A196" s="16">
        <f>COUNTIF($AD$10:AD196,'RESUMEN POR ORGANISMO'!$V$6)</f>
        <v>7</v>
      </c>
      <c r="B196" s="16">
        <f>COUNTIF(U$10:$V196,'Desglose 4246'!$V$6)</f>
        <v>0</v>
      </c>
      <c r="C196" s="16">
        <f>COUNTIF(V$10:$V196,'Desglose 4157'!$V$6)</f>
        <v>33</v>
      </c>
      <c r="D196" s="16">
        <f>COUNTIF(V$10:$V196,'Desglose 4156'!$V$6)</f>
        <v>3</v>
      </c>
      <c r="E196" s="16">
        <f>COUNTIF(V$10:$V196,'Desglose 4155'!$V$6)</f>
        <v>9</v>
      </c>
      <c r="F196" s="16">
        <f>COUNTIF(V$10:$V196,'Desglose 4154'!$V$6)</f>
        <v>8</v>
      </c>
      <c r="G196" s="16">
        <f>COUNTIF(V$10:$V196,'Desglose 4153'!$V$6)</f>
        <v>43</v>
      </c>
      <c r="H196" s="16">
        <f>COUNTIF(V$10:$V196,'Desglose 4152'!$V$6)</f>
        <v>52</v>
      </c>
      <c r="I196" s="16">
        <f>COUNTIF(V$10:$V196,'Desglose 4151'!$V$6)</f>
        <v>39</v>
      </c>
      <c r="J196" s="22">
        <v>21121</v>
      </c>
      <c r="K196" s="19">
        <v>4</v>
      </c>
      <c r="L196" s="20">
        <v>10</v>
      </c>
      <c r="M196" s="21">
        <v>151</v>
      </c>
      <c r="N196" s="22">
        <v>2</v>
      </c>
      <c r="O196" s="22">
        <v>5</v>
      </c>
      <c r="P196" s="22">
        <v>2</v>
      </c>
      <c r="Q196" s="22">
        <v>3</v>
      </c>
      <c r="R196" s="22">
        <v>3</v>
      </c>
      <c r="S196" s="22" t="s">
        <v>26</v>
      </c>
      <c r="T196" s="20">
        <v>149</v>
      </c>
      <c r="U196" s="19">
        <v>3</v>
      </c>
      <c r="V196" s="22">
        <v>4152</v>
      </c>
      <c r="W196" s="19">
        <v>1</v>
      </c>
      <c r="X196" s="22">
        <v>5</v>
      </c>
      <c r="Y196" s="21">
        <v>5415</v>
      </c>
      <c r="Z196" s="22">
        <v>1</v>
      </c>
      <c r="AA196" s="19">
        <v>20</v>
      </c>
      <c r="AB196" s="20">
        <v>150</v>
      </c>
      <c r="AC196" s="66" t="s">
        <v>306</v>
      </c>
      <c r="AD196" s="38" t="s">
        <v>57</v>
      </c>
      <c r="AE196" s="13">
        <v>0</v>
      </c>
      <c r="AF196" s="13">
        <v>0</v>
      </c>
      <c r="AG196" s="13">
        <v>0</v>
      </c>
      <c r="AH196" s="37">
        <f t="shared" si="15"/>
        <v>0</v>
      </c>
      <c r="AI196" s="13">
        <v>0</v>
      </c>
      <c r="AJ196" s="13">
        <v>0</v>
      </c>
      <c r="AK196" s="13">
        <v>1849.89</v>
      </c>
      <c r="AL196" s="37">
        <f t="shared" si="17"/>
        <v>1849.89</v>
      </c>
      <c r="AM196" s="13">
        <v>0</v>
      </c>
      <c r="AN196" s="13">
        <v>0</v>
      </c>
      <c r="AO196" s="13">
        <v>0</v>
      </c>
      <c r="AP196" s="37">
        <f t="shared" si="16"/>
        <v>0</v>
      </c>
      <c r="AQ196" s="13">
        <v>0</v>
      </c>
      <c r="AR196" s="13">
        <v>0</v>
      </c>
      <c r="AS196" s="13">
        <v>0</v>
      </c>
      <c r="AT196" s="37">
        <f t="shared" si="18"/>
        <v>0</v>
      </c>
      <c r="AU196" s="69">
        <f t="shared" si="19"/>
        <v>1849.89</v>
      </c>
      <c r="AV196" s="119"/>
      <c r="AZ196" s="14"/>
      <c r="BA196" s="14"/>
      <c r="BB196" s="14"/>
    </row>
    <row r="197" spans="1:54" x14ac:dyDescent="0.25">
      <c r="A197" s="16">
        <f>COUNTIF($AD$10:AD197,'RESUMEN POR ORGANISMO'!$V$6)</f>
        <v>7</v>
      </c>
      <c r="B197" s="16">
        <f>COUNTIF(U$10:$V197,'Desglose 4246'!$V$6)</f>
        <v>0</v>
      </c>
      <c r="C197" s="16">
        <f>COUNTIF(V$10:$V197,'Desglose 4157'!$V$6)</f>
        <v>33</v>
      </c>
      <c r="D197" s="16">
        <f>COUNTIF(V$10:$V197,'Desglose 4156'!$V$6)</f>
        <v>3</v>
      </c>
      <c r="E197" s="16">
        <f>COUNTIF(V$10:$V197,'Desglose 4155'!$V$6)</f>
        <v>9</v>
      </c>
      <c r="F197" s="16">
        <f>COUNTIF(V$10:$V197,'Desglose 4154'!$V$6)</f>
        <v>8</v>
      </c>
      <c r="G197" s="16">
        <f>COUNTIF(V$10:$V197,'Desglose 4153'!$V$6)</f>
        <v>43</v>
      </c>
      <c r="H197" s="16">
        <f>COUNTIF(V$10:$V197,'Desglose 4152'!$V$6)</f>
        <v>52</v>
      </c>
      <c r="I197" s="16">
        <f>COUNTIF(V$10:$V197,'Desglose 4151'!$V$6)</f>
        <v>40</v>
      </c>
      <c r="J197" s="22">
        <v>21121</v>
      </c>
      <c r="K197" s="19">
        <v>4</v>
      </c>
      <c r="L197" s="20">
        <v>10</v>
      </c>
      <c r="M197" s="21">
        <v>151</v>
      </c>
      <c r="N197" s="22">
        <v>2</v>
      </c>
      <c r="O197" s="22">
        <v>5</v>
      </c>
      <c r="P197" s="22">
        <v>2</v>
      </c>
      <c r="Q197" s="22">
        <v>3</v>
      </c>
      <c r="R197" s="22">
        <v>3</v>
      </c>
      <c r="S197" s="22" t="s">
        <v>26</v>
      </c>
      <c r="T197" s="20">
        <v>149</v>
      </c>
      <c r="U197" s="19">
        <v>4</v>
      </c>
      <c r="V197" s="22">
        <v>4151</v>
      </c>
      <c r="W197" s="19">
        <v>0</v>
      </c>
      <c r="X197" s="22">
        <v>1</v>
      </c>
      <c r="Y197" s="21">
        <v>100</v>
      </c>
      <c r="Z197" s="22">
        <v>1</v>
      </c>
      <c r="AA197" s="19">
        <v>20</v>
      </c>
      <c r="AB197" s="20">
        <v>150</v>
      </c>
      <c r="AC197" s="66" t="s">
        <v>307</v>
      </c>
      <c r="AD197" s="38" t="s">
        <v>57</v>
      </c>
      <c r="AE197" s="13">
        <v>0</v>
      </c>
      <c r="AF197" s="13">
        <v>0</v>
      </c>
      <c r="AG197" s="13">
        <v>0</v>
      </c>
      <c r="AH197" s="37">
        <f t="shared" si="15"/>
        <v>0</v>
      </c>
      <c r="AI197" s="13">
        <v>0</v>
      </c>
      <c r="AJ197" s="13">
        <v>860238.04</v>
      </c>
      <c r="AK197" s="13">
        <v>1771887.2</v>
      </c>
      <c r="AL197" s="37">
        <f t="shared" si="17"/>
        <v>2632125.2400000002</v>
      </c>
      <c r="AM197" s="13">
        <v>2330948.2799999998</v>
      </c>
      <c r="AN197" s="13">
        <v>1791121.56</v>
      </c>
      <c r="AO197" s="13">
        <v>0</v>
      </c>
      <c r="AP197" s="37">
        <f t="shared" si="16"/>
        <v>4122069.84</v>
      </c>
      <c r="AQ197" s="13">
        <v>1013774.84</v>
      </c>
      <c r="AR197" s="13">
        <v>948544.34</v>
      </c>
      <c r="AS197" s="13">
        <v>830681.12</v>
      </c>
      <c r="AT197" s="37">
        <f t="shared" si="18"/>
        <v>2793000.3</v>
      </c>
      <c r="AU197" s="69">
        <f t="shared" si="19"/>
        <v>9547195.379999999</v>
      </c>
      <c r="AV197" s="119"/>
      <c r="AZ197" s="14"/>
      <c r="BA197" s="14"/>
      <c r="BB197" s="14"/>
    </row>
    <row r="198" spans="1:54" x14ac:dyDescent="0.25">
      <c r="A198" s="16">
        <f>COUNTIF($AD$10:AD198,'RESUMEN POR ORGANISMO'!$V$6)</f>
        <v>7</v>
      </c>
      <c r="B198" s="16">
        <f>COUNTIF(U$10:$V198,'Desglose 4246'!$V$6)</f>
        <v>0</v>
      </c>
      <c r="C198" s="16">
        <f>COUNTIF(V$10:$V198,'Desglose 4157'!$V$6)</f>
        <v>33</v>
      </c>
      <c r="D198" s="16">
        <f>COUNTIF(V$10:$V198,'Desglose 4156'!$V$6)</f>
        <v>3</v>
      </c>
      <c r="E198" s="16">
        <f>COUNTIF(V$10:$V198,'Desglose 4155'!$V$6)</f>
        <v>9</v>
      </c>
      <c r="F198" s="16">
        <f>COUNTIF(V$10:$V198,'Desglose 4154'!$V$6)</f>
        <v>8</v>
      </c>
      <c r="G198" s="16">
        <f>COUNTIF(V$10:$V198,'Desglose 4153'!$V$6)</f>
        <v>43</v>
      </c>
      <c r="H198" s="16">
        <f>COUNTIF(V$10:$V198,'Desglose 4152'!$V$6)</f>
        <v>52</v>
      </c>
      <c r="I198" s="16">
        <f>COUNTIF(V$10:$V198,'Desglose 4151'!$V$6)</f>
        <v>41</v>
      </c>
      <c r="J198" s="22">
        <v>21121</v>
      </c>
      <c r="K198" s="19">
        <v>4</v>
      </c>
      <c r="L198" s="20">
        <v>10</v>
      </c>
      <c r="M198" s="21">
        <v>151</v>
      </c>
      <c r="N198" s="22">
        <v>2</v>
      </c>
      <c r="O198" s="22">
        <v>5</v>
      </c>
      <c r="P198" s="22">
        <v>2</v>
      </c>
      <c r="Q198" s="22">
        <v>3</v>
      </c>
      <c r="R198" s="22">
        <v>3</v>
      </c>
      <c r="S198" s="22" t="s">
        <v>26</v>
      </c>
      <c r="T198" s="20">
        <v>149</v>
      </c>
      <c r="U198" s="19">
        <v>4</v>
      </c>
      <c r="V198" s="22">
        <v>4151</v>
      </c>
      <c r="W198" s="19">
        <v>1</v>
      </c>
      <c r="X198" s="22">
        <v>1</v>
      </c>
      <c r="Y198" s="21">
        <v>100</v>
      </c>
      <c r="Z198" s="22">
        <v>1</v>
      </c>
      <c r="AA198" s="19">
        <v>20</v>
      </c>
      <c r="AB198" s="20">
        <v>150</v>
      </c>
      <c r="AC198" s="66" t="s">
        <v>308</v>
      </c>
      <c r="AD198" s="38" t="s">
        <v>57</v>
      </c>
      <c r="AE198" s="13">
        <v>0</v>
      </c>
      <c r="AF198" s="13">
        <v>0</v>
      </c>
      <c r="AG198" s="13">
        <v>0</v>
      </c>
      <c r="AH198" s="37">
        <f t="shared" si="15"/>
        <v>0</v>
      </c>
      <c r="AI198" s="13">
        <v>0</v>
      </c>
      <c r="AJ198" s="13">
        <v>0</v>
      </c>
      <c r="AK198" s="13">
        <v>0</v>
      </c>
      <c r="AL198" s="37">
        <f t="shared" si="17"/>
        <v>0</v>
      </c>
      <c r="AM198" s="13">
        <v>0</v>
      </c>
      <c r="AN198" s="13">
        <v>0</v>
      </c>
      <c r="AO198" s="13">
        <v>0</v>
      </c>
      <c r="AP198" s="37">
        <f t="shared" si="16"/>
        <v>0</v>
      </c>
      <c r="AQ198" s="13">
        <v>0</v>
      </c>
      <c r="AR198" s="13">
        <v>0</v>
      </c>
      <c r="AS198" s="13">
        <v>0</v>
      </c>
      <c r="AT198" s="37">
        <f t="shared" si="18"/>
        <v>0</v>
      </c>
      <c r="AU198" s="69">
        <f t="shared" si="19"/>
        <v>0</v>
      </c>
      <c r="AV198" s="119"/>
      <c r="AZ198" s="14"/>
      <c r="BA198" s="14"/>
      <c r="BB198" s="14"/>
    </row>
    <row r="199" spans="1:54" x14ac:dyDescent="0.25">
      <c r="A199" s="16">
        <f>COUNTIF($AD$10:AD199,'RESUMEN POR ORGANISMO'!$V$6)</f>
        <v>7</v>
      </c>
      <c r="B199" s="16">
        <f>COUNTIF(U$10:$V199,'Desglose 4246'!$V$6)</f>
        <v>0</v>
      </c>
      <c r="C199" s="16">
        <f>COUNTIF(V$10:$V199,'Desglose 4157'!$V$6)</f>
        <v>33</v>
      </c>
      <c r="D199" s="16">
        <f>COUNTIF(V$10:$V199,'Desglose 4156'!$V$6)</f>
        <v>3</v>
      </c>
      <c r="E199" s="16">
        <f>COUNTIF(V$10:$V199,'Desglose 4155'!$V$6)</f>
        <v>9</v>
      </c>
      <c r="F199" s="16">
        <f>COUNTIF(V$10:$V199,'Desglose 4154'!$V$6)</f>
        <v>8</v>
      </c>
      <c r="G199" s="16">
        <f>COUNTIF(V$10:$V199,'Desglose 4153'!$V$6)</f>
        <v>43</v>
      </c>
      <c r="H199" s="16">
        <f>COUNTIF(V$10:$V199,'Desglose 4152'!$V$6)</f>
        <v>52</v>
      </c>
      <c r="I199" s="16">
        <f>COUNTIF(V$10:$V199,'Desglose 4151'!$V$6)</f>
        <v>42</v>
      </c>
      <c r="J199" s="22">
        <v>21121</v>
      </c>
      <c r="K199" s="19">
        <v>4</v>
      </c>
      <c r="L199" s="20">
        <v>10</v>
      </c>
      <c r="M199" s="21">
        <v>151</v>
      </c>
      <c r="N199" s="22">
        <v>2</v>
      </c>
      <c r="O199" s="22">
        <v>5</v>
      </c>
      <c r="P199" s="22">
        <v>2</v>
      </c>
      <c r="Q199" s="22">
        <v>3</v>
      </c>
      <c r="R199" s="22">
        <v>3</v>
      </c>
      <c r="S199" s="22" t="s">
        <v>26</v>
      </c>
      <c r="T199" s="20">
        <v>149</v>
      </c>
      <c r="U199" s="19">
        <v>4</v>
      </c>
      <c r="V199" s="22">
        <v>4151</v>
      </c>
      <c r="W199" s="19">
        <v>1</v>
      </c>
      <c r="X199" s="22">
        <v>5</v>
      </c>
      <c r="Y199" s="21">
        <v>5415</v>
      </c>
      <c r="Z199" s="22">
        <v>1</v>
      </c>
      <c r="AA199" s="19">
        <v>20</v>
      </c>
      <c r="AB199" s="20">
        <v>150</v>
      </c>
      <c r="AC199" s="66" t="s">
        <v>309</v>
      </c>
      <c r="AD199" s="38" t="s">
        <v>57</v>
      </c>
      <c r="AE199" s="13">
        <v>0</v>
      </c>
      <c r="AF199" s="13">
        <v>0</v>
      </c>
      <c r="AG199" s="13">
        <v>0</v>
      </c>
      <c r="AH199" s="37">
        <f t="shared" si="15"/>
        <v>0</v>
      </c>
      <c r="AI199" s="13">
        <v>0</v>
      </c>
      <c r="AJ199" s="13">
        <v>0</v>
      </c>
      <c r="AK199" s="13">
        <v>42990.64</v>
      </c>
      <c r="AL199" s="37">
        <f t="shared" si="17"/>
        <v>42990.64</v>
      </c>
      <c r="AM199" s="13">
        <v>0</v>
      </c>
      <c r="AN199" s="13">
        <v>0</v>
      </c>
      <c r="AO199" s="13">
        <v>0</v>
      </c>
      <c r="AP199" s="37">
        <f t="shared" si="16"/>
        <v>0</v>
      </c>
      <c r="AQ199" s="13">
        <v>0</v>
      </c>
      <c r="AR199" s="13">
        <v>0</v>
      </c>
      <c r="AS199" s="13">
        <v>0</v>
      </c>
      <c r="AT199" s="37">
        <f t="shared" si="18"/>
        <v>0</v>
      </c>
      <c r="AU199" s="69">
        <f t="shared" si="19"/>
        <v>42990.64</v>
      </c>
      <c r="AV199" s="119"/>
      <c r="AZ199" s="14"/>
      <c r="BA199" s="14"/>
      <c r="BB199" s="14"/>
    </row>
    <row r="200" spans="1:54" x14ac:dyDescent="0.25">
      <c r="A200" s="16">
        <f>COUNTIF($AD$10:AD200,'RESUMEN POR ORGANISMO'!$V$6)</f>
        <v>7</v>
      </c>
      <c r="B200" s="16">
        <f>COUNTIF(U$10:$V200,'Desglose 4246'!$V$6)</f>
        <v>0</v>
      </c>
      <c r="C200" s="16">
        <f>COUNTIF(V$10:$V200,'Desglose 4157'!$V$6)</f>
        <v>33</v>
      </c>
      <c r="D200" s="16">
        <f>COUNTIF(V$10:$V200,'Desglose 4156'!$V$6)</f>
        <v>3</v>
      </c>
      <c r="E200" s="16">
        <f>COUNTIF(V$10:$V200,'Desglose 4155'!$V$6)</f>
        <v>9</v>
      </c>
      <c r="F200" s="16">
        <f>COUNTIF(V$10:$V200,'Desglose 4154'!$V$6)</f>
        <v>8</v>
      </c>
      <c r="G200" s="16">
        <f>COUNTIF(V$10:$V200,'Desglose 4153'!$V$6)</f>
        <v>43</v>
      </c>
      <c r="H200" s="16">
        <f>COUNTIF(V$10:$V200,'Desglose 4152'!$V$6)</f>
        <v>53</v>
      </c>
      <c r="I200" s="16">
        <f>COUNTIF(V$10:$V200,'Desglose 4151'!$V$6)</f>
        <v>42</v>
      </c>
      <c r="J200" s="22">
        <v>21121</v>
      </c>
      <c r="K200" s="19">
        <v>4</v>
      </c>
      <c r="L200" s="20">
        <v>10</v>
      </c>
      <c r="M200" s="21">
        <v>151</v>
      </c>
      <c r="N200" s="22">
        <v>2</v>
      </c>
      <c r="O200" s="22">
        <v>5</v>
      </c>
      <c r="P200" s="22">
        <v>2</v>
      </c>
      <c r="Q200" s="22">
        <v>3</v>
      </c>
      <c r="R200" s="22">
        <v>3</v>
      </c>
      <c r="S200" s="22" t="s">
        <v>26</v>
      </c>
      <c r="T200" s="20">
        <v>149</v>
      </c>
      <c r="U200" s="19">
        <v>4</v>
      </c>
      <c r="V200" s="22">
        <v>4152</v>
      </c>
      <c r="W200" s="19">
        <v>1</v>
      </c>
      <c r="X200" s="22">
        <v>1</v>
      </c>
      <c r="Y200" s="21">
        <v>100</v>
      </c>
      <c r="Z200" s="22">
        <v>1</v>
      </c>
      <c r="AA200" s="19">
        <v>20</v>
      </c>
      <c r="AB200" s="20">
        <v>150</v>
      </c>
      <c r="AC200" s="66" t="s">
        <v>310</v>
      </c>
      <c r="AD200" s="38" t="s">
        <v>57</v>
      </c>
      <c r="AE200" s="13">
        <v>0</v>
      </c>
      <c r="AF200" s="13">
        <v>0</v>
      </c>
      <c r="AG200" s="13">
        <v>0</v>
      </c>
      <c r="AH200" s="37">
        <f t="shared" si="15"/>
        <v>0</v>
      </c>
      <c r="AI200" s="13">
        <v>0</v>
      </c>
      <c r="AJ200" s="13">
        <v>0</v>
      </c>
      <c r="AK200" s="13">
        <v>0</v>
      </c>
      <c r="AL200" s="37">
        <f t="shared" si="17"/>
        <v>0</v>
      </c>
      <c r="AM200" s="13">
        <v>0</v>
      </c>
      <c r="AN200" s="13">
        <v>0</v>
      </c>
      <c r="AO200" s="13">
        <v>0</v>
      </c>
      <c r="AP200" s="37">
        <f t="shared" si="16"/>
        <v>0</v>
      </c>
      <c r="AQ200" s="13">
        <v>0</v>
      </c>
      <c r="AR200" s="13">
        <v>0</v>
      </c>
      <c r="AS200" s="13">
        <v>0</v>
      </c>
      <c r="AT200" s="37">
        <f t="shared" si="18"/>
        <v>0</v>
      </c>
      <c r="AU200" s="69">
        <f t="shared" si="19"/>
        <v>0</v>
      </c>
      <c r="AV200" s="119"/>
      <c r="AZ200" s="14"/>
      <c r="BA200" s="14"/>
      <c r="BB200" s="14"/>
    </row>
    <row r="201" spans="1:54" x14ac:dyDescent="0.25">
      <c r="A201" s="16">
        <f>COUNTIF($AD$10:AD201,'RESUMEN POR ORGANISMO'!$V$6)</f>
        <v>7</v>
      </c>
      <c r="B201" s="16">
        <f>COUNTIF(U$10:$V201,'Desglose 4246'!$V$6)</f>
        <v>0</v>
      </c>
      <c r="C201" s="16">
        <f>COUNTIF(V$10:$V201,'Desglose 4157'!$V$6)</f>
        <v>33</v>
      </c>
      <c r="D201" s="16">
        <f>COUNTIF(V$10:$V201,'Desglose 4156'!$V$6)</f>
        <v>3</v>
      </c>
      <c r="E201" s="16">
        <f>COUNTIF(V$10:$V201,'Desglose 4155'!$V$6)</f>
        <v>9</v>
      </c>
      <c r="F201" s="16">
        <f>COUNTIF(V$10:$V201,'Desglose 4154'!$V$6)</f>
        <v>8</v>
      </c>
      <c r="G201" s="16">
        <f>COUNTIF(V$10:$V201,'Desglose 4153'!$V$6)</f>
        <v>43</v>
      </c>
      <c r="H201" s="16">
        <f>COUNTIF(V$10:$V201,'Desglose 4152'!$V$6)</f>
        <v>54</v>
      </c>
      <c r="I201" s="16">
        <f>COUNTIF(V$10:$V201,'Desglose 4151'!$V$6)</f>
        <v>42</v>
      </c>
      <c r="J201" s="22">
        <v>21121</v>
      </c>
      <c r="K201" s="19">
        <v>4</v>
      </c>
      <c r="L201" s="20">
        <v>10</v>
      </c>
      <c r="M201" s="21">
        <v>151</v>
      </c>
      <c r="N201" s="22">
        <v>2</v>
      </c>
      <c r="O201" s="22">
        <v>5</v>
      </c>
      <c r="P201" s="22">
        <v>2</v>
      </c>
      <c r="Q201" s="22">
        <v>3</v>
      </c>
      <c r="R201" s="22">
        <v>3</v>
      </c>
      <c r="S201" s="22" t="s">
        <v>26</v>
      </c>
      <c r="T201" s="20">
        <v>149</v>
      </c>
      <c r="U201" s="19">
        <v>4</v>
      </c>
      <c r="V201" s="22">
        <v>4152</v>
      </c>
      <c r="W201" s="19">
        <v>1</v>
      </c>
      <c r="X201" s="22">
        <v>5</v>
      </c>
      <c r="Y201" s="21">
        <v>5415</v>
      </c>
      <c r="Z201" s="22">
        <v>1</v>
      </c>
      <c r="AA201" s="19">
        <v>20</v>
      </c>
      <c r="AB201" s="20">
        <v>150</v>
      </c>
      <c r="AC201" s="66" t="s">
        <v>311</v>
      </c>
      <c r="AD201" s="38" t="s">
        <v>57</v>
      </c>
      <c r="AE201" s="13">
        <v>0</v>
      </c>
      <c r="AF201" s="13">
        <v>0</v>
      </c>
      <c r="AG201" s="13">
        <v>0</v>
      </c>
      <c r="AH201" s="37">
        <f t="shared" si="15"/>
        <v>0</v>
      </c>
      <c r="AI201" s="13">
        <v>0</v>
      </c>
      <c r="AJ201" s="13">
        <v>0</v>
      </c>
      <c r="AK201" s="13">
        <v>1329.61</v>
      </c>
      <c r="AL201" s="37">
        <f t="shared" si="17"/>
        <v>1329.61</v>
      </c>
      <c r="AM201" s="13">
        <v>0</v>
      </c>
      <c r="AN201" s="13">
        <v>0</v>
      </c>
      <c r="AO201" s="13">
        <v>0</v>
      </c>
      <c r="AP201" s="37">
        <f t="shared" si="16"/>
        <v>0</v>
      </c>
      <c r="AQ201" s="13">
        <v>0</v>
      </c>
      <c r="AR201" s="13">
        <v>0</v>
      </c>
      <c r="AS201" s="13">
        <v>0</v>
      </c>
      <c r="AT201" s="37">
        <f t="shared" si="18"/>
        <v>0</v>
      </c>
      <c r="AU201" s="69">
        <f t="shared" si="19"/>
        <v>1329.61</v>
      </c>
      <c r="AV201" s="119"/>
      <c r="AZ201" s="14"/>
      <c r="BA201" s="14"/>
      <c r="BB201" s="14"/>
    </row>
    <row r="202" spans="1:54" x14ac:dyDescent="0.25">
      <c r="A202" s="16">
        <f>COUNTIF($AD$10:AD202,'RESUMEN POR ORGANISMO'!$V$6)</f>
        <v>7</v>
      </c>
      <c r="B202" s="16">
        <f>COUNTIF(U$10:$V202,'Desglose 4246'!$V$6)</f>
        <v>0</v>
      </c>
      <c r="C202" s="16">
        <f>COUNTIF(V$10:$V202,'Desglose 4157'!$V$6)</f>
        <v>33</v>
      </c>
      <c r="D202" s="16">
        <f>COUNTIF(V$10:$V202,'Desglose 4156'!$V$6)</f>
        <v>3</v>
      </c>
      <c r="E202" s="16">
        <f>COUNTIF(V$10:$V202,'Desglose 4155'!$V$6)</f>
        <v>9</v>
      </c>
      <c r="F202" s="16">
        <f>COUNTIF(V$10:$V202,'Desglose 4154'!$V$6)</f>
        <v>8</v>
      </c>
      <c r="G202" s="16">
        <f>COUNTIF(V$10:$V202,'Desglose 4153'!$V$6)</f>
        <v>43</v>
      </c>
      <c r="H202" s="16">
        <f>COUNTIF(V$10:$V202,'Desglose 4152'!$V$6)</f>
        <v>54</v>
      </c>
      <c r="I202" s="16">
        <f>COUNTIF(V$10:$V202,'Desglose 4151'!$V$6)</f>
        <v>43</v>
      </c>
      <c r="J202" s="22">
        <v>21121</v>
      </c>
      <c r="K202" s="19">
        <v>4</v>
      </c>
      <c r="L202" s="20">
        <v>10</v>
      </c>
      <c r="M202" s="21">
        <v>151</v>
      </c>
      <c r="N202" s="22">
        <v>2</v>
      </c>
      <c r="O202" s="22">
        <v>5</v>
      </c>
      <c r="P202" s="22">
        <v>2</v>
      </c>
      <c r="Q202" s="22">
        <v>3</v>
      </c>
      <c r="R202" s="22">
        <v>3</v>
      </c>
      <c r="S202" s="22" t="s">
        <v>26</v>
      </c>
      <c r="T202" s="20">
        <v>149</v>
      </c>
      <c r="U202" s="19">
        <v>5</v>
      </c>
      <c r="V202" s="22">
        <v>4151</v>
      </c>
      <c r="W202" s="19">
        <v>0</v>
      </c>
      <c r="X202" s="22">
        <v>1</v>
      </c>
      <c r="Y202" s="21">
        <v>100</v>
      </c>
      <c r="Z202" s="22">
        <v>1</v>
      </c>
      <c r="AA202" s="19">
        <v>20</v>
      </c>
      <c r="AB202" s="20">
        <v>150</v>
      </c>
      <c r="AC202" s="66" t="s">
        <v>312</v>
      </c>
      <c r="AD202" s="38" t="s">
        <v>57</v>
      </c>
      <c r="AE202" s="13">
        <v>0</v>
      </c>
      <c r="AF202" s="13">
        <v>0</v>
      </c>
      <c r="AG202" s="13">
        <v>0</v>
      </c>
      <c r="AH202" s="37">
        <f t="shared" si="15"/>
        <v>0</v>
      </c>
      <c r="AI202" s="13">
        <v>0</v>
      </c>
      <c r="AJ202" s="13">
        <v>172047.58</v>
      </c>
      <c r="AK202" s="13">
        <v>354377.36</v>
      </c>
      <c r="AL202" s="37">
        <f t="shared" si="17"/>
        <v>526424.93999999994</v>
      </c>
      <c r="AM202" s="13">
        <v>594769.19999999995</v>
      </c>
      <c r="AN202" s="13">
        <v>358224.24</v>
      </c>
      <c r="AO202" s="13">
        <v>0</v>
      </c>
      <c r="AP202" s="37">
        <f t="shared" si="16"/>
        <v>952993.44</v>
      </c>
      <c r="AQ202" s="13">
        <v>202754.94</v>
      </c>
      <c r="AR202" s="13">
        <v>189708.84</v>
      </c>
      <c r="AS202" s="13">
        <v>166136.18</v>
      </c>
      <c r="AT202" s="37">
        <f t="shared" si="18"/>
        <v>558599.96</v>
      </c>
      <c r="AU202" s="69">
        <f t="shared" si="19"/>
        <v>2038018.3399999999</v>
      </c>
      <c r="AV202" s="119"/>
      <c r="AZ202" s="14"/>
      <c r="BA202" s="14"/>
      <c r="BB202" s="14"/>
    </row>
    <row r="203" spans="1:54" x14ac:dyDescent="0.25">
      <c r="A203" s="16">
        <f>COUNTIF($AD$10:AD203,'RESUMEN POR ORGANISMO'!$V$6)</f>
        <v>7</v>
      </c>
      <c r="B203" s="16">
        <f>COUNTIF(U$10:$V203,'Desglose 4246'!$V$6)</f>
        <v>0</v>
      </c>
      <c r="C203" s="16">
        <f>COUNTIF(V$10:$V203,'Desglose 4157'!$V$6)</f>
        <v>33</v>
      </c>
      <c r="D203" s="16">
        <f>COUNTIF(V$10:$V203,'Desglose 4156'!$V$6)</f>
        <v>3</v>
      </c>
      <c r="E203" s="16">
        <f>COUNTIF(V$10:$V203,'Desglose 4155'!$V$6)</f>
        <v>9</v>
      </c>
      <c r="F203" s="16">
        <f>COUNTIF(V$10:$V203,'Desglose 4154'!$V$6)</f>
        <v>8</v>
      </c>
      <c r="G203" s="16">
        <f>COUNTIF(V$10:$V203,'Desglose 4153'!$V$6)</f>
        <v>43</v>
      </c>
      <c r="H203" s="16">
        <f>COUNTIF(V$10:$V203,'Desglose 4152'!$V$6)</f>
        <v>54</v>
      </c>
      <c r="I203" s="16">
        <f>COUNTIF(V$10:$V203,'Desglose 4151'!$V$6)</f>
        <v>44</v>
      </c>
      <c r="J203" s="22">
        <v>21121</v>
      </c>
      <c r="K203" s="19">
        <v>4</v>
      </c>
      <c r="L203" s="20">
        <v>10</v>
      </c>
      <c r="M203" s="21">
        <v>151</v>
      </c>
      <c r="N203" s="22">
        <v>2</v>
      </c>
      <c r="O203" s="22">
        <v>5</v>
      </c>
      <c r="P203" s="22">
        <v>2</v>
      </c>
      <c r="Q203" s="22">
        <v>3</v>
      </c>
      <c r="R203" s="22">
        <v>3</v>
      </c>
      <c r="S203" s="22" t="s">
        <v>26</v>
      </c>
      <c r="T203" s="20">
        <v>149</v>
      </c>
      <c r="U203" s="19">
        <v>5</v>
      </c>
      <c r="V203" s="22">
        <v>4151</v>
      </c>
      <c r="W203" s="19">
        <v>1</v>
      </c>
      <c r="X203" s="22">
        <v>1</v>
      </c>
      <c r="Y203" s="21">
        <v>100</v>
      </c>
      <c r="Z203" s="22">
        <v>1</v>
      </c>
      <c r="AA203" s="19">
        <v>20</v>
      </c>
      <c r="AB203" s="20">
        <v>150</v>
      </c>
      <c r="AC203" s="66" t="s">
        <v>313</v>
      </c>
      <c r="AD203" s="38" t="s">
        <v>57</v>
      </c>
      <c r="AE203" s="13">
        <v>0</v>
      </c>
      <c r="AF203" s="13">
        <v>0</v>
      </c>
      <c r="AG203" s="13">
        <v>0</v>
      </c>
      <c r="AH203" s="37">
        <f t="shared" ref="AH203:AH266" si="20">SUM(AE203:AG203)</f>
        <v>0</v>
      </c>
      <c r="AI203" s="13">
        <v>0</v>
      </c>
      <c r="AJ203" s="13">
        <v>0</v>
      </c>
      <c r="AK203" s="13">
        <v>0</v>
      </c>
      <c r="AL203" s="37">
        <f t="shared" si="17"/>
        <v>0</v>
      </c>
      <c r="AM203" s="13">
        <v>0</v>
      </c>
      <c r="AN203" s="13">
        <v>0</v>
      </c>
      <c r="AO203" s="13">
        <v>0</v>
      </c>
      <c r="AP203" s="37">
        <f t="shared" ref="AP203:AP266" si="21">SUM(AM203:AO203)</f>
        <v>0</v>
      </c>
      <c r="AQ203" s="13">
        <v>0</v>
      </c>
      <c r="AR203" s="13">
        <v>0</v>
      </c>
      <c r="AS203" s="13">
        <v>0</v>
      </c>
      <c r="AT203" s="37">
        <f t="shared" si="18"/>
        <v>0</v>
      </c>
      <c r="AU203" s="69">
        <f t="shared" si="19"/>
        <v>0</v>
      </c>
      <c r="AV203" s="119"/>
      <c r="AZ203" s="14"/>
      <c r="BA203" s="14"/>
      <c r="BB203" s="14"/>
    </row>
    <row r="204" spans="1:54" x14ac:dyDescent="0.25">
      <c r="A204" s="16">
        <f>COUNTIF($AD$10:AD204,'RESUMEN POR ORGANISMO'!$V$6)</f>
        <v>7</v>
      </c>
      <c r="B204" s="16">
        <f>COUNTIF(U$10:$V204,'Desglose 4246'!$V$6)</f>
        <v>0</v>
      </c>
      <c r="C204" s="16">
        <f>COUNTIF(V$10:$V204,'Desglose 4157'!$V$6)</f>
        <v>33</v>
      </c>
      <c r="D204" s="16">
        <f>COUNTIF(V$10:$V204,'Desglose 4156'!$V$6)</f>
        <v>3</v>
      </c>
      <c r="E204" s="16">
        <f>COUNTIF(V$10:$V204,'Desglose 4155'!$V$6)</f>
        <v>9</v>
      </c>
      <c r="F204" s="16">
        <f>COUNTIF(V$10:$V204,'Desglose 4154'!$V$6)</f>
        <v>8</v>
      </c>
      <c r="G204" s="16">
        <f>COUNTIF(V$10:$V204,'Desglose 4153'!$V$6)</f>
        <v>43</v>
      </c>
      <c r="H204" s="16">
        <f>COUNTIF(V$10:$V204,'Desglose 4152'!$V$6)</f>
        <v>54</v>
      </c>
      <c r="I204" s="16">
        <f>COUNTIF(V$10:$V204,'Desglose 4151'!$V$6)</f>
        <v>45</v>
      </c>
      <c r="J204" s="22">
        <v>21121</v>
      </c>
      <c r="K204" s="19">
        <v>4</v>
      </c>
      <c r="L204" s="20">
        <v>10</v>
      </c>
      <c r="M204" s="21">
        <v>151</v>
      </c>
      <c r="N204" s="22">
        <v>2</v>
      </c>
      <c r="O204" s="22">
        <v>5</v>
      </c>
      <c r="P204" s="22">
        <v>2</v>
      </c>
      <c r="Q204" s="22">
        <v>3</v>
      </c>
      <c r="R204" s="22">
        <v>3</v>
      </c>
      <c r="S204" s="22" t="s">
        <v>26</v>
      </c>
      <c r="T204" s="20">
        <v>149</v>
      </c>
      <c r="U204" s="19">
        <v>5</v>
      </c>
      <c r="V204" s="22">
        <v>4151</v>
      </c>
      <c r="W204" s="19">
        <v>1</v>
      </c>
      <c r="X204" s="22">
        <v>5</v>
      </c>
      <c r="Y204" s="21">
        <v>5415</v>
      </c>
      <c r="Z204" s="22">
        <v>1</v>
      </c>
      <c r="AA204" s="19">
        <v>20</v>
      </c>
      <c r="AB204" s="20">
        <v>150</v>
      </c>
      <c r="AC204" s="66" t="s">
        <v>314</v>
      </c>
      <c r="AD204" s="38" t="s">
        <v>57</v>
      </c>
      <c r="AE204" s="13">
        <v>0</v>
      </c>
      <c r="AF204" s="13">
        <v>0</v>
      </c>
      <c r="AG204" s="13">
        <v>0</v>
      </c>
      <c r="AH204" s="37">
        <f t="shared" si="20"/>
        <v>0</v>
      </c>
      <c r="AI204" s="13">
        <v>0</v>
      </c>
      <c r="AJ204" s="13">
        <v>0</v>
      </c>
      <c r="AK204" s="13">
        <v>8499063.2699999996</v>
      </c>
      <c r="AL204" s="37">
        <f t="shared" ref="AL204:AL267" si="22">SUM(AI204:AK204)</f>
        <v>8499063.2699999996</v>
      </c>
      <c r="AM204" s="13">
        <v>0</v>
      </c>
      <c r="AN204" s="13">
        <v>0</v>
      </c>
      <c r="AO204" s="13">
        <v>0</v>
      </c>
      <c r="AP204" s="37">
        <f t="shared" si="21"/>
        <v>0</v>
      </c>
      <c r="AQ204" s="13">
        <v>0</v>
      </c>
      <c r="AR204" s="13">
        <v>0</v>
      </c>
      <c r="AS204" s="13">
        <v>0</v>
      </c>
      <c r="AT204" s="37">
        <f t="shared" ref="AT204:AT267" si="23">SUM(AQ204:AS204)</f>
        <v>0</v>
      </c>
      <c r="AU204" s="69">
        <f t="shared" ref="AU204:AU267" si="24">SUM(AT204,AP204,AL204,AH204)</f>
        <v>8499063.2699999996</v>
      </c>
      <c r="AV204" s="119"/>
      <c r="AZ204" s="14"/>
      <c r="BA204" s="14"/>
      <c r="BB204" s="14"/>
    </row>
    <row r="205" spans="1:54" x14ac:dyDescent="0.25">
      <c r="A205" s="16">
        <f>COUNTIF($AD$10:AD205,'RESUMEN POR ORGANISMO'!$V$6)</f>
        <v>7</v>
      </c>
      <c r="B205" s="16">
        <f>COUNTIF(U$10:$V205,'Desglose 4246'!$V$6)</f>
        <v>0</v>
      </c>
      <c r="C205" s="16">
        <f>COUNTIF(V$10:$V205,'Desglose 4157'!$V$6)</f>
        <v>33</v>
      </c>
      <c r="D205" s="16">
        <f>COUNTIF(V$10:$V205,'Desglose 4156'!$V$6)</f>
        <v>3</v>
      </c>
      <c r="E205" s="16">
        <f>COUNTIF(V$10:$V205,'Desglose 4155'!$V$6)</f>
        <v>9</v>
      </c>
      <c r="F205" s="16">
        <f>COUNTIF(V$10:$V205,'Desglose 4154'!$V$6)</f>
        <v>8</v>
      </c>
      <c r="G205" s="16">
        <f>COUNTIF(V$10:$V205,'Desglose 4153'!$V$6)</f>
        <v>43</v>
      </c>
      <c r="H205" s="16">
        <f>COUNTIF(V$10:$V205,'Desglose 4152'!$V$6)</f>
        <v>55</v>
      </c>
      <c r="I205" s="16">
        <f>COUNTIF(V$10:$V205,'Desglose 4151'!$V$6)</f>
        <v>45</v>
      </c>
      <c r="J205" s="22">
        <v>21121</v>
      </c>
      <c r="K205" s="19">
        <v>4</v>
      </c>
      <c r="L205" s="20">
        <v>10</v>
      </c>
      <c r="M205" s="21">
        <v>151</v>
      </c>
      <c r="N205" s="22">
        <v>2</v>
      </c>
      <c r="O205" s="22">
        <v>5</v>
      </c>
      <c r="P205" s="22">
        <v>2</v>
      </c>
      <c r="Q205" s="22">
        <v>3</v>
      </c>
      <c r="R205" s="22">
        <v>3</v>
      </c>
      <c r="S205" s="22" t="s">
        <v>26</v>
      </c>
      <c r="T205" s="20">
        <v>149</v>
      </c>
      <c r="U205" s="19">
        <v>5</v>
      </c>
      <c r="V205" s="22">
        <v>4152</v>
      </c>
      <c r="W205" s="19">
        <v>1</v>
      </c>
      <c r="X205" s="22">
        <v>1</v>
      </c>
      <c r="Y205" s="21">
        <v>100</v>
      </c>
      <c r="Z205" s="22">
        <v>1</v>
      </c>
      <c r="AA205" s="19">
        <v>20</v>
      </c>
      <c r="AB205" s="20">
        <v>150</v>
      </c>
      <c r="AC205" s="66" t="s">
        <v>315</v>
      </c>
      <c r="AD205" s="38" t="s">
        <v>57</v>
      </c>
      <c r="AE205" s="13">
        <v>0</v>
      </c>
      <c r="AF205" s="13">
        <v>0</v>
      </c>
      <c r="AG205" s="13">
        <v>0</v>
      </c>
      <c r="AH205" s="37">
        <f t="shared" si="20"/>
        <v>0</v>
      </c>
      <c r="AI205" s="13">
        <v>0</v>
      </c>
      <c r="AJ205" s="13">
        <v>0</v>
      </c>
      <c r="AK205" s="13">
        <v>0</v>
      </c>
      <c r="AL205" s="37">
        <f t="shared" si="22"/>
        <v>0</v>
      </c>
      <c r="AM205" s="13">
        <v>0</v>
      </c>
      <c r="AN205" s="13">
        <v>0</v>
      </c>
      <c r="AO205" s="13">
        <v>0</v>
      </c>
      <c r="AP205" s="37">
        <f t="shared" si="21"/>
        <v>0</v>
      </c>
      <c r="AQ205" s="13">
        <v>0</v>
      </c>
      <c r="AR205" s="13">
        <v>0</v>
      </c>
      <c r="AS205" s="13">
        <v>0</v>
      </c>
      <c r="AT205" s="37">
        <f t="shared" si="23"/>
        <v>0</v>
      </c>
      <c r="AU205" s="69">
        <f t="shared" si="24"/>
        <v>0</v>
      </c>
      <c r="AV205" s="119"/>
      <c r="AZ205" s="14"/>
      <c r="BA205" s="14"/>
      <c r="BB205" s="14"/>
    </row>
    <row r="206" spans="1:54" x14ac:dyDescent="0.25">
      <c r="A206" s="16">
        <f>COUNTIF($AD$10:AD206,'RESUMEN POR ORGANISMO'!$V$6)</f>
        <v>7</v>
      </c>
      <c r="B206" s="16">
        <f>COUNTIF(U$10:$V206,'Desglose 4246'!$V$6)</f>
        <v>0</v>
      </c>
      <c r="C206" s="16">
        <f>COUNTIF(V$10:$V206,'Desglose 4157'!$V$6)</f>
        <v>33</v>
      </c>
      <c r="D206" s="16">
        <f>COUNTIF(V$10:$V206,'Desglose 4156'!$V$6)</f>
        <v>3</v>
      </c>
      <c r="E206" s="16">
        <f>COUNTIF(V$10:$V206,'Desglose 4155'!$V$6)</f>
        <v>9</v>
      </c>
      <c r="F206" s="16">
        <f>COUNTIF(V$10:$V206,'Desglose 4154'!$V$6)</f>
        <v>8</v>
      </c>
      <c r="G206" s="16">
        <f>COUNTIF(V$10:$V206,'Desglose 4153'!$V$6)</f>
        <v>43</v>
      </c>
      <c r="H206" s="16">
        <f>COUNTIF(V$10:$V206,'Desglose 4152'!$V$6)</f>
        <v>56</v>
      </c>
      <c r="I206" s="16">
        <f>COUNTIF(V$10:$V206,'Desglose 4151'!$V$6)</f>
        <v>45</v>
      </c>
      <c r="J206" s="22">
        <v>21121</v>
      </c>
      <c r="K206" s="19">
        <v>4</v>
      </c>
      <c r="L206" s="20">
        <v>10</v>
      </c>
      <c r="M206" s="21">
        <v>151</v>
      </c>
      <c r="N206" s="22">
        <v>2</v>
      </c>
      <c r="O206" s="22">
        <v>5</v>
      </c>
      <c r="P206" s="22">
        <v>2</v>
      </c>
      <c r="Q206" s="22">
        <v>3</v>
      </c>
      <c r="R206" s="22">
        <v>3</v>
      </c>
      <c r="S206" s="22" t="s">
        <v>26</v>
      </c>
      <c r="T206" s="20">
        <v>149</v>
      </c>
      <c r="U206" s="19">
        <v>5</v>
      </c>
      <c r="V206" s="22">
        <v>4152</v>
      </c>
      <c r="W206" s="19">
        <v>1</v>
      </c>
      <c r="X206" s="22">
        <v>5</v>
      </c>
      <c r="Y206" s="21">
        <v>5415</v>
      </c>
      <c r="Z206" s="22">
        <v>1</v>
      </c>
      <c r="AA206" s="19">
        <v>20</v>
      </c>
      <c r="AB206" s="20">
        <v>150</v>
      </c>
      <c r="AC206" s="66" t="s">
        <v>316</v>
      </c>
      <c r="AD206" s="38" t="s">
        <v>57</v>
      </c>
      <c r="AE206" s="13">
        <v>0</v>
      </c>
      <c r="AF206" s="13">
        <v>0</v>
      </c>
      <c r="AG206" s="13">
        <v>0</v>
      </c>
      <c r="AH206" s="37">
        <f t="shared" si="20"/>
        <v>0</v>
      </c>
      <c r="AI206" s="13">
        <v>0</v>
      </c>
      <c r="AJ206" s="13">
        <v>0</v>
      </c>
      <c r="AK206" s="13">
        <v>262857.63</v>
      </c>
      <c r="AL206" s="37">
        <f t="shared" si="22"/>
        <v>262857.63</v>
      </c>
      <c r="AM206" s="13">
        <v>0</v>
      </c>
      <c r="AN206" s="13">
        <v>0</v>
      </c>
      <c r="AO206" s="13">
        <v>0</v>
      </c>
      <c r="AP206" s="37">
        <f t="shared" si="21"/>
        <v>0</v>
      </c>
      <c r="AQ206" s="13">
        <v>0</v>
      </c>
      <c r="AR206" s="13">
        <v>0</v>
      </c>
      <c r="AS206" s="13">
        <v>0</v>
      </c>
      <c r="AT206" s="37">
        <f t="shared" si="23"/>
        <v>0</v>
      </c>
      <c r="AU206" s="69">
        <f t="shared" si="24"/>
        <v>262857.63</v>
      </c>
      <c r="AV206" s="119"/>
      <c r="AZ206" s="14"/>
      <c r="BA206" s="14"/>
      <c r="BB206" s="14"/>
    </row>
    <row r="207" spans="1:54" x14ac:dyDescent="0.25">
      <c r="A207" s="16">
        <f>COUNTIF($AD$10:AD207,'RESUMEN POR ORGANISMO'!$V$6)</f>
        <v>7</v>
      </c>
      <c r="B207" s="16">
        <f>COUNTIF(U$10:$V207,'Desglose 4246'!$V$6)</f>
        <v>0</v>
      </c>
      <c r="C207" s="16">
        <f>COUNTIF(V$10:$V207,'Desglose 4157'!$V$6)</f>
        <v>33</v>
      </c>
      <c r="D207" s="16">
        <f>COUNTIF(V$10:$V207,'Desglose 4156'!$V$6)</f>
        <v>3</v>
      </c>
      <c r="E207" s="16">
        <f>COUNTIF(V$10:$V207,'Desglose 4155'!$V$6)</f>
        <v>9</v>
      </c>
      <c r="F207" s="16">
        <f>COUNTIF(V$10:$V207,'Desglose 4154'!$V$6)</f>
        <v>8</v>
      </c>
      <c r="G207" s="16">
        <f>COUNTIF(V$10:$V207,'Desglose 4153'!$V$6)</f>
        <v>43</v>
      </c>
      <c r="H207" s="16">
        <f>COUNTIF(V$10:$V207,'Desglose 4152'!$V$6)</f>
        <v>56</v>
      </c>
      <c r="I207" s="16">
        <f>COUNTIF(V$10:$V207,'Desglose 4151'!$V$6)</f>
        <v>46</v>
      </c>
      <c r="J207" s="22">
        <v>21121</v>
      </c>
      <c r="K207" s="19">
        <v>4</v>
      </c>
      <c r="L207" s="20">
        <v>10</v>
      </c>
      <c r="M207" s="21">
        <v>151</v>
      </c>
      <c r="N207" s="22">
        <v>2</v>
      </c>
      <c r="O207" s="22">
        <v>5</v>
      </c>
      <c r="P207" s="22">
        <v>2</v>
      </c>
      <c r="Q207" s="22">
        <v>3</v>
      </c>
      <c r="R207" s="22">
        <v>3</v>
      </c>
      <c r="S207" s="22" t="s">
        <v>26</v>
      </c>
      <c r="T207" s="20">
        <v>149</v>
      </c>
      <c r="U207" s="19">
        <v>6</v>
      </c>
      <c r="V207" s="22">
        <v>4151</v>
      </c>
      <c r="W207" s="19">
        <v>0</v>
      </c>
      <c r="X207" s="22">
        <v>1</v>
      </c>
      <c r="Y207" s="21">
        <v>100</v>
      </c>
      <c r="Z207" s="22">
        <v>1</v>
      </c>
      <c r="AA207" s="19">
        <v>20</v>
      </c>
      <c r="AB207" s="20">
        <v>150</v>
      </c>
      <c r="AC207" s="66" t="s">
        <v>317</v>
      </c>
      <c r="AD207" s="38" t="s">
        <v>57</v>
      </c>
      <c r="AE207" s="13">
        <v>0</v>
      </c>
      <c r="AF207" s="13">
        <v>0</v>
      </c>
      <c r="AG207" s="13">
        <v>0</v>
      </c>
      <c r="AH207" s="37">
        <f t="shared" si="20"/>
        <v>0</v>
      </c>
      <c r="AI207" s="13">
        <v>0</v>
      </c>
      <c r="AJ207" s="13">
        <v>1548428.42</v>
      </c>
      <c r="AK207" s="13">
        <v>543425.48</v>
      </c>
      <c r="AL207" s="37">
        <f t="shared" si="22"/>
        <v>2091853.9</v>
      </c>
      <c r="AM207" s="13">
        <v>17635935.399999999</v>
      </c>
      <c r="AN207" s="13">
        <v>0</v>
      </c>
      <c r="AO207" s="13">
        <v>0</v>
      </c>
      <c r="AP207" s="37">
        <f t="shared" si="21"/>
        <v>17635935.399999999</v>
      </c>
      <c r="AQ207" s="13">
        <v>0</v>
      </c>
      <c r="AR207" s="13">
        <v>0</v>
      </c>
      <c r="AS207" s="13">
        <v>1145848.3899999999</v>
      </c>
      <c r="AT207" s="37">
        <f t="shared" si="23"/>
        <v>1145848.3899999999</v>
      </c>
      <c r="AU207" s="69">
        <f t="shared" si="24"/>
        <v>20873637.689999998</v>
      </c>
      <c r="AV207" s="119"/>
      <c r="AZ207" s="14"/>
      <c r="BA207" s="14"/>
      <c r="BB207" s="14"/>
    </row>
    <row r="208" spans="1:54" x14ac:dyDescent="0.25">
      <c r="A208" s="16">
        <f>COUNTIF($AD$10:AD208,'RESUMEN POR ORGANISMO'!$V$6)</f>
        <v>7</v>
      </c>
      <c r="B208" s="16">
        <f>COUNTIF(U$10:$V208,'Desglose 4246'!$V$6)</f>
        <v>0</v>
      </c>
      <c r="C208" s="16">
        <f>COUNTIF(V$10:$V208,'Desglose 4157'!$V$6)</f>
        <v>33</v>
      </c>
      <c r="D208" s="16">
        <f>COUNTIF(V$10:$V208,'Desglose 4156'!$V$6)</f>
        <v>3</v>
      </c>
      <c r="E208" s="16">
        <f>COUNTIF(V$10:$V208,'Desglose 4155'!$V$6)</f>
        <v>9</v>
      </c>
      <c r="F208" s="16">
        <f>COUNTIF(V$10:$V208,'Desglose 4154'!$V$6)</f>
        <v>8</v>
      </c>
      <c r="G208" s="16">
        <f>COUNTIF(V$10:$V208,'Desglose 4153'!$V$6)</f>
        <v>43</v>
      </c>
      <c r="H208" s="16">
        <f>COUNTIF(V$10:$V208,'Desglose 4152'!$V$6)</f>
        <v>56</v>
      </c>
      <c r="I208" s="16">
        <f>COUNTIF(V$10:$V208,'Desglose 4151'!$V$6)</f>
        <v>47</v>
      </c>
      <c r="J208" s="22">
        <v>21121</v>
      </c>
      <c r="K208" s="19">
        <v>4</v>
      </c>
      <c r="L208" s="20">
        <v>10</v>
      </c>
      <c r="M208" s="21">
        <v>151</v>
      </c>
      <c r="N208" s="22">
        <v>2</v>
      </c>
      <c r="O208" s="22">
        <v>5</v>
      </c>
      <c r="P208" s="22">
        <v>2</v>
      </c>
      <c r="Q208" s="22">
        <v>3</v>
      </c>
      <c r="R208" s="22">
        <v>3</v>
      </c>
      <c r="S208" s="22" t="s">
        <v>26</v>
      </c>
      <c r="T208" s="20">
        <v>149</v>
      </c>
      <c r="U208" s="19">
        <v>6</v>
      </c>
      <c r="V208" s="22">
        <v>4151</v>
      </c>
      <c r="W208" s="19">
        <v>1</v>
      </c>
      <c r="X208" s="22">
        <v>1</v>
      </c>
      <c r="Y208" s="21">
        <v>100</v>
      </c>
      <c r="Z208" s="22">
        <v>1</v>
      </c>
      <c r="AA208" s="19">
        <v>20</v>
      </c>
      <c r="AB208" s="20">
        <v>150</v>
      </c>
      <c r="AC208" s="66" t="s">
        <v>318</v>
      </c>
      <c r="AD208" s="38" t="s">
        <v>57</v>
      </c>
      <c r="AE208" s="13">
        <v>0</v>
      </c>
      <c r="AF208" s="13">
        <v>0</v>
      </c>
      <c r="AG208" s="13">
        <v>0</v>
      </c>
      <c r="AH208" s="37">
        <f t="shared" si="20"/>
        <v>0</v>
      </c>
      <c r="AI208" s="13">
        <v>0</v>
      </c>
      <c r="AJ208" s="13">
        <v>0</v>
      </c>
      <c r="AK208" s="13">
        <v>0</v>
      </c>
      <c r="AL208" s="37">
        <f t="shared" si="22"/>
        <v>0</v>
      </c>
      <c r="AM208" s="13">
        <v>0</v>
      </c>
      <c r="AN208" s="13">
        <v>0</v>
      </c>
      <c r="AO208" s="13">
        <v>0</v>
      </c>
      <c r="AP208" s="37">
        <f t="shared" si="21"/>
        <v>0</v>
      </c>
      <c r="AQ208" s="13">
        <v>0</v>
      </c>
      <c r="AR208" s="13">
        <v>0</v>
      </c>
      <c r="AS208" s="13">
        <v>0</v>
      </c>
      <c r="AT208" s="37">
        <f t="shared" si="23"/>
        <v>0</v>
      </c>
      <c r="AU208" s="69">
        <f t="shared" si="24"/>
        <v>0</v>
      </c>
      <c r="AV208" s="119"/>
      <c r="AZ208" s="14"/>
      <c r="BA208" s="14"/>
      <c r="BB208" s="14"/>
    </row>
    <row r="209" spans="1:54" x14ac:dyDescent="0.25">
      <c r="A209" s="16">
        <f>COUNTIF($AD$10:AD209,'RESUMEN POR ORGANISMO'!$V$6)</f>
        <v>7</v>
      </c>
      <c r="B209" s="16">
        <f>COUNTIF(U$10:$V209,'Desglose 4246'!$V$6)</f>
        <v>0</v>
      </c>
      <c r="C209" s="16">
        <f>COUNTIF(V$10:$V209,'Desglose 4157'!$V$6)</f>
        <v>33</v>
      </c>
      <c r="D209" s="16">
        <f>COUNTIF(V$10:$V209,'Desglose 4156'!$V$6)</f>
        <v>3</v>
      </c>
      <c r="E209" s="16">
        <f>COUNTIF(V$10:$V209,'Desglose 4155'!$V$6)</f>
        <v>9</v>
      </c>
      <c r="F209" s="16">
        <f>COUNTIF(V$10:$V209,'Desglose 4154'!$V$6)</f>
        <v>8</v>
      </c>
      <c r="G209" s="16">
        <f>COUNTIF(V$10:$V209,'Desglose 4153'!$V$6)</f>
        <v>43</v>
      </c>
      <c r="H209" s="16">
        <f>COUNTIF(V$10:$V209,'Desglose 4152'!$V$6)</f>
        <v>56</v>
      </c>
      <c r="I209" s="16">
        <f>COUNTIF(V$10:$V209,'Desglose 4151'!$V$6)</f>
        <v>48</v>
      </c>
      <c r="J209" s="22">
        <v>21121</v>
      </c>
      <c r="K209" s="19">
        <v>4</v>
      </c>
      <c r="L209" s="20">
        <v>10</v>
      </c>
      <c r="M209" s="21">
        <v>151</v>
      </c>
      <c r="N209" s="22">
        <v>2</v>
      </c>
      <c r="O209" s="22">
        <v>5</v>
      </c>
      <c r="P209" s="22">
        <v>2</v>
      </c>
      <c r="Q209" s="22">
        <v>3</v>
      </c>
      <c r="R209" s="22">
        <v>3</v>
      </c>
      <c r="S209" s="22" t="s">
        <v>26</v>
      </c>
      <c r="T209" s="20">
        <v>149</v>
      </c>
      <c r="U209" s="19">
        <v>6</v>
      </c>
      <c r="V209" s="22">
        <v>4151</v>
      </c>
      <c r="W209" s="19">
        <v>1</v>
      </c>
      <c r="X209" s="22">
        <v>5</v>
      </c>
      <c r="Y209" s="21">
        <v>5415</v>
      </c>
      <c r="Z209" s="22">
        <v>1</v>
      </c>
      <c r="AA209" s="19">
        <v>20</v>
      </c>
      <c r="AB209" s="20">
        <v>150</v>
      </c>
      <c r="AC209" s="66" t="s">
        <v>319</v>
      </c>
      <c r="AD209" s="38" t="s">
        <v>57</v>
      </c>
      <c r="AE209" s="13">
        <v>0</v>
      </c>
      <c r="AF209" s="13">
        <v>0</v>
      </c>
      <c r="AG209" s="13">
        <v>0</v>
      </c>
      <c r="AH209" s="37">
        <f t="shared" si="20"/>
        <v>0</v>
      </c>
      <c r="AI209" s="13">
        <v>0</v>
      </c>
      <c r="AJ209" s="13">
        <v>0</v>
      </c>
      <c r="AK209" s="13">
        <v>76635.490000000005</v>
      </c>
      <c r="AL209" s="37">
        <f t="shared" si="22"/>
        <v>76635.490000000005</v>
      </c>
      <c r="AM209" s="13">
        <v>0</v>
      </c>
      <c r="AN209" s="13">
        <v>0</v>
      </c>
      <c r="AO209" s="13">
        <v>0</v>
      </c>
      <c r="AP209" s="37">
        <f t="shared" si="21"/>
        <v>0</v>
      </c>
      <c r="AQ209" s="13">
        <v>0</v>
      </c>
      <c r="AR209" s="13">
        <v>0</v>
      </c>
      <c r="AS209" s="13">
        <v>0</v>
      </c>
      <c r="AT209" s="37">
        <f t="shared" si="23"/>
        <v>0</v>
      </c>
      <c r="AU209" s="69">
        <f t="shared" si="24"/>
        <v>76635.490000000005</v>
      </c>
      <c r="AV209" s="119"/>
      <c r="AZ209" s="14"/>
      <c r="BA209" s="14"/>
      <c r="BB209" s="14"/>
    </row>
    <row r="210" spans="1:54" x14ac:dyDescent="0.25">
      <c r="A210" s="16">
        <f>COUNTIF($AD$10:AD210,'RESUMEN POR ORGANISMO'!$V$6)</f>
        <v>7</v>
      </c>
      <c r="B210" s="16">
        <f>COUNTIF(U$10:$V210,'Desglose 4246'!$V$6)</f>
        <v>0</v>
      </c>
      <c r="C210" s="16">
        <f>COUNTIF(V$10:$V210,'Desglose 4157'!$V$6)</f>
        <v>33</v>
      </c>
      <c r="D210" s="16">
        <f>COUNTIF(V$10:$V210,'Desglose 4156'!$V$6)</f>
        <v>3</v>
      </c>
      <c r="E210" s="16">
        <f>COUNTIF(V$10:$V210,'Desglose 4155'!$V$6)</f>
        <v>9</v>
      </c>
      <c r="F210" s="16">
        <f>COUNTIF(V$10:$V210,'Desglose 4154'!$V$6)</f>
        <v>8</v>
      </c>
      <c r="G210" s="16">
        <f>COUNTIF(V$10:$V210,'Desglose 4153'!$V$6)</f>
        <v>43</v>
      </c>
      <c r="H210" s="16">
        <f>COUNTIF(V$10:$V210,'Desglose 4152'!$V$6)</f>
        <v>57</v>
      </c>
      <c r="I210" s="16">
        <f>COUNTIF(V$10:$V210,'Desglose 4151'!$V$6)</f>
        <v>48</v>
      </c>
      <c r="J210" s="22">
        <v>21121</v>
      </c>
      <c r="K210" s="19">
        <v>4</v>
      </c>
      <c r="L210" s="20">
        <v>10</v>
      </c>
      <c r="M210" s="21">
        <v>151</v>
      </c>
      <c r="N210" s="22">
        <v>2</v>
      </c>
      <c r="O210" s="22">
        <v>5</v>
      </c>
      <c r="P210" s="22">
        <v>2</v>
      </c>
      <c r="Q210" s="22">
        <v>3</v>
      </c>
      <c r="R210" s="22">
        <v>3</v>
      </c>
      <c r="S210" s="22" t="s">
        <v>26</v>
      </c>
      <c r="T210" s="20">
        <v>149</v>
      </c>
      <c r="U210" s="19">
        <v>6</v>
      </c>
      <c r="V210" s="22">
        <v>4152</v>
      </c>
      <c r="W210" s="19">
        <v>1</v>
      </c>
      <c r="X210" s="22">
        <v>1</v>
      </c>
      <c r="Y210" s="21">
        <v>100</v>
      </c>
      <c r="Z210" s="22">
        <v>1</v>
      </c>
      <c r="AA210" s="19">
        <v>20</v>
      </c>
      <c r="AB210" s="20">
        <v>150</v>
      </c>
      <c r="AC210" s="66" t="s">
        <v>320</v>
      </c>
      <c r="AD210" s="38" t="s">
        <v>57</v>
      </c>
      <c r="AE210" s="13">
        <v>0</v>
      </c>
      <c r="AF210" s="13">
        <v>0</v>
      </c>
      <c r="AG210" s="13">
        <v>0</v>
      </c>
      <c r="AH210" s="37">
        <f t="shared" si="20"/>
        <v>0</v>
      </c>
      <c r="AI210" s="13">
        <v>0</v>
      </c>
      <c r="AJ210" s="13">
        <v>0</v>
      </c>
      <c r="AK210" s="13">
        <v>0</v>
      </c>
      <c r="AL210" s="37">
        <f t="shared" si="22"/>
        <v>0</v>
      </c>
      <c r="AM210" s="13">
        <v>0</v>
      </c>
      <c r="AN210" s="13">
        <v>0</v>
      </c>
      <c r="AO210" s="13">
        <v>0</v>
      </c>
      <c r="AP210" s="37">
        <f t="shared" si="21"/>
        <v>0</v>
      </c>
      <c r="AQ210" s="13">
        <v>0</v>
      </c>
      <c r="AR210" s="13">
        <v>0</v>
      </c>
      <c r="AS210" s="13">
        <v>0</v>
      </c>
      <c r="AT210" s="37">
        <f t="shared" si="23"/>
        <v>0</v>
      </c>
      <c r="AU210" s="69">
        <f t="shared" si="24"/>
        <v>0</v>
      </c>
      <c r="AV210" s="119"/>
      <c r="AZ210" s="14"/>
      <c r="BA210" s="14"/>
      <c r="BB210" s="14"/>
    </row>
    <row r="211" spans="1:54" x14ac:dyDescent="0.25">
      <c r="A211" s="16">
        <f>COUNTIF($AD$10:AD211,'RESUMEN POR ORGANISMO'!$V$6)</f>
        <v>7</v>
      </c>
      <c r="B211" s="16">
        <f>COUNTIF(U$10:$V211,'Desglose 4246'!$V$6)</f>
        <v>0</v>
      </c>
      <c r="C211" s="16">
        <f>COUNTIF(V$10:$V211,'Desglose 4157'!$V$6)</f>
        <v>33</v>
      </c>
      <c r="D211" s="16">
        <f>COUNTIF(V$10:$V211,'Desglose 4156'!$V$6)</f>
        <v>3</v>
      </c>
      <c r="E211" s="16">
        <f>COUNTIF(V$10:$V211,'Desglose 4155'!$V$6)</f>
        <v>9</v>
      </c>
      <c r="F211" s="16">
        <f>COUNTIF(V$10:$V211,'Desglose 4154'!$V$6)</f>
        <v>8</v>
      </c>
      <c r="G211" s="16">
        <f>COUNTIF(V$10:$V211,'Desglose 4153'!$V$6)</f>
        <v>43</v>
      </c>
      <c r="H211" s="16">
        <f>COUNTIF(V$10:$V211,'Desglose 4152'!$V$6)</f>
        <v>58</v>
      </c>
      <c r="I211" s="16">
        <f>COUNTIF(V$10:$V211,'Desglose 4151'!$V$6)</f>
        <v>48</v>
      </c>
      <c r="J211" s="22">
        <v>21121</v>
      </c>
      <c r="K211" s="19">
        <v>4</v>
      </c>
      <c r="L211" s="20">
        <v>10</v>
      </c>
      <c r="M211" s="21">
        <v>151</v>
      </c>
      <c r="N211" s="22">
        <v>2</v>
      </c>
      <c r="O211" s="22">
        <v>5</v>
      </c>
      <c r="P211" s="22">
        <v>2</v>
      </c>
      <c r="Q211" s="22">
        <v>3</v>
      </c>
      <c r="R211" s="22">
        <v>3</v>
      </c>
      <c r="S211" s="22" t="s">
        <v>26</v>
      </c>
      <c r="T211" s="20">
        <v>149</v>
      </c>
      <c r="U211" s="19">
        <v>6</v>
      </c>
      <c r="V211" s="22">
        <v>4152</v>
      </c>
      <c r="W211" s="19">
        <v>1</v>
      </c>
      <c r="X211" s="22">
        <v>5</v>
      </c>
      <c r="Y211" s="21">
        <v>5415</v>
      </c>
      <c r="Z211" s="22">
        <v>1</v>
      </c>
      <c r="AA211" s="19">
        <v>20</v>
      </c>
      <c r="AB211" s="20">
        <v>150</v>
      </c>
      <c r="AC211" s="66" t="s">
        <v>321</v>
      </c>
      <c r="AD211" s="38" t="s">
        <v>57</v>
      </c>
      <c r="AE211" s="13">
        <v>0</v>
      </c>
      <c r="AF211" s="13">
        <v>0</v>
      </c>
      <c r="AG211" s="13">
        <v>0</v>
      </c>
      <c r="AH211" s="37">
        <f t="shared" si="20"/>
        <v>0</v>
      </c>
      <c r="AI211" s="13">
        <v>0</v>
      </c>
      <c r="AJ211" s="13">
        <v>0</v>
      </c>
      <c r="AK211" s="13">
        <v>2370.17</v>
      </c>
      <c r="AL211" s="37">
        <f t="shared" si="22"/>
        <v>2370.17</v>
      </c>
      <c r="AM211" s="13">
        <v>0</v>
      </c>
      <c r="AN211" s="13">
        <v>0</v>
      </c>
      <c r="AO211" s="13">
        <v>0</v>
      </c>
      <c r="AP211" s="37">
        <f t="shared" si="21"/>
        <v>0</v>
      </c>
      <c r="AQ211" s="13">
        <v>0</v>
      </c>
      <c r="AR211" s="13">
        <v>0</v>
      </c>
      <c r="AS211" s="13">
        <v>0</v>
      </c>
      <c r="AT211" s="37">
        <f t="shared" si="23"/>
        <v>0</v>
      </c>
      <c r="AU211" s="69">
        <f t="shared" si="24"/>
        <v>2370.17</v>
      </c>
      <c r="AV211" s="119"/>
      <c r="AZ211" s="14"/>
      <c r="BA211" s="14"/>
      <c r="BB211" s="14"/>
    </row>
    <row r="212" spans="1:54" x14ac:dyDescent="0.25">
      <c r="A212" s="16">
        <f>COUNTIF($AD$10:AD212,'RESUMEN POR ORGANISMO'!$V$6)</f>
        <v>7</v>
      </c>
      <c r="B212" s="16">
        <f>COUNTIF(U$10:$V212,'Desglose 4246'!$V$6)</f>
        <v>0</v>
      </c>
      <c r="C212" s="16">
        <f>COUNTIF(V$10:$V212,'Desglose 4157'!$V$6)</f>
        <v>33</v>
      </c>
      <c r="D212" s="16">
        <f>COUNTIF(V$10:$V212,'Desglose 4156'!$V$6)</f>
        <v>3</v>
      </c>
      <c r="E212" s="16">
        <f>COUNTIF(V$10:$V212,'Desglose 4155'!$V$6)</f>
        <v>9</v>
      </c>
      <c r="F212" s="16">
        <f>COUNTIF(V$10:$V212,'Desglose 4154'!$V$6)</f>
        <v>8</v>
      </c>
      <c r="G212" s="16">
        <f>COUNTIF(V$10:$V212,'Desglose 4153'!$V$6)</f>
        <v>43</v>
      </c>
      <c r="H212" s="16">
        <f>COUNTIF(V$10:$V212,'Desglose 4152'!$V$6)</f>
        <v>58</v>
      </c>
      <c r="I212" s="16">
        <f>COUNTIF(V$10:$V212,'Desglose 4151'!$V$6)</f>
        <v>49</v>
      </c>
      <c r="J212" s="22">
        <v>21121</v>
      </c>
      <c r="K212" s="19">
        <v>4</v>
      </c>
      <c r="L212" s="20">
        <v>10</v>
      </c>
      <c r="M212" s="21">
        <v>151</v>
      </c>
      <c r="N212" s="22">
        <v>2</v>
      </c>
      <c r="O212" s="22">
        <v>5</v>
      </c>
      <c r="P212" s="22">
        <v>2</v>
      </c>
      <c r="Q212" s="22">
        <v>3</v>
      </c>
      <c r="R212" s="22">
        <v>3</v>
      </c>
      <c r="S212" s="22" t="s">
        <v>26</v>
      </c>
      <c r="T212" s="20">
        <v>149</v>
      </c>
      <c r="U212" s="19">
        <v>7</v>
      </c>
      <c r="V212" s="22">
        <v>4151</v>
      </c>
      <c r="W212" s="19">
        <v>0</v>
      </c>
      <c r="X212" s="22">
        <v>1</v>
      </c>
      <c r="Y212" s="21">
        <v>100</v>
      </c>
      <c r="Z212" s="22">
        <v>1</v>
      </c>
      <c r="AA212" s="19">
        <v>20</v>
      </c>
      <c r="AB212" s="20">
        <v>150</v>
      </c>
      <c r="AC212" s="66" t="s">
        <v>322</v>
      </c>
      <c r="AD212" s="38" t="s">
        <v>57</v>
      </c>
      <c r="AE212" s="13">
        <v>0</v>
      </c>
      <c r="AF212" s="13">
        <v>0</v>
      </c>
      <c r="AG212" s="13">
        <v>0</v>
      </c>
      <c r="AH212" s="37">
        <f t="shared" si="20"/>
        <v>0</v>
      </c>
      <c r="AI212" s="13">
        <v>0</v>
      </c>
      <c r="AJ212" s="13">
        <v>172047.58</v>
      </c>
      <c r="AK212" s="13">
        <v>354377.36</v>
      </c>
      <c r="AL212" s="37">
        <f t="shared" si="22"/>
        <v>526424.93999999994</v>
      </c>
      <c r="AM212" s="13">
        <v>466189.64</v>
      </c>
      <c r="AN212" s="13">
        <v>358224.24</v>
      </c>
      <c r="AO212" s="13">
        <v>0</v>
      </c>
      <c r="AP212" s="37">
        <f t="shared" si="21"/>
        <v>824413.88</v>
      </c>
      <c r="AQ212" s="13">
        <v>202754.94</v>
      </c>
      <c r="AR212" s="13">
        <v>189708.84</v>
      </c>
      <c r="AS212" s="13">
        <v>166136.18</v>
      </c>
      <c r="AT212" s="37">
        <f t="shared" si="23"/>
        <v>558599.96</v>
      </c>
      <c r="AU212" s="69">
        <f t="shared" si="24"/>
        <v>1909438.7799999998</v>
      </c>
      <c r="AV212" s="119"/>
      <c r="AZ212" s="14"/>
      <c r="BA212" s="14"/>
      <c r="BB212" s="14"/>
    </row>
    <row r="213" spans="1:54" x14ac:dyDescent="0.25">
      <c r="A213" s="16">
        <f>COUNTIF($AD$10:AD213,'RESUMEN POR ORGANISMO'!$V$6)</f>
        <v>7</v>
      </c>
      <c r="B213" s="16">
        <f>COUNTIF(U$10:$V213,'Desglose 4246'!$V$6)</f>
        <v>0</v>
      </c>
      <c r="C213" s="16">
        <f>COUNTIF(V$10:$V213,'Desglose 4157'!$V$6)</f>
        <v>33</v>
      </c>
      <c r="D213" s="16">
        <f>COUNTIF(V$10:$V213,'Desglose 4156'!$V$6)</f>
        <v>3</v>
      </c>
      <c r="E213" s="16">
        <f>COUNTIF(V$10:$V213,'Desglose 4155'!$V$6)</f>
        <v>9</v>
      </c>
      <c r="F213" s="16">
        <f>COUNTIF(V$10:$V213,'Desglose 4154'!$V$6)</f>
        <v>8</v>
      </c>
      <c r="G213" s="16">
        <f>COUNTIF(V$10:$V213,'Desglose 4153'!$V$6)</f>
        <v>43</v>
      </c>
      <c r="H213" s="16">
        <f>COUNTIF(V$10:$V213,'Desglose 4152'!$V$6)</f>
        <v>58</v>
      </c>
      <c r="I213" s="16">
        <f>COUNTIF(V$10:$V213,'Desglose 4151'!$V$6)</f>
        <v>50</v>
      </c>
      <c r="J213" s="22">
        <v>21121</v>
      </c>
      <c r="K213" s="19">
        <v>4</v>
      </c>
      <c r="L213" s="20">
        <v>10</v>
      </c>
      <c r="M213" s="21">
        <v>151</v>
      </c>
      <c r="N213" s="22">
        <v>2</v>
      </c>
      <c r="O213" s="22">
        <v>5</v>
      </c>
      <c r="P213" s="22">
        <v>2</v>
      </c>
      <c r="Q213" s="22">
        <v>3</v>
      </c>
      <c r="R213" s="22">
        <v>3</v>
      </c>
      <c r="S213" s="22" t="s">
        <v>26</v>
      </c>
      <c r="T213" s="20">
        <v>149</v>
      </c>
      <c r="U213" s="19">
        <v>7</v>
      </c>
      <c r="V213" s="22">
        <v>4151</v>
      </c>
      <c r="W213" s="19">
        <v>1</v>
      </c>
      <c r="X213" s="22">
        <v>1</v>
      </c>
      <c r="Y213" s="21">
        <v>100</v>
      </c>
      <c r="Z213" s="22">
        <v>1</v>
      </c>
      <c r="AA213" s="19">
        <v>20</v>
      </c>
      <c r="AB213" s="20">
        <v>150</v>
      </c>
      <c r="AC213" s="66" t="s">
        <v>323</v>
      </c>
      <c r="AD213" s="38" t="s">
        <v>57</v>
      </c>
      <c r="AE213" s="13">
        <v>0</v>
      </c>
      <c r="AF213" s="13">
        <v>0</v>
      </c>
      <c r="AG213" s="13">
        <v>0</v>
      </c>
      <c r="AH213" s="37">
        <f t="shared" si="20"/>
        <v>0</v>
      </c>
      <c r="AI213" s="13">
        <v>0</v>
      </c>
      <c r="AJ213" s="13">
        <v>0</v>
      </c>
      <c r="AK213" s="13">
        <v>0</v>
      </c>
      <c r="AL213" s="37">
        <f t="shared" si="22"/>
        <v>0</v>
      </c>
      <c r="AM213" s="13">
        <v>0</v>
      </c>
      <c r="AN213" s="13">
        <v>0</v>
      </c>
      <c r="AO213" s="13">
        <v>0</v>
      </c>
      <c r="AP213" s="37">
        <f t="shared" si="21"/>
        <v>0</v>
      </c>
      <c r="AQ213" s="13">
        <v>0</v>
      </c>
      <c r="AR213" s="13">
        <v>0</v>
      </c>
      <c r="AS213" s="13">
        <v>0</v>
      </c>
      <c r="AT213" s="37">
        <f t="shared" si="23"/>
        <v>0</v>
      </c>
      <c r="AU213" s="69">
        <f t="shared" si="24"/>
        <v>0</v>
      </c>
      <c r="AV213" s="119"/>
      <c r="AZ213" s="14"/>
      <c r="BA213" s="14"/>
      <c r="BB213" s="14"/>
    </row>
    <row r="214" spans="1:54" x14ac:dyDescent="0.25">
      <c r="A214" s="16">
        <f>COUNTIF($AD$10:AD214,'RESUMEN POR ORGANISMO'!$V$6)</f>
        <v>7</v>
      </c>
      <c r="B214" s="16">
        <f>COUNTIF(U$10:$V214,'Desglose 4246'!$V$6)</f>
        <v>0</v>
      </c>
      <c r="C214" s="16">
        <f>COUNTIF(V$10:$V214,'Desglose 4157'!$V$6)</f>
        <v>33</v>
      </c>
      <c r="D214" s="16">
        <f>COUNTIF(V$10:$V214,'Desglose 4156'!$V$6)</f>
        <v>3</v>
      </c>
      <c r="E214" s="16">
        <f>COUNTIF(V$10:$V214,'Desglose 4155'!$V$6)</f>
        <v>9</v>
      </c>
      <c r="F214" s="16">
        <f>COUNTIF(V$10:$V214,'Desglose 4154'!$V$6)</f>
        <v>8</v>
      </c>
      <c r="G214" s="16">
        <f>COUNTIF(V$10:$V214,'Desglose 4153'!$V$6)</f>
        <v>43</v>
      </c>
      <c r="H214" s="16">
        <f>COUNTIF(V$10:$V214,'Desglose 4152'!$V$6)</f>
        <v>58</v>
      </c>
      <c r="I214" s="16">
        <f>COUNTIF(V$10:$V214,'Desglose 4151'!$V$6)</f>
        <v>51</v>
      </c>
      <c r="J214" s="22">
        <v>21121</v>
      </c>
      <c r="K214" s="19">
        <v>4</v>
      </c>
      <c r="L214" s="20">
        <v>10</v>
      </c>
      <c r="M214" s="21">
        <v>151</v>
      </c>
      <c r="N214" s="22">
        <v>2</v>
      </c>
      <c r="O214" s="22">
        <v>5</v>
      </c>
      <c r="P214" s="22">
        <v>2</v>
      </c>
      <c r="Q214" s="22">
        <v>3</v>
      </c>
      <c r="R214" s="22">
        <v>3</v>
      </c>
      <c r="S214" s="22" t="s">
        <v>26</v>
      </c>
      <c r="T214" s="20">
        <v>149</v>
      </c>
      <c r="U214" s="19">
        <v>7</v>
      </c>
      <c r="V214" s="22">
        <v>4151</v>
      </c>
      <c r="W214" s="19">
        <v>1</v>
      </c>
      <c r="X214" s="22">
        <v>5</v>
      </c>
      <c r="Y214" s="21">
        <v>5415</v>
      </c>
      <c r="Z214" s="22">
        <v>1</v>
      </c>
      <c r="AA214" s="19">
        <v>20</v>
      </c>
      <c r="AB214" s="20">
        <v>150</v>
      </c>
      <c r="AC214" s="66" t="s">
        <v>324</v>
      </c>
      <c r="AD214" s="38" t="s">
        <v>57</v>
      </c>
      <c r="AE214" s="13">
        <v>0</v>
      </c>
      <c r="AF214" s="13">
        <v>0</v>
      </c>
      <c r="AG214" s="13">
        <v>0</v>
      </c>
      <c r="AH214" s="37">
        <f t="shared" si="20"/>
        <v>0</v>
      </c>
      <c r="AI214" s="13">
        <v>0</v>
      </c>
      <c r="AJ214" s="13">
        <v>0</v>
      </c>
      <c r="AK214" s="13">
        <v>8411.2099999999991</v>
      </c>
      <c r="AL214" s="37">
        <f t="shared" si="22"/>
        <v>8411.2099999999991</v>
      </c>
      <c r="AM214" s="13">
        <v>0</v>
      </c>
      <c r="AN214" s="13">
        <v>0</v>
      </c>
      <c r="AO214" s="13">
        <v>0</v>
      </c>
      <c r="AP214" s="37">
        <f t="shared" si="21"/>
        <v>0</v>
      </c>
      <c r="AQ214" s="13">
        <v>0</v>
      </c>
      <c r="AR214" s="13">
        <v>0</v>
      </c>
      <c r="AS214" s="13">
        <v>0</v>
      </c>
      <c r="AT214" s="37">
        <f t="shared" si="23"/>
        <v>0</v>
      </c>
      <c r="AU214" s="69">
        <f t="shared" si="24"/>
        <v>8411.2099999999991</v>
      </c>
      <c r="AV214" s="119"/>
      <c r="AZ214" s="14"/>
      <c r="BA214" s="14"/>
      <c r="BB214" s="14"/>
    </row>
    <row r="215" spans="1:54" x14ac:dyDescent="0.25">
      <c r="A215" s="16">
        <f>COUNTIF($AD$10:AD215,'RESUMEN POR ORGANISMO'!$V$6)</f>
        <v>7</v>
      </c>
      <c r="B215" s="16">
        <f>COUNTIF(U$10:$V215,'Desglose 4246'!$V$6)</f>
        <v>0</v>
      </c>
      <c r="C215" s="16">
        <f>COUNTIF(V$10:$V215,'Desglose 4157'!$V$6)</f>
        <v>33</v>
      </c>
      <c r="D215" s="16">
        <f>COUNTIF(V$10:$V215,'Desglose 4156'!$V$6)</f>
        <v>3</v>
      </c>
      <c r="E215" s="16">
        <f>COUNTIF(V$10:$V215,'Desglose 4155'!$V$6)</f>
        <v>9</v>
      </c>
      <c r="F215" s="16">
        <f>COUNTIF(V$10:$V215,'Desglose 4154'!$V$6)</f>
        <v>8</v>
      </c>
      <c r="G215" s="16">
        <f>COUNTIF(V$10:$V215,'Desglose 4153'!$V$6)</f>
        <v>43</v>
      </c>
      <c r="H215" s="16">
        <f>COUNTIF(V$10:$V215,'Desglose 4152'!$V$6)</f>
        <v>59</v>
      </c>
      <c r="I215" s="16">
        <f>COUNTIF(V$10:$V215,'Desglose 4151'!$V$6)</f>
        <v>51</v>
      </c>
      <c r="J215" s="22">
        <v>21121</v>
      </c>
      <c r="K215" s="19">
        <v>4</v>
      </c>
      <c r="L215" s="20">
        <v>10</v>
      </c>
      <c r="M215" s="21">
        <v>151</v>
      </c>
      <c r="N215" s="22">
        <v>2</v>
      </c>
      <c r="O215" s="22">
        <v>5</v>
      </c>
      <c r="P215" s="22">
        <v>2</v>
      </c>
      <c r="Q215" s="22">
        <v>3</v>
      </c>
      <c r="R215" s="22">
        <v>3</v>
      </c>
      <c r="S215" s="22" t="s">
        <v>26</v>
      </c>
      <c r="T215" s="20">
        <v>149</v>
      </c>
      <c r="U215" s="19">
        <v>7</v>
      </c>
      <c r="V215" s="22">
        <v>4152</v>
      </c>
      <c r="W215" s="19">
        <v>1</v>
      </c>
      <c r="X215" s="22">
        <v>1</v>
      </c>
      <c r="Y215" s="21">
        <v>100</v>
      </c>
      <c r="Z215" s="22">
        <v>1</v>
      </c>
      <c r="AA215" s="19">
        <v>20</v>
      </c>
      <c r="AB215" s="20">
        <v>150</v>
      </c>
      <c r="AC215" s="66" t="s">
        <v>325</v>
      </c>
      <c r="AD215" s="38" t="s">
        <v>57</v>
      </c>
      <c r="AE215" s="13">
        <v>0</v>
      </c>
      <c r="AF215" s="13">
        <v>0</v>
      </c>
      <c r="AG215" s="13">
        <v>0</v>
      </c>
      <c r="AH215" s="37">
        <f t="shared" si="20"/>
        <v>0</v>
      </c>
      <c r="AI215" s="13">
        <v>0</v>
      </c>
      <c r="AJ215" s="13">
        <v>0</v>
      </c>
      <c r="AK215" s="13">
        <v>0</v>
      </c>
      <c r="AL215" s="37">
        <f t="shared" si="22"/>
        <v>0</v>
      </c>
      <c r="AM215" s="13">
        <v>0</v>
      </c>
      <c r="AN215" s="13">
        <v>0</v>
      </c>
      <c r="AO215" s="13">
        <v>0</v>
      </c>
      <c r="AP215" s="37">
        <f t="shared" si="21"/>
        <v>0</v>
      </c>
      <c r="AQ215" s="13">
        <v>0</v>
      </c>
      <c r="AR215" s="13">
        <v>0</v>
      </c>
      <c r="AS215" s="13">
        <v>0</v>
      </c>
      <c r="AT215" s="37">
        <f t="shared" si="23"/>
        <v>0</v>
      </c>
      <c r="AU215" s="69">
        <f t="shared" si="24"/>
        <v>0</v>
      </c>
      <c r="AV215" s="119"/>
      <c r="AZ215" s="14"/>
      <c r="BA215" s="14"/>
      <c r="BB215" s="14"/>
    </row>
    <row r="216" spans="1:54" x14ac:dyDescent="0.25">
      <c r="A216" s="16">
        <f>COUNTIF($AD$10:AD216,'RESUMEN POR ORGANISMO'!$V$6)</f>
        <v>7</v>
      </c>
      <c r="B216" s="16">
        <f>COUNTIF(U$10:$V216,'Desglose 4246'!$V$6)</f>
        <v>0</v>
      </c>
      <c r="C216" s="16">
        <f>COUNTIF(V$10:$V216,'Desglose 4157'!$V$6)</f>
        <v>33</v>
      </c>
      <c r="D216" s="16">
        <f>COUNTIF(V$10:$V216,'Desglose 4156'!$V$6)</f>
        <v>3</v>
      </c>
      <c r="E216" s="16">
        <f>COUNTIF(V$10:$V216,'Desglose 4155'!$V$6)</f>
        <v>9</v>
      </c>
      <c r="F216" s="16">
        <f>COUNTIF(V$10:$V216,'Desglose 4154'!$V$6)</f>
        <v>8</v>
      </c>
      <c r="G216" s="16">
        <f>COUNTIF(V$10:$V216,'Desglose 4153'!$V$6)</f>
        <v>43</v>
      </c>
      <c r="H216" s="16">
        <f>COUNTIF(V$10:$V216,'Desglose 4152'!$V$6)</f>
        <v>60</v>
      </c>
      <c r="I216" s="16">
        <f>COUNTIF(V$10:$V216,'Desglose 4151'!$V$6)</f>
        <v>51</v>
      </c>
      <c r="J216" s="22">
        <v>21121</v>
      </c>
      <c r="K216" s="19">
        <v>4</v>
      </c>
      <c r="L216" s="20">
        <v>10</v>
      </c>
      <c r="M216" s="21">
        <v>151</v>
      </c>
      <c r="N216" s="22">
        <v>2</v>
      </c>
      <c r="O216" s="22">
        <v>5</v>
      </c>
      <c r="P216" s="22">
        <v>2</v>
      </c>
      <c r="Q216" s="22">
        <v>3</v>
      </c>
      <c r="R216" s="22">
        <v>3</v>
      </c>
      <c r="S216" s="22" t="s">
        <v>26</v>
      </c>
      <c r="T216" s="20">
        <v>149</v>
      </c>
      <c r="U216" s="19">
        <v>7</v>
      </c>
      <c r="V216" s="22">
        <v>4152</v>
      </c>
      <c r="W216" s="19">
        <v>1</v>
      </c>
      <c r="X216" s="22">
        <v>5</v>
      </c>
      <c r="Y216" s="21">
        <v>5415</v>
      </c>
      <c r="Z216" s="22">
        <v>1</v>
      </c>
      <c r="AA216" s="19">
        <v>20</v>
      </c>
      <c r="AB216" s="20">
        <v>150</v>
      </c>
      <c r="AC216" s="66" t="s">
        <v>326</v>
      </c>
      <c r="AD216" s="38" t="s">
        <v>57</v>
      </c>
      <c r="AE216" s="13">
        <v>0</v>
      </c>
      <c r="AF216" s="13">
        <v>0</v>
      </c>
      <c r="AG216" s="13">
        <v>0</v>
      </c>
      <c r="AH216" s="37">
        <f t="shared" si="20"/>
        <v>0</v>
      </c>
      <c r="AI216" s="13">
        <v>0</v>
      </c>
      <c r="AJ216" s="13">
        <v>0</v>
      </c>
      <c r="AK216" s="13">
        <v>260.14</v>
      </c>
      <c r="AL216" s="37">
        <f t="shared" si="22"/>
        <v>260.14</v>
      </c>
      <c r="AM216" s="13">
        <v>0</v>
      </c>
      <c r="AN216" s="13">
        <v>0</v>
      </c>
      <c r="AO216" s="13">
        <v>0</v>
      </c>
      <c r="AP216" s="37">
        <f t="shared" si="21"/>
        <v>0</v>
      </c>
      <c r="AQ216" s="13">
        <v>0</v>
      </c>
      <c r="AR216" s="13">
        <v>0</v>
      </c>
      <c r="AS216" s="13">
        <v>0</v>
      </c>
      <c r="AT216" s="37">
        <f t="shared" si="23"/>
        <v>0</v>
      </c>
      <c r="AU216" s="69">
        <f t="shared" si="24"/>
        <v>260.14</v>
      </c>
      <c r="AV216" s="119"/>
      <c r="AZ216" s="14"/>
      <c r="BA216" s="14"/>
      <c r="BB216" s="14"/>
    </row>
    <row r="217" spans="1:54" x14ac:dyDescent="0.25">
      <c r="A217" s="16">
        <f>COUNTIF($AD$10:AD217,'RESUMEN POR ORGANISMO'!$V$6)</f>
        <v>7</v>
      </c>
      <c r="B217" s="16">
        <f>COUNTIF(U$10:$V217,'Desglose 4246'!$V$6)</f>
        <v>0</v>
      </c>
      <c r="C217" s="16">
        <f>COUNTIF(V$10:$V217,'Desglose 4157'!$V$6)</f>
        <v>33</v>
      </c>
      <c r="D217" s="16">
        <f>COUNTIF(V$10:$V217,'Desglose 4156'!$V$6)</f>
        <v>3</v>
      </c>
      <c r="E217" s="16">
        <f>COUNTIF(V$10:$V217,'Desglose 4155'!$V$6)</f>
        <v>9</v>
      </c>
      <c r="F217" s="16">
        <f>COUNTIF(V$10:$V217,'Desglose 4154'!$V$6)</f>
        <v>8</v>
      </c>
      <c r="G217" s="16">
        <f>COUNTIF(V$10:$V217,'Desglose 4153'!$V$6)</f>
        <v>43</v>
      </c>
      <c r="H217" s="16">
        <f>COUNTIF(V$10:$V217,'Desglose 4152'!$V$6)</f>
        <v>60</v>
      </c>
      <c r="I217" s="16">
        <f>COUNTIF(V$10:$V217,'Desglose 4151'!$V$6)</f>
        <v>52</v>
      </c>
      <c r="J217" s="22">
        <v>21121</v>
      </c>
      <c r="K217" s="19">
        <v>4</v>
      </c>
      <c r="L217" s="20">
        <v>10</v>
      </c>
      <c r="M217" s="21">
        <v>151</v>
      </c>
      <c r="N217" s="22">
        <v>2</v>
      </c>
      <c r="O217" s="22">
        <v>5</v>
      </c>
      <c r="P217" s="22">
        <v>2</v>
      </c>
      <c r="Q217" s="22">
        <v>3</v>
      </c>
      <c r="R217" s="22">
        <v>3</v>
      </c>
      <c r="S217" s="22" t="s">
        <v>26</v>
      </c>
      <c r="T217" s="20">
        <v>149</v>
      </c>
      <c r="U217" s="19">
        <v>8</v>
      </c>
      <c r="V217" s="22">
        <v>4151</v>
      </c>
      <c r="W217" s="19">
        <v>0</v>
      </c>
      <c r="X217" s="22">
        <v>1</v>
      </c>
      <c r="Y217" s="21">
        <v>100</v>
      </c>
      <c r="Z217" s="22">
        <v>1</v>
      </c>
      <c r="AA217" s="19">
        <v>20</v>
      </c>
      <c r="AB217" s="20">
        <v>150</v>
      </c>
      <c r="AC217" s="66" t="s">
        <v>327</v>
      </c>
      <c r="AD217" s="38" t="s">
        <v>57</v>
      </c>
      <c r="AE217" s="13">
        <v>0</v>
      </c>
      <c r="AF217" s="13">
        <v>0</v>
      </c>
      <c r="AG217" s="13">
        <v>0</v>
      </c>
      <c r="AH217" s="37">
        <f t="shared" si="20"/>
        <v>0</v>
      </c>
      <c r="AI217" s="13">
        <v>0</v>
      </c>
      <c r="AJ217" s="13">
        <v>344095.24</v>
      </c>
      <c r="AK217" s="13">
        <v>708754.92</v>
      </c>
      <c r="AL217" s="37">
        <f t="shared" si="22"/>
        <v>1052850.1600000001</v>
      </c>
      <c r="AM217" s="13">
        <v>932379.34</v>
      </c>
      <c r="AN217" s="13">
        <v>716448.66</v>
      </c>
      <c r="AO217" s="13">
        <v>0</v>
      </c>
      <c r="AP217" s="37">
        <f t="shared" si="21"/>
        <v>1648828</v>
      </c>
      <c r="AQ217" s="13">
        <v>405509.96</v>
      </c>
      <c r="AR217" s="13">
        <v>379417.76</v>
      </c>
      <c r="AS217" s="13">
        <v>332272.46000000002</v>
      </c>
      <c r="AT217" s="37">
        <f t="shared" si="23"/>
        <v>1117200.18</v>
      </c>
      <c r="AU217" s="69">
        <f t="shared" si="24"/>
        <v>3818878.34</v>
      </c>
      <c r="AV217" s="119"/>
      <c r="AZ217" s="14"/>
      <c r="BA217" s="14"/>
      <c r="BB217" s="14"/>
    </row>
    <row r="218" spans="1:54" x14ac:dyDescent="0.25">
      <c r="A218" s="16">
        <f>COUNTIF($AD$10:AD218,'RESUMEN POR ORGANISMO'!$V$6)</f>
        <v>7</v>
      </c>
      <c r="B218" s="16">
        <f>COUNTIF(U$10:$V218,'Desglose 4246'!$V$6)</f>
        <v>0</v>
      </c>
      <c r="C218" s="16">
        <f>COUNTIF(V$10:$V218,'Desglose 4157'!$V$6)</f>
        <v>33</v>
      </c>
      <c r="D218" s="16">
        <f>COUNTIF(V$10:$V218,'Desglose 4156'!$V$6)</f>
        <v>3</v>
      </c>
      <c r="E218" s="16">
        <f>COUNTIF(V$10:$V218,'Desglose 4155'!$V$6)</f>
        <v>9</v>
      </c>
      <c r="F218" s="16">
        <f>COUNTIF(V$10:$V218,'Desglose 4154'!$V$6)</f>
        <v>8</v>
      </c>
      <c r="G218" s="16">
        <f>COUNTIF(V$10:$V218,'Desglose 4153'!$V$6)</f>
        <v>43</v>
      </c>
      <c r="H218" s="16">
        <f>COUNTIF(V$10:$V218,'Desglose 4152'!$V$6)</f>
        <v>60</v>
      </c>
      <c r="I218" s="16">
        <f>COUNTIF(V$10:$V218,'Desglose 4151'!$V$6)</f>
        <v>53</v>
      </c>
      <c r="J218" s="22">
        <v>21121</v>
      </c>
      <c r="K218" s="19">
        <v>4</v>
      </c>
      <c r="L218" s="20">
        <v>10</v>
      </c>
      <c r="M218" s="21">
        <v>151</v>
      </c>
      <c r="N218" s="22">
        <v>2</v>
      </c>
      <c r="O218" s="22">
        <v>5</v>
      </c>
      <c r="P218" s="22">
        <v>2</v>
      </c>
      <c r="Q218" s="22">
        <v>3</v>
      </c>
      <c r="R218" s="22">
        <v>3</v>
      </c>
      <c r="S218" s="22" t="s">
        <v>26</v>
      </c>
      <c r="T218" s="20">
        <v>149</v>
      </c>
      <c r="U218" s="19">
        <v>8</v>
      </c>
      <c r="V218" s="22">
        <v>4151</v>
      </c>
      <c r="W218" s="19">
        <v>1</v>
      </c>
      <c r="X218" s="22">
        <v>1</v>
      </c>
      <c r="Y218" s="21">
        <v>100</v>
      </c>
      <c r="Z218" s="22">
        <v>1</v>
      </c>
      <c r="AA218" s="19">
        <v>20</v>
      </c>
      <c r="AB218" s="20">
        <v>150</v>
      </c>
      <c r="AC218" s="66" t="s">
        <v>328</v>
      </c>
      <c r="AD218" s="38" t="s">
        <v>57</v>
      </c>
      <c r="AE218" s="13">
        <v>0</v>
      </c>
      <c r="AF218" s="13">
        <v>0</v>
      </c>
      <c r="AG218" s="13">
        <v>0</v>
      </c>
      <c r="AH218" s="37">
        <f t="shared" si="20"/>
        <v>0</v>
      </c>
      <c r="AI218" s="13">
        <v>0</v>
      </c>
      <c r="AJ218" s="13">
        <v>0</v>
      </c>
      <c r="AK218" s="13">
        <v>0</v>
      </c>
      <c r="AL218" s="37">
        <f t="shared" si="22"/>
        <v>0</v>
      </c>
      <c r="AM218" s="13">
        <v>0</v>
      </c>
      <c r="AN218" s="13">
        <v>0</v>
      </c>
      <c r="AO218" s="13">
        <v>0</v>
      </c>
      <c r="AP218" s="37">
        <f t="shared" si="21"/>
        <v>0</v>
      </c>
      <c r="AQ218" s="13">
        <v>0</v>
      </c>
      <c r="AR218" s="13">
        <v>0</v>
      </c>
      <c r="AS218" s="13">
        <v>0</v>
      </c>
      <c r="AT218" s="37">
        <f t="shared" si="23"/>
        <v>0</v>
      </c>
      <c r="AU218" s="69">
        <f t="shared" si="24"/>
        <v>0</v>
      </c>
      <c r="AV218" s="119"/>
      <c r="AZ218" s="14"/>
      <c r="BA218" s="14"/>
      <c r="BB218" s="14"/>
    </row>
    <row r="219" spans="1:54" x14ac:dyDescent="0.25">
      <c r="A219" s="16">
        <f>COUNTIF($AD$10:AD219,'RESUMEN POR ORGANISMO'!$V$6)</f>
        <v>7</v>
      </c>
      <c r="B219" s="16">
        <f>COUNTIF(U$10:$V219,'Desglose 4246'!$V$6)</f>
        <v>0</v>
      </c>
      <c r="C219" s="16">
        <f>COUNTIF(V$10:$V219,'Desglose 4157'!$V$6)</f>
        <v>33</v>
      </c>
      <c r="D219" s="16">
        <f>COUNTIF(V$10:$V219,'Desglose 4156'!$V$6)</f>
        <v>3</v>
      </c>
      <c r="E219" s="16">
        <f>COUNTIF(V$10:$V219,'Desglose 4155'!$V$6)</f>
        <v>9</v>
      </c>
      <c r="F219" s="16">
        <f>COUNTIF(V$10:$V219,'Desglose 4154'!$V$6)</f>
        <v>8</v>
      </c>
      <c r="G219" s="16">
        <f>COUNTIF(V$10:$V219,'Desglose 4153'!$V$6)</f>
        <v>43</v>
      </c>
      <c r="H219" s="16">
        <f>COUNTIF(V$10:$V219,'Desglose 4152'!$V$6)</f>
        <v>60</v>
      </c>
      <c r="I219" s="16">
        <f>COUNTIF(V$10:$V219,'Desglose 4151'!$V$6)</f>
        <v>54</v>
      </c>
      <c r="J219" s="22">
        <v>21121</v>
      </c>
      <c r="K219" s="19">
        <v>4</v>
      </c>
      <c r="L219" s="20">
        <v>10</v>
      </c>
      <c r="M219" s="21">
        <v>151</v>
      </c>
      <c r="N219" s="22">
        <v>2</v>
      </c>
      <c r="O219" s="22">
        <v>5</v>
      </c>
      <c r="P219" s="22">
        <v>2</v>
      </c>
      <c r="Q219" s="22">
        <v>3</v>
      </c>
      <c r="R219" s="22">
        <v>3</v>
      </c>
      <c r="S219" s="22" t="s">
        <v>26</v>
      </c>
      <c r="T219" s="20">
        <v>149</v>
      </c>
      <c r="U219" s="19">
        <v>8</v>
      </c>
      <c r="V219" s="22">
        <v>4151</v>
      </c>
      <c r="W219" s="19">
        <v>1</v>
      </c>
      <c r="X219" s="22">
        <v>5</v>
      </c>
      <c r="Y219" s="21">
        <v>5415</v>
      </c>
      <c r="Z219" s="22">
        <v>1</v>
      </c>
      <c r="AA219" s="19">
        <v>20</v>
      </c>
      <c r="AB219" s="20">
        <v>150</v>
      </c>
      <c r="AC219" s="66" t="s">
        <v>329</v>
      </c>
      <c r="AD219" s="38" t="s">
        <v>57</v>
      </c>
      <c r="AE219" s="13">
        <v>0</v>
      </c>
      <c r="AF219" s="13">
        <v>0</v>
      </c>
      <c r="AG219" s="13">
        <v>0</v>
      </c>
      <c r="AH219" s="37">
        <f t="shared" si="20"/>
        <v>0</v>
      </c>
      <c r="AI219" s="13">
        <v>0</v>
      </c>
      <c r="AJ219" s="13">
        <v>0</v>
      </c>
      <c r="AK219" s="13">
        <v>17757</v>
      </c>
      <c r="AL219" s="37">
        <f t="shared" si="22"/>
        <v>17757</v>
      </c>
      <c r="AM219" s="13">
        <v>0</v>
      </c>
      <c r="AN219" s="13">
        <v>0</v>
      </c>
      <c r="AO219" s="13">
        <v>0</v>
      </c>
      <c r="AP219" s="37">
        <f t="shared" si="21"/>
        <v>0</v>
      </c>
      <c r="AQ219" s="13">
        <v>0</v>
      </c>
      <c r="AR219" s="13">
        <v>0</v>
      </c>
      <c r="AS219" s="13">
        <v>0</v>
      </c>
      <c r="AT219" s="37">
        <f t="shared" si="23"/>
        <v>0</v>
      </c>
      <c r="AU219" s="69">
        <f t="shared" si="24"/>
        <v>17757</v>
      </c>
      <c r="AV219" s="119"/>
      <c r="AZ219" s="14"/>
      <c r="BA219" s="14"/>
      <c r="BB219" s="14"/>
    </row>
    <row r="220" spans="1:54" x14ac:dyDescent="0.25">
      <c r="A220" s="16">
        <f>COUNTIF($AD$10:AD220,'RESUMEN POR ORGANISMO'!$V$6)</f>
        <v>7</v>
      </c>
      <c r="B220" s="16">
        <f>COUNTIF(U$10:$V220,'Desglose 4246'!$V$6)</f>
        <v>0</v>
      </c>
      <c r="C220" s="16">
        <f>COUNTIF(V$10:$V220,'Desglose 4157'!$V$6)</f>
        <v>33</v>
      </c>
      <c r="D220" s="16">
        <f>COUNTIF(V$10:$V220,'Desglose 4156'!$V$6)</f>
        <v>3</v>
      </c>
      <c r="E220" s="16">
        <f>COUNTIF(V$10:$V220,'Desglose 4155'!$V$6)</f>
        <v>9</v>
      </c>
      <c r="F220" s="16">
        <f>COUNTIF(V$10:$V220,'Desglose 4154'!$V$6)</f>
        <v>8</v>
      </c>
      <c r="G220" s="16">
        <f>COUNTIF(V$10:$V220,'Desglose 4153'!$V$6)</f>
        <v>43</v>
      </c>
      <c r="H220" s="16">
        <f>COUNTIF(V$10:$V220,'Desglose 4152'!$V$6)</f>
        <v>61</v>
      </c>
      <c r="I220" s="16">
        <f>COUNTIF(V$10:$V220,'Desglose 4151'!$V$6)</f>
        <v>54</v>
      </c>
      <c r="J220" s="22">
        <v>21121</v>
      </c>
      <c r="K220" s="19">
        <v>4</v>
      </c>
      <c r="L220" s="20">
        <v>10</v>
      </c>
      <c r="M220" s="21">
        <v>151</v>
      </c>
      <c r="N220" s="22">
        <v>2</v>
      </c>
      <c r="O220" s="22">
        <v>5</v>
      </c>
      <c r="P220" s="22">
        <v>2</v>
      </c>
      <c r="Q220" s="22">
        <v>3</v>
      </c>
      <c r="R220" s="22">
        <v>3</v>
      </c>
      <c r="S220" s="22" t="s">
        <v>26</v>
      </c>
      <c r="T220" s="20">
        <v>149</v>
      </c>
      <c r="U220" s="19">
        <v>8</v>
      </c>
      <c r="V220" s="22">
        <v>4152</v>
      </c>
      <c r="W220" s="19">
        <v>1</v>
      </c>
      <c r="X220" s="22">
        <v>1</v>
      </c>
      <c r="Y220" s="21">
        <v>100</v>
      </c>
      <c r="Z220" s="22">
        <v>1</v>
      </c>
      <c r="AA220" s="19">
        <v>20</v>
      </c>
      <c r="AB220" s="20">
        <v>150</v>
      </c>
      <c r="AC220" s="66" t="s">
        <v>330</v>
      </c>
      <c r="AD220" s="38" t="s">
        <v>57</v>
      </c>
      <c r="AE220" s="13">
        <v>0</v>
      </c>
      <c r="AF220" s="13">
        <v>0</v>
      </c>
      <c r="AG220" s="13">
        <v>0</v>
      </c>
      <c r="AH220" s="37">
        <f t="shared" si="20"/>
        <v>0</v>
      </c>
      <c r="AI220" s="13">
        <v>0</v>
      </c>
      <c r="AJ220" s="13">
        <v>0</v>
      </c>
      <c r="AK220" s="13">
        <v>0</v>
      </c>
      <c r="AL220" s="37">
        <f t="shared" si="22"/>
        <v>0</v>
      </c>
      <c r="AM220" s="13">
        <v>0</v>
      </c>
      <c r="AN220" s="13">
        <v>0</v>
      </c>
      <c r="AO220" s="13">
        <v>0</v>
      </c>
      <c r="AP220" s="37">
        <f t="shared" si="21"/>
        <v>0</v>
      </c>
      <c r="AQ220" s="13">
        <v>0</v>
      </c>
      <c r="AR220" s="13">
        <v>0</v>
      </c>
      <c r="AS220" s="13">
        <v>0</v>
      </c>
      <c r="AT220" s="37">
        <f t="shared" si="23"/>
        <v>0</v>
      </c>
      <c r="AU220" s="69">
        <f t="shared" si="24"/>
        <v>0</v>
      </c>
      <c r="AV220" s="119"/>
      <c r="AZ220" s="14"/>
      <c r="BA220" s="14"/>
      <c r="BB220" s="14"/>
    </row>
    <row r="221" spans="1:54" x14ac:dyDescent="0.25">
      <c r="A221" s="16">
        <f>COUNTIF($AD$10:AD221,'RESUMEN POR ORGANISMO'!$V$6)</f>
        <v>7</v>
      </c>
      <c r="B221" s="16">
        <f>COUNTIF(U$10:$V221,'Desglose 4246'!$V$6)</f>
        <v>0</v>
      </c>
      <c r="C221" s="16">
        <f>COUNTIF(V$10:$V221,'Desglose 4157'!$V$6)</f>
        <v>33</v>
      </c>
      <c r="D221" s="16">
        <f>COUNTIF(V$10:$V221,'Desglose 4156'!$V$6)</f>
        <v>3</v>
      </c>
      <c r="E221" s="16">
        <f>COUNTIF(V$10:$V221,'Desglose 4155'!$V$6)</f>
        <v>9</v>
      </c>
      <c r="F221" s="16">
        <f>COUNTIF(V$10:$V221,'Desglose 4154'!$V$6)</f>
        <v>8</v>
      </c>
      <c r="G221" s="16">
        <f>COUNTIF(V$10:$V221,'Desglose 4153'!$V$6)</f>
        <v>43</v>
      </c>
      <c r="H221" s="16">
        <f>COUNTIF(V$10:$V221,'Desglose 4152'!$V$6)</f>
        <v>62</v>
      </c>
      <c r="I221" s="16">
        <f>COUNTIF(V$10:$V221,'Desglose 4151'!$V$6)</f>
        <v>54</v>
      </c>
      <c r="J221" s="22">
        <v>21121</v>
      </c>
      <c r="K221" s="19">
        <v>4</v>
      </c>
      <c r="L221" s="20">
        <v>10</v>
      </c>
      <c r="M221" s="21">
        <v>151</v>
      </c>
      <c r="N221" s="22">
        <v>2</v>
      </c>
      <c r="O221" s="22">
        <v>5</v>
      </c>
      <c r="P221" s="22">
        <v>2</v>
      </c>
      <c r="Q221" s="22">
        <v>3</v>
      </c>
      <c r="R221" s="22">
        <v>3</v>
      </c>
      <c r="S221" s="22" t="s">
        <v>26</v>
      </c>
      <c r="T221" s="20">
        <v>149</v>
      </c>
      <c r="U221" s="19">
        <v>8</v>
      </c>
      <c r="V221" s="22">
        <v>4152</v>
      </c>
      <c r="W221" s="19">
        <v>1</v>
      </c>
      <c r="X221" s="22">
        <v>5</v>
      </c>
      <c r="Y221" s="21">
        <v>5415</v>
      </c>
      <c r="Z221" s="22">
        <v>1</v>
      </c>
      <c r="AA221" s="19">
        <v>20</v>
      </c>
      <c r="AB221" s="20">
        <v>150</v>
      </c>
      <c r="AC221" s="66" t="s">
        <v>331</v>
      </c>
      <c r="AD221" s="38" t="s">
        <v>57</v>
      </c>
      <c r="AE221" s="13">
        <v>0</v>
      </c>
      <c r="AF221" s="13">
        <v>0</v>
      </c>
      <c r="AG221" s="13">
        <v>0</v>
      </c>
      <c r="AH221" s="37">
        <f t="shared" si="20"/>
        <v>0</v>
      </c>
      <c r="AI221" s="13">
        <v>0</v>
      </c>
      <c r="AJ221" s="13">
        <v>0</v>
      </c>
      <c r="AK221" s="13">
        <v>549.19000000000005</v>
      </c>
      <c r="AL221" s="37">
        <f t="shared" si="22"/>
        <v>549.19000000000005</v>
      </c>
      <c r="AM221" s="13">
        <v>0</v>
      </c>
      <c r="AN221" s="13">
        <v>0</v>
      </c>
      <c r="AO221" s="13">
        <v>0</v>
      </c>
      <c r="AP221" s="37">
        <f t="shared" si="21"/>
        <v>0</v>
      </c>
      <c r="AQ221" s="13">
        <v>0</v>
      </c>
      <c r="AR221" s="13">
        <v>0</v>
      </c>
      <c r="AS221" s="13">
        <v>0</v>
      </c>
      <c r="AT221" s="37">
        <f t="shared" si="23"/>
        <v>0</v>
      </c>
      <c r="AU221" s="69">
        <f t="shared" si="24"/>
        <v>549.19000000000005</v>
      </c>
      <c r="AV221" s="119"/>
      <c r="AZ221" s="14"/>
      <c r="BA221" s="14"/>
      <c r="BB221" s="14"/>
    </row>
    <row r="222" spans="1:54" x14ac:dyDescent="0.25">
      <c r="A222" s="16">
        <f>COUNTIF($AD$10:AD222,'RESUMEN POR ORGANISMO'!$V$6)</f>
        <v>7</v>
      </c>
      <c r="B222" s="16">
        <f>COUNTIF(U$10:$V222,'Desglose 4246'!$V$6)</f>
        <v>0</v>
      </c>
      <c r="C222" s="16">
        <f>COUNTIF(V$10:$V222,'Desglose 4157'!$V$6)</f>
        <v>33</v>
      </c>
      <c r="D222" s="16">
        <f>COUNTIF(V$10:$V222,'Desglose 4156'!$V$6)</f>
        <v>3</v>
      </c>
      <c r="E222" s="16">
        <f>COUNTIF(V$10:$V222,'Desglose 4155'!$V$6)</f>
        <v>9</v>
      </c>
      <c r="F222" s="16">
        <f>COUNTIF(V$10:$V222,'Desglose 4154'!$V$6)</f>
        <v>8</v>
      </c>
      <c r="G222" s="16">
        <f>COUNTIF(V$10:$V222,'Desglose 4153'!$V$6)</f>
        <v>43</v>
      </c>
      <c r="H222" s="16">
        <f>COUNTIF(V$10:$V222,'Desglose 4152'!$V$6)</f>
        <v>62</v>
      </c>
      <c r="I222" s="16">
        <f>COUNTIF(V$10:$V222,'Desglose 4151'!$V$6)</f>
        <v>55</v>
      </c>
      <c r="J222" s="22">
        <v>21121</v>
      </c>
      <c r="K222" s="19">
        <v>4</v>
      </c>
      <c r="L222" s="20">
        <v>10</v>
      </c>
      <c r="M222" s="21">
        <v>151</v>
      </c>
      <c r="N222" s="22">
        <v>2</v>
      </c>
      <c r="O222" s="22">
        <v>5</v>
      </c>
      <c r="P222" s="22">
        <v>2</v>
      </c>
      <c r="Q222" s="22">
        <v>3</v>
      </c>
      <c r="R222" s="22">
        <v>3</v>
      </c>
      <c r="S222" s="22" t="s">
        <v>26</v>
      </c>
      <c r="T222" s="20">
        <v>149</v>
      </c>
      <c r="U222" s="19">
        <v>9</v>
      </c>
      <c r="V222" s="22">
        <v>4151</v>
      </c>
      <c r="W222" s="19">
        <v>0</v>
      </c>
      <c r="X222" s="22">
        <v>1</v>
      </c>
      <c r="Y222" s="21">
        <v>100</v>
      </c>
      <c r="Z222" s="22">
        <v>1</v>
      </c>
      <c r="AA222" s="19">
        <v>20</v>
      </c>
      <c r="AB222" s="20">
        <v>150</v>
      </c>
      <c r="AC222" s="66" t="s">
        <v>332</v>
      </c>
      <c r="AD222" s="38" t="s">
        <v>57</v>
      </c>
      <c r="AE222" s="13">
        <v>0</v>
      </c>
      <c r="AF222" s="13">
        <v>0</v>
      </c>
      <c r="AG222" s="13">
        <v>0</v>
      </c>
      <c r="AH222" s="37">
        <f t="shared" si="20"/>
        <v>0</v>
      </c>
      <c r="AI222" s="13">
        <v>0</v>
      </c>
      <c r="AJ222" s="13">
        <v>344095.24</v>
      </c>
      <c r="AK222" s="13">
        <v>708754.92</v>
      </c>
      <c r="AL222" s="37">
        <f t="shared" si="22"/>
        <v>1052850.1600000001</v>
      </c>
      <c r="AM222" s="13">
        <v>932379.34</v>
      </c>
      <c r="AN222" s="13">
        <v>716448.66</v>
      </c>
      <c r="AO222" s="13">
        <v>0</v>
      </c>
      <c r="AP222" s="37">
        <f t="shared" si="21"/>
        <v>1648828</v>
      </c>
      <c r="AQ222" s="13">
        <v>405509.96</v>
      </c>
      <c r="AR222" s="13">
        <v>379417.76</v>
      </c>
      <c r="AS222" s="13">
        <v>332272.46000000002</v>
      </c>
      <c r="AT222" s="37">
        <f t="shared" si="23"/>
        <v>1117200.18</v>
      </c>
      <c r="AU222" s="69">
        <f t="shared" si="24"/>
        <v>3818878.34</v>
      </c>
      <c r="AV222" s="119"/>
      <c r="AZ222" s="14"/>
      <c r="BA222" s="14"/>
      <c r="BB222" s="14"/>
    </row>
    <row r="223" spans="1:54" x14ac:dyDescent="0.25">
      <c r="A223" s="16">
        <f>COUNTIF($AD$10:AD223,'RESUMEN POR ORGANISMO'!$V$6)</f>
        <v>7</v>
      </c>
      <c r="B223" s="16">
        <f>COUNTIF(U$10:$V223,'Desglose 4246'!$V$6)</f>
        <v>0</v>
      </c>
      <c r="C223" s="16">
        <f>COUNTIF(V$10:$V223,'Desglose 4157'!$V$6)</f>
        <v>33</v>
      </c>
      <c r="D223" s="16">
        <f>COUNTIF(V$10:$V223,'Desglose 4156'!$V$6)</f>
        <v>3</v>
      </c>
      <c r="E223" s="16">
        <f>COUNTIF(V$10:$V223,'Desglose 4155'!$V$6)</f>
        <v>9</v>
      </c>
      <c r="F223" s="16">
        <f>COUNTIF(V$10:$V223,'Desglose 4154'!$V$6)</f>
        <v>8</v>
      </c>
      <c r="G223" s="16">
        <f>COUNTIF(V$10:$V223,'Desglose 4153'!$V$6)</f>
        <v>43</v>
      </c>
      <c r="H223" s="16">
        <f>COUNTIF(V$10:$V223,'Desglose 4152'!$V$6)</f>
        <v>62</v>
      </c>
      <c r="I223" s="16">
        <f>COUNTIF(V$10:$V223,'Desglose 4151'!$V$6)</f>
        <v>56</v>
      </c>
      <c r="J223" s="22">
        <v>21121</v>
      </c>
      <c r="K223" s="19">
        <v>4</v>
      </c>
      <c r="L223" s="20">
        <v>10</v>
      </c>
      <c r="M223" s="21">
        <v>151</v>
      </c>
      <c r="N223" s="22">
        <v>2</v>
      </c>
      <c r="O223" s="22">
        <v>5</v>
      </c>
      <c r="P223" s="22">
        <v>2</v>
      </c>
      <c r="Q223" s="22">
        <v>3</v>
      </c>
      <c r="R223" s="22">
        <v>3</v>
      </c>
      <c r="S223" s="22" t="s">
        <v>26</v>
      </c>
      <c r="T223" s="20">
        <v>149</v>
      </c>
      <c r="U223" s="19">
        <v>9</v>
      </c>
      <c r="V223" s="22">
        <v>4151</v>
      </c>
      <c r="W223" s="19">
        <v>1</v>
      </c>
      <c r="X223" s="22">
        <v>1</v>
      </c>
      <c r="Y223" s="21">
        <v>100</v>
      </c>
      <c r="Z223" s="22">
        <v>1</v>
      </c>
      <c r="AA223" s="19">
        <v>20</v>
      </c>
      <c r="AB223" s="20">
        <v>150</v>
      </c>
      <c r="AC223" s="66" t="s">
        <v>333</v>
      </c>
      <c r="AD223" s="38" t="s">
        <v>57</v>
      </c>
      <c r="AE223" s="13">
        <v>0</v>
      </c>
      <c r="AF223" s="13">
        <v>0</v>
      </c>
      <c r="AG223" s="13">
        <v>0</v>
      </c>
      <c r="AH223" s="37">
        <f t="shared" si="20"/>
        <v>0</v>
      </c>
      <c r="AI223" s="13">
        <v>0</v>
      </c>
      <c r="AJ223" s="13">
        <v>0</v>
      </c>
      <c r="AK223" s="13">
        <v>0</v>
      </c>
      <c r="AL223" s="37">
        <f t="shared" si="22"/>
        <v>0</v>
      </c>
      <c r="AM223" s="13">
        <v>0</v>
      </c>
      <c r="AN223" s="13">
        <v>0</v>
      </c>
      <c r="AO223" s="13">
        <v>0</v>
      </c>
      <c r="AP223" s="37">
        <f t="shared" si="21"/>
        <v>0</v>
      </c>
      <c r="AQ223" s="13">
        <v>0</v>
      </c>
      <c r="AR223" s="13">
        <v>0</v>
      </c>
      <c r="AS223" s="13">
        <v>0</v>
      </c>
      <c r="AT223" s="37">
        <f t="shared" si="23"/>
        <v>0</v>
      </c>
      <c r="AU223" s="69">
        <f t="shared" si="24"/>
        <v>0</v>
      </c>
      <c r="AV223" s="119"/>
      <c r="AZ223" s="14"/>
      <c r="BA223" s="14"/>
      <c r="BB223" s="14"/>
    </row>
    <row r="224" spans="1:54" x14ac:dyDescent="0.25">
      <c r="A224" s="16">
        <f>COUNTIF($AD$10:AD224,'RESUMEN POR ORGANISMO'!$V$6)</f>
        <v>7</v>
      </c>
      <c r="B224" s="16">
        <f>COUNTIF(U$10:$V224,'Desglose 4246'!$V$6)</f>
        <v>0</v>
      </c>
      <c r="C224" s="16">
        <f>COUNTIF(V$10:$V224,'Desglose 4157'!$V$6)</f>
        <v>33</v>
      </c>
      <c r="D224" s="16">
        <f>COUNTIF(V$10:$V224,'Desglose 4156'!$V$6)</f>
        <v>3</v>
      </c>
      <c r="E224" s="16">
        <f>COUNTIF(V$10:$V224,'Desglose 4155'!$V$6)</f>
        <v>9</v>
      </c>
      <c r="F224" s="16">
        <f>COUNTIF(V$10:$V224,'Desglose 4154'!$V$6)</f>
        <v>8</v>
      </c>
      <c r="G224" s="16">
        <f>COUNTIF(V$10:$V224,'Desglose 4153'!$V$6)</f>
        <v>43</v>
      </c>
      <c r="H224" s="16">
        <f>COUNTIF(V$10:$V224,'Desglose 4152'!$V$6)</f>
        <v>62</v>
      </c>
      <c r="I224" s="16">
        <f>COUNTIF(V$10:$V224,'Desglose 4151'!$V$6)</f>
        <v>57</v>
      </c>
      <c r="J224" s="22">
        <v>21121</v>
      </c>
      <c r="K224" s="19">
        <v>4</v>
      </c>
      <c r="L224" s="20">
        <v>10</v>
      </c>
      <c r="M224" s="21">
        <v>151</v>
      </c>
      <c r="N224" s="22">
        <v>2</v>
      </c>
      <c r="O224" s="22">
        <v>5</v>
      </c>
      <c r="P224" s="22">
        <v>2</v>
      </c>
      <c r="Q224" s="22">
        <v>3</v>
      </c>
      <c r="R224" s="22">
        <v>3</v>
      </c>
      <c r="S224" s="22" t="s">
        <v>26</v>
      </c>
      <c r="T224" s="20">
        <v>149</v>
      </c>
      <c r="U224" s="19">
        <v>9</v>
      </c>
      <c r="V224" s="22">
        <v>4151</v>
      </c>
      <c r="W224" s="19">
        <v>1</v>
      </c>
      <c r="X224" s="22">
        <v>5</v>
      </c>
      <c r="Y224" s="21">
        <v>5415</v>
      </c>
      <c r="Z224" s="22">
        <v>1</v>
      </c>
      <c r="AA224" s="19">
        <v>20</v>
      </c>
      <c r="AB224" s="20">
        <v>150</v>
      </c>
      <c r="AC224" s="66" t="s">
        <v>334</v>
      </c>
      <c r="AD224" s="38" t="s">
        <v>57</v>
      </c>
      <c r="AE224" s="13">
        <v>0</v>
      </c>
      <c r="AF224" s="13">
        <v>0</v>
      </c>
      <c r="AG224" s="13">
        <v>0</v>
      </c>
      <c r="AH224" s="37">
        <f t="shared" si="20"/>
        <v>0</v>
      </c>
      <c r="AI224" s="13">
        <v>0</v>
      </c>
      <c r="AJ224" s="13">
        <v>0</v>
      </c>
      <c r="AK224" s="13">
        <v>17757</v>
      </c>
      <c r="AL224" s="37">
        <f t="shared" si="22"/>
        <v>17757</v>
      </c>
      <c r="AM224" s="13">
        <v>0</v>
      </c>
      <c r="AN224" s="13">
        <v>0</v>
      </c>
      <c r="AO224" s="13">
        <v>0</v>
      </c>
      <c r="AP224" s="37">
        <f t="shared" si="21"/>
        <v>0</v>
      </c>
      <c r="AQ224" s="13">
        <v>0</v>
      </c>
      <c r="AR224" s="13">
        <v>0</v>
      </c>
      <c r="AS224" s="13">
        <v>0</v>
      </c>
      <c r="AT224" s="37">
        <f t="shared" si="23"/>
        <v>0</v>
      </c>
      <c r="AU224" s="69">
        <f t="shared" si="24"/>
        <v>17757</v>
      </c>
      <c r="AV224" s="119"/>
      <c r="AZ224" s="14"/>
      <c r="BA224" s="14"/>
      <c r="BB224" s="14"/>
    </row>
    <row r="225" spans="1:54" x14ac:dyDescent="0.25">
      <c r="A225" s="16">
        <f>COUNTIF($AD$10:AD225,'RESUMEN POR ORGANISMO'!$V$6)</f>
        <v>7</v>
      </c>
      <c r="B225" s="16">
        <f>COUNTIF(U$10:$V225,'Desglose 4246'!$V$6)</f>
        <v>0</v>
      </c>
      <c r="C225" s="16">
        <f>COUNTIF(V$10:$V225,'Desglose 4157'!$V$6)</f>
        <v>33</v>
      </c>
      <c r="D225" s="16">
        <f>COUNTIF(V$10:$V225,'Desglose 4156'!$V$6)</f>
        <v>3</v>
      </c>
      <c r="E225" s="16">
        <f>COUNTIF(V$10:$V225,'Desglose 4155'!$V$6)</f>
        <v>9</v>
      </c>
      <c r="F225" s="16">
        <f>COUNTIF(V$10:$V225,'Desglose 4154'!$V$6)</f>
        <v>8</v>
      </c>
      <c r="G225" s="16">
        <f>COUNTIF(V$10:$V225,'Desglose 4153'!$V$6)</f>
        <v>43</v>
      </c>
      <c r="H225" s="16">
        <f>COUNTIF(V$10:$V225,'Desglose 4152'!$V$6)</f>
        <v>63</v>
      </c>
      <c r="I225" s="16">
        <f>COUNTIF(V$10:$V225,'Desglose 4151'!$V$6)</f>
        <v>57</v>
      </c>
      <c r="J225" s="22">
        <v>21121</v>
      </c>
      <c r="K225" s="19">
        <v>4</v>
      </c>
      <c r="L225" s="20">
        <v>10</v>
      </c>
      <c r="M225" s="21">
        <v>151</v>
      </c>
      <c r="N225" s="22">
        <v>2</v>
      </c>
      <c r="O225" s="22">
        <v>5</v>
      </c>
      <c r="P225" s="22">
        <v>2</v>
      </c>
      <c r="Q225" s="22">
        <v>3</v>
      </c>
      <c r="R225" s="22">
        <v>3</v>
      </c>
      <c r="S225" s="22" t="s">
        <v>26</v>
      </c>
      <c r="T225" s="20">
        <v>149</v>
      </c>
      <c r="U225" s="19">
        <v>9</v>
      </c>
      <c r="V225" s="22">
        <v>4152</v>
      </c>
      <c r="W225" s="19">
        <v>1</v>
      </c>
      <c r="X225" s="22">
        <v>1</v>
      </c>
      <c r="Y225" s="21">
        <v>100</v>
      </c>
      <c r="Z225" s="22">
        <v>1</v>
      </c>
      <c r="AA225" s="19">
        <v>20</v>
      </c>
      <c r="AB225" s="20">
        <v>150</v>
      </c>
      <c r="AC225" s="66" t="s">
        <v>335</v>
      </c>
      <c r="AD225" s="38" t="s">
        <v>57</v>
      </c>
      <c r="AE225" s="13">
        <v>0</v>
      </c>
      <c r="AF225" s="13">
        <v>0</v>
      </c>
      <c r="AG225" s="13">
        <v>0</v>
      </c>
      <c r="AH225" s="37">
        <f t="shared" si="20"/>
        <v>0</v>
      </c>
      <c r="AI225" s="13">
        <v>0</v>
      </c>
      <c r="AJ225" s="13">
        <v>0</v>
      </c>
      <c r="AK225" s="13">
        <v>0</v>
      </c>
      <c r="AL225" s="37">
        <f t="shared" si="22"/>
        <v>0</v>
      </c>
      <c r="AM225" s="13">
        <v>0</v>
      </c>
      <c r="AN225" s="13">
        <v>0</v>
      </c>
      <c r="AO225" s="13">
        <v>0</v>
      </c>
      <c r="AP225" s="37">
        <f t="shared" si="21"/>
        <v>0</v>
      </c>
      <c r="AQ225" s="13">
        <v>0</v>
      </c>
      <c r="AR225" s="13">
        <v>0</v>
      </c>
      <c r="AS225" s="13">
        <v>0</v>
      </c>
      <c r="AT225" s="37">
        <f t="shared" si="23"/>
        <v>0</v>
      </c>
      <c r="AU225" s="69">
        <f t="shared" si="24"/>
        <v>0</v>
      </c>
      <c r="AV225" s="119"/>
      <c r="AZ225" s="14"/>
      <c r="BA225" s="14"/>
      <c r="BB225" s="14"/>
    </row>
    <row r="226" spans="1:54" x14ac:dyDescent="0.25">
      <c r="A226" s="16">
        <f>COUNTIF($AD$10:AD226,'RESUMEN POR ORGANISMO'!$V$6)</f>
        <v>7</v>
      </c>
      <c r="B226" s="16">
        <f>COUNTIF(U$10:$V226,'Desglose 4246'!$V$6)</f>
        <v>0</v>
      </c>
      <c r="C226" s="16">
        <f>COUNTIF(V$10:$V226,'Desglose 4157'!$V$6)</f>
        <v>33</v>
      </c>
      <c r="D226" s="16">
        <f>COUNTIF(V$10:$V226,'Desglose 4156'!$V$6)</f>
        <v>3</v>
      </c>
      <c r="E226" s="16">
        <f>COUNTIF(V$10:$V226,'Desglose 4155'!$V$6)</f>
        <v>9</v>
      </c>
      <c r="F226" s="16">
        <f>COUNTIF(V$10:$V226,'Desglose 4154'!$V$6)</f>
        <v>8</v>
      </c>
      <c r="G226" s="16">
        <f>COUNTIF(V$10:$V226,'Desglose 4153'!$V$6)</f>
        <v>43</v>
      </c>
      <c r="H226" s="16">
        <f>COUNTIF(V$10:$V226,'Desglose 4152'!$V$6)</f>
        <v>64</v>
      </c>
      <c r="I226" s="16">
        <f>COUNTIF(V$10:$V226,'Desglose 4151'!$V$6)</f>
        <v>57</v>
      </c>
      <c r="J226" s="22">
        <v>21121</v>
      </c>
      <c r="K226" s="19">
        <v>4</v>
      </c>
      <c r="L226" s="20">
        <v>10</v>
      </c>
      <c r="M226" s="21">
        <v>151</v>
      </c>
      <c r="N226" s="22">
        <v>2</v>
      </c>
      <c r="O226" s="22">
        <v>5</v>
      </c>
      <c r="P226" s="22">
        <v>2</v>
      </c>
      <c r="Q226" s="22">
        <v>3</v>
      </c>
      <c r="R226" s="22">
        <v>3</v>
      </c>
      <c r="S226" s="22" t="s">
        <v>26</v>
      </c>
      <c r="T226" s="20">
        <v>149</v>
      </c>
      <c r="U226" s="19">
        <v>9</v>
      </c>
      <c r="V226" s="22">
        <v>4152</v>
      </c>
      <c r="W226" s="19">
        <v>1</v>
      </c>
      <c r="X226" s="22">
        <v>5</v>
      </c>
      <c r="Y226" s="21">
        <v>5415</v>
      </c>
      <c r="Z226" s="22">
        <v>1</v>
      </c>
      <c r="AA226" s="19">
        <v>20</v>
      </c>
      <c r="AB226" s="20">
        <v>150</v>
      </c>
      <c r="AC226" s="66" t="s">
        <v>336</v>
      </c>
      <c r="AD226" s="38" t="s">
        <v>57</v>
      </c>
      <c r="AE226" s="13">
        <v>0</v>
      </c>
      <c r="AF226" s="13">
        <v>0</v>
      </c>
      <c r="AG226" s="13">
        <v>0</v>
      </c>
      <c r="AH226" s="37">
        <f t="shared" si="20"/>
        <v>0</v>
      </c>
      <c r="AI226" s="13">
        <v>0</v>
      </c>
      <c r="AJ226" s="13">
        <v>0</v>
      </c>
      <c r="AK226" s="13">
        <v>549.19000000000005</v>
      </c>
      <c r="AL226" s="37">
        <f t="shared" si="22"/>
        <v>549.19000000000005</v>
      </c>
      <c r="AM226" s="13">
        <v>0</v>
      </c>
      <c r="AN226" s="13">
        <v>0</v>
      </c>
      <c r="AO226" s="13">
        <v>0</v>
      </c>
      <c r="AP226" s="37">
        <f t="shared" si="21"/>
        <v>0</v>
      </c>
      <c r="AQ226" s="13">
        <v>0</v>
      </c>
      <c r="AR226" s="13">
        <v>0</v>
      </c>
      <c r="AS226" s="13">
        <v>0</v>
      </c>
      <c r="AT226" s="37">
        <f t="shared" si="23"/>
        <v>0</v>
      </c>
      <c r="AU226" s="69">
        <f t="shared" si="24"/>
        <v>549.19000000000005</v>
      </c>
      <c r="AV226" s="119"/>
      <c r="AZ226" s="14"/>
      <c r="BA226" s="14"/>
      <c r="BB226" s="14"/>
    </row>
    <row r="227" spans="1:54" x14ac:dyDescent="0.25">
      <c r="A227" s="16">
        <f>COUNTIF($AD$10:AD227,'RESUMEN POR ORGANISMO'!$V$6)</f>
        <v>7</v>
      </c>
      <c r="B227" s="16">
        <f>COUNTIF(U$10:$V227,'Desglose 4246'!$V$6)</f>
        <v>0</v>
      </c>
      <c r="C227" s="16">
        <f>COUNTIF(V$10:$V227,'Desglose 4157'!$V$6)</f>
        <v>33</v>
      </c>
      <c r="D227" s="16">
        <f>COUNTIF(V$10:$V227,'Desglose 4156'!$V$6)</f>
        <v>3</v>
      </c>
      <c r="E227" s="16">
        <f>COUNTIF(V$10:$V227,'Desglose 4155'!$V$6)</f>
        <v>9</v>
      </c>
      <c r="F227" s="16">
        <f>COUNTIF(V$10:$V227,'Desglose 4154'!$V$6)</f>
        <v>8</v>
      </c>
      <c r="G227" s="16">
        <f>COUNTIF(V$10:$V227,'Desglose 4153'!$V$6)</f>
        <v>43</v>
      </c>
      <c r="H227" s="16">
        <f>COUNTIF(V$10:$V227,'Desglose 4152'!$V$6)</f>
        <v>64</v>
      </c>
      <c r="I227" s="16">
        <f>COUNTIF(V$10:$V227,'Desglose 4151'!$V$6)</f>
        <v>58</v>
      </c>
      <c r="J227" s="22">
        <v>21121</v>
      </c>
      <c r="K227" s="19">
        <v>4</v>
      </c>
      <c r="L227" s="20">
        <v>11</v>
      </c>
      <c r="M227" s="21">
        <v>152</v>
      </c>
      <c r="N227" s="22">
        <v>2</v>
      </c>
      <c r="O227" s="22">
        <v>5</v>
      </c>
      <c r="P227" s="22">
        <v>2</v>
      </c>
      <c r="Q227" s="22">
        <v>3</v>
      </c>
      <c r="R227" s="22">
        <v>3</v>
      </c>
      <c r="S227" s="22" t="s">
        <v>26</v>
      </c>
      <c r="T227" s="20">
        <v>150</v>
      </c>
      <c r="U227" s="19">
        <v>1</v>
      </c>
      <c r="V227" s="22">
        <v>4151</v>
      </c>
      <c r="W227" s="19">
        <v>0</v>
      </c>
      <c r="X227" s="22">
        <v>1</v>
      </c>
      <c r="Y227" s="21">
        <v>100</v>
      </c>
      <c r="Z227" s="22">
        <v>1</v>
      </c>
      <c r="AA227" s="19">
        <v>20</v>
      </c>
      <c r="AB227" s="20">
        <v>150</v>
      </c>
      <c r="AC227" s="66" t="s">
        <v>337</v>
      </c>
      <c r="AD227" s="38" t="s">
        <v>58</v>
      </c>
      <c r="AE227" s="13">
        <v>0</v>
      </c>
      <c r="AF227" s="13">
        <v>0</v>
      </c>
      <c r="AG227" s="13">
        <v>0</v>
      </c>
      <c r="AH227" s="37">
        <f t="shared" si="20"/>
        <v>0</v>
      </c>
      <c r="AI227" s="13">
        <v>17617791.600000001</v>
      </c>
      <c r="AJ227" s="13">
        <v>17418951.18</v>
      </c>
      <c r="AK227" s="13">
        <v>0</v>
      </c>
      <c r="AL227" s="37">
        <f t="shared" si="22"/>
        <v>35036742.780000001</v>
      </c>
      <c r="AM227" s="13">
        <v>80728005.109999999</v>
      </c>
      <c r="AN227" s="13">
        <v>25671680.82</v>
      </c>
      <c r="AO227" s="13">
        <v>19246163</v>
      </c>
      <c r="AP227" s="37">
        <f t="shared" si="21"/>
        <v>125645848.93000001</v>
      </c>
      <c r="AQ227" s="13">
        <v>8912861.4399999995</v>
      </c>
      <c r="AR227" s="13">
        <v>1962472.56</v>
      </c>
      <c r="AS227" s="13">
        <v>33258273.399999999</v>
      </c>
      <c r="AT227" s="37">
        <f t="shared" si="23"/>
        <v>44133607.399999999</v>
      </c>
      <c r="AU227" s="69">
        <f t="shared" si="24"/>
        <v>204816199.11000001</v>
      </c>
      <c r="AV227" s="119"/>
      <c r="AZ227" s="14"/>
      <c r="BA227" s="14"/>
      <c r="BB227" s="14"/>
    </row>
    <row r="228" spans="1:54" x14ac:dyDescent="0.25">
      <c r="A228" s="16">
        <f>COUNTIF($AD$10:AD228,'RESUMEN POR ORGANISMO'!$V$6)</f>
        <v>7</v>
      </c>
      <c r="B228" s="16">
        <f>COUNTIF(U$10:$V228,'Desglose 4246'!$V$6)</f>
        <v>0</v>
      </c>
      <c r="C228" s="16">
        <f>COUNTIF(V$10:$V228,'Desglose 4157'!$V$6)</f>
        <v>33</v>
      </c>
      <c r="D228" s="16">
        <f>COUNTIF(V$10:$V228,'Desglose 4156'!$V$6)</f>
        <v>3</v>
      </c>
      <c r="E228" s="16">
        <f>COUNTIF(V$10:$V228,'Desglose 4155'!$V$6)</f>
        <v>9</v>
      </c>
      <c r="F228" s="16">
        <f>COUNTIF(V$10:$V228,'Desglose 4154'!$V$6)</f>
        <v>8</v>
      </c>
      <c r="G228" s="16">
        <f>COUNTIF(V$10:$V228,'Desglose 4153'!$V$6)</f>
        <v>43</v>
      </c>
      <c r="H228" s="16">
        <f>COUNTIF(V$10:$V228,'Desglose 4152'!$V$6)</f>
        <v>64</v>
      </c>
      <c r="I228" s="16">
        <f>COUNTIF(V$10:$V228,'Desglose 4151'!$V$6)</f>
        <v>59</v>
      </c>
      <c r="J228" s="22">
        <v>21121</v>
      </c>
      <c r="K228" s="19">
        <v>4</v>
      </c>
      <c r="L228" s="20">
        <v>11</v>
      </c>
      <c r="M228" s="21">
        <v>152</v>
      </c>
      <c r="N228" s="22">
        <v>2</v>
      </c>
      <c r="O228" s="22">
        <v>5</v>
      </c>
      <c r="P228" s="22">
        <v>2</v>
      </c>
      <c r="Q228" s="22">
        <v>3</v>
      </c>
      <c r="R228" s="22">
        <v>3</v>
      </c>
      <c r="S228" s="22" t="s">
        <v>26</v>
      </c>
      <c r="T228" s="20">
        <v>150</v>
      </c>
      <c r="U228" s="19">
        <v>1</v>
      </c>
      <c r="V228" s="22">
        <v>4151</v>
      </c>
      <c r="W228" s="19">
        <v>1</v>
      </c>
      <c r="X228" s="22">
        <v>1</v>
      </c>
      <c r="Y228" s="21">
        <v>100</v>
      </c>
      <c r="Z228" s="22">
        <v>1</v>
      </c>
      <c r="AA228" s="19">
        <v>20</v>
      </c>
      <c r="AB228" s="20">
        <v>150</v>
      </c>
      <c r="AC228" s="66" t="s">
        <v>338</v>
      </c>
      <c r="AD228" s="38" t="s">
        <v>58</v>
      </c>
      <c r="AE228" s="13">
        <v>0</v>
      </c>
      <c r="AF228" s="13">
        <v>0</v>
      </c>
      <c r="AG228" s="13">
        <v>0</v>
      </c>
      <c r="AH228" s="37">
        <f t="shared" si="20"/>
        <v>0</v>
      </c>
      <c r="AI228" s="13">
        <v>0</v>
      </c>
      <c r="AJ228" s="13">
        <v>0</v>
      </c>
      <c r="AK228" s="13">
        <v>0</v>
      </c>
      <c r="AL228" s="37">
        <f t="shared" si="22"/>
        <v>0</v>
      </c>
      <c r="AM228" s="13">
        <v>0</v>
      </c>
      <c r="AN228" s="13">
        <v>0</v>
      </c>
      <c r="AO228" s="13">
        <v>0</v>
      </c>
      <c r="AP228" s="37">
        <f t="shared" si="21"/>
        <v>0</v>
      </c>
      <c r="AQ228" s="13">
        <v>0</v>
      </c>
      <c r="AR228" s="13">
        <v>0</v>
      </c>
      <c r="AS228" s="13">
        <v>0</v>
      </c>
      <c r="AT228" s="37">
        <f t="shared" si="23"/>
        <v>0</v>
      </c>
      <c r="AU228" s="69">
        <f t="shared" si="24"/>
        <v>0</v>
      </c>
      <c r="AV228" s="119"/>
      <c r="AZ228" s="14"/>
      <c r="BA228" s="14"/>
      <c r="BB228" s="14"/>
    </row>
    <row r="229" spans="1:54" x14ac:dyDescent="0.25">
      <c r="A229" s="16">
        <f>COUNTIF($AD$10:AD229,'RESUMEN POR ORGANISMO'!$V$6)</f>
        <v>7</v>
      </c>
      <c r="B229" s="16">
        <f>COUNTIF(U$10:$V229,'Desglose 4246'!$V$6)</f>
        <v>0</v>
      </c>
      <c r="C229" s="16">
        <f>COUNTIF(V$10:$V229,'Desglose 4157'!$V$6)</f>
        <v>33</v>
      </c>
      <c r="D229" s="16">
        <f>COUNTIF(V$10:$V229,'Desglose 4156'!$V$6)</f>
        <v>3</v>
      </c>
      <c r="E229" s="16">
        <f>COUNTIF(V$10:$V229,'Desglose 4155'!$V$6)</f>
        <v>9</v>
      </c>
      <c r="F229" s="16">
        <f>COUNTIF(V$10:$V229,'Desglose 4154'!$V$6)</f>
        <v>8</v>
      </c>
      <c r="G229" s="16">
        <f>COUNTIF(V$10:$V229,'Desglose 4153'!$V$6)</f>
        <v>43</v>
      </c>
      <c r="H229" s="16">
        <f>COUNTIF(V$10:$V229,'Desglose 4152'!$V$6)</f>
        <v>64</v>
      </c>
      <c r="I229" s="16">
        <f>COUNTIF(V$10:$V229,'Desglose 4151'!$V$6)</f>
        <v>60</v>
      </c>
      <c r="J229" s="22">
        <v>21121</v>
      </c>
      <c r="K229" s="19">
        <v>4</v>
      </c>
      <c r="L229" s="20">
        <v>11</v>
      </c>
      <c r="M229" s="21">
        <v>152</v>
      </c>
      <c r="N229" s="22">
        <v>2</v>
      </c>
      <c r="O229" s="22">
        <v>5</v>
      </c>
      <c r="P229" s="22">
        <v>2</v>
      </c>
      <c r="Q229" s="22">
        <v>3</v>
      </c>
      <c r="R229" s="22">
        <v>3</v>
      </c>
      <c r="S229" s="22" t="s">
        <v>26</v>
      </c>
      <c r="T229" s="20">
        <v>150</v>
      </c>
      <c r="U229" s="19">
        <v>1</v>
      </c>
      <c r="V229" s="22">
        <v>4151</v>
      </c>
      <c r="W229" s="19">
        <v>1</v>
      </c>
      <c r="X229" s="22">
        <v>5</v>
      </c>
      <c r="Y229" s="21">
        <v>5515</v>
      </c>
      <c r="Z229" s="22">
        <v>1</v>
      </c>
      <c r="AA229" s="19">
        <v>20</v>
      </c>
      <c r="AB229" s="20">
        <v>150</v>
      </c>
      <c r="AC229" s="66" t="s">
        <v>339</v>
      </c>
      <c r="AD229" s="38" t="s">
        <v>58</v>
      </c>
      <c r="AE229" s="13">
        <v>0</v>
      </c>
      <c r="AF229" s="13">
        <v>0</v>
      </c>
      <c r="AG229" s="13">
        <v>0</v>
      </c>
      <c r="AH229" s="37">
        <f t="shared" si="20"/>
        <v>0</v>
      </c>
      <c r="AI229" s="13">
        <v>0</v>
      </c>
      <c r="AJ229" s="13">
        <v>7537181.0599999996</v>
      </c>
      <c r="AK229" s="13">
        <v>54169.02</v>
      </c>
      <c r="AL229" s="37">
        <f t="shared" si="22"/>
        <v>7591350.0799999991</v>
      </c>
      <c r="AM229" s="13">
        <v>0</v>
      </c>
      <c r="AN229" s="13">
        <v>0</v>
      </c>
      <c r="AO229" s="13">
        <v>0</v>
      </c>
      <c r="AP229" s="37">
        <f t="shared" si="21"/>
        <v>0</v>
      </c>
      <c r="AQ229" s="13">
        <v>0</v>
      </c>
      <c r="AR229" s="13">
        <v>0</v>
      </c>
      <c r="AS229" s="13">
        <v>0</v>
      </c>
      <c r="AT229" s="37">
        <f t="shared" si="23"/>
        <v>0</v>
      </c>
      <c r="AU229" s="69">
        <f t="shared" si="24"/>
        <v>7591350.0799999991</v>
      </c>
      <c r="AV229" s="119"/>
      <c r="AZ229" s="14"/>
      <c r="BA229" s="14"/>
      <c r="BB229" s="14"/>
    </row>
    <row r="230" spans="1:54" x14ac:dyDescent="0.25">
      <c r="A230" s="16">
        <f>COUNTIF($AD$10:AD230,'RESUMEN POR ORGANISMO'!$V$6)</f>
        <v>7</v>
      </c>
      <c r="B230" s="16">
        <f>COUNTIF(U$10:$V230,'Desglose 4246'!$V$6)</f>
        <v>0</v>
      </c>
      <c r="C230" s="16">
        <f>COUNTIF(V$10:$V230,'Desglose 4157'!$V$6)</f>
        <v>33</v>
      </c>
      <c r="D230" s="16">
        <f>COUNTIF(V$10:$V230,'Desglose 4156'!$V$6)</f>
        <v>3</v>
      </c>
      <c r="E230" s="16">
        <f>COUNTIF(V$10:$V230,'Desglose 4155'!$V$6)</f>
        <v>9</v>
      </c>
      <c r="F230" s="16">
        <f>COUNTIF(V$10:$V230,'Desglose 4154'!$V$6)</f>
        <v>8</v>
      </c>
      <c r="G230" s="16">
        <f>COUNTIF(V$10:$V230,'Desglose 4153'!$V$6)</f>
        <v>43</v>
      </c>
      <c r="H230" s="16">
        <f>COUNTIF(V$10:$V230,'Desglose 4152'!$V$6)</f>
        <v>64</v>
      </c>
      <c r="I230" s="16">
        <f>COUNTIF(V$10:$V230,'Desglose 4151'!$V$6)</f>
        <v>61</v>
      </c>
      <c r="J230" s="22">
        <v>21121</v>
      </c>
      <c r="K230" s="19">
        <v>4</v>
      </c>
      <c r="L230" s="20">
        <v>13</v>
      </c>
      <c r="M230" s="21">
        <v>154</v>
      </c>
      <c r="N230" s="22">
        <v>2</v>
      </c>
      <c r="O230" s="22">
        <v>5</v>
      </c>
      <c r="P230" s="22">
        <v>2</v>
      </c>
      <c r="Q230" s="22">
        <v>3</v>
      </c>
      <c r="R230" s="22">
        <v>3</v>
      </c>
      <c r="S230" s="22" t="s">
        <v>26</v>
      </c>
      <c r="T230" s="20">
        <v>151</v>
      </c>
      <c r="U230" s="19">
        <v>1</v>
      </c>
      <c r="V230" s="22">
        <v>4151</v>
      </c>
      <c r="W230" s="19">
        <v>1</v>
      </c>
      <c r="X230" s="22">
        <v>5</v>
      </c>
      <c r="Y230" s="21">
        <v>5615</v>
      </c>
      <c r="Z230" s="22">
        <v>1</v>
      </c>
      <c r="AA230" s="19">
        <v>20</v>
      </c>
      <c r="AB230" s="20">
        <v>150</v>
      </c>
      <c r="AC230" s="66" t="s">
        <v>342</v>
      </c>
      <c r="AD230" s="38" t="s">
        <v>102</v>
      </c>
      <c r="AE230" s="13">
        <v>0</v>
      </c>
      <c r="AF230" s="13">
        <v>0</v>
      </c>
      <c r="AG230" s="13">
        <v>0</v>
      </c>
      <c r="AH230" s="37">
        <f t="shared" si="20"/>
        <v>0</v>
      </c>
      <c r="AI230" s="13">
        <v>0</v>
      </c>
      <c r="AJ230" s="13">
        <v>3814000.94</v>
      </c>
      <c r="AK230" s="13">
        <v>0</v>
      </c>
      <c r="AL230" s="37">
        <f t="shared" si="22"/>
        <v>3814000.94</v>
      </c>
      <c r="AM230" s="13">
        <v>0</v>
      </c>
      <c r="AN230" s="13">
        <v>0</v>
      </c>
      <c r="AO230" s="13">
        <v>0</v>
      </c>
      <c r="AP230" s="37">
        <f t="shared" si="21"/>
        <v>0</v>
      </c>
      <c r="AQ230" s="13">
        <v>0</v>
      </c>
      <c r="AR230" s="13">
        <v>0</v>
      </c>
      <c r="AS230" s="13">
        <v>0</v>
      </c>
      <c r="AT230" s="37">
        <f t="shared" si="23"/>
        <v>0</v>
      </c>
      <c r="AU230" s="69">
        <f t="shared" si="24"/>
        <v>3814000.94</v>
      </c>
      <c r="AV230" s="119"/>
      <c r="AZ230" s="14"/>
      <c r="BA230" s="14"/>
      <c r="BB230" s="14"/>
    </row>
    <row r="231" spans="1:54" x14ac:dyDescent="0.25">
      <c r="A231" s="16">
        <f>COUNTIF($AD$10:AD231,'RESUMEN POR ORGANISMO'!$V$6)</f>
        <v>7</v>
      </c>
      <c r="B231" s="16">
        <f>COUNTIF(U$10:$V231,'Desglose 4246'!$V$6)</f>
        <v>0</v>
      </c>
      <c r="C231" s="16">
        <f>COUNTIF(V$10:$V231,'Desglose 4157'!$V$6)</f>
        <v>33</v>
      </c>
      <c r="D231" s="16">
        <f>COUNTIF(V$10:$V231,'Desglose 4156'!$V$6)</f>
        <v>3</v>
      </c>
      <c r="E231" s="16">
        <f>COUNTIF(V$10:$V231,'Desglose 4155'!$V$6)</f>
        <v>9</v>
      </c>
      <c r="F231" s="16">
        <f>COUNTIF(V$10:$V231,'Desglose 4154'!$V$6)</f>
        <v>8</v>
      </c>
      <c r="G231" s="16">
        <f>COUNTIF(V$10:$V231,'Desglose 4153'!$V$6)</f>
        <v>43</v>
      </c>
      <c r="H231" s="16">
        <f>COUNTIF(V$10:$V231,'Desglose 4152'!$V$6)</f>
        <v>65</v>
      </c>
      <c r="I231" s="16">
        <f>COUNTIF(V$10:$V231,'Desglose 4151'!$V$6)</f>
        <v>61</v>
      </c>
      <c r="J231" s="22">
        <v>21121</v>
      </c>
      <c r="K231" s="19">
        <v>4</v>
      </c>
      <c r="L231" s="20">
        <v>13</v>
      </c>
      <c r="M231" s="21">
        <v>154</v>
      </c>
      <c r="N231" s="22">
        <v>2</v>
      </c>
      <c r="O231" s="22">
        <v>5</v>
      </c>
      <c r="P231" s="22">
        <v>2</v>
      </c>
      <c r="Q231" s="22">
        <v>3</v>
      </c>
      <c r="R231" s="22">
        <v>3</v>
      </c>
      <c r="S231" s="22" t="s">
        <v>26</v>
      </c>
      <c r="T231" s="20">
        <v>151</v>
      </c>
      <c r="U231" s="19">
        <v>1</v>
      </c>
      <c r="V231" s="22">
        <v>4152</v>
      </c>
      <c r="W231" s="19">
        <v>1</v>
      </c>
      <c r="X231" s="22">
        <v>5</v>
      </c>
      <c r="Y231" s="21">
        <v>5615</v>
      </c>
      <c r="Z231" s="22">
        <v>1</v>
      </c>
      <c r="AA231" s="19">
        <v>20</v>
      </c>
      <c r="AB231" s="20">
        <v>150</v>
      </c>
      <c r="AC231" s="66" t="s">
        <v>343</v>
      </c>
      <c r="AD231" s="38" t="s">
        <v>102</v>
      </c>
      <c r="AE231" s="13">
        <v>0</v>
      </c>
      <c r="AF231" s="13">
        <v>0</v>
      </c>
      <c r="AG231" s="13">
        <v>0</v>
      </c>
      <c r="AH231" s="37">
        <f t="shared" si="20"/>
        <v>0</v>
      </c>
      <c r="AI231" s="13">
        <v>0</v>
      </c>
      <c r="AJ231" s="13">
        <v>79999.990000000005</v>
      </c>
      <c r="AK231" s="13">
        <v>0</v>
      </c>
      <c r="AL231" s="37">
        <f t="shared" si="22"/>
        <v>79999.990000000005</v>
      </c>
      <c r="AM231" s="13">
        <v>0</v>
      </c>
      <c r="AN231" s="13">
        <v>0</v>
      </c>
      <c r="AO231" s="13">
        <v>0</v>
      </c>
      <c r="AP231" s="37">
        <f t="shared" si="21"/>
        <v>0</v>
      </c>
      <c r="AQ231" s="13">
        <v>0</v>
      </c>
      <c r="AR231" s="13">
        <v>0</v>
      </c>
      <c r="AS231" s="13">
        <v>0</v>
      </c>
      <c r="AT231" s="37">
        <f t="shared" si="23"/>
        <v>0</v>
      </c>
      <c r="AU231" s="69">
        <f t="shared" si="24"/>
        <v>79999.990000000005</v>
      </c>
      <c r="AV231" s="119"/>
      <c r="AZ231" s="14"/>
      <c r="BA231" s="14"/>
      <c r="BB231" s="14"/>
    </row>
    <row r="232" spans="1:54" x14ac:dyDescent="0.25">
      <c r="A232" s="16">
        <f>COUNTIF($AD$10:AD232,'RESUMEN POR ORGANISMO'!$V$6)</f>
        <v>7</v>
      </c>
      <c r="B232" s="16">
        <f>COUNTIF(U$10:$V232,'Desglose 4246'!$V$6)</f>
        <v>0</v>
      </c>
      <c r="C232" s="16">
        <f>COUNTIF(V$10:$V232,'Desglose 4157'!$V$6)</f>
        <v>33</v>
      </c>
      <c r="D232" s="16">
        <f>COUNTIF(V$10:$V232,'Desglose 4156'!$V$6)</f>
        <v>3</v>
      </c>
      <c r="E232" s="16">
        <f>COUNTIF(V$10:$V232,'Desglose 4155'!$V$6)</f>
        <v>9</v>
      </c>
      <c r="F232" s="16">
        <f>COUNTIF(V$10:$V232,'Desglose 4154'!$V$6)</f>
        <v>8</v>
      </c>
      <c r="G232" s="16">
        <f>COUNTIF(V$10:$V232,'Desglose 4153'!$V$6)</f>
        <v>44</v>
      </c>
      <c r="H232" s="16">
        <f>COUNTIF(V$10:$V232,'Desglose 4152'!$V$6)</f>
        <v>65</v>
      </c>
      <c r="I232" s="16">
        <f>COUNTIF(V$10:$V232,'Desglose 4151'!$V$6)</f>
        <v>61</v>
      </c>
      <c r="J232" s="22">
        <v>21121</v>
      </c>
      <c r="K232" s="19">
        <v>4</v>
      </c>
      <c r="L232" s="20">
        <v>13</v>
      </c>
      <c r="M232" s="21">
        <v>154</v>
      </c>
      <c r="N232" s="22">
        <v>2</v>
      </c>
      <c r="O232" s="22">
        <v>5</v>
      </c>
      <c r="P232" s="22">
        <v>2</v>
      </c>
      <c r="Q232" s="22">
        <v>3</v>
      </c>
      <c r="R232" s="22">
        <v>3</v>
      </c>
      <c r="S232" s="22" t="s">
        <v>26</v>
      </c>
      <c r="T232" s="20">
        <v>151</v>
      </c>
      <c r="U232" s="19">
        <v>1</v>
      </c>
      <c r="V232" s="22">
        <v>4153</v>
      </c>
      <c r="W232" s="19">
        <v>0</v>
      </c>
      <c r="X232" s="22">
        <v>1</v>
      </c>
      <c r="Y232" s="21">
        <v>100</v>
      </c>
      <c r="Z232" s="22">
        <v>1</v>
      </c>
      <c r="AA232" s="19">
        <v>20</v>
      </c>
      <c r="AB232" s="20">
        <v>150</v>
      </c>
      <c r="AC232" s="66" t="s">
        <v>344</v>
      </c>
      <c r="AD232" s="38" t="s">
        <v>102</v>
      </c>
      <c r="AE232" s="13">
        <v>0</v>
      </c>
      <c r="AF232" s="13">
        <v>0</v>
      </c>
      <c r="AG232" s="13">
        <v>0</v>
      </c>
      <c r="AH232" s="37">
        <f t="shared" si="20"/>
        <v>0</v>
      </c>
      <c r="AI232" s="13">
        <v>0</v>
      </c>
      <c r="AJ232" s="13">
        <v>0</v>
      </c>
      <c r="AK232" s="13">
        <v>252882.29</v>
      </c>
      <c r="AL232" s="37">
        <f t="shared" si="22"/>
        <v>252882.29</v>
      </c>
      <c r="AM232" s="13">
        <v>129977.81</v>
      </c>
      <c r="AN232" s="13">
        <v>537600.09</v>
      </c>
      <c r="AO232" s="13">
        <v>130607</v>
      </c>
      <c r="AP232" s="37">
        <f t="shared" si="21"/>
        <v>798184.89999999991</v>
      </c>
      <c r="AQ232" s="13">
        <v>61472</v>
      </c>
      <c r="AR232" s="13">
        <v>200000</v>
      </c>
      <c r="AS232" s="13">
        <v>0</v>
      </c>
      <c r="AT232" s="37">
        <f t="shared" si="23"/>
        <v>261472</v>
      </c>
      <c r="AU232" s="69">
        <f t="shared" si="24"/>
        <v>1312539.19</v>
      </c>
      <c r="AV232" s="119"/>
      <c r="AZ232" s="14"/>
      <c r="BA232" s="14"/>
      <c r="BB232" s="14"/>
    </row>
    <row r="233" spans="1:54" x14ac:dyDescent="0.25">
      <c r="A233" s="16">
        <f>COUNTIF($AD$10:AD233,'RESUMEN POR ORGANISMO'!$V$6)</f>
        <v>7</v>
      </c>
      <c r="B233" s="16">
        <f>COUNTIF(U$10:$V233,'Desglose 4246'!$V$6)</f>
        <v>0</v>
      </c>
      <c r="C233" s="16">
        <f>COUNTIF(V$10:$V233,'Desglose 4157'!$V$6)</f>
        <v>33</v>
      </c>
      <c r="D233" s="16">
        <f>COUNTIF(V$10:$V233,'Desglose 4156'!$V$6)</f>
        <v>3</v>
      </c>
      <c r="E233" s="16">
        <f>COUNTIF(V$10:$V233,'Desglose 4155'!$V$6)</f>
        <v>9</v>
      </c>
      <c r="F233" s="16">
        <f>COUNTIF(V$10:$V233,'Desglose 4154'!$V$6)</f>
        <v>8</v>
      </c>
      <c r="G233" s="16">
        <f>COUNTIF(V$10:$V233,'Desglose 4153'!$V$6)</f>
        <v>45</v>
      </c>
      <c r="H233" s="16">
        <f>COUNTIF(V$10:$V233,'Desglose 4152'!$V$6)</f>
        <v>65</v>
      </c>
      <c r="I233" s="16">
        <f>COUNTIF(V$10:$V233,'Desglose 4151'!$V$6)</f>
        <v>61</v>
      </c>
      <c r="J233" s="22">
        <v>21121</v>
      </c>
      <c r="K233" s="19">
        <v>4</v>
      </c>
      <c r="L233" s="20">
        <v>13</v>
      </c>
      <c r="M233" s="21">
        <v>154</v>
      </c>
      <c r="N233" s="22">
        <v>2</v>
      </c>
      <c r="O233" s="22">
        <v>5</v>
      </c>
      <c r="P233" s="22">
        <v>2</v>
      </c>
      <c r="Q233" s="22">
        <v>3</v>
      </c>
      <c r="R233" s="22">
        <v>3</v>
      </c>
      <c r="S233" s="22" t="s">
        <v>26</v>
      </c>
      <c r="T233" s="20">
        <v>151</v>
      </c>
      <c r="U233" s="19">
        <v>1</v>
      </c>
      <c r="V233" s="22">
        <v>4153</v>
      </c>
      <c r="W233" s="19">
        <v>1</v>
      </c>
      <c r="X233" s="22">
        <v>5</v>
      </c>
      <c r="Y233" s="21">
        <v>5615</v>
      </c>
      <c r="Z233" s="22">
        <v>1</v>
      </c>
      <c r="AA233" s="19">
        <v>20</v>
      </c>
      <c r="AB233" s="20">
        <v>150</v>
      </c>
      <c r="AC233" s="66" t="s">
        <v>345</v>
      </c>
      <c r="AD233" s="38" t="s">
        <v>102</v>
      </c>
      <c r="AE233" s="13">
        <v>0</v>
      </c>
      <c r="AF233" s="13">
        <v>0</v>
      </c>
      <c r="AG233" s="13">
        <v>0</v>
      </c>
      <c r="AH233" s="37">
        <f t="shared" si="20"/>
        <v>0</v>
      </c>
      <c r="AI233" s="13">
        <v>0</v>
      </c>
      <c r="AJ233" s="13">
        <v>114879.7</v>
      </c>
      <c r="AK233" s="13">
        <v>0</v>
      </c>
      <c r="AL233" s="37">
        <f t="shared" si="22"/>
        <v>114879.7</v>
      </c>
      <c r="AM233" s="13">
        <v>0</v>
      </c>
      <c r="AN233" s="13">
        <v>0</v>
      </c>
      <c r="AO233" s="13">
        <v>0</v>
      </c>
      <c r="AP233" s="37">
        <f t="shared" si="21"/>
        <v>0</v>
      </c>
      <c r="AQ233" s="13">
        <v>0</v>
      </c>
      <c r="AR233" s="13">
        <v>0</v>
      </c>
      <c r="AS233" s="13">
        <v>0</v>
      </c>
      <c r="AT233" s="37">
        <f t="shared" si="23"/>
        <v>0</v>
      </c>
      <c r="AU233" s="69">
        <f t="shared" si="24"/>
        <v>114879.7</v>
      </c>
      <c r="AV233" s="119"/>
      <c r="AZ233" s="14"/>
      <c r="BA233" s="14"/>
      <c r="BB233" s="14"/>
    </row>
    <row r="234" spans="1:54" x14ac:dyDescent="0.25">
      <c r="A234" s="16">
        <f>COUNTIF($AD$10:AD234,'RESUMEN POR ORGANISMO'!$V$6)</f>
        <v>8</v>
      </c>
      <c r="B234" s="16">
        <f>COUNTIF(U$10:$V234,'Desglose 4246'!$V$6)</f>
        <v>0</v>
      </c>
      <c r="C234" s="16">
        <f>COUNTIF(V$10:$V234,'Desglose 4157'!$V$6)</f>
        <v>33</v>
      </c>
      <c r="D234" s="16">
        <f>COUNTIF(V$10:$V234,'Desglose 4156'!$V$6)</f>
        <v>4</v>
      </c>
      <c r="E234" s="16">
        <f>COUNTIF(V$10:$V234,'Desglose 4155'!$V$6)</f>
        <v>9</v>
      </c>
      <c r="F234" s="16">
        <f>COUNTIF(V$10:$V234,'Desglose 4154'!$V$6)</f>
        <v>8</v>
      </c>
      <c r="G234" s="16">
        <f>COUNTIF(V$10:$V234,'Desglose 4153'!$V$6)</f>
        <v>45</v>
      </c>
      <c r="H234" s="16">
        <f>COUNTIF(V$10:$V234,'Desglose 4152'!$V$6)</f>
        <v>65</v>
      </c>
      <c r="I234" s="16">
        <f>COUNTIF(V$10:$V234,'Desglose 4151'!$V$6)</f>
        <v>61</v>
      </c>
      <c r="J234" s="22">
        <v>21121</v>
      </c>
      <c r="K234" s="19">
        <v>4</v>
      </c>
      <c r="L234" s="20">
        <v>15</v>
      </c>
      <c r="M234" s="21">
        <v>156</v>
      </c>
      <c r="N234" s="22">
        <v>2</v>
      </c>
      <c r="O234" s="22">
        <v>5</v>
      </c>
      <c r="P234" s="22">
        <v>1</v>
      </c>
      <c r="Q234" s="22">
        <v>3</v>
      </c>
      <c r="R234" s="22">
        <v>3</v>
      </c>
      <c r="S234" s="22" t="s">
        <v>82</v>
      </c>
      <c r="T234" s="20">
        <v>212</v>
      </c>
      <c r="U234" s="19">
        <v>3</v>
      </c>
      <c r="V234" s="22">
        <v>4156</v>
      </c>
      <c r="W234" s="19">
        <v>0</v>
      </c>
      <c r="X234" s="22">
        <v>1</v>
      </c>
      <c r="Y234" s="21">
        <v>2415</v>
      </c>
      <c r="Z234" s="22">
        <v>2</v>
      </c>
      <c r="AA234" s="19">
        <v>20</v>
      </c>
      <c r="AB234" s="20">
        <v>150</v>
      </c>
      <c r="AC234" s="66" t="s">
        <v>280</v>
      </c>
      <c r="AD234" s="38" t="s">
        <v>61</v>
      </c>
      <c r="AE234" s="13">
        <v>0</v>
      </c>
      <c r="AF234" s="13">
        <v>0</v>
      </c>
      <c r="AG234" s="13">
        <v>0</v>
      </c>
      <c r="AH234" s="37">
        <f t="shared" si="20"/>
        <v>0</v>
      </c>
      <c r="AI234" s="13">
        <v>0</v>
      </c>
      <c r="AJ234" s="13">
        <v>0</v>
      </c>
      <c r="AK234" s="13">
        <v>0</v>
      </c>
      <c r="AL234" s="37">
        <f t="shared" si="22"/>
        <v>0</v>
      </c>
      <c r="AM234" s="13">
        <v>0</v>
      </c>
      <c r="AN234" s="13">
        <v>0</v>
      </c>
      <c r="AO234" s="13">
        <v>0</v>
      </c>
      <c r="AP234" s="37">
        <f t="shared" si="21"/>
        <v>0</v>
      </c>
      <c r="AQ234" s="13">
        <v>0</v>
      </c>
      <c r="AR234" s="13">
        <v>0</v>
      </c>
      <c r="AS234" s="13">
        <v>0</v>
      </c>
      <c r="AT234" s="37">
        <f t="shared" si="23"/>
        <v>0</v>
      </c>
      <c r="AU234" s="69">
        <f t="shared" si="24"/>
        <v>0</v>
      </c>
      <c r="AV234" s="119"/>
      <c r="AZ234" s="14"/>
      <c r="BA234" s="14"/>
      <c r="BB234" s="14"/>
    </row>
    <row r="235" spans="1:54" x14ac:dyDescent="0.25">
      <c r="A235" s="16">
        <f>COUNTIF($AD$10:AD235,'RESUMEN POR ORGANISMO'!$V$6)</f>
        <v>9</v>
      </c>
      <c r="B235" s="16">
        <f>COUNTIF(U$10:$V235,'Desglose 4246'!$V$6)</f>
        <v>0</v>
      </c>
      <c r="C235" s="16">
        <f>COUNTIF(V$10:$V235,'Desglose 4157'!$V$6)</f>
        <v>33</v>
      </c>
      <c r="D235" s="16">
        <f>COUNTIF(V$10:$V235,'Desglose 4156'!$V$6)</f>
        <v>5</v>
      </c>
      <c r="E235" s="16">
        <f>COUNTIF(V$10:$V235,'Desglose 4155'!$V$6)</f>
        <v>9</v>
      </c>
      <c r="F235" s="16">
        <f>COUNTIF(V$10:$V235,'Desglose 4154'!$V$6)</f>
        <v>8</v>
      </c>
      <c r="G235" s="16">
        <f>COUNTIF(V$10:$V235,'Desglose 4153'!$V$6)</f>
        <v>45</v>
      </c>
      <c r="H235" s="16">
        <f>COUNTIF(V$10:$V235,'Desglose 4152'!$V$6)</f>
        <v>65</v>
      </c>
      <c r="I235" s="16">
        <f>COUNTIF(V$10:$V235,'Desglose 4151'!$V$6)</f>
        <v>61</v>
      </c>
      <c r="J235" s="22">
        <v>21121</v>
      </c>
      <c r="K235" s="19">
        <v>4</v>
      </c>
      <c r="L235" s="20">
        <v>15</v>
      </c>
      <c r="M235" s="21">
        <v>156</v>
      </c>
      <c r="N235" s="22">
        <v>2</v>
      </c>
      <c r="O235" s="22">
        <v>5</v>
      </c>
      <c r="P235" s="22">
        <v>1</v>
      </c>
      <c r="Q235" s="22">
        <v>3</v>
      </c>
      <c r="R235" s="22">
        <v>3</v>
      </c>
      <c r="S235" s="22" t="s">
        <v>82</v>
      </c>
      <c r="T235" s="20">
        <v>212</v>
      </c>
      <c r="U235" s="19">
        <v>3</v>
      </c>
      <c r="V235" s="22">
        <v>4156</v>
      </c>
      <c r="W235" s="19">
        <v>0</v>
      </c>
      <c r="X235" s="22">
        <v>5</v>
      </c>
      <c r="Y235" s="21">
        <v>75714</v>
      </c>
      <c r="Z235" s="22">
        <v>2</v>
      </c>
      <c r="AA235" s="19">
        <v>20</v>
      </c>
      <c r="AB235" s="20">
        <v>150</v>
      </c>
      <c r="AC235" s="66" t="s">
        <v>281</v>
      </c>
      <c r="AD235" s="38" t="s">
        <v>61</v>
      </c>
      <c r="AE235" s="13">
        <v>0</v>
      </c>
      <c r="AF235" s="13">
        <v>0</v>
      </c>
      <c r="AG235" s="13">
        <v>0</v>
      </c>
      <c r="AH235" s="37">
        <f t="shared" si="20"/>
        <v>0</v>
      </c>
      <c r="AI235" s="13">
        <v>0</v>
      </c>
      <c r="AJ235" s="13">
        <v>0</v>
      </c>
      <c r="AK235" s="13">
        <v>0</v>
      </c>
      <c r="AL235" s="37">
        <f t="shared" si="22"/>
        <v>0</v>
      </c>
      <c r="AM235" s="13">
        <v>0</v>
      </c>
      <c r="AN235" s="13">
        <v>1833574.61</v>
      </c>
      <c r="AO235" s="13">
        <v>0</v>
      </c>
      <c r="AP235" s="37">
        <f t="shared" si="21"/>
        <v>1833574.61</v>
      </c>
      <c r="AQ235" s="13">
        <v>0</v>
      </c>
      <c r="AR235" s="13">
        <v>0</v>
      </c>
      <c r="AS235" s="13">
        <v>0</v>
      </c>
      <c r="AT235" s="37">
        <f t="shared" si="23"/>
        <v>0</v>
      </c>
      <c r="AU235" s="69">
        <f t="shared" si="24"/>
        <v>1833574.61</v>
      </c>
      <c r="AV235" s="119"/>
      <c r="AZ235" s="14"/>
      <c r="BA235" s="14"/>
      <c r="BB235" s="14"/>
    </row>
    <row r="236" spans="1:54" x14ac:dyDescent="0.25">
      <c r="A236" s="16">
        <f>COUNTIF($AD$10:AD236,'RESUMEN POR ORGANISMO'!$V$6)</f>
        <v>10</v>
      </c>
      <c r="B236" s="16">
        <f>COUNTIF(U$10:$V236,'Desglose 4246'!$V$6)</f>
        <v>0</v>
      </c>
      <c r="C236" s="16">
        <f>COUNTIF(V$10:$V236,'Desglose 4157'!$V$6)</f>
        <v>33</v>
      </c>
      <c r="D236" s="16">
        <f>COUNTIF(V$10:$V236,'Desglose 4156'!$V$6)</f>
        <v>6</v>
      </c>
      <c r="E236" s="16">
        <f>COUNTIF(V$10:$V236,'Desglose 4155'!$V$6)</f>
        <v>9</v>
      </c>
      <c r="F236" s="16">
        <f>COUNTIF(V$10:$V236,'Desglose 4154'!$V$6)</f>
        <v>8</v>
      </c>
      <c r="G236" s="16">
        <f>COUNTIF(V$10:$V236,'Desglose 4153'!$V$6)</f>
        <v>45</v>
      </c>
      <c r="H236" s="16">
        <f>COUNTIF(V$10:$V236,'Desglose 4152'!$V$6)</f>
        <v>65</v>
      </c>
      <c r="I236" s="16">
        <f>COUNTIF(V$10:$V236,'Desglose 4151'!$V$6)</f>
        <v>61</v>
      </c>
      <c r="J236" s="22">
        <v>21121</v>
      </c>
      <c r="K236" s="19">
        <v>4</v>
      </c>
      <c r="L236" s="20">
        <v>15</v>
      </c>
      <c r="M236" s="21">
        <v>156</v>
      </c>
      <c r="N236" s="22">
        <v>2</v>
      </c>
      <c r="O236" s="22">
        <v>5</v>
      </c>
      <c r="P236" s="22">
        <v>1</v>
      </c>
      <c r="Q236" s="22">
        <v>3</v>
      </c>
      <c r="R236" s="22">
        <v>3</v>
      </c>
      <c r="S236" s="22" t="s">
        <v>82</v>
      </c>
      <c r="T236" s="20">
        <v>212</v>
      </c>
      <c r="U236" s="19">
        <v>3</v>
      </c>
      <c r="V236" s="22">
        <v>4156</v>
      </c>
      <c r="W236" s="19">
        <v>4</v>
      </c>
      <c r="X236" s="22">
        <v>1</v>
      </c>
      <c r="Y236" s="21">
        <v>100</v>
      </c>
      <c r="Z236" s="22">
        <v>2</v>
      </c>
      <c r="AA236" s="19">
        <v>20</v>
      </c>
      <c r="AB236" s="20">
        <v>150</v>
      </c>
      <c r="AC236" s="66" t="s">
        <v>282</v>
      </c>
      <c r="AD236" s="38" t="s">
        <v>61</v>
      </c>
      <c r="AE236" s="13">
        <v>0</v>
      </c>
      <c r="AF236" s="13">
        <v>0</v>
      </c>
      <c r="AG236" s="13">
        <v>0</v>
      </c>
      <c r="AH236" s="37">
        <f t="shared" si="20"/>
        <v>0</v>
      </c>
      <c r="AI236" s="13">
        <v>0</v>
      </c>
      <c r="AJ236" s="13">
        <v>0</v>
      </c>
      <c r="AK236" s="13">
        <v>0</v>
      </c>
      <c r="AL236" s="37">
        <f t="shared" si="22"/>
        <v>0</v>
      </c>
      <c r="AM236" s="13">
        <v>0</v>
      </c>
      <c r="AN236" s="13">
        <v>0</v>
      </c>
      <c r="AO236" s="13">
        <v>0</v>
      </c>
      <c r="AP236" s="37">
        <f t="shared" si="21"/>
        <v>0</v>
      </c>
      <c r="AQ236" s="13">
        <v>0</v>
      </c>
      <c r="AR236" s="13">
        <v>0</v>
      </c>
      <c r="AS236" s="13">
        <v>0</v>
      </c>
      <c r="AT236" s="37">
        <f t="shared" si="23"/>
        <v>0</v>
      </c>
      <c r="AU236" s="69">
        <f t="shared" si="24"/>
        <v>0</v>
      </c>
      <c r="AV236" s="119"/>
      <c r="AZ236" s="14"/>
      <c r="BA236" s="14"/>
      <c r="BB236" s="14"/>
    </row>
    <row r="237" spans="1:54" x14ac:dyDescent="0.25">
      <c r="A237" s="16">
        <f>COUNTIF($AD$10:AD237,'RESUMEN POR ORGANISMO'!$V$6)</f>
        <v>11</v>
      </c>
      <c r="B237" s="16">
        <f>COUNTIF(U$10:$V237,'Desglose 4246'!$V$6)</f>
        <v>0</v>
      </c>
      <c r="C237" s="16">
        <f>COUNTIF(V$10:$V237,'Desglose 4157'!$V$6)</f>
        <v>33</v>
      </c>
      <c r="D237" s="16">
        <f>COUNTIF(V$10:$V237,'Desglose 4156'!$V$6)</f>
        <v>7</v>
      </c>
      <c r="E237" s="16">
        <f>COUNTIF(V$10:$V237,'Desglose 4155'!$V$6)</f>
        <v>9</v>
      </c>
      <c r="F237" s="16">
        <f>COUNTIF(V$10:$V237,'Desglose 4154'!$V$6)</f>
        <v>8</v>
      </c>
      <c r="G237" s="16">
        <f>COUNTIF(V$10:$V237,'Desglose 4153'!$V$6)</f>
        <v>45</v>
      </c>
      <c r="H237" s="16">
        <f>COUNTIF(V$10:$V237,'Desglose 4152'!$V$6)</f>
        <v>65</v>
      </c>
      <c r="I237" s="16">
        <f>COUNTIF(V$10:$V237,'Desglose 4151'!$V$6)</f>
        <v>61</v>
      </c>
      <c r="J237" s="22">
        <v>21121</v>
      </c>
      <c r="K237" s="19">
        <v>4</v>
      </c>
      <c r="L237" s="20">
        <v>15</v>
      </c>
      <c r="M237" s="21">
        <v>156</v>
      </c>
      <c r="N237" s="22">
        <v>2</v>
      </c>
      <c r="O237" s="22">
        <v>5</v>
      </c>
      <c r="P237" s="22">
        <v>1</v>
      </c>
      <c r="Q237" s="22">
        <v>3</v>
      </c>
      <c r="R237" s="22">
        <v>3</v>
      </c>
      <c r="S237" s="22" t="s">
        <v>82</v>
      </c>
      <c r="T237" s="20">
        <v>212</v>
      </c>
      <c r="U237" s="19">
        <v>3</v>
      </c>
      <c r="V237" s="22">
        <v>4156</v>
      </c>
      <c r="W237" s="19">
        <v>1</v>
      </c>
      <c r="X237" s="22">
        <v>1</v>
      </c>
      <c r="Y237" s="21">
        <v>100</v>
      </c>
      <c r="Z237" s="22">
        <v>2</v>
      </c>
      <c r="AA237" s="19">
        <v>20</v>
      </c>
      <c r="AB237" s="20">
        <v>150</v>
      </c>
      <c r="AC237" s="66" t="s">
        <v>283</v>
      </c>
      <c r="AD237" s="38" t="s">
        <v>61</v>
      </c>
      <c r="AE237" s="13">
        <v>0</v>
      </c>
      <c r="AF237" s="13">
        <v>0</v>
      </c>
      <c r="AG237" s="13">
        <v>0</v>
      </c>
      <c r="AH237" s="37">
        <f t="shared" si="20"/>
        <v>0</v>
      </c>
      <c r="AI237" s="13">
        <v>0</v>
      </c>
      <c r="AJ237" s="13">
        <v>23622522.030000001</v>
      </c>
      <c r="AK237" s="13">
        <v>0</v>
      </c>
      <c r="AL237" s="37">
        <f t="shared" si="22"/>
        <v>23622522.030000001</v>
      </c>
      <c r="AM237" s="13">
        <v>0</v>
      </c>
      <c r="AN237" s="13">
        <v>0</v>
      </c>
      <c r="AO237" s="13">
        <v>0</v>
      </c>
      <c r="AP237" s="37">
        <f t="shared" si="21"/>
        <v>0</v>
      </c>
      <c r="AQ237" s="13">
        <v>0</v>
      </c>
      <c r="AR237" s="13">
        <v>0</v>
      </c>
      <c r="AS237" s="13">
        <v>0</v>
      </c>
      <c r="AT237" s="37">
        <f t="shared" si="23"/>
        <v>0</v>
      </c>
      <c r="AU237" s="69">
        <f t="shared" si="24"/>
        <v>23622522.030000001</v>
      </c>
      <c r="AV237" s="119"/>
      <c r="AZ237" s="14"/>
      <c r="BA237" s="14"/>
      <c r="BB237" s="14"/>
    </row>
    <row r="238" spans="1:54" x14ac:dyDescent="0.25">
      <c r="A238" s="16">
        <f>COUNTIF($AD$10:AD238,'RESUMEN POR ORGANISMO'!$V$6)</f>
        <v>12</v>
      </c>
      <c r="B238" s="16">
        <f>COUNTIF(U$10:$V238,'Desglose 4246'!$V$6)</f>
        <v>0</v>
      </c>
      <c r="C238" s="16">
        <f>COUNTIF(V$10:$V238,'Desglose 4157'!$V$6)</f>
        <v>33</v>
      </c>
      <c r="D238" s="16">
        <f>COUNTIF(V$10:$V238,'Desglose 4156'!$V$6)</f>
        <v>8</v>
      </c>
      <c r="E238" s="16">
        <f>COUNTIF(V$10:$V238,'Desglose 4155'!$V$6)</f>
        <v>9</v>
      </c>
      <c r="F238" s="16">
        <f>COUNTIF(V$10:$V238,'Desglose 4154'!$V$6)</f>
        <v>8</v>
      </c>
      <c r="G238" s="16">
        <f>COUNTIF(V$10:$V238,'Desglose 4153'!$V$6)</f>
        <v>45</v>
      </c>
      <c r="H238" s="16">
        <f>COUNTIF(V$10:$V238,'Desglose 4152'!$V$6)</f>
        <v>65</v>
      </c>
      <c r="I238" s="16">
        <f>COUNTIF(V$10:$V238,'Desglose 4151'!$V$6)</f>
        <v>61</v>
      </c>
      <c r="J238" s="22">
        <v>21121</v>
      </c>
      <c r="K238" s="19">
        <v>4</v>
      </c>
      <c r="L238" s="20">
        <v>15</v>
      </c>
      <c r="M238" s="21">
        <v>156</v>
      </c>
      <c r="N238" s="22">
        <v>2</v>
      </c>
      <c r="O238" s="22">
        <v>5</v>
      </c>
      <c r="P238" s="22">
        <v>2</v>
      </c>
      <c r="Q238" s="22">
        <v>3</v>
      </c>
      <c r="R238" s="22">
        <v>3</v>
      </c>
      <c r="S238" s="22" t="s">
        <v>82</v>
      </c>
      <c r="T238" s="20">
        <v>213</v>
      </c>
      <c r="U238" s="19">
        <v>1</v>
      </c>
      <c r="V238" s="22">
        <v>4156</v>
      </c>
      <c r="W238" s="19">
        <v>0</v>
      </c>
      <c r="X238" s="22">
        <v>5</v>
      </c>
      <c r="Y238" s="21">
        <v>75714</v>
      </c>
      <c r="Z238" s="22">
        <v>2</v>
      </c>
      <c r="AA238" s="19">
        <v>20</v>
      </c>
      <c r="AB238" s="20">
        <v>150</v>
      </c>
      <c r="AC238" s="66" t="s">
        <v>284</v>
      </c>
      <c r="AD238" s="38" t="s">
        <v>61</v>
      </c>
      <c r="AE238" s="13">
        <v>0</v>
      </c>
      <c r="AF238" s="13">
        <v>0</v>
      </c>
      <c r="AG238" s="13">
        <v>0</v>
      </c>
      <c r="AH238" s="37">
        <f t="shared" si="20"/>
        <v>0</v>
      </c>
      <c r="AI238" s="13">
        <v>0</v>
      </c>
      <c r="AJ238" s="13">
        <v>0</v>
      </c>
      <c r="AK238" s="13">
        <v>0</v>
      </c>
      <c r="AL238" s="37">
        <f t="shared" si="22"/>
        <v>0</v>
      </c>
      <c r="AM238" s="13">
        <v>0</v>
      </c>
      <c r="AN238" s="13">
        <v>0</v>
      </c>
      <c r="AO238" s="13">
        <v>0</v>
      </c>
      <c r="AP238" s="37">
        <f t="shared" si="21"/>
        <v>0</v>
      </c>
      <c r="AQ238" s="13">
        <v>0</v>
      </c>
      <c r="AR238" s="13">
        <v>0</v>
      </c>
      <c r="AS238" s="13">
        <v>533251.15</v>
      </c>
      <c r="AT238" s="37">
        <f t="shared" si="23"/>
        <v>533251.15</v>
      </c>
      <c r="AU238" s="69">
        <f t="shared" si="24"/>
        <v>533251.15</v>
      </c>
      <c r="AV238" s="119"/>
      <c r="AZ238" s="14"/>
      <c r="BA238" s="14"/>
      <c r="BB238" s="14"/>
    </row>
    <row r="239" spans="1:54" x14ac:dyDescent="0.25">
      <c r="A239" s="16">
        <f>COUNTIF($AD$10:AD239,'RESUMEN POR ORGANISMO'!$V$6)</f>
        <v>13</v>
      </c>
      <c r="B239" s="16">
        <f>COUNTIF(U$10:$V239,'Desglose 4246'!$V$6)</f>
        <v>0</v>
      </c>
      <c r="C239" s="16">
        <f>COUNTIF(V$10:$V239,'Desglose 4157'!$V$6)</f>
        <v>33</v>
      </c>
      <c r="D239" s="16">
        <f>COUNTIF(V$10:$V239,'Desglose 4156'!$V$6)</f>
        <v>9</v>
      </c>
      <c r="E239" s="16">
        <f>COUNTIF(V$10:$V239,'Desglose 4155'!$V$6)</f>
        <v>9</v>
      </c>
      <c r="F239" s="16">
        <f>COUNTIF(V$10:$V239,'Desglose 4154'!$V$6)</f>
        <v>8</v>
      </c>
      <c r="G239" s="16">
        <f>COUNTIF(V$10:$V239,'Desglose 4153'!$V$6)</f>
        <v>45</v>
      </c>
      <c r="H239" s="16">
        <f>COUNTIF(V$10:$V239,'Desglose 4152'!$V$6)</f>
        <v>65</v>
      </c>
      <c r="I239" s="16">
        <f>COUNTIF(V$10:$V239,'Desglose 4151'!$V$6)</f>
        <v>61</v>
      </c>
      <c r="J239" s="22">
        <v>21121</v>
      </c>
      <c r="K239" s="19">
        <v>4</v>
      </c>
      <c r="L239" s="20">
        <v>15</v>
      </c>
      <c r="M239" s="21">
        <v>156</v>
      </c>
      <c r="N239" s="22">
        <v>2</v>
      </c>
      <c r="O239" s="22">
        <v>5</v>
      </c>
      <c r="P239" s="22">
        <v>2</v>
      </c>
      <c r="Q239" s="22">
        <v>3</v>
      </c>
      <c r="R239" s="22">
        <v>3</v>
      </c>
      <c r="S239" s="22" t="s">
        <v>82</v>
      </c>
      <c r="T239" s="20">
        <v>213</v>
      </c>
      <c r="U239" s="19">
        <v>1</v>
      </c>
      <c r="V239" s="22">
        <v>4156</v>
      </c>
      <c r="W239" s="19">
        <v>3</v>
      </c>
      <c r="X239" s="22">
        <v>1</v>
      </c>
      <c r="Y239" s="21">
        <v>100</v>
      </c>
      <c r="Z239" s="22">
        <v>2</v>
      </c>
      <c r="AA239" s="19">
        <v>20</v>
      </c>
      <c r="AB239" s="20">
        <v>150</v>
      </c>
      <c r="AC239" s="66" t="s">
        <v>285</v>
      </c>
      <c r="AD239" s="38" t="s">
        <v>61</v>
      </c>
      <c r="AE239" s="13">
        <v>0</v>
      </c>
      <c r="AF239" s="13">
        <v>0</v>
      </c>
      <c r="AG239" s="13">
        <v>0</v>
      </c>
      <c r="AH239" s="37">
        <f t="shared" si="20"/>
        <v>0</v>
      </c>
      <c r="AI239" s="13">
        <v>0</v>
      </c>
      <c r="AJ239" s="13">
        <v>0</v>
      </c>
      <c r="AK239" s="13">
        <v>0</v>
      </c>
      <c r="AL239" s="37">
        <f t="shared" si="22"/>
        <v>0</v>
      </c>
      <c r="AM239" s="13">
        <v>0</v>
      </c>
      <c r="AN239" s="13">
        <v>0</v>
      </c>
      <c r="AO239" s="13">
        <v>0</v>
      </c>
      <c r="AP239" s="37">
        <f t="shared" si="21"/>
        <v>0</v>
      </c>
      <c r="AQ239" s="13">
        <v>0</v>
      </c>
      <c r="AR239" s="13">
        <v>0</v>
      </c>
      <c r="AS239" s="13">
        <v>0</v>
      </c>
      <c r="AT239" s="37">
        <f t="shared" si="23"/>
        <v>0</v>
      </c>
      <c r="AU239" s="69">
        <f t="shared" si="24"/>
        <v>0</v>
      </c>
      <c r="AV239" s="119"/>
      <c r="AZ239" s="14"/>
      <c r="BA239" s="14"/>
      <c r="BB239" s="14"/>
    </row>
    <row r="240" spans="1:54" x14ac:dyDescent="0.25">
      <c r="A240" s="16">
        <f>COUNTIF($AD$10:AD240,'RESUMEN POR ORGANISMO'!$V$6)</f>
        <v>14</v>
      </c>
      <c r="B240" s="16">
        <f>COUNTIF(U$10:$V240,'Desglose 4246'!$V$6)</f>
        <v>0</v>
      </c>
      <c r="C240" s="16">
        <f>COUNTIF(V$10:$V240,'Desglose 4157'!$V$6)</f>
        <v>33</v>
      </c>
      <c r="D240" s="16">
        <f>COUNTIF(V$10:$V240,'Desglose 4156'!$V$6)</f>
        <v>10</v>
      </c>
      <c r="E240" s="16">
        <f>COUNTIF(V$10:$V240,'Desglose 4155'!$V$6)</f>
        <v>9</v>
      </c>
      <c r="F240" s="16">
        <f>COUNTIF(V$10:$V240,'Desglose 4154'!$V$6)</f>
        <v>8</v>
      </c>
      <c r="G240" s="16">
        <f>COUNTIF(V$10:$V240,'Desglose 4153'!$V$6)</f>
        <v>45</v>
      </c>
      <c r="H240" s="16">
        <f>COUNTIF(V$10:$V240,'Desglose 4152'!$V$6)</f>
        <v>65</v>
      </c>
      <c r="I240" s="16">
        <f>COUNTIF(V$10:$V240,'Desglose 4151'!$V$6)</f>
        <v>61</v>
      </c>
      <c r="J240" s="22">
        <v>21121</v>
      </c>
      <c r="K240" s="19">
        <v>4</v>
      </c>
      <c r="L240" s="20">
        <v>15</v>
      </c>
      <c r="M240" s="21">
        <v>156</v>
      </c>
      <c r="N240" s="22">
        <v>2</v>
      </c>
      <c r="O240" s="22">
        <v>5</v>
      </c>
      <c r="P240" s="22">
        <v>2</v>
      </c>
      <c r="Q240" s="22">
        <v>3</v>
      </c>
      <c r="R240" s="22">
        <v>3</v>
      </c>
      <c r="S240" s="22" t="s">
        <v>82</v>
      </c>
      <c r="T240" s="20">
        <v>212</v>
      </c>
      <c r="U240" s="19">
        <v>3</v>
      </c>
      <c r="V240" s="22">
        <v>4156</v>
      </c>
      <c r="W240" s="19">
        <v>0</v>
      </c>
      <c r="X240" s="22">
        <v>5</v>
      </c>
      <c r="Y240" s="21">
        <v>5115</v>
      </c>
      <c r="Z240" s="22">
        <v>2</v>
      </c>
      <c r="AA240" s="19">
        <v>20</v>
      </c>
      <c r="AB240" s="20">
        <v>150</v>
      </c>
      <c r="AC240" s="66" t="s">
        <v>347</v>
      </c>
      <c r="AD240" s="38" t="s">
        <v>61</v>
      </c>
      <c r="AE240" s="13">
        <v>0</v>
      </c>
      <c r="AF240" s="13">
        <v>0</v>
      </c>
      <c r="AG240" s="13">
        <v>0</v>
      </c>
      <c r="AH240" s="37">
        <f t="shared" si="20"/>
        <v>0</v>
      </c>
      <c r="AI240" s="13">
        <v>0</v>
      </c>
      <c r="AJ240" s="13">
        <v>0</v>
      </c>
      <c r="AK240" s="13">
        <v>0</v>
      </c>
      <c r="AL240" s="37">
        <f t="shared" si="22"/>
        <v>0</v>
      </c>
      <c r="AM240" s="13">
        <v>0</v>
      </c>
      <c r="AN240" s="13">
        <v>0</v>
      </c>
      <c r="AO240" s="13">
        <v>0</v>
      </c>
      <c r="AP240" s="37">
        <f t="shared" si="21"/>
        <v>0</v>
      </c>
      <c r="AQ240" s="13">
        <v>0</v>
      </c>
      <c r="AR240" s="13">
        <v>0</v>
      </c>
      <c r="AS240" s="13">
        <v>20000000</v>
      </c>
      <c r="AT240" s="37">
        <f t="shared" si="23"/>
        <v>20000000</v>
      </c>
      <c r="AU240" s="69">
        <f t="shared" si="24"/>
        <v>20000000</v>
      </c>
      <c r="AV240" s="119"/>
      <c r="AZ240" s="14"/>
      <c r="BA240" s="14"/>
      <c r="BB240" s="14"/>
    </row>
    <row r="241" spans="1:54" x14ac:dyDescent="0.25">
      <c r="A241" s="16">
        <f>COUNTIF($AD$10:AD241,'RESUMEN POR ORGANISMO'!$V$6)</f>
        <v>15</v>
      </c>
      <c r="B241" s="16">
        <f>COUNTIF(U$10:$V241,'Desglose 4246'!$V$6)</f>
        <v>0</v>
      </c>
      <c r="C241" s="16">
        <f>COUNTIF(V$10:$V241,'Desglose 4157'!$V$6)</f>
        <v>33</v>
      </c>
      <c r="D241" s="16">
        <f>COUNTIF(V$10:$V241,'Desglose 4156'!$V$6)</f>
        <v>11</v>
      </c>
      <c r="E241" s="16">
        <f>COUNTIF(V$10:$V241,'Desglose 4155'!$V$6)</f>
        <v>9</v>
      </c>
      <c r="F241" s="16">
        <f>COUNTIF(V$10:$V241,'Desglose 4154'!$V$6)</f>
        <v>8</v>
      </c>
      <c r="G241" s="16">
        <f>COUNTIF(V$10:$V241,'Desglose 4153'!$V$6)</f>
        <v>45</v>
      </c>
      <c r="H241" s="16">
        <f>COUNTIF(V$10:$V241,'Desglose 4152'!$V$6)</f>
        <v>65</v>
      </c>
      <c r="I241" s="16">
        <f>COUNTIF(V$10:$V241,'Desglose 4151'!$V$6)</f>
        <v>61</v>
      </c>
      <c r="J241" s="22">
        <v>21121</v>
      </c>
      <c r="K241" s="19">
        <v>4</v>
      </c>
      <c r="L241" s="20">
        <v>15</v>
      </c>
      <c r="M241" s="21">
        <v>156</v>
      </c>
      <c r="N241" s="22">
        <v>2</v>
      </c>
      <c r="O241" s="22">
        <v>5</v>
      </c>
      <c r="P241" s="22">
        <v>2</v>
      </c>
      <c r="Q241" s="22">
        <v>3</v>
      </c>
      <c r="R241" s="22">
        <v>3</v>
      </c>
      <c r="S241" s="22" t="s">
        <v>82</v>
      </c>
      <c r="T241" s="20">
        <v>213</v>
      </c>
      <c r="U241" s="19">
        <v>1</v>
      </c>
      <c r="V241" s="22">
        <v>4156</v>
      </c>
      <c r="W241" s="19">
        <v>2</v>
      </c>
      <c r="X241" s="22">
        <v>5</v>
      </c>
      <c r="Y241" s="21">
        <v>70013</v>
      </c>
      <c r="Z241" s="22">
        <v>2</v>
      </c>
      <c r="AA241" s="19">
        <v>20</v>
      </c>
      <c r="AB241" s="20">
        <v>150</v>
      </c>
      <c r="AC241" s="66" t="s">
        <v>286</v>
      </c>
      <c r="AD241" s="38" t="s">
        <v>61</v>
      </c>
      <c r="AE241" s="13">
        <v>0</v>
      </c>
      <c r="AF241" s="13">
        <v>0</v>
      </c>
      <c r="AG241" s="13">
        <v>0</v>
      </c>
      <c r="AH241" s="37">
        <f t="shared" si="20"/>
        <v>0</v>
      </c>
      <c r="AI241" s="13">
        <v>0</v>
      </c>
      <c r="AJ241" s="13">
        <v>0</v>
      </c>
      <c r="AK241" s="13">
        <v>0</v>
      </c>
      <c r="AL241" s="37">
        <f t="shared" si="22"/>
        <v>0</v>
      </c>
      <c r="AM241" s="13">
        <v>0</v>
      </c>
      <c r="AN241" s="13">
        <v>0</v>
      </c>
      <c r="AO241" s="13">
        <v>0</v>
      </c>
      <c r="AP241" s="37">
        <f t="shared" si="21"/>
        <v>0</v>
      </c>
      <c r="AQ241" s="13">
        <v>0</v>
      </c>
      <c r="AR241" s="13">
        <v>0</v>
      </c>
      <c r="AS241" s="13">
        <v>0</v>
      </c>
      <c r="AT241" s="37">
        <f t="shared" si="23"/>
        <v>0</v>
      </c>
      <c r="AU241" s="69">
        <f t="shared" si="24"/>
        <v>0</v>
      </c>
      <c r="AV241" s="119"/>
      <c r="AZ241" s="14"/>
      <c r="BA241" s="14"/>
      <c r="BB241" s="14"/>
    </row>
    <row r="242" spans="1:54" x14ac:dyDescent="0.25">
      <c r="A242" s="16">
        <f>COUNTIF($AD$10:AD242,'RESUMEN POR ORGANISMO'!$V$6)</f>
        <v>16</v>
      </c>
      <c r="B242" s="16">
        <f>COUNTIF(U$10:$V242,'Desglose 4246'!$V$6)</f>
        <v>0</v>
      </c>
      <c r="C242" s="16">
        <f>COUNTIF(V$10:$V242,'Desglose 4157'!$V$6)</f>
        <v>33</v>
      </c>
      <c r="D242" s="16">
        <f>COUNTIF(V$10:$V242,'Desglose 4156'!$V$6)</f>
        <v>12</v>
      </c>
      <c r="E242" s="16">
        <f>COUNTIF(V$10:$V242,'Desglose 4155'!$V$6)</f>
        <v>9</v>
      </c>
      <c r="F242" s="16">
        <f>COUNTIF(V$10:$V242,'Desglose 4154'!$V$6)</f>
        <v>8</v>
      </c>
      <c r="G242" s="16">
        <f>COUNTIF(V$10:$V242,'Desglose 4153'!$V$6)</f>
        <v>45</v>
      </c>
      <c r="H242" s="16">
        <f>COUNTIF(V$10:$V242,'Desglose 4152'!$V$6)</f>
        <v>65</v>
      </c>
      <c r="I242" s="16">
        <f>COUNTIF(V$10:$V242,'Desglose 4151'!$V$6)</f>
        <v>61</v>
      </c>
      <c r="J242" s="22">
        <v>21121</v>
      </c>
      <c r="K242" s="19">
        <v>4</v>
      </c>
      <c r="L242" s="20">
        <v>15</v>
      </c>
      <c r="M242" s="21">
        <v>156</v>
      </c>
      <c r="N242" s="22">
        <v>2</v>
      </c>
      <c r="O242" s="22">
        <v>5</v>
      </c>
      <c r="P242" s="22">
        <v>3</v>
      </c>
      <c r="Q242" s="22">
        <v>3</v>
      </c>
      <c r="R242" s="22">
        <v>3</v>
      </c>
      <c r="S242" s="22" t="s">
        <v>82</v>
      </c>
      <c r="T242" s="20">
        <v>144</v>
      </c>
      <c r="U242" s="19">
        <v>1</v>
      </c>
      <c r="V242" s="22">
        <v>4156</v>
      </c>
      <c r="W242" s="19">
        <v>0</v>
      </c>
      <c r="X242" s="22">
        <v>5</v>
      </c>
      <c r="Y242" s="21">
        <v>75714</v>
      </c>
      <c r="Z242" s="22">
        <v>2</v>
      </c>
      <c r="AA242" s="19">
        <v>20</v>
      </c>
      <c r="AB242" s="20">
        <v>150</v>
      </c>
      <c r="AC242" s="66" t="s">
        <v>287</v>
      </c>
      <c r="AD242" s="38" t="s">
        <v>61</v>
      </c>
      <c r="AE242" s="13">
        <v>0</v>
      </c>
      <c r="AF242" s="13">
        <v>0</v>
      </c>
      <c r="AG242" s="13">
        <v>0</v>
      </c>
      <c r="AH242" s="37">
        <f t="shared" si="20"/>
        <v>0</v>
      </c>
      <c r="AI242" s="13">
        <v>0</v>
      </c>
      <c r="AJ242" s="13">
        <v>0</v>
      </c>
      <c r="AK242" s="13">
        <v>0</v>
      </c>
      <c r="AL242" s="37">
        <f t="shared" si="22"/>
        <v>0</v>
      </c>
      <c r="AM242" s="13">
        <v>0</v>
      </c>
      <c r="AN242" s="13">
        <v>0</v>
      </c>
      <c r="AO242" s="13">
        <v>0</v>
      </c>
      <c r="AP242" s="37">
        <f t="shared" si="21"/>
        <v>0</v>
      </c>
      <c r="AQ242" s="13">
        <v>0</v>
      </c>
      <c r="AR242" s="13">
        <v>0</v>
      </c>
      <c r="AS242" s="13">
        <v>0</v>
      </c>
      <c r="AT242" s="37">
        <f t="shared" si="23"/>
        <v>0</v>
      </c>
      <c r="AU242" s="69">
        <f t="shared" si="24"/>
        <v>0</v>
      </c>
      <c r="AV242" s="119"/>
      <c r="AZ242" s="14"/>
      <c r="BA242" s="14"/>
      <c r="BB242" s="14"/>
    </row>
    <row r="243" spans="1:54" x14ac:dyDescent="0.25">
      <c r="A243" s="16">
        <f>COUNTIF($AD$10:AD243,'RESUMEN POR ORGANISMO'!$V$6)</f>
        <v>16</v>
      </c>
      <c r="B243" s="16">
        <f>COUNTIF(U$10:$V243,'Desglose 4246'!$V$6)</f>
        <v>1</v>
      </c>
      <c r="C243" s="16">
        <f>COUNTIF(V$10:$V243,'Desglose 4157'!$V$6)</f>
        <v>33</v>
      </c>
      <c r="D243" s="16">
        <f>COUNTIF(V$10:$V243,'Desglose 4156'!$V$6)</f>
        <v>12</v>
      </c>
      <c r="E243" s="16">
        <f>COUNTIF(V$10:$V243,'Desglose 4155'!$V$6)</f>
        <v>9</v>
      </c>
      <c r="F243" s="16">
        <f>COUNTIF(V$10:$V243,'Desglose 4154'!$V$6)</f>
        <v>8</v>
      </c>
      <c r="G243" s="16">
        <f>COUNTIF(V$10:$V243,'Desglose 4153'!$V$6)</f>
        <v>45</v>
      </c>
      <c r="H243" s="16">
        <f>COUNTIF(V$10:$V243,'Desglose 4152'!$V$6)</f>
        <v>65</v>
      </c>
      <c r="I243" s="16">
        <f>COUNTIF(V$10:$V243,'Desglose 4151'!$V$6)</f>
        <v>61</v>
      </c>
      <c r="J243" s="22">
        <v>21121</v>
      </c>
      <c r="K243" s="19">
        <v>4</v>
      </c>
      <c r="L243" s="20">
        <v>12</v>
      </c>
      <c r="M243" s="21">
        <v>153</v>
      </c>
      <c r="N243" s="22">
        <v>2</v>
      </c>
      <c r="O243" s="22">
        <v>4</v>
      </c>
      <c r="P243" s="22">
        <v>1</v>
      </c>
      <c r="Q243" s="22">
        <v>4</v>
      </c>
      <c r="R243" s="22">
        <v>1</v>
      </c>
      <c r="S243" s="22" t="s">
        <v>26</v>
      </c>
      <c r="T243" s="20">
        <v>107</v>
      </c>
      <c r="U243" s="19">
        <v>3</v>
      </c>
      <c r="V243" s="22">
        <v>4246</v>
      </c>
      <c r="W243" s="19">
        <v>4</v>
      </c>
      <c r="X243" s="22">
        <v>1</v>
      </c>
      <c r="Y243" s="21">
        <v>100</v>
      </c>
      <c r="Z243" s="22">
        <v>1</v>
      </c>
      <c r="AA243" s="19">
        <v>12</v>
      </c>
      <c r="AB243" s="22">
        <v>39</v>
      </c>
      <c r="AC243" s="66" t="s">
        <v>340</v>
      </c>
      <c r="AD243" s="38" t="s">
        <v>59</v>
      </c>
      <c r="AE243" s="13">
        <v>0</v>
      </c>
      <c r="AF243" s="13">
        <v>0</v>
      </c>
      <c r="AG243" s="13">
        <v>0</v>
      </c>
      <c r="AH243" s="37">
        <f t="shared" si="20"/>
        <v>0</v>
      </c>
      <c r="AI243" s="13">
        <v>0</v>
      </c>
      <c r="AJ243" s="13">
        <v>0</v>
      </c>
      <c r="AK243" s="13">
        <v>1802500</v>
      </c>
      <c r="AL243" s="37">
        <f t="shared" si="22"/>
        <v>1802500</v>
      </c>
      <c r="AM243" s="13">
        <v>0</v>
      </c>
      <c r="AN243" s="13">
        <v>0</v>
      </c>
      <c r="AO243" s="13">
        <v>0</v>
      </c>
      <c r="AP243" s="37">
        <f t="shared" si="21"/>
        <v>0</v>
      </c>
      <c r="AQ243" s="13">
        <v>0</v>
      </c>
      <c r="AR243" s="13">
        <v>0</v>
      </c>
      <c r="AS243" s="13">
        <v>0</v>
      </c>
      <c r="AT243" s="37">
        <f t="shared" si="23"/>
        <v>0</v>
      </c>
      <c r="AU243" s="69">
        <f t="shared" si="24"/>
        <v>1802500</v>
      </c>
      <c r="AV243" s="119"/>
      <c r="AZ243" s="14"/>
      <c r="BA243" s="14"/>
      <c r="BB243" s="14"/>
    </row>
    <row r="244" spans="1:54" x14ac:dyDescent="0.25">
      <c r="A244" s="16">
        <f>COUNTIF($AD$10:AD244,'RESUMEN POR ORGANISMO'!$V$6)</f>
        <v>16</v>
      </c>
      <c r="B244" s="16">
        <f>COUNTIF(U$10:$V244,'Desglose 4246'!$V$6)</f>
        <v>1</v>
      </c>
      <c r="C244" s="16">
        <f>COUNTIF(V$10:$V244,'Desglose 4157'!$V$6)</f>
        <v>33</v>
      </c>
      <c r="D244" s="16">
        <f>COUNTIF(V$10:$V244,'Desglose 4156'!$V$6)</f>
        <v>12</v>
      </c>
      <c r="E244" s="16">
        <f>COUNTIF(V$10:$V244,'Desglose 4155'!$V$6)</f>
        <v>9</v>
      </c>
      <c r="F244" s="16">
        <f>COUNTIF(V$10:$V244,'Desglose 4154'!$V$6)</f>
        <v>8</v>
      </c>
      <c r="G244" s="16">
        <f>COUNTIF(V$10:$V244,'Desglose 4153'!$V$6)</f>
        <v>46</v>
      </c>
      <c r="H244" s="16">
        <f>COUNTIF(V$10:$V244,'Desglose 4152'!$V$6)</f>
        <v>65</v>
      </c>
      <c r="I244" s="16">
        <f>COUNTIF(V$10:$V244,'Desglose 4151'!$V$6)</f>
        <v>61</v>
      </c>
      <c r="J244" s="22">
        <v>21121</v>
      </c>
      <c r="K244" s="19">
        <v>4</v>
      </c>
      <c r="L244" s="20">
        <v>9</v>
      </c>
      <c r="M244" s="21">
        <v>150</v>
      </c>
      <c r="N244" s="22">
        <v>2</v>
      </c>
      <c r="O244" s="22">
        <v>5</v>
      </c>
      <c r="P244" s="22">
        <v>2</v>
      </c>
      <c r="Q244" s="22">
        <v>3</v>
      </c>
      <c r="R244" s="22">
        <v>3</v>
      </c>
      <c r="S244" s="22" t="s">
        <v>26</v>
      </c>
      <c r="T244" s="20">
        <v>148</v>
      </c>
      <c r="U244" s="19">
        <v>2</v>
      </c>
      <c r="V244" s="22">
        <v>4153</v>
      </c>
      <c r="W244" s="19">
        <v>0</v>
      </c>
      <c r="X244" s="22">
        <v>5</v>
      </c>
      <c r="Y244" s="21">
        <v>75914</v>
      </c>
      <c r="Z244" s="22">
        <v>1</v>
      </c>
      <c r="AA244" s="19">
        <v>20</v>
      </c>
      <c r="AB244" s="22">
        <v>150</v>
      </c>
      <c r="AC244" s="66" t="s">
        <v>348</v>
      </c>
      <c r="AD244" s="38" t="s">
        <v>92</v>
      </c>
      <c r="AE244" s="13">
        <v>0</v>
      </c>
      <c r="AF244" s="13">
        <v>0</v>
      </c>
      <c r="AG244" s="13">
        <v>0</v>
      </c>
      <c r="AH244" s="37">
        <f t="shared" si="20"/>
        <v>0</v>
      </c>
      <c r="AI244" s="13">
        <v>0</v>
      </c>
      <c r="AJ244" s="13">
        <v>0</v>
      </c>
      <c r="AK244" s="13">
        <v>0</v>
      </c>
      <c r="AL244" s="37">
        <f t="shared" si="22"/>
        <v>0</v>
      </c>
      <c r="AM244" s="13">
        <v>35939.360000000001</v>
      </c>
      <c r="AN244" s="13">
        <v>0</v>
      </c>
      <c r="AO244" s="13">
        <v>0</v>
      </c>
      <c r="AP244" s="37">
        <f t="shared" si="21"/>
        <v>35939.360000000001</v>
      </c>
      <c r="AQ244" s="13">
        <v>0</v>
      </c>
      <c r="AR244" s="13">
        <v>0</v>
      </c>
      <c r="AS244" s="13">
        <v>0</v>
      </c>
      <c r="AT244" s="37">
        <f t="shared" si="23"/>
        <v>0</v>
      </c>
      <c r="AU244" s="69">
        <f t="shared" si="24"/>
        <v>35939.360000000001</v>
      </c>
      <c r="AV244" s="119"/>
      <c r="AZ244" s="14"/>
      <c r="BA244" s="14"/>
      <c r="BB244" s="14"/>
    </row>
    <row r="245" spans="1:54" x14ac:dyDescent="0.25">
      <c r="A245" s="16">
        <f>COUNTIF($AD$10:AD245,'RESUMEN POR ORGANISMO'!$V$6)</f>
        <v>16</v>
      </c>
      <c r="B245" s="16">
        <f>COUNTIF(U$10:$V245,'Desglose 4246'!$V$6)</f>
        <v>1</v>
      </c>
      <c r="C245" s="16">
        <f>COUNTIF(V$10:$V245,'Desglose 4157'!$V$6)</f>
        <v>33</v>
      </c>
      <c r="D245" s="16">
        <f>COUNTIF(V$10:$V245,'Desglose 4156'!$V$6)</f>
        <v>12</v>
      </c>
      <c r="E245" s="16">
        <f>COUNTIF(V$10:$V245,'Desglose 4155'!$V$6)</f>
        <v>9</v>
      </c>
      <c r="F245" s="16">
        <f>COUNTIF(V$10:$V245,'Desglose 4154'!$V$6)</f>
        <v>8</v>
      </c>
      <c r="G245" s="16">
        <f>COUNTIF(V$10:$V245,'Desglose 4153'!$V$6)</f>
        <v>47</v>
      </c>
      <c r="H245" s="16">
        <f>COUNTIF(V$10:$V245,'Desglose 4152'!$V$6)</f>
        <v>65</v>
      </c>
      <c r="I245" s="16">
        <f>COUNTIF(V$10:$V245,'Desglose 4151'!$V$6)</f>
        <v>61</v>
      </c>
      <c r="J245" s="22">
        <v>21121</v>
      </c>
      <c r="K245" s="19">
        <v>4</v>
      </c>
      <c r="L245" s="20">
        <v>10</v>
      </c>
      <c r="M245" s="21">
        <v>151</v>
      </c>
      <c r="N245" s="22">
        <v>2</v>
      </c>
      <c r="O245" s="22">
        <v>5</v>
      </c>
      <c r="P245" s="22">
        <v>2</v>
      </c>
      <c r="Q245" s="22">
        <v>3</v>
      </c>
      <c r="R245" s="22">
        <v>3</v>
      </c>
      <c r="S245" s="22" t="s">
        <v>26</v>
      </c>
      <c r="T245" s="20">
        <v>149</v>
      </c>
      <c r="U245" s="19">
        <v>2</v>
      </c>
      <c r="V245" s="22">
        <v>4153</v>
      </c>
      <c r="W245" s="19">
        <v>0</v>
      </c>
      <c r="X245" s="22">
        <v>5</v>
      </c>
      <c r="Y245" s="21">
        <v>7915</v>
      </c>
      <c r="Z245" s="22">
        <v>1</v>
      </c>
      <c r="AA245" s="19">
        <v>12</v>
      </c>
      <c r="AB245" s="22">
        <v>39</v>
      </c>
      <c r="AC245" s="66" t="s">
        <v>349</v>
      </c>
      <c r="AD245" s="38" t="s">
        <v>57</v>
      </c>
      <c r="AE245" s="13">
        <v>0</v>
      </c>
      <c r="AF245" s="13">
        <v>0</v>
      </c>
      <c r="AG245" s="13">
        <v>0</v>
      </c>
      <c r="AH245" s="37">
        <f t="shared" si="20"/>
        <v>0</v>
      </c>
      <c r="AI245" s="13">
        <v>0</v>
      </c>
      <c r="AJ245" s="13">
        <v>0</v>
      </c>
      <c r="AK245" s="13">
        <v>0</v>
      </c>
      <c r="AL245" s="37">
        <f t="shared" si="22"/>
        <v>0</v>
      </c>
      <c r="AM245" s="13">
        <v>0</v>
      </c>
      <c r="AN245" s="13">
        <v>100000</v>
      </c>
      <c r="AO245" s="13">
        <v>0</v>
      </c>
      <c r="AP245" s="37">
        <f t="shared" si="21"/>
        <v>100000</v>
      </c>
      <c r="AQ245" s="13">
        <v>0</v>
      </c>
      <c r="AR245" s="13">
        <v>0</v>
      </c>
      <c r="AS245" s="13">
        <v>0</v>
      </c>
      <c r="AT245" s="37">
        <f t="shared" si="23"/>
        <v>0</v>
      </c>
      <c r="AU245" s="69">
        <f t="shared" si="24"/>
        <v>100000</v>
      </c>
      <c r="AV245" s="119"/>
      <c r="AZ245" s="14"/>
      <c r="BA245" s="14"/>
      <c r="BB245" s="14"/>
    </row>
    <row r="246" spans="1:54" x14ac:dyDescent="0.25">
      <c r="A246" s="16">
        <f>COUNTIF($AD$10:AD246,'RESUMEN POR ORGANISMO'!$V$6)</f>
        <v>16</v>
      </c>
      <c r="B246" s="16">
        <f>COUNTIF(U$10:$V246,'Desglose 4246'!$V$6)</f>
        <v>2</v>
      </c>
      <c r="C246" s="16">
        <f>COUNTIF(V$10:$V246,'Desglose 4157'!$V$6)</f>
        <v>33</v>
      </c>
      <c r="D246" s="16">
        <f>COUNTIF(V$10:$V246,'Desglose 4156'!$V$6)</f>
        <v>12</v>
      </c>
      <c r="E246" s="16">
        <f>COUNTIF(V$10:$V246,'Desglose 4155'!$V$6)</f>
        <v>9</v>
      </c>
      <c r="F246" s="16">
        <f>COUNTIF(V$10:$V246,'Desglose 4154'!$V$6)</f>
        <v>8</v>
      </c>
      <c r="G246" s="16">
        <f>COUNTIF(V$10:$V246,'Desglose 4153'!$V$6)</f>
        <v>47</v>
      </c>
      <c r="H246" s="16">
        <f>COUNTIF(V$10:$V246,'Desglose 4152'!$V$6)</f>
        <v>65</v>
      </c>
      <c r="I246" s="16">
        <f>COUNTIF(V$10:$V246,'Desglose 4151'!$V$6)</f>
        <v>61</v>
      </c>
      <c r="J246" s="22">
        <v>21121</v>
      </c>
      <c r="K246" s="19">
        <v>4</v>
      </c>
      <c r="L246" s="20">
        <v>12</v>
      </c>
      <c r="M246" s="21">
        <v>153</v>
      </c>
      <c r="N246" s="22">
        <v>2</v>
      </c>
      <c r="O246" s="22">
        <v>4</v>
      </c>
      <c r="P246" s="22">
        <v>1</v>
      </c>
      <c r="Q246" s="22">
        <v>4</v>
      </c>
      <c r="R246" s="22">
        <v>1</v>
      </c>
      <c r="S246" s="22" t="s">
        <v>26</v>
      </c>
      <c r="T246" s="20">
        <v>107</v>
      </c>
      <c r="U246" s="19">
        <v>2</v>
      </c>
      <c r="V246" s="22">
        <v>4246</v>
      </c>
      <c r="W246" s="19">
        <v>8</v>
      </c>
      <c r="X246" s="22">
        <v>1</v>
      </c>
      <c r="Y246" s="21">
        <v>100</v>
      </c>
      <c r="Z246" s="22">
        <v>1</v>
      </c>
      <c r="AA246" s="19">
        <v>12</v>
      </c>
      <c r="AB246" s="22">
        <v>39</v>
      </c>
      <c r="AC246" s="66" t="s">
        <v>350</v>
      </c>
      <c r="AD246" s="38" t="s">
        <v>59</v>
      </c>
      <c r="AE246" s="13">
        <v>0</v>
      </c>
      <c r="AF246" s="13">
        <v>0</v>
      </c>
      <c r="AG246" s="13">
        <v>0</v>
      </c>
      <c r="AH246" s="37">
        <f t="shared" si="20"/>
        <v>0</v>
      </c>
      <c r="AI246" s="13">
        <v>0</v>
      </c>
      <c r="AJ246" s="13">
        <v>0</v>
      </c>
      <c r="AK246" s="13">
        <v>0</v>
      </c>
      <c r="AL246" s="37">
        <f t="shared" si="22"/>
        <v>0</v>
      </c>
      <c r="AM246" s="13">
        <v>0</v>
      </c>
      <c r="AN246" s="13">
        <v>0</v>
      </c>
      <c r="AO246" s="13">
        <v>1153000</v>
      </c>
      <c r="AP246" s="37">
        <f t="shared" si="21"/>
        <v>1153000</v>
      </c>
      <c r="AQ246" s="13">
        <v>0</v>
      </c>
      <c r="AR246" s="13">
        <v>0</v>
      </c>
      <c r="AS246" s="13">
        <v>0</v>
      </c>
      <c r="AT246" s="37">
        <f t="shared" si="23"/>
        <v>0</v>
      </c>
      <c r="AU246" s="69">
        <f t="shared" si="24"/>
        <v>1153000</v>
      </c>
      <c r="AV246" s="119"/>
      <c r="AZ246" s="14"/>
      <c r="BA246" s="14"/>
      <c r="BB246" s="14"/>
    </row>
    <row r="247" spans="1:54" x14ac:dyDescent="0.25">
      <c r="A247" s="16">
        <f>COUNTIF($AD$10:AD247,'RESUMEN POR ORGANISMO'!$V$6)</f>
        <v>16</v>
      </c>
      <c r="B247" s="16">
        <f>COUNTIF(U$10:$V247,'Desglose 4246'!$V$6)</f>
        <v>3</v>
      </c>
      <c r="C247" s="16">
        <f>COUNTIF(V$10:$V247,'Desglose 4157'!$V$6)</f>
        <v>33</v>
      </c>
      <c r="D247" s="16">
        <f>COUNTIF(V$10:$V247,'Desglose 4156'!$V$6)</f>
        <v>12</v>
      </c>
      <c r="E247" s="16">
        <f>COUNTIF(V$10:$V247,'Desglose 4155'!$V$6)</f>
        <v>9</v>
      </c>
      <c r="F247" s="16">
        <f>COUNTIF(V$10:$V247,'Desglose 4154'!$V$6)</f>
        <v>8</v>
      </c>
      <c r="G247" s="16">
        <f>COUNTIF(V$10:$V247,'Desglose 4153'!$V$6)</f>
        <v>47</v>
      </c>
      <c r="H247" s="16">
        <f>COUNTIF(V$10:$V247,'Desglose 4152'!$V$6)</f>
        <v>65</v>
      </c>
      <c r="I247" s="16">
        <f>COUNTIF(V$10:$V247,'Desglose 4151'!$V$6)</f>
        <v>61</v>
      </c>
      <c r="J247" s="22">
        <v>21121</v>
      </c>
      <c r="K247" s="19">
        <v>4</v>
      </c>
      <c r="L247" s="20">
        <v>12</v>
      </c>
      <c r="M247" s="21">
        <v>153</v>
      </c>
      <c r="N247" s="22">
        <v>2</v>
      </c>
      <c r="O247" s="22">
        <v>4</v>
      </c>
      <c r="P247" s="22">
        <v>1</v>
      </c>
      <c r="Q247" s="22">
        <v>4</v>
      </c>
      <c r="R247" s="22">
        <v>1</v>
      </c>
      <c r="S247" s="22" t="s">
        <v>26</v>
      </c>
      <c r="T247" s="20">
        <v>107</v>
      </c>
      <c r="U247" s="19">
        <v>3</v>
      </c>
      <c r="V247" s="22">
        <v>4246</v>
      </c>
      <c r="W247" s="19">
        <v>5</v>
      </c>
      <c r="X247" s="22">
        <v>1</v>
      </c>
      <c r="Y247" s="21">
        <v>100</v>
      </c>
      <c r="Z247" s="22">
        <v>1</v>
      </c>
      <c r="AA247" s="19">
        <v>12</v>
      </c>
      <c r="AB247" s="22">
        <v>39</v>
      </c>
      <c r="AC247" s="66" t="s">
        <v>351</v>
      </c>
      <c r="AD247" s="38" t="s">
        <v>59</v>
      </c>
      <c r="AE247" s="13">
        <v>0</v>
      </c>
      <c r="AF247" s="13">
        <v>0</v>
      </c>
      <c r="AG247" s="13">
        <v>0</v>
      </c>
      <c r="AH247" s="37">
        <f t="shared" si="20"/>
        <v>0</v>
      </c>
      <c r="AI247" s="13">
        <v>0</v>
      </c>
      <c r="AJ247" s="13">
        <v>0</v>
      </c>
      <c r="AK247" s="13">
        <v>0</v>
      </c>
      <c r="AL247" s="37">
        <f t="shared" si="22"/>
        <v>0</v>
      </c>
      <c r="AM247" s="13">
        <v>1950000</v>
      </c>
      <c r="AN247" s="13">
        <v>0</v>
      </c>
      <c r="AO247" s="13">
        <v>0</v>
      </c>
      <c r="AP247" s="37">
        <f t="shared" si="21"/>
        <v>1950000</v>
      </c>
      <c r="AQ247" s="13">
        <v>0</v>
      </c>
      <c r="AR247" s="13">
        <v>0</v>
      </c>
      <c r="AS247" s="13">
        <v>0</v>
      </c>
      <c r="AT247" s="37">
        <f t="shared" si="23"/>
        <v>0</v>
      </c>
      <c r="AU247" s="69">
        <f t="shared" si="24"/>
        <v>1950000</v>
      </c>
      <c r="AV247" s="119"/>
      <c r="AZ247" s="14"/>
      <c r="BA247" s="14"/>
      <c r="BB247" s="14"/>
    </row>
    <row r="248" spans="1:54" x14ac:dyDescent="0.25">
      <c r="A248" s="16">
        <f>COUNTIF($AD$10:AD248,'RESUMEN POR ORGANISMO'!$V$6)</f>
        <v>16</v>
      </c>
      <c r="B248" s="16">
        <f>COUNTIF(U$10:$V248,'Desglose 4246'!$V$6)</f>
        <v>4</v>
      </c>
      <c r="C248" s="16">
        <f>COUNTIF(V$10:$V248,'Desglose 4157'!$V$6)</f>
        <v>33</v>
      </c>
      <c r="D248" s="16">
        <f>COUNTIF(V$10:$V248,'Desglose 4156'!$V$6)</f>
        <v>12</v>
      </c>
      <c r="E248" s="16">
        <f>COUNTIF(V$10:$V248,'Desglose 4155'!$V$6)</f>
        <v>9</v>
      </c>
      <c r="F248" s="16">
        <f>COUNTIF(V$10:$V248,'Desglose 4154'!$V$6)</f>
        <v>8</v>
      </c>
      <c r="G248" s="16">
        <f>COUNTIF(V$10:$V248,'Desglose 4153'!$V$6)</f>
        <v>47</v>
      </c>
      <c r="H248" s="16">
        <f>COUNTIF(V$10:$V248,'Desglose 4152'!$V$6)</f>
        <v>65</v>
      </c>
      <c r="I248" s="16">
        <f>COUNTIF(V$10:$V248,'Desglose 4151'!$V$6)</f>
        <v>61</v>
      </c>
      <c r="J248" s="22">
        <v>21121</v>
      </c>
      <c r="K248" s="19">
        <v>4</v>
      </c>
      <c r="L248" s="20">
        <v>12</v>
      </c>
      <c r="M248" s="21">
        <v>153</v>
      </c>
      <c r="N248" s="22">
        <v>2</v>
      </c>
      <c r="O248" s="22">
        <v>4</v>
      </c>
      <c r="P248" s="22">
        <v>1</v>
      </c>
      <c r="Q248" s="22">
        <v>4</v>
      </c>
      <c r="R248" s="22">
        <v>1</v>
      </c>
      <c r="S248" s="22" t="s">
        <v>26</v>
      </c>
      <c r="T248" s="20">
        <v>107</v>
      </c>
      <c r="U248" s="19">
        <v>3</v>
      </c>
      <c r="V248" s="22">
        <v>4246</v>
      </c>
      <c r="W248" s="19">
        <v>6</v>
      </c>
      <c r="X248" s="22">
        <v>1</v>
      </c>
      <c r="Y248" s="21">
        <v>100</v>
      </c>
      <c r="Z248" s="22">
        <v>1</v>
      </c>
      <c r="AA248" s="19">
        <v>12</v>
      </c>
      <c r="AB248" s="22">
        <v>39</v>
      </c>
      <c r="AC248" s="66" t="s">
        <v>352</v>
      </c>
      <c r="AD248" s="38" t="s">
        <v>59</v>
      </c>
      <c r="AE248" s="13">
        <v>0</v>
      </c>
      <c r="AF248" s="13">
        <v>0</v>
      </c>
      <c r="AG248" s="13">
        <v>0</v>
      </c>
      <c r="AH248" s="37">
        <f t="shared" si="20"/>
        <v>0</v>
      </c>
      <c r="AI248" s="13">
        <v>0</v>
      </c>
      <c r="AJ248" s="13">
        <v>0</v>
      </c>
      <c r="AK248" s="13">
        <v>0</v>
      </c>
      <c r="AL248" s="37">
        <f t="shared" si="22"/>
        <v>0</v>
      </c>
      <c r="AM248" s="13">
        <v>2259000</v>
      </c>
      <c r="AN248" s="13">
        <v>0</v>
      </c>
      <c r="AO248" s="13">
        <v>0</v>
      </c>
      <c r="AP248" s="37">
        <f t="shared" si="21"/>
        <v>2259000</v>
      </c>
      <c r="AQ248" s="13">
        <v>0</v>
      </c>
      <c r="AR248" s="13">
        <v>0</v>
      </c>
      <c r="AS248" s="13">
        <v>0</v>
      </c>
      <c r="AT248" s="37">
        <f t="shared" si="23"/>
        <v>0</v>
      </c>
      <c r="AU248" s="69">
        <f t="shared" si="24"/>
        <v>2259000</v>
      </c>
      <c r="AV248" s="119"/>
      <c r="AZ248" s="14"/>
      <c r="BA248" s="14"/>
      <c r="BB248" s="14"/>
    </row>
    <row r="249" spans="1:54" x14ac:dyDescent="0.25">
      <c r="A249" s="16">
        <f>COUNTIF($AD$10:AD249,'RESUMEN POR ORGANISMO'!$V$6)</f>
        <v>16</v>
      </c>
      <c r="B249" s="16">
        <f>COUNTIF(U$10:$V249,'Desglose 4246'!$V$6)</f>
        <v>5</v>
      </c>
      <c r="C249" s="16">
        <f>COUNTIF(V$10:$V249,'Desglose 4157'!$V$6)</f>
        <v>33</v>
      </c>
      <c r="D249" s="16">
        <f>COUNTIF(V$10:$V249,'Desglose 4156'!$V$6)</f>
        <v>12</v>
      </c>
      <c r="E249" s="16">
        <f>COUNTIF(V$10:$V249,'Desglose 4155'!$V$6)</f>
        <v>9</v>
      </c>
      <c r="F249" s="16">
        <f>COUNTIF(V$10:$V249,'Desglose 4154'!$V$6)</f>
        <v>8</v>
      </c>
      <c r="G249" s="16">
        <f>COUNTIF(V$10:$V249,'Desglose 4153'!$V$6)</f>
        <v>47</v>
      </c>
      <c r="H249" s="16">
        <f>COUNTIF(V$10:$V249,'Desglose 4152'!$V$6)</f>
        <v>65</v>
      </c>
      <c r="I249" s="16">
        <f>COUNTIF(V$10:$V249,'Desglose 4151'!$V$6)</f>
        <v>61</v>
      </c>
      <c r="J249" s="22">
        <v>21121</v>
      </c>
      <c r="K249" s="19">
        <v>4</v>
      </c>
      <c r="L249" s="20">
        <v>12</v>
      </c>
      <c r="M249" s="21">
        <v>153</v>
      </c>
      <c r="N249" s="22">
        <v>2</v>
      </c>
      <c r="O249" s="22">
        <v>4</v>
      </c>
      <c r="P249" s="22">
        <v>1</v>
      </c>
      <c r="Q249" s="22">
        <v>4</v>
      </c>
      <c r="R249" s="22">
        <v>1</v>
      </c>
      <c r="S249" s="22" t="s">
        <v>17</v>
      </c>
      <c r="T249" s="20">
        <v>108</v>
      </c>
      <c r="U249" s="19">
        <v>2</v>
      </c>
      <c r="V249" s="22">
        <v>4246</v>
      </c>
      <c r="W249" s="19">
        <v>3</v>
      </c>
      <c r="X249" s="22">
        <v>1</v>
      </c>
      <c r="Y249" s="21">
        <v>100</v>
      </c>
      <c r="Z249" s="22">
        <v>1</v>
      </c>
      <c r="AA249" s="19">
        <v>12</v>
      </c>
      <c r="AB249" s="22">
        <v>39</v>
      </c>
      <c r="AC249" s="66" t="s">
        <v>353</v>
      </c>
      <c r="AD249" s="38" t="s">
        <v>59</v>
      </c>
      <c r="AE249" s="13">
        <v>0</v>
      </c>
      <c r="AF249" s="13">
        <v>0</v>
      </c>
      <c r="AG249" s="13">
        <v>0</v>
      </c>
      <c r="AH249" s="37">
        <f t="shared" si="20"/>
        <v>0</v>
      </c>
      <c r="AI249" s="13">
        <v>0</v>
      </c>
      <c r="AJ249" s="13">
        <v>0</v>
      </c>
      <c r="AK249" s="13">
        <v>0</v>
      </c>
      <c r="AL249" s="37">
        <f t="shared" si="22"/>
        <v>0</v>
      </c>
      <c r="AM249" s="13">
        <v>0</v>
      </c>
      <c r="AN249" s="13">
        <v>0</v>
      </c>
      <c r="AO249" s="13">
        <v>0</v>
      </c>
      <c r="AP249" s="37">
        <f t="shared" si="21"/>
        <v>0</v>
      </c>
      <c r="AQ249" s="13">
        <v>315000</v>
      </c>
      <c r="AR249" s="13">
        <v>0</v>
      </c>
      <c r="AS249" s="13">
        <v>7000000</v>
      </c>
      <c r="AT249" s="37">
        <f t="shared" si="23"/>
        <v>7315000</v>
      </c>
      <c r="AU249" s="69">
        <f t="shared" si="24"/>
        <v>7315000</v>
      </c>
      <c r="AV249" s="119"/>
      <c r="AZ249" s="14"/>
      <c r="BA249" s="14"/>
      <c r="BB249" s="14"/>
    </row>
    <row r="250" spans="1:54" x14ac:dyDescent="0.25">
      <c r="A250" s="16">
        <f>COUNTIF($AD$10:AD250,'RESUMEN POR ORGANISMO'!$V$6)</f>
        <v>16</v>
      </c>
      <c r="B250" s="16">
        <f>COUNTIF(U$10:$V250,'Desglose 4246'!$V$6)</f>
        <v>6</v>
      </c>
      <c r="C250" s="16">
        <f>COUNTIF(V$10:$V250,'Desglose 4157'!$V$6)</f>
        <v>33</v>
      </c>
      <c r="D250" s="16">
        <f>COUNTIF(V$10:$V250,'Desglose 4156'!$V$6)</f>
        <v>12</v>
      </c>
      <c r="E250" s="16">
        <f>COUNTIF(V$10:$V250,'Desglose 4155'!$V$6)</f>
        <v>9</v>
      </c>
      <c r="F250" s="16">
        <f>COUNTIF(V$10:$V250,'Desglose 4154'!$V$6)</f>
        <v>8</v>
      </c>
      <c r="G250" s="16">
        <f>COUNTIF(V$10:$V250,'Desglose 4153'!$V$6)</f>
        <v>47</v>
      </c>
      <c r="H250" s="16">
        <f>COUNTIF(V$10:$V250,'Desglose 4152'!$V$6)</f>
        <v>65</v>
      </c>
      <c r="I250" s="16">
        <f>COUNTIF(V$10:$V250,'Desglose 4151'!$V$6)</f>
        <v>61</v>
      </c>
      <c r="J250" s="22">
        <v>21121</v>
      </c>
      <c r="K250" s="19">
        <v>4</v>
      </c>
      <c r="L250" s="20">
        <v>12</v>
      </c>
      <c r="M250" s="21">
        <v>153</v>
      </c>
      <c r="N250" s="22">
        <v>2</v>
      </c>
      <c r="O250" s="22">
        <v>4</v>
      </c>
      <c r="P250" s="22">
        <v>1</v>
      </c>
      <c r="Q250" s="22">
        <v>4</v>
      </c>
      <c r="R250" s="22">
        <v>1</v>
      </c>
      <c r="S250" s="22" t="s">
        <v>17</v>
      </c>
      <c r="T250" s="20">
        <v>108</v>
      </c>
      <c r="U250" s="19">
        <v>2</v>
      </c>
      <c r="V250" s="22">
        <v>4246</v>
      </c>
      <c r="W250" s="19">
        <v>7</v>
      </c>
      <c r="X250" s="22">
        <v>1</v>
      </c>
      <c r="Y250" s="21">
        <v>100</v>
      </c>
      <c r="Z250" s="22">
        <v>1</v>
      </c>
      <c r="AA250" s="19">
        <v>12</v>
      </c>
      <c r="AB250" s="22">
        <v>39</v>
      </c>
      <c r="AC250" s="66" t="s">
        <v>354</v>
      </c>
      <c r="AD250" s="38" t="s">
        <v>59</v>
      </c>
      <c r="AE250" s="13">
        <v>0</v>
      </c>
      <c r="AF250" s="13">
        <v>0</v>
      </c>
      <c r="AG250" s="13">
        <v>0</v>
      </c>
      <c r="AH250" s="37">
        <f t="shared" si="20"/>
        <v>0</v>
      </c>
      <c r="AI250" s="13">
        <v>0</v>
      </c>
      <c r="AJ250" s="13">
        <v>0</v>
      </c>
      <c r="AK250" s="13">
        <v>0</v>
      </c>
      <c r="AL250" s="37">
        <f t="shared" si="22"/>
        <v>0</v>
      </c>
      <c r="AM250" s="13">
        <v>0</v>
      </c>
      <c r="AN250" s="13">
        <v>0</v>
      </c>
      <c r="AO250" s="13">
        <v>0</v>
      </c>
      <c r="AP250" s="37">
        <f t="shared" si="21"/>
        <v>0</v>
      </c>
      <c r="AQ250" s="13">
        <v>3000000</v>
      </c>
      <c r="AR250" s="13">
        <v>0</v>
      </c>
      <c r="AS250" s="13">
        <v>3000000</v>
      </c>
      <c r="AT250" s="37">
        <f t="shared" si="23"/>
        <v>6000000</v>
      </c>
      <c r="AU250" s="69">
        <f t="shared" si="24"/>
        <v>6000000</v>
      </c>
      <c r="AV250" s="119"/>
      <c r="AZ250" s="14"/>
      <c r="BA250" s="14"/>
      <c r="BB250" s="14"/>
    </row>
    <row r="251" spans="1:54" x14ac:dyDescent="0.25">
      <c r="A251" s="16">
        <f>COUNTIF($AD$10:AD251,'RESUMEN POR ORGANISMO'!$V$6)</f>
        <v>17</v>
      </c>
      <c r="B251" s="16">
        <f>COUNTIF(U$10:$V251,'Desglose 4246'!$V$6)</f>
        <v>6</v>
      </c>
      <c r="C251" s="16">
        <f>COUNTIF(V$10:$V251,'Desglose 4157'!$V$6)</f>
        <v>33</v>
      </c>
      <c r="D251" s="16">
        <f>COUNTIF(V$10:$V251,'Desglose 4156'!$V$6)</f>
        <v>12</v>
      </c>
      <c r="E251" s="16">
        <f>COUNTIF(V$10:$V251,'Desglose 4155'!$V$6)</f>
        <v>10</v>
      </c>
      <c r="F251" s="16">
        <f>COUNTIF(V$10:$V251,'Desglose 4154'!$V$6)</f>
        <v>8</v>
      </c>
      <c r="G251" s="16">
        <f>COUNTIF(V$10:$V251,'Desglose 4153'!$V$6)</f>
        <v>47</v>
      </c>
      <c r="H251" s="16">
        <f>COUNTIF(V$10:$V251,'Desglose 4152'!$V$6)</f>
        <v>65</v>
      </c>
      <c r="I251" s="16">
        <f>COUNTIF(V$10:$V251,'Desglose 4151'!$V$6)</f>
        <v>61</v>
      </c>
      <c r="J251" s="22">
        <v>21121</v>
      </c>
      <c r="K251" s="19">
        <v>4</v>
      </c>
      <c r="L251" s="20">
        <v>15</v>
      </c>
      <c r="M251" s="21">
        <v>156</v>
      </c>
      <c r="N251" s="22">
        <v>2</v>
      </c>
      <c r="O251" s="22">
        <v>5</v>
      </c>
      <c r="P251" s="22">
        <v>2</v>
      </c>
      <c r="Q251" s="22">
        <v>3</v>
      </c>
      <c r="R251" s="22">
        <v>3</v>
      </c>
      <c r="S251" s="22" t="s">
        <v>82</v>
      </c>
      <c r="T251" s="20">
        <v>213</v>
      </c>
      <c r="U251" s="19">
        <v>1</v>
      </c>
      <c r="V251" s="22">
        <v>4155</v>
      </c>
      <c r="W251" s="19">
        <v>6</v>
      </c>
      <c r="X251" s="22">
        <v>1</v>
      </c>
      <c r="Y251" s="21">
        <v>3615</v>
      </c>
      <c r="Z251" s="22">
        <v>2</v>
      </c>
      <c r="AA251" s="19">
        <v>12</v>
      </c>
      <c r="AB251" s="22">
        <v>39</v>
      </c>
      <c r="AC251" s="66" t="s">
        <v>355</v>
      </c>
      <c r="AD251" s="38" t="s">
        <v>61</v>
      </c>
      <c r="AE251" s="13">
        <v>0</v>
      </c>
      <c r="AF251" s="13">
        <v>0</v>
      </c>
      <c r="AG251" s="13">
        <v>0</v>
      </c>
      <c r="AH251" s="37">
        <f t="shared" si="20"/>
        <v>0</v>
      </c>
      <c r="AI251" s="13">
        <v>0</v>
      </c>
      <c r="AJ251" s="13">
        <v>0</v>
      </c>
      <c r="AK251" s="13">
        <v>0</v>
      </c>
      <c r="AL251" s="37">
        <f t="shared" si="22"/>
        <v>0</v>
      </c>
      <c r="AM251" s="13">
        <v>0</v>
      </c>
      <c r="AN251" s="13">
        <v>0</v>
      </c>
      <c r="AO251" s="13">
        <v>0</v>
      </c>
      <c r="AP251" s="37">
        <f t="shared" si="21"/>
        <v>0</v>
      </c>
      <c r="AQ251" s="13">
        <v>0</v>
      </c>
      <c r="AR251" s="13">
        <v>0</v>
      </c>
      <c r="AS251" s="13">
        <v>0</v>
      </c>
      <c r="AT251" s="37">
        <f t="shared" si="23"/>
        <v>0</v>
      </c>
      <c r="AU251" s="69">
        <f t="shared" si="24"/>
        <v>0</v>
      </c>
      <c r="AV251" s="119"/>
      <c r="AZ251" s="14"/>
      <c r="BA251" s="14"/>
      <c r="BB251" s="14"/>
    </row>
    <row r="252" spans="1:54" x14ac:dyDescent="0.25">
      <c r="A252" s="16">
        <f>COUNTIF($AD$10:AD252,'RESUMEN POR ORGANISMO'!$V$6)</f>
        <v>18</v>
      </c>
      <c r="B252" s="16">
        <f>COUNTIF(U$10:$V252,'Desglose 4246'!$V$6)</f>
        <v>6</v>
      </c>
      <c r="C252" s="16">
        <f>COUNTIF(V$10:$V252,'Desglose 4157'!$V$6)</f>
        <v>33</v>
      </c>
      <c r="D252" s="16">
        <f>COUNTIF(V$10:$V252,'Desglose 4156'!$V$6)</f>
        <v>12</v>
      </c>
      <c r="E252" s="16">
        <f>COUNTIF(V$10:$V252,'Desglose 4155'!$V$6)</f>
        <v>11</v>
      </c>
      <c r="F252" s="16">
        <f>COUNTIF(V$10:$V252,'Desglose 4154'!$V$6)</f>
        <v>8</v>
      </c>
      <c r="G252" s="16">
        <f>COUNTIF(V$10:$V252,'Desglose 4153'!$V$6)</f>
        <v>47</v>
      </c>
      <c r="H252" s="16">
        <f>COUNTIF(V$10:$V252,'Desglose 4152'!$V$6)</f>
        <v>65</v>
      </c>
      <c r="I252" s="16">
        <f>COUNTIF(V$10:$V252,'Desglose 4151'!$V$6)</f>
        <v>61</v>
      </c>
      <c r="J252" s="22">
        <v>21121</v>
      </c>
      <c r="K252" s="19">
        <v>4</v>
      </c>
      <c r="L252" s="20">
        <v>15</v>
      </c>
      <c r="M252" s="21">
        <v>156</v>
      </c>
      <c r="N252" s="22">
        <v>2</v>
      </c>
      <c r="O252" s="22">
        <v>5</v>
      </c>
      <c r="P252" s="22">
        <v>2</v>
      </c>
      <c r="Q252" s="22">
        <v>3</v>
      </c>
      <c r="R252" s="22">
        <v>3</v>
      </c>
      <c r="S252" s="22" t="s">
        <v>82</v>
      </c>
      <c r="T252" s="20">
        <v>213</v>
      </c>
      <c r="U252" s="19">
        <v>1</v>
      </c>
      <c r="V252" s="22">
        <v>4155</v>
      </c>
      <c r="W252" s="19">
        <v>6</v>
      </c>
      <c r="X252" s="22">
        <v>5</v>
      </c>
      <c r="Y252" s="21">
        <v>1015</v>
      </c>
      <c r="Z252" s="22">
        <v>2</v>
      </c>
      <c r="AA252" s="19">
        <v>12</v>
      </c>
      <c r="AB252" s="22">
        <v>39</v>
      </c>
      <c r="AC252" s="66" t="s">
        <v>356</v>
      </c>
      <c r="AD252" s="38" t="s">
        <v>61</v>
      </c>
      <c r="AE252" s="13">
        <v>0</v>
      </c>
      <c r="AF252" s="13">
        <v>0</v>
      </c>
      <c r="AG252" s="13">
        <v>0</v>
      </c>
      <c r="AH252" s="37">
        <f t="shared" si="20"/>
        <v>0</v>
      </c>
      <c r="AI252" s="13">
        <v>0</v>
      </c>
      <c r="AJ252" s="13">
        <v>0</v>
      </c>
      <c r="AK252" s="13">
        <v>0</v>
      </c>
      <c r="AL252" s="37">
        <f t="shared" si="22"/>
        <v>0</v>
      </c>
      <c r="AM252" s="13">
        <v>0</v>
      </c>
      <c r="AN252" s="13">
        <v>0</v>
      </c>
      <c r="AO252" s="13">
        <v>0</v>
      </c>
      <c r="AP252" s="37">
        <f t="shared" si="21"/>
        <v>0</v>
      </c>
      <c r="AQ252" s="13">
        <v>0</v>
      </c>
      <c r="AR252" s="13">
        <v>0</v>
      </c>
      <c r="AS252" s="13">
        <v>0</v>
      </c>
      <c r="AT252" s="37">
        <f t="shared" si="23"/>
        <v>0</v>
      </c>
      <c r="AU252" s="69">
        <f t="shared" si="24"/>
        <v>0</v>
      </c>
      <c r="AV252" s="119"/>
      <c r="AZ252" s="14"/>
      <c r="BA252" s="14"/>
      <c r="BB252" s="14"/>
    </row>
    <row r="253" spans="1:54" x14ac:dyDescent="0.25">
      <c r="A253" s="16">
        <f>COUNTIF($AD$10:AD253,'RESUMEN POR ORGANISMO'!$V$6)</f>
        <v>19</v>
      </c>
      <c r="B253" s="16">
        <f>COUNTIF(U$10:$V253,'Desglose 4246'!$V$6)</f>
        <v>6</v>
      </c>
      <c r="C253" s="16">
        <f>COUNTIF(V$10:$V253,'Desglose 4157'!$V$6)</f>
        <v>33</v>
      </c>
      <c r="D253" s="16">
        <f>COUNTIF(V$10:$V253,'Desglose 4156'!$V$6)</f>
        <v>13</v>
      </c>
      <c r="E253" s="16">
        <f>COUNTIF(V$10:$V253,'Desglose 4155'!$V$6)</f>
        <v>11</v>
      </c>
      <c r="F253" s="16">
        <f>COUNTIF(V$10:$V253,'Desglose 4154'!$V$6)</f>
        <v>8</v>
      </c>
      <c r="G253" s="16">
        <f>COUNTIF(V$10:$V253,'Desglose 4153'!$V$6)</f>
        <v>47</v>
      </c>
      <c r="H253" s="16">
        <f>COUNTIF(V$10:$V253,'Desglose 4152'!$V$6)</f>
        <v>65</v>
      </c>
      <c r="I253" s="16">
        <f>COUNTIF(V$10:$V253,'Desglose 4151'!$V$6)</f>
        <v>61</v>
      </c>
      <c r="J253" s="22">
        <v>21121</v>
      </c>
      <c r="K253" s="19">
        <v>4</v>
      </c>
      <c r="L253" s="20">
        <v>15</v>
      </c>
      <c r="M253" s="21">
        <v>156</v>
      </c>
      <c r="N253" s="22">
        <v>2</v>
      </c>
      <c r="O253" s="22">
        <v>5</v>
      </c>
      <c r="P253" s="22">
        <v>2</v>
      </c>
      <c r="Q253" s="22">
        <v>3</v>
      </c>
      <c r="R253" s="22">
        <v>3</v>
      </c>
      <c r="S253" s="22" t="s">
        <v>82</v>
      </c>
      <c r="T253" s="20">
        <v>213</v>
      </c>
      <c r="U253" s="19">
        <v>1</v>
      </c>
      <c r="V253" s="22">
        <v>4156</v>
      </c>
      <c r="W253" s="19">
        <v>12</v>
      </c>
      <c r="X253" s="22">
        <v>1</v>
      </c>
      <c r="Y253" s="21">
        <v>3615</v>
      </c>
      <c r="Z253" s="22">
        <v>2</v>
      </c>
      <c r="AA253" s="19">
        <v>12</v>
      </c>
      <c r="AB253" s="22">
        <v>39</v>
      </c>
      <c r="AC253" s="66" t="s">
        <v>357</v>
      </c>
      <c r="AD253" s="38" t="s">
        <v>61</v>
      </c>
      <c r="AE253" s="13">
        <v>0</v>
      </c>
      <c r="AF253" s="13">
        <v>0</v>
      </c>
      <c r="AG253" s="13">
        <v>0</v>
      </c>
      <c r="AH253" s="37">
        <f t="shared" si="20"/>
        <v>0</v>
      </c>
      <c r="AI253" s="13">
        <v>0</v>
      </c>
      <c r="AJ253" s="13">
        <v>0</v>
      </c>
      <c r="AK253" s="13">
        <v>0</v>
      </c>
      <c r="AL253" s="37">
        <f t="shared" si="22"/>
        <v>0</v>
      </c>
      <c r="AM253" s="13">
        <v>0</v>
      </c>
      <c r="AN253" s="13">
        <v>0</v>
      </c>
      <c r="AO253" s="13">
        <v>0</v>
      </c>
      <c r="AP253" s="37">
        <f t="shared" si="21"/>
        <v>0</v>
      </c>
      <c r="AQ253" s="13">
        <v>0</v>
      </c>
      <c r="AR253" s="13">
        <v>0</v>
      </c>
      <c r="AS253" s="13">
        <v>0</v>
      </c>
      <c r="AT253" s="37">
        <f t="shared" si="23"/>
        <v>0</v>
      </c>
      <c r="AU253" s="69">
        <f t="shared" si="24"/>
        <v>0</v>
      </c>
      <c r="AV253" s="119"/>
      <c r="AZ253" s="14"/>
      <c r="BA253" s="14"/>
      <c r="BB253" s="14"/>
    </row>
    <row r="254" spans="1:54" x14ac:dyDescent="0.25">
      <c r="A254" s="16">
        <f>COUNTIF($AD$10:AD254,'RESUMEN POR ORGANISMO'!$V$6)</f>
        <v>20</v>
      </c>
      <c r="B254" s="16">
        <f>COUNTIF(U$10:$V254,'Desglose 4246'!$V$6)</f>
        <v>6</v>
      </c>
      <c r="C254" s="16">
        <f>COUNTIF(V$10:$V254,'Desglose 4157'!$V$6)</f>
        <v>33</v>
      </c>
      <c r="D254" s="16">
        <f>COUNTIF(V$10:$V254,'Desglose 4156'!$V$6)</f>
        <v>14</v>
      </c>
      <c r="E254" s="16">
        <f>COUNTIF(V$10:$V254,'Desglose 4155'!$V$6)</f>
        <v>11</v>
      </c>
      <c r="F254" s="16">
        <f>COUNTIF(V$10:$V254,'Desglose 4154'!$V$6)</f>
        <v>8</v>
      </c>
      <c r="G254" s="16">
        <f>COUNTIF(V$10:$V254,'Desglose 4153'!$V$6)</f>
        <v>47</v>
      </c>
      <c r="H254" s="16">
        <f>COUNTIF(V$10:$V254,'Desglose 4152'!$V$6)</f>
        <v>65</v>
      </c>
      <c r="I254" s="16">
        <f>COUNTIF(V$10:$V254,'Desglose 4151'!$V$6)</f>
        <v>61</v>
      </c>
      <c r="J254" s="22">
        <v>21121</v>
      </c>
      <c r="K254" s="19">
        <v>4</v>
      </c>
      <c r="L254" s="20">
        <v>15</v>
      </c>
      <c r="M254" s="21">
        <v>156</v>
      </c>
      <c r="N254" s="22">
        <v>2</v>
      </c>
      <c r="O254" s="22">
        <v>5</v>
      </c>
      <c r="P254" s="22">
        <v>2</v>
      </c>
      <c r="Q254" s="22">
        <v>3</v>
      </c>
      <c r="R254" s="22">
        <v>3</v>
      </c>
      <c r="S254" s="22" t="s">
        <v>82</v>
      </c>
      <c r="T254" s="20">
        <v>213</v>
      </c>
      <c r="U254" s="19">
        <v>1</v>
      </c>
      <c r="V254" s="22">
        <v>4156</v>
      </c>
      <c r="W254" s="19">
        <v>12</v>
      </c>
      <c r="X254" s="22">
        <v>5</v>
      </c>
      <c r="Y254" s="21">
        <v>1015</v>
      </c>
      <c r="Z254" s="22">
        <v>2</v>
      </c>
      <c r="AA254" s="19">
        <v>12</v>
      </c>
      <c r="AB254" s="22">
        <v>39</v>
      </c>
      <c r="AC254" s="66" t="s">
        <v>358</v>
      </c>
      <c r="AD254" s="38" t="s">
        <v>61</v>
      </c>
      <c r="AE254" s="13">
        <v>0</v>
      </c>
      <c r="AF254" s="13">
        <v>0</v>
      </c>
      <c r="AG254" s="13">
        <v>0</v>
      </c>
      <c r="AH254" s="37">
        <f t="shared" si="20"/>
        <v>0</v>
      </c>
      <c r="AI254" s="13">
        <v>0</v>
      </c>
      <c r="AJ254" s="13">
        <v>0</v>
      </c>
      <c r="AK254" s="13">
        <v>0</v>
      </c>
      <c r="AL254" s="37">
        <f t="shared" si="22"/>
        <v>0</v>
      </c>
      <c r="AM254" s="13">
        <v>0</v>
      </c>
      <c r="AN254" s="13">
        <v>0</v>
      </c>
      <c r="AO254" s="13">
        <v>0</v>
      </c>
      <c r="AP254" s="37">
        <f t="shared" si="21"/>
        <v>0</v>
      </c>
      <c r="AQ254" s="13">
        <v>0</v>
      </c>
      <c r="AR254" s="13">
        <v>0</v>
      </c>
      <c r="AS254" s="13">
        <v>0</v>
      </c>
      <c r="AT254" s="37">
        <f t="shared" si="23"/>
        <v>0</v>
      </c>
      <c r="AU254" s="69">
        <f t="shared" si="24"/>
        <v>0</v>
      </c>
      <c r="AV254" s="119"/>
      <c r="AZ254" s="14"/>
      <c r="BA254" s="14"/>
      <c r="BB254" s="14"/>
    </row>
    <row r="255" spans="1:54" x14ac:dyDescent="0.25">
      <c r="A255" s="16">
        <f>COUNTIF($AD$10:AD255,'RESUMEN POR ORGANISMO'!$V$6)</f>
        <v>20</v>
      </c>
      <c r="B255" s="16">
        <f>COUNTIF(U$10:$V255,'Desglose 4246'!$V$6)</f>
        <v>7</v>
      </c>
      <c r="C255" s="16">
        <f>COUNTIF(V$10:$V255,'Desglose 4157'!$V$6)</f>
        <v>33</v>
      </c>
      <c r="D255" s="16">
        <f>COUNTIF(V$10:$V255,'Desglose 4156'!$V$6)</f>
        <v>14</v>
      </c>
      <c r="E255" s="16">
        <f>COUNTIF(V$10:$V255,'Desglose 4155'!$V$6)</f>
        <v>11</v>
      </c>
      <c r="F255" s="16">
        <f>COUNTIF(V$10:$V255,'Desglose 4154'!$V$6)</f>
        <v>8</v>
      </c>
      <c r="G255" s="16">
        <f>COUNTIF(V$10:$V255,'Desglose 4153'!$V$6)</f>
        <v>47</v>
      </c>
      <c r="H255" s="16">
        <f>COUNTIF(V$10:$V255,'Desglose 4152'!$V$6)</f>
        <v>65</v>
      </c>
      <c r="I255" s="16">
        <f>COUNTIF(V$10:$V255,'Desglose 4151'!$V$6)</f>
        <v>61</v>
      </c>
      <c r="J255" s="22">
        <v>21121</v>
      </c>
      <c r="K255" s="19">
        <v>4</v>
      </c>
      <c r="L255" s="20">
        <v>12</v>
      </c>
      <c r="M255" s="21">
        <v>153</v>
      </c>
      <c r="N255" s="22">
        <v>2</v>
      </c>
      <c r="O255" s="22">
        <v>4</v>
      </c>
      <c r="P255" s="22">
        <v>1</v>
      </c>
      <c r="Q255" s="22">
        <v>4</v>
      </c>
      <c r="R255" s="22">
        <v>1</v>
      </c>
      <c r="S255" s="22" t="s">
        <v>26</v>
      </c>
      <c r="T255" s="20">
        <v>107</v>
      </c>
      <c r="U255" s="19">
        <v>3</v>
      </c>
      <c r="V255" s="22">
        <v>4246</v>
      </c>
      <c r="W255" s="19">
        <v>1</v>
      </c>
      <c r="X255" s="22">
        <v>1</v>
      </c>
      <c r="Y255" s="21">
        <v>100</v>
      </c>
      <c r="Z255" s="22">
        <v>1</v>
      </c>
      <c r="AA255" s="19">
        <v>12</v>
      </c>
      <c r="AB255" s="22">
        <v>39</v>
      </c>
      <c r="AC255" s="66" t="s">
        <v>341</v>
      </c>
      <c r="AD255" s="38" t="s">
        <v>59</v>
      </c>
      <c r="AE255" s="13">
        <v>0</v>
      </c>
      <c r="AF255" s="13">
        <v>6000000</v>
      </c>
      <c r="AG255" s="13">
        <v>14000000</v>
      </c>
      <c r="AH255" s="37">
        <f t="shared" si="20"/>
        <v>20000000</v>
      </c>
      <c r="AI255" s="13">
        <v>1500000</v>
      </c>
      <c r="AJ255" s="13">
        <v>0</v>
      </c>
      <c r="AK255" s="13">
        <v>0</v>
      </c>
      <c r="AL255" s="37">
        <f t="shared" si="22"/>
        <v>1500000</v>
      </c>
      <c r="AM255" s="13">
        <v>0</v>
      </c>
      <c r="AN255" s="13">
        <v>0</v>
      </c>
      <c r="AO255" s="13">
        <v>0</v>
      </c>
      <c r="AP255" s="37">
        <f t="shared" si="21"/>
        <v>0</v>
      </c>
      <c r="AQ255" s="13">
        <v>0</v>
      </c>
      <c r="AR255" s="13">
        <v>0</v>
      </c>
      <c r="AS255" s="13">
        <v>0</v>
      </c>
      <c r="AT255" s="37">
        <f t="shared" si="23"/>
        <v>0</v>
      </c>
      <c r="AU255" s="69">
        <f t="shared" si="24"/>
        <v>21500000</v>
      </c>
      <c r="AV255" s="119"/>
      <c r="AZ255" s="14"/>
      <c r="BA255" s="14"/>
      <c r="BB255" s="14"/>
    </row>
    <row r="256" spans="1:54" x14ac:dyDescent="0.25">
      <c r="A256" s="16">
        <f>COUNTIF($AD$10:AD256,'RESUMEN POR ORGANISMO'!$V$6)</f>
        <v>20</v>
      </c>
      <c r="B256" s="16">
        <f>COUNTIF(U$10:$V256,'Desglose 4246'!$V$6)</f>
        <v>7</v>
      </c>
      <c r="C256" s="16">
        <f>COUNTIF(V$10:$V256,'Desglose 4157'!$V$6)</f>
        <v>33</v>
      </c>
      <c r="D256" s="16">
        <f>COUNTIF(V$10:$V256,'Desglose 4156'!$V$6)</f>
        <v>14</v>
      </c>
      <c r="E256" s="16">
        <f>COUNTIF(V$10:$V256,'Desglose 4155'!$V$6)</f>
        <v>11</v>
      </c>
      <c r="F256" s="16">
        <f>COUNTIF(V$10:$V256,'Desglose 4154'!$V$6)</f>
        <v>8</v>
      </c>
      <c r="G256" s="16">
        <f>COUNTIF(V$10:$V256,'Desglose 4153'!$V$6)</f>
        <v>47</v>
      </c>
      <c r="H256" s="16">
        <f>COUNTIF(V$10:$V256,'Desglose 4152'!$V$6)</f>
        <v>65</v>
      </c>
      <c r="I256" s="16">
        <f>COUNTIF(V$10:$V256,'Desglose 4151'!$V$6)</f>
        <v>62</v>
      </c>
      <c r="J256" s="18" t="s">
        <v>19</v>
      </c>
      <c r="K256" s="19">
        <v>4</v>
      </c>
      <c r="L256" s="20">
        <v>10</v>
      </c>
      <c r="M256" s="21">
        <v>151</v>
      </c>
      <c r="N256" s="18">
        <v>2</v>
      </c>
      <c r="O256" s="18">
        <v>5</v>
      </c>
      <c r="P256" s="18">
        <v>2</v>
      </c>
      <c r="Q256" s="18">
        <v>3</v>
      </c>
      <c r="R256" s="18">
        <v>3</v>
      </c>
      <c r="S256" s="18" t="s">
        <v>26</v>
      </c>
      <c r="T256" s="20">
        <v>149</v>
      </c>
      <c r="U256" s="19">
        <v>1</v>
      </c>
      <c r="V256" s="18">
        <v>4151</v>
      </c>
      <c r="W256" s="19">
        <v>2</v>
      </c>
      <c r="X256" s="18">
        <v>1</v>
      </c>
      <c r="Y256" s="21">
        <v>100</v>
      </c>
      <c r="Z256" s="18">
        <v>1</v>
      </c>
      <c r="AA256" s="3">
        <v>20</v>
      </c>
      <c r="AB256" s="19">
        <v>150</v>
      </c>
      <c r="AC256" s="131" t="s">
        <v>360</v>
      </c>
      <c r="AD256" s="38" t="s">
        <v>57</v>
      </c>
      <c r="AE256" s="13">
        <v>0</v>
      </c>
      <c r="AF256" s="13">
        <v>0</v>
      </c>
      <c r="AG256" s="13">
        <v>0</v>
      </c>
      <c r="AH256" s="37">
        <f t="shared" si="20"/>
        <v>0</v>
      </c>
      <c r="AI256" s="13">
        <v>0</v>
      </c>
      <c r="AJ256" s="13">
        <v>0</v>
      </c>
      <c r="AK256" s="13">
        <v>0</v>
      </c>
      <c r="AL256" s="37">
        <f t="shared" si="22"/>
        <v>0</v>
      </c>
      <c r="AM256" s="13">
        <v>0</v>
      </c>
      <c r="AN256" s="13">
        <v>0</v>
      </c>
      <c r="AO256" s="13">
        <v>0</v>
      </c>
      <c r="AP256" s="37">
        <f t="shared" si="21"/>
        <v>0</v>
      </c>
      <c r="AQ256" s="13">
        <v>0</v>
      </c>
      <c r="AR256" s="13">
        <v>0</v>
      </c>
      <c r="AS256" s="13">
        <v>56109.54</v>
      </c>
      <c r="AT256" s="37">
        <f t="shared" si="23"/>
        <v>56109.54</v>
      </c>
      <c r="AU256" s="69">
        <f t="shared" si="24"/>
        <v>56109.54</v>
      </c>
    </row>
    <row r="257" spans="1:47" x14ac:dyDescent="0.25">
      <c r="A257" s="16">
        <f>COUNTIF($AD$10:AD257,'RESUMEN POR ORGANISMO'!$V$6)</f>
        <v>20</v>
      </c>
      <c r="B257" s="16">
        <f>COUNTIF(U$10:$V257,'Desglose 4246'!$V$6)</f>
        <v>7</v>
      </c>
      <c r="C257" s="16">
        <f>COUNTIF(V$10:$V257,'Desglose 4157'!$V$6)</f>
        <v>33</v>
      </c>
      <c r="D257" s="16">
        <f>COUNTIF(V$10:$V257,'Desglose 4156'!$V$6)</f>
        <v>14</v>
      </c>
      <c r="E257" s="16">
        <f>COUNTIF(V$10:$V257,'Desglose 4155'!$V$6)</f>
        <v>11</v>
      </c>
      <c r="F257" s="16">
        <f>COUNTIF(V$10:$V257,'Desglose 4154'!$V$6)</f>
        <v>8</v>
      </c>
      <c r="G257" s="16">
        <f>COUNTIF(V$10:$V257,'Desglose 4153'!$V$6)</f>
        <v>47</v>
      </c>
      <c r="H257" s="16">
        <f>COUNTIF(V$10:$V257,'Desglose 4152'!$V$6)</f>
        <v>65</v>
      </c>
      <c r="I257" s="16">
        <f>COUNTIF(V$10:$V257,'Desglose 4151'!$V$6)</f>
        <v>63</v>
      </c>
      <c r="J257" s="18" t="s">
        <v>19</v>
      </c>
      <c r="K257" s="19">
        <v>4</v>
      </c>
      <c r="L257" s="20">
        <v>10</v>
      </c>
      <c r="M257" s="21">
        <v>151</v>
      </c>
      <c r="N257" s="18">
        <v>2</v>
      </c>
      <c r="O257" s="18">
        <v>5</v>
      </c>
      <c r="P257" s="18">
        <v>2</v>
      </c>
      <c r="Q257" s="18">
        <v>3</v>
      </c>
      <c r="R257" s="18">
        <v>3</v>
      </c>
      <c r="S257" s="18" t="s">
        <v>26</v>
      </c>
      <c r="T257" s="20">
        <v>149</v>
      </c>
      <c r="U257" s="19">
        <v>1</v>
      </c>
      <c r="V257" s="18">
        <v>4151</v>
      </c>
      <c r="W257" s="19">
        <v>2</v>
      </c>
      <c r="X257" s="18">
        <v>5</v>
      </c>
      <c r="Y257" s="21">
        <v>5415</v>
      </c>
      <c r="Z257" s="18">
        <v>1</v>
      </c>
      <c r="AA257" s="3">
        <v>20</v>
      </c>
      <c r="AB257" s="19">
        <v>150</v>
      </c>
      <c r="AC257" s="131" t="s">
        <v>361</v>
      </c>
      <c r="AD257" s="38" t="s">
        <v>57</v>
      </c>
      <c r="AE257" s="13">
        <v>0</v>
      </c>
      <c r="AF257" s="13">
        <v>0</v>
      </c>
      <c r="AG257" s="13">
        <v>0</v>
      </c>
      <c r="AH257" s="37">
        <f t="shared" si="20"/>
        <v>0</v>
      </c>
      <c r="AI257" s="13">
        <v>0</v>
      </c>
      <c r="AJ257" s="13">
        <v>0</v>
      </c>
      <c r="AK257" s="13">
        <v>0</v>
      </c>
      <c r="AL257" s="37">
        <f t="shared" si="22"/>
        <v>0</v>
      </c>
      <c r="AM257" s="13">
        <v>0</v>
      </c>
      <c r="AN257" s="13">
        <v>0</v>
      </c>
      <c r="AO257" s="13">
        <v>0</v>
      </c>
      <c r="AP257" s="37">
        <f t="shared" si="21"/>
        <v>0</v>
      </c>
      <c r="AQ257" s="13">
        <v>0</v>
      </c>
      <c r="AR257" s="13">
        <v>0</v>
      </c>
      <c r="AS257" s="13">
        <v>16614.8</v>
      </c>
      <c r="AT257" s="37">
        <f t="shared" si="23"/>
        <v>16614.8</v>
      </c>
      <c r="AU257" s="69">
        <f t="shared" si="24"/>
        <v>16614.8</v>
      </c>
    </row>
    <row r="258" spans="1:47" x14ac:dyDescent="0.25">
      <c r="A258" s="16">
        <f>COUNTIF($AD$10:AD258,'RESUMEN POR ORGANISMO'!$V$6)</f>
        <v>20</v>
      </c>
      <c r="B258" s="16">
        <f>COUNTIF(U$10:$V258,'Desglose 4246'!$V$6)</f>
        <v>7</v>
      </c>
      <c r="C258" s="16">
        <f>COUNTIF(V$10:$V258,'Desglose 4157'!$V$6)</f>
        <v>33</v>
      </c>
      <c r="D258" s="16">
        <f>COUNTIF(V$10:$V258,'Desglose 4156'!$V$6)</f>
        <v>14</v>
      </c>
      <c r="E258" s="16">
        <f>COUNTIF(V$10:$V258,'Desglose 4155'!$V$6)</f>
        <v>11</v>
      </c>
      <c r="F258" s="16">
        <f>COUNTIF(V$10:$V258,'Desglose 4154'!$V$6)</f>
        <v>8</v>
      </c>
      <c r="G258" s="16">
        <f>COUNTIF(V$10:$V258,'Desglose 4153'!$V$6)</f>
        <v>47</v>
      </c>
      <c r="H258" s="16">
        <f>COUNTIF(V$10:$V258,'Desglose 4152'!$V$6)</f>
        <v>65</v>
      </c>
      <c r="I258" s="16">
        <f>COUNTIF(V$10:$V258,'Desglose 4151'!$V$6)</f>
        <v>64</v>
      </c>
      <c r="J258" s="18" t="s">
        <v>19</v>
      </c>
      <c r="K258" s="19">
        <v>4</v>
      </c>
      <c r="L258" s="20">
        <v>10</v>
      </c>
      <c r="M258" s="21">
        <v>151</v>
      </c>
      <c r="N258" s="18">
        <v>2</v>
      </c>
      <c r="O258" s="18">
        <v>5</v>
      </c>
      <c r="P258" s="18">
        <v>2</v>
      </c>
      <c r="Q258" s="18">
        <v>3</v>
      </c>
      <c r="R258" s="18">
        <v>3</v>
      </c>
      <c r="S258" s="18" t="s">
        <v>26</v>
      </c>
      <c r="T258" s="20">
        <v>149</v>
      </c>
      <c r="U258" s="19">
        <v>2</v>
      </c>
      <c r="V258" s="18">
        <v>4151</v>
      </c>
      <c r="W258" s="19">
        <v>2</v>
      </c>
      <c r="X258" s="18">
        <v>1</v>
      </c>
      <c r="Y258" s="21">
        <v>100</v>
      </c>
      <c r="Z258" s="18">
        <v>1</v>
      </c>
      <c r="AA258" s="3">
        <v>20</v>
      </c>
      <c r="AB258" s="19">
        <v>150</v>
      </c>
      <c r="AC258" s="131" t="s">
        <v>362</v>
      </c>
      <c r="AD258" s="38" t="s">
        <v>57</v>
      </c>
      <c r="AE258" s="13">
        <v>0</v>
      </c>
      <c r="AF258" s="13">
        <v>0</v>
      </c>
      <c r="AG258" s="13">
        <v>0</v>
      </c>
      <c r="AH258" s="37">
        <f t="shared" si="20"/>
        <v>0</v>
      </c>
      <c r="AI258" s="13">
        <v>0</v>
      </c>
      <c r="AJ258" s="13">
        <v>0</v>
      </c>
      <c r="AK258" s="13">
        <v>0</v>
      </c>
      <c r="AL258" s="37">
        <f t="shared" si="22"/>
        <v>0</v>
      </c>
      <c r="AM258" s="13">
        <v>0</v>
      </c>
      <c r="AN258" s="13">
        <v>0</v>
      </c>
      <c r="AO258" s="13">
        <v>0</v>
      </c>
      <c r="AP258" s="37">
        <f t="shared" si="21"/>
        <v>0</v>
      </c>
      <c r="AQ258" s="13">
        <v>0</v>
      </c>
      <c r="AR258" s="13">
        <v>0</v>
      </c>
      <c r="AS258" s="13">
        <v>1309222.6000000001</v>
      </c>
      <c r="AT258" s="37">
        <f t="shared" si="23"/>
        <v>1309222.6000000001</v>
      </c>
      <c r="AU258" s="69">
        <f t="shared" si="24"/>
        <v>1309222.6000000001</v>
      </c>
    </row>
    <row r="259" spans="1:47" x14ac:dyDescent="0.25">
      <c r="A259" s="16">
        <f>COUNTIF($AD$10:AD259,'RESUMEN POR ORGANISMO'!$V$6)</f>
        <v>20</v>
      </c>
      <c r="B259" s="16">
        <f>COUNTIF(U$10:$V259,'Desglose 4246'!$V$6)</f>
        <v>7</v>
      </c>
      <c r="C259" s="16">
        <f>COUNTIF(V$10:$V259,'Desglose 4157'!$V$6)</f>
        <v>33</v>
      </c>
      <c r="D259" s="16">
        <f>COUNTIF(V$10:$V259,'Desglose 4156'!$V$6)</f>
        <v>14</v>
      </c>
      <c r="E259" s="16">
        <f>COUNTIF(V$10:$V259,'Desglose 4155'!$V$6)</f>
        <v>11</v>
      </c>
      <c r="F259" s="16">
        <f>COUNTIF(V$10:$V259,'Desglose 4154'!$V$6)</f>
        <v>8</v>
      </c>
      <c r="G259" s="16">
        <f>COUNTIF(V$10:$V259,'Desglose 4153'!$V$6)</f>
        <v>47</v>
      </c>
      <c r="H259" s="16">
        <f>COUNTIF(V$10:$V259,'Desglose 4152'!$V$6)</f>
        <v>65</v>
      </c>
      <c r="I259" s="16">
        <f>COUNTIF(V$10:$V259,'Desglose 4151'!$V$6)</f>
        <v>65</v>
      </c>
      <c r="J259" s="18" t="s">
        <v>19</v>
      </c>
      <c r="K259" s="19">
        <v>4</v>
      </c>
      <c r="L259" s="20">
        <v>10</v>
      </c>
      <c r="M259" s="21">
        <v>151</v>
      </c>
      <c r="N259" s="18">
        <v>2</v>
      </c>
      <c r="O259" s="18">
        <v>5</v>
      </c>
      <c r="P259" s="18">
        <v>2</v>
      </c>
      <c r="Q259" s="18">
        <v>3</v>
      </c>
      <c r="R259" s="18">
        <v>3</v>
      </c>
      <c r="S259" s="18" t="s">
        <v>26</v>
      </c>
      <c r="T259" s="20">
        <v>149</v>
      </c>
      <c r="U259" s="19">
        <v>2</v>
      </c>
      <c r="V259" s="18">
        <v>4151</v>
      </c>
      <c r="W259" s="19">
        <v>2</v>
      </c>
      <c r="X259" s="18">
        <v>5</v>
      </c>
      <c r="Y259" s="21">
        <v>5415</v>
      </c>
      <c r="Z259" s="18">
        <v>1</v>
      </c>
      <c r="AA259" s="3">
        <v>20</v>
      </c>
      <c r="AB259" s="19">
        <v>150</v>
      </c>
      <c r="AC259" s="131" t="s">
        <v>363</v>
      </c>
      <c r="AD259" s="38" t="s">
        <v>57</v>
      </c>
      <c r="AE259" s="13">
        <v>0</v>
      </c>
      <c r="AF259" s="13">
        <v>0</v>
      </c>
      <c r="AG259" s="13">
        <v>0</v>
      </c>
      <c r="AH259" s="37">
        <f t="shared" si="20"/>
        <v>0</v>
      </c>
      <c r="AI259" s="13">
        <v>0</v>
      </c>
      <c r="AJ259" s="13">
        <v>0</v>
      </c>
      <c r="AK259" s="13">
        <v>0</v>
      </c>
      <c r="AL259" s="37">
        <f t="shared" si="22"/>
        <v>0</v>
      </c>
      <c r="AM259" s="13">
        <v>0</v>
      </c>
      <c r="AN259" s="13">
        <v>0</v>
      </c>
      <c r="AO259" s="13">
        <v>0</v>
      </c>
      <c r="AP259" s="37">
        <f t="shared" si="21"/>
        <v>0</v>
      </c>
      <c r="AQ259" s="13">
        <v>0</v>
      </c>
      <c r="AR259" s="13">
        <v>0</v>
      </c>
      <c r="AS259" s="13">
        <v>393832.15</v>
      </c>
      <c r="AT259" s="37">
        <f t="shared" si="23"/>
        <v>393832.15</v>
      </c>
      <c r="AU259" s="69">
        <f t="shared" si="24"/>
        <v>393832.15</v>
      </c>
    </row>
    <row r="260" spans="1:47" x14ac:dyDescent="0.25">
      <c r="A260" s="16">
        <f>COUNTIF($AD$10:AD260,'RESUMEN POR ORGANISMO'!$V$6)</f>
        <v>20</v>
      </c>
      <c r="B260" s="16">
        <f>COUNTIF(U$10:$V260,'Desglose 4246'!$V$6)</f>
        <v>7</v>
      </c>
      <c r="C260" s="16">
        <f>COUNTIF(V$10:$V260,'Desglose 4157'!$V$6)</f>
        <v>33</v>
      </c>
      <c r="D260" s="16">
        <f>COUNTIF(V$10:$V260,'Desglose 4156'!$V$6)</f>
        <v>14</v>
      </c>
      <c r="E260" s="16">
        <f>COUNTIF(V$10:$V260,'Desglose 4155'!$V$6)</f>
        <v>11</v>
      </c>
      <c r="F260" s="16">
        <f>COUNTIF(V$10:$V260,'Desglose 4154'!$V$6)</f>
        <v>8</v>
      </c>
      <c r="G260" s="16">
        <f>COUNTIF(V$10:$V260,'Desglose 4153'!$V$6)</f>
        <v>47</v>
      </c>
      <c r="H260" s="16">
        <f>COUNTIF(V$10:$V260,'Desglose 4152'!$V$6)</f>
        <v>65</v>
      </c>
      <c r="I260" s="16">
        <f>COUNTIF(V$10:$V260,'Desglose 4151'!$V$6)</f>
        <v>66</v>
      </c>
      <c r="J260" s="18" t="s">
        <v>19</v>
      </c>
      <c r="K260" s="19">
        <v>4</v>
      </c>
      <c r="L260" s="20">
        <v>10</v>
      </c>
      <c r="M260" s="21">
        <v>151</v>
      </c>
      <c r="N260" s="18">
        <v>2</v>
      </c>
      <c r="O260" s="18">
        <v>5</v>
      </c>
      <c r="P260" s="18">
        <v>2</v>
      </c>
      <c r="Q260" s="18">
        <v>3</v>
      </c>
      <c r="R260" s="18">
        <v>3</v>
      </c>
      <c r="S260" s="18" t="s">
        <v>26</v>
      </c>
      <c r="T260" s="20">
        <v>149</v>
      </c>
      <c r="U260" s="19">
        <v>3</v>
      </c>
      <c r="V260" s="18">
        <v>4151</v>
      </c>
      <c r="W260" s="19">
        <v>2</v>
      </c>
      <c r="X260" s="18">
        <v>1</v>
      </c>
      <c r="Y260" s="21">
        <v>100</v>
      </c>
      <c r="Z260" s="18">
        <v>1</v>
      </c>
      <c r="AA260" s="3">
        <v>20</v>
      </c>
      <c r="AB260" s="19">
        <v>150</v>
      </c>
      <c r="AC260" s="131" t="s">
        <v>364</v>
      </c>
      <c r="AD260" s="38" t="s">
        <v>57</v>
      </c>
      <c r="AE260" s="13">
        <v>0</v>
      </c>
      <c r="AF260" s="13">
        <v>0</v>
      </c>
      <c r="AG260" s="13">
        <v>0</v>
      </c>
      <c r="AH260" s="37">
        <f t="shared" si="20"/>
        <v>0</v>
      </c>
      <c r="AI260" s="13">
        <v>0</v>
      </c>
      <c r="AJ260" s="13">
        <v>0</v>
      </c>
      <c r="AK260" s="13">
        <v>0</v>
      </c>
      <c r="AL260" s="37">
        <f t="shared" si="22"/>
        <v>0</v>
      </c>
      <c r="AM260" s="13">
        <v>0</v>
      </c>
      <c r="AN260" s="13">
        <v>0</v>
      </c>
      <c r="AO260" s="13">
        <v>0</v>
      </c>
      <c r="AP260" s="37">
        <f t="shared" si="21"/>
        <v>0</v>
      </c>
      <c r="AQ260" s="13">
        <v>0</v>
      </c>
      <c r="AR260" s="13">
        <v>0</v>
      </c>
      <c r="AS260" s="13">
        <v>130922.26</v>
      </c>
      <c r="AT260" s="37">
        <f t="shared" si="23"/>
        <v>130922.26</v>
      </c>
      <c r="AU260" s="69">
        <f t="shared" si="24"/>
        <v>130922.26</v>
      </c>
    </row>
    <row r="261" spans="1:47" x14ac:dyDescent="0.25">
      <c r="A261" s="16">
        <f>COUNTIF($AD$10:AD261,'RESUMEN POR ORGANISMO'!$V$6)</f>
        <v>20</v>
      </c>
      <c r="B261" s="16">
        <f>COUNTIF(U$10:$V261,'Desglose 4246'!$V$6)</f>
        <v>7</v>
      </c>
      <c r="C261" s="16">
        <f>COUNTIF(V$10:$V261,'Desglose 4157'!$V$6)</f>
        <v>33</v>
      </c>
      <c r="D261" s="16">
        <f>COUNTIF(V$10:$V261,'Desglose 4156'!$V$6)</f>
        <v>14</v>
      </c>
      <c r="E261" s="16">
        <f>COUNTIF(V$10:$V261,'Desglose 4155'!$V$6)</f>
        <v>11</v>
      </c>
      <c r="F261" s="16">
        <f>COUNTIF(V$10:$V261,'Desglose 4154'!$V$6)</f>
        <v>8</v>
      </c>
      <c r="G261" s="16">
        <f>COUNTIF(V$10:$V261,'Desglose 4153'!$V$6)</f>
        <v>47</v>
      </c>
      <c r="H261" s="16">
        <f>COUNTIF(V$10:$V261,'Desglose 4152'!$V$6)</f>
        <v>65</v>
      </c>
      <c r="I261" s="16">
        <f>COUNTIF(V$10:$V261,'Desglose 4151'!$V$6)</f>
        <v>67</v>
      </c>
      <c r="J261" s="18" t="s">
        <v>19</v>
      </c>
      <c r="K261" s="19">
        <v>4</v>
      </c>
      <c r="L261" s="20">
        <v>10</v>
      </c>
      <c r="M261" s="21">
        <v>151</v>
      </c>
      <c r="N261" s="18">
        <v>2</v>
      </c>
      <c r="O261" s="18">
        <v>5</v>
      </c>
      <c r="P261" s="18">
        <v>2</v>
      </c>
      <c r="Q261" s="18">
        <v>3</v>
      </c>
      <c r="R261" s="18">
        <v>3</v>
      </c>
      <c r="S261" s="18" t="s">
        <v>26</v>
      </c>
      <c r="T261" s="20">
        <v>149</v>
      </c>
      <c r="U261" s="19">
        <v>3</v>
      </c>
      <c r="V261" s="18">
        <v>4151</v>
      </c>
      <c r="W261" s="19">
        <v>2</v>
      </c>
      <c r="X261" s="18">
        <v>5</v>
      </c>
      <c r="Y261" s="21">
        <v>5415</v>
      </c>
      <c r="Z261" s="18">
        <v>1</v>
      </c>
      <c r="AA261" s="3">
        <v>20</v>
      </c>
      <c r="AB261" s="19">
        <v>150</v>
      </c>
      <c r="AC261" s="131" t="s">
        <v>365</v>
      </c>
      <c r="AD261" s="38" t="s">
        <v>57</v>
      </c>
      <c r="AE261" s="13">
        <v>0</v>
      </c>
      <c r="AF261" s="13">
        <v>0</v>
      </c>
      <c r="AG261" s="13">
        <v>0</v>
      </c>
      <c r="AH261" s="37">
        <f t="shared" si="20"/>
        <v>0</v>
      </c>
      <c r="AI261" s="13">
        <v>0</v>
      </c>
      <c r="AJ261" s="13">
        <v>0</v>
      </c>
      <c r="AK261" s="13">
        <v>0</v>
      </c>
      <c r="AL261" s="37">
        <f t="shared" si="22"/>
        <v>0</v>
      </c>
      <c r="AM261" s="13">
        <v>0</v>
      </c>
      <c r="AN261" s="13">
        <v>0</v>
      </c>
      <c r="AO261" s="13">
        <v>0</v>
      </c>
      <c r="AP261" s="37">
        <f t="shared" si="21"/>
        <v>0</v>
      </c>
      <c r="AQ261" s="13">
        <v>0</v>
      </c>
      <c r="AR261" s="13">
        <v>0</v>
      </c>
      <c r="AS261" s="13">
        <v>39383.22</v>
      </c>
      <c r="AT261" s="37">
        <f t="shared" si="23"/>
        <v>39383.22</v>
      </c>
      <c r="AU261" s="69">
        <f t="shared" si="24"/>
        <v>39383.22</v>
      </c>
    </row>
    <row r="262" spans="1:47" x14ac:dyDescent="0.25">
      <c r="A262" s="16">
        <f>COUNTIF($AD$10:AD262,'RESUMEN POR ORGANISMO'!$V$6)</f>
        <v>20</v>
      </c>
      <c r="B262" s="16">
        <f>COUNTIF(U$10:$V262,'Desglose 4246'!$V$6)</f>
        <v>7</v>
      </c>
      <c r="C262" s="16">
        <f>COUNTIF(V$10:$V262,'Desglose 4157'!$V$6)</f>
        <v>33</v>
      </c>
      <c r="D262" s="16">
        <f>COUNTIF(V$10:$V262,'Desglose 4156'!$V$6)</f>
        <v>14</v>
      </c>
      <c r="E262" s="16">
        <f>COUNTIF(V$10:$V262,'Desglose 4155'!$V$6)</f>
        <v>11</v>
      </c>
      <c r="F262" s="16">
        <f>COUNTIF(V$10:$V262,'Desglose 4154'!$V$6)</f>
        <v>8</v>
      </c>
      <c r="G262" s="16">
        <f>COUNTIF(V$10:$V262,'Desglose 4153'!$V$6)</f>
        <v>47</v>
      </c>
      <c r="H262" s="16">
        <f>COUNTIF(V$10:$V262,'Desglose 4152'!$V$6)</f>
        <v>65</v>
      </c>
      <c r="I262" s="16">
        <f>COUNTIF(V$10:$V262,'Desglose 4151'!$V$6)</f>
        <v>68</v>
      </c>
      <c r="J262" s="18" t="s">
        <v>19</v>
      </c>
      <c r="K262" s="19">
        <v>4</v>
      </c>
      <c r="L262" s="20">
        <v>10</v>
      </c>
      <c r="M262" s="21">
        <v>151</v>
      </c>
      <c r="N262" s="18">
        <v>2</v>
      </c>
      <c r="O262" s="18">
        <v>5</v>
      </c>
      <c r="P262" s="18">
        <v>2</v>
      </c>
      <c r="Q262" s="18">
        <v>3</v>
      </c>
      <c r="R262" s="18">
        <v>3</v>
      </c>
      <c r="S262" s="18" t="s">
        <v>26</v>
      </c>
      <c r="T262" s="20">
        <v>149</v>
      </c>
      <c r="U262" s="19">
        <v>4</v>
      </c>
      <c r="V262" s="18">
        <v>4151</v>
      </c>
      <c r="W262" s="19">
        <v>2</v>
      </c>
      <c r="X262" s="18">
        <v>1</v>
      </c>
      <c r="Y262" s="21">
        <v>100</v>
      </c>
      <c r="Z262" s="18">
        <v>1</v>
      </c>
      <c r="AA262" s="3">
        <v>20</v>
      </c>
      <c r="AB262" s="19">
        <v>150</v>
      </c>
      <c r="AC262" s="131" t="s">
        <v>366</v>
      </c>
      <c r="AD262" s="38" t="s">
        <v>57</v>
      </c>
      <c r="AE262" s="13">
        <v>0</v>
      </c>
      <c r="AF262" s="13">
        <v>0</v>
      </c>
      <c r="AG262" s="13">
        <v>0</v>
      </c>
      <c r="AH262" s="37">
        <f t="shared" si="20"/>
        <v>0</v>
      </c>
      <c r="AI262" s="13">
        <v>0</v>
      </c>
      <c r="AJ262" s="13">
        <v>0</v>
      </c>
      <c r="AK262" s="13">
        <v>0</v>
      </c>
      <c r="AL262" s="37">
        <f t="shared" si="22"/>
        <v>0</v>
      </c>
      <c r="AM262" s="13">
        <v>0</v>
      </c>
      <c r="AN262" s="13">
        <v>0</v>
      </c>
      <c r="AO262" s="13">
        <v>0</v>
      </c>
      <c r="AP262" s="37">
        <f t="shared" si="21"/>
        <v>0</v>
      </c>
      <c r="AQ262" s="13">
        <v>0</v>
      </c>
      <c r="AR262" s="13">
        <v>0</v>
      </c>
      <c r="AS262" s="13">
        <v>93515.9</v>
      </c>
      <c r="AT262" s="37">
        <f t="shared" si="23"/>
        <v>93515.9</v>
      </c>
      <c r="AU262" s="69">
        <f t="shared" si="24"/>
        <v>93515.9</v>
      </c>
    </row>
    <row r="263" spans="1:47" x14ac:dyDescent="0.25">
      <c r="A263" s="16">
        <f>COUNTIF($AD$10:AD263,'RESUMEN POR ORGANISMO'!$V$6)</f>
        <v>20</v>
      </c>
      <c r="B263" s="16">
        <f>COUNTIF(U$10:$V263,'Desglose 4246'!$V$6)</f>
        <v>7</v>
      </c>
      <c r="C263" s="16">
        <f>COUNTIF(V$10:$V263,'Desglose 4157'!$V$6)</f>
        <v>33</v>
      </c>
      <c r="D263" s="16">
        <f>COUNTIF(V$10:$V263,'Desglose 4156'!$V$6)</f>
        <v>14</v>
      </c>
      <c r="E263" s="16">
        <f>COUNTIF(V$10:$V263,'Desglose 4155'!$V$6)</f>
        <v>11</v>
      </c>
      <c r="F263" s="16">
        <f>COUNTIF(V$10:$V263,'Desglose 4154'!$V$6)</f>
        <v>8</v>
      </c>
      <c r="G263" s="16">
        <f>COUNTIF(V$10:$V263,'Desglose 4153'!$V$6)</f>
        <v>47</v>
      </c>
      <c r="H263" s="16">
        <f>COUNTIF(V$10:$V263,'Desglose 4152'!$V$6)</f>
        <v>65</v>
      </c>
      <c r="I263" s="16">
        <f>COUNTIF(V$10:$V263,'Desglose 4151'!$V$6)</f>
        <v>69</v>
      </c>
      <c r="J263" s="18" t="s">
        <v>19</v>
      </c>
      <c r="K263" s="19">
        <v>4</v>
      </c>
      <c r="L263" s="20">
        <v>10</v>
      </c>
      <c r="M263" s="21">
        <v>151</v>
      </c>
      <c r="N263" s="18">
        <v>2</v>
      </c>
      <c r="O263" s="18">
        <v>5</v>
      </c>
      <c r="P263" s="18">
        <v>2</v>
      </c>
      <c r="Q263" s="18">
        <v>3</v>
      </c>
      <c r="R263" s="18">
        <v>3</v>
      </c>
      <c r="S263" s="18" t="s">
        <v>26</v>
      </c>
      <c r="T263" s="20">
        <v>149</v>
      </c>
      <c r="U263" s="19">
        <v>4</v>
      </c>
      <c r="V263" s="18">
        <v>4151</v>
      </c>
      <c r="W263" s="19">
        <v>2</v>
      </c>
      <c r="X263" s="18">
        <v>5</v>
      </c>
      <c r="Y263" s="21">
        <v>5415</v>
      </c>
      <c r="Z263" s="18">
        <v>1</v>
      </c>
      <c r="AA263" s="3">
        <v>20</v>
      </c>
      <c r="AB263" s="19">
        <v>150</v>
      </c>
      <c r="AC263" s="131" t="s">
        <v>367</v>
      </c>
      <c r="AD263" s="38" t="s">
        <v>57</v>
      </c>
      <c r="AE263" s="13">
        <v>0</v>
      </c>
      <c r="AF263" s="13">
        <v>0</v>
      </c>
      <c r="AG263" s="13">
        <v>0</v>
      </c>
      <c r="AH263" s="37">
        <f t="shared" si="20"/>
        <v>0</v>
      </c>
      <c r="AI263" s="13">
        <v>0</v>
      </c>
      <c r="AJ263" s="13">
        <v>0</v>
      </c>
      <c r="AK263" s="13">
        <v>0</v>
      </c>
      <c r="AL263" s="37">
        <f t="shared" si="22"/>
        <v>0</v>
      </c>
      <c r="AM263" s="13">
        <v>0</v>
      </c>
      <c r="AN263" s="13">
        <v>0</v>
      </c>
      <c r="AO263" s="13">
        <v>0</v>
      </c>
      <c r="AP263" s="37">
        <f t="shared" si="21"/>
        <v>0</v>
      </c>
      <c r="AQ263" s="13">
        <v>0</v>
      </c>
      <c r="AR263" s="13">
        <v>0</v>
      </c>
      <c r="AS263" s="13">
        <v>28306.68</v>
      </c>
      <c r="AT263" s="37">
        <f t="shared" si="23"/>
        <v>28306.68</v>
      </c>
      <c r="AU263" s="69">
        <f t="shared" si="24"/>
        <v>28306.68</v>
      </c>
    </row>
    <row r="264" spans="1:47" x14ac:dyDescent="0.25">
      <c r="A264" s="16">
        <f>COUNTIF($AD$10:AD264,'RESUMEN POR ORGANISMO'!$V$6)</f>
        <v>20</v>
      </c>
      <c r="B264" s="16">
        <f>COUNTIF(U$10:$V264,'Desglose 4246'!$V$6)</f>
        <v>7</v>
      </c>
      <c r="C264" s="16">
        <f>COUNTIF(V$10:$V264,'Desglose 4157'!$V$6)</f>
        <v>33</v>
      </c>
      <c r="D264" s="16">
        <f>COUNTIF(V$10:$V264,'Desglose 4156'!$V$6)</f>
        <v>14</v>
      </c>
      <c r="E264" s="16">
        <f>COUNTIF(V$10:$V264,'Desglose 4155'!$V$6)</f>
        <v>11</v>
      </c>
      <c r="F264" s="16">
        <f>COUNTIF(V$10:$V264,'Desglose 4154'!$V$6)</f>
        <v>8</v>
      </c>
      <c r="G264" s="16">
        <f>COUNTIF(V$10:$V264,'Desglose 4153'!$V$6)</f>
        <v>47</v>
      </c>
      <c r="H264" s="16">
        <f>COUNTIF(V$10:$V264,'Desglose 4152'!$V$6)</f>
        <v>65</v>
      </c>
      <c r="I264" s="16">
        <f>COUNTIF(V$10:$V264,'Desglose 4151'!$V$6)</f>
        <v>70</v>
      </c>
      <c r="J264" s="18" t="s">
        <v>19</v>
      </c>
      <c r="K264" s="19">
        <v>4</v>
      </c>
      <c r="L264" s="20">
        <v>10</v>
      </c>
      <c r="M264" s="21">
        <v>151</v>
      </c>
      <c r="N264" s="18">
        <v>2</v>
      </c>
      <c r="O264" s="18">
        <v>5</v>
      </c>
      <c r="P264" s="18">
        <v>2</v>
      </c>
      <c r="Q264" s="18">
        <v>3</v>
      </c>
      <c r="R264" s="18">
        <v>3</v>
      </c>
      <c r="S264" s="18" t="s">
        <v>26</v>
      </c>
      <c r="T264" s="20">
        <v>149</v>
      </c>
      <c r="U264" s="19">
        <v>5</v>
      </c>
      <c r="V264" s="18">
        <v>4151</v>
      </c>
      <c r="W264" s="19">
        <v>2</v>
      </c>
      <c r="X264" s="18">
        <v>1</v>
      </c>
      <c r="Y264" s="21">
        <v>100</v>
      </c>
      <c r="Z264" s="18">
        <v>1</v>
      </c>
      <c r="AA264" s="3">
        <v>20</v>
      </c>
      <c r="AB264" s="19">
        <v>150</v>
      </c>
      <c r="AC264" s="131" t="s">
        <v>368</v>
      </c>
      <c r="AD264" s="38" t="s">
        <v>57</v>
      </c>
      <c r="AE264" s="13">
        <v>0</v>
      </c>
      <c r="AF264" s="13">
        <v>0</v>
      </c>
      <c r="AG264" s="13">
        <v>0</v>
      </c>
      <c r="AH264" s="37">
        <f t="shared" si="20"/>
        <v>0</v>
      </c>
      <c r="AI264" s="13">
        <v>0</v>
      </c>
      <c r="AJ264" s="13">
        <v>0</v>
      </c>
      <c r="AK264" s="13">
        <v>0</v>
      </c>
      <c r="AL264" s="37">
        <f t="shared" si="22"/>
        <v>0</v>
      </c>
      <c r="AM264" s="13">
        <v>0</v>
      </c>
      <c r="AN264" s="13">
        <v>0</v>
      </c>
      <c r="AO264" s="13">
        <v>0</v>
      </c>
      <c r="AP264" s="37">
        <f t="shared" si="21"/>
        <v>0</v>
      </c>
      <c r="AQ264" s="13">
        <v>0</v>
      </c>
      <c r="AR264" s="13">
        <v>0</v>
      </c>
      <c r="AS264" s="13">
        <v>18703.18</v>
      </c>
      <c r="AT264" s="37">
        <f t="shared" si="23"/>
        <v>18703.18</v>
      </c>
      <c r="AU264" s="69">
        <f t="shared" si="24"/>
        <v>18703.18</v>
      </c>
    </row>
    <row r="265" spans="1:47" x14ac:dyDescent="0.25">
      <c r="A265" s="16">
        <f>COUNTIF($AD$10:AD265,'RESUMEN POR ORGANISMO'!$V$6)</f>
        <v>20</v>
      </c>
      <c r="B265" s="16">
        <f>COUNTIF(U$10:$V265,'Desglose 4246'!$V$6)</f>
        <v>7</v>
      </c>
      <c r="C265" s="16">
        <f>COUNTIF(V$10:$V265,'Desglose 4157'!$V$6)</f>
        <v>33</v>
      </c>
      <c r="D265" s="16">
        <f>COUNTIF(V$10:$V265,'Desglose 4156'!$V$6)</f>
        <v>14</v>
      </c>
      <c r="E265" s="16">
        <f>COUNTIF(V$10:$V265,'Desglose 4155'!$V$6)</f>
        <v>11</v>
      </c>
      <c r="F265" s="16">
        <f>COUNTIF(V$10:$V265,'Desglose 4154'!$V$6)</f>
        <v>8</v>
      </c>
      <c r="G265" s="16">
        <f>COUNTIF(V$10:$V265,'Desglose 4153'!$V$6)</f>
        <v>47</v>
      </c>
      <c r="H265" s="16">
        <f>COUNTIF(V$10:$V265,'Desglose 4152'!$V$6)</f>
        <v>65</v>
      </c>
      <c r="I265" s="16">
        <f>COUNTIF(V$10:$V265,'Desglose 4151'!$V$6)</f>
        <v>71</v>
      </c>
      <c r="J265" s="18" t="s">
        <v>19</v>
      </c>
      <c r="K265" s="19">
        <v>4</v>
      </c>
      <c r="L265" s="20">
        <v>10</v>
      </c>
      <c r="M265" s="21">
        <v>151</v>
      </c>
      <c r="N265" s="18">
        <v>2</v>
      </c>
      <c r="O265" s="18">
        <v>5</v>
      </c>
      <c r="P265" s="18">
        <v>2</v>
      </c>
      <c r="Q265" s="18">
        <v>3</v>
      </c>
      <c r="R265" s="18">
        <v>3</v>
      </c>
      <c r="S265" s="18" t="s">
        <v>26</v>
      </c>
      <c r="T265" s="20">
        <v>149</v>
      </c>
      <c r="U265" s="19">
        <v>5</v>
      </c>
      <c r="V265" s="18">
        <v>4151</v>
      </c>
      <c r="W265" s="19">
        <v>2</v>
      </c>
      <c r="X265" s="18">
        <v>5</v>
      </c>
      <c r="Y265" s="21">
        <v>5415</v>
      </c>
      <c r="Z265" s="18">
        <v>1</v>
      </c>
      <c r="AA265" s="3">
        <v>20</v>
      </c>
      <c r="AB265" s="19">
        <v>150</v>
      </c>
      <c r="AC265" s="131" t="s">
        <v>369</v>
      </c>
      <c r="AD265" s="38" t="s">
        <v>57</v>
      </c>
      <c r="AE265" s="13">
        <v>0</v>
      </c>
      <c r="AF265" s="13">
        <v>0</v>
      </c>
      <c r="AG265" s="13">
        <v>0</v>
      </c>
      <c r="AH265" s="37">
        <f t="shared" si="20"/>
        <v>0</v>
      </c>
      <c r="AI265" s="13">
        <v>0</v>
      </c>
      <c r="AJ265" s="13">
        <v>0</v>
      </c>
      <c r="AK265" s="13">
        <v>0</v>
      </c>
      <c r="AL265" s="37">
        <f t="shared" si="22"/>
        <v>0</v>
      </c>
      <c r="AM265" s="13">
        <v>0</v>
      </c>
      <c r="AN265" s="13">
        <v>0</v>
      </c>
      <c r="AO265" s="13">
        <v>0</v>
      </c>
      <c r="AP265" s="37">
        <f t="shared" si="21"/>
        <v>0</v>
      </c>
      <c r="AQ265" s="13">
        <v>0</v>
      </c>
      <c r="AR265" s="13">
        <v>0</v>
      </c>
      <c r="AS265" s="13">
        <v>5596108.8099999996</v>
      </c>
      <c r="AT265" s="37">
        <f t="shared" si="23"/>
        <v>5596108.8099999996</v>
      </c>
      <c r="AU265" s="69">
        <f t="shared" si="24"/>
        <v>5596108.8099999996</v>
      </c>
    </row>
    <row r="266" spans="1:47" x14ac:dyDescent="0.25">
      <c r="A266" s="16">
        <f>COUNTIF($AD$10:AD266,'RESUMEN POR ORGANISMO'!$V$6)</f>
        <v>20</v>
      </c>
      <c r="B266" s="16">
        <f>COUNTIF(U$10:$V266,'Desglose 4246'!$V$6)</f>
        <v>7</v>
      </c>
      <c r="C266" s="16">
        <f>COUNTIF(V$10:$V266,'Desglose 4157'!$V$6)</f>
        <v>33</v>
      </c>
      <c r="D266" s="16">
        <f>COUNTIF(V$10:$V266,'Desglose 4156'!$V$6)</f>
        <v>14</v>
      </c>
      <c r="E266" s="16">
        <f>COUNTIF(V$10:$V266,'Desglose 4155'!$V$6)</f>
        <v>11</v>
      </c>
      <c r="F266" s="16">
        <f>COUNTIF(V$10:$V266,'Desglose 4154'!$V$6)</f>
        <v>8</v>
      </c>
      <c r="G266" s="16">
        <f>COUNTIF(V$10:$V266,'Desglose 4153'!$V$6)</f>
        <v>47</v>
      </c>
      <c r="H266" s="16">
        <f>COUNTIF(V$10:$V266,'Desglose 4152'!$V$6)</f>
        <v>65</v>
      </c>
      <c r="I266" s="16">
        <f>COUNTIF(V$10:$V266,'Desglose 4151'!$V$6)</f>
        <v>72</v>
      </c>
      <c r="J266" s="18" t="s">
        <v>19</v>
      </c>
      <c r="K266" s="19">
        <v>4</v>
      </c>
      <c r="L266" s="20">
        <v>10</v>
      </c>
      <c r="M266" s="21">
        <v>151</v>
      </c>
      <c r="N266" s="18">
        <v>2</v>
      </c>
      <c r="O266" s="18">
        <v>5</v>
      </c>
      <c r="P266" s="18">
        <v>2</v>
      </c>
      <c r="Q266" s="18">
        <v>3</v>
      </c>
      <c r="R266" s="18">
        <v>3</v>
      </c>
      <c r="S266" s="18" t="s">
        <v>26</v>
      </c>
      <c r="T266" s="20">
        <v>149</v>
      </c>
      <c r="U266" s="19">
        <v>6</v>
      </c>
      <c r="V266" s="18">
        <v>4151</v>
      </c>
      <c r="W266" s="19">
        <v>2</v>
      </c>
      <c r="X266" s="18">
        <v>1</v>
      </c>
      <c r="Y266" s="21">
        <v>100</v>
      </c>
      <c r="Z266" s="18">
        <v>1</v>
      </c>
      <c r="AA266" s="3">
        <v>20</v>
      </c>
      <c r="AB266" s="19">
        <v>150</v>
      </c>
      <c r="AC266" s="131" t="s">
        <v>370</v>
      </c>
      <c r="AD266" s="38" t="s">
        <v>57</v>
      </c>
      <c r="AE266" s="13">
        <v>0</v>
      </c>
      <c r="AF266" s="13">
        <v>0</v>
      </c>
      <c r="AG266" s="13">
        <v>0</v>
      </c>
      <c r="AH266" s="37">
        <f t="shared" si="20"/>
        <v>0</v>
      </c>
      <c r="AI266" s="13">
        <v>0</v>
      </c>
      <c r="AJ266" s="13">
        <v>0</v>
      </c>
      <c r="AK266" s="13">
        <v>0</v>
      </c>
      <c r="AL266" s="37">
        <f t="shared" si="22"/>
        <v>0</v>
      </c>
      <c r="AM266" s="13">
        <v>0</v>
      </c>
      <c r="AN266" s="13">
        <v>0</v>
      </c>
      <c r="AO266" s="13">
        <v>0</v>
      </c>
      <c r="AP266" s="37">
        <f t="shared" si="21"/>
        <v>0</v>
      </c>
      <c r="AQ266" s="13">
        <v>0</v>
      </c>
      <c r="AR266" s="13">
        <v>0</v>
      </c>
      <c r="AS266" s="13">
        <v>168328.62</v>
      </c>
      <c r="AT266" s="37">
        <f t="shared" si="23"/>
        <v>168328.62</v>
      </c>
      <c r="AU266" s="69">
        <f t="shared" si="24"/>
        <v>168328.62</v>
      </c>
    </row>
    <row r="267" spans="1:47" x14ac:dyDescent="0.25">
      <c r="A267" s="16">
        <f>COUNTIF($AD$10:AD267,'RESUMEN POR ORGANISMO'!$V$6)</f>
        <v>20</v>
      </c>
      <c r="B267" s="16">
        <f>COUNTIF(U$10:$V267,'Desglose 4246'!$V$6)</f>
        <v>7</v>
      </c>
      <c r="C267" s="16">
        <f>COUNTIF(V$10:$V267,'Desglose 4157'!$V$6)</f>
        <v>33</v>
      </c>
      <c r="D267" s="16">
        <f>COUNTIF(V$10:$V267,'Desglose 4156'!$V$6)</f>
        <v>14</v>
      </c>
      <c r="E267" s="16">
        <f>COUNTIF(V$10:$V267,'Desglose 4155'!$V$6)</f>
        <v>11</v>
      </c>
      <c r="F267" s="16">
        <f>COUNTIF(V$10:$V267,'Desglose 4154'!$V$6)</f>
        <v>8</v>
      </c>
      <c r="G267" s="16">
        <f>COUNTIF(V$10:$V267,'Desglose 4153'!$V$6)</f>
        <v>47</v>
      </c>
      <c r="H267" s="16">
        <f>COUNTIF(V$10:$V267,'Desglose 4152'!$V$6)</f>
        <v>65</v>
      </c>
      <c r="I267" s="16">
        <f>COUNTIF(V$10:$V267,'Desglose 4151'!$V$6)</f>
        <v>73</v>
      </c>
      <c r="J267" s="18" t="s">
        <v>19</v>
      </c>
      <c r="K267" s="19">
        <v>4</v>
      </c>
      <c r="L267" s="20">
        <v>10</v>
      </c>
      <c r="M267" s="21">
        <v>151</v>
      </c>
      <c r="N267" s="18">
        <v>2</v>
      </c>
      <c r="O267" s="18">
        <v>5</v>
      </c>
      <c r="P267" s="18">
        <v>2</v>
      </c>
      <c r="Q267" s="18">
        <v>3</v>
      </c>
      <c r="R267" s="18">
        <v>3</v>
      </c>
      <c r="S267" s="18" t="s">
        <v>26</v>
      </c>
      <c r="T267" s="20">
        <v>149</v>
      </c>
      <c r="U267" s="19">
        <v>6</v>
      </c>
      <c r="V267" s="18">
        <v>4151</v>
      </c>
      <c r="W267" s="19">
        <v>2</v>
      </c>
      <c r="X267" s="18">
        <v>5</v>
      </c>
      <c r="Y267" s="21">
        <v>5415</v>
      </c>
      <c r="Z267" s="18">
        <v>1</v>
      </c>
      <c r="AA267" s="3">
        <v>20</v>
      </c>
      <c r="AB267" s="19">
        <v>150</v>
      </c>
      <c r="AC267" s="131" t="s">
        <v>371</v>
      </c>
      <c r="AD267" s="38" t="s">
        <v>57</v>
      </c>
      <c r="AE267" s="13">
        <v>0</v>
      </c>
      <c r="AF267" s="13">
        <v>0</v>
      </c>
      <c r="AG267" s="13">
        <v>0</v>
      </c>
      <c r="AH267" s="37">
        <f t="shared" ref="AH267:AH330" si="25">SUM(AE267:AG267)</f>
        <v>0</v>
      </c>
      <c r="AI267" s="13">
        <v>0</v>
      </c>
      <c r="AJ267" s="13">
        <v>0</v>
      </c>
      <c r="AK267" s="13">
        <v>0</v>
      </c>
      <c r="AL267" s="37">
        <f t="shared" si="22"/>
        <v>0</v>
      </c>
      <c r="AM267" s="13">
        <v>0</v>
      </c>
      <c r="AN267" s="13">
        <v>0</v>
      </c>
      <c r="AO267" s="13">
        <v>0</v>
      </c>
      <c r="AP267" s="37">
        <f t="shared" ref="AP267:AP330" si="26">SUM(AM267:AO267)</f>
        <v>0</v>
      </c>
      <c r="AQ267" s="13">
        <v>0</v>
      </c>
      <c r="AR267" s="13">
        <v>0</v>
      </c>
      <c r="AS267" s="13">
        <v>50459.75</v>
      </c>
      <c r="AT267" s="37">
        <f t="shared" si="23"/>
        <v>50459.75</v>
      </c>
      <c r="AU267" s="69">
        <f t="shared" si="24"/>
        <v>50459.75</v>
      </c>
    </row>
    <row r="268" spans="1:47" x14ac:dyDescent="0.25">
      <c r="A268" s="16">
        <f>COUNTIF($AD$10:AD268,'RESUMEN POR ORGANISMO'!$V$6)</f>
        <v>20</v>
      </c>
      <c r="B268" s="16">
        <f>COUNTIF(U$10:$V268,'Desglose 4246'!$V$6)</f>
        <v>7</v>
      </c>
      <c r="C268" s="16">
        <f>COUNTIF(V$10:$V268,'Desglose 4157'!$V$6)</f>
        <v>33</v>
      </c>
      <c r="D268" s="16">
        <f>COUNTIF(V$10:$V268,'Desglose 4156'!$V$6)</f>
        <v>14</v>
      </c>
      <c r="E268" s="16">
        <f>COUNTIF(V$10:$V268,'Desglose 4155'!$V$6)</f>
        <v>11</v>
      </c>
      <c r="F268" s="16">
        <f>COUNTIF(V$10:$V268,'Desglose 4154'!$V$6)</f>
        <v>8</v>
      </c>
      <c r="G268" s="16">
        <f>COUNTIF(V$10:$V268,'Desglose 4153'!$V$6)</f>
        <v>47</v>
      </c>
      <c r="H268" s="16">
        <f>COUNTIF(V$10:$V268,'Desglose 4152'!$V$6)</f>
        <v>65</v>
      </c>
      <c r="I268" s="16">
        <f>COUNTIF(V$10:$V268,'Desglose 4151'!$V$6)</f>
        <v>74</v>
      </c>
      <c r="J268" s="18" t="s">
        <v>19</v>
      </c>
      <c r="K268" s="19">
        <v>4</v>
      </c>
      <c r="L268" s="20">
        <v>10</v>
      </c>
      <c r="M268" s="21">
        <v>151</v>
      </c>
      <c r="N268" s="18">
        <v>2</v>
      </c>
      <c r="O268" s="18">
        <v>5</v>
      </c>
      <c r="P268" s="18">
        <v>2</v>
      </c>
      <c r="Q268" s="18">
        <v>3</v>
      </c>
      <c r="R268" s="18">
        <v>3</v>
      </c>
      <c r="S268" s="18" t="s">
        <v>26</v>
      </c>
      <c r="T268" s="20">
        <v>149</v>
      </c>
      <c r="U268" s="19">
        <v>8</v>
      </c>
      <c r="V268" s="18">
        <v>4151</v>
      </c>
      <c r="W268" s="19">
        <v>2</v>
      </c>
      <c r="X268" s="18">
        <v>1</v>
      </c>
      <c r="Y268" s="21">
        <v>100</v>
      </c>
      <c r="Z268" s="18">
        <v>1</v>
      </c>
      <c r="AA268" s="3">
        <v>20</v>
      </c>
      <c r="AB268" s="19">
        <v>150</v>
      </c>
      <c r="AC268" s="131" t="s">
        <v>372</v>
      </c>
      <c r="AD268" s="38" t="s">
        <v>57</v>
      </c>
      <c r="AE268" s="13">
        <v>0</v>
      </c>
      <c r="AF268" s="13">
        <v>0</v>
      </c>
      <c r="AG268" s="13">
        <v>0</v>
      </c>
      <c r="AH268" s="37">
        <f t="shared" si="25"/>
        <v>0</v>
      </c>
      <c r="AI268" s="13">
        <v>0</v>
      </c>
      <c r="AJ268" s="13">
        <v>0</v>
      </c>
      <c r="AK268" s="13">
        <v>0</v>
      </c>
      <c r="AL268" s="37">
        <f t="shared" ref="AL268:AL331" si="27">SUM(AI268:AK268)</f>
        <v>0</v>
      </c>
      <c r="AM268" s="13">
        <v>0</v>
      </c>
      <c r="AN268" s="13">
        <v>0</v>
      </c>
      <c r="AO268" s="13">
        <v>0</v>
      </c>
      <c r="AP268" s="37">
        <f t="shared" si="26"/>
        <v>0</v>
      </c>
      <c r="AQ268" s="13">
        <v>0</v>
      </c>
      <c r="AR268" s="13">
        <v>0</v>
      </c>
      <c r="AS268" s="13">
        <v>37406.36</v>
      </c>
      <c r="AT268" s="37">
        <f t="shared" ref="AT268:AT331" si="28">SUM(AQ268:AS268)</f>
        <v>37406.36</v>
      </c>
      <c r="AU268" s="69">
        <f t="shared" ref="AU268:AU331" si="29">SUM(AT268,AP268,AL268,AH268)</f>
        <v>37406.36</v>
      </c>
    </row>
    <row r="269" spans="1:47" x14ac:dyDescent="0.25">
      <c r="A269" s="16">
        <f>COUNTIF($AD$10:AD269,'RESUMEN POR ORGANISMO'!$V$6)</f>
        <v>20</v>
      </c>
      <c r="B269" s="16">
        <f>COUNTIF(U$10:$V269,'Desglose 4246'!$V$6)</f>
        <v>7</v>
      </c>
      <c r="C269" s="16">
        <f>COUNTIF(V$10:$V269,'Desglose 4157'!$V$6)</f>
        <v>33</v>
      </c>
      <c r="D269" s="16">
        <f>COUNTIF(V$10:$V269,'Desglose 4156'!$V$6)</f>
        <v>14</v>
      </c>
      <c r="E269" s="16">
        <f>COUNTIF(V$10:$V269,'Desglose 4155'!$V$6)</f>
        <v>11</v>
      </c>
      <c r="F269" s="16">
        <f>COUNTIF(V$10:$V269,'Desglose 4154'!$V$6)</f>
        <v>8</v>
      </c>
      <c r="G269" s="16">
        <f>COUNTIF(V$10:$V269,'Desglose 4153'!$V$6)</f>
        <v>47</v>
      </c>
      <c r="H269" s="16">
        <f>COUNTIF(V$10:$V269,'Desglose 4152'!$V$6)</f>
        <v>65</v>
      </c>
      <c r="I269" s="16">
        <f>COUNTIF(V$10:$V269,'Desglose 4151'!$V$6)</f>
        <v>75</v>
      </c>
      <c r="J269" s="18" t="s">
        <v>19</v>
      </c>
      <c r="K269" s="19">
        <v>4</v>
      </c>
      <c r="L269" s="20">
        <v>10</v>
      </c>
      <c r="M269" s="21">
        <v>151</v>
      </c>
      <c r="N269" s="18">
        <v>2</v>
      </c>
      <c r="O269" s="18">
        <v>5</v>
      </c>
      <c r="P269" s="18">
        <v>2</v>
      </c>
      <c r="Q269" s="18">
        <v>3</v>
      </c>
      <c r="R269" s="18">
        <v>3</v>
      </c>
      <c r="S269" s="18" t="s">
        <v>26</v>
      </c>
      <c r="T269" s="20">
        <v>149</v>
      </c>
      <c r="U269" s="19">
        <v>8</v>
      </c>
      <c r="V269" s="18">
        <v>4151</v>
      </c>
      <c r="W269" s="19">
        <v>2</v>
      </c>
      <c r="X269" s="18">
        <v>5</v>
      </c>
      <c r="Y269" s="21">
        <v>5415</v>
      </c>
      <c r="Z269" s="18">
        <v>1</v>
      </c>
      <c r="AA269" s="3">
        <v>20</v>
      </c>
      <c r="AB269" s="19">
        <v>150</v>
      </c>
      <c r="AC269" s="131" t="s">
        <v>373</v>
      </c>
      <c r="AD269" s="38" t="s">
        <v>57</v>
      </c>
      <c r="AE269" s="13">
        <v>0</v>
      </c>
      <c r="AF269" s="13">
        <v>0</v>
      </c>
      <c r="AG269" s="13">
        <v>0</v>
      </c>
      <c r="AH269" s="37">
        <f t="shared" si="25"/>
        <v>0</v>
      </c>
      <c r="AI269" s="13">
        <v>0</v>
      </c>
      <c r="AJ269" s="13">
        <v>0</v>
      </c>
      <c r="AK269" s="13">
        <v>0</v>
      </c>
      <c r="AL269" s="37">
        <f t="shared" si="27"/>
        <v>0</v>
      </c>
      <c r="AM269" s="13">
        <v>0</v>
      </c>
      <c r="AN269" s="13">
        <v>0</v>
      </c>
      <c r="AO269" s="13">
        <v>0</v>
      </c>
      <c r="AP269" s="37">
        <f t="shared" si="26"/>
        <v>0</v>
      </c>
      <c r="AQ269" s="13">
        <v>0</v>
      </c>
      <c r="AR269" s="13">
        <v>0</v>
      </c>
      <c r="AS269" s="13">
        <v>11691.89</v>
      </c>
      <c r="AT269" s="37">
        <f t="shared" si="28"/>
        <v>11691.89</v>
      </c>
      <c r="AU269" s="69">
        <f t="shared" si="29"/>
        <v>11691.89</v>
      </c>
    </row>
    <row r="270" spans="1:47" x14ac:dyDescent="0.25">
      <c r="A270" s="16">
        <f>COUNTIF($AD$10:AD270,'RESUMEN POR ORGANISMO'!$V$6)</f>
        <v>20</v>
      </c>
      <c r="B270" s="16">
        <f>COUNTIF(U$10:$V270,'Desglose 4246'!$V$6)</f>
        <v>7</v>
      </c>
      <c r="C270" s="16">
        <f>COUNTIF(V$10:$V270,'Desglose 4157'!$V$6)</f>
        <v>33</v>
      </c>
      <c r="D270" s="16">
        <f>COUNTIF(V$10:$V270,'Desglose 4156'!$V$6)</f>
        <v>14</v>
      </c>
      <c r="E270" s="16">
        <f>COUNTIF(V$10:$V270,'Desglose 4155'!$V$6)</f>
        <v>11</v>
      </c>
      <c r="F270" s="16">
        <f>COUNTIF(V$10:$V270,'Desglose 4154'!$V$6)</f>
        <v>8</v>
      </c>
      <c r="G270" s="16">
        <f>COUNTIF(V$10:$V270,'Desglose 4153'!$V$6)</f>
        <v>47</v>
      </c>
      <c r="H270" s="16">
        <f>COUNTIF(V$10:$V270,'Desglose 4152'!$V$6)</f>
        <v>65</v>
      </c>
      <c r="I270" s="16">
        <f>COUNTIF(V$10:$V270,'Desglose 4151'!$V$6)</f>
        <v>76</v>
      </c>
      <c r="J270" s="18" t="s">
        <v>19</v>
      </c>
      <c r="K270" s="19">
        <v>4</v>
      </c>
      <c r="L270" s="20">
        <v>10</v>
      </c>
      <c r="M270" s="21">
        <v>151</v>
      </c>
      <c r="N270" s="18">
        <v>2</v>
      </c>
      <c r="O270" s="18">
        <v>5</v>
      </c>
      <c r="P270" s="18">
        <v>2</v>
      </c>
      <c r="Q270" s="18">
        <v>3</v>
      </c>
      <c r="R270" s="18">
        <v>3</v>
      </c>
      <c r="S270" s="18" t="s">
        <v>26</v>
      </c>
      <c r="T270" s="20">
        <v>149</v>
      </c>
      <c r="U270" s="19">
        <v>7</v>
      </c>
      <c r="V270" s="18">
        <v>4151</v>
      </c>
      <c r="W270" s="19">
        <v>2</v>
      </c>
      <c r="X270" s="18">
        <v>1</v>
      </c>
      <c r="Y270" s="21">
        <v>100</v>
      </c>
      <c r="Z270" s="18">
        <v>1</v>
      </c>
      <c r="AA270" s="3">
        <v>20</v>
      </c>
      <c r="AB270" s="19">
        <v>150</v>
      </c>
      <c r="AC270" s="131" t="s">
        <v>374</v>
      </c>
      <c r="AD270" s="38" t="s">
        <v>57</v>
      </c>
      <c r="AE270" s="13">
        <v>0</v>
      </c>
      <c r="AF270" s="13">
        <v>0</v>
      </c>
      <c r="AG270" s="13">
        <v>0</v>
      </c>
      <c r="AH270" s="37">
        <f t="shared" si="25"/>
        <v>0</v>
      </c>
      <c r="AI270" s="13">
        <v>0</v>
      </c>
      <c r="AJ270" s="13">
        <v>0</v>
      </c>
      <c r="AK270" s="13">
        <v>0</v>
      </c>
      <c r="AL270" s="37">
        <f t="shared" si="27"/>
        <v>0</v>
      </c>
      <c r="AM270" s="13">
        <v>0</v>
      </c>
      <c r="AN270" s="13">
        <v>0</v>
      </c>
      <c r="AO270" s="13">
        <v>0</v>
      </c>
      <c r="AP270" s="37">
        <f t="shared" si="26"/>
        <v>0</v>
      </c>
      <c r="AQ270" s="13">
        <v>0</v>
      </c>
      <c r="AR270" s="13">
        <v>0</v>
      </c>
      <c r="AS270" s="13">
        <v>18703.18</v>
      </c>
      <c r="AT270" s="37">
        <f t="shared" si="28"/>
        <v>18703.18</v>
      </c>
      <c r="AU270" s="69">
        <f t="shared" si="29"/>
        <v>18703.18</v>
      </c>
    </row>
    <row r="271" spans="1:47" x14ac:dyDescent="0.25">
      <c r="A271" s="16">
        <f>COUNTIF($AD$10:AD271,'RESUMEN POR ORGANISMO'!$V$6)</f>
        <v>20</v>
      </c>
      <c r="B271" s="16">
        <f>COUNTIF(U$10:$V271,'Desglose 4246'!$V$6)</f>
        <v>7</v>
      </c>
      <c r="C271" s="16">
        <f>COUNTIF(V$10:$V271,'Desglose 4157'!$V$6)</f>
        <v>33</v>
      </c>
      <c r="D271" s="16">
        <f>COUNTIF(V$10:$V271,'Desglose 4156'!$V$6)</f>
        <v>14</v>
      </c>
      <c r="E271" s="16">
        <f>COUNTIF(V$10:$V271,'Desglose 4155'!$V$6)</f>
        <v>11</v>
      </c>
      <c r="F271" s="16">
        <f>COUNTIF(V$10:$V271,'Desglose 4154'!$V$6)</f>
        <v>8</v>
      </c>
      <c r="G271" s="16">
        <f>COUNTIF(V$10:$V271,'Desglose 4153'!$V$6)</f>
        <v>47</v>
      </c>
      <c r="H271" s="16">
        <f>COUNTIF(V$10:$V271,'Desglose 4152'!$V$6)</f>
        <v>65</v>
      </c>
      <c r="I271" s="16">
        <f>COUNTIF(V$10:$V271,'Desglose 4151'!$V$6)</f>
        <v>77</v>
      </c>
      <c r="J271" s="18" t="s">
        <v>19</v>
      </c>
      <c r="K271" s="19">
        <v>4</v>
      </c>
      <c r="L271" s="20">
        <v>10</v>
      </c>
      <c r="M271" s="21">
        <v>151</v>
      </c>
      <c r="N271" s="18">
        <v>2</v>
      </c>
      <c r="O271" s="18">
        <v>5</v>
      </c>
      <c r="P271" s="18">
        <v>2</v>
      </c>
      <c r="Q271" s="18">
        <v>3</v>
      </c>
      <c r="R271" s="18">
        <v>3</v>
      </c>
      <c r="S271" s="18" t="s">
        <v>26</v>
      </c>
      <c r="T271" s="20">
        <v>149</v>
      </c>
      <c r="U271" s="19">
        <v>7</v>
      </c>
      <c r="V271" s="18">
        <v>4151</v>
      </c>
      <c r="W271" s="19">
        <v>2</v>
      </c>
      <c r="X271" s="18">
        <v>5</v>
      </c>
      <c r="Y271" s="21">
        <v>5415</v>
      </c>
      <c r="Z271" s="18">
        <v>1</v>
      </c>
      <c r="AA271" s="3">
        <v>20</v>
      </c>
      <c r="AB271" s="19">
        <v>150</v>
      </c>
      <c r="AC271" s="131" t="s">
        <v>375</v>
      </c>
      <c r="AD271" s="38" t="s">
        <v>57</v>
      </c>
      <c r="AE271" s="13">
        <v>0</v>
      </c>
      <c r="AF271" s="13">
        <v>0</v>
      </c>
      <c r="AG271" s="13">
        <v>0</v>
      </c>
      <c r="AH271" s="37">
        <f t="shared" si="25"/>
        <v>0</v>
      </c>
      <c r="AI271" s="13">
        <v>0</v>
      </c>
      <c r="AJ271" s="13">
        <v>0</v>
      </c>
      <c r="AK271" s="13">
        <v>0</v>
      </c>
      <c r="AL271" s="37">
        <f t="shared" si="27"/>
        <v>0</v>
      </c>
      <c r="AM271" s="13">
        <v>0</v>
      </c>
      <c r="AN271" s="13">
        <v>0</v>
      </c>
      <c r="AO271" s="13">
        <v>0</v>
      </c>
      <c r="AP271" s="37">
        <f t="shared" si="26"/>
        <v>0</v>
      </c>
      <c r="AQ271" s="13">
        <v>0</v>
      </c>
      <c r="AR271" s="13">
        <v>0</v>
      </c>
      <c r="AS271" s="13">
        <v>5538.27</v>
      </c>
      <c r="AT271" s="37">
        <f t="shared" si="28"/>
        <v>5538.27</v>
      </c>
      <c r="AU271" s="69">
        <f t="shared" si="29"/>
        <v>5538.27</v>
      </c>
    </row>
    <row r="272" spans="1:47" x14ac:dyDescent="0.25">
      <c r="A272" s="16">
        <f>COUNTIF($AD$10:AD272,'RESUMEN POR ORGANISMO'!$V$6)</f>
        <v>20</v>
      </c>
      <c r="B272" s="16">
        <f>COUNTIF(U$10:$V272,'Desglose 4246'!$V$6)</f>
        <v>7</v>
      </c>
      <c r="C272" s="16">
        <f>COUNTIF(V$10:$V272,'Desglose 4157'!$V$6)</f>
        <v>33</v>
      </c>
      <c r="D272" s="16">
        <f>COUNTIF(V$10:$V272,'Desglose 4156'!$V$6)</f>
        <v>14</v>
      </c>
      <c r="E272" s="16">
        <f>COUNTIF(V$10:$V272,'Desglose 4155'!$V$6)</f>
        <v>11</v>
      </c>
      <c r="F272" s="16">
        <f>COUNTIF(V$10:$V272,'Desglose 4154'!$V$6)</f>
        <v>8</v>
      </c>
      <c r="G272" s="16">
        <f>COUNTIF(V$10:$V272,'Desglose 4153'!$V$6)</f>
        <v>47</v>
      </c>
      <c r="H272" s="16">
        <f>COUNTIF(V$10:$V272,'Desglose 4152'!$V$6)</f>
        <v>65</v>
      </c>
      <c r="I272" s="16">
        <f>COUNTIF(V$10:$V272,'Desglose 4151'!$V$6)</f>
        <v>78</v>
      </c>
      <c r="J272" s="18" t="s">
        <v>19</v>
      </c>
      <c r="K272" s="19">
        <v>4</v>
      </c>
      <c r="L272" s="20">
        <v>10</v>
      </c>
      <c r="M272" s="21">
        <v>151</v>
      </c>
      <c r="N272" s="18">
        <v>2</v>
      </c>
      <c r="O272" s="18">
        <v>5</v>
      </c>
      <c r="P272" s="18">
        <v>2</v>
      </c>
      <c r="Q272" s="18">
        <v>3</v>
      </c>
      <c r="R272" s="18">
        <v>3</v>
      </c>
      <c r="S272" s="18" t="s">
        <v>26</v>
      </c>
      <c r="T272" s="20">
        <v>149</v>
      </c>
      <c r="U272" s="19">
        <v>9</v>
      </c>
      <c r="V272" s="18">
        <v>4151</v>
      </c>
      <c r="W272" s="19">
        <v>2</v>
      </c>
      <c r="X272" s="18">
        <v>1</v>
      </c>
      <c r="Y272" s="21">
        <v>100</v>
      </c>
      <c r="Z272" s="18">
        <v>1</v>
      </c>
      <c r="AA272" s="3">
        <v>20</v>
      </c>
      <c r="AB272" s="19">
        <v>150</v>
      </c>
      <c r="AC272" s="131" t="s">
        <v>376</v>
      </c>
      <c r="AD272" s="38" t="s">
        <v>57</v>
      </c>
      <c r="AE272" s="13">
        <v>0</v>
      </c>
      <c r="AF272" s="13">
        <v>0</v>
      </c>
      <c r="AG272" s="13">
        <v>0</v>
      </c>
      <c r="AH272" s="37">
        <f t="shared" si="25"/>
        <v>0</v>
      </c>
      <c r="AI272" s="13">
        <v>0</v>
      </c>
      <c r="AJ272" s="13">
        <v>0</v>
      </c>
      <c r="AK272" s="13">
        <v>0</v>
      </c>
      <c r="AL272" s="37">
        <f t="shared" si="27"/>
        <v>0</v>
      </c>
      <c r="AM272" s="13">
        <v>0</v>
      </c>
      <c r="AN272" s="13">
        <v>0</v>
      </c>
      <c r="AO272" s="13">
        <v>0</v>
      </c>
      <c r="AP272" s="37">
        <f t="shared" si="26"/>
        <v>0</v>
      </c>
      <c r="AQ272" s="13">
        <v>0</v>
      </c>
      <c r="AR272" s="13">
        <v>0</v>
      </c>
      <c r="AS272" s="13">
        <v>37406.36</v>
      </c>
      <c r="AT272" s="37">
        <f t="shared" si="28"/>
        <v>37406.36</v>
      </c>
      <c r="AU272" s="69">
        <f t="shared" si="29"/>
        <v>37406.36</v>
      </c>
    </row>
    <row r="273" spans="1:47" x14ac:dyDescent="0.25">
      <c r="A273" s="16">
        <f>COUNTIF($AD$10:AD273,'RESUMEN POR ORGANISMO'!$V$6)</f>
        <v>20</v>
      </c>
      <c r="B273" s="16">
        <f>COUNTIF(U$10:$V273,'Desglose 4246'!$V$6)</f>
        <v>7</v>
      </c>
      <c r="C273" s="16">
        <f>COUNTIF(V$10:$V273,'Desglose 4157'!$V$6)</f>
        <v>33</v>
      </c>
      <c r="D273" s="16">
        <f>COUNTIF(V$10:$V273,'Desglose 4156'!$V$6)</f>
        <v>14</v>
      </c>
      <c r="E273" s="16">
        <f>COUNTIF(V$10:$V273,'Desglose 4155'!$V$6)</f>
        <v>11</v>
      </c>
      <c r="F273" s="16">
        <f>COUNTIF(V$10:$V273,'Desglose 4154'!$V$6)</f>
        <v>8</v>
      </c>
      <c r="G273" s="16">
        <f>COUNTIF(V$10:$V273,'Desglose 4153'!$V$6)</f>
        <v>47</v>
      </c>
      <c r="H273" s="16">
        <f>COUNTIF(V$10:$V273,'Desglose 4152'!$V$6)</f>
        <v>65</v>
      </c>
      <c r="I273" s="16">
        <f>COUNTIF(V$10:$V273,'Desglose 4151'!$V$6)</f>
        <v>79</v>
      </c>
      <c r="J273" s="18" t="s">
        <v>19</v>
      </c>
      <c r="K273" s="19">
        <v>4</v>
      </c>
      <c r="L273" s="20">
        <v>10</v>
      </c>
      <c r="M273" s="21">
        <v>151</v>
      </c>
      <c r="N273" s="18">
        <v>2</v>
      </c>
      <c r="O273" s="18">
        <v>5</v>
      </c>
      <c r="P273" s="18">
        <v>2</v>
      </c>
      <c r="Q273" s="18">
        <v>3</v>
      </c>
      <c r="R273" s="18">
        <v>3</v>
      </c>
      <c r="S273" s="18" t="s">
        <v>26</v>
      </c>
      <c r="T273" s="20">
        <v>149</v>
      </c>
      <c r="U273" s="19">
        <v>9</v>
      </c>
      <c r="V273" s="18">
        <v>4151</v>
      </c>
      <c r="W273" s="19">
        <v>2</v>
      </c>
      <c r="X273" s="18">
        <v>5</v>
      </c>
      <c r="Y273" s="21">
        <v>5415</v>
      </c>
      <c r="Z273" s="18">
        <v>1</v>
      </c>
      <c r="AA273" s="3">
        <v>20</v>
      </c>
      <c r="AB273" s="19">
        <v>150</v>
      </c>
      <c r="AC273" s="131" t="s">
        <v>377</v>
      </c>
      <c r="AD273" s="38" t="s">
        <v>57</v>
      </c>
      <c r="AE273" s="13">
        <v>0</v>
      </c>
      <c r="AF273" s="13">
        <v>0</v>
      </c>
      <c r="AG273" s="13">
        <v>0</v>
      </c>
      <c r="AH273" s="37">
        <f t="shared" si="25"/>
        <v>0</v>
      </c>
      <c r="AI273" s="13">
        <v>0</v>
      </c>
      <c r="AJ273" s="13">
        <v>0</v>
      </c>
      <c r="AK273" s="13">
        <v>0</v>
      </c>
      <c r="AL273" s="37">
        <f t="shared" si="27"/>
        <v>0</v>
      </c>
      <c r="AM273" s="13">
        <v>0</v>
      </c>
      <c r="AN273" s="13">
        <v>0</v>
      </c>
      <c r="AO273" s="13">
        <v>0</v>
      </c>
      <c r="AP273" s="37">
        <f t="shared" si="26"/>
        <v>0</v>
      </c>
      <c r="AQ273" s="13">
        <v>0</v>
      </c>
      <c r="AR273" s="13">
        <v>0</v>
      </c>
      <c r="AS273" s="13">
        <v>11691.89</v>
      </c>
      <c r="AT273" s="37">
        <f t="shared" si="28"/>
        <v>11691.89</v>
      </c>
      <c r="AU273" s="69">
        <f t="shared" si="29"/>
        <v>11691.89</v>
      </c>
    </row>
    <row r="274" spans="1:47" x14ac:dyDescent="0.25">
      <c r="A274" s="16">
        <f>COUNTIF($AD$10:AD274,'RESUMEN POR ORGANISMO'!$V$6)</f>
        <v>20</v>
      </c>
      <c r="B274" s="16">
        <f>COUNTIF(U$10:$V274,'Desglose 4246'!$V$6)</f>
        <v>7</v>
      </c>
      <c r="C274" s="16">
        <f>COUNTIF(V$10:$V274,'Desglose 4157'!$V$6)</f>
        <v>33</v>
      </c>
      <c r="D274" s="16">
        <f>COUNTIF(V$10:$V274,'Desglose 4156'!$V$6)</f>
        <v>14</v>
      </c>
      <c r="E274" s="16">
        <f>COUNTIF(V$10:$V274,'Desglose 4155'!$V$6)</f>
        <v>11</v>
      </c>
      <c r="F274" s="16">
        <f>COUNTIF(V$10:$V274,'Desglose 4154'!$V$6)</f>
        <v>8</v>
      </c>
      <c r="G274" s="16">
        <f>COUNTIF(V$10:$V274,'Desglose 4153'!$V$6)</f>
        <v>47</v>
      </c>
      <c r="H274" s="16">
        <f>COUNTIF(V$10:$V274,'Desglose 4152'!$V$6)</f>
        <v>65</v>
      </c>
      <c r="I274" s="16">
        <f>COUNTIF(V$10:$V274,'Desglose 4151'!$V$6)</f>
        <v>80</v>
      </c>
      <c r="J274" s="18" t="s">
        <v>19</v>
      </c>
      <c r="K274" s="19">
        <v>4</v>
      </c>
      <c r="L274" s="20">
        <v>11</v>
      </c>
      <c r="M274" s="21">
        <v>152</v>
      </c>
      <c r="N274" s="18">
        <v>2</v>
      </c>
      <c r="O274" s="18">
        <v>5</v>
      </c>
      <c r="P274" s="18">
        <v>2</v>
      </c>
      <c r="Q274" s="18">
        <v>3</v>
      </c>
      <c r="R274" s="18">
        <v>3</v>
      </c>
      <c r="S274" s="18" t="s">
        <v>26</v>
      </c>
      <c r="T274" s="20">
        <v>150</v>
      </c>
      <c r="U274" s="19">
        <v>1</v>
      </c>
      <c r="V274" s="18">
        <v>4151</v>
      </c>
      <c r="W274" s="19">
        <v>2</v>
      </c>
      <c r="X274" s="18">
        <v>1</v>
      </c>
      <c r="Y274" s="21">
        <v>100</v>
      </c>
      <c r="Z274" s="18">
        <v>1</v>
      </c>
      <c r="AA274" s="3">
        <v>20</v>
      </c>
      <c r="AB274" s="19">
        <v>150</v>
      </c>
      <c r="AC274" s="131" t="s">
        <v>378</v>
      </c>
      <c r="AD274" s="38" t="s">
        <v>58</v>
      </c>
      <c r="AE274" s="13">
        <v>0</v>
      </c>
      <c r="AF274" s="13">
        <v>0</v>
      </c>
      <c r="AG274" s="13">
        <v>0</v>
      </c>
      <c r="AH274" s="37">
        <f t="shared" si="25"/>
        <v>0</v>
      </c>
      <c r="AI274" s="13">
        <v>0</v>
      </c>
      <c r="AJ274" s="13">
        <v>0</v>
      </c>
      <c r="AK274" s="13">
        <v>0</v>
      </c>
      <c r="AL274" s="37">
        <f t="shared" si="27"/>
        <v>0</v>
      </c>
      <c r="AM274" s="13">
        <v>0</v>
      </c>
      <c r="AN274" s="13">
        <v>0</v>
      </c>
      <c r="AO274" s="13">
        <v>0</v>
      </c>
      <c r="AP274" s="37">
        <f t="shared" si="26"/>
        <v>0</v>
      </c>
      <c r="AQ274" s="13">
        <v>0</v>
      </c>
      <c r="AR274" s="13">
        <v>0</v>
      </c>
      <c r="AS274" s="13">
        <v>1842968</v>
      </c>
      <c r="AT274" s="37">
        <f t="shared" si="28"/>
        <v>1842968</v>
      </c>
      <c r="AU274" s="69">
        <f t="shared" si="29"/>
        <v>1842968</v>
      </c>
    </row>
    <row r="275" spans="1:47" x14ac:dyDescent="0.25">
      <c r="A275" s="16">
        <f>COUNTIF($AD$10:AD275,'RESUMEN POR ORGANISMO'!$V$6)</f>
        <v>20</v>
      </c>
      <c r="B275" s="16">
        <f>COUNTIF(U$10:$V275,'Desglose 4246'!$V$6)</f>
        <v>7</v>
      </c>
      <c r="C275" s="16">
        <f>COUNTIF(V$10:$V275,'Desglose 4157'!$V$6)</f>
        <v>33</v>
      </c>
      <c r="D275" s="16">
        <f>COUNTIF(V$10:$V275,'Desglose 4156'!$V$6)</f>
        <v>14</v>
      </c>
      <c r="E275" s="16">
        <f>COUNTIF(V$10:$V275,'Desglose 4155'!$V$6)</f>
        <v>11</v>
      </c>
      <c r="F275" s="16">
        <f>COUNTIF(V$10:$V275,'Desglose 4154'!$V$6)</f>
        <v>8</v>
      </c>
      <c r="G275" s="16">
        <f>COUNTIF(V$10:$V275,'Desglose 4153'!$V$6)</f>
        <v>47</v>
      </c>
      <c r="H275" s="16">
        <f>COUNTIF(V$10:$V275,'Desglose 4152'!$V$6)</f>
        <v>65</v>
      </c>
      <c r="I275" s="16">
        <f>COUNTIF(V$10:$V275,'Desglose 4151'!$V$6)</f>
        <v>81</v>
      </c>
      <c r="J275" s="18" t="s">
        <v>19</v>
      </c>
      <c r="K275" s="19">
        <v>4</v>
      </c>
      <c r="L275" s="20">
        <v>11</v>
      </c>
      <c r="M275" s="21">
        <v>152</v>
      </c>
      <c r="N275" s="18">
        <v>2</v>
      </c>
      <c r="O275" s="18">
        <v>5</v>
      </c>
      <c r="P275" s="18">
        <v>2</v>
      </c>
      <c r="Q275" s="18">
        <v>3</v>
      </c>
      <c r="R275" s="18">
        <v>3</v>
      </c>
      <c r="S275" s="18" t="s">
        <v>26</v>
      </c>
      <c r="T275" s="20">
        <v>150</v>
      </c>
      <c r="U275" s="19">
        <v>1</v>
      </c>
      <c r="V275" s="18">
        <v>4151</v>
      </c>
      <c r="W275" s="19">
        <v>2</v>
      </c>
      <c r="X275" s="18">
        <v>5</v>
      </c>
      <c r="Y275" s="21">
        <v>5515</v>
      </c>
      <c r="Z275" s="18">
        <v>1</v>
      </c>
      <c r="AA275" s="3">
        <v>20</v>
      </c>
      <c r="AB275" s="19">
        <v>150</v>
      </c>
      <c r="AC275" s="131" t="s">
        <v>379</v>
      </c>
      <c r="AD275" s="38" t="s">
        <v>58</v>
      </c>
      <c r="AE275" s="13">
        <v>0</v>
      </c>
      <c r="AF275" s="13">
        <v>0</v>
      </c>
      <c r="AG275" s="13">
        <v>0</v>
      </c>
      <c r="AH275" s="37">
        <f t="shared" si="25"/>
        <v>0</v>
      </c>
      <c r="AI275" s="13">
        <v>0</v>
      </c>
      <c r="AJ275" s="13">
        <v>0</v>
      </c>
      <c r="AK275" s="13">
        <v>0</v>
      </c>
      <c r="AL275" s="37">
        <f t="shared" si="27"/>
        <v>0</v>
      </c>
      <c r="AM275" s="13">
        <v>0</v>
      </c>
      <c r="AN275" s="13">
        <v>0</v>
      </c>
      <c r="AO275" s="13">
        <v>0</v>
      </c>
      <c r="AP275" s="37">
        <f t="shared" si="26"/>
        <v>0</v>
      </c>
      <c r="AQ275" s="13">
        <v>0</v>
      </c>
      <c r="AR275" s="13">
        <v>0</v>
      </c>
      <c r="AS275" s="13">
        <v>6183122.3200000003</v>
      </c>
      <c r="AT275" s="37">
        <f t="shared" si="28"/>
        <v>6183122.3200000003</v>
      </c>
      <c r="AU275" s="69">
        <f t="shared" si="29"/>
        <v>6183122.3200000003</v>
      </c>
    </row>
    <row r="276" spans="1:47" x14ac:dyDescent="0.25">
      <c r="A276" s="16">
        <f>COUNTIF($AD$10:AD276,'RESUMEN POR ORGANISMO'!$V$6)</f>
        <v>20</v>
      </c>
      <c r="B276" s="16">
        <f>COUNTIF(U$10:$V276,'Desglose 4246'!$V$6)</f>
        <v>7</v>
      </c>
      <c r="C276" s="16">
        <f>COUNTIF(V$10:$V276,'Desglose 4157'!$V$6)</f>
        <v>33</v>
      </c>
      <c r="D276" s="16">
        <f>COUNTIF(V$10:$V276,'Desglose 4156'!$V$6)</f>
        <v>14</v>
      </c>
      <c r="E276" s="16">
        <f>COUNTIF(V$10:$V276,'Desglose 4155'!$V$6)</f>
        <v>11</v>
      </c>
      <c r="F276" s="16">
        <f>COUNTIF(V$10:$V276,'Desglose 4154'!$V$6)</f>
        <v>8</v>
      </c>
      <c r="G276" s="16">
        <f>COUNTIF(V$10:$V276,'Desglose 4153'!$V$6)</f>
        <v>47</v>
      </c>
      <c r="H276" s="16">
        <f>COUNTIF(V$10:$V276,'Desglose 4152'!$V$6)</f>
        <v>66</v>
      </c>
      <c r="I276" s="16">
        <f>COUNTIF(V$10:$V276,'Desglose 4151'!$V$6)</f>
        <v>81</v>
      </c>
      <c r="J276" s="18" t="s">
        <v>19</v>
      </c>
      <c r="K276" s="19">
        <v>4</v>
      </c>
      <c r="L276" s="20">
        <v>11</v>
      </c>
      <c r="M276" s="21">
        <v>152</v>
      </c>
      <c r="N276" s="18">
        <v>2</v>
      </c>
      <c r="O276" s="18">
        <v>5</v>
      </c>
      <c r="P276" s="18">
        <v>2</v>
      </c>
      <c r="Q276" s="18">
        <v>3</v>
      </c>
      <c r="R276" s="18">
        <v>3</v>
      </c>
      <c r="S276" s="18" t="s">
        <v>26</v>
      </c>
      <c r="T276" s="20">
        <v>150</v>
      </c>
      <c r="U276" s="19">
        <v>1</v>
      </c>
      <c r="V276" s="18">
        <v>4152</v>
      </c>
      <c r="W276" s="19">
        <v>0</v>
      </c>
      <c r="X276" s="18">
        <v>5</v>
      </c>
      <c r="Y276" s="21">
        <v>7915</v>
      </c>
      <c r="Z276" s="18">
        <v>1</v>
      </c>
      <c r="AA276" s="3">
        <v>6</v>
      </c>
      <c r="AB276" s="19">
        <v>65</v>
      </c>
      <c r="AC276" s="131" t="s">
        <v>380</v>
      </c>
      <c r="AD276" s="38" t="s">
        <v>58</v>
      </c>
      <c r="AE276" s="13">
        <v>0</v>
      </c>
      <c r="AF276" s="13">
        <v>0</v>
      </c>
      <c r="AG276" s="13">
        <v>0</v>
      </c>
      <c r="AH276" s="37">
        <f t="shared" si="25"/>
        <v>0</v>
      </c>
      <c r="AI276" s="13">
        <v>0</v>
      </c>
      <c r="AJ276" s="13">
        <v>0</v>
      </c>
      <c r="AK276" s="13">
        <v>0</v>
      </c>
      <c r="AL276" s="37">
        <f t="shared" si="27"/>
        <v>0</v>
      </c>
      <c r="AM276" s="13">
        <v>0</v>
      </c>
      <c r="AN276" s="13">
        <v>75000</v>
      </c>
      <c r="AO276" s="13">
        <v>0</v>
      </c>
      <c r="AP276" s="37">
        <f t="shared" si="26"/>
        <v>75000</v>
      </c>
      <c r="AQ276" s="13">
        <v>0</v>
      </c>
      <c r="AR276" s="13">
        <v>0</v>
      </c>
      <c r="AS276" s="13">
        <v>0</v>
      </c>
      <c r="AT276" s="37">
        <f t="shared" si="28"/>
        <v>0</v>
      </c>
      <c r="AU276" s="69">
        <f t="shared" si="29"/>
        <v>75000</v>
      </c>
    </row>
    <row r="277" spans="1:47" x14ac:dyDescent="0.25">
      <c r="A277" s="16">
        <f>COUNTIF($AD$10:AD277,'RESUMEN POR ORGANISMO'!$V$6)</f>
        <v>20</v>
      </c>
      <c r="B277" s="16">
        <f>COUNTIF(U$10:$V277,'Desglose 4246'!$V$6)</f>
        <v>7</v>
      </c>
      <c r="C277" s="16">
        <f>COUNTIF(V$10:$V277,'Desglose 4157'!$V$6)</f>
        <v>33</v>
      </c>
      <c r="D277" s="16">
        <f>COUNTIF(V$10:$V277,'Desglose 4156'!$V$6)</f>
        <v>14</v>
      </c>
      <c r="E277" s="16">
        <f>COUNTIF(V$10:$V277,'Desglose 4155'!$V$6)</f>
        <v>12</v>
      </c>
      <c r="F277" s="16">
        <f>COUNTIF(V$10:$V277,'Desglose 4154'!$V$6)</f>
        <v>8</v>
      </c>
      <c r="G277" s="16">
        <f>COUNTIF(V$10:$V277,'Desglose 4153'!$V$6)</f>
        <v>47</v>
      </c>
      <c r="H277" s="16">
        <f>COUNTIF(V$10:$V277,'Desglose 4152'!$V$6)</f>
        <v>66</v>
      </c>
      <c r="I277" s="16">
        <f>COUNTIF(V$10:$V277,'Desglose 4151'!$V$6)</f>
        <v>81</v>
      </c>
      <c r="J277" s="18" t="s">
        <v>19</v>
      </c>
      <c r="K277" s="19">
        <v>4</v>
      </c>
      <c r="L277" s="20">
        <v>11</v>
      </c>
      <c r="M277" s="21">
        <v>152</v>
      </c>
      <c r="N277" s="18">
        <v>2</v>
      </c>
      <c r="O277" s="18">
        <v>5</v>
      </c>
      <c r="P277" s="18">
        <v>2</v>
      </c>
      <c r="Q277" s="18">
        <v>3</v>
      </c>
      <c r="R277" s="18">
        <v>3</v>
      </c>
      <c r="S277" s="18" t="s">
        <v>26</v>
      </c>
      <c r="T277" s="20">
        <v>150</v>
      </c>
      <c r="U277" s="19">
        <v>1</v>
      </c>
      <c r="V277" s="18">
        <v>4155</v>
      </c>
      <c r="W277" s="19">
        <v>0</v>
      </c>
      <c r="X277" s="18">
        <v>5</v>
      </c>
      <c r="Y277" s="21">
        <v>7915</v>
      </c>
      <c r="Z277" s="18">
        <v>2</v>
      </c>
      <c r="AA277" s="3">
        <v>12</v>
      </c>
      <c r="AB277" s="19">
        <v>124</v>
      </c>
      <c r="AC277" s="131" t="s">
        <v>381</v>
      </c>
      <c r="AD277" s="38" t="s">
        <v>58</v>
      </c>
      <c r="AE277" s="13">
        <v>0</v>
      </c>
      <c r="AF277" s="13">
        <v>0</v>
      </c>
      <c r="AG277" s="13">
        <v>0</v>
      </c>
      <c r="AH277" s="37">
        <f t="shared" si="25"/>
        <v>0</v>
      </c>
      <c r="AI277" s="13">
        <v>0</v>
      </c>
      <c r="AJ277" s="13">
        <v>0</v>
      </c>
      <c r="AK277" s="13">
        <v>0</v>
      </c>
      <c r="AL277" s="37">
        <f t="shared" si="27"/>
        <v>0</v>
      </c>
      <c r="AM277" s="13">
        <v>0</v>
      </c>
      <c r="AN277" s="13">
        <v>50000</v>
      </c>
      <c r="AO277" s="13">
        <v>0</v>
      </c>
      <c r="AP277" s="37">
        <f t="shared" si="26"/>
        <v>50000</v>
      </c>
      <c r="AQ277" s="13">
        <v>0</v>
      </c>
      <c r="AR277" s="13">
        <v>0</v>
      </c>
      <c r="AS277" s="13">
        <v>0</v>
      </c>
      <c r="AT277" s="37">
        <f t="shared" si="28"/>
        <v>0</v>
      </c>
      <c r="AU277" s="69">
        <f t="shared" si="29"/>
        <v>50000</v>
      </c>
    </row>
    <row r="278" spans="1:47" x14ac:dyDescent="0.25">
      <c r="A278" s="16">
        <f>COUNTIF($AD$10:AD278,'RESUMEN POR ORGANISMO'!$V$6)</f>
        <v>20</v>
      </c>
      <c r="B278" s="16">
        <f>COUNTIF(U$10:$V278,'Desglose 4246'!$V$6)</f>
        <v>7</v>
      </c>
      <c r="C278" s="16">
        <f>COUNTIF(V$10:$V278,'Desglose 4157'!$V$6)</f>
        <v>33</v>
      </c>
      <c r="D278" s="16">
        <f>COUNTIF(V$10:$V278,'Desglose 4156'!$V$6)</f>
        <v>14</v>
      </c>
      <c r="E278" s="16">
        <f>COUNTIF(V$10:$V278,'Desglose 4155'!$V$6)</f>
        <v>13</v>
      </c>
      <c r="F278" s="16">
        <f>COUNTIF(V$10:$V278,'Desglose 4154'!$V$6)</f>
        <v>8</v>
      </c>
      <c r="G278" s="16">
        <f>COUNTIF(V$10:$V278,'Desglose 4153'!$V$6)</f>
        <v>47</v>
      </c>
      <c r="H278" s="16">
        <f>COUNTIF(V$10:$V278,'Desglose 4152'!$V$6)</f>
        <v>66</v>
      </c>
      <c r="I278" s="16">
        <f>COUNTIF(V$10:$V278,'Desglose 4151'!$V$6)</f>
        <v>81</v>
      </c>
      <c r="J278" s="18" t="s">
        <v>19</v>
      </c>
      <c r="K278" s="19">
        <v>4</v>
      </c>
      <c r="L278" s="20">
        <v>11</v>
      </c>
      <c r="M278" s="21">
        <v>152</v>
      </c>
      <c r="N278" s="18">
        <v>2</v>
      </c>
      <c r="O278" s="18">
        <v>5</v>
      </c>
      <c r="P278" s="18">
        <v>2</v>
      </c>
      <c r="Q278" s="18">
        <v>3</v>
      </c>
      <c r="R278" s="18">
        <v>3</v>
      </c>
      <c r="S278" s="18" t="s">
        <v>26</v>
      </c>
      <c r="T278" s="20">
        <v>150</v>
      </c>
      <c r="U278" s="19">
        <v>1</v>
      </c>
      <c r="V278" s="18">
        <v>4155</v>
      </c>
      <c r="W278" s="19">
        <v>0</v>
      </c>
      <c r="X278" s="18">
        <v>5</v>
      </c>
      <c r="Y278" s="21">
        <v>7915</v>
      </c>
      <c r="Z278" s="18">
        <v>2</v>
      </c>
      <c r="AA278" s="3">
        <v>7</v>
      </c>
      <c r="AB278" s="19">
        <v>11</v>
      </c>
      <c r="AC278" s="131" t="s">
        <v>382</v>
      </c>
      <c r="AD278" s="38" t="s">
        <v>58</v>
      </c>
      <c r="AE278" s="13">
        <v>0</v>
      </c>
      <c r="AF278" s="13">
        <v>0</v>
      </c>
      <c r="AG278" s="13">
        <v>0</v>
      </c>
      <c r="AH278" s="37">
        <f t="shared" si="25"/>
        <v>0</v>
      </c>
      <c r="AI278" s="13">
        <v>0</v>
      </c>
      <c r="AJ278" s="13">
        <v>0</v>
      </c>
      <c r="AK278" s="13">
        <v>0</v>
      </c>
      <c r="AL278" s="37">
        <f t="shared" si="27"/>
        <v>0</v>
      </c>
      <c r="AM278" s="13">
        <v>0</v>
      </c>
      <c r="AN278" s="13">
        <v>75000</v>
      </c>
      <c r="AO278" s="13">
        <v>0</v>
      </c>
      <c r="AP278" s="37">
        <f t="shared" si="26"/>
        <v>75000</v>
      </c>
      <c r="AQ278" s="13">
        <v>0</v>
      </c>
      <c r="AR278" s="13">
        <v>0</v>
      </c>
      <c r="AS278" s="13">
        <v>0</v>
      </c>
      <c r="AT278" s="37">
        <f t="shared" si="28"/>
        <v>0</v>
      </c>
      <c r="AU278" s="69">
        <f t="shared" si="29"/>
        <v>75000</v>
      </c>
    </row>
    <row r="279" spans="1:47" x14ac:dyDescent="0.25">
      <c r="A279" s="16">
        <f>COUNTIF($AD$10:AD279,'RESUMEN POR ORGANISMO'!$V$6)</f>
        <v>20</v>
      </c>
      <c r="B279" s="16">
        <f>COUNTIF(U$10:$V279,'Desglose 4246'!$V$6)</f>
        <v>8</v>
      </c>
      <c r="C279" s="16">
        <f>COUNTIF(V$10:$V279,'Desglose 4157'!$V$6)</f>
        <v>33</v>
      </c>
      <c r="D279" s="16">
        <f>COUNTIF(V$10:$V279,'Desglose 4156'!$V$6)</f>
        <v>14</v>
      </c>
      <c r="E279" s="16">
        <f>COUNTIF(V$10:$V279,'Desglose 4155'!$V$6)</f>
        <v>13</v>
      </c>
      <c r="F279" s="16">
        <f>COUNTIF(V$10:$V279,'Desglose 4154'!$V$6)</f>
        <v>8</v>
      </c>
      <c r="G279" s="16">
        <f>COUNTIF(V$10:$V279,'Desglose 4153'!$V$6)</f>
        <v>47</v>
      </c>
      <c r="H279" s="16">
        <f>COUNTIF(V$10:$V279,'Desglose 4152'!$V$6)</f>
        <v>66</v>
      </c>
      <c r="I279" s="16">
        <f>COUNTIF(V$10:$V279,'Desglose 4151'!$V$6)</f>
        <v>81</v>
      </c>
      <c r="J279" s="18" t="s">
        <v>19</v>
      </c>
      <c r="K279" s="19">
        <v>4</v>
      </c>
      <c r="L279" s="20">
        <v>12</v>
      </c>
      <c r="M279" s="21">
        <v>153</v>
      </c>
      <c r="N279" s="18">
        <v>2</v>
      </c>
      <c r="O279" s="18">
        <v>4</v>
      </c>
      <c r="P279" s="18">
        <v>1</v>
      </c>
      <c r="Q279" s="18">
        <v>4</v>
      </c>
      <c r="R279" s="18">
        <v>1</v>
      </c>
      <c r="S279" s="18" t="s">
        <v>26</v>
      </c>
      <c r="T279" s="20">
        <v>107</v>
      </c>
      <c r="U279" s="19">
        <v>2</v>
      </c>
      <c r="V279" s="18">
        <v>4246</v>
      </c>
      <c r="W279" s="19">
        <v>9</v>
      </c>
      <c r="X279" s="18">
        <v>1</v>
      </c>
      <c r="Y279" s="21">
        <v>100</v>
      </c>
      <c r="Z279" s="18">
        <v>1</v>
      </c>
      <c r="AA279" s="3">
        <v>12</v>
      </c>
      <c r="AB279" s="19">
        <v>39</v>
      </c>
      <c r="AC279" s="131" t="s">
        <v>383</v>
      </c>
      <c r="AD279" s="38" t="s">
        <v>59</v>
      </c>
      <c r="AE279" s="13">
        <v>0</v>
      </c>
      <c r="AF279" s="13">
        <v>0</v>
      </c>
      <c r="AG279" s="13">
        <v>0</v>
      </c>
      <c r="AH279" s="37">
        <f t="shared" si="25"/>
        <v>0</v>
      </c>
      <c r="AI279" s="13">
        <v>0</v>
      </c>
      <c r="AJ279" s="13">
        <v>0</v>
      </c>
      <c r="AK279" s="13">
        <v>0</v>
      </c>
      <c r="AL279" s="37">
        <f t="shared" si="27"/>
        <v>0</v>
      </c>
      <c r="AM279" s="13">
        <v>0</v>
      </c>
      <c r="AN279" s="13">
        <v>0</v>
      </c>
      <c r="AO279" s="13">
        <v>0</v>
      </c>
      <c r="AP279" s="37">
        <f t="shared" si="26"/>
        <v>0</v>
      </c>
      <c r="AQ279" s="13">
        <v>0</v>
      </c>
      <c r="AR279" s="13">
        <v>320000</v>
      </c>
      <c r="AS279" s="13">
        <v>0</v>
      </c>
      <c r="AT279" s="37">
        <f t="shared" si="28"/>
        <v>320000</v>
      </c>
      <c r="AU279" s="69">
        <f t="shared" si="29"/>
        <v>320000</v>
      </c>
    </row>
    <row r="280" spans="1:47" x14ac:dyDescent="0.25">
      <c r="A280" s="16">
        <f>COUNTIF($AD$10:AD280,'RESUMEN POR ORGANISMO'!$V$6)</f>
        <v>20</v>
      </c>
      <c r="B280" s="16">
        <f>COUNTIF(U$10:$V280,'Desglose 4246'!$V$6)</f>
        <v>8</v>
      </c>
      <c r="C280" s="16">
        <f>COUNTIF(V$10:$V280,'Desglose 4157'!$V$6)</f>
        <v>33</v>
      </c>
      <c r="D280" s="16">
        <f>COUNTIF(V$10:$V280,'Desglose 4156'!$V$6)</f>
        <v>14</v>
      </c>
      <c r="E280" s="16">
        <f>COUNTIF(V$10:$V280,'Desglose 4155'!$V$6)</f>
        <v>13</v>
      </c>
      <c r="F280" s="16">
        <f>COUNTIF(V$10:$V280,'Desglose 4154'!$V$6)</f>
        <v>8</v>
      </c>
      <c r="G280" s="16">
        <f>COUNTIF(V$10:$V280,'Desglose 4153'!$V$6)</f>
        <v>47</v>
      </c>
      <c r="H280" s="16">
        <f>COUNTIF(V$10:$V280,'Desglose 4152'!$V$6)</f>
        <v>66</v>
      </c>
      <c r="I280" s="16">
        <f>COUNTIF(V$10:$V280,'Desglose 4151'!$V$6)</f>
        <v>82</v>
      </c>
      <c r="J280" s="18" t="s">
        <v>19</v>
      </c>
      <c r="K280" s="19">
        <v>4</v>
      </c>
      <c r="L280" s="20">
        <v>12</v>
      </c>
      <c r="M280" s="21">
        <v>153</v>
      </c>
      <c r="N280" s="18">
        <v>2</v>
      </c>
      <c r="O280" s="18">
        <v>4</v>
      </c>
      <c r="P280" s="18">
        <v>1</v>
      </c>
      <c r="Q280" s="18">
        <v>4</v>
      </c>
      <c r="R280" s="18">
        <v>1</v>
      </c>
      <c r="S280" s="18" t="s">
        <v>17</v>
      </c>
      <c r="T280" s="20">
        <v>108</v>
      </c>
      <c r="U280" s="19">
        <v>2</v>
      </c>
      <c r="V280" s="18">
        <v>4151</v>
      </c>
      <c r="W280" s="19">
        <v>1</v>
      </c>
      <c r="X280" s="18">
        <v>1</v>
      </c>
      <c r="Y280" s="21">
        <v>100</v>
      </c>
      <c r="Z280" s="18">
        <v>1</v>
      </c>
      <c r="AA280" s="3">
        <v>12</v>
      </c>
      <c r="AB280" s="19">
        <v>39</v>
      </c>
      <c r="AC280" s="131" t="s">
        <v>384</v>
      </c>
      <c r="AD280" s="38" t="s">
        <v>59</v>
      </c>
      <c r="AE280" s="13">
        <v>0</v>
      </c>
      <c r="AF280" s="13">
        <v>0</v>
      </c>
      <c r="AG280" s="13">
        <v>0</v>
      </c>
      <c r="AH280" s="37">
        <f t="shared" si="25"/>
        <v>0</v>
      </c>
      <c r="AI280" s="13">
        <v>0</v>
      </c>
      <c r="AJ280" s="13">
        <v>0</v>
      </c>
      <c r="AK280" s="13">
        <v>0</v>
      </c>
      <c r="AL280" s="37">
        <f t="shared" si="27"/>
        <v>0</v>
      </c>
      <c r="AM280" s="13">
        <v>0</v>
      </c>
      <c r="AN280" s="13">
        <v>0</v>
      </c>
      <c r="AO280" s="13">
        <v>0</v>
      </c>
      <c r="AP280" s="37">
        <f t="shared" si="26"/>
        <v>0</v>
      </c>
      <c r="AQ280" s="13">
        <v>0</v>
      </c>
      <c r="AR280" s="13">
        <v>0</v>
      </c>
      <c r="AS280" s="13">
        <v>5206552.34</v>
      </c>
      <c r="AT280" s="37">
        <f t="shared" si="28"/>
        <v>5206552.34</v>
      </c>
      <c r="AU280" s="69">
        <f t="shared" si="29"/>
        <v>5206552.34</v>
      </c>
    </row>
    <row r="281" spans="1:47" x14ac:dyDescent="0.25">
      <c r="A281" s="16">
        <f>COUNTIF($AD$10:AD281,'RESUMEN POR ORGANISMO'!$V$6)</f>
        <v>20</v>
      </c>
      <c r="B281" s="16">
        <f>COUNTIF(U$10:$V281,'Desglose 4246'!$V$6)</f>
        <v>8</v>
      </c>
      <c r="C281" s="16">
        <f>COUNTIF(V$10:$V281,'Desglose 4157'!$V$6)</f>
        <v>33</v>
      </c>
      <c r="D281" s="16">
        <f>COUNTIF(V$10:$V281,'Desglose 4156'!$V$6)</f>
        <v>14</v>
      </c>
      <c r="E281" s="16">
        <f>COUNTIF(V$10:$V281,'Desglose 4155'!$V$6)</f>
        <v>13</v>
      </c>
      <c r="F281" s="16">
        <f>COUNTIF(V$10:$V281,'Desglose 4154'!$V$6)</f>
        <v>8</v>
      </c>
      <c r="G281" s="16">
        <f>COUNTIF(V$10:$V281,'Desglose 4153'!$V$6)</f>
        <v>47</v>
      </c>
      <c r="H281" s="16">
        <f>COUNTIF(V$10:$V281,'Desglose 4152'!$V$6)</f>
        <v>66</v>
      </c>
      <c r="I281" s="16">
        <f>COUNTIF(V$10:$V281,'Desglose 4151'!$V$6)</f>
        <v>83</v>
      </c>
      <c r="J281" s="18" t="s">
        <v>19</v>
      </c>
      <c r="K281" s="19">
        <v>4</v>
      </c>
      <c r="L281" s="20">
        <v>13</v>
      </c>
      <c r="M281" s="21">
        <v>154</v>
      </c>
      <c r="N281" s="18">
        <v>2</v>
      </c>
      <c r="O281" s="18">
        <v>5</v>
      </c>
      <c r="P281" s="18">
        <v>2</v>
      </c>
      <c r="Q281" s="18">
        <v>3</v>
      </c>
      <c r="R281" s="18">
        <v>3</v>
      </c>
      <c r="S281" s="18" t="s">
        <v>26</v>
      </c>
      <c r="T281" s="20">
        <v>151</v>
      </c>
      <c r="U281" s="19">
        <v>1</v>
      </c>
      <c r="V281" s="18">
        <v>4151</v>
      </c>
      <c r="W281" s="19">
        <v>2</v>
      </c>
      <c r="X281" s="18">
        <v>1</v>
      </c>
      <c r="Y281" s="21">
        <v>100</v>
      </c>
      <c r="Z281" s="18">
        <v>1</v>
      </c>
      <c r="AA281" s="3">
        <v>20</v>
      </c>
      <c r="AB281" s="19">
        <v>150</v>
      </c>
      <c r="AC281" s="131" t="s">
        <v>385</v>
      </c>
      <c r="AD281" s="38" t="s">
        <v>102</v>
      </c>
      <c r="AE281" s="13">
        <v>0</v>
      </c>
      <c r="AF281" s="13">
        <v>0</v>
      </c>
      <c r="AG281" s="13">
        <v>0</v>
      </c>
      <c r="AH281" s="37">
        <f t="shared" si="25"/>
        <v>0</v>
      </c>
      <c r="AI281" s="13">
        <v>0</v>
      </c>
      <c r="AJ281" s="13">
        <v>0</v>
      </c>
      <c r="AK281" s="13">
        <v>0</v>
      </c>
      <c r="AL281" s="37">
        <f t="shared" si="27"/>
        <v>0</v>
      </c>
      <c r="AM281" s="13">
        <v>0</v>
      </c>
      <c r="AN281" s="13">
        <v>0</v>
      </c>
      <c r="AO281" s="13">
        <v>0</v>
      </c>
      <c r="AP281" s="37">
        <f t="shared" si="26"/>
        <v>0</v>
      </c>
      <c r="AQ281" s="13">
        <v>0</v>
      </c>
      <c r="AR281" s="13">
        <v>0</v>
      </c>
      <c r="AS281" s="13">
        <v>68136.84</v>
      </c>
      <c r="AT281" s="37">
        <f t="shared" si="28"/>
        <v>68136.84</v>
      </c>
      <c r="AU281" s="69">
        <f t="shared" si="29"/>
        <v>68136.84</v>
      </c>
    </row>
    <row r="282" spans="1:47" x14ac:dyDescent="0.25">
      <c r="A282" s="16">
        <f>COUNTIF($AD$10:AD282,'RESUMEN POR ORGANISMO'!$V$6)</f>
        <v>20</v>
      </c>
      <c r="B282" s="16">
        <f>COUNTIF(U$10:$V282,'Desglose 4246'!$V$6)</f>
        <v>8</v>
      </c>
      <c r="C282" s="16">
        <f>COUNTIF(V$10:$V282,'Desglose 4157'!$V$6)</f>
        <v>33</v>
      </c>
      <c r="D282" s="16">
        <f>COUNTIF(V$10:$V282,'Desglose 4156'!$V$6)</f>
        <v>14</v>
      </c>
      <c r="E282" s="16">
        <f>COUNTIF(V$10:$V282,'Desglose 4155'!$V$6)</f>
        <v>13</v>
      </c>
      <c r="F282" s="16">
        <f>COUNTIF(V$10:$V282,'Desglose 4154'!$V$6)</f>
        <v>8</v>
      </c>
      <c r="G282" s="16">
        <f>COUNTIF(V$10:$V282,'Desglose 4153'!$V$6)</f>
        <v>47</v>
      </c>
      <c r="H282" s="16">
        <f>COUNTIF(V$10:$V282,'Desglose 4152'!$V$6)</f>
        <v>66</v>
      </c>
      <c r="I282" s="16">
        <f>COUNTIF(V$10:$V282,'Desglose 4151'!$V$6)</f>
        <v>84</v>
      </c>
      <c r="J282" s="18" t="s">
        <v>19</v>
      </c>
      <c r="K282" s="19">
        <v>4</v>
      </c>
      <c r="L282" s="20">
        <v>13</v>
      </c>
      <c r="M282" s="21">
        <v>154</v>
      </c>
      <c r="N282" s="18">
        <v>2</v>
      </c>
      <c r="O282" s="18">
        <v>5</v>
      </c>
      <c r="P282" s="18">
        <v>2</v>
      </c>
      <c r="Q282" s="18">
        <v>3</v>
      </c>
      <c r="R282" s="18">
        <v>3</v>
      </c>
      <c r="S282" s="18" t="s">
        <v>26</v>
      </c>
      <c r="T282" s="20">
        <v>151</v>
      </c>
      <c r="U282" s="19">
        <v>1</v>
      </c>
      <c r="V282" s="18">
        <v>4151</v>
      </c>
      <c r="W282" s="19">
        <v>2</v>
      </c>
      <c r="X282" s="18">
        <v>5</v>
      </c>
      <c r="Y282" s="21">
        <v>5615</v>
      </c>
      <c r="Z282" s="18">
        <v>1</v>
      </c>
      <c r="AA282" s="3">
        <v>20</v>
      </c>
      <c r="AB282" s="19">
        <v>150</v>
      </c>
      <c r="AC282" s="131" t="s">
        <v>386</v>
      </c>
      <c r="AD282" s="38" t="s">
        <v>102</v>
      </c>
      <c r="AE282" s="13">
        <v>0</v>
      </c>
      <c r="AF282" s="13">
        <v>0</v>
      </c>
      <c r="AG282" s="13">
        <v>0</v>
      </c>
      <c r="AH282" s="37">
        <f t="shared" si="25"/>
        <v>0</v>
      </c>
      <c r="AI282" s="13">
        <v>0</v>
      </c>
      <c r="AJ282" s="13">
        <v>0</v>
      </c>
      <c r="AK282" s="13">
        <v>0</v>
      </c>
      <c r="AL282" s="37">
        <f t="shared" si="27"/>
        <v>0</v>
      </c>
      <c r="AM282" s="13">
        <v>0</v>
      </c>
      <c r="AN282" s="13">
        <v>0</v>
      </c>
      <c r="AO282" s="13">
        <v>0</v>
      </c>
      <c r="AP282" s="37">
        <f t="shared" si="26"/>
        <v>0</v>
      </c>
      <c r="AQ282" s="13">
        <v>0</v>
      </c>
      <c r="AR282" s="13">
        <v>0</v>
      </c>
      <c r="AS282" s="13">
        <v>3791418.19</v>
      </c>
      <c r="AT282" s="37">
        <f t="shared" si="28"/>
        <v>3791418.19</v>
      </c>
      <c r="AU282" s="69">
        <f t="shared" si="29"/>
        <v>3791418.19</v>
      </c>
    </row>
    <row r="283" spans="1:47" x14ac:dyDescent="0.25">
      <c r="A283" s="16">
        <f>COUNTIF($AD$10:AD283,'RESUMEN POR ORGANISMO'!$V$6)</f>
        <v>21</v>
      </c>
      <c r="B283" s="16">
        <f>COUNTIF(U$10:$V283,'Desglose 4246'!$V$6)</f>
        <v>8</v>
      </c>
      <c r="C283" s="16">
        <f>COUNTIF(V$10:$V283,'Desglose 4157'!$V$6)</f>
        <v>33</v>
      </c>
      <c r="D283" s="16">
        <f>COUNTIF(V$10:$V283,'Desglose 4156'!$V$6)</f>
        <v>15</v>
      </c>
      <c r="E283" s="16">
        <f>COUNTIF(V$10:$V283,'Desglose 4155'!$V$6)</f>
        <v>13</v>
      </c>
      <c r="F283" s="16">
        <f>COUNTIF(V$10:$V283,'Desglose 4154'!$V$6)</f>
        <v>8</v>
      </c>
      <c r="G283" s="16">
        <f>COUNTIF(V$10:$V283,'Desglose 4153'!$V$6)</f>
        <v>47</v>
      </c>
      <c r="H283" s="16">
        <f>COUNTIF(V$10:$V283,'Desglose 4152'!$V$6)</f>
        <v>66</v>
      </c>
      <c r="I283" s="16">
        <f>COUNTIF(V$10:$V283,'Desglose 4151'!$V$6)</f>
        <v>84</v>
      </c>
      <c r="J283" s="18" t="s">
        <v>19</v>
      </c>
      <c r="K283" s="19">
        <v>4</v>
      </c>
      <c r="L283" s="20">
        <v>15</v>
      </c>
      <c r="M283" s="21">
        <v>156</v>
      </c>
      <c r="N283" s="18">
        <v>2</v>
      </c>
      <c r="O283" s="18">
        <v>5</v>
      </c>
      <c r="P283" s="18">
        <v>3</v>
      </c>
      <c r="Q283" s="18">
        <v>3</v>
      </c>
      <c r="R283" s="18">
        <v>3</v>
      </c>
      <c r="S283" s="18" t="s">
        <v>82</v>
      </c>
      <c r="T283" s="20">
        <v>144</v>
      </c>
      <c r="U283" s="19">
        <v>1</v>
      </c>
      <c r="V283" s="18">
        <v>4156</v>
      </c>
      <c r="W283" s="19">
        <v>0</v>
      </c>
      <c r="X283" s="18">
        <v>5</v>
      </c>
      <c r="Y283" s="21">
        <v>58713</v>
      </c>
      <c r="Z283" s="18">
        <v>2</v>
      </c>
      <c r="AA283" s="3">
        <v>20</v>
      </c>
      <c r="AB283" s="19">
        <v>150</v>
      </c>
      <c r="AC283" s="131" t="s">
        <v>387</v>
      </c>
      <c r="AD283" s="38" t="s">
        <v>61</v>
      </c>
      <c r="AE283" s="13">
        <v>0</v>
      </c>
      <c r="AF283" s="13">
        <v>0</v>
      </c>
      <c r="AG283" s="13">
        <v>0</v>
      </c>
      <c r="AH283" s="37">
        <f t="shared" si="25"/>
        <v>0</v>
      </c>
      <c r="AI283" s="13">
        <v>0</v>
      </c>
      <c r="AJ283" s="13">
        <v>0</v>
      </c>
      <c r="AK283" s="13">
        <v>0</v>
      </c>
      <c r="AL283" s="37">
        <f t="shared" si="27"/>
        <v>0</v>
      </c>
      <c r="AM283" s="13">
        <v>0</v>
      </c>
      <c r="AN283" s="13">
        <v>0</v>
      </c>
      <c r="AO283" s="13">
        <v>0</v>
      </c>
      <c r="AP283" s="37">
        <f t="shared" si="26"/>
        <v>0</v>
      </c>
      <c r="AQ283" s="13">
        <v>0</v>
      </c>
      <c r="AR283" s="13">
        <v>0</v>
      </c>
      <c r="AS283" s="13">
        <v>1698167.73</v>
      </c>
      <c r="AT283" s="37">
        <f t="shared" si="28"/>
        <v>1698167.73</v>
      </c>
      <c r="AU283" s="69">
        <f t="shared" si="29"/>
        <v>1698167.73</v>
      </c>
    </row>
    <row r="284" spans="1:47" x14ac:dyDescent="0.25">
      <c r="A284" s="16">
        <f>COUNTIF($AD$10:AD284,'RESUMEN POR ORGANISMO'!$V$6)</f>
        <v>22</v>
      </c>
      <c r="B284" s="16">
        <f>COUNTIF(U$10:$V284,'Desglose 4246'!$V$6)</f>
        <v>8</v>
      </c>
      <c r="C284" s="16">
        <f>COUNTIF(V$10:$V284,'Desglose 4157'!$V$6)</f>
        <v>33</v>
      </c>
      <c r="D284" s="16">
        <f>COUNTIF(V$10:$V284,'Desglose 4156'!$V$6)</f>
        <v>15</v>
      </c>
      <c r="E284" s="16">
        <f>COUNTIF(V$10:$V284,'Desglose 4155'!$V$6)</f>
        <v>14</v>
      </c>
      <c r="F284" s="16">
        <f>COUNTIF(V$10:$V284,'Desglose 4154'!$V$6)</f>
        <v>8</v>
      </c>
      <c r="G284" s="16">
        <f>COUNTIF(V$10:$V284,'Desglose 4153'!$V$6)</f>
        <v>47</v>
      </c>
      <c r="H284" s="16">
        <f>COUNTIF(V$10:$V284,'Desglose 4152'!$V$6)</f>
        <v>66</v>
      </c>
      <c r="I284" s="16">
        <f>COUNTIF(V$10:$V284,'Desglose 4151'!$V$6)</f>
        <v>84</v>
      </c>
      <c r="J284" s="18" t="s">
        <v>19</v>
      </c>
      <c r="K284" s="19">
        <v>4</v>
      </c>
      <c r="L284" s="20">
        <v>15</v>
      </c>
      <c r="M284" s="21">
        <v>156</v>
      </c>
      <c r="N284" s="18">
        <v>2</v>
      </c>
      <c r="O284" s="18">
        <v>5</v>
      </c>
      <c r="P284" s="18">
        <v>2</v>
      </c>
      <c r="Q284" s="18">
        <v>3</v>
      </c>
      <c r="R284" s="18">
        <v>3</v>
      </c>
      <c r="S284" s="18" t="s">
        <v>82</v>
      </c>
      <c r="T284" s="20">
        <v>213</v>
      </c>
      <c r="U284" s="19">
        <v>1</v>
      </c>
      <c r="V284" s="18">
        <v>4155</v>
      </c>
      <c r="W284" s="19">
        <v>11</v>
      </c>
      <c r="X284" s="18">
        <v>1</v>
      </c>
      <c r="Y284" s="21">
        <v>3615</v>
      </c>
      <c r="Z284" s="18">
        <v>2</v>
      </c>
      <c r="AA284" s="3">
        <v>11</v>
      </c>
      <c r="AB284" s="19">
        <v>2</v>
      </c>
      <c r="AC284" s="131" t="s">
        <v>388</v>
      </c>
      <c r="AD284" s="38" t="s">
        <v>61</v>
      </c>
      <c r="AE284" s="13">
        <v>0</v>
      </c>
      <c r="AF284" s="13">
        <v>0</v>
      </c>
      <c r="AG284" s="13">
        <v>0</v>
      </c>
      <c r="AH284" s="37">
        <f t="shared" si="25"/>
        <v>0</v>
      </c>
      <c r="AI284" s="13">
        <v>0</v>
      </c>
      <c r="AJ284" s="13">
        <v>0</v>
      </c>
      <c r="AK284" s="13">
        <v>0</v>
      </c>
      <c r="AL284" s="37">
        <f t="shared" si="27"/>
        <v>0</v>
      </c>
      <c r="AM284" s="13">
        <v>0</v>
      </c>
      <c r="AN284" s="13">
        <v>0</v>
      </c>
      <c r="AO284" s="13">
        <v>0</v>
      </c>
      <c r="AP284" s="37">
        <f t="shared" si="26"/>
        <v>0</v>
      </c>
      <c r="AQ284" s="13">
        <v>0</v>
      </c>
      <c r="AR284" s="13">
        <v>0</v>
      </c>
      <c r="AS284" s="13">
        <v>0</v>
      </c>
      <c r="AT284" s="37">
        <f t="shared" si="28"/>
        <v>0</v>
      </c>
      <c r="AU284" s="69">
        <f t="shared" si="29"/>
        <v>0</v>
      </c>
    </row>
    <row r="285" spans="1:47" x14ac:dyDescent="0.25">
      <c r="A285" s="16">
        <f>COUNTIF($AD$10:AD285,'RESUMEN POR ORGANISMO'!$V$6)</f>
        <v>23</v>
      </c>
      <c r="B285" s="16">
        <f>COUNTIF(U$10:$V285,'Desglose 4246'!$V$6)</f>
        <v>8</v>
      </c>
      <c r="C285" s="16">
        <f>COUNTIF(V$10:$V285,'Desglose 4157'!$V$6)</f>
        <v>33</v>
      </c>
      <c r="D285" s="16">
        <f>COUNTIF(V$10:$V285,'Desglose 4156'!$V$6)</f>
        <v>15</v>
      </c>
      <c r="E285" s="16">
        <f>COUNTIF(V$10:$V285,'Desglose 4155'!$V$6)</f>
        <v>15</v>
      </c>
      <c r="F285" s="16">
        <f>COUNTIF(V$10:$V285,'Desglose 4154'!$V$6)</f>
        <v>8</v>
      </c>
      <c r="G285" s="16">
        <f>COUNTIF(V$10:$V285,'Desglose 4153'!$V$6)</f>
        <v>47</v>
      </c>
      <c r="H285" s="16">
        <f>COUNTIF(V$10:$V285,'Desglose 4152'!$V$6)</f>
        <v>66</v>
      </c>
      <c r="I285" s="16">
        <f>COUNTIF(V$10:$V285,'Desglose 4151'!$V$6)</f>
        <v>84</v>
      </c>
      <c r="J285" s="18" t="s">
        <v>19</v>
      </c>
      <c r="K285" s="19">
        <v>4</v>
      </c>
      <c r="L285" s="20">
        <v>15</v>
      </c>
      <c r="M285" s="21">
        <v>156</v>
      </c>
      <c r="N285" s="18">
        <v>2</v>
      </c>
      <c r="O285" s="18">
        <v>5</v>
      </c>
      <c r="P285" s="18">
        <v>2</v>
      </c>
      <c r="Q285" s="18">
        <v>3</v>
      </c>
      <c r="R285" s="18">
        <v>3</v>
      </c>
      <c r="S285" s="18" t="s">
        <v>82</v>
      </c>
      <c r="T285" s="20">
        <v>213</v>
      </c>
      <c r="U285" s="19">
        <v>1</v>
      </c>
      <c r="V285" s="18">
        <v>4155</v>
      </c>
      <c r="W285" s="19">
        <v>11</v>
      </c>
      <c r="X285" s="18">
        <v>5</v>
      </c>
      <c r="Y285" s="21">
        <v>1015</v>
      </c>
      <c r="Z285" s="18">
        <v>2</v>
      </c>
      <c r="AA285" s="3">
        <v>11</v>
      </c>
      <c r="AB285" s="19">
        <v>2</v>
      </c>
      <c r="AC285" s="131" t="s">
        <v>389</v>
      </c>
      <c r="AD285" s="38" t="s">
        <v>61</v>
      </c>
      <c r="AE285" s="13">
        <v>0</v>
      </c>
      <c r="AF285" s="13">
        <v>0</v>
      </c>
      <c r="AG285" s="13">
        <v>0</v>
      </c>
      <c r="AH285" s="37">
        <f t="shared" si="25"/>
        <v>0</v>
      </c>
      <c r="AI285" s="13">
        <v>0</v>
      </c>
      <c r="AJ285" s="13">
        <v>0</v>
      </c>
      <c r="AK285" s="13">
        <v>0</v>
      </c>
      <c r="AL285" s="37">
        <f t="shared" si="27"/>
        <v>0</v>
      </c>
      <c r="AM285" s="13">
        <v>0</v>
      </c>
      <c r="AN285" s="13">
        <v>0</v>
      </c>
      <c r="AO285" s="13">
        <v>0</v>
      </c>
      <c r="AP285" s="37">
        <f t="shared" si="26"/>
        <v>0</v>
      </c>
      <c r="AQ285" s="13">
        <v>0</v>
      </c>
      <c r="AR285" s="13">
        <v>0</v>
      </c>
      <c r="AS285" s="13">
        <v>0</v>
      </c>
      <c r="AT285" s="37">
        <f t="shared" si="28"/>
        <v>0</v>
      </c>
      <c r="AU285" s="69">
        <f t="shared" si="29"/>
        <v>0</v>
      </c>
    </row>
    <row r="286" spans="1:47" x14ac:dyDescent="0.25">
      <c r="A286" s="16">
        <f>COUNTIF($AD$10:AD286,'RESUMEN POR ORGANISMO'!$V$6)</f>
        <v>24</v>
      </c>
      <c r="B286" s="16">
        <f>COUNTIF(U$10:$V286,'Desglose 4246'!$V$6)</f>
        <v>8</v>
      </c>
      <c r="C286" s="16">
        <f>COUNTIF(V$10:$V286,'Desglose 4157'!$V$6)</f>
        <v>33</v>
      </c>
      <c r="D286" s="16">
        <f>COUNTIF(V$10:$V286,'Desglose 4156'!$V$6)</f>
        <v>15</v>
      </c>
      <c r="E286" s="16">
        <f>COUNTIF(V$10:$V286,'Desglose 4155'!$V$6)</f>
        <v>16</v>
      </c>
      <c r="F286" s="16">
        <f>COUNTIF(V$10:$V286,'Desglose 4154'!$V$6)</f>
        <v>8</v>
      </c>
      <c r="G286" s="16">
        <f>COUNTIF(V$10:$V286,'Desglose 4153'!$V$6)</f>
        <v>47</v>
      </c>
      <c r="H286" s="16">
        <f>COUNTIF(V$10:$V286,'Desglose 4152'!$V$6)</f>
        <v>66</v>
      </c>
      <c r="I286" s="16">
        <f>COUNTIF(V$10:$V286,'Desglose 4151'!$V$6)</f>
        <v>84</v>
      </c>
      <c r="J286" s="18" t="s">
        <v>19</v>
      </c>
      <c r="K286" s="19">
        <v>4</v>
      </c>
      <c r="L286" s="20">
        <v>15</v>
      </c>
      <c r="M286" s="21">
        <v>156</v>
      </c>
      <c r="N286" s="18">
        <v>2</v>
      </c>
      <c r="O286" s="18">
        <v>5</v>
      </c>
      <c r="P286" s="18">
        <v>2</v>
      </c>
      <c r="Q286" s="18">
        <v>3</v>
      </c>
      <c r="R286" s="18">
        <v>3</v>
      </c>
      <c r="S286" s="18" t="s">
        <v>82</v>
      </c>
      <c r="T286" s="20">
        <v>213</v>
      </c>
      <c r="U286" s="19">
        <v>1</v>
      </c>
      <c r="V286" s="18">
        <v>4155</v>
      </c>
      <c r="W286" s="19">
        <v>13</v>
      </c>
      <c r="X286" s="18">
        <v>1</v>
      </c>
      <c r="Y286" s="21">
        <v>3615</v>
      </c>
      <c r="Z286" s="18">
        <v>2</v>
      </c>
      <c r="AA286" s="3">
        <v>3</v>
      </c>
      <c r="AB286" s="19">
        <v>125</v>
      </c>
      <c r="AC286" s="131" t="s">
        <v>390</v>
      </c>
      <c r="AD286" s="38" t="s">
        <v>61</v>
      </c>
      <c r="AE286" s="13">
        <v>0</v>
      </c>
      <c r="AF286" s="13">
        <v>0</v>
      </c>
      <c r="AG286" s="13">
        <v>0</v>
      </c>
      <c r="AH286" s="37">
        <f t="shared" si="25"/>
        <v>0</v>
      </c>
      <c r="AI286" s="13">
        <v>0</v>
      </c>
      <c r="AJ286" s="13">
        <v>0</v>
      </c>
      <c r="AK286" s="13">
        <v>0</v>
      </c>
      <c r="AL286" s="37">
        <f t="shared" si="27"/>
        <v>0</v>
      </c>
      <c r="AM286" s="13">
        <v>0</v>
      </c>
      <c r="AN286" s="13">
        <v>0</v>
      </c>
      <c r="AO286" s="13">
        <v>0</v>
      </c>
      <c r="AP286" s="37">
        <f t="shared" si="26"/>
        <v>0</v>
      </c>
      <c r="AQ286" s="13">
        <v>0</v>
      </c>
      <c r="AR286" s="13">
        <v>0</v>
      </c>
      <c r="AS286" s="13">
        <v>0</v>
      </c>
      <c r="AT286" s="37">
        <f t="shared" si="28"/>
        <v>0</v>
      </c>
      <c r="AU286" s="69">
        <f t="shared" si="29"/>
        <v>0</v>
      </c>
    </row>
    <row r="287" spans="1:47" x14ac:dyDescent="0.25">
      <c r="A287" s="16">
        <f>COUNTIF($AD$10:AD287,'RESUMEN POR ORGANISMO'!$V$6)</f>
        <v>25</v>
      </c>
      <c r="B287" s="16">
        <f>COUNTIF(U$10:$V287,'Desglose 4246'!$V$6)</f>
        <v>8</v>
      </c>
      <c r="C287" s="16">
        <f>COUNTIF(V$10:$V287,'Desglose 4157'!$V$6)</f>
        <v>33</v>
      </c>
      <c r="D287" s="16">
        <f>COUNTIF(V$10:$V287,'Desglose 4156'!$V$6)</f>
        <v>15</v>
      </c>
      <c r="E287" s="16">
        <f>COUNTIF(V$10:$V287,'Desglose 4155'!$V$6)</f>
        <v>17</v>
      </c>
      <c r="F287" s="16">
        <f>COUNTIF(V$10:$V287,'Desglose 4154'!$V$6)</f>
        <v>8</v>
      </c>
      <c r="G287" s="16">
        <f>COUNTIF(V$10:$V287,'Desglose 4153'!$V$6)</f>
        <v>47</v>
      </c>
      <c r="H287" s="16">
        <f>COUNTIF(V$10:$V287,'Desglose 4152'!$V$6)</f>
        <v>66</v>
      </c>
      <c r="I287" s="16">
        <f>COUNTIF(V$10:$V287,'Desglose 4151'!$V$6)</f>
        <v>84</v>
      </c>
      <c r="J287" s="18" t="s">
        <v>19</v>
      </c>
      <c r="K287" s="19">
        <v>4</v>
      </c>
      <c r="L287" s="20">
        <v>15</v>
      </c>
      <c r="M287" s="21">
        <v>156</v>
      </c>
      <c r="N287" s="18">
        <v>2</v>
      </c>
      <c r="O287" s="18">
        <v>5</v>
      </c>
      <c r="P287" s="18">
        <v>2</v>
      </c>
      <c r="Q287" s="18">
        <v>3</v>
      </c>
      <c r="R287" s="18">
        <v>3</v>
      </c>
      <c r="S287" s="18" t="s">
        <v>82</v>
      </c>
      <c r="T287" s="20">
        <v>213</v>
      </c>
      <c r="U287" s="19">
        <v>1</v>
      </c>
      <c r="V287" s="18">
        <v>4155</v>
      </c>
      <c r="W287" s="19">
        <v>13</v>
      </c>
      <c r="X287" s="18">
        <v>5</v>
      </c>
      <c r="Y287" s="21">
        <v>1015</v>
      </c>
      <c r="Z287" s="18">
        <v>2</v>
      </c>
      <c r="AA287" s="3">
        <v>3</v>
      </c>
      <c r="AB287" s="19">
        <v>125</v>
      </c>
      <c r="AC287" s="131" t="s">
        <v>391</v>
      </c>
      <c r="AD287" s="38" t="s">
        <v>61</v>
      </c>
      <c r="AE287" s="13">
        <v>0</v>
      </c>
      <c r="AF287" s="13">
        <v>0</v>
      </c>
      <c r="AG287" s="13">
        <v>0</v>
      </c>
      <c r="AH287" s="37">
        <f t="shared" si="25"/>
        <v>0</v>
      </c>
      <c r="AI287" s="13">
        <v>0</v>
      </c>
      <c r="AJ287" s="13">
        <v>0</v>
      </c>
      <c r="AK287" s="13">
        <v>0</v>
      </c>
      <c r="AL287" s="37">
        <f t="shared" si="27"/>
        <v>0</v>
      </c>
      <c r="AM287" s="13">
        <v>0</v>
      </c>
      <c r="AN287" s="13">
        <v>0</v>
      </c>
      <c r="AO287" s="13">
        <v>0</v>
      </c>
      <c r="AP287" s="37">
        <f t="shared" si="26"/>
        <v>0</v>
      </c>
      <c r="AQ287" s="13">
        <v>0</v>
      </c>
      <c r="AR287" s="13">
        <v>0</v>
      </c>
      <c r="AS287" s="13">
        <v>0</v>
      </c>
      <c r="AT287" s="37">
        <f t="shared" si="28"/>
        <v>0</v>
      </c>
      <c r="AU287" s="69">
        <f t="shared" si="29"/>
        <v>0</v>
      </c>
    </row>
    <row r="288" spans="1:47" x14ac:dyDescent="0.25">
      <c r="A288" s="16">
        <f>COUNTIF($AD$10:AD288,'RESUMEN POR ORGANISMO'!$V$6)</f>
        <v>26</v>
      </c>
      <c r="B288" s="16">
        <f>COUNTIF(U$10:$V288,'Desglose 4246'!$V$6)</f>
        <v>8</v>
      </c>
      <c r="C288" s="16">
        <f>COUNTIF(V$10:$V288,'Desglose 4157'!$V$6)</f>
        <v>33</v>
      </c>
      <c r="D288" s="16">
        <f>COUNTIF(V$10:$V288,'Desglose 4156'!$V$6)</f>
        <v>15</v>
      </c>
      <c r="E288" s="16">
        <f>COUNTIF(V$10:$V288,'Desglose 4155'!$V$6)</f>
        <v>18</v>
      </c>
      <c r="F288" s="16">
        <f>COUNTIF(V$10:$V288,'Desglose 4154'!$V$6)</f>
        <v>8</v>
      </c>
      <c r="G288" s="16">
        <f>COUNTIF(V$10:$V288,'Desglose 4153'!$V$6)</f>
        <v>47</v>
      </c>
      <c r="H288" s="16">
        <f>COUNTIF(V$10:$V288,'Desglose 4152'!$V$6)</f>
        <v>66</v>
      </c>
      <c r="I288" s="16">
        <f>COUNTIF(V$10:$V288,'Desglose 4151'!$V$6)</f>
        <v>84</v>
      </c>
      <c r="J288" s="18" t="s">
        <v>19</v>
      </c>
      <c r="K288" s="19">
        <v>4</v>
      </c>
      <c r="L288" s="20">
        <v>15</v>
      </c>
      <c r="M288" s="21">
        <v>156</v>
      </c>
      <c r="N288" s="18">
        <v>2</v>
      </c>
      <c r="O288" s="18">
        <v>5</v>
      </c>
      <c r="P288" s="18">
        <v>2</v>
      </c>
      <c r="Q288" s="18">
        <v>3</v>
      </c>
      <c r="R288" s="18">
        <v>3</v>
      </c>
      <c r="S288" s="18" t="s">
        <v>82</v>
      </c>
      <c r="T288" s="20">
        <v>213</v>
      </c>
      <c r="U288" s="19">
        <v>1</v>
      </c>
      <c r="V288" s="18">
        <v>4155</v>
      </c>
      <c r="W288" s="19">
        <v>20</v>
      </c>
      <c r="X288" s="18">
        <v>1</v>
      </c>
      <c r="Y288" s="21">
        <v>4815</v>
      </c>
      <c r="Z288" s="18">
        <v>2</v>
      </c>
      <c r="AA288" s="3">
        <v>12</v>
      </c>
      <c r="AB288" s="19">
        <v>39</v>
      </c>
      <c r="AC288" s="131" t="s">
        <v>392</v>
      </c>
      <c r="AD288" s="38" t="s">
        <v>61</v>
      </c>
      <c r="AE288" s="13">
        <v>0</v>
      </c>
      <c r="AF288" s="13">
        <v>0</v>
      </c>
      <c r="AG288" s="13">
        <v>0</v>
      </c>
      <c r="AH288" s="37">
        <f t="shared" si="25"/>
        <v>0</v>
      </c>
      <c r="AI288" s="13">
        <v>0</v>
      </c>
      <c r="AJ288" s="13">
        <v>0</v>
      </c>
      <c r="AK288" s="13">
        <v>0</v>
      </c>
      <c r="AL288" s="37">
        <f t="shared" si="27"/>
        <v>0</v>
      </c>
      <c r="AM288" s="13">
        <v>0</v>
      </c>
      <c r="AN288" s="13">
        <v>0</v>
      </c>
      <c r="AO288" s="13">
        <v>0</v>
      </c>
      <c r="AP288" s="37">
        <f t="shared" si="26"/>
        <v>0</v>
      </c>
      <c r="AQ288" s="13">
        <v>0</v>
      </c>
      <c r="AR288" s="13">
        <v>0</v>
      </c>
      <c r="AS288" s="13">
        <v>0</v>
      </c>
      <c r="AT288" s="37">
        <f t="shared" si="28"/>
        <v>0</v>
      </c>
      <c r="AU288" s="69">
        <f t="shared" si="29"/>
        <v>0</v>
      </c>
    </row>
    <row r="289" spans="1:47" x14ac:dyDescent="0.25">
      <c r="A289" s="16">
        <f>COUNTIF($AD$10:AD289,'RESUMEN POR ORGANISMO'!$V$6)</f>
        <v>27</v>
      </c>
      <c r="B289" s="16">
        <f>COUNTIF(U$10:$V289,'Desglose 4246'!$V$6)</f>
        <v>8</v>
      </c>
      <c r="C289" s="16">
        <f>COUNTIF(V$10:$V289,'Desglose 4157'!$V$6)</f>
        <v>33</v>
      </c>
      <c r="D289" s="16">
        <f>COUNTIF(V$10:$V289,'Desglose 4156'!$V$6)</f>
        <v>15</v>
      </c>
      <c r="E289" s="16">
        <f>COUNTIF(V$10:$V289,'Desglose 4155'!$V$6)</f>
        <v>19</v>
      </c>
      <c r="F289" s="16">
        <f>COUNTIF(V$10:$V289,'Desglose 4154'!$V$6)</f>
        <v>8</v>
      </c>
      <c r="G289" s="16">
        <f>COUNTIF(V$10:$V289,'Desglose 4153'!$V$6)</f>
        <v>47</v>
      </c>
      <c r="H289" s="16">
        <f>COUNTIF(V$10:$V289,'Desglose 4152'!$V$6)</f>
        <v>66</v>
      </c>
      <c r="I289" s="16">
        <f>COUNTIF(V$10:$V289,'Desglose 4151'!$V$6)</f>
        <v>84</v>
      </c>
      <c r="J289" s="18" t="s">
        <v>19</v>
      </c>
      <c r="K289" s="19">
        <v>4</v>
      </c>
      <c r="L289" s="20">
        <v>15</v>
      </c>
      <c r="M289" s="21">
        <v>156</v>
      </c>
      <c r="N289" s="18">
        <v>2</v>
      </c>
      <c r="O289" s="18">
        <v>5</v>
      </c>
      <c r="P289" s="18">
        <v>2</v>
      </c>
      <c r="Q289" s="18">
        <v>3</v>
      </c>
      <c r="R289" s="18">
        <v>3</v>
      </c>
      <c r="S289" s="18" t="s">
        <v>82</v>
      </c>
      <c r="T289" s="20">
        <v>213</v>
      </c>
      <c r="U289" s="19">
        <v>1</v>
      </c>
      <c r="V289" s="18">
        <v>4155</v>
      </c>
      <c r="W289" s="19">
        <v>20</v>
      </c>
      <c r="X289" s="18">
        <v>5</v>
      </c>
      <c r="Y289" s="21">
        <v>14615</v>
      </c>
      <c r="Z289" s="18">
        <v>2</v>
      </c>
      <c r="AA289" s="3">
        <v>12</v>
      </c>
      <c r="AB289" s="19">
        <v>39</v>
      </c>
      <c r="AC289" s="131" t="s">
        <v>393</v>
      </c>
      <c r="AD289" s="38" t="s">
        <v>61</v>
      </c>
      <c r="AE289" s="13">
        <v>0</v>
      </c>
      <c r="AF289" s="13">
        <v>0</v>
      </c>
      <c r="AG289" s="13">
        <v>0</v>
      </c>
      <c r="AH289" s="37">
        <f t="shared" si="25"/>
        <v>0</v>
      </c>
      <c r="AI289" s="13">
        <v>0</v>
      </c>
      <c r="AJ289" s="13">
        <v>0</v>
      </c>
      <c r="AK289" s="13">
        <v>0</v>
      </c>
      <c r="AL289" s="37">
        <f t="shared" si="27"/>
        <v>0</v>
      </c>
      <c r="AM289" s="13">
        <v>0</v>
      </c>
      <c r="AN289" s="13">
        <v>0</v>
      </c>
      <c r="AO289" s="13">
        <v>0</v>
      </c>
      <c r="AP289" s="37">
        <f t="shared" si="26"/>
        <v>0</v>
      </c>
      <c r="AQ289" s="13">
        <v>0</v>
      </c>
      <c r="AR289" s="13">
        <v>0</v>
      </c>
      <c r="AS289" s="13">
        <v>0</v>
      </c>
      <c r="AT289" s="37">
        <f t="shared" si="28"/>
        <v>0</v>
      </c>
      <c r="AU289" s="69">
        <f t="shared" si="29"/>
        <v>0</v>
      </c>
    </row>
    <row r="290" spans="1:47" x14ac:dyDescent="0.25">
      <c r="A290" s="16">
        <f>COUNTIF($AD$10:AD290,'RESUMEN POR ORGANISMO'!$V$6)</f>
        <v>28</v>
      </c>
      <c r="B290" s="16">
        <f>COUNTIF(U$10:$V290,'Desglose 4246'!$V$6)</f>
        <v>8</v>
      </c>
      <c r="C290" s="16">
        <f>COUNTIF(V$10:$V290,'Desglose 4157'!$V$6)</f>
        <v>33</v>
      </c>
      <c r="D290" s="16">
        <f>COUNTIF(V$10:$V290,'Desglose 4156'!$V$6)</f>
        <v>16</v>
      </c>
      <c r="E290" s="16">
        <f>COUNTIF(V$10:$V290,'Desglose 4155'!$V$6)</f>
        <v>19</v>
      </c>
      <c r="F290" s="16">
        <f>COUNTIF(V$10:$V290,'Desglose 4154'!$V$6)</f>
        <v>8</v>
      </c>
      <c r="G290" s="16">
        <f>COUNTIF(V$10:$V290,'Desglose 4153'!$V$6)</f>
        <v>47</v>
      </c>
      <c r="H290" s="16">
        <f>COUNTIF(V$10:$V290,'Desglose 4152'!$V$6)</f>
        <v>66</v>
      </c>
      <c r="I290" s="16">
        <f>COUNTIF(V$10:$V290,'Desglose 4151'!$V$6)</f>
        <v>84</v>
      </c>
      <c r="J290" s="18" t="s">
        <v>19</v>
      </c>
      <c r="K290" s="19">
        <v>4</v>
      </c>
      <c r="L290" s="20">
        <v>15</v>
      </c>
      <c r="M290" s="21">
        <v>156</v>
      </c>
      <c r="N290" s="18">
        <v>2</v>
      </c>
      <c r="O290" s="18">
        <v>5</v>
      </c>
      <c r="P290" s="18">
        <v>2</v>
      </c>
      <c r="Q290" s="18">
        <v>3</v>
      </c>
      <c r="R290" s="18">
        <v>3</v>
      </c>
      <c r="S290" s="18" t="s">
        <v>82</v>
      </c>
      <c r="T290" s="20">
        <v>213</v>
      </c>
      <c r="U290" s="19">
        <v>1</v>
      </c>
      <c r="V290" s="18">
        <v>4156</v>
      </c>
      <c r="W290" s="19">
        <v>0</v>
      </c>
      <c r="X290" s="18">
        <v>5</v>
      </c>
      <c r="Y290" s="21">
        <v>58713</v>
      </c>
      <c r="Z290" s="18">
        <v>2</v>
      </c>
      <c r="AA290" s="3">
        <v>20</v>
      </c>
      <c r="AB290" s="19">
        <v>150</v>
      </c>
      <c r="AC290" s="131" t="s">
        <v>394</v>
      </c>
      <c r="AD290" s="38" t="s">
        <v>61</v>
      </c>
      <c r="AE290" s="13">
        <v>0</v>
      </c>
      <c r="AF290" s="13">
        <v>0</v>
      </c>
      <c r="AG290" s="13">
        <v>0</v>
      </c>
      <c r="AH290" s="37">
        <f t="shared" si="25"/>
        <v>0</v>
      </c>
      <c r="AI290" s="13">
        <v>0</v>
      </c>
      <c r="AJ290" s="13">
        <v>0</v>
      </c>
      <c r="AK290" s="13">
        <v>0</v>
      </c>
      <c r="AL290" s="37">
        <f t="shared" si="27"/>
        <v>0</v>
      </c>
      <c r="AM290" s="13">
        <v>0</v>
      </c>
      <c r="AN290" s="13">
        <v>0</v>
      </c>
      <c r="AO290" s="13">
        <v>0</v>
      </c>
      <c r="AP290" s="37">
        <f t="shared" si="26"/>
        <v>0</v>
      </c>
      <c r="AQ290" s="13">
        <v>0</v>
      </c>
      <c r="AR290" s="13">
        <v>0</v>
      </c>
      <c r="AS290" s="13">
        <v>2631942.61</v>
      </c>
      <c r="AT290" s="37">
        <f t="shared" si="28"/>
        <v>2631942.61</v>
      </c>
      <c r="AU290" s="69">
        <f t="shared" si="29"/>
        <v>2631942.61</v>
      </c>
    </row>
    <row r="291" spans="1:47" x14ac:dyDescent="0.25">
      <c r="A291" s="16">
        <f>COUNTIF($AD$10:AD291,'RESUMEN POR ORGANISMO'!$V$6)</f>
        <v>29</v>
      </c>
      <c r="B291" s="16">
        <f>COUNTIF(U$10:$V291,'Desglose 4246'!$V$6)</f>
        <v>8</v>
      </c>
      <c r="C291" s="16">
        <f>COUNTIF(V$10:$V291,'Desglose 4157'!$V$6)</f>
        <v>33</v>
      </c>
      <c r="D291" s="16">
        <f>COUNTIF(V$10:$V291,'Desglose 4156'!$V$6)</f>
        <v>17</v>
      </c>
      <c r="E291" s="16">
        <f>COUNTIF(V$10:$V291,'Desglose 4155'!$V$6)</f>
        <v>19</v>
      </c>
      <c r="F291" s="16">
        <f>COUNTIF(V$10:$V291,'Desglose 4154'!$V$6)</f>
        <v>8</v>
      </c>
      <c r="G291" s="16">
        <f>COUNTIF(V$10:$V291,'Desglose 4153'!$V$6)</f>
        <v>47</v>
      </c>
      <c r="H291" s="16">
        <f>COUNTIF(V$10:$V291,'Desglose 4152'!$V$6)</f>
        <v>66</v>
      </c>
      <c r="I291" s="16">
        <f>COUNTIF(V$10:$V291,'Desglose 4151'!$V$6)</f>
        <v>84</v>
      </c>
      <c r="J291" s="18" t="s">
        <v>19</v>
      </c>
      <c r="K291" s="19">
        <v>4</v>
      </c>
      <c r="L291" s="20">
        <v>15</v>
      </c>
      <c r="M291" s="21">
        <v>156</v>
      </c>
      <c r="N291" s="18">
        <v>2</v>
      </c>
      <c r="O291" s="18">
        <v>5</v>
      </c>
      <c r="P291" s="18">
        <v>2</v>
      </c>
      <c r="Q291" s="18">
        <v>3</v>
      </c>
      <c r="R291" s="18">
        <v>3</v>
      </c>
      <c r="S291" s="18" t="s">
        <v>82</v>
      </c>
      <c r="T291" s="20">
        <v>213</v>
      </c>
      <c r="U291" s="19">
        <v>1</v>
      </c>
      <c r="V291" s="18">
        <v>4156</v>
      </c>
      <c r="W291" s="19">
        <v>16</v>
      </c>
      <c r="X291" s="18">
        <v>1</v>
      </c>
      <c r="Y291" s="21">
        <v>3615</v>
      </c>
      <c r="Z291" s="18">
        <v>2</v>
      </c>
      <c r="AA291" s="3">
        <v>12</v>
      </c>
      <c r="AB291" s="19">
        <v>39</v>
      </c>
      <c r="AC291" s="131" t="s">
        <v>395</v>
      </c>
      <c r="AD291" s="38" t="s">
        <v>61</v>
      </c>
      <c r="AE291" s="13">
        <v>0</v>
      </c>
      <c r="AF291" s="13">
        <v>0</v>
      </c>
      <c r="AG291" s="13">
        <v>0</v>
      </c>
      <c r="AH291" s="37">
        <f t="shared" si="25"/>
        <v>0</v>
      </c>
      <c r="AI291" s="13">
        <v>0</v>
      </c>
      <c r="AJ291" s="13">
        <v>0</v>
      </c>
      <c r="AK291" s="13">
        <v>0</v>
      </c>
      <c r="AL291" s="37">
        <f t="shared" si="27"/>
        <v>0</v>
      </c>
      <c r="AM291" s="13">
        <v>0</v>
      </c>
      <c r="AN291" s="13">
        <v>0</v>
      </c>
      <c r="AO291" s="13">
        <v>0</v>
      </c>
      <c r="AP291" s="37">
        <f t="shared" si="26"/>
        <v>0</v>
      </c>
      <c r="AQ291" s="13">
        <v>0</v>
      </c>
      <c r="AR291" s="13">
        <v>0</v>
      </c>
      <c r="AS291" s="13">
        <v>0</v>
      </c>
      <c r="AT291" s="37">
        <f t="shared" si="28"/>
        <v>0</v>
      </c>
      <c r="AU291" s="69">
        <f t="shared" si="29"/>
        <v>0</v>
      </c>
    </row>
    <row r="292" spans="1:47" x14ac:dyDescent="0.25">
      <c r="A292" s="16">
        <f>COUNTIF($AD$10:AD292,'RESUMEN POR ORGANISMO'!$V$6)</f>
        <v>30</v>
      </c>
      <c r="B292" s="16">
        <f>COUNTIF(U$10:$V292,'Desglose 4246'!$V$6)</f>
        <v>8</v>
      </c>
      <c r="C292" s="16">
        <f>COUNTIF(V$10:$V292,'Desglose 4157'!$V$6)</f>
        <v>33</v>
      </c>
      <c r="D292" s="16">
        <f>COUNTIF(V$10:$V292,'Desglose 4156'!$V$6)</f>
        <v>18</v>
      </c>
      <c r="E292" s="16">
        <f>COUNTIF(V$10:$V292,'Desglose 4155'!$V$6)</f>
        <v>19</v>
      </c>
      <c r="F292" s="16">
        <f>COUNTIF(V$10:$V292,'Desglose 4154'!$V$6)</f>
        <v>8</v>
      </c>
      <c r="G292" s="16">
        <f>COUNTIF(V$10:$V292,'Desglose 4153'!$V$6)</f>
        <v>47</v>
      </c>
      <c r="H292" s="16">
        <f>COUNTIF(V$10:$V292,'Desglose 4152'!$V$6)</f>
        <v>66</v>
      </c>
      <c r="I292" s="16">
        <f>COUNTIF(V$10:$V292,'Desglose 4151'!$V$6)</f>
        <v>84</v>
      </c>
      <c r="J292" s="18" t="s">
        <v>19</v>
      </c>
      <c r="K292" s="19">
        <v>4</v>
      </c>
      <c r="L292" s="20">
        <v>15</v>
      </c>
      <c r="M292" s="21">
        <v>156</v>
      </c>
      <c r="N292" s="18">
        <v>2</v>
      </c>
      <c r="O292" s="18">
        <v>5</v>
      </c>
      <c r="P292" s="18">
        <v>2</v>
      </c>
      <c r="Q292" s="18">
        <v>3</v>
      </c>
      <c r="R292" s="18">
        <v>3</v>
      </c>
      <c r="S292" s="18" t="s">
        <v>82</v>
      </c>
      <c r="T292" s="20">
        <v>213</v>
      </c>
      <c r="U292" s="19">
        <v>1</v>
      </c>
      <c r="V292" s="18">
        <v>4156</v>
      </c>
      <c r="W292" s="19">
        <v>16</v>
      </c>
      <c r="X292" s="18">
        <v>5</v>
      </c>
      <c r="Y292" s="21">
        <v>1015</v>
      </c>
      <c r="Z292" s="18">
        <v>2</v>
      </c>
      <c r="AA292" s="3">
        <v>12</v>
      </c>
      <c r="AB292" s="19">
        <v>39</v>
      </c>
      <c r="AC292" s="131" t="s">
        <v>396</v>
      </c>
      <c r="AD292" s="38" t="s">
        <v>61</v>
      </c>
      <c r="AE292" s="13">
        <v>0</v>
      </c>
      <c r="AF292" s="13">
        <v>0</v>
      </c>
      <c r="AG292" s="13">
        <v>0</v>
      </c>
      <c r="AH292" s="37">
        <f t="shared" si="25"/>
        <v>0</v>
      </c>
      <c r="AI292" s="13">
        <v>0</v>
      </c>
      <c r="AJ292" s="13">
        <v>0</v>
      </c>
      <c r="AK292" s="13">
        <v>0</v>
      </c>
      <c r="AL292" s="37">
        <f t="shared" si="27"/>
        <v>0</v>
      </c>
      <c r="AM292" s="13">
        <v>0</v>
      </c>
      <c r="AN292" s="13">
        <v>0</v>
      </c>
      <c r="AO292" s="13">
        <v>0</v>
      </c>
      <c r="AP292" s="37">
        <f t="shared" si="26"/>
        <v>0</v>
      </c>
      <c r="AQ292" s="13">
        <v>0</v>
      </c>
      <c r="AR292" s="13">
        <v>0</v>
      </c>
      <c r="AS292" s="13">
        <v>0</v>
      </c>
      <c r="AT292" s="37">
        <f t="shared" si="28"/>
        <v>0</v>
      </c>
      <c r="AU292" s="69">
        <f t="shared" si="29"/>
        <v>0</v>
      </c>
    </row>
    <row r="293" spans="1:47" x14ac:dyDescent="0.25">
      <c r="A293" s="16">
        <f>COUNTIF($AD$10:AD293,'RESUMEN POR ORGANISMO'!$V$6)</f>
        <v>31</v>
      </c>
      <c r="B293" s="16">
        <f>COUNTIF(U$10:$V293,'Desglose 4246'!$V$6)</f>
        <v>8</v>
      </c>
      <c r="C293" s="16">
        <f>COUNTIF(V$10:$V293,'Desglose 4157'!$V$6)</f>
        <v>33</v>
      </c>
      <c r="D293" s="16">
        <f>COUNTIF(V$10:$V293,'Desglose 4156'!$V$6)</f>
        <v>19</v>
      </c>
      <c r="E293" s="16">
        <f>COUNTIF(V$10:$V293,'Desglose 4155'!$V$6)</f>
        <v>19</v>
      </c>
      <c r="F293" s="16">
        <f>COUNTIF(V$10:$V293,'Desglose 4154'!$V$6)</f>
        <v>8</v>
      </c>
      <c r="G293" s="16">
        <f>COUNTIF(V$10:$V293,'Desglose 4153'!$V$6)</f>
        <v>47</v>
      </c>
      <c r="H293" s="16">
        <f>COUNTIF(V$10:$V293,'Desglose 4152'!$V$6)</f>
        <v>66</v>
      </c>
      <c r="I293" s="16">
        <f>COUNTIF(V$10:$V293,'Desglose 4151'!$V$6)</f>
        <v>84</v>
      </c>
      <c r="J293" s="18" t="s">
        <v>19</v>
      </c>
      <c r="K293" s="19">
        <v>4</v>
      </c>
      <c r="L293" s="20">
        <v>15</v>
      </c>
      <c r="M293" s="21">
        <v>156</v>
      </c>
      <c r="N293" s="18">
        <v>2</v>
      </c>
      <c r="O293" s="18">
        <v>5</v>
      </c>
      <c r="P293" s="18">
        <v>2</v>
      </c>
      <c r="Q293" s="18">
        <v>3</v>
      </c>
      <c r="R293" s="18">
        <v>3</v>
      </c>
      <c r="S293" s="18" t="s">
        <v>82</v>
      </c>
      <c r="T293" s="20">
        <v>213</v>
      </c>
      <c r="U293" s="19">
        <v>1</v>
      </c>
      <c r="V293" s="18">
        <v>4156</v>
      </c>
      <c r="W293" s="19">
        <v>19</v>
      </c>
      <c r="X293" s="18">
        <v>1</v>
      </c>
      <c r="Y293" s="21">
        <v>3615</v>
      </c>
      <c r="Z293" s="18">
        <v>2</v>
      </c>
      <c r="AA293" s="3">
        <v>11</v>
      </c>
      <c r="AB293" s="19">
        <v>2</v>
      </c>
      <c r="AC293" s="131" t="s">
        <v>397</v>
      </c>
      <c r="AD293" s="38" t="s">
        <v>61</v>
      </c>
      <c r="AE293" s="13">
        <v>0</v>
      </c>
      <c r="AF293" s="13">
        <v>0</v>
      </c>
      <c r="AG293" s="13">
        <v>0</v>
      </c>
      <c r="AH293" s="37">
        <f t="shared" si="25"/>
        <v>0</v>
      </c>
      <c r="AI293" s="13">
        <v>0</v>
      </c>
      <c r="AJ293" s="13">
        <v>0</v>
      </c>
      <c r="AK293" s="13">
        <v>0</v>
      </c>
      <c r="AL293" s="37">
        <f t="shared" si="27"/>
        <v>0</v>
      </c>
      <c r="AM293" s="13">
        <v>0</v>
      </c>
      <c r="AN293" s="13">
        <v>0</v>
      </c>
      <c r="AO293" s="13">
        <v>0</v>
      </c>
      <c r="AP293" s="37">
        <f t="shared" si="26"/>
        <v>0</v>
      </c>
      <c r="AQ293" s="13">
        <v>0</v>
      </c>
      <c r="AR293" s="13">
        <v>0</v>
      </c>
      <c r="AS293" s="13">
        <v>0</v>
      </c>
      <c r="AT293" s="37">
        <f t="shared" si="28"/>
        <v>0</v>
      </c>
      <c r="AU293" s="69">
        <f t="shared" si="29"/>
        <v>0</v>
      </c>
    </row>
    <row r="294" spans="1:47" x14ac:dyDescent="0.25">
      <c r="A294" s="16">
        <f>COUNTIF($AD$10:AD294,'RESUMEN POR ORGANISMO'!$V$6)</f>
        <v>32</v>
      </c>
      <c r="B294" s="16">
        <f>COUNTIF(U$10:$V294,'Desglose 4246'!$V$6)</f>
        <v>8</v>
      </c>
      <c r="C294" s="16">
        <f>COUNTIF(V$10:$V294,'Desglose 4157'!$V$6)</f>
        <v>33</v>
      </c>
      <c r="D294" s="16">
        <f>COUNTIF(V$10:$V294,'Desglose 4156'!$V$6)</f>
        <v>20</v>
      </c>
      <c r="E294" s="16">
        <f>COUNTIF(V$10:$V294,'Desglose 4155'!$V$6)</f>
        <v>19</v>
      </c>
      <c r="F294" s="16">
        <f>COUNTIF(V$10:$V294,'Desglose 4154'!$V$6)</f>
        <v>8</v>
      </c>
      <c r="G294" s="16">
        <f>COUNTIF(V$10:$V294,'Desglose 4153'!$V$6)</f>
        <v>47</v>
      </c>
      <c r="H294" s="16">
        <f>COUNTIF(V$10:$V294,'Desglose 4152'!$V$6)</f>
        <v>66</v>
      </c>
      <c r="I294" s="16">
        <f>COUNTIF(V$10:$V294,'Desglose 4151'!$V$6)</f>
        <v>84</v>
      </c>
      <c r="J294" s="18" t="s">
        <v>19</v>
      </c>
      <c r="K294" s="19">
        <v>4</v>
      </c>
      <c r="L294" s="20">
        <v>15</v>
      </c>
      <c r="M294" s="21">
        <v>156</v>
      </c>
      <c r="N294" s="18">
        <v>2</v>
      </c>
      <c r="O294" s="18">
        <v>5</v>
      </c>
      <c r="P294" s="18">
        <v>2</v>
      </c>
      <c r="Q294" s="18">
        <v>3</v>
      </c>
      <c r="R294" s="18">
        <v>3</v>
      </c>
      <c r="S294" s="18" t="s">
        <v>82</v>
      </c>
      <c r="T294" s="20">
        <v>213</v>
      </c>
      <c r="U294" s="19">
        <v>1</v>
      </c>
      <c r="V294" s="18">
        <v>4156</v>
      </c>
      <c r="W294" s="19">
        <v>19</v>
      </c>
      <c r="X294" s="18">
        <v>5</v>
      </c>
      <c r="Y294" s="21">
        <v>1015</v>
      </c>
      <c r="Z294" s="18">
        <v>2</v>
      </c>
      <c r="AA294" s="3">
        <v>11</v>
      </c>
      <c r="AB294" s="19">
        <v>2</v>
      </c>
      <c r="AC294" s="131" t="s">
        <v>398</v>
      </c>
      <c r="AD294" s="38" t="s">
        <v>61</v>
      </c>
      <c r="AE294" s="13">
        <v>0</v>
      </c>
      <c r="AF294" s="13">
        <v>0</v>
      </c>
      <c r="AG294" s="13">
        <v>0</v>
      </c>
      <c r="AH294" s="37">
        <f t="shared" si="25"/>
        <v>0</v>
      </c>
      <c r="AI294" s="13">
        <v>0</v>
      </c>
      <c r="AJ294" s="13">
        <v>0</v>
      </c>
      <c r="AK294" s="13">
        <v>0</v>
      </c>
      <c r="AL294" s="37">
        <f t="shared" si="27"/>
        <v>0</v>
      </c>
      <c r="AM294" s="13">
        <v>0</v>
      </c>
      <c r="AN294" s="13">
        <v>0</v>
      </c>
      <c r="AO294" s="13">
        <v>0</v>
      </c>
      <c r="AP294" s="37">
        <f t="shared" si="26"/>
        <v>0</v>
      </c>
      <c r="AQ294" s="13">
        <v>0</v>
      </c>
      <c r="AR294" s="13">
        <v>0</v>
      </c>
      <c r="AS294" s="13">
        <v>0</v>
      </c>
      <c r="AT294" s="37">
        <f t="shared" si="28"/>
        <v>0</v>
      </c>
      <c r="AU294" s="69">
        <f t="shared" si="29"/>
        <v>0</v>
      </c>
    </row>
    <row r="295" spans="1:47" x14ac:dyDescent="0.25">
      <c r="A295" s="16">
        <f>COUNTIF($AD$10:AD295,'RESUMEN POR ORGANISMO'!$V$6)</f>
        <v>33</v>
      </c>
      <c r="B295" s="16">
        <f>COUNTIF(U$10:$V295,'Desglose 4246'!$V$6)</f>
        <v>8</v>
      </c>
      <c r="C295" s="16">
        <f>COUNTIF(V$10:$V295,'Desglose 4157'!$V$6)</f>
        <v>33</v>
      </c>
      <c r="D295" s="16">
        <f>COUNTIF(V$10:$V295,'Desglose 4156'!$V$6)</f>
        <v>21</v>
      </c>
      <c r="E295" s="16">
        <f>COUNTIF(V$10:$V295,'Desglose 4155'!$V$6)</f>
        <v>19</v>
      </c>
      <c r="F295" s="16">
        <f>COUNTIF(V$10:$V295,'Desglose 4154'!$V$6)</f>
        <v>8</v>
      </c>
      <c r="G295" s="16">
        <f>COUNTIF(V$10:$V295,'Desglose 4153'!$V$6)</f>
        <v>47</v>
      </c>
      <c r="H295" s="16">
        <f>COUNTIF(V$10:$V295,'Desglose 4152'!$V$6)</f>
        <v>66</v>
      </c>
      <c r="I295" s="16">
        <f>COUNTIF(V$10:$V295,'Desglose 4151'!$V$6)</f>
        <v>84</v>
      </c>
      <c r="J295" s="18" t="s">
        <v>19</v>
      </c>
      <c r="K295" s="19">
        <v>4</v>
      </c>
      <c r="L295" s="20">
        <v>15</v>
      </c>
      <c r="M295" s="21">
        <v>156</v>
      </c>
      <c r="N295" s="18">
        <v>2</v>
      </c>
      <c r="O295" s="18">
        <v>5</v>
      </c>
      <c r="P295" s="18">
        <v>2</v>
      </c>
      <c r="Q295" s="18">
        <v>3</v>
      </c>
      <c r="R295" s="18">
        <v>3</v>
      </c>
      <c r="S295" s="18" t="s">
        <v>82</v>
      </c>
      <c r="T295" s="20">
        <v>213</v>
      </c>
      <c r="U295" s="19">
        <v>1</v>
      </c>
      <c r="V295" s="18">
        <v>4156</v>
      </c>
      <c r="W295" s="19">
        <v>20</v>
      </c>
      <c r="X295" s="18">
        <v>1</v>
      </c>
      <c r="Y295" s="21">
        <v>3615</v>
      </c>
      <c r="Z295" s="18">
        <v>2</v>
      </c>
      <c r="AA295" s="3">
        <v>12</v>
      </c>
      <c r="AB295" s="19">
        <v>39</v>
      </c>
      <c r="AC295" s="131" t="s">
        <v>399</v>
      </c>
      <c r="AD295" s="38" t="s">
        <v>61</v>
      </c>
      <c r="AE295" s="13">
        <v>0</v>
      </c>
      <c r="AF295" s="13">
        <v>0</v>
      </c>
      <c r="AG295" s="13">
        <v>0</v>
      </c>
      <c r="AH295" s="37">
        <f t="shared" si="25"/>
        <v>0</v>
      </c>
      <c r="AI295" s="13">
        <v>0</v>
      </c>
      <c r="AJ295" s="13">
        <v>0</v>
      </c>
      <c r="AK295" s="13">
        <v>0</v>
      </c>
      <c r="AL295" s="37">
        <f t="shared" si="27"/>
        <v>0</v>
      </c>
      <c r="AM295" s="13">
        <v>0</v>
      </c>
      <c r="AN295" s="13">
        <v>0</v>
      </c>
      <c r="AO295" s="13">
        <v>0</v>
      </c>
      <c r="AP295" s="37">
        <f t="shared" si="26"/>
        <v>0</v>
      </c>
      <c r="AQ295" s="13">
        <v>0</v>
      </c>
      <c r="AR295" s="13">
        <v>0</v>
      </c>
      <c r="AS295" s="13">
        <v>0</v>
      </c>
      <c r="AT295" s="37">
        <f t="shared" si="28"/>
        <v>0</v>
      </c>
      <c r="AU295" s="69">
        <f t="shared" si="29"/>
        <v>0</v>
      </c>
    </row>
    <row r="296" spans="1:47" x14ac:dyDescent="0.25">
      <c r="A296" s="16">
        <f>COUNTIF($AD$10:AD296,'RESUMEN POR ORGANISMO'!$V$6)</f>
        <v>34</v>
      </c>
      <c r="B296" s="16">
        <f>COUNTIF(U$10:$V296,'Desglose 4246'!$V$6)</f>
        <v>8</v>
      </c>
      <c r="C296" s="16">
        <f>COUNTIF(V$10:$V296,'Desglose 4157'!$V$6)</f>
        <v>33</v>
      </c>
      <c r="D296" s="16">
        <f>COUNTIF(V$10:$V296,'Desglose 4156'!$V$6)</f>
        <v>22</v>
      </c>
      <c r="E296" s="16">
        <f>COUNTIF(V$10:$V296,'Desglose 4155'!$V$6)</f>
        <v>19</v>
      </c>
      <c r="F296" s="16">
        <f>COUNTIF(V$10:$V296,'Desglose 4154'!$V$6)</f>
        <v>8</v>
      </c>
      <c r="G296" s="16">
        <f>COUNTIF(V$10:$V296,'Desglose 4153'!$V$6)</f>
        <v>47</v>
      </c>
      <c r="H296" s="16">
        <f>COUNTIF(V$10:$V296,'Desglose 4152'!$V$6)</f>
        <v>66</v>
      </c>
      <c r="I296" s="16">
        <f>COUNTIF(V$10:$V296,'Desglose 4151'!$V$6)</f>
        <v>84</v>
      </c>
      <c r="J296" s="18" t="s">
        <v>19</v>
      </c>
      <c r="K296" s="19">
        <v>4</v>
      </c>
      <c r="L296" s="20">
        <v>15</v>
      </c>
      <c r="M296" s="21">
        <v>156</v>
      </c>
      <c r="N296" s="18">
        <v>2</v>
      </c>
      <c r="O296" s="18">
        <v>5</v>
      </c>
      <c r="P296" s="18">
        <v>2</v>
      </c>
      <c r="Q296" s="18">
        <v>3</v>
      </c>
      <c r="R296" s="18">
        <v>3</v>
      </c>
      <c r="S296" s="18" t="s">
        <v>82</v>
      </c>
      <c r="T296" s="20">
        <v>213</v>
      </c>
      <c r="U296" s="19">
        <v>1</v>
      </c>
      <c r="V296" s="18">
        <v>4156</v>
      </c>
      <c r="W296" s="19">
        <v>20</v>
      </c>
      <c r="X296" s="18">
        <v>5</v>
      </c>
      <c r="Y296" s="21">
        <v>1015</v>
      </c>
      <c r="Z296" s="18">
        <v>2</v>
      </c>
      <c r="AA296" s="3">
        <v>12</v>
      </c>
      <c r="AB296" s="19">
        <v>39</v>
      </c>
      <c r="AC296" s="131" t="s">
        <v>400</v>
      </c>
      <c r="AD296" s="38" t="s">
        <v>61</v>
      </c>
      <c r="AE296" s="13">
        <v>0</v>
      </c>
      <c r="AF296" s="13">
        <v>0</v>
      </c>
      <c r="AG296" s="13">
        <v>0</v>
      </c>
      <c r="AH296" s="37">
        <f t="shared" si="25"/>
        <v>0</v>
      </c>
      <c r="AI296" s="13">
        <v>0</v>
      </c>
      <c r="AJ296" s="13">
        <v>0</v>
      </c>
      <c r="AK296" s="13">
        <v>0</v>
      </c>
      <c r="AL296" s="37">
        <f t="shared" si="27"/>
        <v>0</v>
      </c>
      <c r="AM296" s="13">
        <v>0</v>
      </c>
      <c r="AN296" s="13">
        <v>0</v>
      </c>
      <c r="AO296" s="13">
        <v>0</v>
      </c>
      <c r="AP296" s="37">
        <f t="shared" si="26"/>
        <v>0</v>
      </c>
      <c r="AQ296" s="13">
        <v>0</v>
      </c>
      <c r="AR296" s="13">
        <v>0</v>
      </c>
      <c r="AS296" s="13">
        <v>0</v>
      </c>
      <c r="AT296" s="37">
        <f t="shared" si="28"/>
        <v>0</v>
      </c>
      <c r="AU296" s="69">
        <f t="shared" si="29"/>
        <v>0</v>
      </c>
    </row>
    <row r="297" spans="1:47" x14ac:dyDescent="0.25">
      <c r="A297" s="16">
        <f>COUNTIF($AD$10:AD297,'RESUMEN POR ORGANISMO'!$V$6)</f>
        <v>35</v>
      </c>
      <c r="B297" s="16">
        <f>COUNTIF(U$10:$V297,'Desglose 4246'!$V$6)</f>
        <v>8</v>
      </c>
      <c r="C297" s="16">
        <f>COUNTIF(V$10:$V297,'Desglose 4157'!$V$6)</f>
        <v>33</v>
      </c>
      <c r="D297" s="16">
        <f>COUNTIF(V$10:$V297,'Desglose 4156'!$V$6)</f>
        <v>23</v>
      </c>
      <c r="E297" s="16">
        <f>COUNTIF(V$10:$V297,'Desglose 4155'!$V$6)</f>
        <v>19</v>
      </c>
      <c r="F297" s="16">
        <f>COUNTIF(V$10:$V297,'Desglose 4154'!$V$6)</f>
        <v>8</v>
      </c>
      <c r="G297" s="16">
        <f>COUNTIF(V$10:$V297,'Desglose 4153'!$V$6)</f>
        <v>47</v>
      </c>
      <c r="H297" s="16">
        <f>COUNTIF(V$10:$V297,'Desglose 4152'!$V$6)</f>
        <v>66</v>
      </c>
      <c r="I297" s="16">
        <f>COUNTIF(V$10:$V297,'Desglose 4151'!$V$6)</f>
        <v>84</v>
      </c>
      <c r="J297" s="18" t="s">
        <v>19</v>
      </c>
      <c r="K297" s="19">
        <v>4</v>
      </c>
      <c r="L297" s="20">
        <v>15</v>
      </c>
      <c r="M297" s="21">
        <v>156</v>
      </c>
      <c r="N297" s="18">
        <v>2</v>
      </c>
      <c r="O297" s="18">
        <v>5</v>
      </c>
      <c r="P297" s="18">
        <v>2</v>
      </c>
      <c r="Q297" s="18">
        <v>3</v>
      </c>
      <c r="R297" s="18">
        <v>3</v>
      </c>
      <c r="S297" s="18" t="s">
        <v>82</v>
      </c>
      <c r="T297" s="20">
        <v>213</v>
      </c>
      <c r="U297" s="19">
        <v>1</v>
      </c>
      <c r="V297" s="18">
        <v>4156</v>
      </c>
      <c r="W297" s="19">
        <v>22</v>
      </c>
      <c r="X297" s="18">
        <v>1</v>
      </c>
      <c r="Y297" s="21">
        <v>3615</v>
      </c>
      <c r="Z297" s="18">
        <v>2</v>
      </c>
      <c r="AA297" s="3">
        <v>3</v>
      </c>
      <c r="AB297" s="19">
        <v>125</v>
      </c>
      <c r="AC297" s="131" t="s">
        <v>401</v>
      </c>
      <c r="AD297" s="38" t="s">
        <v>61</v>
      </c>
      <c r="AE297" s="13">
        <v>0</v>
      </c>
      <c r="AF297" s="13">
        <v>0</v>
      </c>
      <c r="AG297" s="13">
        <v>0</v>
      </c>
      <c r="AH297" s="37">
        <f t="shared" si="25"/>
        <v>0</v>
      </c>
      <c r="AI297" s="13">
        <v>0</v>
      </c>
      <c r="AJ297" s="13">
        <v>0</v>
      </c>
      <c r="AK297" s="13">
        <v>0</v>
      </c>
      <c r="AL297" s="37">
        <f t="shared" si="27"/>
        <v>0</v>
      </c>
      <c r="AM297" s="13">
        <v>0</v>
      </c>
      <c r="AN297" s="13">
        <v>0</v>
      </c>
      <c r="AO297" s="13">
        <v>0</v>
      </c>
      <c r="AP297" s="37">
        <f t="shared" si="26"/>
        <v>0</v>
      </c>
      <c r="AQ297" s="13">
        <v>0</v>
      </c>
      <c r="AR297" s="13">
        <v>0</v>
      </c>
      <c r="AS297" s="13">
        <v>0</v>
      </c>
      <c r="AT297" s="37">
        <f t="shared" si="28"/>
        <v>0</v>
      </c>
      <c r="AU297" s="69">
        <f t="shared" si="29"/>
        <v>0</v>
      </c>
    </row>
    <row r="298" spans="1:47" x14ac:dyDescent="0.25">
      <c r="A298" s="16">
        <f>COUNTIF($AD$10:AD298,'RESUMEN POR ORGANISMO'!$V$6)</f>
        <v>36</v>
      </c>
      <c r="B298" s="16">
        <f>COUNTIF(U$10:$V298,'Desglose 4246'!$V$6)</f>
        <v>8</v>
      </c>
      <c r="C298" s="16">
        <f>COUNTIF(V$10:$V298,'Desglose 4157'!$V$6)</f>
        <v>33</v>
      </c>
      <c r="D298" s="16">
        <f>COUNTIF(V$10:$V298,'Desglose 4156'!$V$6)</f>
        <v>24</v>
      </c>
      <c r="E298" s="16">
        <f>COUNTIF(V$10:$V298,'Desglose 4155'!$V$6)</f>
        <v>19</v>
      </c>
      <c r="F298" s="16">
        <f>COUNTIF(V$10:$V298,'Desglose 4154'!$V$6)</f>
        <v>8</v>
      </c>
      <c r="G298" s="16">
        <f>COUNTIF(V$10:$V298,'Desglose 4153'!$V$6)</f>
        <v>47</v>
      </c>
      <c r="H298" s="16">
        <f>COUNTIF(V$10:$V298,'Desglose 4152'!$V$6)</f>
        <v>66</v>
      </c>
      <c r="I298" s="16">
        <f>COUNTIF(V$10:$V298,'Desglose 4151'!$V$6)</f>
        <v>84</v>
      </c>
      <c r="J298" s="18" t="s">
        <v>19</v>
      </c>
      <c r="K298" s="19">
        <v>4</v>
      </c>
      <c r="L298" s="20">
        <v>15</v>
      </c>
      <c r="M298" s="21">
        <v>156</v>
      </c>
      <c r="N298" s="18">
        <v>2</v>
      </c>
      <c r="O298" s="18">
        <v>5</v>
      </c>
      <c r="P298" s="18">
        <v>2</v>
      </c>
      <c r="Q298" s="18">
        <v>3</v>
      </c>
      <c r="R298" s="18">
        <v>3</v>
      </c>
      <c r="S298" s="18" t="s">
        <v>82</v>
      </c>
      <c r="T298" s="20">
        <v>213</v>
      </c>
      <c r="U298" s="19">
        <v>1</v>
      </c>
      <c r="V298" s="18">
        <v>4156</v>
      </c>
      <c r="W298" s="19">
        <v>22</v>
      </c>
      <c r="X298" s="18">
        <v>5</v>
      </c>
      <c r="Y298" s="21">
        <v>1015</v>
      </c>
      <c r="Z298" s="18">
        <v>2</v>
      </c>
      <c r="AA298" s="3">
        <v>3</v>
      </c>
      <c r="AB298" s="19">
        <v>125</v>
      </c>
      <c r="AC298" s="131" t="s">
        <v>402</v>
      </c>
      <c r="AD298" s="38" t="s">
        <v>61</v>
      </c>
      <c r="AE298" s="13">
        <v>0</v>
      </c>
      <c r="AF298" s="13">
        <v>0</v>
      </c>
      <c r="AG298" s="13">
        <v>0</v>
      </c>
      <c r="AH298" s="37">
        <f t="shared" si="25"/>
        <v>0</v>
      </c>
      <c r="AI298" s="13">
        <v>0</v>
      </c>
      <c r="AJ298" s="13">
        <v>0</v>
      </c>
      <c r="AK298" s="13">
        <v>0</v>
      </c>
      <c r="AL298" s="37">
        <f t="shared" si="27"/>
        <v>0</v>
      </c>
      <c r="AM298" s="13">
        <v>0</v>
      </c>
      <c r="AN298" s="13">
        <v>0</v>
      </c>
      <c r="AO298" s="13">
        <v>0</v>
      </c>
      <c r="AP298" s="37">
        <f t="shared" si="26"/>
        <v>0</v>
      </c>
      <c r="AQ298" s="13">
        <v>0</v>
      </c>
      <c r="AR298" s="13">
        <v>0</v>
      </c>
      <c r="AS298" s="13">
        <v>0</v>
      </c>
      <c r="AT298" s="37">
        <f t="shared" si="28"/>
        <v>0</v>
      </c>
      <c r="AU298" s="69">
        <f t="shared" si="29"/>
        <v>0</v>
      </c>
    </row>
    <row r="299" spans="1:47" x14ac:dyDescent="0.25">
      <c r="A299" s="16">
        <f>COUNTIF($AD$10:AD299,'RESUMEN POR ORGANISMO'!$V$6)</f>
        <v>37</v>
      </c>
      <c r="B299" s="16">
        <f>COUNTIF(U$10:$V299,'Desglose 4246'!$V$6)</f>
        <v>8</v>
      </c>
      <c r="C299" s="16">
        <f>COUNTIF(V$10:$V299,'Desglose 4157'!$V$6)</f>
        <v>33</v>
      </c>
      <c r="D299" s="16">
        <f>COUNTIF(V$10:$V299,'Desglose 4156'!$V$6)</f>
        <v>25</v>
      </c>
      <c r="E299" s="16">
        <f>COUNTIF(V$10:$V299,'Desglose 4155'!$V$6)</f>
        <v>19</v>
      </c>
      <c r="F299" s="16">
        <f>COUNTIF(V$10:$V299,'Desglose 4154'!$V$6)</f>
        <v>8</v>
      </c>
      <c r="G299" s="16">
        <f>COUNTIF(V$10:$V299,'Desglose 4153'!$V$6)</f>
        <v>47</v>
      </c>
      <c r="H299" s="16">
        <f>COUNTIF(V$10:$V299,'Desglose 4152'!$V$6)</f>
        <v>66</v>
      </c>
      <c r="I299" s="16">
        <f>COUNTIF(V$10:$V299,'Desglose 4151'!$V$6)</f>
        <v>84</v>
      </c>
      <c r="J299" s="18" t="s">
        <v>19</v>
      </c>
      <c r="K299" s="19">
        <v>4</v>
      </c>
      <c r="L299" s="20">
        <v>15</v>
      </c>
      <c r="M299" s="21">
        <v>156</v>
      </c>
      <c r="N299" s="18">
        <v>2</v>
      </c>
      <c r="O299" s="18">
        <v>5</v>
      </c>
      <c r="P299" s="18">
        <v>2</v>
      </c>
      <c r="Q299" s="18">
        <v>3</v>
      </c>
      <c r="R299" s="18">
        <v>3</v>
      </c>
      <c r="S299" s="18" t="s">
        <v>82</v>
      </c>
      <c r="T299" s="20">
        <v>213</v>
      </c>
      <c r="U299" s="19">
        <v>1</v>
      </c>
      <c r="V299" s="18">
        <v>4156</v>
      </c>
      <c r="W299" s="19">
        <v>29</v>
      </c>
      <c r="X299" s="18">
        <v>1</v>
      </c>
      <c r="Y299" s="21">
        <v>4815</v>
      </c>
      <c r="Z299" s="18">
        <v>2</v>
      </c>
      <c r="AA299" s="3">
        <v>12</v>
      </c>
      <c r="AB299" s="19">
        <v>39</v>
      </c>
      <c r="AC299" s="131" t="s">
        <v>403</v>
      </c>
      <c r="AD299" s="38" t="s">
        <v>61</v>
      </c>
      <c r="AE299" s="13">
        <v>0</v>
      </c>
      <c r="AF299" s="13">
        <v>0</v>
      </c>
      <c r="AG299" s="13">
        <v>0</v>
      </c>
      <c r="AH299" s="37">
        <f t="shared" si="25"/>
        <v>0</v>
      </c>
      <c r="AI299" s="13">
        <v>0</v>
      </c>
      <c r="AJ299" s="13">
        <v>0</v>
      </c>
      <c r="AK299" s="13">
        <v>0</v>
      </c>
      <c r="AL299" s="37">
        <f t="shared" si="27"/>
        <v>0</v>
      </c>
      <c r="AM299" s="13">
        <v>0</v>
      </c>
      <c r="AN299" s="13">
        <v>0</v>
      </c>
      <c r="AO299" s="13">
        <v>0</v>
      </c>
      <c r="AP299" s="37">
        <f t="shared" si="26"/>
        <v>0</v>
      </c>
      <c r="AQ299" s="13">
        <v>0</v>
      </c>
      <c r="AR299" s="13">
        <v>0</v>
      </c>
      <c r="AS299" s="13">
        <v>0</v>
      </c>
      <c r="AT299" s="37">
        <f t="shared" si="28"/>
        <v>0</v>
      </c>
      <c r="AU299" s="69">
        <f t="shared" si="29"/>
        <v>0</v>
      </c>
    </row>
    <row r="300" spans="1:47" x14ac:dyDescent="0.25">
      <c r="A300" s="16">
        <f>COUNTIF($AD$10:AD300,'RESUMEN POR ORGANISMO'!$V$6)</f>
        <v>38</v>
      </c>
      <c r="B300" s="16">
        <f>COUNTIF(U$10:$V300,'Desglose 4246'!$V$6)</f>
        <v>8</v>
      </c>
      <c r="C300" s="16">
        <f>COUNTIF(V$10:$V300,'Desglose 4157'!$V$6)</f>
        <v>33</v>
      </c>
      <c r="D300" s="16">
        <f>COUNTIF(V$10:$V300,'Desglose 4156'!$V$6)</f>
        <v>26</v>
      </c>
      <c r="E300" s="16">
        <f>COUNTIF(V$10:$V300,'Desglose 4155'!$V$6)</f>
        <v>19</v>
      </c>
      <c r="F300" s="16">
        <f>COUNTIF(V$10:$V300,'Desglose 4154'!$V$6)</f>
        <v>8</v>
      </c>
      <c r="G300" s="16">
        <f>COUNTIF(V$10:$V300,'Desglose 4153'!$V$6)</f>
        <v>47</v>
      </c>
      <c r="H300" s="16">
        <f>COUNTIF(V$10:$V300,'Desglose 4152'!$V$6)</f>
        <v>66</v>
      </c>
      <c r="I300" s="16">
        <f>COUNTIF(V$10:$V300,'Desglose 4151'!$V$6)</f>
        <v>84</v>
      </c>
      <c r="J300" s="18" t="s">
        <v>19</v>
      </c>
      <c r="K300" s="19">
        <v>4</v>
      </c>
      <c r="L300" s="20">
        <v>15</v>
      </c>
      <c r="M300" s="21">
        <v>156</v>
      </c>
      <c r="N300" s="18">
        <v>2</v>
      </c>
      <c r="O300" s="18">
        <v>5</v>
      </c>
      <c r="P300" s="18">
        <v>2</v>
      </c>
      <c r="Q300" s="18">
        <v>3</v>
      </c>
      <c r="R300" s="18">
        <v>3</v>
      </c>
      <c r="S300" s="18" t="s">
        <v>82</v>
      </c>
      <c r="T300" s="20">
        <v>213</v>
      </c>
      <c r="U300" s="19">
        <v>1</v>
      </c>
      <c r="V300" s="18">
        <v>4156</v>
      </c>
      <c r="W300" s="19">
        <v>29</v>
      </c>
      <c r="X300" s="18">
        <v>5</v>
      </c>
      <c r="Y300" s="21">
        <v>14615</v>
      </c>
      <c r="Z300" s="18">
        <v>2</v>
      </c>
      <c r="AA300" s="3">
        <v>12</v>
      </c>
      <c r="AB300" s="19">
        <v>39</v>
      </c>
      <c r="AC300" s="131" t="s">
        <v>404</v>
      </c>
      <c r="AD300" s="38" t="s">
        <v>61</v>
      </c>
      <c r="AE300" s="13">
        <v>0</v>
      </c>
      <c r="AF300" s="13">
        <v>0</v>
      </c>
      <c r="AG300" s="13">
        <v>0</v>
      </c>
      <c r="AH300" s="37">
        <f t="shared" si="25"/>
        <v>0</v>
      </c>
      <c r="AI300" s="13">
        <v>0</v>
      </c>
      <c r="AJ300" s="13">
        <v>0</v>
      </c>
      <c r="AK300" s="13">
        <v>0</v>
      </c>
      <c r="AL300" s="37">
        <f t="shared" si="27"/>
        <v>0</v>
      </c>
      <c r="AM300" s="13">
        <v>0</v>
      </c>
      <c r="AN300" s="13">
        <v>0</v>
      </c>
      <c r="AO300" s="13">
        <v>0</v>
      </c>
      <c r="AP300" s="37">
        <f t="shared" si="26"/>
        <v>0</v>
      </c>
      <c r="AQ300" s="13">
        <v>0</v>
      </c>
      <c r="AR300" s="13">
        <v>0</v>
      </c>
      <c r="AS300" s="13">
        <v>0</v>
      </c>
      <c r="AT300" s="37">
        <f t="shared" si="28"/>
        <v>0</v>
      </c>
      <c r="AU300" s="69">
        <f t="shared" si="29"/>
        <v>0</v>
      </c>
    </row>
    <row r="301" spans="1:47" x14ac:dyDescent="0.25">
      <c r="A301" s="16">
        <f>COUNTIF($AD$10:AD301,'RESUMEN POR ORGANISMO'!$V$6)</f>
        <v>38</v>
      </c>
      <c r="B301" s="16">
        <f>COUNTIF(U$10:$V301,'Desglose 4246'!$V$6)</f>
        <v>8</v>
      </c>
      <c r="C301" s="16">
        <f>COUNTIF(V$10:$V301,'Desglose 4157'!$V$6)</f>
        <v>33</v>
      </c>
      <c r="D301" s="16">
        <f>COUNTIF(V$10:$V301,'Desglose 4156'!$V$6)</f>
        <v>26</v>
      </c>
      <c r="E301" s="16">
        <f>COUNTIF(V$10:$V301,'Desglose 4155'!$V$6)</f>
        <v>19</v>
      </c>
      <c r="F301" s="16">
        <f>COUNTIF(V$10:$V301,'Desglose 4154'!$V$6)</f>
        <v>8</v>
      </c>
      <c r="G301" s="16">
        <f>COUNTIF(V$10:$V301,'Desglose 4153'!$V$6)</f>
        <v>47</v>
      </c>
      <c r="H301" s="16">
        <f>COUNTIF(V$10:$V301,'Desglose 4152'!$V$6)</f>
        <v>67</v>
      </c>
      <c r="I301" s="16">
        <f>COUNTIF(V$10:$V301,'Desglose 4151'!$V$6)</f>
        <v>84</v>
      </c>
      <c r="J301" s="18" t="s">
        <v>19</v>
      </c>
      <c r="K301" s="19">
        <v>4</v>
      </c>
      <c r="L301" s="20">
        <v>9</v>
      </c>
      <c r="M301" s="21">
        <v>150</v>
      </c>
      <c r="N301" s="18">
        <v>2</v>
      </c>
      <c r="O301" s="18">
        <v>5</v>
      </c>
      <c r="P301" s="18">
        <v>2</v>
      </c>
      <c r="Q301" s="18">
        <v>3</v>
      </c>
      <c r="R301" s="18">
        <v>3</v>
      </c>
      <c r="S301" s="18" t="s">
        <v>26</v>
      </c>
      <c r="T301" s="20">
        <v>148</v>
      </c>
      <c r="U301" s="19">
        <v>2</v>
      </c>
      <c r="V301" s="18">
        <v>4152</v>
      </c>
      <c r="W301" s="19">
        <v>0</v>
      </c>
      <c r="X301" s="18">
        <v>5</v>
      </c>
      <c r="Y301" s="21">
        <v>7915</v>
      </c>
      <c r="Z301" s="18">
        <v>1</v>
      </c>
      <c r="AA301" s="19">
        <v>12</v>
      </c>
      <c r="AB301" s="20">
        <v>98</v>
      </c>
      <c r="AC301" s="131" t="s">
        <v>405</v>
      </c>
      <c r="AD301" s="38" t="s">
        <v>92</v>
      </c>
      <c r="AE301" s="13">
        <v>0</v>
      </c>
      <c r="AF301" s="13">
        <v>0</v>
      </c>
      <c r="AG301" s="13">
        <v>0</v>
      </c>
      <c r="AH301" s="37">
        <f t="shared" si="25"/>
        <v>0</v>
      </c>
      <c r="AI301" s="13">
        <v>0</v>
      </c>
      <c r="AJ301" s="13">
        <v>0</v>
      </c>
      <c r="AK301" s="13">
        <v>0</v>
      </c>
      <c r="AL301" s="37">
        <f t="shared" si="27"/>
        <v>0</v>
      </c>
      <c r="AM301" s="13">
        <v>0</v>
      </c>
      <c r="AN301" s="13">
        <v>35000</v>
      </c>
      <c r="AO301" s="13">
        <v>0</v>
      </c>
      <c r="AP301" s="37">
        <f t="shared" si="26"/>
        <v>35000</v>
      </c>
      <c r="AQ301" s="13">
        <v>0</v>
      </c>
      <c r="AR301" s="13">
        <v>0</v>
      </c>
      <c r="AS301" s="13">
        <v>0</v>
      </c>
      <c r="AT301" s="37">
        <f t="shared" si="28"/>
        <v>0</v>
      </c>
      <c r="AU301" s="69">
        <f t="shared" si="29"/>
        <v>35000</v>
      </c>
    </row>
    <row r="302" spans="1:47" x14ac:dyDescent="0.25">
      <c r="A302" s="16">
        <f>COUNTIF($AD$10:AD302,'RESUMEN POR ORGANISMO'!$V$6)</f>
        <v>38</v>
      </c>
      <c r="B302" s="16">
        <f>COUNTIF(U$10:$V302,'Desglose 4246'!$V$6)</f>
        <v>8</v>
      </c>
      <c r="C302" s="16">
        <f>COUNTIF(V$10:$V302,'Desglose 4157'!$V$6)</f>
        <v>33</v>
      </c>
      <c r="D302" s="16">
        <f>COUNTIF(V$10:$V302,'Desglose 4156'!$V$6)</f>
        <v>26</v>
      </c>
      <c r="E302" s="16">
        <f>COUNTIF(V$10:$V302,'Desglose 4155'!$V$6)</f>
        <v>19</v>
      </c>
      <c r="F302" s="16">
        <f>COUNTIF(V$10:$V302,'Desglose 4154'!$V$6)</f>
        <v>8</v>
      </c>
      <c r="G302" s="16">
        <f>COUNTIF(V$10:$V302,'Desglose 4153'!$V$6)</f>
        <v>47</v>
      </c>
      <c r="H302" s="16">
        <f>COUNTIF(V$10:$V302,'Desglose 4152'!$V$6)</f>
        <v>68</v>
      </c>
      <c r="I302" s="16">
        <f>COUNTIF(V$10:$V302,'Desglose 4151'!$V$6)</f>
        <v>84</v>
      </c>
      <c r="J302" s="18" t="s">
        <v>19</v>
      </c>
      <c r="K302" s="19">
        <v>4</v>
      </c>
      <c r="L302" s="20">
        <v>9</v>
      </c>
      <c r="M302" s="21">
        <v>150</v>
      </c>
      <c r="N302" s="18">
        <v>2</v>
      </c>
      <c r="O302" s="18">
        <v>5</v>
      </c>
      <c r="P302" s="18">
        <v>2</v>
      </c>
      <c r="Q302" s="18">
        <v>3</v>
      </c>
      <c r="R302" s="18">
        <v>3</v>
      </c>
      <c r="S302" s="18" t="s">
        <v>26</v>
      </c>
      <c r="T302" s="20">
        <v>148</v>
      </c>
      <c r="U302" s="19">
        <v>2</v>
      </c>
      <c r="V302" s="18">
        <v>4152</v>
      </c>
      <c r="W302" s="19">
        <v>0</v>
      </c>
      <c r="X302" s="18">
        <v>5</v>
      </c>
      <c r="Y302" s="21">
        <v>7915</v>
      </c>
      <c r="Z302" s="18">
        <v>1</v>
      </c>
      <c r="AA302" s="19">
        <v>4</v>
      </c>
      <c r="AB302" s="20">
        <v>18</v>
      </c>
      <c r="AC302" s="131" t="s">
        <v>406</v>
      </c>
      <c r="AD302" s="38" t="s">
        <v>92</v>
      </c>
      <c r="AE302" s="13">
        <v>0</v>
      </c>
      <c r="AF302" s="13">
        <v>0</v>
      </c>
      <c r="AG302" s="13">
        <v>0</v>
      </c>
      <c r="AH302" s="37">
        <f t="shared" si="25"/>
        <v>0</v>
      </c>
      <c r="AI302" s="13">
        <v>0</v>
      </c>
      <c r="AJ302" s="13">
        <v>0</v>
      </c>
      <c r="AK302" s="13">
        <v>0</v>
      </c>
      <c r="AL302" s="37">
        <f t="shared" si="27"/>
        <v>0</v>
      </c>
      <c r="AM302" s="13">
        <v>0</v>
      </c>
      <c r="AN302" s="13">
        <v>10000</v>
      </c>
      <c r="AO302" s="13">
        <v>0</v>
      </c>
      <c r="AP302" s="37">
        <f t="shared" si="26"/>
        <v>10000</v>
      </c>
      <c r="AQ302" s="13">
        <v>0</v>
      </c>
      <c r="AR302" s="13">
        <v>0</v>
      </c>
      <c r="AS302" s="13">
        <v>0</v>
      </c>
      <c r="AT302" s="37">
        <f t="shared" si="28"/>
        <v>0</v>
      </c>
      <c r="AU302" s="69">
        <f t="shared" si="29"/>
        <v>10000</v>
      </c>
    </row>
    <row r="303" spans="1:47" x14ac:dyDescent="0.25">
      <c r="A303" s="16">
        <f>COUNTIF($AD$10:AD303,'RESUMEN POR ORGANISMO'!$V$6)</f>
        <v>38</v>
      </c>
      <c r="B303" s="16">
        <f>COUNTIF(U$10:$V303,'Desglose 4246'!$V$6)</f>
        <v>8</v>
      </c>
      <c r="C303" s="16">
        <f>COUNTIF(V$10:$V303,'Desglose 4157'!$V$6)</f>
        <v>33</v>
      </c>
      <c r="D303" s="16">
        <f>COUNTIF(V$10:$V303,'Desglose 4156'!$V$6)</f>
        <v>26</v>
      </c>
      <c r="E303" s="16">
        <f>COUNTIF(V$10:$V303,'Desglose 4155'!$V$6)</f>
        <v>19</v>
      </c>
      <c r="F303" s="16">
        <f>COUNTIF(V$10:$V303,'Desglose 4154'!$V$6)</f>
        <v>8</v>
      </c>
      <c r="G303" s="16">
        <f>COUNTIF(V$10:$V303,'Desglose 4153'!$V$6)</f>
        <v>48</v>
      </c>
      <c r="H303" s="16">
        <f>COUNTIF(V$10:$V303,'Desglose 4152'!$V$6)</f>
        <v>68</v>
      </c>
      <c r="I303" s="16">
        <f>COUNTIF(V$10:$V303,'Desglose 4151'!$V$6)</f>
        <v>84</v>
      </c>
      <c r="J303" s="18" t="s">
        <v>19</v>
      </c>
      <c r="K303" s="19">
        <v>4</v>
      </c>
      <c r="L303" s="20">
        <v>9</v>
      </c>
      <c r="M303" s="21">
        <v>150</v>
      </c>
      <c r="N303" s="18">
        <v>2</v>
      </c>
      <c r="O303" s="18">
        <v>5</v>
      </c>
      <c r="P303" s="18">
        <v>2</v>
      </c>
      <c r="Q303" s="18">
        <v>3</v>
      </c>
      <c r="R303" s="18">
        <v>3</v>
      </c>
      <c r="S303" s="18" t="s">
        <v>26</v>
      </c>
      <c r="T303" s="20">
        <v>148</v>
      </c>
      <c r="U303" s="19">
        <v>2</v>
      </c>
      <c r="V303" s="18">
        <v>4153</v>
      </c>
      <c r="W303" s="19">
        <v>0</v>
      </c>
      <c r="X303" s="18">
        <v>5</v>
      </c>
      <c r="Y303" s="21">
        <v>7915</v>
      </c>
      <c r="Z303" s="18">
        <v>1</v>
      </c>
      <c r="AA303" s="19">
        <v>12</v>
      </c>
      <c r="AB303" s="20">
        <v>98</v>
      </c>
      <c r="AC303" s="131" t="s">
        <v>407</v>
      </c>
      <c r="AD303" s="38" t="s">
        <v>92</v>
      </c>
      <c r="AE303" s="13">
        <v>0</v>
      </c>
      <c r="AF303" s="13">
        <v>0</v>
      </c>
      <c r="AG303" s="13">
        <v>0</v>
      </c>
      <c r="AH303" s="37">
        <f t="shared" si="25"/>
        <v>0</v>
      </c>
      <c r="AI303" s="13">
        <v>0</v>
      </c>
      <c r="AJ303" s="13">
        <v>0</v>
      </c>
      <c r="AK303" s="13">
        <v>0</v>
      </c>
      <c r="AL303" s="37">
        <f t="shared" si="27"/>
        <v>0</v>
      </c>
      <c r="AM303" s="13">
        <v>0</v>
      </c>
      <c r="AN303" s="13">
        <v>15000</v>
      </c>
      <c r="AO303" s="13">
        <v>0</v>
      </c>
      <c r="AP303" s="37">
        <f t="shared" si="26"/>
        <v>15000</v>
      </c>
      <c r="AQ303" s="13">
        <v>0</v>
      </c>
      <c r="AR303" s="13">
        <v>0</v>
      </c>
      <c r="AS303" s="13">
        <v>0</v>
      </c>
      <c r="AT303" s="37">
        <f t="shared" si="28"/>
        <v>0</v>
      </c>
      <c r="AU303" s="69">
        <f t="shared" si="29"/>
        <v>15000</v>
      </c>
    </row>
    <row r="304" spans="1:47" x14ac:dyDescent="0.25">
      <c r="A304" s="16">
        <f>COUNTIF($AD$10:AD304,'RESUMEN POR ORGANISMO'!$V$6)</f>
        <v>38</v>
      </c>
      <c r="B304" s="16">
        <f>COUNTIF(U$10:$V304,'Desglose 4246'!$V$6)</f>
        <v>8</v>
      </c>
      <c r="C304" s="16">
        <f>COUNTIF(V$10:$V304,'Desglose 4157'!$V$6)</f>
        <v>33</v>
      </c>
      <c r="D304" s="16">
        <f>COUNTIF(V$10:$V304,'Desglose 4156'!$V$6)</f>
        <v>26</v>
      </c>
      <c r="E304" s="16">
        <f>COUNTIF(V$10:$V304,'Desglose 4155'!$V$6)</f>
        <v>19</v>
      </c>
      <c r="F304" s="16">
        <f>COUNTIF(V$10:$V304,'Desglose 4154'!$V$6)</f>
        <v>8</v>
      </c>
      <c r="G304" s="16">
        <f>COUNTIF(V$10:$V304,'Desglose 4153'!$V$6)</f>
        <v>49</v>
      </c>
      <c r="H304" s="16">
        <f>COUNTIF(V$10:$V304,'Desglose 4152'!$V$6)</f>
        <v>68</v>
      </c>
      <c r="I304" s="16">
        <f>COUNTIF(V$10:$V304,'Desglose 4151'!$V$6)</f>
        <v>84</v>
      </c>
      <c r="J304" s="18" t="s">
        <v>19</v>
      </c>
      <c r="K304" s="19">
        <v>4</v>
      </c>
      <c r="L304" s="20">
        <v>9</v>
      </c>
      <c r="M304" s="21">
        <v>150</v>
      </c>
      <c r="N304" s="18">
        <v>2</v>
      </c>
      <c r="O304" s="18">
        <v>5</v>
      </c>
      <c r="P304" s="18">
        <v>2</v>
      </c>
      <c r="Q304" s="18">
        <v>3</v>
      </c>
      <c r="R304" s="18">
        <v>3</v>
      </c>
      <c r="S304" s="18" t="s">
        <v>26</v>
      </c>
      <c r="T304" s="20">
        <v>148</v>
      </c>
      <c r="U304" s="19">
        <v>2</v>
      </c>
      <c r="V304" s="18">
        <v>4153</v>
      </c>
      <c r="W304" s="19">
        <v>0</v>
      </c>
      <c r="X304" s="18">
        <v>5</v>
      </c>
      <c r="Y304" s="21">
        <v>7915</v>
      </c>
      <c r="Z304" s="18">
        <v>1</v>
      </c>
      <c r="AA304" s="19">
        <v>4</v>
      </c>
      <c r="AB304" s="20">
        <v>18</v>
      </c>
      <c r="AC304" s="131" t="s">
        <v>408</v>
      </c>
      <c r="AD304" s="38" t="s">
        <v>92</v>
      </c>
      <c r="AE304" s="13">
        <v>0</v>
      </c>
      <c r="AF304" s="13">
        <v>0</v>
      </c>
      <c r="AG304" s="13">
        <v>0</v>
      </c>
      <c r="AH304" s="37">
        <f t="shared" si="25"/>
        <v>0</v>
      </c>
      <c r="AI304" s="13">
        <v>0</v>
      </c>
      <c r="AJ304" s="13">
        <v>0</v>
      </c>
      <c r="AK304" s="13">
        <v>0</v>
      </c>
      <c r="AL304" s="37">
        <f t="shared" si="27"/>
        <v>0</v>
      </c>
      <c r="AM304" s="13">
        <v>0</v>
      </c>
      <c r="AN304" s="13">
        <v>15000</v>
      </c>
      <c r="AO304" s="13">
        <v>0</v>
      </c>
      <c r="AP304" s="37">
        <f t="shared" si="26"/>
        <v>15000</v>
      </c>
      <c r="AQ304" s="13">
        <v>0</v>
      </c>
      <c r="AR304" s="13">
        <v>0</v>
      </c>
      <c r="AS304" s="13">
        <v>0</v>
      </c>
      <c r="AT304" s="37">
        <f t="shared" si="28"/>
        <v>0</v>
      </c>
      <c r="AU304" s="69">
        <f t="shared" si="29"/>
        <v>15000</v>
      </c>
    </row>
    <row r="305" spans="1:47" x14ac:dyDescent="0.25">
      <c r="A305" s="16">
        <f>COUNTIF($AD$10:AD305,'RESUMEN POR ORGANISMO'!$V$6)</f>
        <v>38</v>
      </c>
      <c r="B305" s="16">
        <f>COUNTIF(U$10:$V305,'Desglose 4246'!$V$6)</f>
        <v>8</v>
      </c>
      <c r="C305" s="16">
        <f>COUNTIF(V$10:$V305,'Desglose 4157'!$V$6)</f>
        <v>33</v>
      </c>
      <c r="D305" s="16">
        <f>COUNTIF(V$10:$V305,'Desglose 4156'!$V$6)</f>
        <v>26</v>
      </c>
      <c r="E305" s="16">
        <f>COUNTIF(V$10:$V305,'Desglose 4155'!$V$6)</f>
        <v>20</v>
      </c>
      <c r="F305" s="16">
        <f>COUNTIF(V$10:$V305,'Desglose 4154'!$V$6)</f>
        <v>8</v>
      </c>
      <c r="G305" s="16">
        <f>COUNTIF(V$10:$V305,'Desglose 4153'!$V$6)</f>
        <v>49</v>
      </c>
      <c r="H305" s="16">
        <f>COUNTIF(V$10:$V305,'Desglose 4152'!$V$6)</f>
        <v>68</v>
      </c>
      <c r="I305" s="16">
        <f>COUNTIF(V$10:$V305,'Desglose 4151'!$V$6)</f>
        <v>84</v>
      </c>
      <c r="J305" s="18" t="s">
        <v>19</v>
      </c>
      <c r="K305" s="19">
        <v>4</v>
      </c>
      <c r="L305" s="20">
        <v>9</v>
      </c>
      <c r="M305" s="21">
        <v>150</v>
      </c>
      <c r="N305" s="18">
        <v>2</v>
      </c>
      <c r="O305" s="18">
        <v>5</v>
      </c>
      <c r="P305" s="18">
        <v>2</v>
      </c>
      <c r="Q305" s="18">
        <v>3</v>
      </c>
      <c r="R305" s="18">
        <v>3</v>
      </c>
      <c r="S305" s="18" t="s">
        <v>26</v>
      </c>
      <c r="T305" s="20">
        <v>148</v>
      </c>
      <c r="U305" s="19">
        <v>2</v>
      </c>
      <c r="V305" s="18">
        <v>4155</v>
      </c>
      <c r="W305" s="19">
        <v>0</v>
      </c>
      <c r="X305" s="18">
        <v>5</v>
      </c>
      <c r="Y305" s="21">
        <v>7915</v>
      </c>
      <c r="Z305" s="18">
        <v>2</v>
      </c>
      <c r="AA305" s="19">
        <v>12</v>
      </c>
      <c r="AB305" s="20">
        <v>98</v>
      </c>
      <c r="AC305" s="131" t="s">
        <v>409</v>
      </c>
      <c r="AD305" s="38" t="s">
        <v>92</v>
      </c>
      <c r="AE305" s="13">
        <v>0</v>
      </c>
      <c r="AF305" s="13">
        <v>0</v>
      </c>
      <c r="AG305" s="13">
        <v>0</v>
      </c>
      <c r="AH305" s="37">
        <f t="shared" si="25"/>
        <v>0</v>
      </c>
      <c r="AI305" s="13">
        <v>0</v>
      </c>
      <c r="AJ305" s="13">
        <v>0</v>
      </c>
      <c r="AK305" s="13">
        <v>0</v>
      </c>
      <c r="AL305" s="37">
        <f t="shared" si="27"/>
        <v>0</v>
      </c>
      <c r="AM305" s="13">
        <v>0</v>
      </c>
      <c r="AN305" s="13">
        <v>75000</v>
      </c>
      <c r="AO305" s="13">
        <v>0</v>
      </c>
      <c r="AP305" s="37">
        <f t="shared" si="26"/>
        <v>75000</v>
      </c>
      <c r="AQ305" s="13">
        <v>0</v>
      </c>
      <c r="AR305" s="13">
        <v>0</v>
      </c>
      <c r="AS305" s="13">
        <v>0</v>
      </c>
      <c r="AT305" s="37">
        <f t="shared" si="28"/>
        <v>0</v>
      </c>
      <c r="AU305" s="69">
        <f t="shared" si="29"/>
        <v>75000</v>
      </c>
    </row>
    <row r="306" spans="1:47" x14ac:dyDescent="0.25">
      <c r="A306" s="16">
        <f>COUNTIF($AD$10:AD306,'RESUMEN POR ORGANISMO'!$V$6)</f>
        <v>38</v>
      </c>
      <c r="B306" s="16">
        <f>COUNTIF(U$10:$V306,'Desglose 4246'!$V$6)</f>
        <v>8</v>
      </c>
      <c r="C306" s="16">
        <f>COUNTIF(V$10:$V306,'Desglose 4157'!$V$6)</f>
        <v>33</v>
      </c>
      <c r="D306" s="16">
        <f>COUNTIF(V$10:$V306,'Desglose 4156'!$V$6)</f>
        <v>26</v>
      </c>
      <c r="E306" s="16">
        <f>COUNTIF(V$10:$V306,'Desglose 4155'!$V$6)</f>
        <v>21</v>
      </c>
      <c r="F306" s="16">
        <f>COUNTIF(V$10:$V306,'Desglose 4154'!$V$6)</f>
        <v>8</v>
      </c>
      <c r="G306" s="16">
        <f>COUNTIF(V$10:$V306,'Desglose 4153'!$V$6)</f>
        <v>49</v>
      </c>
      <c r="H306" s="16">
        <f>COUNTIF(V$10:$V306,'Desglose 4152'!$V$6)</f>
        <v>68</v>
      </c>
      <c r="I306" s="16">
        <f>COUNTIF(V$10:$V306,'Desglose 4151'!$V$6)</f>
        <v>84</v>
      </c>
      <c r="J306" s="18" t="s">
        <v>19</v>
      </c>
      <c r="K306" s="19">
        <v>4</v>
      </c>
      <c r="L306" s="20">
        <v>9</v>
      </c>
      <c r="M306" s="21">
        <v>150</v>
      </c>
      <c r="N306" s="18">
        <v>2</v>
      </c>
      <c r="O306" s="18">
        <v>5</v>
      </c>
      <c r="P306" s="18">
        <v>2</v>
      </c>
      <c r="Q306" s="18">
        <v>3</v>
      </c>
      <c r="R306" s="18">
        <v>3</v>
      </c>
      <c r="S306" s="18" t="s">
        <v>26</v>
      </c>
      <c r="T306" s="20">
        <v>148</v>
      </c>
      <c r="U306" s="19">
        <v>2</v>
      </c>
      <c r="V306" s="18">
        <v>4155</v>
      </c>
      <c r="W306" s="19">
        <v>0</v>
      </c>
      <c r="X306" s="18">
        <v>5</v>
      </c>
      <c r="Y306" s="21">
        <v>7915</v>
      </c>
      <c r="Z306" s="18">
        <v>2</v>
      </c>
      <c r="AA306" s="19">
        <v>4</v>
      </c>
      <c r="AB306" s="20">
        <v>18</v>
      </c>
      <c r="AC306" s="131" t="s">
        <v>410</v>
      </c>
      <c r="AD306" s="38" t="s">
        <v>92</v>
      </c>
      <c r="AE306" s="13">
        <v>0</v>
      </c>
      <c r="AF306" s="13">
        <v>0</v>
      </c>
      <c r="AG306" s="13">
        <v>0</v>
      </c>
      <c r="AH306" s="37">
        <f t="shared" si="25"/>
        <v>0</v>
      </c>
      <c r="AI306" s="13">
        <v>0</v>
      </c>
      <c r="AJ306" s="13">
        <v>0</v>
      </c>
      <c r="AK306" s="13">
        <v>0</v>
      </c>
      <c r="AL306" s="37">
        <f t="shared" si="27"/>
        <v>0</v>
      </c>
      <c r="AM306" s="13">
        <v>0</v>
      </c>
      <c r="AN306" s="13">
        <v>75000</v>
      </c>
      <c r="AO306" s="13">
        <v>0</v>
      </c>
      <c r="AP306" s="37">
        <f t="shared" si="26"/>
        <v>75000</v>
      </c>
      <c r="AQ306" s="13">
        <v>0</v>
      </c>
      <c r="AR306" s="13">
        <v>0</v>
      </c>
      <c r="AS306" s="13">
        <v>0</v>
      </c>
      <c r="AT306" s="37">
        <f t="shared" si="28"/>
        <v>0</v>
      </c>
      <c r="AU306" s="69">
        <f t="shared" si="29"/>
        <v>75000</v>
      </c>
    </row>
    <row r="307" spans="1:47" x14ac:dyDescent="0.25">
      <c r="A307" s="16">
        <f>COUNTIF($AD$10:AD307,'RESUMEN POR ORGANISMO'!$V$6)</f>
        <v>38</v>
      </c>
      <c r="B307" s="16">
        <f>COUNTIF(U$10:$V307,'Desglose 4246'!$V$6)</f>
        <v>8</v>
      </c>
      <c r="C307" s="16">
        <f>COUNTIF(V$10:$V307,'Desglose 4157'!$V$6)</f>
        <v>33</v>
      </c>
      <c r="D307" s="16">
        <f>COUNTIF(V$10:$V307,'Desglose 4156'!$V$6)</f>
        <v>26</v>
      </c>
      <c r="E307" s="16">
        <f>COUNTIF(V$10:$V307,'Desglose 4155'!$V$6)</f>
        <v>21</v>
      </c>
      <c r="F307" s="16">
        <f>COUNTIF(V$10:$V307,'Desglose 4154'!$V$6)</f>
        <v>8</v>
      </c>
      <c r="G307" s="16">
        <f>COUNTIF(V$10:$V307,'Desglose 4153'!$V$6)</f>
        <v>49</v>
      </c>
      <c r="H307" s="16">
        <f>COUNTIF(V$10:$V307,'Desglose 4152'!$V$6)</f>
        <v>69</v>
      </c>
      <c r="I307" s="16">
        <f>COUNTIF(V$10:$V307,'Desglose 4151'!$V$6)</f>
        <v>84</v>
      </c>
      <c r="J307" s="18" t="s">
        <v>19</v>
      </c>
      <c r="K307" s="19">
        <v>4</v>
      </c>
      <c r="L307" s="20">
        <v>10</v>
      </c>
      <c r="M307" s="21">
        <v>151</v>
      </c>
      <c r="N307" s="18">
        <v>2</v>
      </c>
      <c r="O307" s="18">
        <v>5</v>
      </c>
      <c r="P307" s="18">
        <v>2</v>
      </c>
      <c r="Q307" s="18">
        <v>3</v>
      </c>
      <c r="R307" s="18">
        <v>3</v>
      </c>
      <c r="S307" s="18" t="s">
        <v>26</v>
      </c>
      <c r="T307" s="20">
        <v>149</v>
      </c>
      <c r="U307" s="19">
        <v>2</v>
      </c>
      <c r="V307" s="18">
        <v>4152</v>
      </c>
      <c r="W307" s="19">
        <v>0</v>
      </c>
      <c r="X307" s="18">
        <v>5</v>
      </c>
      <c r="Y307" s="21">
        <v>7915</v>
      </c>
      <c r="Z307" s="18">
        <v>1</v>
      </c>
      <c r="AA307" s="19">
        <v>12</v>
      </c>
      <c r="AB307" s="20">
        <v>120</v>
      </c>
      <c r="AC307" s="131" t="s">
        <v>411</v>
      </c>
      <c r="AD307" s="38" t="s">
        <v>57</v>
      </c>
      <c r="AE307" s="13">
        <v>0</v>
      </c>
      <c r="AF307" s="13">
        <v>0</v>
      </c>
      <c r="AG307" s="13">
        <v>0</v>
      </c>
      <c r="AH307" s="37">
        <f t="shared" si="25"/>
        <v>0</v>
      </c>
      <c r="AI307" s="13">
        <v>0</v>
      </c>
      <c r="AJ307" s="13">
        <v>0</v>
      </c>
      <c r="AK307" s="13">
        <v>0</v>
      </c>
      <c r="AL307" s="37">
        <f t="shared" si="27"/>
        <v>0</v>
      </c>
      <c r="AM307" s="13">
        <v>0</v>
      </c>
      <c r="AN307" s="13">
        <v>6030</v>
      </c>
      <c r="AO307" s="13">
        <v>0</v>
      </c>
      <c r="AP307" s="37">
        <f t="shared" si="26"/>
        <v>6030</v>
      </c>
      <c r="AQ307" s="13">
        <v>0</v>
      </c>
      <c r="AR307" s="13">
        <v>0</v>
      </c>
      <c r="AS307" s="13">
        <v>0</v>
      </c>
      <c r="AT307" s="37">
        <f t="shared" si="28"/>
        <v>0</v>
      </c>
      <c r="AU307" s="69">
        <f t="shared" si="29"/>
        <v>6030</v>
      </c>
    </row>
    <row r="308" spans="1:47" x14ac:dyDescent="0.25">
      <c r="A308" s="16">
        <f>COUNTIF($AD$10:AD308,'RESUMEN POR ORGANISMO'!$V$6)</f>
        <v>38</v>
      </c>
      <c r="B308" s="16">
        <f>COUNTIF(U$10:$V308,'Desglose 4246'!$V$6)</f>
        <v>8</v>
      </c>
      <c r="C308" s="16">
        <f>COUNTIF(V$10:$V308,'Desglose 4157'!$V$6)</f>
        <v>33</v>
      </c>
      <c r="D308" s="16">
        <f>COUNTIF(V$10:$V308,'Desglose 4156'!$V$6)</f>
        <v>26</v>
      </c>
      <c r="E308" s="16">
        <f>COUNTIF(V$10:$V308,'Desglose 4155'!$V$6)</f>
        <v>21</v>
      </c>
      <c r="F308" s="16">
        <f>COUNTIF(V$10:$V308,'Desglose 4154'!$V$6)</f>
        <v>8</v>
      </c>
      <c r="G308" s="16">
        <f>COUNTIF(V$10:$V308,'Desglose 4153'!$V$6)</f>
        <v>49</v>
      </c>
      <c r="H308" s="16">
        <f>COUNTIF(V$10:$V308,'Desglose 4152'!$V$6)</f>
        <v>70</v>
      </c>
      <c r="I308" s="16">
        <f>COUNTIF(V$10:$V308,'Desglose 4151'!$V$6)</f>
        <v>84</v>
      </c>
      <c r="J308" s="18" t="s">
        <v>19</v>
      </c>
      <c r="K308" s="19">
        <v>4</v>
      </c>
      <c r="L308" s="20">
        <v>10</v>
      </c>
      <c r="M308" s="21">
        <v>151</v>
      </c>
      <c r="N308" s="18">
        <v>2</v>
      </c>
      <c r="O308" s="18">
        <v>5</v>
      </c>
      <c r="P308" s="18">
        <v>2</v>
      </c>
      <c r="Q308" s="18">
        <v>3</v>
      </c>
      <c r="R308" s="18">
        <v>3</v>
      </c>
      <c r="S308" s="18" t="s">
        <v>26</v>
      </c>
      <c r="T308" s="20">
        <v>149</v>
      </c>
      <c r="U308" s="19">
        <v>2</v>
      </c>
      <c r="V308" s="18">
        <v>4152</v>
      </c>
      <c r="W308" s="19">
        <v>0</v>
      </c>
      <c r="X308" s="18">
        <v>5</v>
      </c>
      <c r="Y308" s="21">
        <v>7915</v>
      </c>
      <c r="Z308" s="18">
        <v>1</v>
      </c>
      <c r="AA308" s="19">
        <v>12</v>
      </c>
      <c r="AB308" s="20">
        <v>97</v>
      </c>
      <c r="AC308" s="131" t="s">
        <v>412</v>
      </c>
      <c r="AD308" s="38" t="s">
        <v>57</v>
      </c>
      <c r="AE308" s="13">
        <v>0</v>
      </c>
      <c r="AF308" s="13">
        <v>0</v>
      </c>
      <c r="AG308" s="13">
        <v>0</v>
      </c>
      <c r="AH308" s="37">
        <f t="shared" si="25"/>
        <v>0</v>
      </c>
      <c r="AI308" s="13">
        <v>0</v>
      </c>
      <c r="AJ308" s="13">
        <v>0</v>
      </c>
      <c r="AK308" s="13">
        <v>0</v>
      </c>
      <c r="AL308" s="37">
        <f t="shared" si="27"/>
        <v>0</v>
      </c>
      <c r="AM308" s="13">
        <v>0</v>
      </c>
      <c r="AN308" s="13">
        <v>4120</v>
      </c>
      <c r="AO308" s="13">
        <v>0</v>
      </c>
      <c r="AP308" s="37">
        <f t="shared" si="26"/>
        <v>4120</v>
      </c>
      <c r="AQ308" s="13">
        <v>0</v>
      </c>
      <c r="AR308" s="13">
        <v>0</v>
      </c>
      <c r="AS308" s="13">
        <v>0</v>
      </c>
      <c r="AT308" s="37">
        <f t="shared" si="28"/>
        <v>0</v>
      </c>
      <c r="AU308" s="69">
        <f t="shared" si="29"/>
        <v>4120</v>
      </c>
    </row>
    <row r="309" spans="1:47" x14ac:dyDescent="0.25">
      <c r="A309" s="16">
        <f>COUNTIF($AD$10:AD309,'RESUMEN POR ORGANISMO'!$V$6)</f>
        <v>38</v>
      </c>
      <c r="B309" s="16">
        <f>COUNTIF(U$10:$V309,'Desglose 4246'!$V$6)</f>
        <v>8</v>
      </c>
      <c r="C309" s="16">
        <f>COUNTIF(V$10:$V309,'Desglose 4157'!$V$6)</f>
        <v>33</v>
      </c>
      <c r="D309" s="16">
        <f>COUNTIF(V$10:$V309,'Desglose 4156'!$V$6)</f>
        <v>26</v>
      </c>
      <c r="E309" s="16">
        <f>COUNTIF(V$10:$V309,'Desglose 4155'!$V$6)</f>
        <v>21</v>
      </c>
      <c r="F309" s="16">
        <f>COUNTIF(V$10:$V309,'Desglose 4154'!$V$6)</f>
        <v>8</v>
      </c>
      <c r="G309" s="16">
        <f>COUNTIF(V$10:$V309,'Desglose 4153'!$V$6)</f>
        <v>49</v>
      </c>
      <c r="H309" s="16">
        <f>COUNTIF(V$10:$V309,'Desglose 4152'!$V$6)</f>
        <v>71</v>
      </c>
      <c r="I309" s="16">
        <f>COUNTIF(V$10:$V309,'Desglose 4151'!$V$6)</f>
        <v>84</v>
      </c>
      <c r="J309" s="18" t="s">
        <v>19</v>
      </c>
      <c r="K309" s="19">
        <v>4</v>
      </c>
      <c r="L309" s="20">
        <v>10</v>
      </c>
      <c r="M309" s="21">
        <v>151</v>
      </c>
      <c r="N309" s="18">
        <v>2</v>
      </c>
      <c r="O309" s="18">
        <v>5</v>
      </c>
      <c r="P309" s="18">
        <v>2</v>
      </c>
      <c r="Q309" s="18">
        <v>3</v>
      </c>
      <c r="R309" s="18">
        <v>3</v>
      </c>
      <c r="S309" s="18" t="s">
        <v>26</v>
      </c>
      <c r="T309" s="20">
        <v>149</v>
      </c>
      <c r="U309" s="19">
        <v>2</v>
      </c>
      <c r="V309" s="18">
        <v>4152</v>
      </c>
      <c r="W309" s="19">
        <v>0</v>
      </c>
      <c r="X309" s="18">
        <v>5</v>
      </c>
      <c r="Y309" s="21">
        <v>7915</v>
      </c>
      <c r="Z309" s="18">
        <v>1</v>
      </c>
      <c r="AA309" s="19">
        <v>10</v>
      </c>
      <c r="AB309" s="20">
        <v>9</v>
      </c>
      <c r="AC309" s="131" t="s">
        <v>413</v>
      </c>
      <c r="AD309" s="38" t="s">
        <v>57</v>
      </c>
      <c r="AE309" s="13">
        <v>0</v>
      </c>
      <c r="AF309" s="13">
        <v>0</v>
      </c>
      <c r="AG309" s="13">
        <v>0</v>
      </c>
      <c r="AH309" s="37">
        <f t="shared" si="25"/>
        <v>0</v>
      </c>
      <c r="AI309" s="13">
        <v>0</v>
      </c>
      <c r="AJ309" s="13">
        <v>0</v>
      </c>
      <c r="AK309" s="13">
        <v>0</v>
      </c>
      <c r="AL309" s="37">
        <f t="shared" si="27"/>
        <v>0</v>
      </c>
      <c r="AM309" s="13">
        <v>0</v>
      </c>
      <c r="AN309" s="13">
        <v>50000</v>
      </c>
      <c r="AO309" s="13">
        <v>0</v>
      </c>
      <c r="AP309" s="37">
        <f t="shared" si="26"/>
        <v>50000</v>
      </c>
      <c r="AQ309" s="13">
        <v>0</v>
      </c>
      <c r="AR309" s="13">
        <v>0</v>
      </c>
      <c r="AS309" s="13">
        <v>0</v>
      </c>
      <c r="AT309" s="37">
        <f t="shared" si="28"/>
        <v>0</v>
      </c>
      <c r="AU309" s="69">
        <f t="shared" si="29"/>
        <v>50000</v>
      </c>
    </row>
    <row r="310" spans="1:47" x14ac:dyDescent="0.25">
      <c r="A310" s="16">
        <f>COUNTIF($AD$10:AD310,'RESUMEN POR ORGANISMO'!$V$6)</f>
        <v>38</v>
      </c>
      <c r="B310" s="16">
        <f>COUNTIF(U$10:$V310,'Desglose 4246'!$V$6)</f>
        <v>8</v>
      </c>
      <c r="C310" s="16">
        <f>COUNTIF(V$10:$V310,'Desglose 4157'!$V$6)</f>
        <v>33</v>
      </c>
      <c r="D310" s="16">
        <f>COUNTIF(V$10:$V310,'Desglose 4156'!$V$6)</f>
        <v>26</v>
      </c>
      <c r="E310" s="16">
        <f>COUNTIF(V$10:$V310,'Desglose 4155'!$V$6)</f>
        <v>21</v>
      </c>
      <c r="F310" s="16">
        <f>COUNTIF(V$10:$V310,'Desglose 4154'!$V$6)</f>
        <v>8</v>
      </c>
      <c r="G310" s="16">
        <f>COUNTIF(V$10:$V310,'Desglose 4153'!$V$6)</f>
        <v>49</v>
      </c>
      <c r="H310" s="16">
        <f>COUNTIF(V$10:$V310,'Desglose 4152'!$V$6)</f>
        <v>72</v>
      </c>
      <c r="I310" s="16">
        <f>COUNTIF(V$10:$V310,'Desglose 4151'!$V$6)</f>
        <v>84</v>
      </c>
      <c r="J310" s="18" t="s">
        <v>19</v>
      </c>
      <c r="K310" s="19">
        <v>4</v>
      </c>
      <c r="L310" s="20">
        <v>10</v>
      </c>
      <c r="M310" s="21">
        <v>151</v>
      </c>
      <c r="N310" s="18">
        <v>2</v>
      </c>
      <c r="O310" s="18">
        <v>5</v>
      </c>
      <c r="P310" s="18">
        <v>2</v>
      </c>
      <c r="Q310" s="18">
        <v>3</v>
      </c>
      <c r="R310" s="18">
        <v>3</v>
      </c>
      <c r="S310" s="18" t="s">
        <v>26</v>
      </c>
      <c r="T310" s="20">
        <v>149</v>
      </c>
      <c r="U310" s="19">
        <v>2</v>
      </c>
      <c r="V310" s="18">
        <v>4152</v>
      </c>
      <c r="W310" s="19">
        <v>0</v>
      </c>
      <c r="X310" s="18">
        <v>5</v>
      </c>
      <c r="Y310" s="21">
        <v>7915</v>
      </c>
      <c r="Z310" s="18">
        <v>1</v>
      </c>
      <c r="AA310" s="19">
        <v>2</v>
      </c>
      <c r="AB310" s="20">
        <v>35</v>
      </c>
      <c r="AC310" s="131" t="s">
        <v>414</v>
      </c>
      <c r="AD310" s="38" t="s">
        <v>57</v>
      </c>
      <c r="AE310" s="13">
        <v>0</v>
      </c>
      <c r="AF310" s="13">
        <v>0</v>
      </c>
      <c r="AG310" s="13">
        <v>0</v>
      </c>
      <c r="AH310" s="37">
        <f t="shared" si="25"/>
        <v>0</v>
      </c>
      <c r="AI310" s="13">
        <v>0</v>
      </c>
      <c r="AJ310" s="13">
        <v>0</v>
      </c>
      <c r="AK310" s="13">
        <v>0</v>
      </c>
      <c r="AL310" s="37">
        <f t="shared" si="27"/>
        <v>0</v>
      </c>
      <c r="AM310" s="13">
        <v>0</v>
      </c>
      <c r="AN310" s="13">
        <v>80797</v>
      </c>
      <c r="AO310" s="13">
        <v>0</v>
      </c>
      <c r="AP310" s="37">
        <f t="shared" si="26"/>
        <v>80797</v>
      </c>
      <c r="AQ310" s="13">
        <v>0</v>
      </c>
      <c r="AR310" s="13">
        <v>0</v>
      </c>
      <c r="AS310" s="13">
        <v>0</v>
      </c>
      <c r="AT310" s="37">
        <f t="shared" si="28"/>
        <v>0</v>
      </c>
      <c r="AU310" s="69">
        <f t="shared" si="29"/>
        <v>80797</v>
      </c>
    </row>
    <row r="311" spans="1:47" x14ac:dyDescent="0.25">
      <c r="A311" s="16">
        <f>COUNTIF($AD$10:AD311,'RESUMEN POR ORGANISMO'!$V$6)</f>
        <v>38</v>
      </c>
      <c r="B311" s="16">
        <f>COUNTIF(U$10:$V311,'Desglose 4246'!$V$6)</f>
        <v>8</v>
      </c>
      <c r="C311" s="16">
        <f>COUNTIF(V$10:$V311,'Desglose 4157'!$V$6)</f>
        <v>33</v>
      </c>
      <c r="D311" s="16">
        <f>COUNTIF(V$10:$V311,'Desglose 4156'!$V$6)</f>
        <v>26</v>
      </c>
      <c r="E311" s="16">
        <f>COUNTIF(V$10:$V311,'Desglose 4155'!$V$6)</f>
        <v>21</v>
      </c>
      <c r="F311" s="16">
        <f>COUNTIF(V$10:$V311,'Desglose 4154'!$V$6)</f>
        <v>8</v>
      </c>
      <c r="G311" s="16">
        <f>COUNTIF(V$10:$V311,'Desglose 4153'!$V$6)</f>
        <v>49</v>
      </c>
      <c r="H311" s="16">
        <f>COUNTIF(V$10:$V311,'Desglose 4152'!$V$6)</f>
        <v>73</v>
      </c>
      <c r="I311" s="16">
        <f>COUNTIF(V$10:$V311,'Desglose 4151'!$V$6)</f>
        <v>84</v>
      </c>
      <c r="J311" s="18" t="s">
        <v>19</v>
      </c>
      <c r="K311" s="19">
        <v>4</v>
      </c>
      <c r="L311" s="20">
        <v>10</v>
      </c>
      <c r="M311" s="21">
        <v>151</v>
      </c>
      <c r="N311" s="18">
        <v>2</v>
      </c>
      <c r="O311" s="18">
        <v>5</v>
      </c>
      <c r="P311" s="18">
        <v>2</v>
      </c>
      <c r="Q311" s="18">
        <v>3</v>
      </c>
      <c r="R311" s="18">
        <v>3</v>
      </c>
      <c r="S311" s="18" t="s">
        <v>26</v>
      </c>
      <c r="T311" s="20">
        <v>149</v>
      </c>
      <c r="U311" s="19">
        <v>2</v>
      </c>
      <c r="V311" s="18">
        <v>4152</v>
      </c>
      <c r="W311" s="19">
        <v>0</v>
      </c>
      <c r="X311" s="18">
        <v>5</v>
      </c>
      <c r="Y311" s="21">
        <v>7915</v>
      </c>
      <c r="Z311" s="18">
        <v>1</v>
      </c>
      <c r="AA311" s="19">
        <v>4</v>
      </c>
      <c r="AB311" s="20">
        <v>13</v>
      </c>
      <c r="AC311" s="131" t="s">
        <v>415</v>
      </c>
      <c r="AD311" s="38" t="s">
        <v>57</v>
      </c>
      <c r="AE311" s="13">
        <v>0</v>
      </c>
      <c r="AF311" s="13">
        <v>0</v>
      </c>
      <c r="AG311" s="13">
        <v>0</v>
      </c>
      <c r="AH311" s="37">
        <f t="shared" si="25"/>
        <v>0</v>
      </c>
      <c r="AI311" s="13">
        <v>0</v>
      </c>
      <c r="AJ311" s="13">
        <v>0</v>
      </c>
      <c r="AK311" s="13">
        <v>0</v>
      </c>
      <c r="AL311" s="37">
        <f t="shared" si="27"/>
        <v>0</v>
      </c>
      <c r="AM311" s="13">
        <v>0</v>
      </c>
      <c r="AN311" s="13">
        <v>70000</v>
      </c>
      <c r="AO311" s="13">
        <v>0</v>
      </c>
      <c r="AP311" s="37">
        <f t="shared" si="26"/>
        <v>70000</v>
      </c>
      <c r="AQ311" s="13">
        <v>0</v>
      </c>
      <c r="AR311" s="13">
        <v>0</v>
      </c>
      <c r="AS311" s="13">
        <v>0</v>
      </c>
      <c r="AT311" s="37">
        <f t="shared" si="28"/>
        <v>0</v>
      </c>
      <c r="AU311" s="69">
        <f t="shared" si="29"/>
        <v>70000</v>
      </c>
    </row>
    <row r="312" spans="1:47" x14ac:dyDescent="0.25">
      <c r="A312" s="16">
        <f>COUNTIF($AD$10:AD312,'RESUMEN POR ORGANISMO'!$V$6)</f>
        <v>38</v>
      </c>
      <c r="B312" s="16">
        <f>COUNTIF(U$10:$V312,'Desglose 4246'!$V$6)</f>
        <v>8</v>
      </c>
      <c r="C312" s="16">
        <f>COUNTIF(V$10:$V312,'Desglose 4157'!$V$6)</f>
        <v>33</v>
      </c>
      <c r="D312" s="16">
        <f>COUNTIF(V$10:$V312,'Desglose 4156'!$V$6)</f>
        <v>26</v>
      </c>
      <c r="E312" s="16">
        <f>COUNTIF(V$10:$V312,'Desglose 4155'!$V$6)</f>
        <v>21</v>
      </c>
      <c r="F312" s="16">
        <f>COUNTIF(V$10:$V312,'Desglose 4154'!$V$6)</f>
        <v>8</v>
      </c>
      <c r="G312" s="16">
        <f>COUNTIF(V$10:$V312,'Desglose 4153'!$V$6)</f>
        <v>50</v>
      </c>
      <c r="H312" s="16">
        <f>COUNTIF(V$10:$V312,'Desglose 4152'!$V$6)</f>
        <v>73</v>
      </c>
      <c r="I312" s="16">
        <f>COUNTIF(V$10:$V312,'Desglose 4151'!$V$6)</f>
        <v>84</v>
      </c>
      <c r="J312" s="18" t="s">
        <v>19</v>
      </c>
      <c r="K312" s="19">
        <v>4</v>
      </c>
      <c r="L312" s="20">
        <v>10</v>
      </c>
      <c r="M312" s="21">
        <v>151</v>
      </c>
      <c r="N312" s="18">
        <v>2</v>
      </c>
      <c r="O312" s="18">
        <v>5</v>
      </c>
      <c r="P312" s="18">
        <v>2</v>
      </c>
      <c r="Q312" s="18">
        <v>3</v>
      </c>
      <c r="R312" s="18">
        <v>3</v>
      </c>
      <c r="S312" s="18" t="s">
        <v>26</v>
      </c>
      <c r="T312" s="20">
        <v>149</v>
      </c>
      <c r="U312" s="19">
        <v>2</v>
      </c>
      <c r="V312" s="18">
        <v>4153</v>
      </c>
      <c r="W312" s="19">
        <v>0</v>
      </c>
      <c r="X312" s="18">
        <v>5</v>
      </c>
      <c r="Y312" s="21">
        <v>7915</v>
      </c>
      <c r="Z312" s="18">
        <v>1</v>
      </c>
      <c r="AA312" s="19">
        <v>2</v>
      </c>
      <c r="AB312" s="20">
        <v>35</v>
      </c>
      <c r="AC312" s="131" t="s">
        <v>416</v>
      </c>
      <c r="AD312" s="38" t="s">
        <v>57</v>
      </c>
      <c r="AE312" s="13">
        <v>0</v>
      </c>
      <c r="AF312" s="13">
        <v>0</v>
      </c>
      <c r="AG312" s="13">
        <v>0</v>
      </c>
      <c r="AH312" s="37">
        <f t="shared" si="25"/>
        <v>0</v>
      </c>
      <c r="AI312" s="13">
        <v>0</v>
      </c>
      <c r="AJ312" s="13">
        <v>0</v>
      </c>
      <c r="AK312" s="13">
        <v>0</v>
      </c>
      <c r="AL312" s="37">
        <f t="shared" si="27"/>
        <v>0</v>
      </c>
      <c r="AM312" s="13">
        <v>0</v>
      </c>
      <c r="AN312" s="13">
        <v>15617</v>
      </c>
      <c r="AO312" s="13">
        <v>0</v>
      </c>
      <c r="AP312" s="37">
        <f t="shared" si="26"/>
        <v>15617</v>
      </c>
      <c r="AQ312" s="13">
        <v>0</v>
      </c>
      <c r="AR312" s="13">
        <v>0</v>
      </c>
      <c r="AS312" s="13">
        <v>0</v>
      </c>
      <c r="AT312" s="37">
        <f t="shared" si="28"/>
        <v>0</v>
      </c>
      <c r="AU312" s="69">
        <f t="shared" si="29"/>
        <v>15617</v>
      </c>
    </row>
    <row r="313" spans="1:47" x14ac:dyDescent="0.25">
      <c r="A313" s="16">
        <f>COUNTIF($AD$10:AD313,'RESUMEN POR ORGANISMO'!$V$6)</f>
        <v>38</v>
      </c>
      <c r="B313" s="16">
        <f>COUNTIF(U$10:$V313,'Desglose 4246'!$V$6)</f>
        <v>8</v>
      </c>
      <c r="C313" s="16">
        <f>COUNTIF(V$10:$V313,'Desglose 4157'!$V$6)</f>
        <v>33</v>
      </c>
      <c r="D313" s="16">
        <f>COUNTIF(V$10:$V313,'Desglose 4156'!$V$6)</f>
        <v>26</v>
      </c>
      <c r="E313" s="16">
        <f>COUNTIF(V$10:$V313,'Desglose 4155'!$V$6)</f>
        <v>21</v>
      </c>
      <c r="F313" s="16">
        <f>COUNTIF(V$10:$V313,'Desglose 4154'!$V$6)</f>
        <v>8</v>
      </c>
      <c r="G313" s="16">
        <f>COUNTIF(V$10:$V313,'Desglose 4153'!$V$6)</f>
        <v>51</v>
      </c>
      <c r="H313" s="16">
        <f>COUNTIF(V$10:$V313,'Desglose 4152'!$V$6)</f>
        <v>73</v>
      </c>
      <c r="I313" s="16">
        <f>COUNTIF(V$10:$V313,'Desglose 4151'!$V$6)</f>
        <v>84</v>
      </c>
      <c r="J313" s="18" t="s">
        <v>19</v>
      </c>
      <c r="K313" s="19">
        <v>4</v>
      </c>
      <c r="L313" s="20">
        <v>10</v>
      </c>
      <c r="M313" s="21">
        <v>151</v>
      </c>
      <c r="N313" s="18">
        <v>2</v>
      </c>
      <c r="O313" s="18">
        <v>5</v>
      </c>
      <c r="P313" s="18">
        <v>2</v>
      </c>
      <c r="Q313" s="18">
        <v>3</v>
      </c>
      <c r="R313" s="18">
        <v>3</v>
      </c>
      <c r="S313" s="18" t="s">
        <v>26</v>
      </c>
      <c r="T313" s="20">
        <v>149</v>
      </c>
      <c r="U313" s="19">
        <v>2</v>
      </c>
      <c r="V313" s="18">
        <v>4153</v>
      </c>
      <c r="W313" s="19">
        <v>0</v>
      </c>
      <c r="X313" s="18">
        <v>5</v>
      </c>
      <c r="Y313" s="21">
        <v>7915</v>
      </c>
      <c r="Z313" s="18">
        <v>1</v>
      </c>
      <c r="AA313" s="19">
        <v>4</v>
      </c>
      <c r="AB313" s="20">
        <v>13</v>
      </c>
      <c r="AC313" s="131" t="s">
        <v>417</v>
      </c>
      <c r="AD313" s="38" t="s">
        <v>57</v>
      </c>
      <c r="AE313" s="13">
        <v>0</v>
      </c>
      <c r="AF313" s="13">
        <v>0</v>
      </c>
      <c r="AG313" s="13">
        <v>0</v>
      </c>
      <c r="AH313" s="37">
        <f t="shared" si="25"/>
        <v>0</v>
      </c>
      <c r="AI313" s="13">
        <v>0</v>
      </c>
      <c r="AJ313" s="13">
        <v>0</v>
      </c>
      <c r="AK313" s="13">
        <v>0</v>
      </c>
      <c r="AL313" s="37">
        <f t="shared" si="27"/>
        <v>0</v>
      </c>
      <c r="AM313" s="13">
        <v>0</v>
      </c>
      <c r="AN313" s="13">
        <v>30000</v>
      </c>
      <c r="AO313" s="13">
        <v>0</v>
      </c>
      <c r="AP313" s="37">
        <f t="shared" si="26"/>
        <v>30000</v>
      </c>
      <c r="AQ313" s="13">
        <v>0</v>
      </c>
      <c r="AR313" s="13">
        <v>0</v>
      </c>
      <c r="AS313" s="13">
        <v>0</v>
      </c>
      <c r="AT313" s="37">
        <f t="shared" si="28"/>
        <v>0</v>
      </c>
      <c r="AU313" s="69">
        <f t="shared" si="29"/>
        <v>30000</v>
      </c>
    </row>
    <row r="314" spans="1:47" x14ac:dyDescent="0.25">
      <c r="A314" s="16">
        <f>COUNTIF($AD$10:AD314,'RESUMEN POR ORGANISMO'!$V$6)</f>
        <v>38</v>
      </c>
      <c r="B314" s="16">
        <f>COUNTIF(U$10:$V314,'Desglose 4246'!$V$6)</f>
        <v>8</v>
      </c>
      <c r="C314" s="16">
        <f>COUNTIF(V$10:$V314,'Desglose 4157'!$V$6)</f>
        <v>33</v>
      </c>
      <c r="D314" s="16">
        <f>COUNTIF(V$10:$V314,'Desglose 4156'!$V$6)</f>
        <v>26</v>
      </c>
      <c r="E314" s="16">
        <f>COUNTIF(V$10:$V314,'Desglose 4155'!$V$6)</f>
        <v>21</v>
      </c>
      <c r="F314" s="16">
        <f>COUNTIF(V$10:$V314,'Desglose 4154'!$V$6)</f>
        <v>8</v>
      </c>
      <c r="G314" s="16">
        <f>COUNTIF(V$10:$V314,'Desglose 4153'!$V$6)</f>
        <v>52</v>
      </c>
      <c r="H314" s="16">
        <f>COUNTIF(V$10:$V314,'Desglose 4152'!$V$6)</f>
        <v>73</v>
      </c>
      <c r="I314" s="16">
        <f>COUNTIF(V$10:$V314,'Desglose 4151'!$V$6)</f>
        <v>84</v>
      </c>
      <c r="J314" s="18" t="s">
        <v>19</v>
      </c>
      <c r="K314" s="19">
        <v>4</v>
      </c>
      <c r="L314" s="20">
        <v>10</v>
      </c>
      <c r="M314" s="21">
        <v>151</v>
      </c>
      <c r="N314" s="18">
        <v>2</v>
      </c>
      <c r="O314" s="18">
        <v>5</v>
      </c>
      <c r="P314" s="18">
        <v>2</v>
      </c>
      <c r="Q314" s="18">
        <v>3</v>
      </c>
      <c r="R314" s="18">
        <v>3</v>
      </c>
      <c r="S314" s="18" t="s">
        <v>26</v>
      </c>
      <c r="T314" s="20">
        <v>149</v>
      </c>
      <c r="U314" s="19">
        <v>2</v>
      </c>
      <c r="V314" s="18">
        <v>4153</v>
      </c>
      <c r="W314" s="19">
        <v>0</v>
      </c>
      <c r="X314" s="18">
        <v>5</v>
      </c>
      <c r="Y314" s="21">
        <v>7915</v>
      </c>
      <c r="Z314" s="18">
        <v>1</v>
      </c>
      <c r="AA314" s="19">
        <v>11</v>
      </c>
      <c r="AB314" s="20">
        <v>24</v>
      </c>
      <c r="AC314" s="131" t="s">
        <v>418</v>
      </c>
      <c r="AD314" s="38" t="s">
        <v>57</v>
      </c>
      <c r="AE314" s="13">
        <v>0</v>
      </c>
      <c r="AF314" s="13">
        <v>0</v>
      </c>
      <c r="AG314" s="13">
        <v>0</v>
      </c>
      <c r="AH314" s="37">
        <f t="shared" si="25"/>
        <v>0</v>
      </c>
      <c r="AI314" s="13">
        <v>0</v>
      </c>
      <c r="AJ314" s="13">
        <v>0</v>
      </c>
      <c r="AK314" s="13">
        <v>0</v>
      </c>
      <c r="AL314" s="37">
        <f t="shared" si="27"/>
        <v>0</v>
      </c>
      <c r="AM314" s="13">
        <v>0</v>
      </c>
      <c r="AN314" s="13">
        <v>100000</v>
      </c>
      <c r="AO314" s="13">
        <v>0</v>
      </c>
      <c r="AP314" s="37">
        <f t="shared" si="26"/>
        <v>100000</v>
      </c>
      <c r="AQ314" s="13">
        <v>0</v>
      </c>
      <c r="AR314" s="13">
        <v>0</v>
      </c>
      <c r="AS314" s="13">
        <v>0</v>
      </c>
      <c r="AT314" s="37">
        <f t="shared" si="28"/>
        <v>0</v>
      </c>
      <c r="AU314" s="69">
        <f t="shared" si="29"/>
        <v>100000</v>
      </c>
    </row>
    <row r="315" spans="1:47" x14ac:dyDescent="0.25">
      <c r="A315" s="16">
        <f>COUNTIF($AD$10:AD315,'RESUMEN POR ORGANISMO'!$V$6)</f>
        <v>38</v>
      </c>
      <c r="B315" s="16">
        <f>COUNTIF(U$10:$V315,'Desglose 4246'!$V$6)</f>
        <v>8</v>
      </c>
      <c r="C315" s="16">
        <f>COUNTIF(V$10:$V315,'Desglose 4157'!$V$6)</f>
        <v>33</v>
      </c>
      <c r="D315" s="16">
        <f>COUNTIF(V$10:$V315,'Desglose 4156'!$V$6)</f>
        <v>26</v>
      </c>
      <c r="E315" s="16">
        <f>COUNTIF(V$10:$V315,'Desglose 4155'!$V$6)</f>
        <v>21</v>
      </c>
      <c r="F315" s="16">
        <f>COUNTIF(V$10:$V315,'Desglose 4154'!$V$6)</f>
        <v>8</v>
      </c>
      <c r="G315" s="16">
        <f>COUNTIF(V$10:$V315,'Desglose 4153'!$V$6)</f>
        <v>53</v>
      </c>
      <c r="H315" s="16">
        <f>COUNTIF(V$10:$V315,'Desglose 4152'!$V$6)</f>
        <v>73</v>
      </c>
      <c r="I315" s="16">
        <f>COUNTIF(V$10:$V315,'Desglose 4151'!$V$6)</f>
        <v>84</v>
      </c>
      <c r="J315" s="18" t="s">
        <v>19</v>
      </c>
      <c r="K315" s="19">
        <v>4</v>
      </c>
      <c r="L315" s="20">
        <v>10</v>
      </c>
      <c r="M315" s="21">
        <v>151</v>
      </c>
      <c r="N315" s="18">
        <v>2</v>
      </c>
      <c r="O315" s="18">
        <v>5</v>
      </c>
      <c r="P315" s="18">
        <v>2</v>
      </c>
      <c r="Q315" s="18">
        <v>3</v>
      </c>
      <c r="R315" s="18">
        <v>3</v>
      </c>
      <c r="S315" s="18" t="s">
        <v>26</v>
      </c>
      <c r="T315" s="20">
        <v>149</v>
      </c>
      <c r="U315" s="19">
        <v>2</v>
      </c>
      <c r="V315" s="18">
        <v>4153</v>
      </c>
      <c r="W315" s="19">
        <v>0</v>
      </c>
      <c r="X315" s="18">
        <v>5</v>
      </c>
      <c r="Y315" s="21">
        <v>7915</v>
      </c>
      <c r="Z315" s="18">
        <v>1</v>
      </c>
      <c r="AA315" s="19">
        <v>9</v>
      </c>
      <c r="AB315" s="20">
        <v>67</v>
      </c>
      <c r="AC315" s="131" t="s">
        <v>419</v>
      </c>
      <c r="AD315" s="38" t="s">
        <v>57</v>
      </c>
      <c r="AE315" s="13">
        <v>0</v>
      </c>
      <c r="AF315" s="13">
        <v>0</v>
      </c>
      <c r="AG315" s="13">
        <v>0</v>
      </c>
      <c r="AH315" s="37">
        <f t="shared" si="25"/>
        <v>0</v>
      </c>
      <c r="AI315" s="13">
        <v>0</v>
      </c>
      <c r="AJ315" s="13">
        <v>0</v>
      </c>
      <c r="AK315" s="13">
        <v>0</v>
      </c>
      <c r="AL315" s="37">
        <f t="shared" si="27"/>
        <v>0</v>
      </c>
      <c r="AM315" s="13">
        <v>0</v>
      </c>
      <c r="AN315" s="13">
        <v>75000</v>
      </c>
      <c r="AO315" s="13">
        <v>0</v>
      </c>
      <c r="AP315" s="37">
        <f t="shared" si="26"/>
        <v>75000</v>
      </c>
      <c r="AQ315" s="13">
        <v>0</v>
      </c>
      <c r="AR315" s="13">
        <v>0</v>
      </c>
      <c r="AS315" s="13">
        <v>0</v>
      </c>
      <c r="AT315" s="37">
        <f t="shared" si="28"/>
        <v>0</v>
      </c>
      <c r="AU315" s="69">
        <f t="shared" si="29"/>
        <v>75000</v>
      </c>
    </row>
    <row r="316" spans="1:47" x14ac:dyDescent="0.25">
      <c r="A316" s="16">
        <f>COUNTIF($AD$10:AD316,'RESUMEN POR ORGANISMO'!$V$6)</f>
        <v>38</v>
      </c>
      <c r="B316" s="16">
        <f>COUNTIF(U$10:$V316,'Desglose 4246'!$V$6)</f>
        <v>8</v>
      </c>
      <c r="C316" s="16">
        <f>COUNTIF(V$10:$V316,'Desglose 4157'!$V$6)</f>
        <v>33</v>
      </c>
      <c r="D316" s="16">
        <f>COUNTIF(V$10:$V316,'Desglose 4156'!$V$6)</f>
        <v>26</v>
      </c>
      <c r="E316" s="16">
        <f>COUNTIF(V$10:$V316,'Desglose 4155'!$V$6)</f>
        <v>22</v>
      </c>
      <c r="F316" s="16">
        <f>COUNTIF(V$10:$V316,'Desglose 4154'!$V$6)</f>
        <v>8</v>
      </c>
      <c r="G316" s="16">
        <f>COUNTIF(V$10:$V316,'Desglose 4153'!$V$6)</f>
        <v>53</v>
      </c>
      <c r="H316" s="16">
        <f>COUNTIF(V$10:$V316,'Desglose 4152'!$V$6)</f>
        <v>73</v>
      </c>
      <c r="I316" s="16">
        <f>COUNTIF(V$10:$V316,'Desglose 4151'!$V$6)</f>
        <v>84</v>
      </c>
      <c r="J316" s="18" t="s">
        <v>19</v>
      </c>
      <c r="K316" s="19">
        <v>4</v>
      </c>
      <c r="L316" s="20">
        <v>10</v>
      </c>
      <c r="M316" s="21">
        <v>151</v>
      </c>
      <c r="N316" s="18">
        <v>2</v>
      </c>
      <c r="O316" s="18">
        <v>5</v>
      </c>
      <c r="P316" s="18">
        <v>2</v>
      </c>
      <c r="Q316" s="18">
        <v>3</v>
      </c>
      <c r="R316" s="18">
        <v>3</v>
      </c>
      <c r="S316" s="18" t="s">
        <v>26</v>
      </c>
      <c r="T316" s="20">
        <v>149</v>
      </c>
      <c r="U316" s="19">
        <v>2</v>
      </c>
      <c r="V316" s="18">
        <v>4155</v>
      </c>
      <c r="W316" s="19">
        <v>0</v>
      </c>
      <c r="X316" s="18">
        <v>5</v>
      </c>
      <c r="Y316" s="21">
        <v>7915</v>
      </c>
      <c r="Z316" s="18">
        <v>2</v>
      </c>
      <c r="AA316" s="19">
        <v>12</v>
      </c>
      <c r="AB316" s="20">
        <v>120</v>
      </c>
      <c r="AC316" s="131" t="s">
        <v>420</v>
      </c>
      <c r="AD316" s="38" t="s">
        <v>57</v>
      </c>
      <c r="AE316" s="13">
        <v>0</v>
      </c>
      <c r="AF316" s="13">
        <v>0</v>
      </c>
      <c r="AG316" s="13">
        <v>0</v>
      </c>
      <c r="AH316" s="37">
        <f t="shared" si="25"/>
        <v>0</v>
      </c>
      <c r="AI316" s="13">
        <v>0</v>
      </c>
      <c r="AJ316" s="13">
        <v>0</v>
      </c>
      <c r="AK316" s="13">
        <v>0</v>
      </c>
      <c r="AL316" s="37">
        <f t="shared" si="27"/>
        <v>0</v>
      </c>
      <c r="AM316" s="13">
        <v>0</v>
      </c>
      <c r="AN316" s="13">
        <v>43970</v>
      </c>
      <c r="AO316" s="13">
        <v>0</v>
      </c>
      <c r="AP316" s="37">
        <f t="shared" si="26"/>
        <v>43970</v>
      </c>
      <c r="AQ316" s="13">
        <v>0</v>
      </c>
      <c r="AR316" s="13">
        <v>0</v>
      </c>
      <c r="AS316" s="13">
        <v>0</v>
      </c>
      <c r="AT316" s="37">
        <f t="shared" si="28"/>
        <v>0</v>
      </c>
      <c r="AU316" s="69">
        <f t="shared" si="29"/>
        <v>43970</v>
      </c>
    </row>
    <row r="317" spans="1:47" x14ac:dyDescent="0.25">
      <c r="A317" s="16">
        <f>COUNTIF($AD$10:AD317,'RESUMEN POR ORGANISMO'!$V$6)</f>
        <v>38</v>
      </c>
      <c r="B317" s="16">
        <f>COUNTIF(U$10:$V317,'Desglose 4246'!$V$6)</f>
        <v>8</v>
      </c>
      <c r="C317" s="16">
        <f>COUNTIF(V$10:$V317,'Desglose 4157'!$V$6)</f>
        <v>33</v>
      </c>
      <c r="D317" s="16">
        <f>COUNTIF(V$10:$V317,'Desglose 4156'!$V$6)</f>
        <v>26</v>
      </c>
      <c r="E317" s="16">
        <f>COUNTIF(V$10:$V317,'Desglose 4155'!$V$6)</f>
        <v>23</v>
      </c>
      <c r="F317" s="16">
        <f>COUNTIF(V$10:$V317,'Desglose 4154'!$V$6)</f>
        <v>8</v>
      </c>
      <c r="G317" s="16">
        <f>COUNTIF(V$10:$V317,'Desglose 4153'!$V$6)</f>
        <v>53</v>
      </c>
      <c r="H317" s="16">
        <f>COUNTIF(V$10:$V317,'Desglose 4152'!$V$6)</f>
        <v>73</v>
      </c>
      <c r="I317" s="16">
        <f>COUNTIF(V$10:$V317,'Desglose 4151'!$V$6)</f>
        <v>84</v>
      </c>
      <c r="J317" s="18" t="s">
        <v>19</v>
      </c>
      <c r="K317" s="19">
        <v>4</v>
      </c>
      <c r="L317" s="20">
        <v>10</v>
      </c>
      <c r="M317" s="21">
        <v>151</v>
      </c>
      <c r="N317" s="18">
        <v>2</v>
      </c>
      <c r="O317" s="18">
        <v>5</v>
      </c>
      <c r="P317" s="18">
        <v>2</v>
      </c>
      <c r="Q317" s="18">
        <v>3</v>
      </c>
      <c r="R317" s="18">
        <v>3</v>
      </c>
      <c r="S317" s="18" t="s">
        <v>26</v>
      </c>
      <c r="T317" s="20">
        <v>149</v>
      </c>
      <c r="U317" s="19">
        <v>2</v>
      </c>
      <c r="V317" s="18">
        <v>4155</v>
      </c>
      <c r="W317" s="19">
        <v>0</v>
      </c>
      <c r="X317" s="18">
        <v>5</v>
      </c>
      <c r="Y317" s="21">
        <v>7915</v>
      </c>
      <c r="Z317" s="18">
        <v>2</v>
      </c>
      <c r="AA317" s="19">
        <v>12</v>
      </c>
      <c r="AB317" s="20">
        <v>98</v>
      </c>
      <c r="AC317" s="131" t="s">
        <v>421</v>
      </c>
      <c r="AD317" s="38" t="s">
        <v>57</v>
      </c>
      <c r="AE317" s="13">
        <v>0</v>
      </c>
      <c r="AF317" s="13">
        <v>0</v>
      </c>
      <c r="AG317" s="13">
        <v>0</v>
      </c>
      <c r="AH317" s="37">
        <f t="shared" si="25"/>
        <v>0</v>
      </c>
      <c r="AI317" s="13">
        <v>0</v>
      </c>
      <c r="AJ317" s="13">
        <v>0</v>
      </c>
      <c r="AK317" s="13">
        <v>0</v>
      </c>
      <c r="AL317" s="37">
        <f t="shared" si="27"/>
        <v>0</v>
      </c>
      <c r="AM317" s="13">
        <v>0</v>
      </c>
      <c r="AN317" s="13">
        <v>100000</v>
      </c>
      <c r="AO317" s="13">
        <v>0</v>
      </c>
      <c r="AP317" s="37">
        <f t="shared" si="26"/>
        <v>100000</v>
      </c>
      <c r="AQ317" s="13">
        <v>0</v>
      </c>
      <c r="AR317" s="13">
        <v>0</v>
      </c>
      <c r="AS317" s="13">
        <v>0</v>
      </c>
      <c r="AT317" s="37">
        <f t="shared" si="28"/>
        <v>0</v>
      </c>
      <c r="AU317" s="69">
        <f t="shared" si="29"/>
        <v>100000</v>
      </c>
    </row>
    <row r="318" spans="1:47" x14ac:dyDescent="0.25">
      <c r="A318" s="16">
        <f>COUNTIF($AD$10:AD318,'RESUMEN POR ORGANISMO'!$V$6)</f>
        <v>38</v>
      </c>
      <c r="B318" s="16">
        <f>COUNTIF(U$10:$V318,'Desglose 4246'!$V$6)</f>
        <v>8</v>
      </c>
      <c r="C318" s="16">
        <f>COUNTIF(V$10:$V318,'Desglose 4157'!$V$6)</f>
        <v>33</v>
      </c>
      <c r="D318" s="16">
        <f>COUNTIF(V$10:$V318,'Desglose 4156'!$V$6)</f>
        <v>26</v>
      </c>
      <c r="E318" s="16">
        <f>COUNTIF(V$10:$V318,'Desglose 4155'!$V$6)</f>
        <v>24</v>
      </c>
      <c r="F318" s="16">
        <f>COUNTIF(V$10:$V318,'Desglose 4154'!$V$6)</f>
        <v>8</v>
      </c>
      <c r="G318" s="16">
        <f>COUNTIF(V$10:$V318,'Desglose 4153'!$V$6)</f>
        <v>53</v>
      </c>
      <c r="H318" s="16">
        <f>COUNTIF(V$10:$V318,'Desglose 4152'!$V$6)</f>
        <v>73</v>
      </c>
      <c r="I318" s="16">
        <f>COUNTIF(V$10:$V318,'Desglose 4151'!$V$6)</f>
        <v>84</v>
      </c>
      <c r="J318" s="18" t="s">
        <v>19</v>
      </c>
      <c r="K318" s="19">
        <v>4</v>
      </c>
      <c r="L318" s="20">
        <v>10</v>
      </c>
      <c r="M318" s="21">
        <v>151</v>
      </c>
      <c r="N318" s="18">
        <v>2</v>
      </c>
      <c r="O318" s="18">
        <v>5</v>
      </c>
      <c r="P318" s="18">
        <v>2</v>
      </c>
      <c r="Q318" s="18">
        <v>3</v>
      </c>
      <c r="R318" s="18">
        <v>3</v>
      </c>
      <c r="S318" s="18" t="s">
        <v>26</v>
      </c>
      <c r="T318" s="20">
        <v>149</v>
      </c>
      <c r="U318" s="19">
        <v>2</v>
      </c>
      <c r="V318" s="18">
        <v>4155</v>
      </c>
      <c r="W318" s="19">
        <v>0</v>
      </c>
      <c r="X318" s="18">
        <v>5</v>
      </c>
      <c r="Y318" s="21">
        <v>7915</v>
      </c>
      <c r="Z318" s="18">
        <v>2</v>
      </c>
      <c r="AA318" s="19">
        <v>12</v>
      </c>
      <c r="AB318" s="20">
        <v>97</v>
      </c>
      <c r="AC318" s="131" t="s">
        <v>422</v>
      </c>
      <c r="AD318" s="38" t="s">
        <v>57</v>
      </c>
      <c r="AE318" s="13">
        <v>0</v>
      </c>
      <c r="AF318" s="13">
        <v>0</v>
      </c>
      <c r="AG318" s="13">
        <v>0</v>
      </c>
      <c r="AH318" s="37">
        <f t="shared" si="25"/>
        <v>0</v>
      </c>
      <c r="AI318" s="13">
        <v>0</v>
      </c>
      <c r="AJ318" s="13">
        <v>0</v>
      </c>
      <c r="AK318" s="13">
        <v>0</v>
      </c>
      <c r="AL318" s="37">
        <f t="shared" si="27"/>
        <v>0</v>
      </c>
      <c r="AM318" s="13">
        <v>0</v>
      </c>
      <c r="AN318" s="13">
        <v>20880</v>
      </c>
      <c r="AO318" s="13">
        <v>0</v>
      </c>
      <c r="AP318" s="37">
        <f t="shared" si="26"/>
        <v>20880</v>
      </c>
      <c r="AQ318" s="13">
        <v>0</v>
      </c>
      <c r="AR318" s="13">
        <v>0</v>
      </c>
      <c r="AS318" s="13">
        <v>0</v>
      </c>
      <c r="AT318" s="37">
        <f t="shared" si="28"/>
        <v>0</v>
      </c>
      <c r="AU318" s="69">
        <f t="shared" si="29"/>
        <v>20880</v>
      </c>
    </row>
    <row r="319" spans="1:47" x14ac:dyDescent="0.25">
      <c r="A319" s="16">
        <f>COUNTIF($AD$10:AD319,'RESUMEN POR ORGANISMO'!$V$6)</f>
        <v>38</v>
      </c>
      <c r="B319" s="16">
        <f>COUNTIF(U$10:$V319,'Desglose 4246'!$V$6)</f>
        <v>8</v>
      </c>
      <c r="C319" s="16">
        <f>COUNTIF(V$10:$V319,'Desglose 4157'!$V$6)</f>
        <v>33</v>
      </c>
      <c r="D319" s="16">
        <f>COUNTIF(V$10:$V319,'Desglose 4156'!$V$6)</f>
        <v>26</v>
      </c>
      <c r="E319" s="16">
        <f>COUNTIF(V$10:$V319,'Desglose 4155'!$V$6)</f>
        <v>25</v>
      </c>
      <c r="F319" s="16">
        <f>COUNTIF(V$10:$V319,'Desglose 4154'!$V$6)</f>
        <v>8</v>
      </c>
      <c r="G319" s="16">
        <f>COUNTIF(V$10:$V319,'Desglose 4153'!$V$6)</f>
        <v>53</v>
      </c>
      <c r="H319" s="16">
        <f>COUNTIF(V$10:$V319,'Desglose 4152'!$V$6)</f>
        <v>73</v>
      </c>
      <c r="I319" s="16">
        <f>COUNTIF(V$10:$V319,'Desglose 4151'!$V$6)</f>
        <v>84</v>
      </c>
      <c r="J319" s="18" t="s">
        <v>19</v>
      </c>
      <c r="K319" s="19">
        <v>4</v>
      </c>
      <c r="L319" s="20">
        <v>10</v>
      </c>
      <c r="M319" s="21">
        <v>151</v>
      </c>
      <c r="N319" s="18">
        <v>2</v>
      </c>
      <c r="O319" s="18">
        <v>5</v>
      </c>
      <c r="P319" s="18">
        <v>2</v>
      </c>
      <c r="Q319" s="18">
        <v>3</v>
      </c>
      <c r="R319" s="18">
        <v>3</v>
      </c>
      <c r="S319" s="18" t="s">
        <v>26</v>
      </c>
      <c r="T319" s="20">
        <v>149</v>
      </c>
      <c r="U319" s="19">
        <v>2</v>
      </c>
      <c r="V319" s="18">
        <v>4155</v>
      </c>
      <c r="W319" s="19">
        <v>0</v>
      </c>
      <c r="X319" s="18">
        <v>5</v>
      </c>
      <c r="Y319" s="21">
        <v>7915</v>
      </c>
      <c r="Z319" s="18">
        <v>2</v>
      </c>
      <c r="AA319" s="19">
        <v>3</v>
      </c>
      <c r="AB319" s="20">
        <v>93</v>
      </c>
      <c r="AC319" s="131" t="s">
        <v>423</v>
      </c>
      <c r="AD319" s="38" t="s">
        <v>57</v>
      </c>
      <c r="AE319" s="13">
        <v>0</v>
      </c>
      <c r="AF319" s="13">
        <v>0</v>
      </c>
      <c r="AG319" s="13">
        <v>0</v>
      </c>
      <c r="AH319" s="37">
        <f t="shared" si="25"/>
        <v>0</v>
      </c>
      <c r="AI319" s="13">
        <v>0</v>
      </c>
      <c r="AJ319" s="13">
        <v>0</v>
      </c>
      <c r="AK319" s="13">
        <v>0</v>
      </c>
      <c r="AL319" s="37">
        <f t="shared" si="27"/>
        <v>0</v>
      </c>
      <c r="AM319" s="13">
        <v>0</v>
      </c>
      <c r="AN319" s="13">
        <v>100000</v>
      </c>
      <c r="AO319" s="13">
        <v>0</v>
      </c>
      <c r="AP319" s="37">
        <f t="shared" si="26"/>
        <v>100000</v>
      </c>
      <c r="AQ319" s="13">
        <v>0</v>
      </c>
      <c r="AR319" s="13">
        <v>0</v>
      </c>
      <c r="AS319" s="13">
        <v>0</v>
      </c>
      <c r="AT319" s="37">
        <f t="shared" si="28"/>
        <v>0</v>
      </c>
      <c r="AU319" s="69">
        <f t="shared" si="29"/>
        <v>100000</v>
      </c>
    </row>
    <row r="320" spans="1:47" x14ac:dyDescent="0.25">
      <c r="A320" s="16">
        <f>COUNTIF($AD$10:AD320,'RESUMEN POR ORGANISMO'!$V$6)</f>
        <v>38</v>
      </c>
      <c r="B320" s="16">
        <f>COUNTIF(U$10:$V320,'Desglose 4246'!$V$6)</f>
        <v>8</v>
      </c>
      <c r="C320" s="16">
        <f>COUNTIF(V$10:$V320,'Desglose 4157'!$V$6)</f>
        <v>33</v>
      </c>
      <c r="D320" s="16">
        <f>COUNTIF(V$10:$V320,'Desglose 4156'!$V$6)</f>
        <v>26</v>
      </c>
      <c r="E320" s="16">
        <f>COUNTIF(V$10:$V320,'Desglose 4155'!$V$6)</f>
        <v>26</v>
      </c>
      <c r="F320" s="16">
        <f>COUNTIF(V$10:$V320,'Desglose 4154'!$V$6)</f>
        <v>8</v>
      </c>
      <c r="G320" s="16">
        <f>COUNTIF(V$10:$V320,'Desglose 4153'!$V$6)</f>
        <v>53</v>
      </c>
      <c r="H320" s="16">
        <f>COUNTIF(V$10:$V320,'Desglose 4152'!$V$6)</f>
        <v>73</v>
      </c>
      <c r="I320" s="16">
        <f>COUNTIF(V$10:$V320,'Desglose 4151'!$V$6)</f>
        <v>84</v>
      </c>
      <c r="J320" s="18" t="s">
        <v>19</v>
      </c>
      <c r="K320" s="19">
        <v>4</v>
      </c>
      <c r="L320" s="20">
        <v>10</v>
      </c>
      <c r="M320" s="21">
        <v>151</v>
      </c>
      <c r="N320" s="18">
        <v>2</v>
      </c>
      <c r="O320" s="18">
        <v>5</v>
      </c>
      <c r="P320" s="18">
        <v>2</v>
      </c>
      <c r="Q320" s="18">
        <v>3</v>
      </c>
      <c r="R320" s="18">
        <v>3</v>
      </c>
      <c r="S320" s="18" t="s">
        <v>26</v>
      </c>
      <c r="T320" s="20">
        <v>149</v>
      </c>
      <c r="U320" s="19">
        <v>2</v>
      </c>
      <c r="V320" s="18">
        <v>4155</v>
      </c>
      <c r="W320" s="19">
        <v>0</v>
      </c>
      <c r="X320" s="18">
        <v>5</v>
      </c>
      <c r="Y320" s="21">
        <v>7915</v>
      </c>
      <c r="Z320" s="18">
        <v>2</v>
      </c>
      <c r="AA320" s="19">
        <v>2</v>
      </c>
      <c r="AB320" s="20">
        <v>35</v>
      </c>
      <c r="AC320" s="131" t="s">
        <v>424</v>
      </c>
      <c r="AD320" s="38" t="s">
        <v>57</v>
      </c>
      <c r="AE320" s="13">
        <v>0</v>
      </c>
      <c r="AF320" s="13">
        <v>0</v>
      </c>
      <c r="AG320" s="13">
        <v>0</v>
      </c>
      <c r="AH320" s="37">
        <f t="shared" si="25"/>
        <v>0</v>
      </c>
      <c r="AI320" s="13">
        <v>0</v>
      </c>
      <c r="AJ320" s="13">
        <v>0</v>
      </c>
      <c r="AK320" s="13">
        <v>0</v>
      </c>
      <c r="AL320" s="37">
        <f t="shared" si="27"/>
        <v>0</v>
      </c>
      <c r="AM320" s="13">
        <v>0</v>
      </c>
      <c r="AN320" s="13">
        <v>3586</v>
      </c>
      <c r="AO320" s="13">
        <v>0</v>
      </c>
      <c r="AP320" s="37">
        <f t="shared" si="26"/>
        <v>3586</v>
      </c>
      <c r="AQ320" s="13">
        <v>0</v>
      </c>
      <c r="AR320" s="13">
        <v>0</v>
      </c>
      <c r="AS320" s="13">
        <v>0</v>
      </c>
      <c r="AT320" s="37">
        <f t="shared" si="28"/>
        <v>0</v>
      </c>
      <c r="AU320" s="69">
        <f t="shared" si="29"/>
        <v>3586</v>
      </c>
    </row>
    <row r="321" spans="1:47" x14ac:dyDescent="0.25">
      <c r="A321" s="16">
        <f>COUNTIF($AD$10:AD321,'RESUMEN POR ORGANISMO'!$V$6)</f>
        <v>38</v>
      </c>
      <c r="B321" s="16">
        <f>COUNTIF(U$10:$V321,'Desglose 4246'!$V$6)</f>
        <v>8</v>
      </c>
      <c r="C321" s="16">
        <f>COUNTIF(V$10:$V321,'Desglose 4157'!$V$6)</f>
        <v>33</v>
      </c>
      <c r="D321" s="16">
        <f>COUNTIF(V$10:$V321,'Desglose 4156'!$V$6)</f>
        <v>26</v>
      </c>
      <c r="E321" s="16">
        <f>COUNTIF(V$10:$V321,'Desglose 4155'!$V$6)</f>
        <v>26</v>
      </c>
      <c r="F321" s="16">
        <f>COUNTIF(V$10:$V321,'Desglose 4154'!$V$6)</f>
        <v>8</v>
      </c>
      <c r="G321" s="16">
        <f>COUNTIF(V$10:$V321,'Desglose 4153'!$V$6)</f>
        <v>53</v>
      </c>
      <c r="H321" s="16">
        <f>COUNTIF(V$10:$V321,'Desglose 4152'!$V$6)</f>
        <v>73</v>
      </c>
      <c r="I321" s="16">
        <f>COUNTIF(V$10:$V321,'Desglose 4151'!$V$6)</f>
        <v>85</v>
      </c>
      <c r="J321" s="18" t="s">
        <v>19</v>
      </c>
      <c r="K321" s="19">
        <v>4</v>
      </c>
      <c r="L321" s="20">
        <v>11</v>
      </c>
      <c r="M321" s="21">
        <v>152</v>
      </c>
      <c r="N321" s="18">
        <v>2</v>
      </c>
      <c r="O321" s="18">
        <v>5</v>
      </c>
      <c r="P321" s="18">
        <v>2</v>
      </c>
      <c r="Q321" s="18">
        <v>3</v>
      </c>
      <c r="R321" s="18">
        <v>3</v>
      </c>
      <c r="S321" s="18" t="s">
        <v>26</v>
      </c>
      <c r="T321" s="20">
        <v>150</v>
      </c>
      <c r="U321" s="19">
        <v>1</v>
      </c>
      <c r="V321" s="18">
        <v>4151</v>
      </c>
      <c r="W321" s="19">
        <v>0</v>
      </c>
      <c r="X321" s="18">
        <v>5</v>
      </c>
      <c r="Y321" s="21">
        <v>1315</v>
      </c>
      <c r="Z321" s="18">
        <v>1</v>
      </c>
      <c r="AA321" s="19">
        <v>12</v>
      </c>
      <c r="AB321" s="20">
        <v>44</v>
      </c>
      <c r="AC321" s="131" t="s">
        <v>425</v>
      </c>
      <c r="AD321" s="38" t="s">
        <v>58</v>
      </c>
      <c r="AE321" s="13">
        <v>0</v>
      </c>
      <c r="AF321" s="13">
        <v>0</v>
      </c>
      <c r="AG321" s="13">
        <v>0</v>
      </c>
      <c r="AH321" s="37">
        <f t="shared" si="25"/>
        <v>0</v>
      </c>
      <c r="AI321" s="13">
        <v>0</v>
      </c>
      <c r="AJ321" s="13">
        <v>0</v>
      </c>
      <c r="AK321" s="13">
        <v>0</v>
      </c>
      <c r="AL321" s="37">
        <f t="shared" si="27"/>
        <v>0</v>
      </c>
      <c r="AM321" s="13">
        <v>0</v>
      </c>
      <c r="AN321" s="13">
        <v>0</v>
      </c>
      <c r="AO321" s="13">
        <v>301370.19</v>
      </c>
      <c r="AP321" s="37">
        <f t="shared" si="26"/>
        <v>301370.19</v>
      </c>
      <c r="AQ321" s="13">
        <v>0</v>
      </c>
      <c r="AR321" s="13">
        <v>36381.83</v>
      </c>
      <c r="AS321" s="13">
        <v>49145.78</v>
      </c>
      <c r="AT321" s="37">
        <f t="shared" si="28"/>
        <v>85527.61</v>
      </c>
      <c r="AU321" s="69">
        <f t="shared" si="29"/>
        <v>386897.8</v>
      </c>
    </row>
    <row r="322" spans="1:47" x14ac:dyDescent="0.25">
      <c r="A322" s="16">
        <f>COUNTIF($AD$10:AD322,'RESUMEN POR ORGANISMO'!$V$6)</f>
        <v>38</v>
      </c>
      <c r="B322" s="16">
        <f>COUNTIF(U$10:$V322,'Desglose 4246'!$V$6)</f>
        <v>8</v>
      </c>
      <c r="C322" s="16">
        <f>COUNTIF(V$10:$V322,'Desglose 4157'!$V$6)</f>
        <v>33</v>
      </c>
      <c r="D322" s="16">
        <f>COUNTIF(V$10:$V322,'Desglose 4156'!$V$6)</f>
        <v>26</v>
      </c>
      <c r="E322" s="16">
        <f>COUNTIF(V$10:$V322,'Desglose 4155'!$V$6)</f>
        <v>26</v>
      </c>
      <c r="F322" s="16">
        <f>COUNTIF(V$10:$V322,'Desglose 4154'!$V$6)</f>
        <v>8</v>
      </c>
      <c r="G322" s="16">
        <f>COUNTIF(V$10:$V322,'Desglose 4153'!$V$6)</f>
        <v>53</v>
      </c>
      <c r="H322" s="16">
        <f>COUNTIF(V$10:$V322,'Desglose 4152'!$V$6)</f>
        <v>73</v>
      </c>
      <c r="I322" s="16">
        <f>COUNTIF(V$10:$V322,'Desglose 4151'!$V$6)</f>
        <v>86</v>
      </c>
      <c r="J322" s="18" t="s">
        <v>19</v>
      </c>
      <c r="K322" s="19">
        <v>4</v>
      </c>
      <c r="L322" s="20">
        <v>11</v>
      </c>
      <c r="M322" s="21">
        <v>152</v>
      </c>
      <c r="N322" s="18">
        <v>2</v>
      </c>
      <c r="O322" s="18">
        <v>5</v>
      </c>
      <c r="P322" s="18">
        <v>2</v>
      </c>
      <c r="Q322" s="18">
        <v>3</v>
      </c>
      <c r="R322" s="18">
        <v>3</v>
      </c>
      <c r="S322" s="18" t="s">
        <v>26</v>
      </c>
      <c r="T322" s="20">
        <v>150</v>
      </c>
      <c r="U322" s="19">
        <v>1</v>
      </c>
      <c r="V322" s="18">
        <v>4151</v>
      </c>
      <c r="W322" s="19">
        <v>0</v>
      </c>
      <c r="X322" s="18">
        <v>5</v>
      </c>
      <c r="Y322" s="21">
        <v>1315</v>
      </c>
      <c r="Z322" s="18">
        <v>1</v>
      </c>
      <c r="AA322" s="19">
        <v>12</v>
      </c>
      <c r="AB322" s="20">
        <v>45</v>
      </c>
      <c r="AC322" s="131" t="s">
        <v>426</v>
      </c>
      <c r="AD322" s="38" t="s">
        <v>58</v>
      </c>
      <c r="AE322" s="13">
        <v>0</v>
      </c>
      <c r="AF322" s="13">
        <v>0</v>
      </c>
      <c r="AG322" s="13">
        <v>0</v>
      </c>
      <c r="AH322" s="37">
        <f t="shared" si="25"/>
        <v>0</v>
      </c>
      <c r="AI322" s="13">
        <v>0</v>
      </c>
      <c r="AJ322" s="13">
        <v>0</v>
      </c>
      <c r="AK322" s="13">
        <v>0</v>
      </c>
      <c r="AL322" s="37">
        <f t="shared" si="27"/>
        <v>0</v>
      </c>
      <c r="AM322" s="13">
        <v>0</v>
      </c>
      <c r="AN322" s="13">
        <v>0</v>
      </c>
      <c r="AO322" s="13">
        <v>301370.19</v>
      </c>
      <c r="AP322" s="37">
        <f t="shared" si="26"/>
        <v>301370.19</v>
      </c>
      <c r="AQ322" s="13">
        <v>0</v>
      </c>
      <c r="AR322" s="13">
        <v>36381.83</v>
      </c>
      <c r="AS322" s="13">
        <v>49145.78</v>
      </c>
      <c r="AT322" s="37">
        <f t="shared" si="28"/>
        <v>85527.61</v>
      </c>
      <c r="AU322" s="69">
        <f t="shared" si="29"/>
        <v>386897.8</v>
      </c>
    </row>
    <row r="323" spans="1:47" x14ac:dyDescent="0.25">
      <c r="A323" s="16">
        <f>COUNTIF($AD$10:AD323,'RESUMEN POR ORGANISMO'!$V$6)</f>
        <v>38</v>
      </c>
      <c r="B323" s="16">
        <f>COUNTIF(U$10:$V323,'Desglose 4246'!$V$6)</f>
        <v>8</v>
      </c>
      <c r="C323" s="16">
        <f>COUNTIF(V$10:$V323,'Desglose 4157'!$V$6)</f>
        <v>33</v>
      </c>
      <c r="D323" s="16">
        <f>COUNTIF(V$10:$V323,'Desglose 4156'!$V$6)</f>
        <v>26</v>
      </c>
      <c r="E323" s="16">
        <f>COUNTIF(V$10:$V323,'Desglose 4155'!$V$6)</f>
        <v>26</v>
      </c>
      <c r="F323" s="16">
        <f>COUNTIF(V$10:$V323,'Desglose 4154'!$V$6)</f>
        <v>8</v>
      </c>
      <c r="G323" s="16">
        <f>COUNTIF(V$10:$V323,'Desglose 4153'!$V$6)</f>
        <v>53</v>
      </c>
      <c r="H323" s="16">
        <f>COUNTIF(V$10:$V323,'Desglose 4152'!$V$6)</f>
        <v>73</v>
      </c>
      <c r="I323" s="16">
        <f>COUNTIF(V$10:$V323,'Desglose 4151'!$V$6)</f>
        <v>87</v>
      </c>
      <c r="J323" s="18" t="s">
        <v>19</v>
      </c>
      <c r="K323" s="19">
        <v>4</v>
      </c>
      <c r="L323" s="20">
        <v>11</v>
      </c>
      <c r="M323" s="21">
        <v>152</v>
      </c>
      <c r="N323" s="18">
        <v>2</v>
      </c>
      <c r="O323" s="18">
        <v>5</v>
      </c>
      <c r="P323" s="18">
        <v>2</v>
      </c>
      <c r="Q323" s="18">
        <v>3</v>
      </c>
      <c r="R323" s="18">
        <v>3</v>
      </c>
      <c r="S323" s="18" t="s">
        <v>26</v>
      </c>
      <c r="T323" s="20">
        <v>150</v>
      </c>
      <c r="U323" s="19">
        <v>1</v>
      </c>
      <c r="V323" s="18">
        <v>4151</v>
      </c>
      <c r="W323" s="19">
        <v>0</v>
      </c>
      <c r="X323" s="18">
        <v>5</v>
      </c>
      <c r="Y323" s="21">
        <v>1315</v>
      </c>
      <c r="Z323" s="18">
        <v>1</v>
      </c>
      <c r="AA323" s="19">
        <v>12</v>
      </c>
      <c r="AB323" s="20">
        <v>29</v>
      </c>
      <c r="AC323" s="131" t="s">
        <v>427</v>
      </c>
      <c r="AD323" s="38" t="s">
        <v>58</v>
      </c>
      <c r="AE323" s="13">
        <v>0</v>
      </c>
      <c r="AF323" s="13">
        <v>0</v>
      </c>
      <c r="AG323" s="13">
        <v>0</v>
      </c>
      <c r="AH323" s="37">
        <f t="shared" si="25"/>
        <v>0</v>
      </c>
      <c r="AI323" s="13">
        <v>0</v>
      </c>
      <c r="AJ323" s="13">
        <v>0</v>
      </c>
      <c r="AK323" s="13">
        <v>0</v>
      </c>
      <c r="AL323" s="37">
        <f t="shared" si="27"/>
        <v>0</v>
      </c>
      <c r="AM323" s="13">
        <v>0</v>
      </c>
      <c r="AN323" s="13">
        <v>0</v>
      </c>
      <c r="AO323" s="13">
        <v>187237.19</v>
      </c>
      <c r="AP323" s="37">
        <f t="shared" si="26"/>
        <v>187237.19</v>
      </c>
      <c r="AQ323" s="13">
        <v>0</v>
      </c>
      <c r="AR323" s="13">
        <v>22603.53</v>
      </c>
      <c r="AS323" s="13">
        <v>30533.599999999999</v>
      </c>
      <c r="AT323" s="37">
        <f t="shared" si="28"/>
        <v>53137.13</v>
      </c>
      <c r="AU323" s="69">
        <f t="shared" si="29"/>
        <v>240374.32</v>
      </c>
    </row>
    <row r="324" spans="1:47" x14ac:dyDescent="0.25">
      <c r="A324" s="16">
        <f>COUNTIF($AD$10:AD324,'RESUMEN POR ORGANISMO'!$V$6)</f>
        <v>38</v>
      </c>
      <c r="B324" s="16">
        <f>COUNTIF(U$10:$V324,'Desglose 4246'!$V$6)</f>
        <v>8</v>
      </c>
      <c r="C324" s="16">
        <f>COUNTIF(V$10:$V324,'Desglose 4157'!$V$6)</f>
        <v>33</v>
      </c>
      <c r="D324" s="16">
        <f>COUNTIF(V$10:$V324,'Desglose 4156'!$V$6)</f>
        <v>26</v>
      </c>
      <c r="E324" s="16">
        <f>COUNTIF(V$10:$V324,'Desglose 4155'!$V$6)</f>
        <v>26</v>
      </c>
      <c r="F324" s="16">
        <f>COUNTIF(V$10:$V324,'Desglose 4154'!$V$6)</f>
        <v>8</v>
      </c>
      <c r="G324" s="16">
        <f>COUNTIF(V$10:$V324,'Desglose 4153'!$V$6)</f>
        <v>53</v>
      </c>
      <c r="H324" s="16">
        <f>COUNTIF(V$10:$V324,'Desglose 4152'!$V$6)</f>
        <v>73</v>
      </c>
      <c r="I324" s="16">
        <f>COUNTIF(V$10:$V324,'Desglose 4151'!$V$6)</f>
        <v>88</v>
      </c>
      <c r="J324" s="18" t="s">
        <v>19</v>
      </c>
      <c r="K324" s="19">
        <v>4</v>
      </c>
      <c r="L324" s="20">
        <v>11</v>
      </c>
      <c r="M324" s="21">
        <v>152</v>
      </c>
      <c r="N324" s="18">
        <v>2</v>
      </c>
      <c r="O324" s="18">
        <v>5</v>
      </c>
      <c r="P324" s="18">
        <v>2</v>
      </c>
      <c r="Q324" s="18">
        <v>3</v>
      </c>
      <c r="R324" s="18">
        <v>3</v>
      </c>
      <c r="S324" s="18" t="s">
        <v>26</v>
      </c>
      <c r="T324" s="20">
        <v>150</v>
      </c>
      <c r="U324" s="19">
        <v>1</v>
      </c>
      <c r="V324" s="18">
        <v>4151</v>
      </c>
      <c r="W324" s="19">
        <v>0</v>
      </c>
      <c r="X324" s="18">
        <v>5</v>
      </c>
      <c r="Y324" s="21">
        <v>1315</v>
      </c>
      <c r="Z324" s="18">
        <v>1</v>
      </c>
      <c r="AA324" s="19">
        <v>1</v>
      </c>
      <c r="AB324" s="20">
        <v>104</v>
      </c>
      <c r="AC324" s="131" t="s">
        <v>428</v>
      </c>
      <c r="AD324" s="38" t="s">
        <v>58</v>
      </c>
      <c r="AE324" s="13">
        <v>0</v>
      </c>
      <c r="AF324" s="13">
        <v>0</v>
      </c>
      <c r="AG324" s="13">
        <v>0</v>
      </c>
      <c r="AH324" s="37">
        <f t="shared" si="25"/>
        <v>0</v>
      </c>
      <c r="AI324" s="13">
        <v>0</v>
      </c>
      <c r="AJ324" s="13">
        <v>0</v>
      </c>
      <c r="AK324" s="13">
        <v>0</v>
      </c>
      <c r="AL324" s="37">
        <f t="shared" si="27"/>
        <v>0</v>
      </c>
      <c r="AM324" s="13">
        <v>0</v>
      </c>
      <c r="AN324" s="13">
        <v>0</v>
      </c>
      <c r="AO324" s="13">
        <v>301370.19</v>
      </c>
      <c r="AP324" s="37">
        <f t="shared" si="26"/>
        <v>301370.19</v>
      </c>
      <c r="AQ324" s="13">
        <v>0</v>
      </c>
      <c r="AR324" s="13">
        <v>36381.89</v>
      </c>
      <c r="AS324" s="13">
        <v>49145.58</v>
      </c>
      <c r="AT324" s="37">
        <f t="shared" si="28"/>
        <v>85527.47</v>
      </c>
      <c r="AU324" s="69">
        <f t="shared" si="29"/>
        <v>386897.66000000003</v>
      </c>
    </row>
    <row r="325" spans="1:47" x14ac:dyDescent="0.25">
      <c r="A325" s="16">
        <f>COUNTIF($AD$10:AD325,'RESUMEN POR ORGANISMO'!$V$6)</f>
        <v>38</v>
      </c>
      <c r="B325" s="16">
        <f>COUNTIF(U$10:$V325,'Desglose 4246'!$V$6)</f>
        <v>8</v>
      </c>
      <c r="C325" s="16">
        <f>COUNTIF(V$10:$V325,'Desglose 4157'!$V$6)</f>
        <v>33</v>
      </c>
      <c r="D325" s="16">
        <f>COUNTIF(V$10:$V325,'Desglose 4156'!$V$6)</f>
        <v>26</v>
      </c>
      <c r="E325" s="16">
        <f>COUNTIF(V$10:$V325,'Desglose 4155'!$V$6)</f>
        <v>26</v>
      </c>
      <c r="F325" s="16">
        <f>COUNTIF(V$10:$V325,'Desglose 4154'!$V$6)</f>
        <v>8</v>
      </c>
      <c r="G325" s="16">
        <f>COUNTIF(V$10:$V325,'Desglose 4153'!$V$6)</f>
        <v>53</v>
      </c>
      <c r="H325" s="16">
        <f>COUNTIF(V$10:$V325,'Desglose 4152'!$V$6)</f>
        <v>73</v>
      </c>
      <c r="I325" s="16">
        <f>COUNTIF(V$10:$V325,'Desglose 4151'!$V$6)</f>
        <v>89</v>
      </c>
      <c r="J325" s="18" t="s">
        <v>19</v>
      </c>
      <c r="K325" s="19">
        <v>4</v>
      </c>
      <c r="L325" s="20">
        <v>11</v>
      </c>
      <c r="M325" s="21">
        <v>152</v>
      </c>
      <c r="N325" s="18">
        <v>2</v>
      </c>
      <c r="O325" s="18">
        <v>5</v>
      </c>
      <c r="P325" s="18">
        <v>2</v>
      </c>
      <c r="Q325" s="18">
        <v>3</v>
      </c>
      <c r="R325" s="18">
        <v>3</v>
      </c>
      <c r="S325" s="18" t="s">
        <v>26</v>
      </c>
      <c r="T325" s="20">
        <v>150</v>
      </c>
      <c r="U325" s="19">
        <v>1</v>
      </c>
      <c r="V325" s="18">
        <v>4151</v>
      </c>
      <c r="W325" s="19">
        <v>0</v>
      </c>
      <c r="X325" s="18">
        <v>5</v>
      </c>
      <c r="Y325" s="21">
        <v>1315</v>
      </c>
      <c r="Z325" s="18">
        <v>1</v>
      </c>
      <c r="AA325" s="19">
        <v>10</v>
      </c>
      <c r="AB325" s="20">
        <v>6</v>
      </c>
      <c r="AC325" s="131" t="s">
        <v>429</v>
      </c>
      <c r="AD325" s="38" t="s">
        <v>58</v>
      </c>
      <c r="AE325" s="13">
        <v>0</v>
      </c>
      <c r="AF325" s="13">
        <v>0</v>
      </c>
      <c r="AG325" s="13">
        <v>0</v>
      </c>
      <c r="AH325" s="37">
        <f t="shared" si="25"/>
        <v>0</v>
      </c>
      <c r="AI325" s="13">
        <v>0</v>
      </c>
      <c r="AJ325" s="13">
        <v>0</v>
      </c>
      <c r="AK325" s="13">
        <v>0</v>
      </c>
      <c r="AL325" s="37">
        <f t="shared" si="27"/>
        <v>0</v>
      </c>
      <c r="AM325" s="13">
        <v>0</v>
      </c>
      <c r="AN325" s="13">
        <v>0</v>
      </c>
      <c r="AO325" s="13">
        <v>602740.39</v>
      </c>
      <c r="AP325" s="37">
        <f t="shared" si="26"/>
        <v>602740.39</v>
      </c>
      <c r="AQ325" s="13">
        <v>0</v>
      </c>
      <c r="AR325" s="13">
        <v>72763.66</v>
      </c>
      <c r="AS325" s="13">
        <v>98291.56</v>
      </c>
      <c r="AT325" s="37">
        <f t="shared" si="28"/>
        <v>171055.22</v>
      </c>
      <c r="AU325" s="69">
        <f t="shared" si="29"/>
        <v>773795.61</v>
      </c>
    </row>
    <row r="326" spans="1:47" x14ac:dyDescent="0.25">
      <c r="A326" s="16">
        <f>COUNTIF($AD$10:AD326,'RESUMEN POR ORGANISMO'!$V$6)</f>
        <v>38</v>
      </c>
      <c r="B326" s="16">
        <f>COUNTIF(U$10:$V326,'Desglose 4246'!$V$6)</f>
        <v>8</v>
      </c>
      <c r="C326" s="16">
        <f>COUNTIF(V$10:$V326,'Desglose 4157'!$V$6)</f>
        <v>33</v>
      </c>
      <c r="D326" s="16">
        <f>COUNTIF(V$10:$V326,'Desglose 4156'!$V$6)</f>
        <v>26</v>
      </c>
      <c r="E326" s="16">
        <f>COUNTIF(V$10:$V326,'Desglose 4155'!$V$6)</f>
        <v>26</v>
      </c>
      <c r="F326" s="16">
        <f>COUNTIF(V$10:$V326,'Desglose 4154'!$V$6)</f>
        <v>8</v>
      </c>
      <c r="G326" s="16">
        <f>COUNTIF(V$10:$V326,'Desglose 4153'!$V$6)</f>
        <v>53</v>
      </c>
      <c r="H326" s="16">
        <f>COUNTIF(V$10:$V326,'Desglose 4152'!$V$6)</f>
        <v>73</v>
      </c>
      <c r="I326" s="16">
        <f>COUNTIF(V$10:$V326,'Desglose 4151'!$V$6)</f>
        <v>90</v>
      </c>
      <c r="J326" s="18" t="s">
        <v>19</v>
      </c>
      <c r="K326" s="19">
        <v>4</v>
      </c>
      <c r="L326" s="20">
        <v>11</v>
      </c>
      <c r="M326" s="21">
        <v>152</v>
      </c>
      <c r="N326" s="18">
        <v>2</v>
      </c>
      <c r="O326" s="18">
        <v>5</v>
      </c>
      <c r="P326" s="18">
        <v>2</v>
      </c>
      <c r="Q326" s="18">
        <v>3</v>
      </c>
      <c r="R326" s="18">
        <v>3</v>
      </c>
      <c r="S326" s="18" t="s">
        <v>26</v>
      </c>
      <c r="T326" s="20">
        <v>150</v>
      </c>
      <c r="U326" s="19">
        <v>1</v>
      </c>
      <c r="V326" s="18">
        <v>4151</v>
      </c>
      <c r="W326" s="19">
        <v>0</v>
      </c>
      <c r="X326" s="18">
        <v>5</v>
      </c>
      <c r="Y326" s="21">
        <v>1315</v>
      </c>
      <c r="Z326" s="18">
        <v>1</v>
      </c>
      <c r="AA326" s="19">
        <v>10</v>
      </c>
      <c r="AB326" s="20">
        <v>5</v>
      </c>
      <c r="AC326" s="131" t="s">
        <v>430</v>
      </c>
      <c r="AD326" s="38" t="s">
        <v>58</v>
      </c>
      <c r="AE326" s="13">
        <v>0</v>
      </c>
      <c r="AF326" s="13">
        <v>0</v>
      </c>
      <c r="AG326" s="13">
        <v>0</v>
      </c>
      <c r="AH326" s="37">
        <f t="shared" si="25"/>
        <v>0</v>
      </c>
      <c r="AI326" s="13">
        <v>0</v>
      </c>
      <c r="AJ326" s="13">
        <v>0</v>
      </c>
      <c r="AK326" s="13">
        <v>0</v>
      </c>
      <c r="AL326" s="37">
        <f t="shared" si="27"/>
        <v>0</v>
      </c>
      <c r="AM326" s="13">
        <v>0</v>
      </c>
      <c r="AN326" s="13">
        <v>0</v>
      </c>
      <c r="AO326" s="13">
        <v>602740.39</v>
      </c>
      <c r="AP326" s="37">
        <f t="shared" si="26"/>
        <v>602740.39</v>
      </c>
      <c r="AQ326" s="13">
        <v>0</v>
      </c>
      <c r="AR326" s="13">
        <v>72763.66</v>
      </c>
      <c r="AS326" s="13">
        <v>98291.56</v>
      </c>
      <c r="AT326" s="37">
        <f t="shared" si="28"/>
        <v>171055.22</v>
      </c>
      <c r="AU326" s="69">
        <f t="shared" si="29"/>
        <v>773795.61</v>
      </c>
    </row>
    <row r="327" spans="1:47" x14ac:dyDescent="0.25">
      <c r="A327" s="16">
        <f>COUNTIF($AD$10:AD327,'RESUMEN POR ORGANISMO'!$V$6)</f>
        <v>38</v>
      </c>
      <c r="B327" s="16">
        <f>COUNTIF(U$10:$V327,'Desglose 4246'!$V$6)</f>
        <v>8</v>
      </c>
      <c r="C327" s="16">
        <f>COUNTIF(V$10:$V327,'Desglose 4157'!$V$6)</f>
        <v>33</v>
      </c>
      <c r="D327" s="16">
        <f>COUNTIF(V$10:$V327,'Desglose 4156'!$V$6)</f>
        <v>26</v>
      </c>
      <c r="E327" s="16">
        <f>COUNTIF(V$10:$V327,'Desglose 4155'!$V$6)</f>
        <v>26</v>
      </c>
      <c r="F327" s="16">
        <f>COUNTIF(V$10:$V327,'Desglose 4154'!$V$6)</f>
        <v>8</v>
      </c>
      <c r="G327" s="16">
        <f>COUNTIF(V$10:$V327,'Desglose 4153'!$V$6)</f>
        <v>53</v>
      </c>
      <c r="H327" s="16">
        <f>COUNTIF(V$10:$V327,'Desglose 4152'!$V$6)</f>
        <v>73</v>
      </c>
      <c r="I327" s="16">
        <f>COUNTIF(V$10:$V327,'Desglose 4151'!$V$6)</f>
        <v>91</v>
      </c>
      <c r="J327" s="18" t="s">
        <v>19</v>
      </c>
      <c r="K327" s="19">
        <v>4</v>
      </c>
      <c r="L327" s="20">
        <v>11</v>
      </c>
      <c r="M327" s="21">
        <v>152</v>
      </c>
      <c r="N327" s="18">
        <v>2</v>
      </c>
      <c r="O327" s="18">
        <v>5</v>
      </c>
      <c r="P327" s="18">
        <v>2</v>
      </c>
      <c r="Q327" s="18">
        <v>3</v>
      </c>
      <c r="R327" s="18">
        <v>3</v>
      </c>
      <c r="S327" s="18" t="s">
        <v>26</v>
      </c>
      <c r="T327" s="20">
        <v>150</v>
      </c>
      <c r="U327" s="19">
        <v>1</v>
      </c>
      <c r="V327" s="18">
        <v>4151</v>
      </c>
      <c r="W327" s="19">
        <v>0</v>
      </c>
      <c r="X327" s="18">
        <v>5</v>
      </c>
      <c r="Y327" s="21">
        <v>1315</v>
      </c>
      <c r="Z327" s="18">
        <v>1</v>
      </c>
      <c r="AA327" s="19">
        <v>10</v>
      </c>
      <c r="AB327" s="20">
        <v>55</v>
      </c>
      <c r="AC327" s="131" t="s">
        <v>431</v>
      </c>
      <c r="AD327" s="38" t="s">
        <v>58</v>
      </c>
      <c r="AE327" s="13">
        <v>0</v>
      </c>
      <c r="AF327" s="13">
        <v>0</v>
      </c>
      <c r="AG327" s="13">
        <v>0</v>
      </c>
      <c r="AH327" s="37">
        <f t="shared" si="25"/>
        <v>0</v>
      </c>
      <c r="AI327" s="13">
        <v>0</v>
      </c>
      <c r="AJ327" s="13">
        <v>0</v>
      </c>
      <c r="AK327" s="13">
        <v>0</v>
      </c>
      <c r="AL327" s="37">
        <f t="shared" si="27"/>
        <v>0</v>
      </c>
      <c r="AM327" s="13">
        <v>0</v>
      </c>
      <c r="AN327" s="13">
        <v>0</v>
      </c>
      <c r="AO327" s="13">
        <v>187237.19</v>
      </c>
      <c r="AP327" s="37">
        <f t="shared" si="26"/>
        <v>187237.19</v>
      </c>
      <c r="AQ327" s="13">
        <v>0</v>
      </c>
      <c r="AR327" s="13">
        <v>22603.53</v>
      </c>
      <c r="AS327" s="13">
        <v>30533.599999999999</v>
      </c>
      <c r="AT327" s="37">
        <f t="shared" si="28"/>
        <v>53137.13</v>
      </c>
      <c r="AU327" s="69">
        <f t="shared" si="29"/>
        <v>240374.32</v>
      </c>
    </row>
    <row r="328" spans="1:47" x14ac:dyDescent="0.25">
      <c r="A328" s="16">
        <f>COUNTIF($AD$10:AD328,'RESUMEN POR ORGANISMO'!$V$6)</f>
        <v>38</v>
      </c>
      <c r="B328" s="16">
        <f>COUNTIF(U$10:$V328,'Desglose 4246'!$V$6)</f>
        <v>8</v>
      </c>
      <c r="C328" s="16">
        <f>COUNTIF(V$10:$V328,'Desglose 4157'!$V$6)</f>
        <v>33</v>
      </c>
      <c r="D328" s="16">
        <f>COUNTIF(V$10:$V328,'Desglose 4156'!$V$6)</f>
        <v>26</v>
      </c>
      <c r="E328" s="16">
        <f>COUNTIF(V$10:$V328,'Desglose 4155'!$V$6)</f>
        <v>26</v>
      </c>
      <c r="F328" s="16">
        <f>COUNTIF(V$10:$V328,'Desglose 4154'!$V$6)</f>
        <v>8</v>
      </c>
      <c r="G328" s="16">
        <f>COUNTIF(V$10:$V328,'Desglose 4153'!$V$6)</f>
        <v>53</v>
      </c>
      <c r="H328" s="16">
        <f>COUNTIF(V$10:$V328,'Desglose 4152'!$V$6)</f>
        <v>73</v>
      </c>
      <c r="I328" s="16">
        <f>COUNTIF(V$10:$V328,'Desglose 4151'!$V$6)</f>
        <v>92</v>
      </c>
      <c r="J328" s="18" t="s">
        <v>19</v>
      </c>
      <c r="K328" s="19">
        <v>4</v>
      </c>
      <c r="L328" s="20">
        <v>11</v>
      </c>
      <c r="M328" s="21">
        <v>152</v>
      </c>
      <c r="N328" s="18">
        <v>2</v>
      </c>
      <c r="O328" s="18">
        <v>5</v>
      </c>
      <c r="P328" s="18">
        <v>2</v>
      </c>
      <c r="Q328" s="18">
        <v>3</v>
      </c>
      <c r="R328" s="18">
        <v>3</v>
      </c>
      <c r="S328" s="18" t="s">
        <v>26</v>
      </c>
      <c r="T328" s="20">
        <v>150</v>
      </c>
      <c r="U328" s="19">
        <v>1</v>
      </c>
      <c r="V328" s="18">
        <v>4151</v>
      </c>
      <c r="W328" s="19">
        <v>0</v>
      </c>
      <c r="X328" s="18">
        <v>5</v>
      </c>
      <c r="Y328" s="21">
        <v>1315</v>
      </c>
      <c r="Z328" s="18">
        <v>1</v>
      </c>
      <c r="AA328" s="19">
        <v>10</v>
      </c>
      <c r="AB328" s="20">
        <v>83</v>
      </c>
      <c r="AC328" s="131" t="s">
        <v>432</v>
      </c>
      <c r="AD328" s="38" t="s">
        <v>58</v>
      </c>
      <c r="AE328" s="13">
        <v>0</v>
      </c>
      <c r="AF328" s="13">
        <v>0</v>
      </c>
      <c r="AG328" s="13">
        <v>0</v>
      </c>
      <c r="AH328" s="37">
        <f t="shared" si="25"/>
        <v>0</v>
      </c>
      <c r="AI328" s="13">
        <v>0</v>
      </c>
      <c r="AJ328" s="13">
        <v>0</v>
      </c>
      <c r="AK328" s="13">
        <v>0</v>
      </c>
      <c r="AL328" s="37">
        <f t="shared" si="27"/>
        <v>0</v>
      </c>
      <c r="AM328" s="13">
        <v>0</v>
      </c>
      <c r="AN328" s="13">
        <v>0</v>
      </c>
      <c r="AO328" s="13">
        <v>301370.19</v>
      </c>
      <c r="AP328" s="37">
        <f t="shared" si="26"/>
        <v>301370.19</v>
      </c>
      <c r="AQ328" s="13">
        <v>0</v>
      </c>
      <c r="AR328" s="13">
        <v>36381.83</v>
      </c>
      <c r="AS328" s="13">
        <v>49145.78</v>
      </c>
      <c r="AT328" s="37">
        <f t="shared" si="28"/>
        <v>85527.61</v>
      </c>
      <c r="AU328" s="69">
        <f t="shared" si="29"/>
        <v>386897.8</v>
      </c>
    </row>
    <row r="329" spans="1:47" x14ac:dyDescent="0.25">
      <c r="A329" s="16">
        <f>COUNTIF($AD$10:AD329,'RESUMEN POR ORGANISMO'!$V$6)</f>
        <v>38</v>
      </c>
      <c r="B329" s="16">
        <f>COUNTIF(U$10:$V329,'Desglose 4246'!$V$6)</f>
        <v>8</v>
      </c>
      <c r="C329" s="16">
        <f>COUNTIF(V$10:$V329,'Desglose 4157'!$V$6)</f>
        <v>33</v>
      </c>
      <c r="D329" s="16">
        <f>COUNTIF(V$10:$V329,'Desglose 4156'!$V$6)</f>
        <v>26</v>
      </c>
      <c r="E329" s="16">
        <f>COUNTIF(V$10:$V329,'Desglose 4155'!$V$6)</f>
        <v>26</v>
      </c>
      <c r="F329" s="16">
        <f>COUNTIF(V$10:$V329,'Desglose 4154'!$V$6)</f>
        <v>8</v>
      </c>
      <c r="G329" s="16">
        <f>COUNTIF(V$10:$V329,'Desglose 4153'!$V$6)</f>
        <v>53</v>
      </c>
      <c r="H329" s="16">
        <f>COUNTIF(V$10:$V329,'Desglose 4152'!$V$6)</f>
        <v>73</v>
      </c>
      <c r="I329" s="16">
        <f>COUNTIF(V$10:$V329,'Desglose 4151'!$V$6)</f>
        <v>93</v>
      </c>
      <c r="J329" s="18" t="s">
        <v>19</v>
      </c>
      <c r="K329" s="19">
        <v>4</v>
      </c>
      <c r="L329" s="20">
        <v>11</v>
      </c>
      <c r="M329" s="21">
        <v>152</v>
      </c>
      <c r="N329" s="18">
        <v>2</v>
      </c>
      <c r="O329" s="18">
        <v>5</v>
      </c>
      <c r="P329" s="18">
        <v>2</v>
      </c>
      <c r="Q329" s="18">
        <v>3</v>
      </c>
      <c r="R329" s="18">
        <v>3</v>
      </c>
      <c r="S329" s="18" t="s">
        <v>26</v>
      </c>
      <c r="T329" s="20">
        <v>150</v>
      </c>
      <c r="U329" s="19">
        <v>1</v>
      </c>
      <c r="V329" s="18">
        <v>4151</v>
      </c>
      <c r="W329" s="19">
        <v>0</v>
      </c>
      <c r="X329" s="18">
        <v>5</v>
      </c>
      <c r="Y329" s="21">
        <v>1315</v>
      </c>
      <c r="Z329" s="18">
        <v>1</v>
      </c>
      <c r="AA329" s="19">
        <v>6</v>
      </c>
      <c r="AB329" s="20">
        <v>108</v>
      </c>
      <c r="AC329" s="131" t="s">
        <v>433</v>
      </c>
      <c r="AD329" s="38" t="s">
        <v>58</v>
      </c>
      <c r="AE329" s="13">
        <v>0</v>
      </c>
      <c r="AF329" s="13">
        <v>0</v>
      </c>
      <c r="AG329" s="13">
        <v>0</v>
      </c>
      <c r="AH329" s="37">
        <f t="shared" si="25"/>
        <v>0</v>
      </c>
      <c r="AI329" s="13">
        <v>0</v>
      </c>
      <c r="AJ329" s="13">
        <v>0</v>
      </c>
      <c r="AK329" s="13">
        <v>0</v>
      </c>
      <c r="AL329" s="37">
        <f t="shared" si="27"/>
        <v>0</v>
      </c>
      <c r="AM329" s="13">
        <v>0</v>
      </c>
      <c r="AN329" s="13">
        <v>0</v>
      </c>
      <c r="AO329" s="13">
        <v>187237.19</v>
      </c>
      <c r="AP329" s="37">
        <f t="shared" si="26"/>
        <v>187237.19</v>
      </c>
      <c r="AQ329" s="13">
        <v>0</v>
      </c>
      <c r="AR329" s="13">
        <v>22603.53</v>
      </c>
      <c r="AS329" s="13">
        <v>30533.599999999999</v>
      </c>
      <c r="AT329" s="37">
        <f t="shared" si="28"/>
        <v>53137.13</v>
      </c>
      <c r="AU329" s="69">
        <f t="shared" si="29"/>
        <v>240374.32</v>
      </c>
    </row>
    <row r="330" spans="1:47" x14ac:dyDescent="0.25">
      <c r="A330" s="16">
        <f>COUNTIF($AD$10:AD330,'RESUMEN POR ORGANISMO'!$V$6)</f>
        <v>38</v>
      </c>
      <c r="B330" s="16">
        <f>COUNTIF(U$10:$V330,'Desglose 4246'!$V$6)</f>
        <v>8</v>
      </c>
      <c r="C330" s="16">
        <f>COUNTIF(V$10:$V330,'Desglose 4157'!$V$6)</f>
        <v>33</v>
      </c>
      <c r="D330" s="16">
        <f>COUNTIF(V$10:$V330,'Desglose 4156'!$V$6)</f>
        <v>26</v>
      </c>
      <c r="E330" s="16">
        <f>COUNTIF(V$10:$V330,'Desglose 4155'!$V$6)</f>
        <v>26</v>
      </c>
      <c r="F330" s="16">
        <f>COUNTIF(V$10:$V330,'Desglose 4154'!$V$6)</f>
        <v>8</v>
      </c>
      <c r="G330" s="16">
        <f>COUNTIF(V$10:$V330,'Desglose 4153'!$V$6)</f>
        <v>53</v>
      </c>
      <c r="H330" s="16">
        <f>COUNTIF(V$10:$V330,'Desglose 4152'!$V$6)</f>
        <v>73</v>
      </c>
      <c r="I330" s="16">
        <f>COUNTIF(V$10:$V330,'Desglose 4151'!$V$6)</f>
        <v>94</v>
      </c>
      <c r="J330" s="18" t="s">
        <v>19</v>
      </c>
      <c r="K330" s="19">
        <v>4</v>
      </c>
      <c r="L330" s="20">
        <v>11</v>
      </c>
      <c r="M330" s="21">
        <v>152</v>
      </c>
      <c r="N330" s="18">
        <v>2</v>
      </c>
      <c r="O330" s="18">
        <v>5</v>
      </c>
      <c r="P330" s="18">
        <v>2</v>
      </c>
      <c r="Q330" s="18">
        <v>3</v>
      </c>
      <c r="R330" s="18">
        <v>3</v>
      </c>
      <c r="S330" s="18" t="s">
        <v>26</v>
      </c>
      <c r="T330" s="20">
        <v>150</v>
      </c>
      <c r="U330" s="19">
        <v>1</v>
      </c>
      <c r="V330" s="18">
        <v>4151</v>
      </c>
      <c r="W330" s="19">
        <v>0</v>
      </c>
      <c r="X330" s="18">
        <v>5</v>
      </c>
      <c r="Y330" s="21">
        <v>1315</v>
      </c>
      <c r="Z330" s="18">
        <v>1</v>
      </c>
      <c r="AA330" s="19">
        <v>6</v>
      </c>
      <c r="AB330" s="20">
        <v>85</v>
      </c>
      <c r="AC330" s="131" t="s">
        <v>434</v>
      </c>
      <c r="AD330" s="38" t="s">
        <v>58</v>
      </c>
      <c r="AE330" s="13">
        <v>0</v>
      </c>
      <c r="AF330" s="13">
        <v>0</v>
      </c>
      <c r="AG330" s="13">
        <v>0</v>
      </c>
      <c r="AH330" s="37">
        <f t="shared" si="25"/>
        <v>0</v>
      </c>
      <c r="AI330" s="13">
        <v>0</v>
      </c>
      <c r="AJ330" s="13">
        <v>0</v>
      </c>
      <c r="AK330" s="13">
        <v>0</v>
      </c>
      <c r="AL330" s="37">
        <f t="shared" si="27"/>
        <v>0</v>
      </c>
      <c r="AM330" s="13">
        <v>0</v>
      </c>
      <c r="AN330" s="13">
        <v>0</v>
      </c>
      <c r="AO330" s="13">
        <v>602740.39</v>
      </c>
      <c r="AP330" s="37">
        <f t="shared" si="26"/>
        <v>602740.39</v>
      </c>
      <c r="AQ330" s="13">
        <v>0</v>
      </c>
      <c r="AR330" s="13">
        <v>72763.66</v>
      </c>
      <c r="AS330" s="13">
        <v>98291.56</v>
      </c>
      <c r="AT330" s="37">
        <f t="shared" si="28"/>
        <v>171055.22</v>
      </c>
      <c r="AU330" s="69">
        <f t="shared" si="29"/>
        <v>773795.61</v>
      </c>
    </row>
    <row r="331" spans="1:47" x14ac:dyDescent="0.25">
      <c r="A331" s="16">
        <f>COUNTIF($AD$10:AD331,'RESUMEN POR ORGANISMO'!$V$6)</f>
        <v>38</v>
      </c>
      <c r="B331" s="16">
        <f>COUNTIF(U$10:$V331,'Desglose 4246'!$V$6)</f>
        <v>8</v>
      </c>
      <c r="C331" s="16">
        <f>COUNTIF(V$10:$V331,'Desglose 4157'!$V$6)</f>
        <v>33</v>
      </c>
      <c r="D331" s="16">
        <f>COUNTIF(V$10:$V331,'Desglose 4156'!$V$6)</f>
        <v>26</v>
      </c>
      <c r="E331" s="16">
        <f>COUNTIF(V$10:$V331,'Desglose 4155'!$V$6)</f>
        <v>26</v>
      </c>
      <c r="F331" s="16">
        <f>COUNTIF(V$10:$V331,'Desglose 4154'!$V$6)</f>
        <v>8</v>
      </c>
      <c r="G331" s="16">
        <f>COUNTIF(V$10:$V331,'Desglose 4153'!$V$6)</f>
        <v>53</v>
      </c>
      <c r="H331" s="16">
        <f>COUNTIF(V$10:$V331,'Desglose 4152'!$V$6)</f>
        <v>73</v>
      </c>
      <c r="I331" s="16">
        <f>COUNTIF(V$10:$V331,'Desglose 4151'!$V$6)</f>
        <v>95</v>
      </c>
      <c r="J331" s="18" t="s">
        <v>19</v>
      </c>
      <c r="K331" s="19">
        <v>4</v>
      </c>
      <c r="L331" s="20">
        <v>11</v>
      </c>
      <c r="M331" s="21">
        <v>152</v>
      </c>
      <c r="N331" s="18">
        <v>2</v>
      </c>
      <c r="O331" s="18">
        <v>5</v>
      </c>
      <c r="P331" s="18">
        <v>2</v>
      </c>
      <c r="Q331" s="18">
        <v>3</v>
      </c>
      <c r="R331" s="18">
        <v>3</v>
      </c>
      <c r="S331" s="18" t="s">
        <v>26</v>
      </c>
      <c r="T331" s="20">
        <v>150</v>
      </c>
      <c r="U331" s="19">
        <v>1</v>
      </c>
      <c r="V331" s="18">
        <v>4151</v>
      </c>
      <c r="W331" s="19">
        <v>0</v>
      </c>
      <c r="X331" s="18">
        <v>5</v>
      </c>
      <c r="Y331" s="21">
        <v>1315</v>
      </c>
      <c r="Z331" s="18">
        <v>1</v>
      </c>
      <c r="AA331" s="19">
        <v>7</v>
      </c>
      <c r="AB331" s="20">
        <v>15</v>
      </c>
      <c r="AC331" s="131" t="s">
        <v>435</v>
      </c>
      <c r="AD331" s="38" t="s">
        <v>58</v>
      </c>
      <c r="AE331" s="13">
        <v>0</v>
      </c>
      <c r="AF331" s="13">
        <v>0</v>
      </c>
      <c r="AG331" s="13">
        <v>0</v>
      </c>
      <c r="AH331" s="37">
        <f t="shared" ref="AH331:AH394" si="30">SUM(AE331:AG331)</f>
        <v>0</v>
      </c>
      <c r="AI331" s="13">
        <v>0</v>
      </c>
      <c r="AJ331" s="13">
        <v>0</v>
      </c>
      <c r="AK331" s="13">
        <v>0</v>
      </c>
      <c r="AL331" s="37">
        <f t="shared" si="27"/>
        <v>0</v>
      </c>
      <c r="AM331" s="13">
        <v>0</v>
      </c>
      <c r="AN331" s="13">
        <v>0</v>
      </c>
      <c r="AO331" s="13">
        <v>187237.19</v>
      </c>
      <c r="AP331" s="37">
        <f t="shared" ref="AP331:AP394" si="31">SUM(AM331:AO331)</f>
        <v>187237.19</v>
      </c>
      <c r="AQ331" s="13">
        <v>0</v>
      </c>
      <c r="AR331" s="13">
        <v>22603.53</v>
      </c>
      <c r="AS331" s="13">
        <v>30533.599999999999</v>
      </c>
      <c r="AT331" s="37">
        <f t="shared" si="28"/>
        <v>53137.13</v>
      </c>
      <c r="AU331" s="69">
        <f t="shared" si="29"/>
        <v>240374.32</v>
      </c>
    </row>
    <row r="332" spans="1:47" x14ac:dyDescent="0.25">
      <c r="A332" s="16">
        <f>COUNTIF($AD$10:AD332,'RESUMEN POR ORGANISMO'!$V$6)</f>
        <v>38</v>
      </c>
      <c r="B332" s="16">
        <f>COUNTIF(U$10:$V332,'Desglose 4246'!$V$6)</f>
        <v>8</v>
      </c>
      <c r="C332" s="16">
        <f>COUNTIF(V$10:$V332,'Desglose 4157'!$V$6)</f>
        <v>33</v>
      </c>
      <c r="D332" s="16">
        <f>COUNTIF(V$10:$V332,'Desglose 4156'!$V$6)</f>
        <v>26</v>
      </c>
      <c r="E332" s="16">
        <f>COUNTIF(V$10:$V332,'Desglose 4155'!$V$6)</f>
        <v>26</v>
      </c>
      <c r="F332" s="16">
        <f>COUNTIF(V$10:$V332,'Desglose 4154'!$V$6)</f>
        <v>8</v>
      </c>
      <c r="G332" s="16">
        <f>COUNTIF(V$10:$V332,'Desglose 4153'!$V$6)</f>
        <v>53</v>
      </c>
      <c r="H332" s="16">
        <f>COUNTIF(V$10:$V332,'Desglose 4152'!$V$6)</f>
        <v>73</v>
      </c>
      <c r="I332" s="16">
        <f>COUNTIF(V$10:$V332,'Desglose 4151'!$V$6)</f>
        <v>96</v>
      </c>
      <c r="J332" s="18" t="s">
        <v>19</v>
      </c>
      <c r="K332" s="19">
        <v>4</v>
      </c>
      <c r="L332" s="20">
        <v>11</v>
      </c>
      <c r="M332" s="21">
        <v>152</v>
      </c>
      <c r="N332" s="18">
        <v>2</v>
      </c>
      <c r="O332" s="18">
        <v>5</v>
      </c>
      <c r="P332" s="18">
        <v>2</v>
      </c>
      <c r="Q332" s="18">
        <v>3</v>
      </c>
      <c r="R332" s="18">
        <v>3</v>
      </c>
      <c r="S332" s="18" t="s">
        <v>26</v>
      </c>
      <c r="T332" s="20">
        <v>150</v>
      </c>
      <c r="U332" s="19">
        <v>1</v>
      </c>
      <c r="V332" s="18">
        <v>4151</v>
      </c>
      <c r="W332" s="19">
        <v>0</v>
      </c>
      <c r="X332" s="18">
        <v>5</v>
      </c>
      <c r="Y332" s="21">
        <v>1315</v>
      </c>
      <c r="Z332" s="18">
        <v>1</v>
      </c>
      <c r="AA332" s="19">
        <v>3</v>
      </c>
      <c r="AB332" s="20">
        <v>93</v>
      </c>
      <c r="AC332" s="131" t="s">
        <v>436</v>
      </c>
      <c r="AD332" s="38" t="s">
        <v>58</v>
      </c>
      <c r="AE332" s="13">
        <v>0</v>
      </c>
      <c r="AF332" s="13">
        <v>0</v>
      </c>
      <c r="AG332" s="13">
        <v>0</v>
      </c>
      <c r="AH332" s="37">
        <f t="shared" si="30"/>
        <v>0</v>
      </c>
      <c r="AI332" s="13">
        <v>0</v>
      </c>
      <c r="AJ332" s="13">
        <v>0</v>
      </c>
      <c r="AK332" s="13">
        <v>0</v>
      </c>
      <c r="AL332" s="37">
        <f t="shared" ref="AL332:AL395" si="32">SUM(AI332:AK332)</f>
        <v>0</v>
      </c>
      <c r="AM332" s="13">
        <v>0</v>
      </c>
      <c r="AN332" s="13">
        <v>0</v>
      </c>
      <c r="AO332" s="13">
        <v>789977.58</v>
      </c>
      <c r="AP332" s="37">
        <f t="shared" si="31"/>
        <v>789977.58</v>
      </c>
      <c r="AQ332" s="13">
        <v>0</v>
      </c>
      <c r="AR332" s="13">
        <v>95367.2</v>
      </c>
      <c r="AS332" s="13">
        <v>128825.14</v>
      </c>
      <c r="AT332" s="37">
        <f t="shared" ref="AT332:AT395" si="33">SUM(AQ332:AS332)</f>
        <v>224192.34</v>
      </c>
      <c r="AU332" s="69">
        <f t="shared" ref="AU332:AU395" si="34">SUM(AT332,AP332,AL332,AH332)</f>
        <v>1014169.9199999999</v>
      </c>
    </row>
    <row r="333" spans="1:47" x14ac:dyDescent="0.25">
      <c r="A333" s="16">
        <f>COUNTIF($AD$10:AD333,'RESUMEN POR ORGANISMO'!$V$6)</f>
        <v>38</v>
      </c>
      <c r="B333" s="16">
        <f>COUNTIF(U$10:$V333,'Desglose 4246'!$V$6)</f>
        <v>8</v>
      </c>
      <c r="C333" s="16">
        <f>COUNTIF(V$10:$V333,'Desglose 4157'!$V$6)</f>
        <v>33</v>
      </c>
      <c r="D333" s="16">
        <f>COUNTIF(V$10:$V333,'Desglose 4156'!$V$6)</f>
        <v>26</v>
      </c>
      <c r="E333" s="16">
        <f>COUNTIF(V$10:$V333,'Desglose 4155'!$V$6)</f>
        <v>26</v>
      </c>
      <c r="F333" s="16">
        <f>COUNTIF(V$10:$V333,'Desglose 4154'!$V$6)</f>
        <v>8</v>
      </c>
      <c r="G333" s="16">
        <f>COUNTIF(V$10:$V333,'Desglose 4153'!$V$6)</f>
        <v>53</v>
      </c>
      <c r="H333" s="16">
        <f>COUNTIF(V$10:$V333,'Desglose 4152'!$V$6)</f>
        <v>73</v>
      </c>
      <c r="I333" s="16">
        <f>COUNTIF(V$10:$V333,'Desglose 4151'!$V$6)</f>
        <v>97</v>
      </c>
      <c r="J333" s="18" t="s">
        <v>19</v>
      </c>
      <c r="K333" s="19">
        <v>4</v>
      </c>
      <c r="L333" s="20">
        <v>11</v>
      </c>
      <c r="M333" s="21">
        <v>152</v>
      </c>
      <c r="N333" s="18">
        <v>2</v>
      </c>
      <c r="O333" s="18">
        <v>5</v>
      </c>
      <c r="P333" s="18">
        <v>2</v>
      </c>
      <c r="Q333" s="18">
        <v>3</v>
      </c>
      <c r="R333" s="18">
        <v>3</v>
      </c>
      <c r="S333" s="18" t="s">
        <v>26</v>
      </c>
      <c r="T333" s="20">
        <v>150</v>
      </c>
      <c r="U333" s="19">
        <v>1</v>
      </c>
      <c r="V333" s="18">
        <v>4151</v>
      </c>
      <c r="W333" s="19">
        <v>0</v>
      </c>
      <c r="X333" s="18">
        <v>5</v>
      </c>
      <c r="Y333" s="21">
        <v>1315</v>
      </c>
      <c r="Z333" s="18">
        <v>1</v>
      </c>
      <c r="AA333" s="19">
        <v>3</v>
      </c>
      <c r="AB333" s="20">
        <v>118</v>
      </c>
      <c r="AC333" s="131" t="s">
        <v>437</v>
      </c>
      <c r="AD333" s="38" t="s">
        <v>58</v>
      </c>
      <c r="AE333" s="13">
        <v>0</v>
      </c>
      <c r="AF333" s="13">
        <v>0</v>
      </c>
      <c r="AG333" s="13">
        <v>0</v>
      </c>
      <c r="AH333" s="37">
        <f t="shared" si="30"/>
        <v>0</v>
      </c>
      <c r="AI333" s="13">
        <v>0</v>
      </c>
      <c r="AJ333" s="13">
        <v>0</v>
      </c>
      <c r="AK333" s="13">
        <v>0</v>
      </c>
      <c r="AL333" s="37">
        <f t="shared" si="32"/>
        <v>0</v>
      </c>
      <c r="AM333" s="13">
        <v>0</v>
      </c>
      <c r="AN333" s="13">
        <v>0</v>
      </c>
      <c r="AO333" s="13">
        <v>301370.19</v>
      </c>
      <c r="AP333" s="37">
        <f t="shared" si="31"/>
        <v>301370.19</v>
      </c>
      <c r="AQ333" s="13">
        <v>0</v>
      </c>
      <c r="AR333" s="13">
        <v>36381.83</v>
      </c>
      <c r="AS333" s="13">
        <v>49145.77</v>
      </c>
      <c r="AT333" s="37">
        <f t="shared" si="33"/>
        <v>85527.6</v>
      </c>
      <c r="AU333" s="69">
        <f t="shared" si="34"/>
        <v>386897.79000000004</v>
      </c>
    </row>
    <row r="334" spans="1:47" x14ac:dyDescent="0.25">
      <c r="A334" s="16">
        <f>COUNTIF($AD$10:AD334,'RESUMEN POR ORGANISMO'!$V$6)</f>
        <v>38</v>
      </c>
      <c r="B334" s="16">
        <f>COUNTIF(U$10:$V334,'Desglose 4246'!$V$6)</f>
        <v>8</v>
      </c>
      <c r="C334" s="16">
        <f>COUNTIF(V$10:$V334,'Desglose 4157'!$V$6)</f>
        <v>33</v>
      </c>
      <c r="D334" s="16">
        <f>COUNTIF(V$10:$V334,'Desglose 4156'!$V$6)</f>
        <v>26</v>
      </c>
      <c r="E334" s="16">
        <f>COUNTIF(V$10:$V334,'Desglose 4155'!$V$6)</f>
        <v>26</v>
      </c>
      <c r="F334" s="16">
        <f>COUNTIF(V$10:$V334,'Desglose 4154'!$V$6)</f>
        <v>8</v>
      </c>
      <c r="G334" s="16">
        <f>COUNTIF(V$10:$V334,'Desglose 4153'!$V$6)</f>
        <v>53</v>
      </c>
      <c r="H334" s="16">
        <f>COUNTIF(V$10:$V334,'Desglose 4152'!$V$6)</f>
        <v>73</v>
      </c>
      <c r="I334" s="16">
        <f>COUNTIF(V$10:$V334,'Desglose 4151'!$V$6)</f>
        <v>98</v>
      </c>
      <c r="J334" s="18" t="s">
        <v>19</v>
      </c>
      <c r="K334" s="19">
        <v>4</v>
      </c>
      <c r="L334" s="20">
        <v>11</v>
      </c>
      <c r="M334" s="21">
        <v>152</v>
      </c>
      <c r="N334" s="18">
        <v>2</v>
      </c>
      <c r="O334" s="18">
        <v>5</v>
      </c>
      <c r="P334" s="18">
        <v>2</v>
      </c>
      <c r="Q334" s="18">
        <v>3</v>
      </c>
      <c r="R334" s="18">
        <v>3</v>
      </c>
      <c r="S334" s="18" t="s">
        <v>26</v>
      </c>
      <c r="T334" s="20">
        <v>150</v>
      </c>
      <c r="U334" s="19">
        <v>1</v>
      </c>
      <c r="V334" s="18">
        <v>4151</v>
      </c>
      <c r="W334" s="19">
        <v>0</v>
      </c>
      <c r="X334" s="18">
        <v>5</v>
      </c>
      <c r="Y334" s="21">
        <v>1315</v>
      </c>
      <c r="Z334" s="18">
        <v>1</v>
      </c>
      <c r="AA334" s="19">
        <v>3</v>
      </c>
      <c r="AB334" s="20">
        <v>46</v>
      </c>
      <c r="AC334" s="131" t="s">
        <v>438</v>
      </c>
      <c r="AD334" s="38" t="s">
        <v>58</v>
      </c>
      <c r="AE334" s="13">
        <v>0</v>
      </c>
      <c r="AF334" s="13">
        <v>0</v>
      </c>
      <c r="AG334" s="13">
        <v>0</v>
      </c>
      <c r="AH334" s="37">
        <f t="shared" si="30"/>
        <v>0</v>
      </c>
      <c r="AI334" s="13">
        <v>0</v>
      </c>
      <c r="AJ334" s="13">
        <v>0</v>
      </c>
      <c r="AK334" s="13">
        <v>0</v>
      </c>
      <c r="AL334" s="37">
        <f t="shared" si="32"/>
        <v>0</v>
      </c>
      <c r="AM334" s="13">
        <v>0</v>
      </c>
      <c r="AN334" s="13">
        <v>0</v>
      </c>
      <c r="AO334" s="13">
        <v>187237.19</v>
      </c>
      <c r="AP334" s="37">
        <f t="shared" si="31"/>
        <v>187237.19</v>
      </c>
      <c r="AQ334" s="13">
        <v>0</v>
      </c>
      <c r="AR334" s="13">
        <v>22603.53</v>
      </c>
      <c r="AS334" s="13">
        <v>30533.599999999999</v>
      </c>
      <c r="AT334" s="37">
        <f t="shared" si="33"/>
        <v>53137.13</v>
      </c>
      <c r="AU334" s="69">
        <f t="shared" si="34"/>
        <v>240374.32</v>
      </c>
    </row>
    <row r="335" spans="1:47" x14ac:dyDescent="0.25">
      <c r="A335" s="16">
        <f>COUNTIF($AD$10:AD335,'RESUMEN POR ORGANISMO'!$V$6)</f>
        <v>38</v>
      </c>
      <c r="B335" s="16">
        <f>COUNTIF(U$10:$V335,'Desglose 4246'!$V$6)</f>
        <v>8</v>
      </c>
      <c r="C335" s="16">
        <f>COUNTIF(V$10:$V335,'Desglose 4157'!$V$6)</f>
        <v>33</v>
      </c>
      <c r="D335" s="16">
        <f>COUNTIF(V$10:$V335,'Desglose 4156'!$V$6)</f>
        <v>26</v>
      </c>
      <c r="E335" s="16">
        <f>COUNTIF(V$10:$V335,'Desglose 4155'!$V$6)</f>
        <v>26</v>
      </c>
      <c r="F335" s="16">
        <f>COUNTIF(V$10:$V335,'Desglose 4154'!$V$6)</f>
        <v>8</v>
      </c>
      <c r="G335" s="16">
        <f>COUNTIF(V$10:$V335,'Desglose 4153'!$V$6)</f>
        <v>53</v>
      </c>
      <c r="H335" s="16">
        <f>COUNTIF(V$10:$V335,'Desglose 4152'!$V$6)</f>
        <v>73</v>
      </c>
      <c r="I335" s="16">
        <f>COUNTIF(V$10:$V335,'Desglose 4151'!$V$6)</f>
        <v>99</v>
      </c>
      <c r="J335" s="18" t="s">
        <v>19</v>
      </c>
      <c r="K335" s="19">
        <v>4</v>
      </c>
      <c r="L335" s="20">
        <v>11</v>
      </c>
      <c r="M335" s="21">
        <v>152</v>
      </c>
      <c r="N335" s="18">
        <v>2</v>
      </c>
      <c r="O335" s="18">
        <v>5</v>
      </c>
      <c r="P335" s="18">
        <v>2</v>
      </c>
      <c r="Q335" s="18">
        <v>3</v>
      </c>
      <c r="R335" s="18">
        <v>3</v>
      </c>
      <c r="S335" s="18" t="s">
        <v>26</v>
      </c>
      <c r="T335" s="20">
        <v>150</v>
      </c>
      <c r="U335" s="19">
        <v>1</v>
      </c>
      <c r="V335" s="18">
        <v>4151</v>
      </c>
      <c r="W335" s="19">
        <v>0</v>
      </c>
      <c r="X335" s="18">
        <v>5</v>
      </c>
      <c r="Y335" s="21">
        <v>1315</v>
      </c>
      <c r="Z335" s="18">
        <v>1</v>
      </c>
      <c r="AA335" s="19">
        <v>2</v>
      </c>
      <c r="AB335" s="20">
        <v>53</v>
      </c>
      <c r="AC335" s="131" t="s">
        <v>439</v>
      </c>
      <c r="AD335" s="38" t="s">
        <v>58</v>
      </c>
      <c r="AE335" s="13">
        <v>0</v>
      </c>
      <c r="AF335" s="13">
        <v>0</v>
      </c>
      <c r="AG335" s="13">
        <v>0</v>
      </c>
      <c r="AH335" s="37">
        <f t="shared" si="30"/>
        <v>0</v>
      </c>
      <c r="AI335" s="13">
        <v>0</v>
      </c>
      <c r="AJ335" s="13">
        <v>0</v>
      </c>
      <c r="AK335" s="13">
        <v>0</v>
      </c>
      <c r="AL335" s="37">
        <f t="shared" si="32"/>
        <v>0</v>
      </c>
      <c r="AM335" s="13">
        <v>0</v>
      </c>
      <c r="AN335" s="13">
        <v>0</v>
      </c>
      <c r="AO335" s="13">
        <v>1205480.79</v>
      </c>
      <c r="AP335" s="37">
        <f t="shared" si="31"/>
        <v>1205480.79</v>
      </c>
      <c r="AQ335" s="13">
        <v>0</v>
      </c>
      <c r="AR335" s="13">
        <v>145527.32999999999</v>
      </c>
      <c r="AS335" s="13">
        <v>196583.12</v>
      </c>
      <c r="AT335" s="37">
        <f t="shared" si="33"/>
        <v>342110.44999999995</v>
      </c>
      <c r="AU335" s="69">
        <f t="shared" si="34"/>
        <v>1547591.24</v>
      </c>
    </row>
    <row r="336" spans="1:47" x14ac:dyDescent="0.25">
      <c r="A336" s="16">
        <f>COUNTIF($AD$10:AD336,'RESUMEN POR ORGANISMO'!$V$6)</f>
        <v>38</v>
      </c>
      <c r="B336" s="16">
        <f>COUNTIF(U$10:$V336,'Desglose 4246'!$V$6)</f>
        <v>8</v>
      </c>
      <c r="C336" s="16">
        <f>COUNTIF(V$10:$V336,'Desglose 4157'!$V$6)</f>
        <v>33</v>
      </c>
      <c r="D336" s="16">
        <f>COUNTIF(V$10:$V336,'Desglose 4156'!$V$6)</f>
        <v>26</v>
      </c>
      <c r="E336" s="16">
        <f>COUNTIF(V$10:$V336,'Desglose 4155'!$V$6)</f>
        <v>26</v>
      </c>
      <c r="F336" s="16">
        <f>COUNTIF(V$10:$V336,'Desglose 4154'!$V$6)</f>
        <v>8</v>
      </c>
      <c r="G336" s="16">
        <f>COUNTIF(V$10:$V336,'Desglose 4153'!$V$6)</f>
        <v>53</v>
      </c>
      <c r="H336" s="16">
        <f>COUNTIF(V$10:$V336,'Desglose 4152'!$V$6)</f>
        <v>73</v>
      </c>
      <c r="I336" s="16">
        <f>COUNTIF(V$10:$V336,'Desglose 4151'!$V$6)</f>
        <v>100</v>
      </c>
      <c r="J336" s="18" t="s">
        <v>19</v>
      </c>
      <c r="K336" s="19">
        <v>4</v>
      </c>
      <c r="L336" s="20">
        <v>11</v>
      </c>
      <c r="M336" s="21">
        <v>152</v>
      </c>
      <c r="N336" s="18">
        <v>2</v>
      </c>
      <c r="O336" s="18">
        <v>5</v>
      </c>
      <c r="P336" s="18">
        <v>2</v>
      </c>
      <c r="Q336" s="18">
        <v>3</v>
      </c>
      <c r="R336" s="18">
        <v>3</v>
      </c>
      <c r="S336" s="18" t="s">
        <v>26</v>
      </c>
      <c r="T336" s="20">
        <v>150</v>
      </c>
      <c r="U336" s="19">
        <v>1</v>
      </c>
      <c r="V336" s="18">
        <v>4151</v>
      </c>
      <c r="W336" s="19">
        <v>0</v>
      </c>
      <c r="X336" s="18">
        <v>5</v>
      </c>
      <c r="Y336" s="21">
        <v>1315</v>
      </c>
      <c r="Z336" s="18">
        <v>1</v>
      </c>
      <c r="AA336" s="19">
        <v>2</v>
      </c>
      <c r="AB336" s="20">
        <v>116</v>
      </c>
      <c r="AC336" s="131" t="s">
        <v>440</v>
      </c>
      <c r="AD336" s="38" t="s">
        <v>58</v>
      </c>
      <c r="AE336" s="13">
        <v>0</v>
      </c>
      <c r="AF336" s="13">
        <v>0</v>
      </c>
      <c r="AG336" s="13">
        <v>0</v>
      </c>
      <c r="AH336" s="37">
        <f t="shared" si="30"/>
        <v>0</v>
      </c>
      <c r="AI336" s="13">
        <v>0</v>
      </c>
      <c r="AJ336" s="13">
        <v>0</v>
      </c>
      <c r="AK336" s="13">
        <v>0</v>
      </c>
      <c r="AL336" s="37">
        <f t="shared" si="32"/>
        <v>0</v>
      </c>
      <c r="AM336" s="13">
        <v>0</v>
      </c>
      <c r="AN336" s="13">
        <v>0</v>
      </c>
      <c r="AO336" s="13">
        <v>301370.19</v>
      </c>
      <c r="AP336" s="37">
        <f t="shared" si="31"/>
        <v>301370.19</v>
      </c>
      <c r="AQ336" s="13">
        <v>0</v>
      </c>
      <c r="AR336" s="13">
        <v>36381.83</v>
      </c>
      <c r="AS336" s="13">
        <v>49145.77</v>
      </c>
      <c r="AT336" s="37">
        <f t="shared" si="33"/>
        <v>85527.6</v>
      </c>
      <c r="AU336" s="69">
        <f t="shared" si="34"/>
        <v>386897.79000000004</v>
      </c>
    </row>
    <row r="337" spans="1:47" x14ac:dyDescent="0.25">
      <c r="A337" s="16">
        <f>COUNTIF($AD$10:AD337,'RESUMEN POR ORGANISMO'!$V$6)</f>
        <v>38</v>
      </c>
      <c r="B337" s="16">
        <f>COUNTIF(U$10:$V337,'Desglose 4246'!$V$6)</f>
        <v>8</v>
      </c>
      <c r="C337" s="16">
        <f>COUNTIF(V$10:$V337,'Desglose 4157'!$V$6)</f>
        <v>33</v>
      </c>
      <c r="D337" s="16">
        <f>COUNTIF(V$10:$V337,'Desglose 4156'!$V$6)</f>
        <v>26</v>
      </c>
      <c r="E337" s="16">
        <f>COUNTIF(V$10:$V337,'Desglose 4155'!$V$6)</f>
        <v>26</v>
      </c>
      <c r="F337" s="16">
        <f>COUNTIF(V$10:$V337,'Desglose 4154'!$V$6)</f>
        <v>8</v>
      </c>
      <c r="G337" s="16">
        <f>COUNTIF(V$10:$V337,'Desglose 4153'!$V$6)</f>
        <v>53</v>
      </c>
      <c r="H337" s="16">
        <f>COUNTIF(V$10:$V337,'Desglose 4152'!$V$6)</f>
        <v>73</v>
      </c>
      <c r="I337" s="16">
        <f>COUNTIF(V$10:$V337,'Desglose 4151'!$V$6)</f>
        <v>101</v>
      </c>
      <c r="J337" s="18" t="s">
        <v>19</v>
      </c>
      <c r="K337" s="19">
        <v>4</v>
      </c>
      <c r="L337" s="20">
        <v>11</v>
      </c>
      <c r="M337" s="21">
        <v>152</v>
      </c>
      <c r="N337" s="18">
        <v>2</v>
      </c>
      <c r="O337" s="18">
        <v>5</v>
      </c>
      <c r="P337" s="18">
        <v>2</v>
      </c>
      <c r="Q337" s="18">
        <v>3</v>
      </c>
      <c r="R337" s="18">
        <v>3</v>
      </c>
      <c r="S337" s="18" t="s">
        <v>26</v>
      </c>
      <c r="T337" s="20">
        <v>150</v>
      </c>
      <c r="U337" s="19">
        <v>1</v>
      </c>
      <c r="V337" s="18">
        <v>4151</v>
      </c>
      <c r="W337" s="19">
        <v>0</v>
      </c>
      <c r="X337" s="18">
        <v>5</v>
      </c>
      <c r="Y337" s="21">
        <v>1315</v>
      </c>
      <c r="Z337" s="18">
        <v>1</v>
      </c>
      <c r="AA337" s="19">
        <v>2</v>
      </c>
      <c r="AB337" s="20">
        <v>109</v>
      </c>
      <c r="AC337" s="131" t="s">
        <v>441</v>
      </c>
      <c r="AD337" s="38" t="s">
        <v>58</v>
      </c>
      <c r="AE337" s="13">
        <v>0</v>
      </c>
      <c r="AF337" s="13">
        <v>0</v>
      </c>
      <c r="AG337" s="13">
        <v>0</v>
      </c>
      <c r="AH337" s="37">
        <f t="shared" si="30"/>
        <v>0</v>
      </c>
      <c r="AI337" s="13">
        <v>0</v>
      </c>
      <c r="AJ337" s="13">
        <v>0</v>
      </c>
      <c r="AK337" s="13">
        <v>0</v>
      </c>
      <c r="AL337" s="37">
        <f t="shared" si="32"/>
        <v>0</v>
      </c>
      <c r="AM337" s="13">
        <v>0</v>
      </c>
      <c r="AN337" s="13">
        <v>0</v>
      </c>
      <c r="AO337" s="13">
        <v>301370.19</v>
      </c>
      <c r="AP337" s="37">
        <f t="shared" si="31"/>
        <v>301370.19</v>
      </c>
      <c r="AQ337" s="13">
        <v>0</v>
      </c>
      <c r="AR337" s="13">
        <v>36381.83</v>
      </c>
      <c r="AS337" s="13">
        <v>49145.77</v>
      </c>
      <c r="AT337" s="37">
        <f t="shared" si="33"/>
        <v>85527.6</v>
      </c>
      <c r="AU337" s="69">
        <f t="shared" si="34"/>
        <v>386897.79000000004</v>
      </c>
    </row>
    <row r="338" spans="1:47" x14ac:dyDescent="0.25">
      <c r="A338" s="16">
        <f>COUNTIF($AD$10:AD338,'RESUMEN POR ORGANISMO'!$V$6)</f>
        <v>38</v>
      </c>
      <c r="B338" s="16">
        <f>COUNTIF(U$10:$V338,'Desglose 4246'!$V$6)</f>
        <v>8</v>
      </c>
      <c r="C338" s="16">
        <f>COUNTIF(V$10:$V338,'Desglose 4157'!$V$6)</f>
        <v>33</v>
      </c>
      <c r="D338" s="16">
        <f>COUNTIF(V$10:$V338,'Desglose 4156'!$V$6)</f>
        <v>26</v>
      </c>
      <c r="E338" s="16">
        <f>COUNTIF(V$10:$V338,'Desglose 4155'!$V$6)</f>
        <v>26</v>
      </c>
      <c r="F338" s="16">
        <f>COUNTIF(V$10:$V338,'Desglose 4154'!$V$6)</f>
        <v>8</v>
      </c>
      <c r="G338" s="16">
        <f>COUNTIF(V$10:$V338,'Desglose 4153'!$V$6)</f>
        <v>53</v>
      </c>
      <c r="H338" s="16">
        <f>COUNTIF(V$10:$V338,'Desglose 4152'!$V$6)</f>
        <v>73</v>
      </c>
      <c r="I338" s="16">
        <f>COUNTIF(V$10:$V338,'Desglose 4151'!$V$6)</f>
        <v>102</v>
      </c>
      <c r="J338" s="18" t="s">
        <v>19</v>
      </c>
      <c r="K338" s="19">
        <v>4</v>
      </c>
      <c r="L338" s="20">
        <v>11</v>
      </c>
      <c r="M338" s="21">
        <v>152</v>
      </c>
      <c r="N338" s="18">
        <v>2</v>
      </c>
      <c r="O338" s="18">
        <v>5</v>
      </c>
      <c r="P338" s="18">
        <v>2</v>
      </c>
      <c r="Q338" s="18">
        <v>3</v>
      </c>
      <c r="R338" s="18">
        <v>3</v>
      </c>
      <c r="S338" s="18" t="s">
        <v>26</v>
      </c>
      <c r="T338" s="20">
        <v>150</v>
      </c>
      <c r="U338" s="19">
        <v>1</v>
      </c>
      <c r="V338" s="18">
        <v>4151</v>
      </c>
      <c r="W338" s="19">
        <v>0</v>
      </c>
      <c r="X338" s="18">
        <v>5</v>
      </c>
      <c r="Y338" s="21">
        <v>1315</v>
      </c>
      <c r="Z338" s="18">
        <v>1</v>
      </c>
      <c r="AA338" s="19">
        <v>2</v>
      </c>
      <c r="AB338" s="20">
        <v>91</v>
      </c>
      <c r="AC338" s="131" t="s">
        <v>442</v>
      </c>
      <c r="AD338" s="38" t="s">
        <v>58</v>
      </c>
      <c r="AE338" s="13">
        <v>0</v>
      </c>
      <c r="AF338" s="13">
        <v>0</v>
      </c>
      <c r="AG338" s="13">
        <v>0</v>
      </c>
      <c r="AH338" s="37">
        <f t="shared" si="30"/>
        <v>0</v>
      </c>
      <c r="AI338" s="13">
        <v>0</v>
      </c>
      <c r="AJ338" s="13">
        <v>0</v>
      </c>
      <c r="AK338" s="13">
        <v>0</v>
      </c>
      <c r="AL338" s="37">
        <f t="shared" si="32"/>
        <v>0</v>
      </c>
      <c r="AM338" s="13">
        <v>0</v>
      </c>
      <c r="AN338" s="13">
        <v>0</v>
      </c>
      <c r="AO338" s="13">
        <v>602740.39</v>
      </c>
      <c r="AP338" s="37">
        <f t="shared" si="31"/>
        <v>602740.39</v>
      </c>
      <c r="AQ338" s="13">
        <v>0</v>
      </c>
      <c r="AR338" s="13">
        <v>72763.66</v>
      </c>
      <c r="AS338" s="13">
        <v>98291.55</v>
      </c>
      <c r="AT338" s="37">
        <f t="shared" si="33"/>
        <v>171055.21000000002</v>
      </c>
      <c r="AU338" s="69">
        <f t="shared" si="34"/>
        <v>773795.60000000009</v>
      </c>
    </row>
    <row r="339" spans="1:47" x14ac:dyDescent="0.25">
      <c r="A339" s="16">
        <f>COUNTIF($AD$10:AD339,'RESUMEN POR ORGANISMO'!$V$6)</f>
        <v>38</v>
      </c>
      <c r="B339" s="16">
        <f>COUNTIF(U$10:$V339,'Desglose 4246'!$V$6)</f>
        <v>8</v>
      </c>
      <c r="C339" s="16">
        <f>COUNTIF(V$10:$V339,'Desglose 4157'!$V$6)</f>
        <v>33</v>
      </c>
      <c r="D339" s="16">
        <f>COUNTIF(V$10:$V339,'Desglose 4156'!$V$6)</f>
        <v>26</v>
      </c>
      <c r="E339" s="16">
        <f>COUNTIF(V$10:$V339,'Desglose 4155'!$V$6)</f>
        <v>26</v>
      </c>
      <c r="F339" s="16">
        <f>COUNTIF(V$10:$V339,'Desglose 4154'!$V$6)</f>
        <v>8</v>
      </c>
      <c r="G339" s="16">
        <f>COUNTIF(V$10:$V339,'Desglose 4153'!$V$6)</f>
        <v>53</v>
      </c>
      <c r="H339" s="16">
        <f>COUNTIF(V$10:$V339,'Desglose 4152'!$V$6)</f>
        <v>73</v>
      </c>
      <c r="I339" s="16">
        <f>COUNTIF(V$10:$V339,'Desglose 4151'!$V$6)</f>
        <v>103</v>
      </c>
      <c r="J339" s="18" t="s">
        <v>19</v>
      </c>
      <c r="K339" s="19">
        <v>4</v>
      </c>
      <c r="L339" s="20">
        <v>11</v>
      </c>
      <c r="M339" s="21">
        <v>152</v>
      </c>
      <c r="N339" s="18">
        <v>2</v>
      </c>
      <c r="O339" s="18">
        <v>5</v>
      </c>
      <c r="P339" s="18">
        <v>2</v>
      </c>
      <c r="Q339" s="18">
        <v>3</v>
      </c>
      <c r="R339" s="18">
        <v>3</v>
      </c>
      <c r="S339" s="18" t="s">
        <v>26</v>
      </c>
      <c r="T339" s="20">
        <v>150</v>
      </c>
      <c r="U339" s="19">
        <v>1</v>
      </c>
      <c r="V339" s="18">
        <v>4151</v>
      </c>
      <c r="W339" s="19">
        <v>0</v>
      </c>
      <c r="X339" s="18">
        <v>5</v>
      </c>
      <c r="Y339" s="21">
        <v>1315</v>
      </c>
      <c r="Z339" s="18">
        <v>1</v>
      </c>
      <c r="AA339" s="19">
        <v>5</v>
      </c>
      <c r="AB339" s="20">
        <v>107</v>
      </c>
      <c r="AC339" s="131" t="s">
        <v>443</v>
      </c>
      <c r="AD339" s="38" t="s">
        <v>58</v>
      </c>
      <c r="AE339" s="13">
        <v>0</v>
      </c>
      <c r="AF339" s="13">
        <v>0</v>
      </c>
      <c r="AG339" s="13">
        <v>0</v>
      </c>
      <c r="AH339" s="37">
        <f t="shared" si="30"/>
        <v>0</v>
      </c>
      <c r="AI339" s="13">
        <v>0</v>
      </c>
      <c r="AJ339" s="13">
        <v>0</v>
      </c>
      <c r="AK339" s="13">
        <v>0</v>
      </c>
      <c r="AL339" s="37">
        <f t="shared" si="32"/>
        <v>0</v>
      </c>
      <c r="AM339" s="13">
        <v>0</v>
      </c>
      <c r="AN339" s="13">
        <v>0</v>
      </c>
      <c r="AO339" s="13">
        <v>301370.19</v>
      </c>
      <c r="AP339" s="37">
        <f t="shared" si="31"/>
        <v>301370.19</v>
      </c>
      <c r="AQ339" s="13">
        <v>0</v>
      </c>
      <c r="AR339" s="13">
        <v>36381.83</v>
      </c>
      <c r="AS339" s="13">
        <v>49145.77</v>
      </c>
      <c r="AT339" s="37">
        <f t="shared" si="33"/>
        <v>85527.6</v>
      </c>
      <c r="AU339" s="69">
        <f t="shared" si="34"/>
        <v>386897.79000000004</v>
      </c>
    </row>
    <row r="340" spans="1:47" x14ac:dyDescent="0.25">
      <c r="A340" s="16">
        <f>COUNTIF($AD$10:AD340,'RESUMEN POR ORGANISMO'!$V$6)</f>
        <v>38</v>
      </c>
      <c r="B340" s="16">
        <f>COUNTIF(U$10:$V340,'Desglose 4246'!$V$6)</f>
        <v>8</v>
      </c>
      <c r="C340" s="16">
        <f>COUNTIF(V$10:$V340,'Desglose 4157'!$V$6)</f>
        <v>33</v>
      </c>
      <c r="D340" s="16">
        <f>COUNTIF(V$10:$V340,'Desglose 4156'!$V$6)</f>
        <v>26</v>
      </c>
      <c r="E340" s="16">
        <f>COUNTIF(V$10:$V340,'Desglose 4155'!$V$6)</f>
        <v>26</v>
      </c>
      <c r="F340" s="16">
        <f>COUNTIF(V$10:$V340,'Desglose 4154'!$V$6)</f>
        <v>8</v>
      </c>
      <c r="G340" s="16">
        <f>COUNTIF(V$10:$V340,'Desglose 4153'!$V$6)</f>
        <v>53</v>
      </c>
      <c r="H340" s="16">
        <f>COUNTIF(V$10:$V340,'Desglose 4152'!$V$6)</f>
        <v>73</v>
      </c>
      <c r="I340" s="16">
        <f>COUNTIF(V$10:$V340,'Desglose 4151'!$V$6)</f>
        <v>104</v>
      </c>
      <c r="J340" s="18" t="s">
        <v>19</v>
      </c>
      <c r="K340" s="19">
        <v>4</v>
      </c>
      <c r="L340" s="20">
        <v>11</v>
      </c>
      <c r="M340" s="21">
        <v>152</v>
      </c>
      <c r="N340" s="18">
        <v>2</v>
      </c>
      <c r="O340" s="18">
        <v>5</v>
      </c>
      <c r="P340" s="18">
        <v>2</v>
      </c>
      <c r="Q340" s="18">
        <v>3</v>
      </c>
      <c r="R340" s="18">
        <v>3</v>
      </c>
      <c r="S340" s="18" t="s">
        <v>26</v>
      </c>
      <c r="T340" s="20">
        <v>150</v>
      </c>
      <c r="U340" s="19">
        <v>1</v>
      </c>
      <c r="V340" s="18">
        <v>4151</v>
      </c>
      <c r="W340" s="19">
        <v>0</v>
      </c>
      <c r="X340" s="18">
        <v>5</v>
      </c>
      <c r="Y340" s="21">
        <v>1315</v>
      </c>
      <c r="Z340" s="18">
        <v>1</v>
      </c>
      <c r="AA340" s="19">
        <v>5</v>
      </c>
      <c r="AB340" s="20">
        <v>30</v>
      </c>
      <c r="AC340" s="131" t="s">
        <v>444</v>
      </c>
      <c r="AD340" s="38" t="s">
        <v>58</v>
      </c>
      <c r="AE340" s="13">
        <v>0</v>
      </c>
      <c r="AF340" s="13">
        <v>0</v>
      </c>
      <c r="AG340" s="13">
        <v>0</v>
      </c>
      <c r="AH340" s="37">
        <f t="shared" si="30"/>
        <v>0</v>
      </c>
      <c r="AI340" s="13">
        <v>0</v>
      </c>
      <c r="AJ340" s="13">
        <v>0</v>
      </c>
      <c r="AK340" s="13">
        <v>0</v>
      </c>
      <c r="AL340" s="37">
        <f t="shared" si="32"/>
        <v>0</v>
      </c>
      <c r="AM340" s="13">
        <v>0</v>
      </c>
      <c r="AN340" s="13">
        <v>0</v>
      </c>
      <c r="AO340" s="13">
        <v>301370.19</v>
      </c>
      <c r="AP340" s="37">
        <f t="shared" si="31"/>
        <v>301370.19</v>
      </c>
      <c r="AQ340" s="13">
        <v>0</v>
      </c>
      <c r="AR340" s="13">
        <v>36381.83</v>
      </c>
      <c r="AS340" s="13">
        <v>49145.78</v>
      </c>
      <c r="AT340" s="37">
        <f t="shared" si="33"/>
        <v>85527.61</v>
      </c>
      <c r="AU340" s="69">
        <f t="shared" si="34"/>
        <v>386897.8</v>
      </c>
    </row>
    <row r="341" spans="1:47" x14ac:dyDescent="0.25">
      <c r="A341" s="16">
        <f>COUNTIF($AD$10:AD341,'RESUMEN POR ORGANISMO'!$V$6)</f>
        <v>38</v>
      </c>
      <c r="B341" s="16">
        <f>COUNTIF(U$10:$V341,'Desglose 4246'!$V$6)</f>
        <v>8</v>
      </c>
      <c r="C341" s="16">
        <f>COUNTIF(V$10:$V341,'Desglose 4157'!$V$6)</f>
        <v>33</v>
      </c>
      <c r="D341" s="16">
        <f>COUNTIF(V$10:$V341,'Desglose 4156'!$V$6)</f>
        <v>26</v>
      </c>
      <c r="E341" s="16">
        <f>COUNTIF(V$10:$V341,'Desglose 4155'!$V$6)</f>
        <v>26</v>
      </c>
      <c r="F341" s="16">
        <f>COUNTIF(V$10:$V341,'Desglose 4154'!$V$6)</f>
        <v>8</v>
      </c>
      <c r="G341" s="16">
        <f>COUNTIF(V$10:$V341,'Desglose 4153'!$V$6)</f>
        <v>53</v>
      </c>
      <c r="H341" s="16">
        <f>COUNTIF(V$10:$V341,'Desglose 4152'!$V$6)</f>
        <v>73</v>
      </c>
      <c r="I341" s="16">
        <f>COUNTIF(V$10:$V341,'Desglose 4151'!$V$6)</f>
        <v>105</v>
      </c>
      <c r="J341" s="18" t="s">
        <v>19</v>
      </c>
      <c r="K341" s="19">
        <v>4</v>
      </c>
      <c r="L341" s="20">
        <v>11</v>
      </c>
      <c r="M341" s="21">
        <v>152</v>
      </c>
      <c r="N341" s="18">
        <v>2</v>
      </c>
      <c r="O341" s="18">
        <v>5</v>
      </c>
      <c r="P341" s="18">
        <v>2</v>
      </c>
      <c r="Q341" s="18">
        <v>3</v>
      </c>
      <c r="R341" s="18">
        <v>3</v>
      </c>
      <c r="S341" s="18" t="s">
        <v>26</v>
      </c>
      <c r="T341" s="20">
        <v>150</v>
      </c>
      <c r="U341" s="19">
        <v>1</v>
      </c>
      <c r="V341" s="18">
        <v>4151</v>
      </c>
      <c r="W341" s="19">
        <v>0</v>
      </c>
      <c r="X341" s="18">
        <v>5</v>
      </c>
      <c r="Y341" s="21">
        <v>1315</v>
      </c>
      <c r="Z341" s="18">
        <v>1</v>
      </c>
      <c r="AA341" s="19">
        <v>5</v>
      </c>
      <c r="AB341" s="20">
        <v>56</v>
      </c>
      <c r="AC341" s="131" t="s">
        <v>445</v>
      </c>
      <c r="AD341" s="38" t="s">
        <v>58</v>
      </c>
      <c r="AE341" s="13">
        <v>0</v>
      </c>
      <c r="AF341" s="13">
        <v>0</v>
      </c>
      <c r="AG341" s="13">
        <v>0</v>
      </c>
      <c r="AH341" s="37">
        <f t="shared" si="30"/>
        <v>0</v>
      </c>
      <c r="AI341" s="13">
        <v>0</v>
      </c>
      <c r="AJ341" s="13">
        <v>0</v>
      </c>
      <c r="AK341" s="13">
        <v>0</v>
      </c>
      <c r="AL341" s="37">
        <f t="shared" si="32"/>
        <v>0</v>
      </c>
      <c r="AM341" s="13">
        <v>0</v>
      </c>
      <c r="AN341" s="13">
        <v>0</v>
      </c>
      <c r="AO341" s="13">
        <v>301370.19</v>
      </c>
      <c r="AP341" s="37">
        <f t="shared" si="31"/>
        <v>301370.19</v>
      </c>
      <c r="AQ341" s="13">
        <v>0</v>
      </c>
      <c r="AR341" s="13">
        <v>36381.83</v>
      </c>
      <c r="AS341" s="13">
        <v>49145.78</v>
      </c>
      <c r="AT341" s="37">
        <f t="shared" si="33"/>
        <v>85527.61</v>
      </c>
      <c r="AU341" s="69">
        <f t="shared" si="34"/>
        <v>386897.8</v>
      </c>
    </row>
    <row r="342" spans="1:47" x14ac:dyDescent="0.25">
      <c r="A342" s="16">
        <f>COUNTIF($AD$10:AD342,'RESUMEN POR ORGANISMO'!$V$6)</f>
        <v>38</v>
      </c>
      <c r="B342" s="16">
        <f>COUNTIF(U$10:$V342,'Desglose 4246'!$V$6)</f>
        <v>8</v>
      </c>
      <c r="C342" s="16">
        <f>COUNTIF(V$10:$V342,'Desglose 4157'!$V$6)</f>
        <v>33</v>
      </c>
      <c r="D342" s="16">
        <f>COUNTIF(V$10:$V342,'Desglose 4156'!$V$6)</f>
        <v>26</v>
      </c>
      <c r="E342" s="16">
        <f>COUNTIF(V$10:$V342,'Desglose 4155'!$V$6)</f>
        <v>26</v>
      </c>
      <c r="F342" s="16">
        <f>COUNTIF(V$10:$V342,'Desglose 4154'!$V$6)</f>
        <v>8</v>
      </c>
      <c r="G342" s="16">
        <f>COUNTIF(V$10:$V342,'Desglose 4153'!$V$6)</f>
        <v>53</v>
      </c>
      <c r="H342" s="16">
        <f>COUNTIF(V$10:$V342,'Desglose 4152'!$V$6)</f>
        <v>73</v>
      </c>
      <c r="I342" s="16">
        <f>COUNTIF(V$10:$V342,'Desglose 4151'!$V$6)</f>
        <v>106</v>
      </c>
      <c r="J342" s="18" t="s">
        <v>19</v>
      </c>
      <c r="K342" s="19">
        <v>4</v>
      </c>
      <c r="L342" s="20">
        <v>11</v>
      </c>
      <c r="M342" s="21">
        <v>152</v>
      </c>
      <c r="N342" s="18">
        <v>2</v>
      </c>
      <c r="O342" s="18">
        <v>5</v>
      </c>
      <c r="P342" s="18">
        <v>2</v>
      </c>
      <c r="Q342" s="18">
        <v>3</v>
      </c>
      <c r="R342" s="18">
        <v>3</v>
      </c>
      <c r="S342" s="18" t="s">
        <v>26</v>
      </c>
      <c r="T342" s="20">
        <v>150</v>
      </c>
      <c r="U342" s="19">
        <v>1</v>
      </c>
      <c r="V342" s="18">
        <v>4151</v>
      </c>
      <c r="W342" s="19">
        <v>0</v>
      </c>
      <c r="X342" s="18">
        <v>5</v>
      </c>
      <c r="Y342" s="21">
        <v>1315</v>
      </c>
      <c r="Z342" s="18">
        <v>1</v>
      </c>
      <c r="AA342" s="19">
        <v>8</v>
      </c>
      <c r="AB342" s="20">
        <v>100</v>
      </c>
      <c r="AC342" s="131" t="s">
        <v>446</v>
      </c>
      <c r="AD342" s="38" t="s">
        <v>58</v>
      </c>
      <c r="AE342" s="13">
        <v>0</v>
      </c>
      <c r="AF342" s="13">
        <v>0</v>
      </c>
      <c r="AG342" s="13">
        <v>0</v>
      </c>
      <c r="AH342" s="37">
        <f t="shared" si="30"/>
        <v>0</v>
      </c>
      <c r="AI342" s="13">
        <v>0</v>
      </c>
      <c r="AJ342" s="13">
        <v>0</v>
      </c>
      <c r="AK342" s="13">
        <v>0</v>
      </c>
      <c r="AL342" s="37">
        <f t="shared" si="32"/>
        <v>0</v>
      </c>
      <c r="AM342" s="13">
        <v>0</v>
      </c>
      <c r="AN342" s="13">
        <v>0</v>
      </c>
      <c r="AO342" s="13">
        <v>921310.37</v>
      </c>
      <c r="AP342" s="37">
        <f t="shared" si="31"/>
        <v>921310.37</v>
      </c>
      <c r="AQ342" s="13">
        <v>0</v>
      </c>
      <c r="AR342" s="13">
        <v>111221.87</v>
      </c>
      <c r="AS342" s="13">
        <v>150242.16</v>
      </c>
      <c r="AT342" s="37">
        <f t="shared" si="33"/>
        <v>261464.03</v>
      </c>
      <c r="AU342" s="69">
        <f t="shared" si="34"/>
        <v>1182774.3999999999</v>
      </c>
    </row>
    <row r="343" spans="1:47" x14ac:dyDescent="0.25">
      <c r="A343" s="16">
        <f>COUNTIF($AD$10:AD343,'RESUMEN POR ORGANISMO'!$V$6)</f>
        <v>38</v>
      </c>
      <c r="B343" s="16">
        <f>COUNTIF(U$10:$V343,'Desglose 4246'!$V$6)</f>
        <v>8</v>
      </c>
      <c r="C343" s="16">
        <f>COUNTIF(V$10:$V343,'Desglose 4157'!$V$6)</f>
        <v>33</v>
      </c>
      <c r="D343" s="16">
        <f>COUNTIF(V$10:$V343,'Desglose 4156'!$V$6)</f>
        <v>26</v>
      </c>
      <c r="E343" s="16">
        <f>COUNTIF(V$10:$V343,'Desglose 4155'!$V$6)</f>
        <v>26</v>
      </c>
      <c r="F343" s="16">
        <f>COUNTIF(V$10:$V343,'Desglose 4154'!$V$6)</f>
        <v>8</v>
      </c>
      <c r="G343" s="16">
        <f>COUNTIF(V$10:$V343,'Desglose 4153'!$V$6)</f>
        <v>53</v>
      </c>
      <c r="H343" s="16">
        <f>COUNTIF(V$10:$V343,'Desglose 4152'!$V$6)</f>
        <v>73</v>
      </c>
      <c r="I343" s="16">
        <f>COUNTIF(V$10:$V343,'Desglose 4151'!$V$6)</f>
        <v>107</v>
      </c>
      <c r="J343" s="18" t="s">
        <v>19</v>
      </c>
      <c r="K343" s="19">
        <v>4</v>
      </c>
      <c r="L343" s="20">
        <v>11</v>
      </c>
      <c r="M343" s="21">
        <v>152</v>
      </c>
      <c r="N343" s="18">
        <v>2</v>
      </c>
      <c r="O343" s="18">
        <v>5</v>
      </c>
      <c r="P343" s="18">
        <v>2</v>
      </c>
      <c r="Q343" s="18">
        <v>3</v>
      </c>
      <c r="R343" s="18">
        <v>3</v>
      </c>
      <c r="S343" s="18" t="s">
        <v>26</v>
      </c>
      <c r="T343" s="20">
        <v>150</v>
      </c>
      <c r="U343" s="19">
        <v>1</v>
      </c>
      <c r="V343" s="18">
        <v>4151</v>
      </c>
      <c r="W343" s="19">
        <v>0</v>
      </c>
      <c r="X343" s="18">
        <v>5</v>
      </c>
      <c r="Y343" s="21">
        <v>1315</v>
      </c>
      <c r="Z343" s="18">
        <v>1</v>
      </c>
      <c r="AA343" s="19">
        <v>8</v>
      </c>
      <c r="AB343" s="20">
        <v>43</v>
      </c>
      <c r="AC343" s="131" t="s">
        <v>447</v>
      </c>
      <c r="AD343" s="38" t="s">
        <v>58</v>
      </c>
      <c r="AE343" s="13">
        <v>0</v>
      </c>
      <c r="AF343" s="13">
        <v>0</v>
      </c>
      <c r="AG343" s="13">
        <v>0</v>
      </c>
      <c r="AH343" s="37">
        <f t="shared" si="30"/>
        <v>0</v>
      </c>
      <c r="AI343" s="13">
        <v>0</v>
      </c>
      <c r="AJ343" s="13">
        <v>0</v>
      </c>
      <c r="AK343" s="13">
        <v>0</v>
      </c>
      <c r="AL343" s="37">
        <f t="shared" si="32"/>
        <v>0</v>
      </c>
      <c r="AM343" s="13">
        <v>0</v>
      </c>
      <c r="AN343" s="13">
        <v>0</v>
      </c>
      <c r="AO343" s="13">
        <v>351033.34</v>
      </c>
      <c r="AP343" s="37">
        <f t="shared" si="31"/>
        <v>351033.34</v>
      </c>
      <c r="AQ343" s="13">
        <v>0</v>
      </c>
      <c r="AR343" s="13">
        <v>42377.23</v>
      </c>
      <c r="AS343" s="13">
        <v>57244.56</v>
      </c>
      <c r="AT343" s="37">
        <f t="shared" si="33"/>
        <v>99621.790000000008</v>
      </c>
      <c r="AU343" s="69">
        <f t="shared" si="34"/>
        <v>450655.13</v>
      </c>
    </row>
    <row r="344" spans="1:47" x14ac:dyDescent="0.25">
      <c r="A344" s="16">
        <f>COUNTIF($AD$10:AD344,'RESUMEN POR ORGANISMO'!$V$6)</f>
        <v>38</v>
      </c>
      <c r="B344" s="16">
        <f>COUNTIF(U$10:$V344,'Desglose 4246'!$V$6)</f>
        <v>8</v>
      </c>
      <c r="C344" s="16">
        <f>COUNTIF(V$10:$V344,'Desglose 4157'!$V$6)</f>
        <v>33</v>
      </c>
      <c r="D344" s="16">
        <f>COUNTIF(V$10:$V344,'Desglose 4156'!$V$6)</f>
        <v>26</v>
      </c>
      <c r="E344" s="16">
        <f>COUNTIF(V$10:$V344,'Desglose 4155'!$V$6)</f>
        <v>26</v>
      </c>
      <c r="F344" s="16">
        <f>COUNTIF(V$10:$V344,'Desglose 4154'!$V$6)</f>
        <v>8</v>
      </c>
      <c r="G344" s="16">
        <f>COUNTIF(V$10:$V344,'Desglose 4153'!$V$6)</f>
        <v>53</v>
      </c>
      <c r="H344" s="16">
        <f>COUNTIF(V$10:$V344,'Desglose 4152'!$V$6)</f>
        <v>73</v>
      </c>
      <c r="I344" s="16">
        <f>COUNTIF(V$10:$V344,'Desglose 4151'!$V$6)</f>
        <v>108</v>
      </c>
      <c r="J344" s="18" t="s">
        <v>19</v>
      </c>
      <c r="K344" s="19">
        <v>4</v>
      </c>
      <c r="L344" s="20">
        <v>11</v>
      </c>
      <c r="M344" s="21">
        <v>152</v>
      </c>
      <c r="N344" s="18">
        <v>2</v>
      </c>
      <c r="O344" s="18">
        <v>5</v>
      </c>
      <c r="P344" s="18">
        <v>2</v>
      </c>
      <c r="Q344" s="18">
        <v>3</v>
      </c>
      <c r="R344" s="18">
        <v>3</v>
      </c>
      <c r="S344" s="18" t="s">
        <v>26</v>
      </c>
      <c r="T344" s="20">
        <v>150</v>
      </c>
      <c r="U344" s="19">
        <v>1</v>
      </c>
      <c r="V344" s="18">
        <v>4151</v>
      </c>
      <c r="W344" s="19">
        <v>0</v>
      </c>
      <c r="X344" s="18">
        <v>5</v>
      </c>
      <c r="Y344" s="21">
        <v>1315</v>
      </c>
      <c r="Z344" s="18">
        <v>1</v>
      </c>
      <c r="AA344" s="19">
        <v>8</v>
      </c>
      <c r="AB344" s="20">
        <v>21</v>
      </c>
      <c r="AC344" s="131" t="s">
        <v>448</v>
      </c>
      <c r="AD344" s="38" t="s">
        <v>58</v>
      </c>
      <c r="AE344" s="13">
        <v>0</v>
      </c>
      <c r="AF344" s="13">
        <v>0</v>
      </c>
      <c r="AG344" s="13">
        <v>0</v>
      </c>
      <c r="AH344" s="37">
        <f t="shared" si="30"/>
        <v>0</v>
      </c>
      <c r="AI344" s="13">
        <v>0</v>
      </c>
      <c r="AJ344" s="13">
        <v>0</v>
      </c>
      <c r="AK344" s="13">
        <v>0</v>
      </c>
      <c r="AL344" s="37">
        <f t="shared" si="32"/>
        <v>0</v>
      </c>
      <c r="AM344" s="13">
        <v>0</v>
      </c>
      <c r="AN344" s="13">
        <v>0</v>
      </c>
      <c r="AO344" s="13">
        <v>488607.39</v>
      </c>
      <c r="AP344" s="37">
        <f t="shared" si="31"/>
        <v>488607.39</v>
      </c>
      <c r="AQ344" s="13">
        <v>0</v>
      </c>
      <c r="AR344" s="13">
        <v>58985.37</v>
      </c>
      <c r="AS344" s="13">
        <v>79679.38</v>
      </c>
      <c r="AT344" s="37">
        <f t="shared" si="33"/>
        <v>138664.75</v>
      </c>
      <c r="AU344" s="69">
        <f t="shared" si="34"/>
        <v>627272.14</v>
      </c>
    </row>
    <row r="345" spans="1:47" x14ac:dyDescent="0.25">
      <c r="A345" s="16">
        <f>COUNTIF($AD$10:AD345,'RESUMEN POR ORGANISMO'!$V$6)</f>
        <v>38</v>
      </c>
      <c r="B345" s="16">
        <f>COUNTIF(U$10:$V345,'Desglose 4246'!$V$6)</f>
        <v>8</v>
      </c>
      <c r="C345" s="16">
        <f>COUNTIF(V$10:$V345,'Desglose 4157'!$V$6)</f>
        <v>33</v>
      </c>
      <c r="D345" s="16">
        <f>COUNTIF(V$10:$V345,'Desglose 4156'!$V$6)</f>
        <v>26</v>
      </c>
      <c r="E345" s="16">
        <f>COUNTIF(V$10:$V345,'Desglose 4155'!$V$6)</f>
        <v>26</v>
      </c>
      <c r="F345" s="16">
        <f>COUNTIF(V$10:$V345,'Desglose 4154'!$V$6)</f>
        <v>8</v>
      </c>
      <c r="G345" s="16">
        <f>COUNTIF(V$10:$V345,'Desglose 4153'!$V$6)</f>
        <v>53</v>
      </c>
      <c r="H345" s="16">
        <f>COUNTIF(V$10:$V345,'Desglose 4152'!$V$6)</f>
        <v>73</v>
      </c>
      <c r="I345" s="16">
        <f>COUNTIF(V$10:$V345,'Desglose 4151'!$V$6)</f>
        <v>109</v>
      </c>
      <c r="J345" s="18" t="s">
        <v>19</v>
      </c>
      <c r="K345" s="19">
        <v>4</v>
      </c>
      <c r="L345" s="20">
        <v>11</v>
      </c>
      <c r="M345" s="21">
        <v>152</v>
      </c>
      <c r="N345" s="18">
        <v>2</v>
      </c>
      <c r="O345" s="18">
        <v>5</v>
      </c>
      <c r="P345" s="18">
        <v>2</v>
      </c>
      <c r="Q345" s="18">
        <v>3</v>
      </c>
      <c r="R345" s="18">
        <v>3</v>
      </c>
      <c r="S345" s="18" t="s">
        <v>26</v>
      </c>
      <c r="T345" s="20">
        <v>150</v>
      </c>
      <c r="U345" s="19">
        <v>1</v>
      </c>
      <c r="V345" s="18">
        <v>4151</v>
      </c>
      <c r="W345" s="19">
        <v>0</v>
      </c>
      <c r="X345" s="18">
        <v>5</v>
      </c>
      <c r="Y345" s="21">
        <v>1315</v>
      </c>
      <c r="Z345" s="18">
        <v>1</v>
      </c>
      <c r="AA345" s="19">
        <v>4</v>
      </c>
      <c r="AB345" s="20">
        <v>13</v>
      </c>
      <c r="AC345" s="131" t="s">
        <v>449</v>
      </c>
      <c r="AD345" s="38" t="s">
        <v>58</v>
      </c>
      <c r="AE345" s="13">
        <v>0</v>
      </c>
      <c r="AF345" s="13">
        <v>0</v>
      </c>
      <c r="AG345" s="13">
        <v>0</v>
      </c>
      <c r="AH345" s="37">
        <f t="shared" si="30"/>
        <v>0</v>
      </c>
      <c r="AI345" s="13">
        <v>0</v>
      </c>
      <c r="AJ345" s="13">
        <v>0</v>
      </c>
      <c r="AK345" s="13">
        <v>0</v>
      </c>
      <c r="AL345" s="37">
        <f t="shared" si="32"/>
        <v>0</v>
      </c>
      <c r="AM345" s="13">
        <v>0</v>
      </c>
      <c r="AN345" s="13">
        <v>0</v>
      </c>
      <c r="AO345" s="13">
        <v>301370.19</v>
      </c>
      <c r="AP345" s="37">
        <f t="shared" si="31"/>
        <v>301370.19</v>
      </c>
      <c r="AQ345" s="13">
        <v>0</v>
      </c>
      <c r="AR345" s="13">
        <v>36381.83</v>
      </c>
      <c r="AS345" s="13">
        <v>49145.78</v>
      </c>
      <c r="AT345" s="37">
        <f t="shared" si="33"/>
        <v>85527.61</v>
      </c>
      <c r="AU345" s="69">
        <f t="shared" si="34"/>
        <v>386897.8</v>
      </c>
    </row>
    <row r="346" spans="1:47" x14ac:dyDescent="0.25">
      <c r="A346" s="16">
        <f>COUNTIF($AD$10:AD346,'RESUMEN POR ORGANISMO'!$V$6)</f>
        <v>38</v>
      </c>
      <c r="B346" s="16">
        <f>COUNTIF(U$10:$V346,'Desglose 4246'!$V$6)</f>
        <v>8</v>
      </c>
      <c r="C346" s="16">
        <f>COUNTIF(V$10:$V346,'Desglose 4157'!$V$6)</f>
        <v>33</v>
      </c>
      <c r="D346" s="16">
        <f>COUNTIF(V$10:$V346,'Desglose 4156'!$V$6)</f>
        <v>26</v>
      </c>
      <c r="E346" s="16">
        <f>COUNTIF(V$10:$V346,'Desglose 4155'!$V$6)</f>
        <v>26</v>
      </c>
      <c r="F346" s="16">
        <f>COUNTIF(V$10:$V346,'Desglose 4154'!$V$6)</f>
        <v>8</v>
      </c>
      <c r="G346" s="16">
        <f>COUNTIF(V$10:$V346,'Desglose 4153'!$V$6)</f>
        <v>53</v>
      </c>
      <c r="H346" s="16">
        <f>COUNTIF(V$10:$V346,'Desglose 4152'!$V$6)</f>
        <v>73</v>
      </c>
      <c r="I346" s="16">
        <f>COUNTIF(V$10:$V346,'Desglose 4151'!$V$6)</f>
        <v>110</v>
      </c>
      <c r="J346" s="18" t="s">
        <v>19</v>
      </c>
      <c r="K346" s="19">
        <v>4</v>
      </c>
      <c r="L346" s="20">
        <v>11</v>
      </c>
      <c r="M346" s="21">
        <v>152</v>
      </c>
      <c r="N346" s="18">
        <v>2</v>
      </c>
      <c r="O346" s="18">
        <v>5</v>
      </c>
      <c r="P346" s="18">
        <v>2</v>
      </c>
      <c r="Q346" s="18">
        <v>3</v>
      </c>
      <c r="R346" s="18">
        <v>3</v>
      </c>
      <c r="S346" s="18" t="s">
        <v>26</v>
      </c>
      <c r="T346" s="20">
        <v>150</v>
      </c>
      <c r="U346" s="19">
        <v>1</v>
      </c>
      <c r="V346" s="18">
        <v>4151</v>
      </c>
      <c r="W346" s="19">
        <v>0</v>
      </c>
      <c r="X346" s="18">
        <v>5</v>
      </c>
      <c r="Y346" s="21">
        <v>1315</v>
      </c>
      <c r="Z346" s="18">
        <v>1</v>
      </c>
      <c r="AA346" s="19">
        <v>4</v>
      </c>
      <c r="AB346" s="20">
        <v>47</v>
      </c>
      <c r="AC346" s="131" t="s">
        <v>450</v>
      </c>
      <c r="AD346" s="38" t="s">
        <v>58</v>
      </c>
      <c r="AE346" s="13">
        <v>0</v>
      </c>
      <c r="AF346" s="13">
        <v>0</v>
      </c>
      <c r="AG346" s="13">
        <v>0</v>
      </c>
      <c r="AH346" s="37">
        <f t="shared" si="30"/>
        <v>0</v>
      </c>
      <c r="AI346" s="13">
        <v>0</v>
      </c>
      <c r="AJ346" s="13">
        <v>0</v>
      </c>
      <c r="AK346" s="13">
        <v>0</v>
      </c>
      <c r="AL346" s="37">
        <f t="shared" si="32"/>
        <v>0</v>
      </c>
      <c r="AM346" s="13">
        <v>0</v>
      </c>
      <c r="AN346" s="13">
        <v>0</v>
      </c>
      <c r="AO346" s="13">
        <v>301370.19</v>
      </c>
      <c r="AP346" s="37">
        <f t="shared" si="31"/>
        <v>301370.19</v>
      </c>
      <c r="AQ346" s="13">
        <v>0</v>
      </c>
      <c r="AR346" s="13">
        <v>36381.83</v>
      </c>
      <c r="AS346" s="13">
        <v>49145.78</v>
      </c>
      <c r="AT346" s="37">
        <f t="shared" si="33"/>
        <v>85527.61</v>
      </c>
      <c r="AU346" s="69">
        <f t="shared" si="34"/>
        <v>386897.8</v>
      </c>
    </row>
    <row r="347" spans="1:47" x14ac:dyDescent="0.25">
      <c r="A347" s="16">
        <f>COUNTIF($AD$10:AD347,'RESUMEN POR ORGANISMO'!$V$6)</f>
        <v>38</v>
      </c>
      <c r="B347" s="16">
        <f>COUNTIF(U$10:$V347,'Desglose 4246'!$V$6)</f>
        <v>8</v>
      </c>
      <c r="C347" s="16">
        <f>COUNTIF(V$10:$V347,'Desglose 4157'!$V$6)</f>
        <v>33</v>
      </c>
      <c r="D347" s="16">
        <f>COUNTIF(V$10:$V347,'Desglose 4156'!$V$6)</f>
        <v>26</v>
      </c>
      <c r="E347" s="16">
        <f>COUNTIF(V$10:$V347,'Desglose 4155'!$V$6)</f>
        <v>26</v>
      </c>
      <c r="F347" s="16">
        <f>COUNTIF(V$10:$V347,'Desglose 4154'!$V$6)</f>
        <v>8</v>
      </c>
      <c r="G347" s="16">
        <f>COUNTIF(V$10:$V347,'Desglose 4153'!$V$6)</f>
        <v>53</v>
      </c>
      <c r="H347" s="16">
        <f>COUNTIF(V$10:$V347,'Desglose 4152'!$V$6)</f>
        <v>73</v>
      </c>
      <c r="I347" s="16">
        <f>COUNTIF(V$10:$V347,'Desglose 4151'!$V$6)</f>
        <v>111</v>
      </c>
      <c r="J347" s="18" t="s">
        <v>19</v>
      </c>
      <c r="K347" s="19">
        <v>4</v>
      </c>
      <c r="L347" s="20">
        <v>11</v>
      </c>
      <c r="M347" s="21">
        <v>152</v>
      </c>
      <c r="N347" s="18">
        <v>2</v>
      </c>
      <c r="O347" s="18">
        <v>5</v>
      </c>
      <c r="P347" s="18">
        <v>2</v>
      </c>
      <c r="Q347" s="18">
        <v>3</v>
      </c>
      <c r="R347" s="18">
        <v>3</v>
      </c>
      <c r="S347" s="18" t="s">
        <v>26</v>
      </c>
      <c r="T347" s="20">
        <v>150</v>
      </c>
      <c r="U347" s="19">
        <v>1</v>
      </c>
      <c r="V347" s="18">
        <v>4151</v>
      </c>
      <c r="W347" s="19">
        <v>0</v>
      </c>
      <c r="X347" s="18">
        <v>5</v>
      </c>
      <c r="Y347" s="21">
        <v>1315</v>
      </c>
      <c r="Z347" s="18">
        <v>1</v>
      </c>
      <c r="AA347" s="19">
        <v>4</v>
      </c>
      <c r="AB347" s="20">
        <v>105</v>
      </c>
      <c r="AC347" s="131" t="s">
        <v>451</v>
      </c>
      <c r="AD347" s="38" t="s">
        <v>58</v>
      </c>
      <c r="AE347" s="13">
        <v>0</v>
      </c>
      <c r="AF347" s="13">
        <v>0</v>
      </c>
      <c r="AG347" s="13">
        <v>0</v>
      </c>
      <c r="AH347" s="37">
        <f t="shared" si="30"/>
        <v>0</v>
      </c>
      <c r="AI347" s="13">
        <v>0</v>
      </c>
      <c r="AJ347" s="13">
        <v>0</v>
      </c>
      <c r="AK347" s="13">
        <v>0</v>
      </c>
      <c r="AL347" s="37">
        <f t="shared" si="32"/>
        <v>0</v>
      </c>
      <c r="AM347" s="13">
        <v>0</v>
      </c>
      <c r="AN347" s="13">
        <v>0</v>
      </c>
      <c r="AO347" s="13">
        <v>187237.19</v>
      </c>
      <c r="AP347" s="37">
        <f t="shared" si="31"/>
        <v>187237.19</v>
      </c>
      <c r="AQ347" s="13">
        <v>0</v>
      </c>
      <c r="AR347" s="13">
        <v>22603.53</v>
      </c>
      <c r="AS347" s="13">
        <v>30533.599999999999</v>
      </c>
      <c r="AT347" s="37">
        <f t="shared" si="33"/>
        <v>53137.13</v>
      </c>
      <c r="AU347" s="69">
        <f t="shared" si="34"/>
        <v>240374.32</v>
      </c>
    </row>
    <row r="348" spans="1:47" x14ac:dyDescent="0.25">
      <c r="A348" s="16">
        <f>COUNTIF($AD$10:AD348,'RESUMEN POR ORGANISMO'!$V$6)</f>
        <v>38</v>
      </c>
      <c r="B348" s="16">
        <f>COUNTIF(U$10:$V348,'Desglose 4246'!$V$6)</f>
        <v>8</v>
      </c>
      <c r="C348" s="16">
        <f>COUNTIF(V$10:$V348,'Desglose 4157'!$V$6)</f>
        <v>33</v>
      </c>
      <c r="D348" s="16">
        <f>COUNTIF(V$10:$V348,'Desglose 4156'!$V$6)</f>
        <v>26</v>
      </c>
      <c r="E348" s="16">
        <f>COUNTIF(V$10:$V348,'Desglose 4155'!$V$6)</f>
        <v>26</v>
      </c>
      <c r="F348" s="16">
        <f>COUNTIF(V$10:$V348,'Desglose 4154'!$V$6)</f>
        <v>8</v>
      </c>
      <c r="G348" s="16">
        <f>COUNTIF(V$10:$V348,'Desglose 4153'!$V$6)</f>
        <v>53</v>
      </c>
      <c r="H348" s="16">
        <f>COUNTIF(V$10:$V348,'Desglose 4152'!$V$6)</f>
        <v>73</v>
      </c>
      <c r="I348" s="16">
        <f>COUNTIF(V$10:$V348,'Desglose 4151'!$V$6)</f>
        <v>112</v>
      </c>
      <c r="J348" s="18" t="s">
        <v>19</v>
      </c>
      <c r="K348" s="19">
        <v>4</v>
      </c>
      <c r="L348" s="20">
        <v>11</v>
      </c>
      <c r="M348" s="21">
        <v>152</v>
      </c>
      <c r="N348" s="18">
        <v>2</v>
      </c>
      <c r="O348" s="18">
        <v>5</v>
      </c>
      <c r="P348" s="18">
        <v>2</v>
      </c>
      <c r="Q348" s="18">
        <v>3</v>
      </c>
      <c r="R348" s="18">
        <v>3</v>
      </c>
      <c r="S348" s="18" t="s">
        <v>26</v>
      </c>
      <c r="T348" s="20">
        <v>150</v>
      </c>
      <c r="U348" s="19">
        <v>1</v>
      </c>
      <c r="V348" s="18">
        <v>4151</v>
      </c>
      <c r="W348" s="19">
        <v>0</v>
      </c>
      <c r="X348" s="18">
        <v>5</v>
      </c>
      <c r="Y348" s="21">
        <v>1315</v>
      </c>
      <c r="Z348" s="18">
        <v>1</v>
      </c>
      <c r="AA348" s="19">
        <v>4</v>
      </c>
      <c r="AB348" s="20">
        <v>123</v>
      </c>
      <c r="AC348" s="131" t="s">
        <v>452</v>
      </c>
      <c r="AD348" s="38" t="s">
        <v>58</v>
      </c>
      <c r="AE348" s="13">
        <v>0</v>
      </c>
      <c r="AF348" s="13">
        <v>0</v>
      </c>
      <c r="AG348" s="13">
        <v>0</v>
      </c>
      <c r="AH348" s="37">
        <f t="shared" si="30"/>
        <v>0</v>
      </c>
      <c r="AI348" s="13">
        <v>0</v>
      </c>
      <c r="AJ348" s="13">
        <v>0</v>
      </c>
      <c r="AK348" s="13">
        <v>0</v>
      </c>
      <c r="AL348" s="37">
        <f t="shared" si="32"/>
        <v>0</v>
      </c>
      <c r="AM348" s="13">
        <v>0</v>
      </c>
      <c r="AN348" s="13">
        <v>0</v>
      </c>
      <c r="AO348" s="13">
        <v>301370.19</v>
      </c>
      <c r="AP348" s="37">
        <f t="shared" si="31"/>
        <v>301370.19</v>
      </c>
      <c r="AQ348" s="13">
        <v>0</v>
      </c>
      <c r="AR348" s="13">
        <v>36381.83</v>
      </c>
      <c r="AS348" s="13">
        <v>49145.77</v>
      </c>
      <c r="AT348" s="37">
        <f t="shared" si="33"/>
        <v>85527.6</v>
      </c>
      <c r="AU348" s="69">
        <f t="shared" si="34"/>
        <v>386897.79000000004</v>
      </c>
    </row>
    <row r="349" spans="1:47" x14ac:dyDescent="0.25">
      <c r="A349" s="16">
        <f>COUNTIF($AD$10:AD349,'RESUMEN POR ORGANISMO'!$V$6)</f>
        <v>38</v>
      </c>
      <c r="B349" s="16">
        <f>COUNTIF(U$10:$V349,'Desglose 4246'!$V$6)</f>
        <v>8</v>
      </c>
      <c r="C349" s="16">
        <f>COUNTIF(V$10:$V349,'Desglose 4157'!$V$6)</f>
        <v>33</v>
      </c>
      <c r="D349" s="16">
        <f>COUNTIF(V$10:$V349,'Desglose 4156'!$V$6)</f>
        <v>26</v>
      </c>
      <c r="E349" s="16">
        <f>COUNTIF(V$10:$V349,'Desglose 4155'!$V$6)</f>
        <v>26</v>
      </c>
      <c r="F349" s="16">
        <f>COUNTIF(V$10:$V349,'Desglose 4154'!$V$6)</f>
        <v>8</v>
      </c>
      <c r="G349" s="16">
        <f>COUNTIF(V$10:$V349,'Desglose 4153'!$V$6)</f>
        <v>53</v>
      </c>
      <c r="H349" s="16">
        <f>COUNTIF(V$10:$V349,'Desglose 4152'!$V$6)</f>
        <v>73</v>
      </c>
      <c r="I349" s="16">
        <f>COUNTIF(V$10:$V349,'Desglose 4151'!$V$6)</f>
        <v>113</v>
      </c>
      <c r="J349" s="18" t="s">
        <v>19</v>
      </c>
      <c r="K349" s="19">
        <v>4</v>
      </c>
      <c r="L349" s="20">
        <v>11</v>
      </c>
      <c r="M349" s="21">
        <v>152</v>
      </c>
      <c r="N349" s="18">
        <v>2</v>
      </c>
      <c r="O349" s="18">
        <v>5</v>
      </c>
      <c r="P349" s="18">
        <v>2</v>
      </c>
      <c r="Q349" s="18">
        <v>3</v>
      </c>
      <c r="R349" s="18">
        <v>3</v>
      </c>
      <c r="S349" s="18" t="s">
        <v>26</v>
      </c>
      <c r="T349" s="20">
        <v>150</v>
      </c>
      <c r="U349" s="19">
        <v>1</v>
      </c>
      <c r="V349" s="18">
        <v>4151</v>
      </c>
      <c r="W349" s="19">
        <v>0</v>
      </c>
      <c r="X349" s="18">
        <v>5</v>
      </c>
      <c r="Y349" s="21">
        <v>1315</v>
      </c>
      <c r="Z349" s="18">
        <v>1</v>
      </c>
      <c r="AA349" s="19">
        <v>11</v>
      </c>
      <c r="AB349" s="20">
        <v>24</v>
      </c>
      <c r="AC349" s="131" t="s">
        <v>453</v>
      </c>
      <c r="AD349" s="38" t="s">
        <v>58</v>
      </c>
      <c r="AE349" s="13">
        <v>0</v>
      </c>
      <c r="AF349" s="13">
        <v>0</v>
      </c>
      <c r="AG349" s="13">
        <v>0</v>
      </c>
      <c r="AH349" s="37">
        <f t="shared" si="30"/>
        <v>0</v>
      </c>
      <c r="AI349" s="13">
        <v>0</v>
      </c>
      <c r="AJ349" s="13">
        <v>0</v>
      </c>
      <c r="AK349" s="13">
        <v>0</v>
      </c>
      <c r="AL349" s="37">
        <f t="shared" si="32"/>
        <v>0</v>
      </c>
      <c r="AM349" s="13">
        <v>0</v>
      </c>
      <c r="AN349" s="13">
        <v>0</v>
      </c>
      <c r="AO349" s="13">
        <v>301370.19</v>
      </c>
      <c r="AP349" s="37">
        <f t="shared" si="31"/>
        <v>301370.19</v>
      </c>
      <c r="AQ349" s="13">
        <v>0</v>
      </c>
      <c r="AR349" s="13">
        <v>36381.83</v>
      </c>
      <c r="AS349" s="13">
        <v>49145.78</v>
      </c>
      <c r="AT349" s="37">
        <f t="shared" si="33"/>
        <v>85527.61</v>
      </c>
      <c r="AU349" s="69">
        <f t="shared" si="34"/>
        <v>386897.8</v>
      </c>
    </row>
    <row r="350" spans="1:47" x14ac:dyDescent="0.25">
      <c r="A350" s="16">
        <f>COUNTIF($AD$10:AD350,'RESUMEN POR ORGANISMO'!$V$6)</f>
        <v>38</v>
      </c>
      <c r="B350" s="16">
        <f>COUNTIF(U$10:$V350,'Desglose 4246'!$V$6)</f>
        <v>8</v>
      </c>
      <c r="C350" s="16">
        <f>COUNTIF(V$10:$V350,'Desglose 4157'!$V$6)</f>
        <v>33</v>
      </c>
      <c r="D350" s="16">
        <f>COUNTIF(V$10:$V350,'Desglose 4156'!$V$6)</f>
        <v>26</v>
      </c>
      <c r="E350" s="16">
        <f>COUNTIF(V$10:$V350,'Desglose 4155'!$V$6)</f>
        <v>26</v>
      </c>
      <c r="F350" s="16">
        <f>COUNTIF(V$10:$V350,'Desglose 4154'!$V$6)</f>
        <v>8</v>
      </c>
      <c r="G350" s="16">
        <f>COUNTIF(V$10:$V350,'Desglose 4153'!$V$6)</f>
        <v>53</v>
      </c>
      <c r="H350" s="16">
        <f>COUNTIF(V$10:$V350,'Desglose 4152'!$V$6)</f>
        <v>73</v>
      </c>
      <c r="I350" s="16">
        <f>COUNTIF(V$10:$V350,'Desglose 4151'!$V$6)</f>
        <v>114</v>
      </c>
      <c r="J350" s="18" t="s">
        <v>19</v>
      </c>
      <c r="K350" s="19">
        <v>4</v>
      </c>
      <c r="L350" s="20">
        <v>11</v>
      </c>
      <c r="M350" s="21">
        <v>152</v>
      </c>
      <c r="N350" s="18">
        <v>2</v>
      </c>
      <c r="O350" s="18">
        <v>5</v>
      </c>
      <c r="P350" s="18">
        <v>2</v>
      </c>
      <c r="Q350" s="18">
        <v>3</v>
      </c>
      <c r="R350" s="18">
        <v>3</v>
      </c>
      <c r="S350" s="18" t="s">
        <v>26</v>
      </c>
      <c r="T350" s="20">
        <v>150</v>
      </c>
      <c r="U350" s="19">
        <v>1</v>
      </c>
      <c r="V350" s="18">
        <v>4151</v>
      </c>
      <c r="W350" s="19">
        <v>0</v>
      </c>
      <c r="X350" s="18">
        <v>5</v>
      </c>
      <c r="Y350" s="21">
        <v>1315</v>
      </c>
      <c r="Z350" s="18">
        <v>1</v>
      </c>
      <c r="AA350" s="19">
        <v>9</v>
      </c>
      <c r="AB350" s="20">
        <v>80</v>
      </c>
      <c r="AC350" s="131" t="s">
        <v>454</v>
      </c>
      <c r="AD350" s="38" t="s">
        <v>58</v>
      </c>
      <c r="AE350" s="13">
        <v>0</v>
      </c>
      <c r="AF350" s="13">
        <v>0</v>
      </c>
      <c r="AG350" s="13">
        <v>0</v>
      </c>
      <c r="AH350" s="37">
        <f t="shared" si="30"/>
        <v>0</v>
      </c>
      <c r="AI350" s="13">
        <v>0</v>
      </c>
      <c r="AJ350" s="13">
        <v>0</v>
      </c>
      <c r="AK350" s="13">
        <v>0</v>
      </c>
      <c r="AL350" s="37">
        <f t="shared" si="32"/>
        <v>0</v>
      </c>
      <c r="AM350" s="13">
        <v>0</v>
      </c>
      <c r="AN350" s="13">
        <v>0</v>
      </c>
      <c r="AO350" s="13">
        <v>301370.19</v>
      </c>
      <c r="AP350" s="37">
        <f t="shared" si="31"/>
        <v>301370.19</v>
      </c>
      <c r="AQ350" s="13">
        <v>0</v>
      </c>
      <c r="AR350" s="13">
        <v>36381.83</v>
      </c>
      <c r="AS350" s="13">
        <v>49145.78</v>
      </c>
      <c r="AT350" s="37">
        <f t="shared" si="33"/>
        <v>85527.61</v>
      </c>
      <c r="AU350" s="69">
        <f t="shared" si="34"/>
        <v>386897.8</v>
      </c>
    </row>
    <row r="351" spans="1:47" x14ac:dyDescent="0.25">
      <c r="A351" s="16">
        <f>COUNTIF($AD$10:AD351,'RESUMEN POR ORGANISMO'!$V$6)</f>
        <v>38</v>
      </c>
      <c r="B351" s="16">
        <f>COUNTIF(U$10:$V351,'Desglose 4246'!$V$6)</f>
        <v>8</v>
      </c>
      <c r="C351" s="16">
        <f>COUNTIF(V$10:$V351,'Desglose 4157'!$V$6)</f>
        <v>33</v>
      </c>
      <c r="D351" s="16">
        <f>COUNTIF(V$10:$V351,'Desglose 4156'!$V$6)</f>
        <v>26</v>
      </c>
      <c r="E351" s="16">
        <f>COUNTIF(V$10:$V351,'Desglose 4155'!$V$6)</f>
        <v>26</v>
      </c>
      <c r="F351" s="16">
        <f>COUNTIF(V$10:$V351,'Desglose 4154'!$V$6)</f>
        <v>8</v>
      </c>
      <c r="G351" s="16">
        <f>COUNTIF(V$10:$V351,'Desglose 4153'!$V$6)</f>
        <v>53</v>
      </c>
      <c r="H351" s="16">
        <f>COUNTIF(V$10:$V351,'Desglose 4152'!$V$6)</f>
        <v>73</v>
      </c>
      <c r="I351" s="16">
        <f>COUNTIF(V$10:$V351,'Desglose 4151'!$V$6)</f>
        <v>115</v>
      </c>
      <c r="J351" s="18" t="s">
        <v>19</v>
      </c>
      <c r="K351" s="19">
        <v>4</v>
      </c>
      <c r="L351" s="20">
        <v>11</v>
      </c>
      <c r="M351" s="21">
        <v>152</v>
      </c>
      <c r="N351" s="18">
        <v>2</v>
      </c>
      <c r="O351" s="18">
        <v>5</v>
      </c>
      <c r="P351" s="18">
        <v>2</v>
      </c>
      <c r="Q351" s="18">
        <v>3</v>
      </c>
      <c r="R351" s="18">
        <v>3</v>
      </c>
      <c r="S351" s="18" t="s">
        <v>26</v>
      </c>
      <c r="T351" s="20">
        <v>150</v>
      </c>
      <c r="U351" s="19">
        <v>1</v>
      </c>
      <c r="V351" s="18">
        <v>4151</v>
      </c>
      <c r="W351" s="19">
        <v>0</v>
      </c>
      <c r="X351" s="18">
        <v>5</v>
      </c>
      <c r="Y351" s="21">
        <v>1315</v>
      </c>
      <c r="Z351" s="18">
        <v>1</v>
      </c>
      <c r="AA351" s="19">
        <v>9</v>
      </c>
      <c r="AB351" s="20">
        <v>84</v>
      </c>
      <c r="AC351" s="131" t="s">
        <v>455</v>
      </c>
      <c r="AD351" s="38" t="s">
        <v>58</v>
      </c>
      <c r="AE351" s="13">
        <v>0</v>
      </c>
      <c r="AF351" s="13">
        <v>0</v>
      </c>
      <c r="AG351" s="13">
        <v>0</v>
      </c>
      <c r="AH351" s="37">
        <f t="shared" si="30"/>
        <v>0</v>
      </c>
      <c r="AI351" s="13">
        <v>0</v>
      </c>
      <c r="AJ351" s="13">
        <v>0</v>
      </c>
      <c r="AK351" s="13">
        <v>0</v>
      </c>
      <c r="AL351" s="37">
        <f t="shared" si="32"/>
        <v>0</v>
      </c>
      <c r="AM351" s="13">
        <v>0</v>
      </c>
      <c r="AN351" s="13">
        <v>0</v>
      </c>
      <c r="AO351" s="13">
        <v>187237.19</v>
      </c>
      <c r="AP351" s="37">
        <f t="shared" si="31"/>
        <v>187237.19</v>
      </c>
      <c r="AQ351" s="13">
        <v>0</v>
      </c>
      <c r="AR351" s="13">
        <v>22603.53</v>
      </c>
      <c r="AS351" s="13">
        <v>30533.599999999999</v>
      </c>
      <c r="AT351" s="37">
        <f t="shared" si="33"/>
        <v>53137.13</v>
      </c>
      <c r="AU351" s="69">
        <f t="shared" si="34"/>
        <v>240374.32</v>
      </c>
    </row>
    <row r="352" spans="1:47" x14ac:dyDescent="0.25">
      <c r="A352" s="16">
        <f>COUNTIF($AD$10:AD352,'RESUMEN POR ORGANISMO'!$V$6)</f>
        <v>38</v>
      </c>
      <c r="B352" s="16">
        <f>COUNTIF(U$10:$V352,'Desglose 4246'!$V$6)</f>
        <v>8</v>
      </c>
      <c r="C352" s="16">
        <f>COUNTIF(V$10:$V352,'Desglose 4157'!$V$6)</f>
        <v>33</v>
      </c>
      <c r="D352" s="16">
        <f>COUNTIF(V$10:$V352,'Desglose 4156'!$V$6)</f>
        <v>26</v>
      </c>
      <c r="E352" s="16">
        <f>COUNTIF(V$10:$V352,'Desglose 4155'!$V$6)</f>
        <v>26</v>
      </c>
      <c r="F352" s="16">
        <f>COUNTIF(V$10:$V352,'Desglose 4154'!$V$6)</f>
        <v>8</v>
      </c>
      <c r="G352" s="16">
        <f>COUNTIF(V$10:$V352,'Desglose 4153'!$V$6)</f>
        <v>53</v>
      </c>
      <c r="H352" s="16">
        <f>COUNTIF(V$10:$V352,'Desglose 4152'!$V$6)</f>
        <v>73</v>
      </c>
      <c r="I352" s="16">
        <f>COUNTIF(V$10:$V352,'Desglose 4151'!$V$6)</f>
        <v>116</v>
      </c>
      <c r="J352" s="18" t="s">
        <v>19</v>
      </c>
      <c r="K352" s="19">
        <v>4</v>
      </c>
      <c r="L352" s="20">
        <v>11</v>
      </c>
      <c r="M352" s="21">
        <v>152</v>
      </c>
      <c r="N352" s="18">
        <v>2</v>
      </c>
      <c r="O352" s="18">
        <v>5</v>
      </c>
      <c r="P352" s="18">
        <v>2</v>
      </c>
      <c r="Q352" s="18">
        <v>3</v>
      </c>
      <c r="R352" s="18">
        <v>3</v>
      </c>
      <c r="S352" s="18" t="s">
        <v>26</v>
      </c>
      <c r="T352" s="20">
        <v>150</v>
      </c>
      <c r="U352" s="19">
        <v>1</v>
      </c>
      <c r="V352" s="18">
        <v>4151</v>
      </c>
      <c r="W352" s="19">
        <v>0</v>
      </c>
      <c r="X352" s="18">
        <v>5</v>
      </c>
      <c r="Y352" s="21">
        <v>1315</v>
      </c>
      <c r="Z352" s="18">
        <v>1</v>
      </c>
      <c r="AA352" s="19">
        <v>9</v>
      </c>
      <c r="AB352" s="20">
        <v>67</v>
      </c>
      <c r="AC352" s="131" t="s">
        <v>456</v>
      </c>
      <c r="AD352" s="38" t="s">
        <v>58</v>
      </c>
      <c r="AE352" s="13">
        <v>0</v>
      </c>
      <c r="AF352" s="13">
        <v>0</v>
      </c>
      <c r="AG352" s="13">
        <v>0</v>
      </c>
      <c r="AH352" s="37">
        <f t="shared" si="30"/>
        <v>0</v>
      </c>
      <c r="AI352" s="13">
        <v>0</v>
      </c>
      <c r="AJ352" s="13">
        <v>0</v>
      </c>
      <c r="AK352" s="13">
        <v>0</v>
      </c>
      <c r="AL352" s="37">
        <f t="shared" si="32"/>
        <v>0</v>
      </c>
      <c r="AM352" s="13">
        <v>0</v>
      </c>
      <c r="AN352" s="13">
        <v>0</v>
      </c>
      <c r="AO352" s="13">
        <v>351033.34</v>
      </c>
      <c r="AP352" s="37">
        <f t="shared" si="31"/>
        <v>351033.34</v>
      </c>
      <c r="AQ352" s="13">
        <v>0</v>
      </c>
      <c r="AR352" s="13">
        <v>42377.23</v>
      </c>
      <c r="AS352" s="13">
        <v>57244.56</v>
      </c>
      <c r="AT352" s="37">
        <f t="shared" si="33"/>
        <v>99621.790000000008</v>
      </c>
      <c r="AU352" s="69">
        <f t="shared" si="34"/>
        <v>450655.13</v>
      </c>
    </row>
    <row r="353" spans="1:47" x14ac:dyDescent="0.25">
      <c r="A353" s="16">
        <f>COUNTIF($AD$10:AD353,'RESUMEN POR ORGANISMO'!$V$6)</f>
        <v>38</v>
      </c>
      <c r="B353" s="16">
        <f>COUNTIF(U$10:$V353,'Desglose 4246'!$V$6)</f>
        <v>8</v>
      </c>
      <c r="C353" s="16">
        <f>COUNTIF(V$10:$V353,'Desglose 4157'!$V$6)</f>
        <v>33</v>
      </c>
      <c r="D353" s="16">
        <f>COUNTIF(V$10:$V353,'Desglose 4156'!$V$6)</f>
        <v>26</v>
      </c>
      <c r="E353" s="16">
        <f>COUNTIF(V$10:$V353,'Desglose 4155'!$V$6)</f>
        <v>26</v>
      </c>
      <c r="F353" s="16">
        <f>COUNTIF(V$10:$V353,'Desglose 4154'!$V$6)</f>
        <v>8</v>
      </c>
      <c r="G353" s="16">
        <f>COUNTIF(V$10:$V353,'Desglose 4153'!$V$6)</f>
        <v>53</v>
      </c>
      <c r="H353" s="16">
        <f>COUNTIF(V$10:$V353,'Desglose 4152'!$V$6)</f>
        <v>73</v>
      </c>
      <c r="I353" s="16">
        <f>COUNTIF(V$10:$V353,'Desglose 4151'!$V$6)</f>
        <v>117</v>
      </c>
      <c r="J353" s="18" t="s">
        <v>19</v>
      </c>
      <c r="K353" s="19">
        <v>4</v>
      </c>
      <c r="L353" s="20">
        <v>11</v>
      </c>
      <c r="M353" s="21">
        <v>152</v>
      </c>
      <c r="N353" s="18">
        <v>2</v>
      </c>
      <c r="O353" s="18">
        <v>5</v>
      </c>
      <c r="P353" s="18">
        <v>2</v>
      </c>
      <c r="Q353" s="18">
        <v>3</v>
      </c>
      <c r="R353" s="18">
        <v>3</v>
      </c>
      <c r="S353" s="18" t="s">
        <v>26</v>
      </c>
      <c r="T353" s="20">
        <v>150</v>
      </c>
      <c r="U353" s="19">
        <v>1</v>
      </c>
      <c r="V353" s="18">
        <v>4151</v>
      </c>
      <c r="W353" s="19">
        <v>0</v>
      </c>
      <c r="X353" s="18">
        <v>5</v>
      </c>
      <c r="Y353" s="21">
        <v>76214</v>
      </c>
      <c r="Z353" s="18">
        <v>1</v>
      </c>
      <c r="AA353" s="19">
        <v>12</v>
      </c>
      <c r="AB353" s="20">
        <v>44</v>
      </c>
      <c r="AC353" s="131" t="s">
        <v>457</v>
      </c>
      <c r="AD353" s="38" t="s">
        <v>58</v>
      </c>
      <c r="AE353" s="13">
        <v>0</v>
      </c>
      <c r="AF353" s="13">
        <v>0</v>
      </c>
      <c r="AG353" s="13">
        <v>0</v>
      </c>
      <c r="AH353" s="37">
        <f t="shared" si="30"/>
        <v>0</v>
      </c>
      <c r="AI353" s="13">
        <v>0</v>
      </c>
      <c r="AJ353" s="13">
        <v>0</v>
      </c>
      <c r="AK353" s="13">
        <v>0</v>
      </c>
      <c r="AL353" s="37">
        <f t="shared" si="32"/>
        <v>0</v>
      </c>
      <c r="AM353" s="13">
        <v>179803.17</v>
      </c>
      <c r="AN353" s="13">
        <v>0</v>
      </c>
      <c r="AO353" s="13">
        <v>0</v>
      </c>
      <c r="AP353" s="37">
        <f t="shared" si="31"/>
        <v>179803.17</v>
      </c>
      <c r="AQ353" s="13">
        <v>0</v>
      </c>
      <c r="AR353" s="13">
        <v>0</v>
      </c>
      <c r="AS353" s="13">
        <v>0</v>
      </c>
      <c r="AT353" s="37">
        <f t="shared" si="33"/>
        <v>0</v>
      </c>
      <c r="AU353" s="69">
        <f t="shared" si="34"/>
        <v>179803.17</v>
      </c>
    </row>
    <row r="354" spans="1:47" x14ac:dyDescent="0.25">
      <c r="A354" s="16">
        <f>COUNTIF($AD$10:AD354,'RESUMEN POR ORGANISMO'!$V$6)</f>
        <v>38</v>
      </c>
      <c r="B354" s="16">
        <f>COUNTIF(U$10:$V354,'Desglose 4246'!$V$6)</f>
        <v>8</v>
      </c>
      <c r="C354" s="16">
        <f>COUNTIF(V$10:$V354,'Desglose 4157'!$V$6)</f>
        <v>33</v>
      </c>
      <c r="D354" s="16">
        <f>COUNTIF(V$10:$V354,'Desglose 4156'!$V$6)</f>
        <v>26</v>
      </c>
      <c r="E354" s="16">
        <f>COUNTIF(V$10:$V354,'Desglose 4155'!$V$6)</f>
        <v>26</v>
      </c>
      <c r="F354" s="16">
        <f>COUNTIF(V$10:$V354,'Desglose 4154'!$V$6)</f>
        <v>8</v>
      </c>
      <c r="G354" s="16">
        <f>COUNTIF(V$10:$V354,'Desglose 4153'!$V$6)</f>
        <v>53</v>
      </c>
      <c r="H354" s="16">
        <f>COUNTIF(V$10:$V354,'Desglose 4152'!$V$6)</f>
        <v>73</v>
      </c>
      <c r="I354" s="16">
        <f>COUNTIF(V$10:$V354,'Desglose 4151'!$V$6)</f>
        <v>118</v>
      </c>
      <c r="J354" s="18" t="s">
        <v>19</v>
      </c>
      <c r="K354" s="19">
        <v>4</v>
      </c>
      <c r="L354" s="20">
        <v>11</v>
      </c>
      <c r="M354" s="21">
        <v>152</v>
      </c>
      <c r="N354" s="18">
        <v>2</v>
      </c>
      <c r="O354" s="18">
        <v>5</v>
      </c>
      <c r="P354" s="18">
        <v>2</v>
      </c>
      <c r="Q354" s="18">
        <v>3</v>
      </c>
      <c r="R354" s="18">
        <v>3</v>
      </c>
      <c r="S354" s="18" t="s">
        <v>26</v>
      </c>
      <c r="T354" s="20">
        <v>150</v>
      </c>
      <c r="U354" s="19">
        <v>1</v>
      </c>
      <c r="V354" s="18">
        <v>4151</v>
      </c>
      <c r="W354" s="19">
        <v>0</v>
      </c>
      <c r="X354" s="18">
        <v>5</v>
      </c>
      <c r="Y354" s="21">
        <v>76214</v>
      </c>
      <c r="Z354" s="18">
        <v>1</v>
      </c>
      <c r="AA354" s="19">
        <v>12</v>
      </c>
      <c r="AB354" s="20">
        <v>45</v>
      </c>
      <c r="AC354" s="131" t="s">
        <v>458</v>
      </c>
      <c r="AD354" s="38" t="s">
        <v>58</v>
      </c>
      <c r="AE354" s="13">
        <v>0</v>
      </c>
      <c r="AF354" s="13">
        <v>0</v>
      </c>
      <c r="AG354" s="13">
        <v>0</v>
      </c>
      <c r="AH354" s="37">
        <f t="shared" si="30"/>
        <v>0</v>
      </c>
      <c r="AI354" s="13">
        <v>0</v>
      </c>
      <c r="AJ354" s="13">
        <v>0</v>
      </c>
      <c r="AK354" s="13">
        <v>0</v>
      </c>
      <c r="AL354" s="37">
        <f t="shared" si="32"/>
        <v>0</v>
      </c>
      <c r="AM354" s="13">
        <v>179803.17</v>
      </c>
      <c r="AN354" s="13">
        <v>0</v>
      </c>
      <c r="AO354" s="13">
        <v>0</v>
      </c>
      <c r="AP354" s="37">
        <f t="shared" si="31"/>
        <v>179803.17</v>
      </c>
      <c r="AQ354" s="13">
        <v>0</v>
      </c>
      <c r="AR354" s="13">
        <v>0</v>
      </c>
      <c r="AS354" s="13">
        <v>0</v>
      </c>
      <c r="AT354" s="37">
        <f t="shared" si="33"/>
        <v>0</v>
      </c>
      <c r="AU354" s="69">
        <f t="shared" si="34"/>
        <v>179803.17</v>
      </c>
    </row>
    <row r="355" spans="1:47" x14ac:dyDescent="0.25">
      <c r="A355" s="16">
        <f>COUNTIF($AD$10:AD355,'RESUMEN POR ORGANISMO'!$V$6)</f>
        <v>38</v>
      </c>
      <c r="B355" s="16">
        <f>COUNTIF(U$10:$V355,'Desglose 4246'!$V$6)</f>
        <v>8</v>
      </c>
      <c r="C355" s="16">
        <f>COUNTIF(V$10:$V355,'Desglose 4157'!$V$6)</f>
        <v>33</v>
      </c>
      <c r="D355" s="16">
        <f>COUNTIF(V$10:$V355,'Desglose 4156'!$V$6)</f>
        <v>26</v>
      </c>
      <c r="E355" s="16">
        <f>COUNTIF(V$10:$V355,'Desglose 4155'!$V$6)</f>
        <v>26</v>
      </c>
      <c r="F355" s="16">
        <f>COUNTIF(V$10:$V355,'Desglose 4154'!$V$6)</f>
        <v>8</v>
      </c>
      <c r="G355" s="16">
        <f>COUNTIF(V$10:$V355,'Desglose 4153'!$V$6)</f>
        <v>53</v>
      </c>
      <c r="H355" s="16">
        <f>COUNTIF(V$10:$V355,'Desglose 4152'!$V$6)</f>
        <v>73</v>
      </c>
      <c r="I355" s="16">
        <f>COUNTIF(V$10:$V355,'Desglose 4151'!$V$6)</f>
        <v>119</v>
      </c>
      <c r="J355" s="18" t="s">
        <v>19</v>
      </c>
      <c r="K355" s="19">
        <v>4</v>
      </c>
      <c r="L355" s="20">
        <v>11</v>
      </c>
      <c r="M355" s="21">
        <v>152</v>
      </c>
      <c r="N355" s="18">
        <v>2</v>
      </c>
      <c r="O355" s="18">
        <v>5</v>
      </c>
      <c r="P355" s="18">
        <v>2</v>
      </c>
      <c r="Q355" s="18">
        <v>3</v>
      </c>
      <c r="R355" s="18">
        <v>3</v>
      </c>
      <c r="S355" s="18" t="s">
        <v>26</v>
      </c>
      <c r="T355" s="20">
        <v>150</v>
      </c>
      <c r="U355" s="19">
        <v>1</v>
      </c>
      <c r="V355" s="18">
        <v>4151</v>
      </c>
      <c r="W355" s="19">
        <v>0</v>
      </c>
      <c r="X355" s="18">
        <v>5</v>
      </c>
      <c r="Y355" s="21">
        <v>76214</v>
      </c>
      <c r="Z355" s="18">
        <v>1</v>
      </c>
      <c r="AA355" s="19">
        <v>12</v>
      </c>
      <c r="AB355" s="20">
        <v>29</v>
      </c>
      <c r="AC355" s="131" t="s">
        <v>459</v>
      </c>
      <c r="AD355" s="38" t="s">
        <v>58</v>
      </c>
      <c r="AE355" s="13">
        <v>0</v>
      </c>
      <c r="AF355" s="13">
        <v>0</v>
      </c>
      <c r="AG355" s="13">
        <v>0</v>
      </c>
      <c r="AH355" s="37">
        <f t="shared" si="30"/>
        <v>0</v>
      </c>
      <c r="AI355" s="13">
        <v>0</v>
      </c>
      <c r="AJ355" s="13">
        <v>0</v>
      </c>
      <c r="AK355" s="13">
        <v>0</v>
      </c>
      <c r="AL355" s="37">
        <f t="shared" si="32"/>
        <v>0</v>
      </c>
      <c r="AM355" s="13">
        <v>89901.58</v>
      </c>
      <c r="AN355" s="13">
        <v>0</v>
      </c>
      <c r="AO355" s="13">
        <v>0</v>
      </c>
      <c r="AP355" s="37">
        <f t="shared" si="31"/>
        <v>89901.58</v>
      </c>
      <c r="AQ355" s="13">
        <v>0</v>
      </c>
      <c r="AR355" s="13">
        <v>0</v>
      </c>
      <c r="AS355" s="13">
        <v>0</v>
      </c>
      <c r="AT355" s="37">
        <f t="shared" si="33"/>
        <v>0</v>
      </c>
      <c r="AU355" s="69">
        <f t="shared" si="34"/>
        <v>89901.58</v>
      </c>
    </row>
    <row r="356" spans="1:47" x14ac:dyDescent="0.25">
      <c r="A356" s="16">
        <f>COUNTIF($AD$10:AD356,'RESUMEN POR ORGANISMO'!$V$6)</f>
        <v>38</v>
      </c>
      <c r="B356" s="16">
        <f>COUNTIF(U$10:$V356,'Desglose 4246'!$V$6)</f>
        <v>8</v>
      </c>
      <c r="C356" s="16">
        <f>COUNTIF(V$10:$V356,'Desglose 4157'!$V$6)</f>
        <v>33</v>
      </c>
      <c r="D356" s="16">
        <f>COUNTIF(V$10:$V356,'Desglose 4156'!$V$6)</f>
        <v>26</v>
      </c>
      <c r="E356" s="16">
        <f>COUNTIF(V$10:$V356,'Desglose 4155'!$V$6)</f>
        <v>26</v>
      </c>
      <c r="F356" s="16">
        <f>COUNTIF(V$10:$V356,'Desglose 4154'!$V$6)</f>
        <v>8</v>
      </c>
      <c r="G356" s="16">
        <f>COUNTIF(V$10:$V356,'Desglose 4153'!$V$6)</f>
        <v>53</v>
      </c>
      <c r="H356" s="16">
        <f>COUNTIF(V$10:$V356,'Desglose 4152'!$V$6)</f>
        <v>73</v>
      </c>
      <c r="I356" s="16">
        <f>COUNTIF(V$10:$V356,'Desglose 4151'!$V$6)</f>
        <v>120</v>
      </c>
      <c r="J356" s="18" t="s">
        <v>19</v>
      </c>
      <c r="K356" s="19">
        <v>4</v>
      </c>
      <c r="L356" s="20">
        <v>11</v>
      </c>
      <c r="M356" s="21">
        <v>152</v>
      </c>
      <c r="N356" s="18">
        <v>2</v>
      </c>
      <c r="O356" s="18">
        <v>5</v>
      </c>
      <c r="P356" s="18">
        <v>2</v>
      </c>
      <c r="Q356" s="18">
        <v>3</v>
      </c>
      <c r="R356" s="18">
        <v>3</v>
      </c>
      <c r="S356" s="18" t="s">
        <v>26</v>
      </c>
      <c r="T356" s="20">
        <v>150</v>
      </c>
      <c r="U356" s="19">
        <v>1</v>
      </c>
      <c r="V356" s="18">
        <v>4151</v>
      </c>
      <c r="W356" s="19">
        <v>0</v>
      </c>
      <c r="X356" s="18">
        <v>5</v>
      </c>
      <c r="Y356" s="21">
        <v>76214</v>
      </c>
      <c r="Z356" s="18">
        <v>1</v>
      </c>
      <c r="AA356" s="19">
        <v>1</v>
      </c>
      <c r="AB356" s="20">
        <v>104</v>
      </c>
      <c r="AC356" s="131" t="s">
        <v>460</v>
      </c>
      <c r="AD356" s="38" t="s">
        <v>58</v>
      </c>
      <c r="AE356" s="13">
        <v>0</v>
      </c>
      <c r="AF356" s="13">
        <v>0</v>
      </c>
      <c r="AG356" s="13">
        <v>0</v>
      </c>
      <c r="AH356" s="37">
        <f t="shared" si="30"/>
        <v>0</v>
      </c>
      <c r="AI356" s="13">
        <v>0</v>
      </c>
      <c r="AJ356" s="13">
        <v>0</v>
      </c>
      <c r="AK356" s="13">
        <v>0</v>
      </c>
      <c r="AL356" s="37">
        <f t="shared" si="32"/>
        <v>0</v>
      </c>
      <c r="AM356" s="13">
        <v>179803.17</v>
      </c>
      <c r="AN356" s="13">
        <v>0</v>
      </c>
      <c r="AO356" s="13">
        <v>0</v>
      </c>
      <c r="AP356" s="37">
        <f t="shared" si="31"/>
        <v>179803.17</v>
      </c>
      <c r="AQ356" s="13">
        <v>0</v>
      </c>
      <c r="AR356" s="13">
        <v>0</v>
      </c>
      <c r="AS356" s="13">
        <v>0</v>
      </c>
      <c r="AT356" s="37">
        <f t="shared" si="33"/>
        <v>0</v>
      </c>
      <c r="AU356" s="69">
        <f t="shared" si="34"/>
        <v>179803.17</v>
      </c>
    </row>
    <row r="357" spans="1:47" x14ac:dyDescent="0.25">
      <c r="A357" s="16">
        <f>COUNTIF($AD$10:AD357,'RESUMEN POR ORGANISMO'!$V$6)</f>
        <v>38</v>
      </c>
      <c r="B357" s="16">
        <f>COUNTIF(U$10:$V357,'Desglose 4246'!$V$6)</f>
        <v>8</v>
      </c>
      <c r="C357" s="16">
        <f>COUNTIF(V$10:$V357,'Desglose 4157'!$V$6)</f>
        <v>33</v>
      </c>
      <c r="D357" s="16">
        <f>COUNTIF(V$10:$V357,'Desglose 4156'!$V$6)</f>
        <v>26</v>
      </c>
      <c r="E357" s="16">
        <f>COUNTIF(V$10:$V357,'Desglose 4155'!$V$6)</f>
        <v>26</v>
      </c>
      <c r="F357" s="16">
        <f>COUNTIF(V$10:$V357,'Desglose 4154'!$V$6)</f>
        <v>8</v>
      </c>
      <c r="G357" s="16">
        <f>COUNTIF(V$10:$V357,'Desglose 4153'!$V$6)</f>
        <v>53</v>
      </c>
      <c r="H357" s="16">
        <f>COUNTIF(V$10:$V357,'Desglose 4152'!$V$6)</f>
        <v>73</v>
      </c>
      <c r="I357" s="16">
        <f>COUNTIF(V$10:$V357,'Desglose 4151'!$V$6)</f>
        <v>121</v>
      </c>
      <c r="J357" s="18" t="s">
        <v>19</v>
      </c>
      <c r="K357" s="19">
        <v>4</v>
      </c>
      <c r="L357" s="20">
        <v>11</v>
      </c>
      <c r="M357" s="21">
        <v>152</v>
      </c>
      <c r="N357" s="18">
        <v>2</v>
      </c>
      <c r="O357" s="18">
        <v>5</v>
      </c>
      <c r="P357" s="18">
        <v>2</v>
      </c>
      <c r="Q357" s="18">
        <v>3</v>
      </c>
      <c r="R357" s="18">
        <v>3</v>
      </c>
      <c r="S357" s="18" t="s">
        <v>26</v>
      </c>
      <c r="T357" s="20">
        <v>150</v>
      </c>
      <c r="U357" s="19">
        <v>1</v>
      </c>
      <c r="V357" s="18">
        <v>4151</v>
      </c>
      <c r="W357" s="19">
        <v>0</v>
      </c>
      <c r="X357" s="18">
        <v>5</v>
      </c>
      <c r="Y357" s="21">
        <v>76214</v>
      </c>
      <c r="Z357" s="18">
        <v>1</v>
      </c>
      <c r="AA357" s="19">
        <v>10</v>
      </c>
      <c r="AB357" s="20">
        <v>6</v>
      </c>
      <c r="AC357" s="131" t="s">
        <v>461</v>
      </c>
      <c r="AD357" s="38" t="s">
        <v>58</v>
      </c>
      <c r="AE357" s="13">
        <v>0</v>
      </c>
      <c r="AF357" s="13">
        <v>0</v>
      </c>
      <c r="AG357" s="13">
        <v>0</v>
      </c>
      <c r="AH357" s="37">
        <f t="shared" si="30"/>
        <v>0</v>
      </c>
      <c r="AI357" s="13">
        <v>0</v>
      </c>
      <c r="AJ357" s="13">
        <v>0</v>
      </c>
      <c r="AK357" s="13">
        <v>0</v>
      </c>
      <c r="AL357" s="37">
        <f t="shared" si="32"/>
        <v>0</v>
      </c>
      <c r="AM357" s="13">
        <v>359606.34</v>
      </c>
      <c r="AN357" s="13">
        <v>0</v>
      </c>
      <c r="AO357" s="13">
        <v>0</v>
      </c>
      <c r="AP357" s="37">
        <f t="shared" si="31"/>
        <v>359606.34</v>
      </c>
      <c r="AQ357" s="13">
        <v>0</v>
      </c>
      <c r="AR357" s="13">
        <v>0</v>
      </c>
      <c r="AS357" s="13">
        <v>0</v>
      </c>
      <c r="AT357" s="37">
        <f t="shared" si="33"/>
        <v>0</v>
      </c>
      <c r="AU357" s="69">
        <f t="shared" si="34"/>
        <v>359606.34</v>
      </c>
    </row>
    <row r="358" spans="1:47" x14ac:dyDescent="0.25">
      <c r="A358" s="16">
        <f>COUNTIF($AD$10:AD358,'RESUMEN POR ORGANISMO'!$V$6)</f>
        <v>38</v>
      </c>
      <c r="B358" s="16">
        <f>COUNTIF(U$10:$V358,'Desglose 4246'!$V$6)</f>
        <v>8</v>
      </c>
      <c r="C358" s="16">
        <f>COUNTIF(V$10:$V358,'Desglose 4157'!$V$6)</f>
        <v>33</v>
      </c>
      <c r="D358" s="16">
        <f>COUNTIF(V$10:$V358,'Desglose 4156'!$V$6)</f>
        <v>26</v>
      </c>
      <c r="E358" s="16">
        <f>COUNTIF(V$10:$V358,'Desglose 4155'!$V$6)</f>
        <v>26</v>
      </c>
      <c r="F358" s="16">
        <f>COUNTIF(V$10:$V358,'Desglose 4154'!$V$6)</f>
        <v>8</v>
      </c>
      <c r="G358" s="16">
        <f>COUNTIF(V$10:$V358,'Desglose 4153'!$V$6)</f>
        <v>53</v>
      </c>
      <c r="H358" s="16">
        <f>COUNTIF(V$10:$V358,'Desglose 4152'!$V$6)</f>
        <v>73</v>
      </c>
      <c r="I358" s="16">
        <f>COUNTIF(V$10:$V358,'Desglose 4151'!$V$6)</f>
        <v>122</v>
      </c>
      <c r="J358" s="18" t="s">
        <v>19</v>
      </c>
      <c r="K358" s="19">
        <v>4</v>
      </c>
      <c r="L358" s="20">
        <v>11</v>
      </c>
      <c r="M358" s="21">
        <v>152</v>
      </c>
      <c r="N358" s="18">
        <v>2</v>
      </c>
      <c r="O358" s="18">
        <v>5</v>
      </c>
      <c r="P358" s="18">
        <v>2</v>
      </c>
      <c r="Q358" s="18">
        <v>3</v>
      </c>
      <c r="R358" s="18">
        <v>3</v>
      </c>
      <c r="S358" s="18" t="s">
        <v>26</v>
      </c>
      <c r="T358" s="20">
        <v>150</v>
      </c>
      <c r="U358" s="19">
        <v>1</v>
      </c>
      <c r="V358" s="18">
        <v>4151</v>
      </c>
      <c r="W358" s="19">
        <v>0</v>
      </c>
      <c r="X358" s="18">
        <v>5</v>
      </c>
      <c r="Y358" s="21">
        <v>76214</v>
      </c>
      <c r="Z358" s="18">
        <v>1</v>
      </c>
      <c r="AA358" s="19">
        <v>10</v>
      </c>
      <c r="AB358" s="20">
        <v>5</v>
      </c>
      <c r="AC358" s="131" t="s">
        <v>462</v>
      </c>
      <c r="AD358" s="38" t="s">
        <v>58</v>
      </c>
      <c r="AE358" s="13">
        <v>0</v>
      </c>
      <c r="AF358" s="13">
        <v>0</v>
      </c>
      <c r="AG358" s="13">
        <v>0</v>
      </c>
      <c r="AH358" s="37">
        <f t="shared" si="30"/>
        <v>0</v>
      </c>
      <c r="AI358" s="13">
        <v>0</v>
      </c>
      <c r="AJ358" s="13">
        <v>0</v>
      </c>
      <c r="AK358" s="13">
        <v>0</v>
      </c>
      <c r="AL358" s="37">
        <f t="shared" si="32"/>
        <v>0</v>
      </c>
      <c r="AM358" s="13">
        <v>359606.34</v>
      </c>
      <c r="AN358" s="13">
        <v>0</v>
      </c>
      <c r="AO358" s="13">
        <v>0</v>
      </c>
      <c r="AP358" s="37">
        <f t="shared" si="31"/>
        <v>359606.34</v>
      </c>
      <c r="AQ358" s="13">
        <v>0</v>
      </c>
      <c r="AR358" s="13">
        <v>0</v>
      </c>
      <c r="AS358" s="13">
        <v>0</v>
      </c>
      <c r="AT358" s="37">
        <f t="shared" si="33"/>
        <v>0</v>
      </c>
      <c r="AU358" s="69">
        <f t="shared" si="34"/>
        <v>359606.34</v>
      </c>
    </row>
    <row r="359" spans="1:47" x14ac:dyDescent="0.25">
      <c r="A359" s="16">
        <f>COUNTIF($AD$10:AD359,'RESUMEN POR ORGANISMO'!$V$6)</f>
        <v>38</v>
      </c>
      <c r="B359" s="16">
        <f>COUNTIF(U$10:$V359,'Desglose 4246'!$V$6)</f>
        <v>8</v>
      </c>
      <c r="C359" s="16">
        <f>COUNTIF(V$10:$V359,'Desglose 4157'!$V$6)</f>
        <v>33</v>
      </c>
      <c r="D359" s="16">
        <f>COUNTIF(V$10:$V359,'Desglose 4156'!$V$6)</f>
        <v>26</v>
      </c>
      <c r="E359" s="16">
        <f>COUNTIF(V$10:$V359,'Desglose 4155'!$V$6)</f>
        <v>26</v>
      </c>
      <c r="F359" s="16">
        <f>COUNTIF(V$10:$V359,'Desglose 4154'!$V$6)</f>
        <v>8</v>
      </c>
      <c r="G359" s="16">
        <f>COUNTIF(V$10:$V359,'Desglose 4153'!$V$6)</f>
        <v>53</v>
      </c>
      <c r="H359" s="16">
        <f>COUNTIF(V$10:$V359,'Desglose 4152'!$V$6)</f>
        <v>73</v>
      </c>
      <c r="I359" s="16">
        <f>COUNTIF(V$10:$V359,'Desglose 4151'!$V$6)</f>
        <v>123</v>
      </c>
      <c r="J359" s="18" t="s">
        <v>19</v>
      </c>
      <c r="K359" s="19">
        <v>4</v>
      </c>
      <c r="L359" s="20">
        <v>11</v>
      </c>
      <c r="M359" s="21">
        <v>152</v>
      </c>
      <c r="N359" s="18">
        <v>2</v>
      </c>
      <c r="O359" s="18">
        <v>5</v>
      </c>
      <c r="P359" s="18">
        <v>2</v>
      </c>
      <c r="Q359" s="18">
        <v>3</v>
      </c>
      <c r="R359" s="18">
        <v>3</v>
      </c>
      <c r="S359" s="18" t="s">
        <v>26</v>
      </c>
      <c r="T359" s="20">
        <v>150</v>
      </c>
      <c r="U359" s="19">
        <v>1</v>
      </c>
      <c r="V359" s="18">
        <v>4151</v>
      </c>
      <c r="W359" s="19">
        <v>0</v>
      </c>
      <c r="X359" s="18">
        <v>5</v>
      </c>
      <c r="Y359" s="21">
        <v>76214</v>
      </c>
      <c r="Z359" s="18">
        <v>1</v>
      </c>
      <c r="AA359" s="19">
        <v>10</v>
      </c>
      <c r="AB359" s="20">
        <v>55</v>
      </c>
      <c r="AC359" s="131" t="s">
        <v>463</v>
      </c>
      <c r="AD359" s="38" t="s">
        <v>58</v>
      </c>
      <c r="AE359" s="13">
        <v>0</v>
      </c>
      <c r="AF359" s="13">
        <v>0</v>
      </c>
      <c r="AG359" s="13">
        <v>0</v>
      </c>
      <c r="AH359" s="37">
        <f t="shared" si="30"/>
        <v>0</v>
      </c>
      <c r="AI359" s="13">
        <v>0</v>
      </c>
      <c r="AJ359" s="13">
        <v>0</v>
      </c>
      <c r="AK359" s="13">
        <v>0</v>
      </c>
      <c r="AL359" s="37">
        <f t="shared" si="32"/>
        <v>0</v>
      </c>
      <c r="AM359" s="13">
        <v>89901.58</v>
      </c>
      <c r="AN359" s="13">
        <v>0</v>
      </c>
      <c r="AO359" s="13">
        <v>0</v>
      </c>
      <c r="AP359" s="37">
        <f t="shared" si="31"/>
        <v>89901.58</v>
      </c>
      <c r="AQ359" s="13">
        <v>0</v>
      </c>
      <c r="AR359" s="13">
        <v>0</v>
      </c>
      <c r="AS359" s="13">
        <v>0</v>
      </c>
      <c r="AT359" s="37">
        <f t="shared" si="33"/>
        <v>0</v>
      </c>
      <c r="AU359" s="69">
        <f t="shared" si="34"/>
        <v>89901.58</v>
      </c>
    </row>
    <row r="360" spans="1:47" x14ac:dyDescent="0.25">
      <c r="A360" s="16">
        <f>COUNTIF($AD$10:AD360,'RESUMEN POR ORGANISMO'!$V$6)</f>
        <v>38</v>
      </c>
      <c r="B360" s="16">
        <f>COUNTIF(U$10:$V360,'Desglose 4246'!$V$6)</f>
        <v>8</v>
      </c>
      <c r="C360" s="16">
        <f>COUNTIF(V$10:$V360,'Desglose 4157'!$V$6)</f>
        <v>33</v>
      </c>
      <c r="D360" s="16">
        <f>COUNTIF(V$10:$V360,'Desglose 4156'!$V$6)</f>
        <v>26</v>
      </c>
      <c r="E360" s="16">
        <f>COUNTIF(V$10:$V360,'Desglose 4155'!$V$6)</f>
        <v>26</v>
      </c>
      <c r="F360" s="16">
        <f>COUNTIF(V$10:$V360,'Desglose 4154'!$V$6)</f>
        <v>8</v>
      </c>
      <c r="G360" s="16">
        <f>COUNTIF(V$10:$V360,'Desglose 4153'!$V$6)</f>
        <v>53</v>
      </c>
      <c r="H360" s="16">
        <f>COUNTIF(V$10:$V360,'Desglose 4152'!$V$6)</f>
        <v>73</v>
      </c>
      <c r="I360" s="16">
        <f>COUNTIF(V$10:$V360,'Desglose 4151'!$V$6)</f>
        <v>124</v>
      </c>
      <c r="J360" s="18" t="s">
        <v>19</v>
      </c>
      <c r="K360" s="19">
        <v>4</v>
      </c>
      <c r="L360" s="20">
        <v>11</v>
      </c>
      <c r="M360" s="21">
        <v>152</v>
      </c>
      <c r="N360" s="18">
        <v>2</v>
      </c>
      <c r="O360" s="18">
        <v>5</v>
      </c>
      <c r="P360" s="18">
        <v>2</v>
      </c>
      <c r="Q360" s="18">
        <v>3</v>
      </c>
      <c r="R360" s="18">
        <v>3</v>
      </c>
      <c r="S360" s="18" t="s">
        <v>26</v>
      </c>
      <c r="T360" s="20">
        <v>150</v>
      </c>
      <c r="U360" s="19">
        <v>1</v>
      </c>
      <c r="V360" s="18">
        <v>4151</v>
      </c>
      <c r="W360" s="19">
        <v>0</v>
      </c>
      <c r="X360" s="18">
        <v>5</v>
      </c>
      <c r="Y360" s="21">
        <v>76214</v>
      </c>
      <c r="Z360" s="18">
        <v>1</v>
      </c>
      <c r="AA360" s="19">
        <v>10</v>
      </c>
      <c r="AB360" s="20">
        <v>83</v>
      </c>
      <c r="AC360" s="131" t="s">
        <v>464</v>
      </c>
      <c r="AD360" s="38" t="s">
        <v>58</v>
      </c>
      <c r="AE360" s="13">
        <v>0</v>
      </c>
      <c r="AF360" s="13">
        <v>0</v>
      </c>
      <c r="AG360" s="13">
        <v>0</v>
      </c>
      <c r="AH360" s="37">
        <f t="shared" si="30"/>
        <v>0</v>
      </c>
      <c r="AI360" s="13">
        <v>0</v>
      </c>
      <c r="AJ360" s="13">
        <v>0</v>
      </c>
      <c r="AK360" s="13">
        <v>0</v>
      </c>
      <c r="AL360" s="37">
        <f t="shared" si="32"/>
        <v>0</v>
      </c>
      <c r="AM360" s="13">
        <v>179803.17</v>
      </c>
      <c r="AN360" s="13">
        <v>0</v>
      </c>
      <c r="AO360" s="13">
        <v>0</v>
      </c>
      <c r="AP360" s="37">
        <f t="shared" si="31"/>
        <v>179803.17</v>
      </c>
      <c r="AQ360" s="13">
        <v>0</v>
      </c>
      <c r="AR360" s="13">
        <v>0</v>
      </c>
      <c r="AS360" s="13">
        <v>0</v>
      </c>
      <c r="AT360" s="37">
        <f t="shared" si="33"/>
        <v>0</v>
      </c>
      <c r="AU360" s="69">
        <f t="shared" si="34"/>
        <v>179803.17</v>
      </c>
    </row>
    <row r="361" spans="1:47" x14ac:dyDescent="0.25">
      <c r="A361" s="16">
        <f>COUNTIF($AD$10:AD361,'RESUMEN POR ORGANISMO'!$V$6)</f>
        <v>38</v>
      </c>
      <c r="B361" s="16">
        <f>COUNTIF(U$10:$V361,'Desglose 4246'!$V$6)</f>
        <v>8</v>
      </c>
      <c r="C361" s="16">
        <f>COUNTIF(V$10:$V361,'Desglose 4157'!$V$6)</f>
        <v>33</v>
      </c>
      <c r="D361" s="16">
        <f>COUNTIF(V$10:$V361,'Desglose 4156'!$V$6)</f>
        <v>26</v>
      </c>
      <c r="E361" s="16">
        <f>COUNTIF(V$10:$V361,'Desglose 4155'!$V$6)</f>
        <v>26</v>
      </c>
      <c r="F361" s="16">
        <f>COUNTIF(V$10:$V361,'Desglose 4154'!$V$6)</f>
        <v>8</v>
      </c>
      <c r="G361" s="16">
        <f>COUNTIF(V$10:$V361,'Desglose 4153'!$V$6)</f>
        <v>53</v>
      </c>
      <c r="H361" s="16">
        <f>COUNTIF(V$10:$V361,'Desglose 4152'!$V$6)</f>
        <v>73</v>
      </c>
      <c r="I361" s="16">
        <f>COUNTIF(V$10:$V361,'Desglose 4151'!$V$6)</f>
        <v>125</v>
      </c>
      <c r="J361" s="18" t="s">
        <v>19</v>
      </c>
      <c r="K361" s="19">
        <v>4</v>
      </c>
      <c r="L361" s="20">
        <v>11</v>
      </c>
      <c r="M361" s="21">
        <v>152</v>
      </c>
      <c r="N361" s="18">
        <v>2</v>
      </c>
      <c r="O361" s="18">
        <v>5</v>
      </c>
      <c r="P361" s="18">
        <v>2</v>
      </c>
      <c r="Q361" s="18">
        <v>3</v>
      </c>
      <c r="R361" s="18">
        <v>3</v>
      </c>
      <c r="S361" s="18" t="s">
        <v>26</v>
      </c>
      <c r="T361" s="20">
        <v>150</v>
      </c>
      <c r="U361" s="19">
        <v>1</v>
      </c>
      <c r="V361" s="18">
        <v>4151</v>
      </c>
      <c r="W361" s="19">
        <v>0</v>
      </c>
      <c r="X361" s="18">
        <v>5</v>
      </c>
      <c r="Y361" s="21">
        <v>76214</v>
      </c>
      <c r="Z361" s="18">
        <v>1</v>
      </c>
      <c r="AA361" s="19">
        <v>6</v>
      </c>
      <c r="AB361" s="20">
        <v>49</v>
      </c>
      <c r="AC361" s="131" t="s">
        <v>465</v>
      </c>
      <c r="AD361" s="38" t="s">
        <v>58</v>
      </c>
      <c r="AE361" s="13">
        <v>0</v>
      </c>
      <c r="AF361" s="13">
        <v>0</v>
      </c>
      <c r="AG361" s="13">
        <v>0</v>
      </c>
      <c r="AH361" s="37">
        <f t="shared" si="30"/>
        <v>0</v>
      </c>
      <c r="AI361" s="13">
        <v>0</v>
      </c>
      <c r="AJ361" s="13">
        <v>0</v>
      </c>
      <c r="AK361" s="13">
        <v>0</v>
      </c>
      <c r="AL361" s="37">
        <f t="shared" si="32"/>
        <v>0</v>
      </c>
      <c r="AM361" s="13">
        <v>179803.17</v>
      </c>
      <c r="AN361" s="13">
        <v>0</v>
      </c>
      <c r="AO361" s="13">
        <v>0</v>
      </c>
      <c r="AP361" s="37">
        <f t="shared" si="31"/>
        <v>179803.17</v>
      </c>
      <c r="AQ361" s="13">
        <v>0</v>
      </c>
      <c r="AR361" s="13">
        <v>0</v>
      </c>
      <c r="AS361" s="13">
        <v>0</v>
      </c>
      <c r="AT361" s="37">
        <f t="shared" si="33"/>
        <v>0</v>
      </c>
      <c r="AU361" s="69">
        <f t="shared" si="34"/>
        <v>179803.17</v>
      </c>
    </row>
    <row r="362" spans="1:47" x14ac:dyDescent="0.25">
      <c r="A362" s="16">
        <f>COUNTIF($AD$10:AD362,'RESUMEN POR ORGANISMO'!$V$6)</f>
        <v>38</v>
      </c>
      <c r="B362" s="16">
        <f>COUNTIF(U$10:$V362,'Desglose 4246'!$V$6)</f>
        <v>8</v>
      </c>
      <c r="C362" s="16">
        <f>COUNTIF(V$10:$V362,'Desglose 4157'!$V$6)</f>
        <v>33</v>
      </c>
      <c r="D362" s="16">
        <f>COUNTIF(V$10:$V362,'Desglose 4156'!$V$6)</f>
        <v>26</v>
      </c>
      <c r="E362" s="16">
        <f>COUNTIF(V$10:$V362,'Desglose 4155'!$V$6)</f>
        <v>26</v>
      </c>
      <c r="F362" s="16">
        <f>COUNTIF(V$10:$V362,'Desglose 4154'!$V$6)</f>
        <v>8</v>
      </c>
      <c r="G362" s="16">
        <f>COUNTIF(V$10:$V362,'Desglose 4153'!$V$6)</f>
        <v>53</v>
      </c>
      <c r="H362" s="16">
        <f>COUNTIF(V$10:$V362,'Desglose 4152'!$V$6)</f>
        <v>73</v>
      </c>
      <c r="I362" s="16">
        <f>COUNTIF(V$10:$V362,'Desglose 4151'!$V$6)</f>
        <v>126</v>
      </c>
      <c r="J362" s="18" t="s">
        <v>19</v>
      </c>
      <c r="K362" s="19">
        <v>4</v>
      </c>
      <c r="L362" s="20">
        <v>11</v>
      </c>
      <c r="M362" s="21">
        <v>152</v>
      </c>
      <c r="N362" s="18">
        <v>2</v>
      </c>
      <c r="O362" s="18">
        <v>5</v>
      </c>
      <c r="P362" s="18">
        <v>2</v>
      </c>
      <c r="Q362" s="18">
        <v>3</v>
      </c>
      <c r="R362" s="18">
        <v>3</v>
      </c>
      <c r="S362" s="18" t="s">
        <v>26</v>
      </c>
      <c r="T362" s="20">
        <v>150</v>
      </c>
      <c r="U362" s="19">
        <v>1</v>
      </c>
      <c r="V362" s="18">
        <v>4151</v>
      </c>
      <c r="W362" s="19">
        <v>0</v>
      </c>
      <c r="X362" s="18">
        <v>5</v>
      </c>
      <c r="Y362" s="21">
        <v>76214</v>
      </c>
      <c r="Z362" s="18">
        <v>1</v>
      </c>
      <c r="AA362" s="19">
        <v>6</v>
      </c>
      <c r="AB362" s="20">
        <v>108</v>
      </c>
      <c r="AC362" s="131" t="s">
        <v>466</v>
      </c>
      <c r="AD362" s="38" t="s">
        <v>58</v>
      </c>
      <c r="AE362" s="13">
        <v>0</v>
      </c>
      <c r="AF362" s="13">
        <v>0</v>
      </c>
      <c r="AG362" s="13">
        <v>0</v>
      </c>
      <c r="AH362" s="37">
        <f t="shared" si="30"/>
        <v>0</v>
      </c>
      <c r="AI362" s="13">
        <v>0</v>
      </c>
      <c r="AJ362" s="13">
        <v>0</v>
      </c>
      <c r="AK362" s="13">
        <v>0</v>
      </c>
      <c r="AL362" s="37">
        <f t="shared" si="32"/>
        <v>0</v>
      </c>
      <c r="AM362" s="13">
        <v>89901.58</v>
      </c>
      <c r="AN362" s="13">
        <v>0</v>
      </c>
      <c r="AO362" s="13">
        <v>0</v>
      </c>
      <c r="AP362" s="37">
        <f t="shared" si="31"/>
        <v>89901.58</v>
      </c>
      <c r="AQ362" s="13">
        <v>0</v>
      </c>
      <c r="AR362" s="13">
        <v>0</v>
      </c>
      <c r="AS362" s="13">
        <v>0</v>
      </c>
      <c r="AT362" s="37">
        <f t="shared" si="33"/>
        <v>0</v>
      </c>
      <c r="AU362" s="69">
        <f t="shared" si="34"/>
        <v>89901.58</v>
      </c>
    </row>
    <row r="363" spans="1:47" x14ac:dyDescent="0.25">
      <c r="A363" s="16">
        <f>COUNTIF($AD$10:AD363,'RESUMEN POR ORGANISMO'!$V$6)</f>
        <v>38</v>
      </c>
      <c r="B363" s="16">
        <f>COUNTIF(U$10:$V363,'Desglose 4246'!$V$6)</f>
        <v>8</v>
      </c>
      <c r="C363" s="16">
        <f>COUNTIF(V$10:$V363,'Desglose 4157'!$V$6)</f>
        <v>33</v>
      </c>
      <c r="D363" s="16">
        <f>COUNTIF(V$10:$V363,'Desglose 4156'!$V$6)</f>
        <v>26</v>
      </c>
      <c r="E363" s="16">
        <f>COUNTIF(V$10:$V363,'Desglose 4155'!$V$6)</f>
        <v>26</v>
      </c>
      <c r="F363" s="16">
        <f>COUNTIF(V$10:$V363,'Desglose 4154'!$V$6)</f>
        <v>8</v>
      </c>
      <c r="G363" s="16">
        <f>COUNTIF(V$10:$V363,'Desglose 4153'!$V$6)</f>
        <v>53</v>
      </c>
      <c r="H363" s="16">
        <f>COUNTIF(V$10:$V363,'Desglose 4152'!$V$6)</f>
        <v>73</v>
      </c>
      <c r="I363" s="16">
        <f>COUNTIF(V$10:$V363,'Desglose 4151'!$V$6)</f>
        <v>127</v>
      </c>
      <c r="J363" s="18" t="s">
        <v>19</v>
      </c>
      <c r="K363" s="19">
        <v>4</v>
      </c>
      <c r="L363" s="20">
        <v>11</v>
      </c>
      <c r="M363" s="21">
        <v>152</v>
      </c>
      <c r="N363" s="18">
        <v>2</v>
      </c>
      <c r="O363" s="18">
        <v>5</v>
      </c>
      <c r="P363" s="18">
        <v>2</v>
      </c>
      <c r="Q363" s="18">
        <v>3</v>
      </c>
      <c r="R363" s="18">
        <v>3</v>
      </c>
      <c r="S363" s="18" t="s">
        <v>26</v>
      </c>
      <c r="T363" s="20">
        <v>150</v>
      </c>
      <c r="U363" s="19">
        <v>1</v>
      </c>
      <c r="V363" s="18">
        <v>4151</v>
      </c>
      <c r="W363" s="19">
        <v>0</v>
      </c>
      <c r="X363" s="18">
        <v>5</v>
      </c>
      <c r="Y363" s="21">
        <v>76214</v>
      </c>
      <c r="Z363" s="18">
        <v>1</v>
      </c>
      <c r="AA363" s="19">
        <v>6</v>
      </c>
      <c r="AB363" s="20">
        <v>85</v>
      </c>
      <c r="AC363" s="131" t="s">
        <v>467</v>
      </c>
      <c r="AD363" s="38" t="s">
        <v>58</v>
      </c>
      <c r="AE363" s="13">
        <v>0</v>
      </c>
      <c r="AF363" s="13">
        <v>0</v>
      </c>
      <c r="AG363" s="13">
        <v>0</v>
      </c>
      <c r="AH363" s="37">
        <f t="shared" si="30"/>
        <v>0</v>
      </c>
      <c r="AI363" s="13">
        <v>0</v>
      </c>
      <c r="AJ363" s="13">
        <v>0</v>
      </c>
      <c r="AK363" s="13">
        <v>0</v>
      </c>
      <c r="AL363" s="37">
        <f t="shared" si="32"/>
        <v>0</v>
      </c>
      <c r="AM363" s="13">
        <v>359606.34</v>
      </c>
      <c r="AN363" s="13">
        <v>0</v>
      </c>
      <c r="AO363" s="13">
        <v>0</v>
      </c>
      <c r="AP363" s="37">
        <f t="shared" si="31"/>
        <v>359606.34</v>
      </c>
      <c r="AQ363" s="13">
        <v>0</v>
      </c>
      <c r="AR363" s="13">
        <v>0</v>
      </c>
      <c r="AS363" s="13">
        <v>0</v>
      </c>
      <c r="AT363" s="37">
        <f t="shared" si="33"/>
        <v>0</v>
      </c>
      <c r="AU363" s="69">
        <f t="shared" si="34"/>
        <v>359606.34</v>
      </c>
    </row>
    <row r="364" spans="1:47" x14ac:dyDescent="0.25">
      <c r="A364" s="16">
        <f>COUNTIF($AD$10:AD364,'RESUMEN POR ORGANISMO'!$V$6)</f>
        <v>38</v>
      </c>
      <c r="B364" s="16">
        <f>COUNTIF(U$10:$V364,'Desglose 4246'!$V$6)</f>
        <v>8</v>
      </c>
      <c r="C364" s="16">
        <f>COUNTIF(V$10:$V364,'Desglose 4157'!$V$6)</f>
        <v>33</v>
      </c>
      <c r="D364" s="16">
        <f>COUNTIF(V$10:$V364,'Desglose 4156'!$V$6)</f>
        <v>26</v>
      </c>
      <c r="E364" s="16">
        <f>COUNTIF(V$10:$V364,'Desglose 4155'!$V$6)</f>
        <v>26</v>
      </c>
      <c r="F364" s="16">
        <f>COUNTIF(V$10:$V364,'Desglose 4154'!$V$6)</f>
        <v>8</v>
      </c>
      <c r="G364" s="16">
        <f>COUNTIF(V$10:$V364,'Desglose 4153'!$V$6)</f>
        <v>53</v>
      </c>
      <c r="H364" s="16">
        <f>COUNTIF(V$10:$V364,'Desglose 4152'!$V$6)</f>
        <v>73</v>
      </c>
      <c r="I364" s="16">
        <f>COUNTIF(V$10:$V364,'Desglose 4151'!$V$6)</f>
        <v>128</v>
      </c>
      <c r="J364" s="18" t="s">
        <v>19</v>
      </c>
      <c r="K364" s="19">
        <v>4</v>
      </c>
      <c r="L364" s="20">
        <v>11</v>
      </c>
      <c r="M364" s="21">
        <v>152</v>
      </c>
      <c r="N364" s="18">
        <v>2</v>
      </c>
      <c r="O364" s="18">
        <v>5</v>
      </c>
      <c r="P364" s="18">
        <v>2</v>
      </c>
      <c r="Q364" s="18">
        <v>3</v>
      </c>
      <c r="R364" s="18">
        <v>3</v>
      </c>
      <c r="S364" s="18" t="s">
        <v>26</v>
      </c>
      <c r="T364" s="20">
        <v>150</v>
      </c>
      <c r="U364" s="19">
        <v>1</v>
      </c>
      <c r="V364" s="18">
        <v>4151</v>
      </c>
      <c r="W364" s="19">
        <v>0</v>
      </c>
      <c r="X364" s="18">
        <v>5</v>
      </c>
      <c r="Y364" s="21">
        <v>76214</v>
      </c>
      <c r="Z364" s="18">
        <v>1</v>
      </c>
      <c r="AA364" s="19">
        <v>7</v>
      </c>
      <c r="AB364" s="20">
        <v>15</v>
      </c>
      <c r="AC364" s="131" t="s">
        <v>468</v>
      </c>
      <c r="AD364" s="38" t="s">
        <v>58</v>
      </c>
      <c r="AE364" s="13">
        <v>0</v>
      </c>
      <c r="AF364" s="13">
        <v>0</v>
      </c>
      <c r="AG364" s="13">
        <v>0</v>
      </c>
      <c r="AH364" s="37">
        <f t="shared" si="30"/>
        <v>0</v>
      </c>
      <c r="AI364" s="13">
        <v>0</v>
      </c>
      <c r="AJ364" s="13">
        <v>0</v>
      </c>
      <c r="AK364" s="13">
        <v>0</v>
      </c>
      <c r="AL364" s="37">
        <f t="shared" si="32"/>
        <v>0</v>
      </c>
      <c r="AM364" s="13">
        <v>269704.75</v>
      </c>
      <c r="AN364" s="13">
        <v>0</v>
      </c>
      <c r="AO364" s="13">
        <v>0</v>
      </c>
      <c r="AP364" s="37">
        <f t="shared" si="31"/>
        <v>269704.75</v>
      </c>
      <c r="AQ364" s="13">
        <v>0</v>
      </c>
      <c r="AR364" s="13">
        <v>0</v>
      </c>
      <c r="AS364" s="13">
        <v>0</v>
      </c>
      <c r="AT364" s="37">
        <f t="shared" si="33"/>
        <v>0</v>
      </c>
      <c r="AU364" s="69">
        <f t="shared" si="34"/>
        <v>269704.75</v>
      </c>
    </row>
    <row r="365" spans="1:47" x14ac:dyDescent="0.25">
      <c r="A365" s="16">
        <f>COUNTIF($AD$10:AD365,'RESUMEN POR ORGANISMO'!$V$6)</f>
        <v>38</v>
      </c>
      <c r="B365" s="16">
        <f>COUNTIF(U$10:$V365,'Desglose 4246'!$V$6)</f>
        <v>8</v>
      </c>
      <c r="C365" s="16">
        <f>COUNTIF(V$10:$V365,'Desglose 4157'!$V$6)</f>
        <v>33</v>
      </c>
      <c r="D365" s="16">
        <f>COUNTIF(V$10:$V365,'Desglose 4156'!$V$6)</f>
        <v>26</v>
      </c>
      <c r="E365" s="16">
        <f>COUNTIF(V$10:$V365,'Desglose 4155'!$V$6)</f>
        <v>26</v>
      </c>
      <c r="F365" s="16">
        <f>COUNTIF(V$10:$V365,'Desglose 4154'!$V$6)</f>
        <v>8</v>
      </c>
      <c r="G365" s="16">
        <f>COUNTIF(V$10:$V365,'Desglose 4153'!$V$6)</f>
        <v>53</v>
      </c>
      <c r="H365" s="16">
        <f>COUNTIF(V$10:$V365,'Desglose 4152'!$V$6)</f>
        <v>73</v>
      </c>
      <c r="I365" s="16">
        <f>COUNTIF(V$10:$V365,'Desglose 4151'!$V$6)</f>
        <v>129</v>
      </c>
      <c r="J365" s="18" t="s">
        <v>19</v>
      </c>
      <c r="K365" s="19">
        <v>4</v>
      </c>
      <c r="L365" s="20">
        <v>11</v>
      </c>
      <c r="M365" s="21">
        <v>152</v>
      </c>
      <c r="N365" s="18">
        <v>2</v>
      </c>
      <c r="O365" s="18">
        <v>5</v>
      </c>
      <c r="P365" s="18">
        <v>2</v>
      </c>
      <c r="Q365" s="18">
        <v>3</v>
      </c>
      <c r="R365" s="18">
        <v>3</v>
      </c>
      <c r="S365" s="18" t="s">
        <v>26</v>
      </c>
      <c r="T365" s="20">
        <v>150</v>
      </c>
      <c r="U365" s="19">
        <v>1</v>
      </c>
      <c r="V365" s="18">
        <v>4151</v>
      </c>
      <c r="W365" s="19">
        <v>0</v>
      </c>
      <c r="X365" s="18">
        <v>5</v>
      </c>
      <c r="Y365" s="21">
        <v>76214</v>
      </c>
      <c r="Z365" s="18">
        <v>1</v>
      </c>
      <c r="AA365" s="19">
        <v>3</v>
      </c>
      <c r="AB365" s="20">
        <v>93</v>
      </c>
      <c r="AC365" s="131" t="s">
        <v>469</v>
      </c>
      <c r="AD365" s="38" t="s">
        <v>58</v>
      </c>
      <c r="AE365" s="13">
        <v>0</v>
      </c>
      <c r="AF365" s="13">
        <v>0</v>
      </c>
      <c r="AG365" s="13">
        <v>0</v>
      </c>
      <c r="AH365" s="37">
        <f t="shared" si="30"/>
        <v>0</v>
      </c>
      <c r="AI365" s="13">
        <v>0</v>
      </c>
      <c r="AJ365" s="13">
        <v>0</v>
      </c>
      <c r="AK365" s="13">
        <v>0</v>
      </c>
      <c r="AL365" s="37">
        <f t="shared" si="32"/>
        <v>0</v>
      </c>
      <c r="AM365" s="13">
        <v>449507.92</v>
      </c>
      <c r="AN365" s="13">
        <v>0</v>
      </c>
      <c r="AO365" s="13">
        <v>0</v>
      </c>
      <c r="AP365" s="37">
        <f t="shared" si="31"/>
        <v>449507.92</v>
      </c>
      <c r="AQ365" s="13">
        <v>0</v>
      </c>
      <c r="AR365" s="13">
        <v>0</v>
      </c>
      <c r="AS365" s="13">
        <v>0</v>
      </c>
      <c r="AT365" s="37">
        <f t="shared" si="33"/>
        <v>0</v>
      </c>
      <c r="AU365" s="69">
        <f t="shared" si="34"/>
        <v>449507.92</v>
      </c>
    </row>
    <row r="366" spans="1:47" x14ac:dyDescent="0.25">
      <c r="A366" s="16">
        <f>COUNTIF($AD$10:AD366,'RESUMEN POR ORGANISMO'!$V$6)</f>
        <v>38</v>
      </c>
      <c r="B366" s="16">
        <f>COUNTIF(U$10:$V366,'Desglose 4246'!$V$6)</f>
        <v>8</v>
      </c>
      <c r="C366" s="16">
        <f>COUNTIF(V$10:$V366,'Desglose 4157'!$V$6)</f>
        <v>33</v>
      </c>
      <c r="D366" s="16">
        <f>COUNTIF(V$10:$V366,'Desglose 4156'!$V$6)</f>
        <v>26</v>
      </c>
      <c r="E366" s="16">
        <f>COUNTIF(V$10:$V366,'Desglose 4155'!$V$6)</f>
        <v>26</v>
      </c>
      <c r="F366" s="16">
        <f>COUNTIF(V$10:$V366,'Desglose 4154'!$V$6)</f>
        <v>8</v>
      </c>
      <c r="G366" s="16">
        <f>COUNTIF(V$10:$V366,'Desglose 4153'!$V$6)</f>
        <v>53</v>
      </c>
      <c r="H366" s="16">
        <f>COUNTIF(V$10:$V366,'Desglose 4152'!$V$6)</f>
        <v>73</v>
      </c>
      <c r="I366" s="16">
        <f>COUNTIF(V$10:$V366,'Desglose 4151'!$V$6)</f>
        <v>130</v>
      </c>
      <c r="J366" s="18" t="s">
        <v>19</v>
      </c>
      <c r="K366" s="19">
        <v>4</v>
      </c>
      <c r="L366" s="20">
        <v>11</v>
      </c>
      <c r="M366" s="21">
        <v>152</v>
      </c>
      <c r="N366" s="18">
        <v>2</v>
      </c>
      <c r="O366" s="18">
        <v>5</v>
      </c>
      <c r="P366" s="18">
        <v>2</v>
      </c>
      <c r="Q366" s="18">
        <v>3</v>
      </c>
      <c r="R366" s="18">
        <v>3</v>
      </c>
      <c r="S366" s="18" t="s">
        <v>26</v>
      </c>
      <c r="T366" s="20">
        <v>150</v>
      </c>
      <c r="U366" s="19">
        <v>1</v>
      </c>
      <c r="V366" s="18">
        <v>4151</v>
      </c>
      <c r="W366" s="19">
        <v>0</v>
      </c>
      <c r="X366" s="18">
        <v>5</v>
      </c>
      <c r="Y366" s="21">
        <v>76214</v>
      </c>
      <c r="Z366" s="18">
        <v>1</v>
      </c>
      <c r="AA366" s="19">
        <v>3</v>
      </c>
      <c r="AB366" s="20">
        <v>118</v>
      </c>
      <c r="AC366" s="131" t="s">
        <v>470</v>
      </c>
      <c r="AD366" s="38" t="s">
        <v>58</v>
      </c>
      <c r="AE366" s="13">
        <v>0</v>
      </c>
      <c r="AF366" s="13">
        <v>0</v>
      </c>
      <c r="AG366" s="13">
        <v>0</v>
      </c>
      <c r="AH366" s="37">
        <f t="shared" si="30"/>
        <v>0</v>
      </c>
      <c r="AI366" s="13">
        <v>0</v>
      </c>
      <c r="AJ366" s="13">
        <v>0</v>
      </c>
      <c r="AK366" s="13">
        <v>0</v>
      </c>
      <c r="AL366" s="37">
        <f t="shared" si="32"/>
        <v>0</v>
      </c>
      <c r="AM366" s="13">
        <v>179803.17</v>
      </c>
      <c r="AN366" s="13">
        <v>0</v>
      </c>
      <c r="AO366" s="13">
        <v>0</v>
      </c>
      <c r="AP366" s="37">
        <f t="shared" si="31"/>
        <v>179803.17</v>
      </c>
      <c r="AQ366" s="13">
        <v>0</v>
      </c>
      <c r="AR366" s="13">
        <v>0</v>
      </c>
      <c r="AS366" s="13">
        <v>0</v>
      </c>
      <c r="AT366" s="37">
        <f t="shared" si="33"/>
        <v>0</v>
      </c>
      <c r="AU366" s="69">
        <f t="shared" si="34"/>
        <v>179803.17</v>
      </c>
    </row>
    <row r="367" spans="1:47" x14ac:dyDescent="0.25">
      <c r="A367" s="16">
        <f>COUNTIF($AD$10:AD367,'RESUMEN POR ORGANISMO'!$V$6)</f>
        <v>38</v>
      </c>
      <c r="B367" s="16">
        <f>COUNTIF(U$10:$V367,'Desglose 4246'!$V$6)</f>
        <v>8</v>
      </c>
      <c r="C367" s="16">
        <f>COUNTIF(V$10:$V367,'Desglose 4157'!$V$6)</f>
        <v>33</v>
      </c>
      <c r="D367" s="16">
        <f>COUNTIF(V$10:$V367,'Desglose 4156'!$V$6)</f>
        <v>26</v>
      </c>
      <c r="E367" s="16">
        <f>COUNTIF(V$10:$V367,'Desglose 4155'!$V$6)</f>
        <v>26</v>
      </c>
      <c r="F367" s="16">
        <f>COUNTIF(V$10:$V367,'Desglose 4154'!$V$6)</f>
        <v>8</v>
      </c>
      <c r="G367" s="16">
        <f>COUNTIF(V$10:$V367,'Desglose 4153'!$V$6)</f>
        <v>53</v>
      </c>
      <c r="H367" s="16">
        <f>COUNTIF(V$10:$V367,'Desglose 4152'!$V$6)</f>
        <v>73</v>
      </c>
      <c r="I367" s="16">
        <f>COUNTIF(V$10:$V367,'Desglose 4151'!$V$6)</f>
        <v>131</v>
      </c>
      <c r="J367" s="18" t="s">
        <v>19</v>
      </c>
      <c r="K367" s="19">
        <v>4</v>
      </c>
      <c r="L367" s="20">
        <v>11</v>
      </c>
      <c r="M367" s="21">
        <v>152</v>
      </c>
      <c r="N367" s="18">
        <v>2</v>
      </c>
      <c r="O367" s="18">
        <v>5</v>
      </c>
      <c r="P367" s="18">
        <v>2</v>
      </c>
      <c r="Q367" s="18">
        <v>3</v>
      </c>
      <c r="R367" s="18">
        <v>3</v>
      </c>
      <c r="S367" s="18" t="s">
        <v>26</v>
      </c>
      <c r="T367" s="20">
        <v>150</v>
      </c>
      <c r="U367" s="19">
        <v>1</v>
      </c>
      <c r="V367" s="18">
        <v>4151</v>
      </c>
      <c r="W367" s="19">
        <v>0</v>
      </c>
      <c r="X367" s="18">
        <v>5</v>
      </c>
      <c r="Y367" s="21">
        <v>76214</v>
      </c>
      <c r="Z367" s="18">
        <v>1</v>
      </c>
      <c r="AA367" s="19">
        <v>3</v>
      </c>
      <c r="AB367" s="20">
        <v>46</v>
      </c>
      <c r="AC367" s="131" t="s">
        <v>471</v>
      </c>
      <c r="AD367" s="38" t="s">
        <v>58</v>
      </c>
      <c r="AE367" s="13">
        <v>0</v>
      </c>
      <c r="AF367" s="13">
        <v>0</v>
      </c>
      <c r="AG367" s="13">
        <v>0</v>
      </c>
      <c r="AH367" s="37">
        <f t="shared" si="30"/>
        <v>0</v>
      </c>
      <c r="AI367" s="13">
        <v>0</v>
      </c>
      <c r="AJ367" s="13">
        <v>0</v>
      </c>
      <c r="AK367" s="13">
        <v>0</v>
      </c>
      <c r="AL367" s="37">
        <f t="shared" si="32"/>
        <v>0</v>
      </c>
      <c r="AM367" s="13">
        <v>89901.58</v>
      </c>
      <c r="AN367" s="13">
        <v>0</v>
      </c>
      <c r="AO367" s="13">
        <v>0</v>
      </c>
      <c r="AP367" s="37">
        <f t="shared" si="31"/>
        <v>89901.58</v>
      </c>
      <c r="AQ367" s="13">
        <v>0</v>
      </c>
      <c r="AR367" s="13">
        <v>0</v>
      </c>
      <c r="AS367" s="13">
        <v>0</v>
      </c>
      <c r="AT367" s="37">
        <f t="shared" si="33"/>
        <v>0</v>
      </c>
      <c r="AU367" s="69">
        <f t="shared" si="34"/>
        <v>89901.58</v>
      </c>
    </row>
    <row r="368" spans="1:47" x14ac:dyDescent="0.25">
      <c r="A368" s="16">
        <f>COUNTIF($AD$10:AD368,'RESUMEN POR ORGANISMO'!$V$6)</f>
        <v>38</v>
      </c>
      <c r="B368" s="16">
        <f>COUNTIF(U$10:$V368,'Desglose 4246'!$V$6)</f>
        <v>8</v>
      </c>
      <c r="C368" s="16">
        <f>COUNTIF(V$10:$V368,'Desglose 4157'!$V$6)</f>
        <v>33</v>
      </c>
      <c r="D368" s="16">
        <f>COUNTIF(V$10:$V368,'Desglose 4156'!$V$6)</f>
        <v>26</v>
      </c>
      <c r="E368" s="16">
        <f>COUNTIF(V$10:$V368,'Desglose 4155'!$V$6)</f>
        <v>26</v>
      </c>
      <c r="F368" s="16">
        <f>COUNTIF(V$10:$V368,'Desglose 4154'!$V$6)</f>
        <v>8</v>
      </c>
      <c r="G368" s="16">
        <f>COUNTIF(V$10:$V368,'Desglose 4153'!$V$6)</f>
        <v>53</v>
      </c>
      <c r="H368" s="16">
        <f>COUNTIF(V$10:$V368,'Desglose 4152'!$V$6)</f>
        <v>73</v>
      </c>
      <c r="I368" s="16">
        <f>COUNTIF(V$10:$V368,'Desglose 4151'!$V$6)</f>
        <v>132</v>
      </c>
      <c r="J368" s="18" t="s">
        <v>19</v>
      </c>
      <c r="K368" s="19">
        <v>4</v>
      </c>
      <c r="L368" s="20">
        <v>11</v>
      </c>
      <c r="M368" s="21">
        <v>152</v>
      </c>
      <c r="N368" s="18">
        <v>2</v>
      </c>
      <c r="O368" s="18">
        <v>5</v>
      </c>
      <c r="P368" s="18">
        <v>2</v>
      </c>
      <c r="Q368" s="18">
        <v>3</v>
      </c>
      <c r="R368" s="18">
        <v>3</v>
      </c>
      <c r="S368" s="18" t="s">
        <v>26</v>
      </c>
      <c r="T368" s="20">
        <v>150</v>
      </c>
      <c r="U368" s="19">
        <v>1</v>
      </c>
      <c r="V368" s="18">
        <v>4151</v>
      </c>
      <c r="W368" s="19">
        <v>0</v>
      </c>
      <c r="X368" s="18">
        <v>5</v>
      </c>
      <c r="Y368" s="21">
        <v>76214</v>
      </c>
      <c r="Z368" s="18">
        <v>1</v>
      </c>
      <c r="AA368" s="19">
        <v>2</v>
      </c>
      <c r="AB368" s="20">
        <v>53</v>
      </c>
      <c r="AC368" s="131" t="s">
        <v>472</v>
      </c>
      <c r="AD368" s="38" t="s">
        <v>58</v>
      </c>
      <c r="AE368" s="13">
        <v>0</v>
      </c>
      <c r="AF368" s="13">
        <v>0</v>
      </c>
      <c r="AG368" s="13">
        <v>0</v>
      </c>
      <c r="AH368" s="37">
        <f t="shared" si="30"/>
        <v>0</v>
      </c>
      <c r="AI368" s="13">
        <v>0</v>
      </c>
      <c r="AJ368" s="13">
        <v>0</v>
      </c>
      <c r="AK368" s="13">
        <v>0</v>
      </c>
      <c r="AL368" s="37">
        <f t="shared" si="32"/>
        <v>0</v>
      </c>
      <c r="AM368" s="13">
        <v>899015.85</v>
      </c>
      <c r="AN368" s="13">
        <v>0</v>
      </c>
      <c r="AO368" s="13">
        <v>0</v>
      </c>
      <c r="AP368" s="37">
        <f t="shared" si="31"/>
        <v>899015.85</v>
      </c>
      <c r="AQ368" s="13">
        <v>0</v>
      </c>
      <c r="AR368" s="13">
        <v>0</v>
      </c>
      <c r="AS368" s="13">
        <v>0</v>
      </c>
      <c r="AT368" s="37">
        <f t="shared" si="33"/>
        <v>0</v>
      </c>
      <c r="AU368" s="69">
        <f t="shared" si="34"/>
        <v>899015.85</v>
      </c>
    </row>
    <row r="369" spans="1:47" x14ac:dyDescent="0.25">
      <c r="A369" s="16">
        <f>COUNTIF($AD$10:AD369,'RESUMEN POR ORGANISMO'!$V$6)</f>
        <v>38</v>
      </c>
      <c r="B369" s="16">
        <f>COUNTIF(U$10:$V369,'Desglose 4246'!$V$6)</f>
        <v>8</v>
      </c>
      <c r="C369" s="16">
        <f>COUNTIF(V$10:$V369,'Desglose 4157'!$V$6)</f>
        <v>33</v>
      </c>
      <c r="D369" s="16">
        <f>COUNTIF(V$10:$V369,'Desglose 4156'!$V$6)</f>
        <v>26</v>
      </c>
      <c r="E369" s="16">
        <f>COUNTIF(V$10:$V369,'Desglose 4155'!$V$6)</f>
        <v>26</v>
      </c>
      <c r="F369" s="16">
        <f>COUNTIF(V$10:$V369,'Desglose 4154'!$V$6)</f>
        <v>8</v>
      </c>
      <c r="G369" s="16">
        <f>COUNTIF(V$10:$V369,'Desglose 4153'!$V$6)</f>
        <v>53</v>
      </c>
      <c r="H369" s="16">
        <f>COUNTIF(V$10:$V369,'Desglose 4152'!$V$6)</f>
        <v>73</v>
      </c>
      <c r="I369" s="16">
        <f>COUNTIF(V$10:$V369,'Desglose 4151'!$V$6)</f>
        <v>133</v>
      </c>
      <c r="J369" s="18" t="s">
        <v>19</v>
      </c>
      <c r="K369" s="19">
        <v>4</v>
      </c>
      <c r="L369" s="20">
        <v>11</v>
      </c>
      <c r="M369" s="21">
        <v>152</v>
      </c>
      <c r="N369" s="18">
        <v>2</v>
      </c>
      <c r="O369" s="18">
        <v>5</v>
      </c>
      <c r="P369" s="18">
        <v>2</v>
      </c>
      <c r="Q369" s="18">
        <v>3</v>
      </c>
      <c r="R369" s="18">
        <v>3</v>
      </c>
      <c r="S369" s="18" t="s">
        <v>26</v>
      </c>
      <c r="T369" s="20">
        <v>150</v>
      </c>
      <c r="U369" s="19">
        <v>1</v>
      </c>
      <c r="V369" s="18">
        <v>4151</v>
      </c>
      <c r="W369" s="19">
        <v>0</v>
      </c>
      <c r="X369" s="18">
        <v>5</v>
      </c>
      <c r="Y369" s="21">
        <v>76214</v>
      </c>
      <c r="Z369" s="18">
        <v>1</v>
      </c>
      <c r="AA369" s="19">
        <v>2</v>
      </c>
      <c r="AB369" s="20">
        <v>116</v>
      </c>
      <c r="AC369" s="131" t="s">
        <v>473</v>
      </c>
      <c r="AD369" s="38" t="s">
        <v>58</v>
      </c>
      <c r="AE369" s="13">
        <v>0</v>
      </c>
      <c r="AF369" s="13">
        <v>0</v>
      </c>
      <c r="AG369" s="13">
        <v>0</v>
      </c>
      <c r="AH369" s="37">
        <f t="shared" si="30"/>
        <v>0</v>
      </c>
      <c r="AI369" s="13">
        <v>0</v>
      </c>
      <c r="AJ369" s="13">
        <v>0</v>
      </c>
      <c r="AK369" s="13">
        <v>0</v>
      </c>
      <c r="AL369" s="37">
        <f t="shared" si="32"/>
        <v>0</v>
      </c>
      <c r="AM369" s="13">
        <v>179803.17</v>
      </c>
      <c r="AN369" s="13">
        <v>0</v>
      </c>
      <c r="AO369" s="13">
        <v>0</v>
      </c>
      <c r="AP369" s="37">
        <f t="shared" si="31"/>
        <v>179803.17</v>
      </c>
      <c r="AQ369" s="13">
        <v>0</v>
      </c>
      <c r="AR369" s="13">
        <v>0</v>
      </c>
      <c r="AS369" s="13">
        <v>0</v>
      </c>
      <c r="AT369" s="37">
        <f t="shared" si="33"/>
        <v>0</v>
      </c>
      <c r="AU369" s="69">
        <f t="shared" si="34"/>
        <v>179803.17</v>
      </c>
    </row>
    <row r="370" spans="1:47" x14ac:dyDescent="0.25">
      <c r="A370" s="16">
        <f>COUNTIF($AD$10:AD370,'RESUMEN POR ORGANISMO'!$V$6)</f>
        <v>38</v>
      </c>
      <c r="B370" s="16">
        <f>COUNTIF(U$10:$V370,'Desglose 4246'!$V$6)</f>
        <v>8</v>
      </c>
      <c r="C370" s="16">
        <f>COUNTIF(V$10:$V370,'Desglose 4157'!$V$6)</f>
        <v>33</v>
      </c>
      <c r="D370" s="16">
        <f>COUNTIF(V$10:$V370,'Desglose 4156'!$V$6)</f>
        <v>26</v>
      </c>
      <c r="E370" s="16">
        <f>COUNTIF(V$10:$V370,'Desglose 4155'!$V$6)</f>
        <v>26</v>
      </c>
      <c r="F370" s="16">
        <f>COUNTIF(V$10:$V370,'Desglose 4154'!$V$6)</f>
        <v>8</v>
      </c>
      <c r="G370" s="16">
        <f>COUNTIF(V$10:$V370,'Desglose 4153'!$V$6)</f>
        <v>53</v>
      </c>
      <c r="H370" s="16">
        <f>COUNTIF(V$10:$V370,'Desglose 4152'!$V$6)</f>
        <v>73</v>
      </c>
      <c r="I370" s="16">
        <f>COUNTIF(V$10:$V370,'Desglose 4151'!$V$6)</f>
        <v>134</v>
      </c>
      <c r="J370" s="18" t="s">
        <v>19</v>
      </c>
      <c r="K370" s="19">
        <v>4</v>
      </c>
      <c r="L370" s="20">
        <v>11</v>
      </c>
      <c r="M370" s="21">
        <v>152</v>
      </c>
      <c r="N370" s="18">
        <v>2</v>
      </c>
      <c r="O370" s="18">
        <v>5</v>
      </c>
      <c r="P370" s="18">
        <v>2</v>
      </c>
      <c r="Q370" s="18">
        <v>3</v>
      </c>
      <c r="R370" s="18">
        <v>3</v>
      </c>
      <c r="S370" s="18" t="s">
        <v>26</v>
      </c>
      <c r="T370" s="20">
        <v>150</v>
      </c>
      <c r="U370" s="19">
        <v>1</v>
      </c>
      <c r="V370" s="18">
        <v>4151</v>
      </c>
      <c r="W370" s="19">
        <v>0</v>
      </c>
      <c r="X370" s="18">
        <v>5</v>
      </c>
      <c r="Y370" s="21">
        <v>76214</v>
      </c>
      <c r="Z370" s="18">
        <v>1</v>
      </c>
      <c r="AA370" s="19">
        <v>2</v>
      </c>
      <c r="AB370" s="20">
        <v>109</v>
      </c>
      <c r="AC370" s="131" t="s">
        <v>474</v>
      </c>
      <c r="AD370" s="38" t="s">
        <v>58</v>
      </c>
      <c r="AE370" s="13">
        <v>0</v>
      </c>
      <c r="AF370" s="13">
        <v>0</v>
      </c>
      <c r="AG370" s="13">
        <v>0</v>
      </c>
      <c r="AH370" s="37">
        <f t="shared" si="30"/>
        <v>0</v>
      </c>
      <c r="AI370" s="13">
        <v>0</v>
      </c>
      <c r="AJ370" s="13">
        <v>0</v>
      </c>
      <c r="AK370" s="13">
        <v>0</v>
      </c>
      <c r="AL370" s="37">
        <f t="shared" si="32"/>
        <v>0</v>
      </c>
      <c r="AM370" s="13">
        <v>179803.17</v>
      </c>
      <c r="AN370" s="13">
        <v>0</v>
      </c>
      <c r="AO370" s="13">
        <v>0</v>
      </c>
      <c r="AP370" s="37">
        <f t="shared" si="31"/>
        <v>179803.17</v>
      </c>
      <c r="AQ370" s="13">
        <v>0</v>
      </c>
      <c r="AR370" s="13">
        <v>0</v>
      </c>
      <c r="AS370" s="13">
        <v>0</v>
      </c>
      <c r="AT370" s="37">
        <f t="shared" si="33"/>
        <v>0</v>
      </c>
      <c r="AU370" s="69">
        <f t="shared" si="34"/>
        <v>179803.17</v>
      </c>
    </row>
    <row r="371" spans="1:47" x14ac:dyDescent="0.25">
      <c r="A371" s="16">
        <f>COUNTIF($AD$10:AD371,'RESUMEN POR ORGANISMO'!$V$6)</f>
        <v>38</v>
      </c>
      <c r="B371" s="16">
        <f>COUNTIF(U$10:$V371,'Desglose 4246'!$V$6)</f>
        <v>8</v>
      </c>
      <c r="C371" s="16">
        <f>COUNTIF(V$10:$V371,'Desglose 4157'!$V$6)</f>
        <v>33</v>
      </c>
      <c r="D371" s="16">
        <f>COUNTIF(V$10:$V371,'Desglose 4156'!$V$6)</f>
        <v>26</v>
      </c>
      <c r="E371" s="16">
        <f>COUNTIF(V$10:$V371,'Desglose 4155'!$V$6)</f>
        <v>26</v>
      </c>
      <c r="F371" s="16">
        <f>COUNTIF(V$10:$V371,'Desglose 4154'!$V$6)</f>
        <v>8</v>
      </c>
      <c r="G371" s="16">
        <f>COUNTIF(V$10:$V371,'Desglose 4153'!$V$6)</f>
        <v>53</v>
      </c>
      <c r="H371" s="16">
        <f>COUNTIF(V$10:$V371,'Desglose 4152'!$V$6)</f>
        <v>73</v>
      </c>
      <c r="I371" s="16">
        <f>COUNTIF(V$10:$V371,'Desglose 4151'!$V$6)</f>
        <v>135</v>
      </c>
      <c r="J371" s="18" t="s">
        <v>19</v>
      </c>
      <c r="K371" s="19">
        <v>4</v>
      </c>
      <c r="L371" s="20">
        <v>11</v>
      </c>
      <c r="M371" s="21">
        <v>152</v>
      </c>
      <c r="N371" s="18">
        <v>2</v>
      </c>
      <c r="O371" s="18">
        <v>5</v>
      </c>
      <c r="P371" s="18">
        <v>2</v>
      </c>
      <c r="Q371" s="18">
        <v>3</v>
      </c>
      <c r="R371" s="18">
        <v>3</v>
      </c>
      <c r="S371" s="18" t="s">
        <v>26</v>
      </c>
      <c r="T371" s="20">
        <v>150</v>
      </c>
      <c r="U371" s="19">
        <v>1</v>
      </c>
      <c r="V371" s="18">
        <v>4151</v>
      </c>
      <c r="W371" s="19">
        <v>0</v>
      </c>
      <c r="X371" s="18">
        <v>5</v>
      </c>
      <c r="Y371" s="21">
        <v>76214</v>
      </c>
      <c r="Z371" s="18">
        <v>1</v>
      </c>
      <c r="AA371" s="19">
        <v>2</v>
      </c>
      <c r="AB371" s="20">
        <v>91</v>
      </c>
      <c r="AC371" s="131" t="s">
        <v>475</v>
      </c>
      <c r="AD371" s="38" t="s">
        <v>58</v>
      </c>
      <c r="AE371" s="13">
        <v>0</v>
      </c>
      <c r="AF371" s="13">
        <v>0</v>
      </c>
      <c r="AG371" s="13">
        <v>0</v>
      </c>
      <c r="AH371" s="37">
        <f t="shared" si="30"/>
        <v>0</v>
      </c>
      <c r="AI371" s="13">
        <v>0</v>
      </c>
      <c r="AJ371" s="13">
        <v>0</v>
      </c>
      <c r="AK371" s="13">
        <v>0</v>
      </c>
      <c r="AL371" s="37">
        <f t="shared" si="32"/>
        <v>0</v>
      </c>
      <c r="AM371" s="13">
        <v>359606.34</v>
      </c>
      <c r="AN371" s="13">
        <v>0</v>
      </c>
      <c r="AO371" s="13">
        <v>0</v>
      </c>
      <c r="AP371" s="37">
        <f t="shared" si="31"/>
        <v>359606.34</v>
      </c>
      <c r="AQ371" s="13">
        <v>0</v>
      </c>
      <c r="AR371" s="13">
        <v>0</v>
      </c>
      <c r="AS371" s="13">
        <v>0</v>
      </c>
      <c r="AT371" s="37">
        <f t="shared" si="33"/>
        <v>0</v>
      </c>
      <c r="AU371" s="69">
        <f t="shared" si="34"/>
        <v>359606.34</v>
      </c>
    </row>
    <row r="372" spans="1:47" x14ac:dyDescent="0.25">
      <c r="A372" s="16">
        <f>COUNTIF($AD$10:AD372,'RESUMEN POR ORGANISMO'!$V$6)</f>
        <v>38</v>
      </c>
      <c r="B372" s="16">
        <f>COUNTIF(U$10:$V372,'Desglose 4246'!$V$6)</f>
        <v>8</v>
      </c>
      <c r="C372" s="16">
        <f>COUNTIF(V$10:$V372,'Desglose 4157'!$V$6)</f>
        <v>33</v>
      </c>
      <c r="D372" s="16">
        <f>COUNTIF(V$10:$V372,'Desglose 4156'!$V$6)</f>
        <v>26</v>
      </c>
      <c r="E372" s="16">
        <f>COUNTIF(V$10:$V372,'Desglose 4155'!$V$6)</f>
        <v>26</v>
      </c>
      <c r="F372" s="16">
        <f>COUNTIF(V$10:$V372,'Desglose 4154'!$V$6)</f>
        <v>8</v>
      </c>
      <c r="G372" s="16">
        <f>COUNTIF(V$10:$V372,'Desglose 4153'!$V$6)</f>
        <v>53</v>
      </c>
      <c r="H372" s="16">
        <f>COUNTIF(V$10:$V372,'Desglose 4152'!$V$6)</f>
        <v>73</v>
      </c>
      <c r="I372" s="16">
        <f>COUNTIF(V$10:$V372,'Desglose 4151'!$V$6)</f>
        <v>136</v>
      </c>
      <c r="J372" s="18" t="s">
        <v>19</v>
      </c>
      <c r="K372" s="19">
        <v>4</v>
      </c>
      <c r="L372" s="20">
        <v>11</v>
      </c>
      <c r="M372" s="21">
        <v>152</v>
      </c>
      <c r="N372" s="18">
        <v>2</v>
      </c>
      <c r="O372" s="18">
        <v>5</v>
      </c>
      <c r="P372" s="18">
        <v>2</v>
      </c>
      <c r="Q372" s="18">
        <v>3</v>
      </c>
      <c r="R372" s="18">
        <v>3</v>
      </c>
      <c r="S372" s="18" t="s">
        <v>26</v>
      </c>
      <c r="T372" s="20">
        <v>150</v>
      </c>
      <c r="U372" s="19">
        <v>1</v>
      </c>
      <c r="V372" s="18">
        <v>4151</v>
      </c>
      <c r="W372" s="19">
        <v>0</v>
      </c>
      <c r="X372" s="18">
        <v>5</v>
      </c>
      <c r="Y372" s="21">
        <v>76214</v>
      </c>
      <c r="Z372" s="18">
        <v>1</v>
      </c>
      <c r="AA372" s="19">
        <v>5</v>
      </c>
      <c r="AB372" s="20">
        <v>107</v>
      </c>
      <c r="AC372" s="131" t="s">
        <v>476</v>
      </c>
      <c r="AD372" s="38" t="s">
        <v>58</v>
      </c>
      <c r="AE372" s="13">
        <v>0</v>
      </c>
      <c r="AF372" s="13">
        <v>0</v>
      </c>
      <c r="AG372" s="13">
        <v>0</v>
      </c>
      <c r="AH372" s="37">
        <f t="shared" si="30"/>
        <v>0</v>
      </c>
      <c r="AI372" s="13">
        <v>0</v>
      </c>
      <c r="AJ372" s="13">
        <v>0</v>
      </c>
      <c r="AK372" s="13">
        <v>0</v>
      </c>
      <c r="AL372" s="37">
        <f t="shared" si="32"/>
        <v>0</v>
      </c>
      <c r="AM372" s="13">
        <v>179803.17</v>
      </c>
      <c r="AN372" s="13">
        <v>0</v>
      </c>
      <c r="AO372" s="13">
        <v>0</v>
      </c>
      <c r="AP372" s="37">
        <f t="shared" si="31"/>
        <v>179803.17</v>
      </c>
      <c r="AQ372" s="13">
        <v>0</v>
      </c>
      <c r="AR372" s="13">
        <v>0</v>
      </c>
      <c r="AS372" s="13">
        <v>0</v>
      </c>
      <c r="AT372" s="37">
        <f t="shared" si="33"/>
        <v>0</v>
      </c>
      <c r="AU372" s="69">
        <f t="shared" si="34"/>
        <v>179803.17</v>
      </c>
    </row>
    <row r="373" spans="1:47" x14ac:dyDescent="0.25">
      <c r="A373" s="16">
        <f>COUNTIF($AD$10:AD373,'RESUMEN POR ORGANISMO'!$V$6)</f>
        <v>38</v>
      </c>
      <c r="B373" s="16">
        <f>COUNTIF(U$10:$V373,'Desglose 4246'!$V$6)</f>
        <v>8</v>
      </c>
      <c r="C373" s="16">
        <f>COUNTIF(V$10:$V373,'Desglose 4157'!$V$6)</f>
        <v>33</v>
      </c>
      <c r="D373" s="16">
        <f>COUNTIF(V$10:$V373,'Desglose 4156'!$V$6)</f>
        <v>26</v>
      </c>
      <c r="E373" s="16">
        <f>COUNTIF(V$10:$V373,'Desglose 4155'!$V$6)</f>
        <v>26</v>
      </c>
      <c r="F373" s="16">
        <f>COUNTIF(V$10:$V373,'Desglose 4154'!$V$6)</f>
        <v>8</v>
      </c>
      <c r="G373" s="16">
        <f>COUNTIF(V$10:$V373,'Desglose 4153'!$V$6)</f>
        <v>53</v>
      </c>
      <c r="H373" s="16">
        <f>COUNTIF(V$10:$V373,'Desglose 4152'!$V$6)</f>
        <v>73</v>
      </c>
      <c r="I373" s="16">
        <f>COUNTIF(V$10:$V373,'Desglose 4151'!$V$6)</f>
        <v>137</v>
      </c>
      <c r="J373" s="18" t="s">
        <v>19</v>
      </c>
      <c r="K373" s="19">
        <v>4</v>
      </c>
      <c r="L373" s="20">
        <v>11</v>
      </c>
      <c r="M373" s="21">
        <v>152</v>
      </c>
      <c r="N373" s="18">
        <v>2</v>
      </c>
      <c r="O373" s="18">
        <v>5</v>
      </c>
      <c r="P373" s="18">
        <v>2</v>
      </c>
      <c r="Q373" s="18">
        <v>3</v>
      </c>
      <c r="R373" s="18">
        <v>3</v>
      </c>
      <c r="S373" s="18" t="s">
        <v>26</v>
      </c>
      <c r="T373" s="20">
        <v>150</v>
      </c>
      <c r="U373" s="19">
        <v>1</v>
      </c>
      <c r="V373" s="18">
        <v>4151</v>
      </c>
      <c r="W373" s="19">
        <v>0</v>
      </c>
      <c r="X373" s="18">
        <v>5</v>
      </c>
      <c r="Y373" s="21">
        <v>76214</v>
      </c>
      <c r="Z373" s="18">
        <v>1</v>
      </c>
      <c r="AA373" s="19">
        <v>5</v>
      </c>
      <c r="AB373" s="20">
        <v>30</v>
      </c>
      <c r="AC373" s="131" t="s">
        <v>477</v>
      </c>
      <c r="AD373" s="38" t="s">
        <v>58</v>
      </c>
      <c r="AE373" s="13">
        <v>0</v>
      </c>
      <c r="AF373" s="13">
        <v>0</v>
      </c>
      <c r="AG373" s="13">
        <v>0</v>
      </c>
      <c r="AH373" s="37">
        <f t="shared" si="30"/>
        <v>0</v>
      </c>
      <c r="AI373" s="13">
        <v>0</v>
      </c>
      <c r="AJ373" s="13">
        <v>0</v>
      </c>
      <c r="AK373" s="13">
        <v>0</v>
      </c>
      <c r="AL373" s="37">
        <f t="shared" si="32"/>
        <v>0</v>
      </c>
      <c r="AM373" s="13">
        <v>179803.17</v>
      </c>
      <c r="AN373" s="13">
        <v>0</v>
      </c>
      <c r="AO373" s="13">
        <v>0</v>
      </c>
      <c r="AP373" s="37">
        <f t="shared" si="31"/>
        <v>179803.17</v>
      </c>
      <c r="AQ373" s="13">
        <v>0</v>
      </c>
      <c r="AR373" s="13">
        <v>0</v>
      </c>
      <c r="AS373" s="13">
        <v>0</v>
      </c>
      <c r="AT373" s="37">
        <f t="shared" si="33"/>
        <v>0</v>
      </c>
      <c r="AU373" s="69">
        <f t="shared" si="34"/>
        <v>179803.17</v>
      </c>
    </row>
    <row r="374" spans="1:47" x14ac:dyDescent="0.25">
      <c r="A374" s="16">
        <f>COUNTIF($AD$10:AD374,'RESUMEN POR ORGANISMO'!$V$6)</f>
        <v>38</v>
      </c>
      <c r="B374" s="16">
        <f>COUNTIF(U$10:$V374,'Desglose 4246'!$V$6)</f>
        <v>8</v>
      </c>
      <c r="C374" s="16">
        <f>COUNTIF(V$10:$V374,'Desglose 4157'!$V$6)</f>
        <v>33</v>
      </c>
      <c r="D374" s="16">
        <f>COUNTIF(V$10:$V374,'Desglose 4156'!$V$6)</f>
        <v>26</v>
      </c>
      <c r="E374" s="16">
        <f>COUNTIF(V$10:$V374,'Desglose 4155'!$V$6)</f>
        <v>26</v>
      </c>
      <c r="F374" s="16">
        <f>COUNTIF(V$10:$V374,'Desglose 4154'!$V$6)</f>
        <v>8</v>
      </c>
      <c r="G374" s="16">
        <f>COUNTIF(V$10:$V374,'Desglose 4153'!$V$6)</f>
        <v>53</v>
      </c>
      <c r="H374" s="16">
        <f>COUNTIF(V$10:$V374,'Desglose 4152'!$V$6)</f>
        <v>73</v>
      </c>
      <c r="I374" s="16">
        <f>COUNTIF(V$10:$V374,'Desglose 4151'!$V$6)</f>
        <v>138</v>
      </c>
      <c r="J374" s="18" t="s">
        <v>19</v>
      </c>
      <c r="K374" s="19">
        <v>4</v>
      </c>
      <c r="L374" s="20">
        <v>11</v>
      </c>
      <c r="M374" s="21">
        <v>152</v>
      </c>
      <c r="N374" s="18">
        <v>2</v>
      </c>
      <c r="O374" s="18">
        <v>5</v>
      </c>
      <c r="P374" s="18">
        <v>2</v>
      </c>
      <c r="Q374" s="18">
        <v>3</v>
      </c>
      <c r="R374" s="18">
        <v>3</v>
      </c>
      <c r="S374" s="18" t="s">
        <v>26</v>
      </c>
      <c r="T374" s="20">
        <v>150</v>
      </c>
      <c r="U374" s="19">
        <v>1</v>
      </c>
      <c r="V374" s="18">
        <v>4151</v>
      </c>
      <c r="W374" s="19">
        <v>0</v>
      </c>
      <c r="X374" s="18">
        <v>5</v>
      </c>
      <c r="Y374" s="21">
        <v>76214</v>
      </c>
      <c r="Z374" s="18">
        <v>1</v>
      </c>
      <c r="AA374" s="19">
        <v>5</v>
      </c>
      <c r="AB374" s="20">
        <v>56</v>
      </c>
      <c r="AC374" s="131" t="s">
        <v>478</v>
      </c>
      <c r="AD374" s="38" t="s">
        <v>58</v>
      </c>
      <c r="AE374" s="13">
        <v>0</v>
      </c>
      <c r="AF374" s="13">
        <v>0</v>
      </c>
      <c r="AG374" s="13">
        <v>0</v>
      </c>
      <c r="AH374" s="37">
        <f t="shared" si="30"/>
        <v>0</v>
      </c>
      <c r="AI374" s="13">
        <v>0</v>
      </c>
      <c r="AJ374" s="13">
        <v>0</v>
      </c>
      <c r="AK374" s="13">
        <v>0</v>
      </c>
      <c r="AL374" s="37">
        <f t="shared" si="32"/>
        <v>0</v>
      </c>
      <c r="AM374" s="13">
        <v>179803.17</v>
      </c>
      <c r="AN374" s="13">
        <v>0</v>
      </c>
      <c r="AO374" s="13">
        <v>0</v>
      </c>
      <c r="AP374" s="37">
        <f t="shared" si="31"/>
        <v>179803.17</v>
      </c>
      <c r="AQ374" s="13">
        <v>0</v>
      </c>
      <c r="AR374" s="13">
        <v>0</v>
      </c>
      <c r="AS374" s="13">
        <v>0</v>
      </c>
      <c r="AT374" s="37">
        <f t="shared" si="33"/>
        <v>0</v>
      </c>
      <c r="AU374" s="69">
        <f t="shared" si="34"/>
        <v>179803.17</v>
      </c>
    </row>
    <row r="375" spans="1:47" x14ac:dyDescent="0.25">
      <c r="A375" s="16">
        <f>COUNTIF($AD$10:AD375,'RESUMEN POR ORGANISMO'!$V$6)</f>
        <v>38</v>
      </c>
      <c r="B375" s="16">
        <f>COUNTIF(U$10:$V375,'Desglose 4246'!$V$6)</f>
        <v>8</v>
      </c>
      <c r="C375" s="16">
        <f>COUNTIF(V$10:$V375,'Desglose 4157'!$V$6)</f>
        <v>33</v>
      </c>
      <c r="D375" s="16">
        <f>COUNTIF(V$10:$V375,'Desglose 4156'!$V$6)</f>
        <v>26</v>
      </c>
      <c r="E375" s="16">
        <f>COUNTIF(V$10:$V375,'Desglose 4155'!$V$6)</f>
        <v>26</v>
      </c>
      <c r="F375" s="16">
        <f>COUNTIF(V$10:$V375,'Desglose 4154'!$V$6)</f>
        <v>8</v>
      </c>
      <c r="G375" s="16">
        <f>COUNTIF(V$10:$V375,'Desglose 4153'!$V$6)</f>
        <v>53</v>
      </c>
      <c r="H375" s="16">
        <f>COUNTIF(V$10:$V375,'Desglose 4152'!$V$6)</f>
        <v>73</v>
      </c>
      <c r="I375" s="16">
        <f>COUNTIF(V$10:$V375,'Desglose 4151'!$V$6)</f>
        <v>139</v>
      </c>
      <c r="J375" s="18" t="s">
        <v>19</v>
      </c>
      <c r="K375" s="19">
        <v>4</v>
      </c>
      <c r="L375" s="20">
        <v>11</v>
      </c>
      <c r="M375" s="21">
        <v>152</v>
      </c>
      <c r="N375" s="18">
        <v>2</v>
      </c>
      <c r="O375" s="18">
        <v>5</v>
      </c>
      <c r="P375" s="18">
        <v>2</v>
      </c>
      <c r="Q375" s="18">
        <v>3</v>
      </c>
      <c r="R375" s="18">
        <v>3</v>
      </c>
      <c r="S375" s="18" t="s">
        <v>26</v>
      </c>
      <c r="T375" s="20">
        <v>150</v>
      </c>
      <c r="U375" s="19">
        <v>1</v>
      </c>
      <c r="V375" s="18">
        <v>4151</v>
      </c>
      <c r="W375" s="19">
        <v>0</v>
      </c>
      <c r="X375" s="18">
        <v>5</v>
      </c>
      <c r="Y375" s="21">
        <v>76214</v>
      </c>
      <c r="Z375" s="18">
        <v>1</v>
      </c>
      <c r="AA375" s="19">
        <v>8</v>
      </c>
      <c r="AB375" s="20">
        <v>100</v>
      </c>
      <c r="AC375" s="131" t="s">
        <v>479</v>
      </c>
      <c r="AD375" s="38" t="s">
        <v>58</v>
      </c>
      <c r="AE375" s="13">
        <v>0</v>
      </c>
      <c r="AF375" s="13">
        <v>0</v>
      </c>
      <c r="AG375" s="13">
        <v>0</v>
      </c>
      <c r="AH375" s="37">
        <f t="shared" si="30"/>
        <v>0</v>
      </c>
      <c r="AI375" s="13">
        <v>0</v>
      </c>
      <c r="AJ375" s="13">
        <v>0</v>
      </c>
      <c r="AK375" s="13">
        <v>0</v>
      </c>
      <c r="AL375" s="37">
        <f t="shared" si="32"/>
        <v>0</v>
      </c>
      <c r="AM375" s="13">
        <v>526309.1</v>
      </c>
      <c r="AN375" s="13">
        <v>0</v>
      </c>
      <c r="AO375" s="13">
        <v>0</v>
      </c>
      <c r="AP375" s="37">
        <f t="shared" si="31"/>
        <v>526309.1</v>
      </c>
      <c r="AQ375" s="13">
        <v>0</v>
      </c>
      <c r="AR375" s="13">
        <v>0</v>
      </c>
      <c r="AS375" s="13">
        <v>0</v>
      </c>
      <c r="AT375" s="37">
        <f t="shared" si="33"/>
        <v>0</v>
      </c>
      <c r="AU375" s="69">
        <f t="shared" si="34"/>
        <v>526309.1</v>
      </c>
    </row>
    <row r="376" spans="1:47" x14ac:dyDescent="0.25">
      <c r="A376" s="16">
        <f>COUNTIF($AD$10:AD376,'RESUMEN POR ORGANISMO'!$V$6)</f>
        <v>38</v>
      </c>
      <c r="B376" s="16">
        <f>COUNTIF(U$10:$V376,'Desglose 4246'!$V$6)</f>
        <v>8</v>
      </c>
      <c r="C376" s="16">
        <f>COUNTIF(V$10:$V376,'Desglose 4157'!$V$6)</f>
        <v>33</v>
      </c>
      <c r="D376" s="16">
        <f>COUNTIF(V$10:$V376,'Desglose 4156'!$V$6)</f>
        <v>26</v>
      </c>
      <c r="E376" s="16">
        <f>COUNTIF(V$10:$V376,'Desglose 4155'!$V$6)</f>
        <v>26</v>
      </c>
      <c r="F376" s="16">
        <f>COUNTIF(V$10:$V376,'Desglose 4154'!$V$6)</f>
        <v>8</v>
      </c>
      <c r="G376" s="16">
        <f>COUNTIF(V$10:$V376,'Desglose 4153'!$V$6)</f>
        <v>53</v>
      </c>
      <c r="H376" s="16">
        <f>COUNTIF(V$10:$V376,'Desglose 4152'!$V$6)</f>
        <v>73</v>
      </c>
      <c r="I376" s="16">
        <f>COUNTIF(V$10:$V376,'Desglose 4151'!$V$6)</f>
        <v>140</v>
      </c>
      <c r="J376" s="18" t="s">
        <v>19</v>
      </c>
      <c r="K376" s="19">
        <v>4</v>
      </c>
      <c r="L376" s="20">
        <v>11</v>
      </c>
      <c r="M376" s="21">
        <v>152</v>
      </c>
      <c r="N376" s="18">
        <v>2</v>
      </c>
      <c r="O376" s="18">
        <v>5</v>
      </c>
      <c r="P376" s="18">
        <v>2</v>
      </c>
      <c r="Q376" s="18">
        <v>3</v>
      </c>
      <c r="R376" s="18">
        <v>3</v>
      </c>
      <c r="S376" s="18" t="s">
        <v>26</v>
      </c>
      <c r="T376" s="20">
        <v>150</v>
      </c>
      <c r="U376" s="19">
        <v>1</v>
      </c>
      <c r="V376" s="18">
        <v>4151</v>
      </c>
      <c r="W376" s="19">
        <v>0</v>
      </c>
      <c r="X376" s="18">
        <v>5</v>
      </c>
      <c r="Y376" s="21">
        <v>76214</v>
      </c>
      <c r="Z376" s="18">
        <v>1</v>
      </c>
      <c r="AA376" s="19">
        <v>8</v>
      </c>
      <c r="AB376" s="20">
        <v>43</v>
      </c>
      <c r="AC376" s="131" t="s">
        <v>480</v>
      </c>
      <c r="AD376" s="38" t="s">
        <v>58</v>
      </c>
      <c r="AE376" s="13">
        <v>0</v>
      </c>
      <c r="AF376" s="13">
        <v>0</v>
      </c>
      <c r="AG376" s="13">
        <v>0</v>
      </c>
      <c r="AH376" s="37">
        <f t="shared" si="30"/>
        <v>0</v>
      </c>
      <c r="AI376" s="13">
        <v>0</v>
      </c>
      <c r="AJ376" s="13">
        <v>0</v>
      </c>
      <c r="AK376" s="13">
        <v>0</v>
      </c>
      <c r="AL376" s="37">
        <f t="shared" si="32"/>
        <v>0</v>
      </c>
      <c r="AM376" s="13">
        <v>210523.64</v>
      </c>
      <c r="AN376" s="13">
        <v>0</v>
      </c>
      <c r="AO376" s="13">
        <v>0</v>
      </c>
      <c r="AP376" s="37">
        <f t="shared" si="31"/>
        <v>210523.64</v>
      </c>
      <c r="AQ376" s="13">
        <v>0</v>
      </c>
      <c r="AR376" s="13">
        <v>0</v>
      </c>
      <c r="AS376" s="13">
        <v>0</v>
      </c>
      <c r="AT376" s="37">
        <f t="shared" si="33"/>
        <v>0</v>
      </c>
      <c r="AU376" s="69">
        <f t="shared" si="34"/>
        <v>210523.64</v>
      </c>
    </row>
    <row r="377" spans="1:47" x14ac:dyDescent="0.25">
      <c r="A377" s="16">
        <f>COUNTIF($AD$10:AD377,'RESUMEN POR ORGANISMO'!$V$6)</f>
        <v>38</v>
      </c>
      <c r="B377" s="16">
        <f>COUNTIF(U$10:$V377,'Desglose 4246'!$V$6)</f>
        <v>8</v>
      </c>
      <c r="C377" s="16">
        <f>COUNTIF(V$10:$V377,'Desglose 4157'!$V$6)</f>
        <v>33</v>
      </c>
      <c r="D377" s="16">
        <f>COUNTIF(V$10:$V377,'Desglose 4156'!$V$6)</f>
        <v>26</v>
      </c>
      <c r="E377" s="16">
        <f>COUNTIF(V$10:$V377,'Desglose 4155'!$V$6)</f>
        <v>26</v>
      </c>
      <c r="F377" s="16">
        <f>COUNTIF(V$10:$V377,'Desglose 4154'!$V$6)</f>
        <v>8</v>
      </c>
      <c r="G377" s="16">
        <f>COUNTIF(V$10:$V377,'Desglose 4153'!$V$6)</f>
        <v>53</v>
      </c>
      <c r="H377" s="16">
        <f>COUNTIF(V$10:$V377,'Desglose 4152'!$V$6)</f>
        <v>73</v>
      </c>
      <c r="I377" s="16">
        <f>COUNTIF(V$10:$V377,'Desglose 4151'!$V$6)</f>
        <v>141</v>
      </c>
      <c r="J377" s="18" t="s">
        <v>19</v>
      </c>
      <c r="K377" s="19">
        <v>4</v>
      </c>
      <c r="L377" s="20">
        <v>11</v>
      </c>
      <c r="M377" s="21">
        <v>152</v>
      </c>
      <c r="N377" s="18">
        <v>2</v>
      </c>
      <c r="O377" s="18">
        <v>5</v>
      </c>
      <c r="P377" s="18">
        <v>2</v>
      </c>
      <c r="Q377" s="18">
        <v>3</v>
      </c>
      <c r="R377" s="18">
        <v>3</v>
      </c>
      <c r="S377" s="18" t="s">
        <v>26</v>
      </c>
      <c r="T377" s="20">
        <v>150</v>
      </c>
      <c r="U377" s="19">
        <v>1</v>
      </c>
      <c r="V377" s="18">
        <v>4151</v>
      </c>
      <c r="W377" s="19">
        <v>0</v>
      </c>
      <c r="X377" s="18">
        <v>5</v>
      </c>
      <c r="Y377" s="21">
        <v>76214</v>
      </c>
      <c r="Z377" s="18">
        <v>1</v>
      </c>
      <c r="AA377" s="19">
        <v>8</v>
      </c>
      <c r="AB377" s="20">
        <v>21</v>
      </c>
      <c r="AC377" s="131" t="s">
        <v>481</v>
      </c>
      <c r="AD377" s="38" t="s">
        <v>58</v>
      </c>
      <c r="AE377" s="13">
        <v>0</v>
      </c>
      <c r="AF377" s="13">
        <v>0</v>
      </c>
      <c r="AG377" s="13">
        <v>0</v>
      </c>
      <c r="AH377" s="37">
        <f t="shared" si="30"/>
        <v>0</v>
      </c>
      <c r="AI377" s="13">
        <v>0</v>
      </c>
      <c r="AJ377" s="13">
        <v>0</v>
      </c>
      <c r="AK377" s="13">
        <v>0</v>
      </c>
      <c r="AL377" s="37">
        <f t="shared" si="32"/>
        <v>0</v>
      </c>
      <c r="AM377" s="13">
        <v>269704.75</v>
      </c>
      <c r="AN377" s="13">
        <v>0</v>
      </c>
      <c r="AO377" s="13">
        <v>0</v>
      </c>
      <c r="AP377" s="37">
        <f t="shared" si="31"/>
        <v>269704.75</v>
      </c>
      <c r="AQ377" s="13">
        <v>0</v>
      </c>
      <c r="AR377" s="13">
        <v>0</v>
      </c>
      <c r="AS377" s="13">
        <v>0</v>
      </c>
      <c r="AT377" s="37">
        <f t="shared" si="33"/>
        <v>0</v>
      </c>
      <c r="AU377" s="69">
        <f t="shared" si="34"/>
        <v>269704.75</v>
      </c>
    </row>
    <row r="378" spans="1:47" x14ac:dyDescent="0.25">
      <c r="A378" s="16">
        <f>COUNTIF($AD$10:AD378,'RESUMEN POR ORGANISMO'!$V$6)</f>
        <v>38</v>
      </c>
      <c r="B378" s="16">
        <f>COUNTIF(U$10:$V378,'Desglose 4246'!$V$6)</f>
        <v>8</v>
      </c>
      <c r="C378" s="16">
        <f>COUNTIF(V$10:$V378,'Desglose 4157'!$V$6)</f>
        <v>33</v>
      </c>
      <c r="D378" s="16">
        <f>COUNTIF(V$10:$V378,'Desglose 4156'!$V$6)</f>
        <v>26</v>
      </c>
      <c r="E378" s="16">
        <f>COUNTIF(V$10:$V378,'Desglose 4155'!$V$6)</f>
        <v>26</v>
      </c>
      <c r="F378" s="16">
        <f>COUNTIF(V$10:$V378,'Desglose 4154'!$V$6)</f>
        <v>8</v>
      </c>
      <c r="G378" s="16">
        <f>COUNTIF(V$10:$V378,'Desglose 4153'!$V$6)</f>
        <v>53</v>
      </c>
      <c r="H378" s="16">
        <f>COUNTIF(V$10:$V378,'Desglose 4152'!$V$6)</f>
        <v>73</v>
      </c>
      <c r="I378" s="16">
        <f>COUNTIF(V$10:$V378,'Desglose 4151'!$V$6)</f>
        <v>142</v>
      </c>
      <c r="J378" s="18" t="s">
        <v>19</v>
      </c>
      <c r="K378" s="19">
        <v>4</v>
      </c>
      <c r="L378" s="20">
        <v>11</v>
      </c>
      <c r="M378" s="21">
        <v>152</v>
      </c>
      <c r="N378" s="18">
        <v>2</v>
      </c>
      <c r="O378" s="18">
        <v>5</v>
      </c>
      <c r="P378" s="18">
        <v>2</v>
      </c>
      <c r="Q378" s="18">
        <v>3</v>
      </c>
      <c r="R378" s="18">
        <v>3</v>
      </c>
      <c r="S378" s="18" t="s">
        <v>26</v>
      </c>
      <c r="T378" s="20">
        <v>150</v>
      </c>
      <c r="U378" s="19">
        <v>1</v>
      </c>
      <c r="V378" s="18">
        <v>4151</v>
      </c>
      <c r="W378" s="19">
        <v>0</v>
      </c>
      <c r="X378" s="18">
        <v>5</v>
      </c>
      <c r="Y378" s="21">
        <v>76214</v>
      </c>
      <c r="Z378" s="18">
        <v>1</v>
      </c>
      <c r="AA378" s="19">
        <v>8</v>
      </c>
      <c r="AB378" s="20">
        <v>68</v>
      </c>
      <c r="AC378" s="131" t="s">
        <v>482</v>
      </c>
      <c r="AD378" s="38" t="s">
        <v>58</v>
      </c>
      <c r="AE378" s="13">
        <v>0</v>
      </c>
      <c r="AF378" s="13">
        <v>0</v>
      </c>
      <c r="AG378" s="13">
        <v>0</v>
      </c>
      <c r="AH378" s="37">
        <f t="shared" si="30"/>
        <v>0</v>
      </c>
      <c r="AI378" s="13">
        <v>0</v>
      </c>
      <c r="AJ378" s="13">
        <v>0</v>
      </c>
      <c r="AK378" s="13">
        <v>0</v>
      </c>
      <c r="AL378" s="37">
        <f t="shared" si="32"/>
        <v>0</v>
      </c>
      <c r="AM378" s="13">
        <v>359606.34</v>
      </c>
      <c r="AN378" s="13">
        <v>0</v>
      </c>
      <c r="AO378" s="13">
        <v>0</v>
      </c>
      <c r="AP378" s="37">
        <f t="shared" si="31"/>
        <v>359606.34</v>
      </c>
      <c r="AQ378" s="13">
        <v>0</v>
      </c>
      <c r="AR378" s="13">
        <v>0</v>
      </c>
      <c r="AS378" s="13">
        <v>0</v>
      </c>
      <c r="AT378" s="37">
        <f t="shared" si="33"/>
        <v>0</v>
      </c>
      <c r="AU378" s="69">
        <f t="shared" si="34"/>
        <v>359606.34</v>
      </c>
    </row>
    <row r="379" spans="1:47" x14ac:dyDescent="0.25">
      <c r="A379" s="16">
        <f>COUNTIF($AD$10:AD379,'RESUMEN POR ORGANISMO'!$V$6)</f>
        <v>38</v>
      </c>
      <c r="B379" s="16">
        <f>COUNTIF(U$10:$V379,'Desglose 4246'!$V$6)</f>
        <v>8</v>
      </c>
      <c r="C379" s="16">
        <f>COUNTIF(V$10:$V379,'Desglose 4157'!$V$6)</f>
        <v>33</v>
      </c>
      <c r="D379" s="16">
        <f>COUNTIF(V$10:$V379,'Desglose 4156'!$V$6)</f>
        <v>26</v>
      </c>
      <c r="E379" s="16">
        <f>COUNTIF(V$10:$V379,'Desglose 4155'!$V$6)</f>
        <v>26</v>
      </c>
      <c r="F379" s="16">
        <f>COUNTIF(V$10:$V379,'Desglose 4154'!$V$6)</f>
        <v>8</v>
      </c>
      <c r="G379" s="16">
        <f>COUNTIF(V$10:$V379,'Desglose 4153'!$V$6)</f>
        <v>53</v>
      </c>
      <c r="H379" s="16">
        <f>COUNTIF(V$10:$V379,'Desglose 4152'!$V$6)</f>
        <v>73</v>
      </c>
      <c r="I379" s="16">
        <f>COUNTIF(V$10:$V379,'Desglose 4151'!$V$6)</f>
        <v>143</v>
      </c>
      <c r="J379" s="18" t="s">
        <v>19</v>
      </c>
      <c r="K379" s="19">
        <v>4</v>
      </c>
      <c r="L379" s="20">
        <v>11</v>
      </c>
      <c r="M379" s="21">
        <v>152</v>
      </c>
      <c r="N379" s="18">
        <v>2</v>
      </c>
      <c r="O379" s="18">
        <v>5</v>
      </c>
      <c r="P379" s="18">
        <v>2</v>
      </c>
      <c r="Q379" s="18">
        <v>3</v>
      </c>
      <c r="R379" s="18">
        <v>3</v>
      </c>
      <c r="S379" s="18" t="s">
        <v>26</v>
      </c>
      <c r="T379" s="20">
        <v>150</v>
      </c>
      <c r="U379" s="19">
        <v>1</v>
      </c>
      <c r="V379" s="18">
        <v>4151</v>
      </c>
      <c r="W379" s="19">
        <v>0</v>
      </c>
      <c r="X379" s="18">
        <v>5</v>
      </c>
      <c r="Y379" s="21">
        <v>76214</v>
      </c>
      <c r="Z379" s="18">
        <v>1</v>
      </c>
      <c r="AA379" s="19">
        <v>4</v>
      </c>
      <c r="AB379" s="20">
        <v>13</v>
      </c>
      <c r="AC379" s="131" t="s">
        <v>483</v>
      </c>
      <c r="AD379" s="38" t="s">
        <v>58</v>
      </c>
      <c r="AE379" s="13">
        <v>0</v>
      </c>
      <c r="AF379" s="13">
        <v>0</v>
      </c>
      <c r="AG379" s="13">
        <v>0</v>
      </c>
      <c r="AH379" s="37">
        <f t="shared" si="30"/>
        <v>0</v>
      </c>
      <c r="AI379" s="13">
        <v>0</v>
      </c>
      <c r="AJ379" s="13">
        <v>0</v>
      </c>
      <c r="AK379" s="13">
        <v>0</v>
      </c>
      <c r="AL379" s="37">
        <f t="shared" si="32"/>
        <v>0</v>
      </c>
      <c r="AM379" s="13">
        <v>179803.17</v>
      </c>
      <c r="AN379" s="13">
        <v>0</v>
      </c>
      <c r="AO379" s="13">
        <v>0</v>
      </c>
      <c r="AP379" s="37">
        <f t="shared" si="31"/>
        <v>179803.17</v>
      </c>
      <c r="AQ379" s="13">
        <v>0</v>
      </c>
      <c r="AR379" s="13">
        <v>0</v>
      </c>
      <c r="AS379" s="13">
        <v>0</v>
      </c>
      <c r="AT379" s="37">
        <f t="shared" si="33"/>
        <v>0</v>
      </c>
      <c r="AU379" s="69">
        <f t="shared" si="34"/>
        <v>179803.17</v>
      </c>
    </row>
    <row r="380" spans="1:47" x14ac:dyDescent="0.25">
      <c r="A380" s="16">
        <f>COUNTIF($AD$10:AD380,'RESUMEN POR ORGANISMO'!$V$6)</f>
        <v>38</v>
      </c>
      <c r="B380" s="16">
        <f>COUNTIF(U$10:$V380,'Desglose 4246'!$V$6)</f>
        <v>8</v>
      </c>
      <c r="C380" s="16">
        <f>COUNTIF(V$10:$V380,'Desglose 4157'!$V$6)</f>
        <v>33</v>
      </c>
      <c r="D380" s="16">
        <f>COUNTIF(V$10:$V380,'Desglose 4156'!$V$6)</f>
        <v>26</v>
      </c>
      <c r="E380" s="16">
        <f>COUNTIF(V$10:$V380,'Desglose 4155'!$V$6)</f>
        <v>26</v>
      </c>
      <c r="F380" s="16">
        <f>COUNTIF(V$10:$V380,'Desglose 4154'!$V$6)</f>
        <v>8</v>
      </c>
      <c r="G380" s="16">
        <f>COUNTIF(V$10:$V380,'Desglose 4153'!$V$6)</f>
        <v>53</v>
      </c>
      <c r="H380" s="16">
        <f>COUNTIF(V$10:$V380,'Desglose 4152'!$V$6)</f>
        <v>73</v>
      </c>
      <c r="I380" s="16">
        <f>COUNTIF(V$10:$V380,'Desglose 4151'!$V$6)</f>
        <v>144</v>
      </c>
      <c r="J380" s="18" t="s">
        <v>19</v>
      </c>
      <c r="K380" s="19">
        <v>4</v>
      </c>
      <c r="L380" s="20">
        <v>11</v>
      </c>
      <c r="M380" s="21">
        <v>152</v>
      </c>
      <c r="N380" s="18">
        <v>2</v>
      </c>
      <c r="O380" s="18">
        <v>5</v>
      </c>
      <c r="P380" s="18">
        <v>2</v>
      </c>
      <c r="Q380" s="18">
        <v>3</v>
      </c>
      <c r="R380" s="18">
        <v>3</v>
      </c>
      <c r="S380" s="18" t="s">
        <v>26</v>
      </c>
      <c r="T380" s="20">
        <v>150</v>
      </c>
      <c r="U380" s="19">
        <v>1</v>
      </c>
      <c r="V380" s="18">
        <v>4151</v>
      </c>
      <c r="W380" s="19">
        <v>0</v>
      </c>
      <c r="X380" s="18">
        <v>5</v>
      </c>
      <c r="Y380" s="21">
        <v>76214</v>
      </c>
      <c r="Z380" s="18">
        <v>1</v>
      </c>
      <c r="AA380" s="19">
        <v>4</v>
      </c>
      <c r="AB380" s="20">
        <v>47</v>
      </c>
      <c r="AC380" s="131" t="s">
        <v>484</v>
      </c>
      <c r="AD380" s="38" t="s">
        <v>58</v>
      </c>
      <c r="AE380" s="13">
        <v>0</v>
      </c>
      <c r="AF380" s="13">
        <v>0</v>
      </c>
      <c r="AG380" s="13">
        <v>0</v>
      </c>
      <c r="AH380" s="37">
        <f t="shared" si="30"/>
        <v>0</v>
      </c>
      <c r="AI380" s="13">
        <v>0</v>
      </c>
      <c r="AJ380" s="13">
        <v>0</v>
      </c>
      <c r="AK380" s="13">
        <v>0</v>
      </c>
      <c r="AL380" s="37">
        <f t="shared" si="32"/>
        <v>0</v>
      </c>
      <c r="AM380" s="13">
        <v>179803.17</v>
      </c>
      <c r="AN380" s="13">
        <v>0</v>
      </c>
      <c r="AO380" s="13">
        <v>0</v>
      </c>
      <c r="AP380" s="37">
        <f t="shared" si="31"/>
        <v>179803.17</v>
      </c>
      <c r="AQ380" s="13">
        <v>0</v>
      </c>
      <c r="AR380" s="13">
        <v>0</v>
      </c>
      <c r="AS380" s="13">
        <v>0</v>
      </c>
      <c r="AT380" s="37">
        <f t="shared" si="33"/>
        <v>0</v>
      </c>
      <c r="AU380" s="69">
        <f t="shared" si="34"/>
        <v>179803.17</v>
      </c>
    </row>
    <row r="381" spans="1:47" x14ac:dyDescent="0.25">
      <c r="A381" s="16">
        <f>COUNTIF($AD$10:AD381,'RESUMEN POR ORGANISMO'!$V$6)</f>
        <v>38</v>
      </c>
      <c r="B381" s="16">
        <f>COUNTIF(U$10:$V381,'Desglose 4246'!$V$6)</f>
        <v>8</v>
      </c>
      <c r="C381" s="16">
        <f>COUNTIF(V$10:$V381,'Desglose 4157'!$V$6)</f>
        <v>33</v>
      </c>
      <c r="D381" s="16">
        <f>COUNTIF(V$10:$V381,'Desglose 4156'!$V$6)</f>
        <v>26</v>
      </c>
      <c r="E381" s="16">
        <f>COUNTIF(V$10:$V381,'Desglose 4155'!$V$6)</f>
        <v>26</v>
      </c>
      <c r="F381" s="16">
        <f>COUNTIF(V$10:$V381,'Desglose 4154'!$V$6)</f>
        <v>8</v>
      </c>
      <c r="G381" s="16">
        <f>COUNTIF(V$10:$V381,'Desglose 4153'!$V$6)</f>
        <v>53</v>
      </c>
      <c r="H381" s="16">
        <f>COUNTIF(V$10:$V381,'Desglose 4152'!$V$6)</f>
        <v>73</v>
      </c>
      <c r="I381" s="16">
        <f>COUNTIF(V$10:$V381,'Desglose 4151'!$V$6)</f>
        <v>145</v>
      </c>
      <c r="J381" s="18" t="s">
        <v>19</v>
      </c>
      <c r="K381" s="19">
        <v>4</v>
      </c>
      <c r="L381" s="20">
        <v>11</v>
      </c>
      <c r="M381" s="21">
        <v>152</v>
      </c>
      <c r="N381" s="18">
        <v>2</v>
      </c>
      <c r="O381" s="18">
        <v>5</v>
      </c>
      <c r="P381" s="18">
        <v>2</v>
      </c>
      <c r="Q381" s="18">
        <v>3</v>
      </c>
      <c r="R381" s="18">
        <v>3</v>
      </c>
      <c r="S381" s="18" t="s">
        <v>26</v>
      </c>
      <c r="T381" s="20">
        <v>150</v>
      </c>
      <c r="U381" s="19">
        <v>1</v>
      </c>
      <c r="V381" s="18">
        <v>4151</v>
      </c>
      <c r="W381" s="19">
        <v>0</v>
      </c>
      <c r="X381" s="18">
        <v>5</v>
      </c>
      <c r="Y381" s="21">
        <v>76214</v>
      </c>
      <c r="Z381" s="18">
        <v>1</v>
      </c>
      <c r="AA381" s="19">
        <v>4</v>
      </c>
      <c r="AB381" s="20">
        <v>105</v>
      </c>
      <c r="AC381" s="131" t="s">
        <v>485</v>
      </c>
      <c r="AD381" s="38" t="s">
        <v>58</v>
      </c>
      <c r="AE381" s="13">
        <v>0</v>
      </c>
      <c r="AF381" s="13">
        <v>0</v>
      </c>
      <c r="AG381" s="13">
        <v>0</v>
      </c>
      <c r="AH381" s="37">
        <f t="shared" si="30"/>
        <v>0</v>
      </c>
      <c r="AI381" s="13">
        <v>0</v>
      </c>
      <c r="AJ381" s="13">
        <v>0</v>
      </c>
      <c r="AK381" s="13">
        <v>0</v>
      </c>
      <c r="AL381" s="37">
        <f t="shared" si="32"/>
        <v>0</v>
      </c>
      <c r="AM381" s="13">
        <v>89901.58</v>
      </c>
      <c r="AN381" s="13">
        <v>0</v>
      </c>
      <c r="AO381" s="13">
        <v>0</v>
      </c>
      <c r="AP381" s="37">
        <f t="shared" si="31"/>
        <v>89901.58</v>
      </c>
      <c r="AQ381" s="13">
        <v>0</v>
      </c>
      <c r="AR381" s="13">
        <v>0</v>
      </c>
      <c r="AS381" s="13">
        <v>0</v>
      </c>
      <c r="AT381" s="37">
        <f t="shared" si="33"/>
        <v>0</v>
      </c>
      <c r="AU381" s="69">
        <f t="shared" si="34"/>
        <v>89901.58</v>
      </c>
    </row>
    <row r="382" spans="1:47" x14ac:dyDescent="0.25">
      <c r="A382" s="16">
        <f>COUNTIF($AD$10:AD382,'RESUMEN POR ORGANISMO'!$V$6)</f>
        <v>38</v>
      </c>
      <c r="B382" s="16">
        <f>COUNTIF(U$10:$V382,'Desglose 4246'!$V$6)</f>
        <v>8</v>
      </c>
      <c r="C382" s="16">
        <f>COUNTIF(V$10:$V382,'Desglose 4157'!$V$6)</f>
        <v>33</v>
      </c>
      <c r="D382" s="16">
        <f>COUNTIF(V$10:$V382,'Desglose 4156'!$V$6)</f>
        <v>26</v>
      </c>
      <c r="E382" s="16">
        <f>COUNTIF(V$10:$V382,'Desglose 4155'!$V$6)</f>
        <v>26</v>
      </c>
      <c r="F382" s="16">
        <f>COUNTIF(V$10:$V382,'Desglose 4154'!$V$6)</f>
        <v>8</v>
      </c>
      <c r="G382" s="16">
        <f>COUNTIF(V$10:$V382,'Desglose 4153'!$V$6)</f>
        <v>53</v>
      </c>
      <c r="H382" s="16">
        <f>COUNTIF(V$10:$V382,'Desglose 4152'!$V$6)</f>
        <v>73</v>
      </c>
      <c r="I382" s="16">
        <f>COUNTIF(V$10:$V382,'Desglose 4151'!$V$6)</f>
        <v>146</v>
      </c>
      <c r="J382" s="18" t="s">
        <v>19</v>
      </c>
      <c r="K382" s="19">
        <v>4</v>
      </c>
      <c r="L382" s="20">
        <v>11</v>
      </c>
      <c r="M382" s="21">
        <v>152</v>
      </c>
      <c r="N382" s="18">
        <v>2</v>
      </c>
      <c r="O382" s="18">
        <v>5</v>
      </c>
      <c r="P382" s="18">
        <v>2</v>
      </c>
      <c r="Q382" s="18">
        <v>3</v>
      </c>
      <c r="R382" s="18">
        <v>3</v>
      </c>
      <c r="S382" s="18" t="s">
        <v>26</v>
      </c>
      <c r="T382" s="20">
        <v>150</v>
      </c>
      <c r="U382" s="19">
        <v>1</v>
      </c>
      <c r="V382" s="18">
        <v>4151</v>
      </c>
      <c r="W382" s="19">
        <v>0</v>
      </c>
      <c r="X382" s="18">
        <v>5</v>
      </c>
      <c r="Y382" s="21">
        <v>76214</v>
      </c>
      <c r="Z382" s="18">
        <v>1</v>
      </c>
      <c r="AA382" s="19">
        <v>4</v>
      </c>
      <c r="AB382" s="20">
        <v>123</v>
      </c>
      <c r="AC382" s="131" t="s">
        <v>486</v>
      </c>
      <c r="AD382" s="38" t="s">
        <v>58</v>
      </c>
      <c r="AE382" s="13">
        <v>0</v>
      </c>
      <c r="AF382" s="13">
        <v>0</v>
      </c>
      <c r="AG382" s="13">
        <v>0</v>
      </c>
      <c r="AH382" s="37">
        <f t="shared" si="30"/>
        <v>0</v>
      </c>
      <c r="AI382" s="13">
        <v>0</v>
      </c>
      <c r="AJ382" s="13">
        <v>0</v>
      </c>
      <c r="AK382" s="13">
        <v>0</v>
      </c>
      <c r="AL382" s="37">
        <f t="shared" si="32"/>
        <v>0</v>
      </c>
      <c r="AM382" s="13">
        <v>179803.17</v>
      </c>
      <c r="AN382" s="13">
        <v>0</v>
      </c>
      <c r="AO382" s="13">
        <v>0</v>
      </c>
      <c r="AP382" s="37">
        <f t="shared" si="31"/>
        <v>179803.17</v>
      </c>
      <c r="AQ382" s="13">
        <v>0</v>
      </c>
      <c r="AR382" s="13">
        <v>0</v>
      </c>
      <c r="AS382" s="13">
        <v>0</v>
      </c>
      <c r="AT382" s="37">
        <f t="shared" si="33"/>
        <v>0</v>
      </c>
      <c r="AU382" s="69">
        <f t="shared" si="34"/>
        <v>179803.17</v>
      </c>
    </row>
    <row r="383" spans="1:47" x14ac:dyDescent="0.25">
      <c r="A383" s="16">
        <f>COUNTIF($AD$10:AD383,'RESUMEN POR ORGANISMO'!$V$6)</f>
        <v>38</v>
      </c>
      <c r="B383" s="16">
        <f>COUNTIF(U$10:$V383,'Desglose 4246'!$V$6)</f>
        <v>8</v>
      </c>
      <c r="C383" s="16">
        <f>COUNTIF(V$10:$V383,'Desglose 4157'!$V$6)</f>
        <v>33</v>
      </c>
      <c r="D383" s="16">
        <f>COUNTIF(V$10:$V383,'Desglose 4156'!$V$6)</f>
        <v>26</v>
      </c>
      <c r="E383" s="16">
        <f>COUNTIF(V$10:$V383,'Desglose 4155'!$V$6)</f>
        <v>26</v>
      </c>
      <c r="F383" s="16">
        <f>COUNTIF(V$10:$V383,'Desglose 4154'!$V$6)</f>
        <v>8</v>
      </c>
      <c r="G383" s="16">
        <f>COUNTIF(V$10:$V383,'Desglose 4153'!$V$6)</f>
        <v>53</v>
      </c>
      <c r="H383" s="16">
        <f>COUNTIF(V$10:$V383,'Desglose 4152'!$V$6)</f>
        <v>73</v>
      </c>
      <c r="I383" s="16">
        <f>COUNTIF(V$10:$V383,'Desglose 4151'!$V$6)</f>
        <v>147</v>
      </c>
      <c r="J383" s="18" t="s">
        <v>19</v>
      </c>
      <c r="K383" s="19">
        <v>4</v>
      </c>
      <c r="L383" s="20">
        <v>11</v>
      </c>
      <c r="M383" s="21">
        <v>152</v>
      </c>
      <c r="N383" s="18">
        <v>2</v>
      </c>
      <c r="O383" s="18">
        <v>5</v>
      </c>
      <c r="P383" s="18">
        <v>2</v>
      </c>
      <c r="Q383" s="18">
        <v>3</v>
      </c>
      <c r="R383" s="18">
        <v>3</v>
      </c>
      <c r="S383" s="18" t="s">
        <v>26</v>
      </c>
      <c r="T383" s="20">
        <v>150</v>
      </c>
      <c r="U383" s="19">
        <v>1</v>
      </c>
      <c r="V383" s="18">
        <v>4151</v>
      </c>
      <c r="W383" s="19">
        <v>0</v>
      </c>
      <c r="X383" s="18">
        <v>5</v>
      </c>
      <c r="Y383" s="21">
        <v>76214</v>
      </c>
      <c r="Z383" s="18">
        <v>1</v>
      </c>
      <c r="AA383" s="19">
        <v>11</v>
      </c>
      <c r="AB383" s="20">
        <v>24</v>
      </c>
      <c r="AC383" s="131" t="s">
        <v>487</v>
      </c>
      <c r="AD383" s="38" t="s">
        <v>58</v>
      </c>
      <c r="AE383" s="13">
        <v>0</v>
      </c>
      <c r="AF383" s="13">
        <v>0</v>
      </c>
      <c r="AG383" s="13">
        <v>0</v>
      </c>
      <c r="AH383" s="37">
        <f t="shared" si="30"/>
        <v>0</v>
      </c>
      <c r="AI383" s="13">
        <v>0</v>
      </c>
      <c r="AJ383" s="13">
        <v>0</v>
      </c>
      <c r="AK383" s="13">
        <v>0</v>
      </c>
      <c r="AL383" s="37">
        <f t="shared" si="32"/>
        <v>0</v>
      </c>
      <c r="AM383" s="13">
        <v>179803.17</v>
      </c>
      <c r="AN383" s="13">
        <v>0</v>
      </c>
      <c r="AO383" s="13">
        <v>0</v>
      </c>
      <c r="AP383" s="37">
        <f t="shared" si="31"/>
        <v>179803.17</v>
      </c>
      <c r="AQ383" s="13">
        <v>0</v>
      </c>
      <c r="AR383" s="13">
        <v>0</v>
      </c>
      <c r="AS383" s="13">
        <v>0</v>
      </c>
      <c r="AT383" s="37">
        <f t="shared" si="33"/>
        <v>0</v>
      </c>
      <c r="AU383" s="69">
        <f t="shared" si="34"/>
        <v>179803.17</v>
      </c>
    </row>
    <row r="384" spans="1:47" x14ac:dyDescent="0.25">
      <c r="A384" s="16">
        <f>COUNTIF($AD$10:AD384,'RESUMEN POR ORGANISMO'!$V$6)</f>
        <v>38</v>
      </c>
      <c r="B384" s="16">
        <f>COUNTIF(U$10:$V384,'Desglose 4246'!$V$6)</f>
        <v>8</v>
      </c>
      <c r="C384" s="16">
        <f>COUNTIF(V$10:$V384,'Desglose 4157'!$V$6)</f>
        <v>33</v>
      </c>
      <c r="D384" s="16">
        <f>COUNTIF(V$10:$V384,'Desglose 4156'!$V$6)</f>
        <v>26</v>
      </c>
      <c r="E384" s="16">
        <f>COUNTIF(V$10:$V384,'Desglose 4155'!$V$6)</f>
        <v>26</v>
      </c>
      <c r="F384" s="16">
        <f>COUNTIF(V$10:$V384,'Desglose 4154'!$V$6)</f>
        <v>8</v>
      </c>
      <c r="G384" s="16">
        <f>COUNTIF(V$10:$V384,'Desglose 4153'!$V$6)</f>
        <v>53</v>
      </c>
      <c r="H384" s="16">
        <f>COUNTIF(V$10:$V384,'Desglose 4152'!$V$6)</f>
        <v>73</v>
      </c>
      <c r="I384" s="16">
        <f>COUNTIF(V$10:$V384,'Desglose 4151'!$V$6)</f>
        <v>148</v>
      </c>
      <c r="J384" s="18" t="s">
        <v>19</v>
      </c>
      <c r="K384" s="19">
        <v>4</v>
      </c>
      <c r="L384" s="20">
        <v>11</v>
      </c>
      <c r="M384" s="21">
        <v>152</v>
      </c>
      <c r="N384" s="18">
        <v>2</v>
      </c>
      <c r="O384" s="18">
        <v>5</v>
      </c>
      <c r="P384" s="18">
        <v>2</v>
      </c>
      <c r="Q384" s="18">
        <v>3</v>
      </c>
      <c r="R384" s="18">
        <v>3</v>
      </c>
      <c r="S384" s="18" t="s">
        <v>26</v>
      </c>
      <c r="T384" s="20">
        <v>150</v>
      </c>
      <c r="U384" s="19">
        <v>1</v>
      </c>
      <c r="V384" s="18">
        <v>4151</v>
      </c>
      <c r="W384" s="19">
        <v>0</v>
      </c>
      <c r="X384" s="18">
        <v>5</v>
      </c>
      <c r="Y384" s="21">
        <v>76214</v>
      </c>
      <c r="Z384" s="18">
        <v>1</v>
      </c>
      <c r="AA384" s="19">
        <v>9</v>
      </c>
      <c r="AB384" s="20">
        <v>80</v>
      </c>
      <c r="AC384" s="131" t="s">
        <v>488</v>
      </c>
      <c r="AD384" s="38" t="s">
        <v>58</v>
      </c>
      <c r="AE384" s="13">
        <v>0</v>
      </c>
      <c r="AF384" s="13">
        <v>0</v>
      </c>
      <c r="AG384" s="13">
        <v>0</v>
      </c>
      <c r="AH384" s="37">
        <f t="shared" si="30"/>
        <v>0</v>
      </c>
      <c r="AI384" s="13">
        <v>0</v>
      </c>
      <c r="AJ384" s="13">
        <v>0</v>
      </c>
      <c r="AK384" s="13">
        <v>0</v>
      </c>
      <c r="AL384" s="37">
        <f t="shared" si="32"/>
        <v>0</v>
      </c>
      <c r="AM384" s="13">
        <v>179803.17</v>
      </c>
      <c r="AN384" s="13">
        <v>0</v>
      </c>
      <c r="AO384" s="13">
        <v>0</v>
      </c>
      <c r="AP384" s="37">
        <f t="shared" si="31"/>
        <v>179803.17</v>
      </c>
      <c r="AQ384" s="13">
        <v>0</v>
      </c>
      <c r="AR384" s="13">
        <v>0</v>
      </c>
      <c r="AS384" s="13">
        <v>0</v>
      </c>
      <c r="AT384" s="37">
        <f t="shared" si="33"/>
        <v>0</v>
      </c>
      <c r="AU384" s="69">
        <f t="shared" si="34"/>
        <v>179803.17</v>
      </c>
    </row>
    <row r="385" spans="1:47" x14ac:dyDescent="0.25">
      <c r="A385" s="16">
        <f>COUNTIF($AD$10:AD385,'RESUMEN POR ORGANISMO'!$V$6)</f>
        <v>38</v>
      </c>
      <c r="B385" s="16">
        <f>COUNTIF(U$10:$V385,'Desglose 4246'!$V$6)</f>
        <v>8</v>
      </c>
      <c r="C385" s="16">
        <f>COUNTIF(V$10:$V385,'Desglose 4157'!$V$6)</f>
        <v>33</v>
      </c>
      <c r="D385" s="16">
        <f>COUNTIF(V$10:$V385,'Desglose 4156'!$V$6)</f>
        <v>26</v>
      </c>
      <c r="E385" s="16">
        <f>COUNTIF(V$10:$V385,'Desglose 4155'!$V$6)</f>
        <v>26</v>
      </c>
      <c r="F385" s="16">
        <f>COUNTIF(V$10:$V385,'Desglose 4154'!$V$6)</f>
        <v>8</v>
      </c>
      <c r="G385" s="16">
        <f>COUNTIF(V$10:$V385,'Desglose 4153'!$V$6)</f>
        <v>53</v>
      </c>
      <c r="H385" s="16">
        <f>COUNTIF(V$10:$V385,'Desglose 4152'!$V$6)</f>
        <v>73</v>
      </c>
      <c r="I385" s="16">
        <f>COUNTIF(V$10:$V385,'Desglose 4151'!$V$6)</f>
        <v>149</v>
      </c>
      <c r="J385" s="18" t="s">
        <v>19</v>
      </c>
      <c r="K385" s="19">
        <v>4</v>
      </c>
      <c r="L385" s="20">
        <v>11</v>
      </c>
      <c r="M385" s="21">
        <v>152</v>
      </c>
      <c r="N385" s="18">
        <v>2</v>
      </c>
      <c r="O385" s="18">
        <v>5</v>
      </c>
      <c r="P385" s="18">
        <v>2</v>
      </c>
      <c r="Q385" s="18">
        <v>3</v>
      </c>
      <c r="R385" s="18">
        <v>3</v>
      </c>
      <c r="S385" s="18" t="s">
        <v>26</v>
      </c>
      <c r="T385" s="20">
        <v>150</v>
      </c>
      <c r="U385" s="19">
        <v>1</v>
      </c>
      <c r="V385" s="18">
        <v>4151</v>
      </c>
      <c r="W385" s="19">
        <v>0</v>
      </c>
      <c r="X385" s="18">
        <v>5</v>
      </c>
      <c r="Y385" s="21">
        <v>76214</v>
      </c>
      <c r="Z385" s="18">
        <v>1</v>
      </c>
      <c r="AA385" s="19">
        <v>9</v>
      </c>
      <c r="AB385" s="20">
        <v>20</v>
      </c>
      <c r="AC385" s="131" t="s">
        <v>489</v>
      </c>
      <c r="AD385" s="38" t="s">
        <v>58</v>
      </c>
      <c r="AE385" s="13">
        <v>0</v>
      </c>
      <c r="AF385" s="13">
        <v>0</v>
      </c>
      <c r="AG385" s="13">
        <v>0</v>
      </c>
      <c r="AH385" s="37">
        <f t="shared" si="30"/>
        <v>0</v>
      </c>
      <c r="AI385" s="13">
        <v>0</v>
      </c>
      <c r="AJ385" s="13">
        <v>0</v>
      </c>
      <c r="AK385" s="13">
        <v>0</v>
      </c>
      <c r="AL385" s="37">
        <f t="shared" si="32"/>
        <v>0</v>
      </c>
      <c r="AM385" s="13">
        <v>210523.64</v>
      </c>
      <c r="AN385" s="13">
        <v>0</v>
      </c>
      <c r="AO385" s="13">
        <v>0</v>
      </c>
      <c r="AP385" s="37">
        <f t="shared" si="31"/>
        <v>210523.64</v>
      </c>
      <c r="AQ385" s="13">
        <v>0</v>
      </c>
      <c r="AR385" s="13">
        <v>0</v>
      </c>
      <c r="AS385" s="13">
        <v>0</v>
      </c>
      <c r="AT385" s="37">
        <f t="shared" si="33"/>
        <v>0</v>
      </c>
      <c r="AU385" s="69">
        <f t="shared" si="34"/>
        <v>210523.64</v>
      </c>
    </row>
    <row r="386" spans="1:47" x14ac:dyDescent="0.25">
      <c r="A386" s="16">
        <f>COUNTIF($AD$10:AD386,'RESUMEN POR ORGANISMO'!$V$6)</f>
        <v>38</v>
      </c>
      <c r="B386" s="16">
        <f>COUNTIF(U$10:$V386,'Desglose 4246'!$V$6)</f>
        <v>8</v>
      </c>
      <c r="C386" s="16">
        <f>COUNTIF(V$10:$V386,'Desglose 4157'!$V$6)</f>
        <v>33</v>
      </c>
      <c r="D386" s="16">
        <f>COUNTIF(V$10:$V386,'Desglose 4156'!$V$6)</f>
        <v>26</v>
      </c>
      <c r="E386" s="16">
        <f>COUNTIF(V$10:$V386,'Desglose 4155'!$V$6)</f>
        <v>26</v>
      </c>
      <c r="F386" s="16">
        <f>COUNTIF(V$10:$V386,'Desglose 4154'!$V$6)</f>
        <v>8</v>
      </c>
      <c r="G386" s="16">
        <f>COUNTIF(V$10:$V386,'Desglose 4153'!$V$6)</f>
        <v>53</v>
      </c>
      <c r="H386" s="16">
        <f>COUNTIF(V$10:$V386,'Desglose 4152'!$V$6)</f>
        <v>73</v>
      </c>
      <c r="I386" s="16">
        <f>COUNTIF(V$10:$V386,'Desglose 4151'!$V$6)</f>
        <v>150</v>
      </c>
      <c r="J386" s="18" t="s">
        <v>19</v>
      </c>
      <c r="K386" s="19">
        <v>4</v>
      </c>
      <c r="L386" s="20">
        <v>11</v>
      </c>
      <c r="M386" s="21">
        <v>152</v>
      </c>
      <c r="N386" s="18">
        <v>2</v>
      </c>
      <c r="O386" s="18">
        <v>5</v>
      </c>
      <c r="P386" s="18">
        <v>2</v>
      </c>
      <c r="Q386" s="18">
        <v>3</v>
      </c>
      <c r="R386" s="18">
        <v>3</v>
      </c>
      <c r="S386" s="18" t="s">
        <v>26</v>
      </c>
      <c r="T386" s="20">
        <v>150</v>
      </c>
      <c r="U386" s="19">
        <v>1</v>
      </c>
      <c r="V386" s="18">
        <v>4151</v>
      </c>
      <c r="W386" s="19">
        <v>0</v>
      </c>
      <c r="X386" s="18">
        <v>5</v>
      </c>
      <c r="Y386" s="21">
        <v>76214</v>
      </c>
      <c r="Z386" s="18">
        <v>1</v>
      </c>
      <c r="AA386" s="19">
        <v>9</v>
      </c>
      <c r="AB386" s="20">
        <v>84</v>
      </c>
      <c r="AC386" s="131" t="s">
        <v>490</v>
      </c>
      <c r="AD386" s="38" t="s">
        <v>58</v>
      </c>
      <c r="AE386" s="13">
        <v>0</v>
      </c>
      <c r="AF386" s="13">
        <v>0</v>
      </c>
      <c r="AG386" s="13">
        <v>0</v>
      </c>
      <c r="AH386" s="37">
        <f t="shared" si="30"/>
        <v>0</v>
      </c>
      <c r="AI386" s="13">
        <v>0</v>
      </c>
      <c r="AJ386" s="13">
        <v>0</v>
      </c>
      <c r="AK386" s="13">
        <v>0</v>
      </c>
      <c r="AL386" s="37">
        <f t="shared" si="32"/>
        <v>0</v>
      </c>
      <c r="AM386" s="13">
        <v>89901.58</v>
      </c>
      <c r="AN386" s="13">
        <v>0</v>
      </c>
      <c r="AO386" s="13">
        <v>0</v>
      </c>
      <c r="AP386" s="37">
        <f t="shared" si="31"/>
        <v>89901.58</v>
      </c>
      <c r="AQ386" s="13">
        <v>0</v>
      </c>
      <c r="AR386" s="13">
        <v>0</v>
      </c>
      <c r="AS386" s="13">
        <v>0</v>
      </c>
      <c r="AT386" s="37">
        <f t="shared" si="33"/>
        <v>0</v>
      </c>
      <c r="AU386" s="69">
        <f t="shared" si="34"/>
        <v>89901.58</v>
      </c>
    </row>
    <row r="387" spans="1:47" x14ac:dyDescent="0.25">
      <c r="A387" s="16">
        <f>COUNTIF($AD$10:AD387,'RESUMEN POR ORGANISMO'!$V$6)</f>
        <v>38</v>
      </c>
      <c r="B387" s="16">
        <f>COUNTIF(U$10:$V387,'Desglose 4246'!$V$6)</f>
        <v>8</v>
      </c>
      <c r="C387" s="16">
        <f>COUNTIF(V$10:$V387,'Desglose 4157'!$V$6)</f>
        <v>33</v>
      </c>
      <c r="D387" s="16">
        <f>COUNTIF(V$10:$V387,'Desglose 4156'!$V$6)</f>
        <v>26</v>
      </c>
      <c r="E387" s="16">
        <f>COUNTIF(V$10:$V387,'Desglose 4155'!$V$6)</f>
        <v>26</v>
      </c>
      <c r="F387" s="16">
        <f>COUNTIF(V$10:$V387,'Desglose 4154'!$V$6)</f>
        <v>8</v>
      </c>
      <c r="G387" s="16">
        <f>COUNTIF(V$10:$V387,'Desglose 4153'!$V$6)</f>
        <v>53</v>
      </c>
      <c r="H387" s="16">
        <f>COUNTIF(V$10:$V387,'Desglose 4152'!$V$6)</f>
        <v>73</v>
      </c>
      <c r="I387" s="16">
        <f>COUNTIF(V$10:$V387,'Desglose 4151'!$V$6)</f>
        <v>151</v>
      </c>
      <c r="J387" s="18" t="s">
        <v>19</v>
      </c>
      <c r="K387" s="19">
        <v>4</v>
      </c>
      <c r="L387" s="20">
        <v>11</v>
      </c>
      <c r="M387" s="21">
        <v>152</v>
      </c>
      <c r="N387" s="18">
        <v>2</v>
      </c>
      <c r="O387" s="18">
        <v>5</v>
      </c>
      <c r="P387" s="18">
        <v>2</v>
      </c>
      <c r="Q387" s="18">
        <v>3</v>
      </c>
      <c r="R387" s="18">
        <v>3</v>
      </c>
      <c r="S387" s="18" t="s">
        <v>26</v>
      </c>
      <c r="T387" s="20">
        <v>150</v>
      </c>
      <c r="U387" s="19">
        <v>1</v>
      </c>
      <c r="V387" s="18">
        <v>4151</v>
      </c>
      <c r="W387" s="19">
        <v>0</v>
      </c>
      <c r="X387" s="18">
        <v>5</v>
      </c>
      <c r="Y387" s="21">
        <v>76214</v>
      </c>
      <c r="Z387" s="18">
        <v>1</v>
      </c>
      <c r="AA387" s="19">
        <v>9</v>
      </c>
      <c r="AB387" s="20">
        <v>67</v>
      </c>
      <c r="AC387" s="131" t="s">
        <v>491</v>
      </c>
      <c r="AD387" s="38" t="s">
        <v>58</v>
      </c>
      <c r="AE387" s="13">
        <v>0</v>
      </c>
      <c r="AF387" s="13">
        <v>0</v>
      </c>
      <c r="AG387" s="13">
        <v>0</v>
      </c>
      <c r="AH387" s="37">
        <f t="shared" si="30"/>
        <v>0</v>
      </c>
      <c r="AI387" s="13">
        <v>0</v>
      </c>
      <c r="AJ387" s="13">
        <v>0</v>
      </c>
      <c r="AK387" s="13">
        <v>0</v>
      </c>
      <c r="AL387" s="37">
        <f t="shared" si="32"/>
        <v>0</v>
      </c>
      <c r="AM387" s="13">
        <v>210523.64</v>
      </c>
      <c r="AN387" s="13">
        <v>0</v>
      </c>
      <c r="AO387" s="13">
        <v>0</v>
      </c>
      <c r="AP387" s="37">
        <f t="shared" si="31"/>
        <v>210523.64</v>
      </c>
      <c r="AQ387" s="13">
        <v>0</v>
      </c>
      <c r="AR387" s="13">
        <v>0</v>
      </c>
      <c r="AS387" s="13">
        <v>0</v>
      </c>
      <c r="AT387" s="37">
        <f t="shared" si="33"/>
        <v>0</v>
      </c>
      <c r="AU387" s="69">
        <f t="shared" si="34"/>
        <v>210523.64</v>
      </c>
    </row>
    <row r="388" spans="1:47" x14ac:dyDescent="0.25">
      <c r="A388" s="16">
        <f>COUNTIF($AD$10:AD388,'RESUMEN POR ORGANISMO'!$V$6)</f>
        <v>38</v>
      </c>
      <c r="B388" s="16">
        <f>COUNTIF(U$10:$V388,'Desglose 4246'!$V$6)</f>
        <v>8</v>
      </c>
      <c r="C388" s="16">
        <f>COUNTIF(V$10:$V388,'Desglose 4157'!$V$6)</f>
        <v>33</v>
      </c>
      <c r="D388" s="16">
        <f>COUNTIF(V$10:$V388,'Desglose 4156'!$V$6)</f>
        <v>26</v>
      </c>
      <c r="E388" s="16">
        <f>COUNTIF(V$10:$V388,'Desglose 4155'!$V$6)</f>
        <v>26</v>
      </c>
      <c r="F388" s="16">
        <f>COUNTIF(V$10:$V388,'Desglose 4154'!$V$6)</f>
        <v>8</v>
      </c>
      <c r="G388" s="16">
        <f>COUNTIF(V$10:$V388,'Desglose 4153'!$V$6)</f>
        <v>53</v>
      </c>
      <c r="H388" s="16">
        <f>COUNTIF(V$10:$V388,'Desglose 4152'!$V$6)</f>
        <v>73</v>
      </c>
      <c r="I388" s="16">
        <f>COUNTIF(V$10:$V388,'Desglose 4151'!$V$6)</f>
        <v>152</v>
      </c>
      <c r="J388" s="18" t="s">
        <v>19</v>
      </c>
      <c r="K388" s="19">
        <v>4</v>
      </c>
      <c r="L388" s="20">
        <v>11</v>
      </c>
      <c r="M388" s="21">
        <v>152</v>
      </c>
      <c r="N388" s="18">
        <v>2</v>
      </c>
      <c r="O388" s="18">
        <v>5</v>
      </c>
      <c r="P388" s="18">
        <v>2</v>
      </c>
      <c r="Q388" s="18">
        <v>3</v>
      </c>
      <c r="R388" s="18">
        <v>3</v>
      </c>
      <c r="S388" s="18" t="s">
        <v>26</v>
      </c>
      <c r="T388" s="20">
        <v>150</v>
      </c>
      <c r="U388" s="19">
        <v>1</v>
      </c>
      <c r="V388" s="18">
        <v>4151</v>
      </c>
      <c r="W388" s="19">
        <v>0</v>
      </c>
      <c r="X388" s="18">
        <v>1</v>
      </c>
      <c r="Y388" s="21">
        <v>4915</v>
      </c>
      <c r="Z388" s="18">
        <v>1</v>
      </c>
      <c r="AA388" s="19">
        <v>12</v>
      </c>
      <c r="AB388" s="20">
        <v>44</v>
      </c>
      <c r="AC388" s="131" t="s">
        <v>492</v>
      </c>
      <c r="AD388" s="38" t="s">
        <v>58</v>
      </c>
      <c r="AE388" s="13">
        <v>0</v>
      </c>
      <c r="AF388" s="13">
        <v>0</v>
      </c>
      <c r="AG388" s="13">
        <v>0</v>
      </c>
      <c r="AH388" s="37">
        <f t="shared" si="30"/>
        <v>0</v>
      </c>
      <c r="AI388" s="13">
        <v>0</v>
      </c>
      <c r="AJ388" s="13">
        <v>0</v>
      </c>
      <c r="AK388" s="13">
        <v>0</v>
      </c>
      <c r="AL388" s="37">
        <f t="shared" si="32"/>
        <v>0</v>
      </c>
      <c r="AM388" s="13">
        <v>0</v>
      </c>
      <c r="AN388" s="13">
        <v>0</v>
      </c>
      <c r="AO388" s="13">
        <v>0</v>
      </c>
      <c r="AP388" s="37">
        <f t="shared" si="31"/>
        <v>0</v>
      </c>
      <c r="AQ388" s="13">
        <v>0</v>
      </c>
      <c r="AR388" s="13">
        <v>0</v>
      </c>
      <c r="AS388" s="13">
        <v>0</v>
      </c>
      <c r="AT388" s="37">
        <f t="shared" si="33"/>
        <v>0</v>
      </c>
      <c r="AU388" s="69">
        <f t="shared" si="34"/>
        <v>0</v>
      </c>
    </row>
    <row r="389" spans="1:47" x14ac:dyDescent="0.25">
      <c r="A389" s="16">
        <f>COUNTIF($AD$10:AD389,'RESUMEN POR ORGANISMO'!$V$6)</f>
        <v>38</v>
      </c>
      <c r="B389" s="16">
        <f>COUNTIF(U$10:$V389,'Desglose 4246'!$V$6)</f>
        <v>8</v>
      </c>
      <c r="C389" s="16">
        <f>COUNTIF(V$10:$V389,'Desglose 4157'!$V$6)</f>
        <v>33</v>
      </c>
      <c r="D389" s="16">
        <f>COUNTIF(V$10:$V389,'Desglose 4156'!$V$6)</f>
        <v>26</v>
      </c>
      <c r="E389" s="16">
        <f>COUNTIF(V$10:$V389,'Desglose 4155'!$V$6)</f>
        <v>26</v>
      </c>
      <c r="F389" s="16">
        <f>COUNTIF(V$10:$V389,'Desglose 4154'!$V$6)</f>
        <v>8</v>
      </c>
      <c r="G389" s="16">
        <f>COUNTIF(V$10:$V389,'Desglose 4153'!$V$6)</f>
        <v>53</v>
      </c>
      <c r="H389" s="16">
        <f>COUNTIF(V$10:$V389,'Desglose 4152'!$V$6)</f>
        <v>73</v>
      </c>
      <c r="I389" s="16">
        <f>COUNTIF(V$10:$V389,'Desglose 4151'!$V$6)</f>
        <v>153</v>
      </c>
      <c r="J389" s="18" t="s">
        <v>19</v>
      </c>
      <c r="K389" s="19">
        <v>4</v>
      </c>
      <c r="L389" s="20">
        <v>11</v>
      </c>
      <c r="M389" s="21">
        <v>152</v>
      </c>
      <c r="N389" s="18">
        <v>2</v>
      </c>
      <c r="O389" s="18">
        <v>5</v>
      </c>
      <c r="P389" s="18">
        <v>2</v>
      </c>
      <c r="Q389" s="18">
        <v>3</v>
      </c>
      <c r="R389" s="18">
        <v>3</v>
      </c>
      <c r="S389" s="18" t="s">
        <v>26</v>
      </c>
      <c r="T389" s="20">
        <v>150</v>
      </c>
      <c r="U389" s="19">
        <v>1</v>
      </c>
      <c r="V389" s="18">
        <v>4151</v>
      </c>
      <c r="W389" s="19">
        <v>0</v>
      </c>
      <c r="X389" s="18">
        <v>1</v>
      </c>
      <c r="Y389" s="21">
        <v>4915</v>
      </c>
      <c r="Z389" s="18">
        <v>1</v>
      </c>
      <c r="AA389" s="19">
        <v>12</v>
      </c>
      <c r="AB389" s="20">
        <v>45</v>
      </c>
      <c r="AC389" s="131" t="s">
        <v>493</v>
      </c>
      <c r="AD389" s="38" t="s">
        <v>58</v>
      </c>
      <c r="AE389" s="13">
        <v>0</v>
      </c>
      <c r="AF389" s="13">
        <v>0</v>
      </c>
      <c r="AG389" s="13">
        <v>0</v>
      </c>
      <c r="AH389" s="37">
        <f t="shared" si="30"/>
        <v>0</v>
      </c>
      <c r="AI389" s="13">
        <v>0</v>
      </c>
      <c r="AJ389" s="13">
        <v>0</v>
      </c>
      <c r="AK389" s="13">
        <v>0</v>
      </c>
      <c r="AL389" s="37">
        <f t="shared" si="32"/>
        <v>0</v>
      </c>
      <c r="AM389" s="13">
        <v>0</v>
      </c>
      <c r="AN389" s="13">
        <v>0</v>
      </c>
      <c r="AO389" s="13">
        <v>0</v>
      </c>
      <c r="AP389" s="37">
        <f t="shared" si="31"/>
        <v>0</v>
      </c>
      <c r="AQ389" s="13">
        <v>0</v>
      </c>
      <c r="AR389" s="13">
        <v>0</v>
      </c>
      <c r="AS389" s="13">
        <v>0</v>
      </c>
      <c r="AT389" s="37">
        <f t="shared" si="33"/>
        <v>0</v>
      </c>
      <c r="AU389" s="69">
        <f t="shared" si="34"/>
        <v>0</v>
      </c>
    </row>
    <row r="390" spans="1:47" x14ac:dyDescent="0.25">
      <c r="A390" s="16">
        <f>COUNTIF($AD$10:AD390,'RESUMEN POR ORGANISMO'!$V$6)</f>
        <v>38</v>
      </c>
      <c r="B390" s="16">
        <f>COUNTIF(U$10:$V390,'Desglose 4246'!$V$6)</f>
        <v>8</v>
      </c>
      <c r="C390" s="16">
        <f>COUNTIF(V$10:$V390,'Desglose 4157'!$V$6)</f>
        <v>33</v>
      </c>
      <c r="D390" s="16">
        <f>COUNTIF(V$10:$V390,'Desglose 4156'!$V$6)</f>
        <v>26</v>
      </c>
      <c r="E390" s="16">
        <f>COUNTIF(V$10:$V390,'Desglose 4155'!$V$6)</f>
        <v>26</v>
      </c>
      <c r="F390" s="16">
        <f>COUNTIF(V$10:$V390,'Desglose 4154'!$V$6)</f>
        <v>8</v>
      </c>
      <c r="G390" s="16">
        <f>COUNTIF(V$10:$V390,'Desglose 4153'!$V$6)</f>
        <v>53</v>
      </c>
      <c r="H390" s="16">
        <f>COUNTIF(V$10:$V390,'Desglose 4152'!$V$6)</f>
        <v>73</v>
      </c>
      <c r="I390" s="16">
        <f>COUNTIF(V$10:$V390,'Desglose 4151'!$V$6)</f>
        <v>154</v>
      </c>
      <c r="J390" s="18" t="s">
        <v>19</v>
      </c>
      <c r="K390" s="19">
        <v>4</v>
      </c>
      <c r="L390" s="20">
        <v>11</v>
      </c>
      <c r="M390" s="21">
        <v>152</v>
      </c>
      <c r="N390" s="18">
        <v>2</v>
      </c>
      <c r="O390" s="18">
        <v>5</v>
      </c>
      <c r="P390" s="18">
        <v>2</v>
      </c>
      <c r="Q390" s="18">
        <v>3</v>
      </c>
      <c r="R390" s="18">
        <v>3</v>
      </c>
      <c r="S390" s="18" t="s">
        <v>26</v>
      </c>
      <c r="T390" s="20">
        <v>150</v>
      </c>
      <c r="U390" s="19">
        <v>1</v>
      </c>
      <c r="V390" s="18">
        <v>4151</v>
      </c>
      <c r="W390" s="19">
        <v>0</v>
      </c>
      <c r="X390" s="18">
        <v>1</v>
      </c>
      <c r="Y390" s="21">
        <v>4915</v>
      </c>
      <c r="Z390" s="18">
        <v>1</v>
      </c>
      <c r="AA390" s="19">
        <v>12</v>
      </c>
      <c r="AB390" s="20">
        <v>29</v>
      </c>
      <c r="AC390" s="131" t="s">
        <v>494</v>
      </c>
      <c r="AD390" s="38" t="s">
        <v>58</v>
      </c>
      <c r="AE390" s="13">
        <v>0</v>
      </c>
      <c r="AF390" s="13">
        <v>0</v>
      </c>
      <c r="AG390" s="13">
        <v>0</v>
      </c>
      <c r="AH390" s="37">
        <f t="shared" si="30"/>
        <v>0</v>
      </c>
      <c r="AI390" s="13">
        <v>0</v>
      </c>
      <c r="AJ390" s="13">
        <v>0</v>
      </c>
      <c r="AK390" s="13">
        <v>0</v>
      </c>
      <c r="AL390" s="37">
        <f t="shared" si="32"/>
        <v>0</v>
      </c>
      <c r="AM390" s="13">
        <v>0</v>
      </c>
      <c r="AN390" s="13">
        <v>0</v>
      </c>
      <c r="AO390" s="13">
        <v>0</v>
      </c>
      <c r="AP390" s="37">
        <f t="shared" si="31"/>
        <v>0</v>
      </c>
      <c r="AQ390" s="13">
        <v>0</v>
      </c>
      <c r="AR390" s="13">
        <v>0</v>
      </c>
      <c r="AS390" s="13">
        <v>0</v>
      </c>
      <c r="AT390" s="37">
        <f t="shared" si="33"/>
        <v>0</v>
      </c>
      <c r="AU390" s="69">
        <f t="shared" si="34"/>
        <v>0</v>
      </c>
    </row>
    <row r="391" spans="1:47" x14ac:dyDescent="0.25">
      <c r="A391" s="16">
        <f>COUNTIF($AD$10:AD391,'RESUMEN POR ORGANISMO'!$V$6)</f>
        <v>38</v>
      </c>
      <c r="B391" s="16">
        <f>COUNTIF(U$10:$V391,'Desglose 4246'!$V$6)</f>
        <v>8</v>
      </c>
      <c r="C391" s="16">
        <f>COUNTIF(V$10:$V391,'Desglose 4157'!$V$6)</f>
        <v>33</v>
      </c>
      <c r="D391" s="16">
        <f>COUNTIF(V$10:$V391,'Desglose 4156'!$V$6)</f>
        <v>26</v>
      </c>
      <c r="E391" s="16">
        <f>COUNTIF(V$10:$V391,'Desglose 4155'!$V$6)</f>
        <v>26</v>
      </c>
      <c r="F391" s="16">
        <f>COUNTIF(V$10:$V391,'Desglose 4154'!$V$6)</f>
        <v>8</v>
      </c>
      <c r="G391" s="16">
        <f>COUNTIF(V$10:$V391,'Desglose 4153'!$V$6)</f>
        <v>53</v>
      </c>
      <c r="H391" s="16">
        <f>COUNTIF(V$10:$V391,'Desglose 4152'!$V$6)</f>
        <v>73</v>
      </c>
      <c r="I391" s="16">
        <f>COUNTIF(V$10:$V391,'Desglose 4151'!$V$6)</f>
        <v>155</v>
      </c>
      <c r="J391" s="18" t="s">
        <v>19</v>
      </c>
      <c r="K391" s="19">
        <v>4</v>
      </c>
      <c r="L391" s="20">
        <v>11</v>
      </c>
      <c r="M391" s="21">
        <v>152</v>
      </c>
      <c r="N391" s="18">
        <v>2</v>
      </c>
      <c r="O391" s="18">
        <v>5</v>
      </c>
      <c r="P391" s="18">
        <v>2</v>
      </c>
      <c r="Q391" s="18">
        <v>3</v>
      </c>
      <c r="R391" s="18">
        <v>3</v>
      </c>
      <c r="S391" s="18" t="s">
        <v>26</v>
      </c>
      <c r="T391" s="20">
        <v>150</v>
      </c>
      <c r="U391" s="19">
        <v>1</v>
      </c>
      <c r="V391" s="18">
        <v>4151</v>
      </c>
      <c r="W391" s="19">
        <v>0</v>
      </c>
      <c r="X391" s="18">
        <v>1</v>
      </c>
      <c r="Y391" s="21">
        <v>4915</v>
      </c>
      <c r="Z391" s="18">
        <v>1</v>
      </c>
      <c r="AA391" s="19">
        <v>1</v>
      </c>
      <c r="AB391" s="20">
        <v>104</v>
      </c>
      <c r="AC391" s="131" t="s">
        <v>495</v>
      </c>
      <c r="AD391" s="38" t="s">
        <v>58</v>
      </c>
      <c r="AE391" s="13">
        <v>0</v>
      </c>
      <c r="AF391" s="13">
        <v>0</v>
      </c>
      <c r="AG391" s="13">
        <v>0</v>
      </c>
      <c r="AH391" s="37">
        <f t="shared" si="30"/>
        <v>0</v>
      </c>
      <c r="AI391" s="13">
        <v>0</v>
      </c>
      <c r="AJ391" s="13">
        <v>0</v>
      </c>
      <c r="AK391" s="13">
        <v>0</v>
      </c>
      <c r="AL391" s="37">
        <f t="shared" si="32"/>
        <v>0</v>
      </c>
      <c r="AM391" s="13">
        <v>0</v>
      </c>
      <c r="AN391" s="13">
        <v>0</v>
      </c>
      <c r="AO391" s="13">
        <v>0</v>
      </c>
      <c r="AP391" s="37">
        <f t="shared" si="31"/>
        <v>0</v>
      </c>
      <c r="AQ391" s="13">
        <v>0</v>
      </c>
      <c r="AR391" s="13">
        <v>0</v>
      </c>
      <c r="AS391" s="13">
        <v>0</v>
      </c>
      <c r="AT391" s="37">
        <f t="shared" si="33"/>
        <v>0</v>
      </c>
      <c r="AU391" s="69">
        <f t="shared" si="34"/>
        <v>0</v>
      </c>
    </row>
    <row r="392" spans="1:47" x14ac:dyDescent="0.25">
      <c r="A392" s="16">
        <f>COUNTIF($AD$10:AD392,'RESUMEN POR ORGANISMO'!$V$6)</f>
        <v>38</v>
      </c>
      <c r="B392" s="16">
        <f>COUNTIF(U$10:$V392,'Desglose 4246'!$V$6)</f>
        <v>8</v>
      </c>
      <c r="C392" s="16">
        <f>COUNTIF(V$10:$V392,'Desglose 4157'!$V$6)</f>
        <v>33</v>
      </c>
      <c r="D392" s="16">
        <f>COUNTIF(V$10:$V392,'Desglose 4156'!$V$6)</f>
        <v>26</v>
      </c>
      <c r="E392" s="16">
        <f>COUNTIF(V$10:$V392,'Desglose 4155'!$V$6)</f>
        <v>26</v>
      </c>
      <c r="F392" s="16">
        <f>COUNTIF(V$10:$V392,'Desglose 4154'!$V$6)</f>
        <v>8</v>
      </c>
      <c r="G392" s="16">
        <f>COUNTIF(V$10:$V392,'Desglose 4153'!$V$6)</f>
        <v>53</v>
      </c>
      <c r="H392" s="16">
        <f>COUNTIF(V$10:$V392,'Desglose 4152'!$V$6)</f>
        <v>73</v>
      </c>
      <c r="I392" s="16">
        <f>COUNTIF(V$10:$V392,'Desglose 4151'!$V$6)</f>
        <v>156</v>
      </c>
      <c r="J392" s="18" t="s">
        <v>19</v>
      </c>
      <c r="K392" s="19">
        <v>4</v>
      </c>
      <c r="L392" s="20">
        <v>11</v>
      </c>
      <c r="M392" s="21">
        <v>152</v>
      </c>
      <c r="N392" s="18">
        <v>2</v>
      </c>
      <c r="O392" s="18">
        <v>5</v>
      </c>
      <c r="P392" s="18">
        <v>2</v>
      </c>
      <c r="Q392" s="18">
        <v>3</v>
      </c>
      <c r="R392" s="18">
        <v>3</v>
      </c>
      <c r="S392" s="18" t="s">
        <v>26</v>
      </c>
      <c r="T392" s="20">
        <v>150</v>
      </c>
      <c r="U392" s="19">
        <v>1</v>
      </c>
      <c r="V392" s="18">
        <v>4151</v>
      </c>
      <c r="W392" s="19">
        <v>0</v>
      </c>
      <c r="X392" s="18">
        <v>1</v>
      </c>
      <c r="Y392" s="21">
        <v>4915</v>
      </c>
      <c r="Z392" s="18">
        <v>1</v>
      </c>
      <c r="AA392" s="19">
        <v>10</v>
      </c>
      <c r="AB392" s="20">
        <v>6</v>
      </c>
      <c r="AC392" s="131" t="s">
        <v>496</v>
      </c>
      <c r="AD392" s="38" t="s">
        <v>58</v>
      </c>
      <c r="AE392" s="13">
        <v>0</v>
      </c>
      <c r="AF392" s="13">
        <v>0</v>
      </c>
      <c r="AG392" s="13">
        <v>0</v>
      </c>
      <c r="AH392" s="37">
        <f t="shared" si="30"/>
        <v>0</v>
      </c>
      <c r="AI392" s="13">
        <v>0</v>
      </c>
      <c r="AJ392" s="13">
        <v>0</v>
      </c>
      <c r="AK392" s="13">
        <v>0</v>
      </c>
      <c r="AL392" s="37">
        <f t="shared" si="32"/>
        <v>0</v>
      </c>
      <c r="AM392" s="13">
        <v>0</v>
      </c>
      <c r="AN392" s="13">
        <v>0</v>
      </c>
      <c r="AO392" s="13">
        <v>0</v>
      </c>
      <c r="AP392" s="37">
        <f t="shared" si="31"/>
        <v>0</v>
      </c>
      <c r="AQ392" s="13">
        <v>0</v>
      </c>
      <c r="AR392" s="13">
        <v>0</v>
      </c>
      <c r="AS392" s="13">
        <v>0</v>
      </c>
      <c r="AT392" s="37">
        <f t="shared" si="33"/>
        <v>0</v>
      </c>
      <c r="AU392" s="69">
        <f t="shared" si="34"/>
        <v>0</v>
      </c>
    </row>
    <row r="393" spans="1:47" x14ac:dyDescent="0.25">
      <c r="A393" s="16">
        <f>COUNTIF($AD$10:AD393,'RESUMEN POR ORGANISMO'!$V$6)</f>
        <v>38</v>
      </c>
      <c r="B393" s="16">
        <f>COUNTIF(U$10:$V393,'Desglose 4246'!$V$6)</f>
        <v>8</v>
      </c>
      <c r="C393" s="16">
        <f>COUNTIF(V$10:$V393,'Desglose 4157'!$V$6)</f>
        <v>33</v>
      </c>
      <c r="D393" s="16">
        <f>COUNTIF(V$10:$V393,'Desglose 4156'!$V$6)</f>
        <v>26</v>
      </c>
      <c r="E393" s="16">
        <f>COUNTIF(V$10:$V393,'Desglose 4155'!$V$6)</f>
        <v>26</v>
      </c>
      <c r="F393" s="16">
        <f>COUNTIF(V$10:$V393,'Desglose 4154'!$V$6)</f>
        <v>8</v>
      </c>
      <c r="G393" s="16">
        <f>COUNTIF(V$10:$V393,'Desglose 4153'!$V$6)</f>
        <v>53</v>
      </c>
      <c r="H393" s="16">
        <f>COUNTIF(V$10:$V393,'Desglose 4152'!$V$6)</f>
        <v>73</v>
      </c>
      <c r="I393" s="16">
        <f>COUNTIF(V$10:$V393,'Desglose 4151'!$V$6)</f>
        <v>157</v>
      </c>
      <c r="J393" s="18" t="s">
        <v>19</v>
      </c>
      <c r="K393" s="19">
        <v>4</v>
      </c>
      <c r="L393" s="20">
        <v>11</v>
      </c>
      <c r="M393" s="21">
        <v>152</v>
      </c>
      <c r="N393" s="18">
        <v>2</v>
      </c>
      <c r="O393" s="18">
        <v>5</v>
      </c>
      <c r="P393" s="18">
        <v>2</v>
      </c>
      <c r="Q393" s="18">
        <v>3</v>
      </c>
      <c r="R393" s="18">
        <v>3</v>
      </c>
      <c r="S393" s="18" t="s">
        <v>26</v>
      </c>
      <c r="T393" s="20">
        <v>150</v>
      </c>
      <c r="U393" s="19">
        <v>1</v>
      </c>
      <c r="V393" s="18">
        <v>4151</v>
      </c>
      <c r="W393" s="19">
        <v>0</v>
      </c>
      <c r="X393" s="18">
        <v>1</v>
      </c>
      <c r="Y393" s="21">
        <v>4915</v>
      </c>
      <c r="Z393" s="18">
        <v>1</v>
      </c>
      <c r="AA393" s="19">
        <v>10</v>
      </c>
      <c r="AB393" s="20">
        <v>5</v>
      </c>
      <c r="AC393" s="131" t="s">
        <v>497</v>
      </c>
      <c r="AD393" s="38" t="s">
        <v>58</v>
      </c>
      <c r="AE393" s="13">
        <v>0</v>
      </c>
      <c r="AF393" s="13">
        <v>0</v>
      </c>
      <c r="AG393" s="13">
        <v>0</v>
      </c>
      <c r="AH393" s="37">
        <f t="shared" si="30"/>
        <v>0</v>
      </c>
      <c r="AI393" s="13">
        <v>0</v>
      </c>
      <c r="AJ393" s="13">
        <v>0</v>
      </c>
      <c r="AK393" s="13">
        <v>0</v>
      </c>
      <c r="AL393" s="37">
        <f t="shared" si="32"/>
        <v>0</v>
      </c>
      <c r="AM393" s="13">
        <v>0</v>
      </c>
      <c r="AN393" s="13">
        <v>0</v>
      </c>
      <c r="AO393" s="13">
        <v>0</v>
      </c>
      <c r="AP393" s="37">
        <f t="shared" si="31"/>
        <v>0</v>
      </c>
      <c r="AQ393" s="13">
        <v>0</v>
      </c>
      <c r="AR393" s="13">
        <v>0</v>
      </c>
      <c r="AS393" s="13">
        <v>0</v>
      </c>
      <c r="AT393" s="37">
        <f t="shared" si="33"/>
        <v>0</v>
      </c>
      <c r="AU393" s="69">
        <f t="shared" si="34"/>
        <v>0</v>
      </c>
    </row>
    <row r="394" spans="1:47" x14ac:dyDescent="0.25">
      <c r="A394" s="16">
        <f>COUNTIF($AD$10:AD394,'RESUMEN POR ORGANISMO'!$V$6)</f>
        <v>38</v>
      </c>
      <c r="B394" s="16">
        <f>COUNTIF(U$10:$V394,'Desglose 4246'!$V$6)</f>
        <v>8</v>
      </c>
      <c r="C394" s="16">
        <f>COUNTIF(V$10:$V394,'Desglose 4157'!$V$6)</f>
        <v>33</v>
      </c>
      <c r="D394" s="16">
        <f>COUNTIF(V$10:$V394,'Desglose 4156'!$V$6)</f>
        <v>26</v>
      </c>
      <c r="E394" s="16">
        <f>COUNTIF(V$10:$V394,'Desglose 4155'!$V$6)</f>
        <v>26</v>
      </c>
      <c r="F394" s="16">
        <f>COUNTIF(V$10:$V394,'Desglose 4154'!$V$6)</f>
        <v>8</v>
      </c>
      <c r="G394" s="16">
        <f>COUNTIF(V$10:$V394,'Desglose 4153'!$V$6)</f>
        <v>53</v>
      </c>
      <c r="H394" s="16">
        <f>COUNTIF(V$10:$V394,'Desglose 4152'!$V$6)</f>
        <v>73</v>
      </c>
      <c r="I394" s="16">
        <f>COUNTIF(V$10:$V394,'Desglose 4151'!$V$6)</f>
        <v>158</v>
      </c>
      <c r="J394" s="18" t="s">
        <v>19</v>
      </c>
      <c r="K394" s="19">
        <v>4</v>
      </c>
      <c r="L394" s="20">
        <v>11</v>
      </c>
      <c r="M394" s="21">
        <v>152</v>
      </c>
      <c r="N394" s="18">
        <v>2</v>
      </c>
      <c r="O394" s="18">
        <v>5</v>
      </c>
      <c r="P394" s="18">
        <v>2</v>
      </c>
      <c r="Q394" s="18">
        <v>3</v>
      </c>
      <c r="R394" s="18">
        <v>3</v>
      </c>
      <c r="S394" s="18" t="s">
        <v>26</v>
      </c>
      <c r="T394" s="20">
        <v>150</v>
      </c>
      <c r="U394" s="19">
        <v>1</v>
      </c>
      <c r="V394" s="18">
        <v>4151</v>
      </c>
      <c r="W394" s="19">
        <v>0</v>
      </c>
      <c r="X394" s="18">
        <v>1</v>
      </c>
      <c r="Y394" s="21">
        <v>4915</v>
      </c>
      <c r="Z394" s="18">
        <v>1</v>
      </c>
      <c r="AA394" s="19">
        <v>10</v>
      </c>
      <c r="AB394" s="20">
        <v>55</v>
      </c>
      <c r="AC394" s="131" t="s">
        <v>498</v>
      </c>
      <c r="AD394" s="38" t="s">
        <v>58</v>
      </c>
      <c r="AE394" s="13">
        <v>0</v>
      </c>
      <c r="AF394" s="13">
        <v>0</v>
      </c>
      <c r="AG394" s="13">
        <v>0</v>
      </c>
      <c r="AH394" s="37">
        <f t="shared" si="30"/>
        <v>0</v>
      </c>
      <c r="AI394" s="13">
        <v>0</v>
      </c>
      <c r="AJ394" s="13">
        <v>0</v>
      </c>
      <c r="AK394" s="13">
        <v>0</v>
      </c>
      <c r="AL394" s="37">
        <f t="shared" si="32"/>
        <v>0</v>
      </c>
      <c r="AM394" s="13">
        <v>0</v>
      </c>
      <c r="AN394" s="13">
        <v>0</v>
      </c>
      <c r="AO394" s="13">
        <v>0</v>
      </c>
      <c r="AP394" s="37">
        <f t="shared" si="31"/>
        <v>0</v>
      </c>
      <c r="AQ394" s="13">
        <v>0</v>
      </c>
      <c r="AR394" s="13">
        <v>0</v>
      </c>
      <c r="AS394" s="13">
        <v>0</v>
      </c>
      <c r="AT394" s="37">
        <f t="shared" si="33"/>
        <v>0</v>
      </c>
      <c r="AU394" s="69">
        <f t="shared" si="34"/>
        <v>0</v>
      </c>
    </row>
    <row r="395" spans="1:47" x14ac:dyDescent="0.25">
      <c r="A395" s="16">
        <f>COUNTIF($AD$10:AD395,'RESUMEN POR ORGANISMO'!$V$6)</f>
        <v>38</v>
      </c>
      <c r="B395" s="16">
        <f>COUNTIF(U$10:$V395,'Desglose 4246'!$V$6)</f>
        <v>8</v>
      </c>
      <c r="C395" s="16">
        <f>COUNTIF(V$10:$V395,'Desglose 4157'!$V$6)</f>
        <v>33</v>
      </c>
      <c r="D395" s="16">
        <f>COUNTIF(V$10:$V395,'Desglose 4156'!$V$6)</f>
        <v>26</v>
      </c>
      <c r="E395" s="16">
        <f>COUNTIF(V$10:$V395,'Desglose 4155'!$V$6)</f>
        <v>26</v>
      </c>
      <c r="F395" s="16">
        <f>COUNTIF(V$10:$V395,'Desglose 4154'!$V$6)</f>
        <v>8</v>
      </c>
      <c r="G395" s="16">
        <f>COUNTIF(V$10:$V395,'Desglose 4153'!$V$6)</f>
        <v>53</v>
      </c>
      <c r="H395" s="16">
        <f>COUNTIF(V$10:$V395,'Desglose 4152'!$V$6)</f>
        <v>73</v>
      </c>
      <c r="I395" s="16">
        <f>COUNTIF(V$10:$V395,'Desglose 4151'!$V$6)</f>
        <v>159</v>
      </c>
      <c r="J395" s="18" t="s">
        <v>19</v>
      </c>
      <c r="K395" s="19">
        <v>4</v>
      </c>
      <c r="L395" s="20">
        <v>11</v>
      </c>
      <c r="M395" s="21">
        <v>152</v>
      </c>
      <c r="N395" s="18">
        <v>2</v>
      </c>
      <c r="O395" s="18">
        <v>5</v>
      </c>
      <c r="P395" s="18">
        <v>2</v>
      </c>
      <c r="Q395" s="18">
        <v>3</v>
      </c>
      <c r="R395" s="18">
        <v>3</v>
      </c>
      <c r="S395" s="18" t="s">
        <v>26</v>
      </c>
      <c r="T395" s="20">
        <v>150</v>
      </c>
      <c r="U395" s="19">
        <v>1</v>
      </c>
      <c r="V395" s="18">
        <v>4151</v>
      </c>
      <c r="W395" s="19">
        <v>0</v>
      </c>
      <c r="X395" s="18">
        <v>1</v>
      </c>
      <c r="Y395" s="21">
        <v>4915</v>
      </c>
      <c r="Z395" s="18">
        <v>1</v>
      </c>
      <c r="AA395" s="19">
        <v>10</v>
      </c>
      <c r="AB395" s="20">
        <v>83</v>
      </c>
      <c r="AC395" s="131" t="s">
        <v>499</v>
      </c>
      <c r="AD395" s="38" t="s">
        <v>58</v>
      </c>
      <c r="AE395" s="13">
        <v>0</v>
      </c>
      <c r="AF395" s="13">
        <v>0</v>
      </c>
      <c r="AG395" s="13">
        <v>0</v>
      </c>
      <c r="AH395" s="37">
        <f t="shared" ref="AH395:AH458" si="35">SUM(AE395:AG395)</f>
        <v>0</v>
      </c>
      <c r="AI395" s="13">
        <v>0</v>
      </c>
      <c r="AJ395" s="13">
        <v>0</v>
      </c>
      <c r="AK395" s="13">
        <v>0</v>
      </c>
      <c r="AL395" s="37">
        <f t="shared" si="32"/>
        <v>0</v>
      </c>
      <c r="AM395" s="13">
        <v>0</v>
      </c>
      <c r="AN395" s="13">
        <v>0</v>
      </c>
      <c r="AO395" s="13">
        <v>0</v>
      </c>
      <c r="AP395" s="37">
        <f t="shared" ref="AP395:AP458" si="36">SUM(AM395:AO395)</f>
        <v>0</v>
      </c>
      <c r="AQ395" s="13">
        <v>0</v>
      </c>
      <c r="AR395" s="13">
        <v>0</v>
      </c>
      <c r="AS395" s="13">
        <v>0</v>
      </c>
      <c r="AT395" s="37">
        <f t="shared" si="33"/>
        <v>0</v>
      </c>
      <c r="AU395" s="69">
        <f t="shared" si="34"/>
        <v>0</v>
      </c>
    </row>
    <row r="396" spans="1:47" x14ac:dyDescent="0.25">
      <c r="A396" s="16">
        <f>COUNTIF($AD$10:AD396,'RESUMEN POR ORGANISMO'!$V$6)</f>
        <v>38</v>
      </c>
      <c r="B396" s="16">
        <f>COUNTIF(U$10:$V396,'Desglose 4246'!$V$6)</f>
        <v>8</v>
      </c>
      <c r="C396" s="16">
        <f>COUNTIF(V$10:$V396,'Desglose 4157'!$V$6)</f>
        <v>33</v>
      </c>
      <c r="D396" s="16">
        <f>COUNTIF(V$10:$V396,'Desglose 4156'!$V$6)</f>
        <v>26</v>
      </c>
      <c r="E396" s="16">
        <f>COUNTIF(V$10:$V396,'Desglose 4155'!$V$6)</f>
        <v>26</v>
      </c>
      <c r="F396" s="16">
        <f>COUNTIF(V$10:$V396,'Desglose 4154'!$V$6)</f>
        <v>8</v>
      </c>
      <c r="G396" s="16">
        <f>COUNTIF(V$10:$V396,'Desglose 4153'!$V$6)</f>
        <v>53</v>
      </c>
      <c r="H396" s="16">
        <f>COUNTIF(V$10:$V396,'Desglose 4152'!$V$6)</f>
        <v>73</v>
      </c>
      <c r="I396" s="16">
        <f>COUNTIF(V$10:$V396,'Desglose 4151'!$V$6)</f>
        <v>160</v>
      </c>
      <c r="J396" s="18" t="s">
        <v>19</v>
      </c>
      <c r="K396" s="19">
        <v>4</v>
      </c>
      <c r="L396" s="20">
        <v>11</v>
      </c>
      <c r="M396" s="21">
        <v>152</v>
      </c>
      <c r="N396" s="18">
        <v>2</v>
      </c>
      <c r="O396" s="18">
        <v>5</v>
      </c>
      <c r="P396" s="18">
        <v>2</v>
      </c>
      <c r="Q396" s="18">
        <v>3</v>
      </c>
      <c r="R396" s="18">
        <v>3</v>
      </c>
      <c r="S396" s="18" t="s">
        <v>26</v>
      </c>
      <c r="T396" s="20">
        <v>150</v>
      </c>
      <c r="U396" s="19">
        <v>1</v>
      </c>
      <c r="V396" s="18">
        <v>4151</v>
      </c>
      <c r="W396" s="19">
        <v>0</v>
      </c>
      <c r="X396" s="18">
        <v>1</v>
      </c>
      <c r="Y396" s="21">
        <v>4915</v>
      </c>
      <c r="Z396" s="18">
        <v>1</v>
      </c>
      <c r="AA396" s="19">
        <v>6</v>
      </c>
      <c r="AB396" s="20">
        <v>108</v>
      </c>
      <c r="AC396" s="131" t="s">
        <v>500</v>
      </c>
      <c r="AD396" s="38" t="s">
        <v>58</v>
      </c>
      <c r="AE396" s="13">
        <v>0</v>
      </c>
      <c r="AF396" s="13">
        <v>0</v>
      </c>
      <c r="AG396" s="13">
        <v>0</v>
      </c>
      <c r="AH396" s="37">
        <f t="shared" si="35"/>
        <v>0</v>
      </c>
      <c r="AI396" s="13">
        <v>0</v>
      </c>
      <c r="AJ396" s="13">
        <v>0</v>
      </c>
      <c r="AK396" s="13">
        <v>0</v>
      </c>
      <c r="AL396" s="37">
        <f t="shared" ref="AL396:AL459" si="37">SUM(AI396:AK396)</f>
        <v>0</v>
      </c>
      <c r="AM396" s="13">
        <v>0</v>
      </c>
      <c r="AN396" s="13">
        <v>0</v>
      </c>
      <c r="AO396" s="13">
        <v>0</v>
      </c>
      <c r="AP396" s="37">
        <f t="shared" si="36"/>
        <v>0</v>
      </c>
      <c r="AQ396" s="13">
        <v>0</v>
      </c>
      <c r="AR396" s="13">
        <v>0</v>
      </c>
      <c r="AS396" s="13">
        <v>0</v>
      </c>
      <c r="AT396" s="37">
        <f t="shared" ref="AT396:AT459" si="38">SUM(AQ396:AS396)</f>
        <v>0</v>
      </c>
      <c r="AU396" s="69">
        <f t="shared" ref="AU396:AU459" si="39">SUM(AT396,AP396,AL396,AH396)</f>
        <v>0</v>
      </c>
    </row>
    <row r="397" spans="1:47" x14ac:dyDescent="0.25">
      <c r="A397" s="16">
        <f>COUNTIF($AD$10:AD397,'RESUMEN POR ORGANISMO'!$V$6)</f>
        <v>38</v>
      </c>
      <c r="B397" s="16">
        <f>COUNTIF(U$10:$V397,'Desglose 4246'!$V$6)</f>
        <v>8</v>
      </c>
      <c r="C397" s="16">
        <f>COUNTIF(V$10:$V397,'Desglose 4157'!$V$6)</f>
        <v>33</v>
      </c>
      <c r="D397" s="16">
        <f>COUNTIF(V$10:$V397,'Desglose 4156'!$V$6)</f>
        <v>26</v>
      </c>
      <c r="E397" s="16">
        <f>COUNTIF(V$10:$V397,'Desglose 4155'!$V$6)</f>
        <v>26</v>
      </c>
      <c r="F397" s="16">
        <f>COUNTIF(V$10:$V397,'Desglose 4154'!$V$6)</f>
        <v>8</v>
      </c>
      <c r="G397" s="16">
        <f>COUNTIF(V$10:$V397,'Desglose 4153'!$V$6)</f>
        <v>53</v>
      </c>
      <c r="H397" s="16">
        <f>COUNTIF(V$10:$V397,'Desglose 4152'!$V$6)</f>
        <v>73</v>
      </c>
      <c r="I397" s="16">
        <f>COUNTIF(V$10:$V397,'Desglose 4151'!$V$6)</f>
        <v>161</v>
      </c>
      <c r="J397" s="18" t="s">
        <v>19</v>
      </c>
      <c r="K397" s="19">
        <v>4</v>
      </c>
      <c r="L397" s="20">
        <v>11</v>
      </c>
      <c r="M397" s="21">
        <v>152</v>
      </c>
      <c r="N397" s="18">
        <v>2</v>
      </c>
      <c r="O397" s="18">
        <v>5</v>
      </c>
      <c r="P397" s="18">
        <v>2</v>
      </c>
      <c r="Q397" s="18">
        <v>3</v>
      </c>
      <c r="R397" s="18">
        <v>3</v>
      </c>
      <c r="S397" s="18" t="s">
        <v>26</v>
      </c>
      <c r="T397" s="20">
        <v>150</v>
      </c>
      <c r="U397" s="19">
        <v>1</v>
      </c>
      <c r="V397" s="18">
        <v>4151</v>
      </c>
      <c r="W397" s="19">
        <v>0</v>
      </c>
      <c r="X397" s="18">
        <v>1</v>
      </c>
      <c r="Y397" s="21">
        <v>4915</v>
      </c>
      <c r="Z397" s="18">
        <v>1</v>
      </c>
      <c r="AA397" s="19">
        <v>6</v>
      </c>
      <c r="AB397" s="20">
        <v>85</v>
      </c>
      <c r="AC397" s="131" t="s">
        <v>501</v>
      </c>
      <c r="AD397" s="38" t="s">
        <v>58</v>
      </c>
      <c r="AE397" s="13">
        <v>0</v>
      </c>
      <c r="AF397" s="13">
        <v>0</v>
      </c>
      <c r="AG397" s="13">
        <v>0</v>
      </c>
      <c r="AH397" s="37">
        <f t="shared" si="35"/>
        <v>0</v>
      </c>
      <c r="AI397" s="13">
        <v>0</v>
      </c>
      <c r="AJ397" s="13">
        <v>0</v>
      </c>
      <c r="AK397" s="13">
        <v>0</v>
      </c>
      <c r="AL397" s="37">
        <f t="shared" si="37"/>
        <v>0</v>
      </c>
      <c r="AM397" s="13">
        <v>0</v>
      </c>
      <c r="AN397" s="13">
        <v>0</v>
      </c>
      <c r="AO397" s="13">
        <v>0</v>
      </c>
      <c r="AP397" s="37">
        <f t="shared" si="36"/>
        <v>0</v>
      </c>
      <c r="AQ397" s="13">
        <v>0</v>
      </c>
      <c r="AR397" s="13">
        <v>0</v>
      </c>
      <c r="AS397" s="13">
        <v>0</v>
      </c>
      <c r="AT397" s="37">
        <f t="shared" si="38"/>
        <v>0</v>
      </c>
      <c r="AU397" s="69">
        <f t="shared" si="39"/>
        <v>0</v>
      </c>
    </row>
    <row r="398" spans="1:47" x14ac:dyDescent="0.25">
      <c r="A398" s="16">
        <f>COUNTIF($AD$10:AD398,'RESUMEN POR ORGANISMO'!$V$6)</f>
        <v>38</v>
      </c>
      <c r="B398" s="16">
        <f>COUNTIF(U$10:$V398,'Desglose 4246'!$V$6)</f>
        <v>8</v>
      </c>
      <c r="C398" s="16">
        <f>COUNTIF(V$10:$V398,'Desglose 4157'!$V$6)</f>
        <v>33</v>
      </c>
      <c r="D398" s="16">
        <f>COUNTIF(V$10:$V398,'Desglose 4156'!$V$6)</f>
        <v>26</v>
      </c>
      <c r="E398" s="16">
        <f>COUNTIF(V$10:$V398,'Desglose 4155'!$V$6)</f>
        <v>26</v>
      </c>
      <c r="F398" s="16">
        <f>COUNTIF(V$10:$V398,'Desglose 4154'!$V$6)</f>
        <v>8</v>
      </c>
      <c r="G398" s="16">
        <f>COUNTIF(V$10:$V398,'Desglose 4153'!$V$6)</f>
        <v>53</v>
      </c>
      <c r="H398" s="16">
        <f>COUNTIF(V$10:$V398,'Desglose 4152'!$V$6)</f>
        <v>73</v>
      </c>
      <c r="I398" s="16">
        <f>COUNTIF(V$10:$V398,'Desglose 4151'!$V$6)</f>
        <v>162</v>
      </c>
      <c r="J398" s="18" t="s">
        <v>19</v>
      </c>
      <c r="K398" s="19">
        <v>4</v>
      </c>
      <c r="L398" s="20">
        <v>11</v>
      </c>
      <c r="M398" s="21">
        <v>152</v>
      </c>
      <c r="N398" s="18">
        <v>2</v>
      </c>
      <c r="O398" s="18">
        <v>5</v>
      </c>
      <c r="P398" s="18">
        <v>2</v>
      </c>
      <c r="Q398" s="18">
        <v>3</v>
      </c>
      <c r="R398" s="18">
        <v>3</v>
      </c>
      <c r="S398" s="18" t="s">
        <v>26</v>
      </c>
      <c r="T398" s="20">
        <v>150</v>
      </c>
      <c r="U398" s="19">
        <v>1</v>
      </c>
      <c r="V398" s="18">
        <v>4151</v>
      </c>
      <c r="W398" s="19">
        <v>0</v>
      </c>
      <c r="X398" s="18">
        <v>1</v>
      </c>
      <c r="Y398" s="21">
        <v>4915</v>
      </c>
      <c r="Z398" s="18">
        <v>1</v>
      </c>
      <c r="AA398" s="19">
        <v>7</v>
      </c>
      <c r="AB398" s="20">
        <v>15</v>
      </c>
      <c r="AC398" s="131" t="s">
        <v>502</v>
      </c>
      <c r="AD398" s="38" t="s">
        <v>58</v>
      </c>
      <c r="AE398" s="13">
        <v>0</v>
      </c>
      <c r="AF398" s="13">
        <v>0</v>
      </c>
      <c r="AG398" s="13">
        <v>0</v>
      </c>
      <c r="AH398" s="37">
        <f t="shared" si="35"/>
        <v>0</v>
      </c>
      <c r="AI398" s="13">
        <v>0</v>
      </c>
      <c r="AJ398" s="13">
        <v>0</v>
      </c>
      <c r="AK398" s="13">
        <v>0</v>
      </c>
      <c r="AL398" s="37">
        <f t="shared" si="37"/>
        <v>0</v>
      </c>
      <c r="AM398" s="13">
        <v>0</v>
      </c>
      <c r="AN398" s="13">
        <v>0</v>
      </c>
      <c r="AO398" s="13">
        <v>0</v>
      </c>
      <c r="AP398" s="37">
        <f t="shared" si="36"/>
        <v>0</v>
      </c>
      <c r="AQ398" s="13">
        <v>0</v>
      </c>
      <c r="AR398" s="13">
        <v>0</v>
      </c>
      <c r="AS398" s="13">
        <v>0</v>
      </c>
      <c r="AT398" s="37">
        <f t="shared" si="38"/>
        <v>0</v>
      </c>
      <c r="AU398" s="69">
        <f t="shared" si="39"/>
        <v>0</v>
      </c>
    </row>
    <row r="399" spans="1:47" x14ac:dyDescent="0.25">
      <c r="A399" s="16">
        <f>COUNTIF($AD$10:AD399,'RESUMEN POR ORGANISMO'!$V$6)</f>
        <v>38</v>
      </c>
      <c r="B399" s="16">
        <f>COUNTIF(U$10:$V399,'Desglose 4246'!$V$6)</f>
        <v>8</v>
      </c>
      <c r="C399" s="16">
        <f>COUNTIF(V$10:$V399,'Desglose 4157'!$V$6)</f>
        <v>33</v>
      </c>
      <c r="D399" s="16">
        <f>COUNTIF(V$10:$V399,'Desglose 4156'!$V$6)</f>
        <v>26</v>
      </c>
      <c r="E399" s="16">
        <f>COUNTIF(V$10:$V399,'Desglose 4155'!$V$6)</f>
        <v>26</v>
      </c>
      <c r="F399" s="16">
        <f>COUNTIF(V$10:$V399,'Desglose 4154'!$V$6)</f>
        <v>8</v>
      </c>
      <c r="G399" s="16">
        <f>COUNTIF(V$10:$V399,'Desglose 4153'!$V$6)</f>
        <v>53</v>
      </c>
      <c r="H399" s="16">
        <f>COUNTIF(V$10:$V399,'Desglose 4152'!$V$6)</f>
        <v>73</v>
      </c>
      <c r="I399" s="16">
        <f>COUNTIF(V$10:$V399,'Desglose 4151'!$V$6)</f>
        <v>163</v>
      </c>
      <c r="J399" s="18" t="s">
        <v>19</v>
      </c>
      <c r="K399" s="19">
        <v>4</v>
      </c>
      <c r="L399" s="20">
        <v>11</v>
      </c>
      <c r="M399" s="21">
        <v>152</v>
      </c>
      <c r="N399" s="18">
        <v>2</v>
      </c>
      <c r="O399" s="18">
        <v>5</v>
      </c>
      <c r="P399" s="18">
        <v>2</v>
      </c>
      <c r="Q399" s="18">
        <v>3</v>
      </c>
      <c r="R399" s="18">
        <v>3</v>
      </c>
      <c r="S399" s="18" t="s">
        <v>26</v>
      </c>
      <c r="T399" s="20">
        <v>150</v>
      </c>
      <c r="U399" s="19">
        <v>1</v>
      </c>
      <c r="V399" s="18">
        <v>4151</v>
      </c>
      <c r="W399" s="19">
        <v>0</v>
      </c>
      <c r="X399" s="18">
        <v>1</v>
      </c>
      <c r="Y399" s="21">
        <v>4915</v>
      </c>
      <c r="Z399" s="18">
        <v>1</v>
      </c>
      <c r="AA399" s="19">
        <v>3</v>
      </c>
      <c r="AB399" s="20">
        <v>93</v>
      </c>
      <c r="AC399" s="131" t="s">
        <v>503</v>
      </c>
      <c r="AD399" s="38" t="s">
        <v>58</v>
      </c>
      <c r="AE399" s="13">
        <v>0</v>
      </c>
      <c r="AF399" s="13">
        <v>0</v>
      </c>
      <c r="AG399" s="13">
        <v>0</v>
      </c>
      <c r="AH399" s="37">
        <f t="shared" si="35"/>
        <v>0</v>
      </c>
      <c r="AI399" s="13">
        <v>0</v>
      </c>
      <c r="AJ399" s="13">
        <v>0</v>
      </c>
      <c r="AK399" s="13">
        <v>0</v>
      </c>
      <c r="AL399" s="37">
        <f t="shared" si="37"/>
        <v>0</v>
      </c>
      <c r="AM399" s="13">
        <v>0</v>
      </c>
      <c r="AN399" s="13">
        <v>0</v>
      </c>
      <c r="AO399" s="13">
        <v>0</v>
      </c>
      <c r="AP399" s="37">
        <f t="shared" si="36"/>
        <v>0</v>
      </c>
      <c r="AQ399" s="13">
        <v>0</v>
      </c>
      <c r="AR399" s="13">
        <v>0</v>
      </c>
      <c r="AS399" s="13">
        <v>0</v>
      </c>
      <c r="AT399" s="37">
        <f t="shared" si="38"/>
        <v>0</v>
      </c>
      <c r="AU399" s="69">
        <f t="shared" si="39"/>
        <v>0</v>
      </c>
    </row>
    <row r="400" spans="1:47" x14ac:dyDescent="0.25">
      <c r="A400" s="16">
        <f>COUNTIF($AD$10:AD400,'RESUMEN POR ORGANISMO'!$V$6)</f>
        <v>38</v>
      </c>
      <c r="B400" s="16">
        <f>COUNTIF(U$10:$V400,'Desglose 4246'!$V$6)</f>
        <v>8</v>
      </c>
      <c r="C400" s="16">
        <f>COUNTIF(V$10:$V400,'Desglose 4157'!$V$6)</f>
        <v>33</v>
      </c>
      <c r="D400" s="16">
        <f>COUNTIF(V$10:$V400,'Desglose 4156'!$V$6)</f>
        <v>26</v>
      </c>
      <c r="E400" s="16">
        <f>COUNTIF(V$10:$V400,'Desglose 4155'!$V$6)</f>
        <v>26</v>
      </c>
      <c r="F400" s="16">
        <f>COUNTIF(V$10:$V400,'Desglose 4154'!$V$6)</f>
        <v>8</v>
      </c>
      <c r="G400" s="16">
        <f>COUNTIF(V$10:$V400,'Desglose 4153'!$V$6)</f>
        <v>53</v>
      </c>
      <c r="H400" s="16">
        <f>COUNTIF(V$10:$V400,'Desglose 4152'!$V$6)</f>
        <v>73</v>
      </c>
      <c r="I400" s="16">
        <f>COUNTIF(V$10:$V400,'Desglose 4151'!$V$6)</f>
        <v>164</v>
      </c>
      <c r="J400" s="18" t="s">
        <v>19</v>
      </c>
      <c r="K400" s="19">
        <v>4</v>
      </c>
      <c r="L400" s="20">
        <v>11</v>
      </c>
      <c r="M400" s="21">
        <v>152</v>
      </c>
      <c r="N400" s="18">
        <v>2</v>
      </c>
      <c r="O400" s="18">
        <v>5</v>
      </c>
      <c r="P400" s="18">
        <v>2</v>
      </c>
      <c r="Q400" s="18">
        <v>3</v>
      </c>
      <c r="R400" s="18">
        <v>3</v>
      </c>
      <c r="S400" s="18" t="s">
        <v>26</v>
      </c>
      <c r="T400" s="20">
        <v>150</v>
      </c>
      <c r="U400" s="19">
        <v>1</v>
      </c>
      <c r="V400" s="18">
        <v>4151</v>
      </c>
      <c r="W400" s="19">
        <v>0</v>
      </c>
      <c r="X400" s="18">
        <v>1</v>
      </c>
      <c r="Y400" s="21">
        <v>4915</v>
      </c>
      <c r="Z400" s="18">
        <v>1</v>
      </c>
      <c r="AA400" s="19">
        <v>3</v>
      </c>
      <c r="AB400" s="20">
        <v>118</v>
      </c>
      <c r="AC400" s="131" t="s">
        <v>504</v>
      </c>
      <c r="AD400" s="38" t="s">
        <v>58</v>
      </c>
      <c r="AE400" s="13">
        <v>0</v>
      </c>
      <c r="AF400" s="13">
        <v>0</v>
      </c>
      <c r="AG400" s="13">
        <v>0</v>
      </c>
      <c r="AH400" s="37">
        <f t="shared" si="35"/>
        <v>0</v>
      </c>
      <c r="AI400" s="13">
        <v>0</v>
      </c>
      <c r="AJ400" s="13">
        <v>0</v>
      </c>
      <c r="AK400" s="13">
        <v>0</v>
      </c>
      <c r="AL400" s="37">
        <f t="shared" si="37"/>
        <v>0</v>
      </c>
      <c r="AM400" s="13">
        <v>0</v>
      </c>
      <c r="AN400" s="13">
        <v>0</v>
      </c>
      <c r="AO400" s="13">
        <v>0</v>
      </c>
      <c r="AP400" s="37">
        <f t="shared" si="36"/>
        <v>0</v>
      </c>
      <c r="AQ400" s="13">
        <v>0</v>
      </c>
      <c r="AR400" s="13">
        <v>0</v>
      </c>
      <c r="AS400" s="13">
        <v>0</v>
      </c>
      <c r="AT400" s="37">
        <f t="shared" si="38"/>
        <v>0</v>
      </c>
      <c r="AU400" s="69">
        <f t="shared" si="39"/>
        <v>0</v>
      </c>
    </row>
    <row r="401" spans="1:47" x14ac:dyDescent="0.25">
      <c r="A401" s="16">
        <f>COUNTIF($AD$10:AD401,'RESUMEN POR ORGANISMO'!$V$6)</f>
        <v>38</v>
      </c>
      <c r="B401" s="16">
        <f>COUNTIF(U$10:$V401,'Desglose 4246'!$V$6)</f>
        <v>8</v>
      </c>
      <c r="C401" s="16">
        <f>COUNTIF(V$10:$V401,'Desglose 4157'!$V$6)</f>
        <v>33</v>
      </c>
      <c r="D401" s="16">
        <f>COUNTIF(V$10:$V401,'Desglose 4156'!$V$6)</f>
        <v>26</v>
      </c>
      <c r="E401" s="16">
        <f>COUNTIF(V$10:$V401,'Desglose 4155'!$V$6)</f>
        <v>26</v>
      </c>
      <c r="F401" s="16">
        <f>COUNTIF(V$10:$V401,'Desglose 4154'!$V$6)</f>
        <v>8</v>
      </c>
      <c r="G401" s="16">
        <f>COUNTIF(V$10:$V401,'Desglose 4153'!$V$6)</f>
        <v>53</v>
      </c>
      <c r="H401" s="16">
        <f>COUNTIF(V$10:$V401,'Desglose 4152'!$V$6)</f>
        <v>73</v>
      </c>
      <c r="I401" s="16">
        <f>COUNTIF(V$10:$V401,'Desglose 4151'!$V$6)</f>
        <v>165</v>
      </c>
      <c r="J401" s="18" t="s">
        <v>19</v>
      </c>
      <c r="K401" s="19">
        <v>4</v>
      </c>
      <c r="L401" s="20">
        <v>11</v>
      </c>
      <c r="M401" s="21">
        <v>152</v>
      </c>
      <c r="N401" s="18">
        <v>2</v>
      </c>
      <c r="O401" s="18">
        <v>5</v>
      </c>
      <c r="P401" s="18">
        <v>2</v>
      </c>
      <c r="Q401" s="18">
        <v>3</v>
      </c>
      <c r="R401" s="18">
        <v>3</v>
      </c>
      <c r="S401" s="18" t="s">
        <v>26</v>
      </c>
      <c r="T401" s="20">
        <v>150</v>
      </c>
      <c r="U401" s="19">
        <v>1</v>
      </c>
      <c r="V401" s="18">
        <v>4151</v>
      </c>
      <c r="W401" s="19">
        <v>0</v>
      </c>
      <c r="X401" s="18">
        <v>1</v>
      </c>
      <c r="Y401" s="21">
        <v>4915</v>
      </c>
      <c r="Z401" s="18">
        <v>1</v>
      </c>
      <c r="AA401" s="19">
        <v>3</v>
      </c>
      <c r="AB401" s="20">
        <v>46</v>
      </c>
      <c r="AC401" s="131" t="s">
        <v>505</v>
      </c>
      <c r="AD401" s="38" t="s">
        <v>58</v>
      </c>
      <c r="AE401" s="13">
        <v>0</v>
      </c>
      <c r="AF401" s="13">
        <v>0</v>
      </c>
      <c r="AG401" s="13">
        <v>0</v>
      </c>
      <c r="AH401" s="37">
        <f t="shared" si="35"/>
        <v>0</v>
      </c>
      <c r="AI401" s="13">
        <v>0</v>
      </c>
      <c r="AJ401" s="13">
        <v>0</v>
      </c>
      <c r="AK401" s="13">
        <v>0</v>
      </c>
      <c r="AL401" s="37">
        <f t="shared" si="37"/>
        <v>0</v>
      </c>
      <c r="AM401" s="13">
        <v>0</v>
      </c>
      <c r="AN401" s="13">
        <v>0</v>
      </c>
      <c r="AO401" s="13">
        <v>0</v>
      </c>
      <c r="AP401" s="37">
        <f t="shared" si="36"/>
        <v>0</v>
      </c>
      <c r="AQ401" s="13">
        <v>0</v>
      </c>
      <c r="AR401" s="13">
        <v>0</v>
      </c>
      <c r="AS401" s="13">
        <v>0</v>
      </c>
      <c r="AT401" s="37">
        <f t="shared" si="38"/>
        <v>0</v>
      </c>
      <c r="AU401" s="69">
        <f t="shared" si="39"/>
        <v>0</v>
      </c>
    </row>
    <row r="402" spans="1:47" x14ac:dyDescent="0.25">
      <c r="A402" s="16">
        <f>COUNTIF($AD$10:AD402,'RESUMEN POR ORGANISMO'!$V$6)</f>
        <v>38</v>
      </c>
      <c r="B402" s="16">
        <f>COUNTIF(U$10:$V402,'Desglose 4246'!$V$6)</f>
        <v>8</v>
      </c>
      <c r="C402" s="16">
        <f>COUNTIF(V$10:$V402,'Desglose 4157'!$V$6)</f>
        <v>33</v>
      </c>
      <c r="D402" s="16">
        <f>COUNTIF(V$10:$V402,'Desglose 4156'!$V$6)</f>
        <v>26</v>
      </c>
      <c r="E402" s="16">
        <f>COUNTIF(V$10:$V402,'Desglose 4155'!$V$6)</f>
        <v>26</v>
      </c>
      <c r="F402" s="16">
        <f>COUNTIF(V$10:$V402,'Desglose 4154'!$V$6)</f>
        <v>8</v>
      </c>
      <c r="G402" s="16">
        <f>COUNTIF(V$10:$V402,'Desglose 4153'!$V$6)</f>
        <v>53</v>
      </c>
      <c r="H402" s="16">
        <f>COUNTIF(V$10:$V402,'Desglose 4152'!$V$6)</f>
        <v>73</v>
      </c>
      <c r="I402" s="16">
        <f>COUNTIF(V$10:$V402,'Desglose 4151'!$V$6)</f>
        <v>166</v>
      </c>
      <c r="J402" s="18" t="s">
        <v>19</v>
      </c>
      <c r="K402" s="19">
        <v>4</v>
      </c>
      <c r="L402" s="20">
        <v>11</v>
      </c>
      <c r="M402" s="21">
        <v>152</v>
      </c>
      <c r="N402" s="18">
        <v>2</v>
      </c>
      <c r="O402" s="18">
        <v>5</v>
      </c>
      <c r="P402" s="18">
        <v>2</v>
      </c>
      <c r="Q402" s="18">
        <v>3</v>
      </c>
      <c r="R402" s="18">
        <v>3</v>
      </c>
      <c r="S402" s="18" t="s">
        <v>26</v>
      </c>
      <c r="T402" s="20">
        <v>150</v>
      </c>
      <c r="U402" s="19">
        <v>1</v>
      </c>
      <c r="V402" s="18">
        <v>4151</v>
      </c>
      <c r="W402" s="19">
        <v>0</v>
      </c>
      <c r="X402" s="18">
        <v>1</v>
      </c>
      <c r="Y402" s="21">
        <v>4915</v>
      </c>
      <c r="Z402" s="18">
        <v>1</v>
      </c>
      <c r="AA402" s="19">
        <v>2</v>
      </c>
      <c r="AB402" s="20">
        <v>53</v>
      </c>
      <c r="AC402" s="131" t="s">
        <v>506</v>
      </c>
      <c r="AD402" s="38" t="s">
        <v>58</v>
      </c>
      <c r="AE402" s="13">
        <v>0</v>
      </c>
      <c r="AF402" s="13">
        <v>0</v>
      </c>
      <c r="AG402" s="13">
        <v>0</v>
      </c>
      <c r="AH402" s="37">
        <f t="shared" si="35"/>
        <v>0</v>
      </c>
      <c r="AI402" s="13">
        <v>0</v>
      </c>
      <c r="AJ402" s="13">
        <v>0</v>
      </c>
      <c r="AK402" s="13">
        <v>0</v>
      </c>
      <c r="AL402" s="37">
        <f t="shared" si="37"/>
        <v>0</v>
      </c>
      <c r="AM402" s="13">
        <v>0</v>
      </c>
      <c r="AN402" s="13">
        <v>0</v>
      </c>
      <c r="AO402" s="13">
        <v>0</v>
      </c>
      <c r="AP402" s="37">
        <f t="shared" si="36"/>
        <v>0</v>
      </c>
      <c r="AQ402" s="13">
        <v>0</v>
      </c>
      <c r="AR402" s="13">
        <v>0</v>
      </c>
      <c r="AS402" s="13">
        <v>0</v>
      </c>
      <c r="AT402" s="37">
        <f t="shared" si="38"/>
        <v>0</v>
      </c>
      <c r="AU402" s="69">
        <f t="shared" si="39"/>
        <v>0</v>
      </c>
    </row>
    <row r="403" spans="1:47" x14ac:dyDescent="0.25">
      <c r="A403" s="16">
        <f>COUNTIF($AD$10:AD403,'RESUMEN POR ORGANISMO'!$V$6)</f>
        <v>38</v>
      </c>
      <c r="B403" s="16">
        <f>COUNTIF(U$10:$V403,'Desglose 4246'!$V$6)</f>
        <v>8</v>
      </c>
      <c r="C403" s="16">
        <f>COUNTIF(V$10:$V403,'Desglose 4157'!$V$6)</f>
        <v>33</v>
      </c>
      <c r="D403" s="16">
        <f>COUNTIF(V$10:$V403,'Desglose 4156'!$V$6)</f>
        <v>26</v>
      </c>
      <c r="E403" s="16">
        <f>COUNTIF(V$10:$V403,'Desglose 4155'!$V$6)</f>
        <v>26</v>
      </c>
      <c r="F403" s="16">
        <f>COUNTIF(V$10:$V403,'Desglose 4154'!$V$6)</f>
        <v>8</v>
      </c>
      <c r="G403" s="16">
        <f>COUNTIF(V$10:$V403,'Desglose 4153'!$V$6)</f>
        <v>53</v>
      </c>
      <c r="H403" s="16">
        <f>COUNTIF(V$10:$V403,'Desglose 4152'!$V$6)</f>
        <v>73</v>
      </c>
      <c r="I403" s="16">
        <f>COUNTIF(V$10:$V403,'Desglose 4151'!$V$6)</f>
        <v>167</v>
      </c>
      <c r="J403" s="18" t="s">
        <v>19</v>
      </c>
      <c r="K403" s="19">
        <v>4</v>
      </c>
      <c r="L403" s="20">
        <v>11</v>
      </c>
      <c r="M403" s="21">
        <v>152</v>
      </c>
      <c r="N403" s="18">
        <v>2</v>
      </c>
      <c r="O403" s="18">
        <v>5</v>
      </c>
      <c r="P403" s="18">
        <v>2</v>
      </c>
      <c r="Q403" s="18">
        <v>3</v>
      </c>
      <c r="R403" s="18">
        <v>3</v>
      </c>
      <c r="S403" s="18" t="s">
        <v>26</v>
      </c>
      <c r="T403" s="20">
        <v>150</v>
      </c>
      <c r="U403" s="19">
        <v>1</v>
      </c>
      <c r="V403" s="18">
        <v>4151</v>
      </c>
      <c r="W403" s="19">
        <v>0</v>
      </c>
      <c r="X403" s="18">
        <v>1</v>
      </c>
      <c r="Y403" s="21">
        <v>4915</v>
      </c>
      <c r="Z403" s="18">
        <v>1</v>
      </c>
      <c r="AA403" s="19">
        <v>2</v>
      </c>
      <c r="AB403" s="20">
        <v>116</v>
      </c>
      <c r="AC403" s="131" t="s">
        <v>507</v>
      </c>
      <c r="AD403" s="38" t="s">
        <v>58</v>
      </c>
      <c r="AE403" s="13">
        <v>0</v>
      </c>
      <c r="AF403" s="13">
        <v>0</v>
      </c>
      <c r="AG403" s="13">
        <v>0</v>
      </c>
      <c r="AH403" s="37">
        <f t="shared" si="35"/>
        <v>0</v>
      </c>
      <c r="AI403" s="13">
        <v>0</v>
      </c>
      <c r="AJ403" s="13">
        <v>0</v>
      </c>
      <c r="AK403" s="13">
        <v>0</v>
      </c>
      <c r="AL403" s="37">
        <f t="shared" si="37"/>
        <v>0</v>
      </c>
      <c r="AM403" s="13">
        <v>0</v>
      </c>
      <c r="AN403" s="13">
        <v>0</v>
      </c>
      <c r="AO403" s="13">
        <v>0</v>
      </c>
      <c r="AP403" s="37">
        <f t="shared" si="36"/>
        <v>0</v>
      </c>
      <c r="AQ403" s="13">
        <v>0</v>
      </c>
      <c r="AR403" s="13">
        <v>0</v>
      </c>
      <c r="AS403" s="13">
        <v>0</v>
      </c>
      <c r="AT403" s="37">
        <f t="shared" si="38"/>
        <v>0</v>
      </c>
      <c r="AU403" s="69">
        <f t="shared" si="39"/>
        <v>0</v>
      </c>
    </row>
    <row r="404" spans="1:47" x14ac:dyDescent="0.25">
      <c r="A404" s="16">
        <f>COUNTIF($AD$10:AD404,'RESUMEN POR ORGANISMO'!$V$6)</f>
        <v>38</v>
      </c>
      <c r="B404" s="16">
        <f>COUNTIF(U$10:$V404,'Desglose 4246'!$V$6)</f>
        <v>8</v>
      </c>
      <c r="C404" s="16">
        <f>COUNTIF(V$10:$V404,'Desglose 4157'!$V$6)</f>
        <v>33</v>
      </c>
      <c r="D404" s="16">
        <f>COUNTIF(V$10:$V404,'Desglose 4156'!$V$6)</f>
        <v>26</v>
      </c>
      <c r="E404" s="16">
        <f>COUNTIF(V$10:$V404,'Desglose 4155'!$V$6)</f>
        <v>26</v>
      </c>
      <c r="F404" s="16">
        <f>COUNTIF(V$10:$V404,'Desglose 4154'!$V$6)</f>
        <v>8</v>
      </c>
      <c r="G404" s="16">
        <f>COUNTIF(V$10:$V404,'Desglose 4153'!$V$6)</f>
        <v>53</v>
      </c>
      <c r="H404" s="16">
        <f>COUNTIF(V$10:$V404,'Desglose 4152'!$V$6)</f>
        <v>73</v>
      </c>
      <c r="I404" s="16">
        <f>COUNTIF(V$10:$V404,'Desglose 4151'!$V$6)</f>
        <v>168</v>
      </c>
      <c r="J404" s="18" t="s">
        <v>19</v>
      </c>
      <c r="K404" s="19">
        <v>4</v>
      </c>
      <c r="L404" s="20">
        <v>11</v>
      </c>
      <c r="M404" s="21">
        <v>152</v>
      </c>
      <c r="N404" s="18">
        <v>2</v>
      </c>
      <c r="O404" s="18">
        <v>5</v>
      </c>
      <c r="P404" s="18">
        <v>2</v>
      </c>
      <c r="Q404" s="18">
        <v>3</v>
      </c>
      <c r="R404" s="18">
        <v>3</v>
      </c>
      <c r="S404" s="18" t="s">
        <v>26</v>
      </c>
      <c r="T404" s="20">
        <v>150</v>
      </c>
      <c r="U404" s="19">
        <v>1</v>
      </c>
      <c r="V404" s="18">
        <v>4151</v>
      </c>
      <c r="W404" s="19">
        <v>0</v>
      </c>
      <c r="X404" s="18">
        <v>1</v>
      </c>
      <c r="Y404" s="21">
        <v>4915</v>
      </c>
      <c r="Z404" s="18">
        <v>1</v>
      </c>
      <c r="AA404" s="19">
        <v>2</v>
      </c>
      <c r="AB404" s="20">
        <v>109</v>
      </c>
      <c r="AC404" s="131" t="s">
        <v>508</v>
      </c>
      <c r="AD404" s="38" t="s">
        <v>58</v>
      </c>
      <c r="AE404" s="13">
        <v>0</v>
      </c>
      <c r="AF404" s="13">
        <v>0</v>
      </c>
      <c r="AG404" s="13">
        <v>0</v>
      </c>
      <c r="AH404" s="37">
        <f t="shared" si="35"/>
        <v>0</v>
      </c>
      <c r="AI404" s="13">
        <v>0</v>
      </c>
      <c r="AJ404" s="13">
        <v>0</v>
      </c>
      <c r="AK404" s="13">
        <v>0</v>
      </c>
      <c r="AL404" s="37">
        <f t="shared" si="37"/>
        <v>0</v>
      </c>
      <c r="AM404" s="13">
        <v>0</v>
      </c>
      <c r="AN404" s="13">
        <v>0</v>
      </c>
      <c r="AO404" s="13">
        <v>0</v>
      </c>
      <c r="AP404" s="37">
        <f t="shared" si="36"/>
        <v>0</v>
      </c>
      <c r="AQ404" s="13">
        <v>0</v>
      </c>
      <c r="AR404" s="13">
        <v>0</v>
      </c>
      <c r="AS404" s="13">
        <v>0</v>
      </c>
      <c r="AT404" s="37">
        <f t="shared" si="38"/>
        <v>0</v>
      </c>
      <c r="AU404" s="69">
        <f t="shared" si="39"/>
        <v>0</v>
      </c>
    </row>
    <row r="405" spans="1:47" x14ac:dyDescent="0.25">
      <c r="A405" s="16">
        <f>COUNTIF($AD$10:AD405,'RESUMEN POR ORGANISMO'!$V$6)</f>
        <v>38</v>
      </c>
      <c r="B405" s="16">
        <f>COUNTIF(U$10:$V405,'Desglose 4246'!$V$6)</f>
        <v>8</v>
      </c>
      <c r="C405" s="16">
        <f>COUNTIF(V$10:$V405,'Desglose 4157'!$V$6)</f>
        <v>33</v>
      </c>
      <c r="D405" s="16">
        <f>COUNTIF(V$10:$V405,'Desglose 4156'!$V$6)</f>
        <v>26</v>
      </c>
      <c r="E405" s="16">
        <f>COUNTIF(V$10:$V405,'Desglose 4155'!$V$6)</f>
        <v>26</v>
      </c>
      <c r="F405" s="16">
        <f>COUNTIF(V$10:$V405,'Desglose 4154'!$V$6)</f>
        <v>8</v>
      </c>
      <c r="G405" s="16">
        <f>COUNTIF(V$10:$V405,'Desglose 4153'!$V$6)</f>
        <v>53</v>
      </c>
      <c r="H405" s="16">
        <f>COUNTIF(V$10:$V405,'Desglose 4152'!$V$6)</f>
        <v>73</v>
      </c>
      <c r="I405" s="16">
        <f>COUNTIF(V$10:$V405,'Desglose 4151'!$V$6)</f>
        <v>169</v>
      </c>
      <c r="J405" s="18" t="s">
        <v>19</v>
      </c>
      <c r="K405" s="19">
        <v>4</v>
      </c>
      <c r="L405" s="20">
        <v>11</v>
      </c>
      <c r="M405" s="21">
        <v>152</v>
      </c>
      <c r="N405" s="18">
        <v>2</v>
      </c>
      <c r="O405" s="18">
        <v>5</v>
      </c>
      <c r="P405" s="18">
        <v>2</v>
      </c>
      <c r="Q405" s="18">
        <v>3</v>
      </c>
      <c r="R405" s="18">
        <v>3</v>
      </c>
      <c r="S405" s="18" t="s">
        <v>26</v>
      </c>
      <c r="T405" s="20">
        <v>150</v>
      </c>
      <c r="U405" s="19">
        <v>1</v>
      </c>
      <c r="V405" s="18">
        <v>4151</v>
      </c>
      <c r="W405" s="19">
        <v>0</v>
      </c>
      <c r="X405" s="18">
        <v>1</v>
      </c>
      <c r="Y405" s="21">
        <v>4915</v>
      </c>
      <c r="Z405" s="18">
        <v>1</v>
      </c>
      <c r="AA405" s="19">
        <v>2</v>
      </c>
      <c r="AB405" s="20">
        <v>91</v>
      </c>
      <c r="AC405" s="131" t="s">
        <v>509</v>
      </c>
      <c r="AD405" s="38" t="s">
        <v>58</v>
      </c>
      <c r="AE405" s="13">
        <v>0</v>
      </c>
      <c r="AF405" s="13">
        <v>0</v>
      </c>
      <c r="AG405" s="13">
        <v>0</v>
      </c>
      <c r="AH405" s="37">
        <f t="shared" si="35"/>
        <v>0</v>
      </c>
      <c r="AI405" s="13">
        <v>0</v>
      </c>
      <c r="AJ405" s="13">
        <v>0</v>
      </c>
      <c r="AK405" s="13">
        <v>0</v>
      </c>
      <c r="AL405" s="37">
        <f t="shared" si="37"/>
        <v>0</v>
      </c>
      <c r="AM405" s="13">
        <v>0</v>
      </c>
      <c r="AN405" s="13">
        <v>0</v>
      </c>
      <c r="AO405" s="13">
        <v>0</v>
      </c>
      <c r="AP405" s="37">
        <f t="shared" si="36"/>
        <v>0</v>
      </c>
      <c r="AQ405" s="13">
        <v>0</v>
      </c>
      <c r="AR405" s="13">
        <v>0</v>
      </c>
      <c r="AS405" s="13">
        <v>0</v>
      </c>
      <c r="AT405" s="37">
        <f t="shared" si="38"/>
        <v>0</v>
      </c>
      <c r="AU405" s="69">
        <f t="shared" si="39"/>
        <v>0</v>
      </c>
    </row>
    <row r="406" spans="1:47" x14ac:dyDescent="0.25">
      <c r="A406" s="16">
        <f>COUNTIF($AD$10:AD406,'RESUMEN POR ORGANISMO'!$V$6)</f>
        <v>38</v>
      </c>
      <c r="B406" s="16">
        <f>COUNTIF(U$10:$V406,'Desglose 4246'!$V$6)</f>
        <v>8</v>
      </c>
      <c r="C406" s="16">
        <f>COUNTIF(V$10:$V406,'Desglose 4157'!$V$6)</f>
        <v>33</v>
      </c>
      <c r="D406" s="16">
        <f>COUNTIF(V$10:$V406,'Desglose 4156'!$V$6)</f>
        <v>26</v>
      </c>
      <c r="E406" s="16">
        <f>COUNTIF(V$10:$V406,'Desglose 4155'!$V$6)</f>
        <v>26</v>
      </c>
      <c r="F406" s="16">
        <f>COUNTIF(V$10:$V406,'Desglose 4154'!$V$6)</f>
        <v>8</v>
      </c>
      <c r="G406" s="16">
        <f>COUNTIF(V$10:$V406,'Desglose 4153'!$V$6)</f>
        <v>53</v>
      </c>
      <c r="H406" s="16">
        <f>COUNTIF(V$10:$V406,'Desglose 4152'!$V$6)</f>
        <v>73</v>
      </c>
      <c r="I406" s="16">
        <f>COUNTIF(V$10:$V406,'Desglose 4151'!$V$6)</f>
        <v>170</v>
      </c>
      <c r="J406" s="18" t="s">
        <v>19</v>
      </c>
      <c r="K406" s="19">
        <v>4</v>
      </c>
      <c r="L406" s="20">
        <v>11</v>
      </c>
      <c r="M406" s="21">
        <v>152</v>
      </c>
      <c r="N406" s="18">
        <v>2</v>
      </c>
      <c r="O406" s="18">
        <v>5</v>
      </c>
      <c r="P406" s="18">
        <v>2</v>
      </c>
      <c r="Q406" s="18">
        <v>3</v>
      </c>
      <c r="R406" s="18">
        <v>3</v>
      </c>
      <c r="S406" s="18" t="s">
        <v>26</v>
      </c>
      <c r="T406" s="20">
        <v>150</v>
      </c>
      <c r="U406" s="19">
        <v>1</v>
      </c>
      <c r="V406" s="18">
        <v>4151</v>
      </c>
      <c r="W406" s="19">
        <v>0</v>
      </c>
      <c r="X406" s="18">
        <v>1</v>
      </c>
      <c r="Y406" s="21">
        <v>4915</v>
      </c>
      <c r="Z406" s="18">
        <v>1</v>
      </c>
      <c r="AA406" s="19">
        <v>5</v>
      </c>
      <c r="AB406" s="20">
        <v>107</v>
      </c>
      <c r="AC406" s="131" t="s">
        <v>510</v>
      </c>
      <c r="AD406" s="38" t="s">
        <v>58</v>
      </c>
      <c r="AE406" s="13">
        <v>0</v>
      </c>
      <c r="AF406" s="13">
        <v>0</v>
      </c>
      <c r="AG406" s="13">
        <v>0</v>
      </c>
      <c r="AH406" s="37">
        <f t="shared" si="35"/>
        <v>0</v>
      </c>
      <c r="AI406" s="13">
        <v>0</v>
      </c>
      <c r="AJ406" s="13">
        <v>0</v>
      </c>
      <c r="AK406" s="13">
        <v>0</v>
      </c>
      <c r="AL406" s="37">
        <f t="shared" si="37"/>
        <v>0</v>
      </c>
      <c r="AM406" s="13">
        <v>0</v>
      </c>
      <c r="AN406" s="13">
        <v>0</v>
      </c>
      <c r="AO406" s="13">
        <v>0</v>
      </c>
      <c r="AP406" s="37">
        <f t="shared" si="36"/>
        <v>0</v>
      </c>
      <c r="AQ406" s="13">
        <v>0</v>
      </c>
      <c r="AR406" s="13">
        <v>0</v>
      </c>
      <c r="AS406" s="13">
        <v>0</v>
      </c>
      <c r="AT406" s="37">
        <f t="shared" si="38"/>
        <v>0</v>
      </c>
      <c r="AU406" s="69">
        <f t="shared" si="39"/>
        <v>0</v>
      </c>
    </row>
    <row r="407" spans="1:47" x14ac:dyDescent="0.25">
      <c r="A407" s="16">
        <f>COUNTIF($AD$10:AD407,'RESUMEN POR ORGANISMO'!$V$6)</f>
        <v>38</v>
      </c>
      <c r="B407" s="16">
        <f>COUNTIF(U$10:$V407,'Desglose 4246'!$V$6)</f>
        <v>8</v>
      </c>
      <c r="C407" s="16">
        <f>COUNTIF(V$10:$V407,'Desglose 4157'!$V$6)</f>
        <v>33</v>
      </c>
      <c r="D407" s="16">
        <f>COUNTIF(V$10:$V407,'Desglose 4156'!$V$6)</f>
        <v>26</v>
      </c>
      <c r="E407" s="16">
        <f>COUNTIF(V$10:$V407,'Desglose 4155'!$V$6)</f>
        <v>26</v>
      </c>
      <c r="F407" s="16">
        <f>COUNTIF(V$10:$V407,'Desglose 4154'!$V$6)</f>
        <v>8</v>
      </c>
      <c r="G407" s="16">
        <f>COUNTIF(V$10:$V407,'Desglose 4153'!$V$6)</f>
        <v>53</v>
      </c>
      <c r="H407" s="16">
        <f>COUNTIF(V$10:$V407,'Desglose 4152'!$V$6)</f>
        <v>73</v>
      </c>
      <c r="I407" s="16">
        <f>COUNTIF(V$10:$V407,'Desglose 4151'!$V$6)</f>
        <v>171</v>
      </c>
      <c r="J407" s="18" t="s">
        <v>19</v>
      </c>
      <c r="K407" s="19">
        <v>4</v>
      </c>
      <c r="L407" s="20">
        <v>11</v>
      </c>
      <c r="M407" s="21">
        <v>152</v>
      </c>
      <c r="N407" s="18">
        <v>2</v>
      </c>
      <c r="O407" s="18">
        <v>5</v>
      </c>
      <c r="P407" s="18">
        <v>2</v>
      </c>
      <c r="Q407" s="18">
        <v>3</v>
      </c>
      <c r="R407" s="18">
        <v>3</v>
      </c>
      <c r="S407" s="18" t="s">
        <v>26</v>
      </c>
      <c r="T407" s="20">
        <v>150</v>
      </c>
      <c r="U407" s="19">
        <v>1</v>
      </c>
      <c r="V407" s="18">
        <v>4151</v>
      </c>
      <c r="W407" s="19">
        <v>0</v>
      </c>
      <c r="X407" s="18">
        <v>1</v>
      </c>
      <c r="Y407" s="21">
        <v>4915</v>
      </c>
      <c r="Z407" s="18">
        <v>1</v>
      </c>
      <c r="AA407" s="19">
        <v>5</v>
      </c>
      <c r="AB407" s="20">
        <v>30</v>
      </c>
      <c r="AC407" s="131" t="s">
        <v>511</v>
      </c>
      <c r="AD407" s="38" t="s">
        <v>58</v>
      </c>
      <c r="AE407" s="13">
        <v>0</v>
      </c>
      <c r="AF407" s="13">
        <v>0</v>
      </c>
      <c r="AG407" s="13">
        <v>0</v>
      </c>
      <c r="AH407" s="37">
        <f t="shared" si="35"/>
        <v>0</v>
      </c>
      <c r="AI407" s="13">
        <v>0</v>
      </c>
      <c r="AJ407" s="13">
        <v>0</v>
      </c>
      <c r="AK407" s="13">
        <v>0</v>
      </c>
      <c r="AL407" s="37">
        <f t="shared" si="37"/>
        <v>0</v>
      </c>
      <c r="AM407" s="13">
        <v>0</v>
      </c>
      <c r="AN407" s="13">
        <v>0</v>
      </c>
      <c r="AO407" s="13">
        <v>0</v>
      </c>
      <c r="AP407" s="37">
        <f t="shared" si="36"/>
        <v>0</v>
      </c>
      <c r="AQ407" s="13">
        <v>0</v>
      </c>
      <c r="AR407" s="13">
        <v>0</v>
      </c>
      <c r="AS407" s="13">
        <v>0</v>
      </c>
      <c r="AT407" s="37">
        <f t="shared" si="38"/>
        <v>0</v>
      </c>
      <c r="AU407" s="69">
        <f t="shared" si="39"/>
        <v>0</v>
      </c>
    </row>
    <row r="408" spans="1:47" x14ac:dyDescent="0.25">
      <c r="A408" s="16">
        <f>COUNTIF($AD$10:AD408,'RESUMEN POR ORGANISMO'!$V$6)</f>
        <v>38</v>
      </c>
      <c r="B408" s="16">
        <f>COUNTIF(U$10:$V408,'Desglose 4246'!$V$6)</f>
        <v>8</v>
      </c>
      <c r="C408" s="16">
        <f>COUNTIF(V$10:$V408,'Desglose 4157'!$V$6)</f>
        <v>33</v>
      </c>
      <c r="D408" s="16">
        <f>COUNTIF(V$10:$V408,'Desglose 4156'!$V$6)</f>
        <v>26</v>
      </c>
      <c r="E408" s="16">
        <f>COUNTIF(V$10:$V408,'Desglose 4155'!$V$6)</f>
        <v>26</v>
      </c>
      <c r="F408" s="16">
        <f>COUNTIF(V$10:$V408,'Desglose 4154'!$V$6)</f>
        <v>8</v>
      </c>
      <c r="G408" s="16">
        <f>COUNTIF(V$10:$V408,'Desglose 4153'!$V$6)</f>
        <v>53</v>
      </c>
      <c r="H408" s="16">
        <f>COUNTIF(V$10:$V408,'Desglose 4152'!$V$6)</f>
        <v>73</v>
      </c>
      <c r="I408" s="16">
        <f>COUNTIF(V$10:$V408,'Desglose 4151'!$V$6)</f>
        <v>172</v>
      </c>
      <c r="J408" s="18" t="s">
        <v>19</v>
      </c>
      <c r="K408" s="19">
        <v>4</v>
      </c>
      <c r="L408" s="20">
        <v>11</v>
      </c>
      <c r="M408" s="21">
        <v>152</v>
      </c>
      <c r="N408" s="18">
        <v>2</v>
      </c>
      <c r="O408" s="18">
        <v>5</v>
      </c>
      <c r="P408" s="18">
        <v>2</v>
      </c>
      <c r="Q408" s="18">
        <v>3</v>
      </c>
      <c r="R408" s="18">
        <v>3</v>
      </c>
      <c r="S408" s="18" t="s">
        <v>26</v>
      </c>
      <c r="T408" s="20">
        <v>150</v>
      </c>
      <c r="U408" s="19">
        <v>1</v>
      </c>
      <c r="V408" s="18">
        <v>4151</v>
      </c>
      <c r="W408" s="19">
        <v>0</v>
      </c>
      <c r="X408" s="18">
        <v>1</v>
      </c>
      <c r="Y408" s="21">
        <v>4915</v>
      </c>
      <c r="Z408" s="18">
        <v>1</v>
      </c>
      <c r="AA408" s="19">
        <v>5</v>
      </c>
      <c r="AB408" s="20">
        <v>56</v>
      </c>
      <c r="AC408" s="131" t="s">
        <v>512</v>
      </c>
      <c r="AD408" s="38" t="s">
        <v>58</v>
      </c>
      <c r="AE408" s="13">
        <v>0</v>
      </c>
      <c r="AF408" s="13">
        <v>0</v>
      </c>
      <c r="AG408" s="13">
        <v>0</v>
      </c>
      <c r="AH408" s="37">
        <f t="shared" si="35"/>
        <v>0</v>
      </c>
      <c r="AI408" s="13">
        <v>0</v>
      </c>
      <c r="AJ408" s="13">
        <v>0</v>
      </c>
      <c r="AK408" s="13">
        <v>0</v>
      </c>
      <c r="AL408" s="37">
        <f t="shared" si="37"/>
        <v>0</v>
      </c>
      <c r="AM408" s="13">
        <v>0</v>
      </c>
      <c r="AN408" s="13">
        <v>0</v>
      </c>
      <c r="AO408" s="13">
        <v>0</v>
      </c>
      <c r="AP408" s="37">
        <f t="shared" si="36"/>
        <v>0</v>
      </c>
      <c r="AQ408" s="13">
        <v>0</v>
      </c>
      <c r="AR408" s="13">
        <v>0</v>
      </c>
      <c r="AS408" s="13">
        <v>0</v>
      </c>
      <c r="AT408" s="37">
        <f t="shared" si="38"/>
        <v>0</v>
      </c>
      <c r="AU408" s="69">
        <f t="shared" si="39"/>
        <v>0</v>
      </c>
    </row>
    <row r="409" spans="1:47" x14ac:dyDescent="0.25">
      <c r="A409" s="16">
        <f>COUNTIF($AD$10:AD409,'RESUMEN POR ORGANISMO'!$V$6)</f>
        <v>38</v>
      </c>
      <c r="B409" s="16">
        <f>COUNTIF(U$10:$V409,'Desglose 4246'!$V$6)</f>
        <v>8</v>
      </c>
      <c r="C409" s="16">
        <f>COUNTIF(V$10:$V409,'Desglose 4157'!$V$6)</f>
        <v>33</v>
      </c>
      <c r="D409" s="16">
        <f>COUNTIF(V$10:$V409,'Desglose 4156'!$V$6)</f>
        <v>26</v>
      </c>
      <c r="E409" s="16">
        <f>COUNTIF(V$10:$V409,'Desglose 4155'!$V$6)</f>
        <v>26</v>
      </c>
      <c r="F409" s="16">
        <f>COUNTIF(V$10:$V409,'Desglose 4154'!$V$6)</f>
        <v>8</v>
      </c>
      <c r="G409" s="16">
        <f>COUNTIF(V$10:$V409,'Desglose 4153'!$V$6)</f>
        <v>53</v>
      </c>
      <c r="H409" s="16">
        <f>COUNTIF(V$10:$V409,'Desglose 4152'!$V$6)</f>
        <v>73</v>
      </c>
      <c r="I409" s="16">
        <f>COUNTIF(V$10:$V409,'Desglose 4151'!$V$6)</f>
        <v>173</v>
      </c>
      <c r="J409" s="18" t="s">
        <v>19</v>
      </c>
      <c r="K409" s="19">
        <v>4</v>
      </c>
      <c r="L409" s="20">
        <v>11</v>
      </c>
      <c r="M409" s="21">
        <v>152</v>
      </c>
      <c r="N409" s="18">
        <v>2</v>
      </c>
      <c r="O409" s="18">
        <v>5</v>
      </c>
      <c r="P409" s="18">
        <v>2</v>
      </c>
      <c r="Q409" s="18">
        <v>3</v>
      </c>
      <c r="R409" s="18">
        <v>3</v>
      </c>
      <c r="S409" s="18" t="s">
        <v>26</v>
      </c>
      <c r="T409" s="20">
        <v>150</v>
      </c>
      <c r="U409" s="19">
        <v>1</v>
      </c>
      <c r="V409" s="18">
        <v>4151</v>
      </c>
      <c r="W409" s="19">
        <v>0</v>
      </c>
      <c r="X409" s="18">
        <v>1</v>
      </c>
      <c r="Y409" s="21">
        <v>4915</v>
      </c>
      <c r="Z409" s="18">
        <v>1</v>
      </c>
      <c r="AA409" s="19">
        <v>8</v>
      </c>
      <c r="AB409" s="20">
        <v>100</v>
      </c>
      <c r="AC409" s="131" t="s">
        <v>513</v>
      </c>
      <c r="AD409" s="38" t="s">
        <v>58</v>
      </c>
      <c r="AE409" s="13">
        <v>0</v>
      </c>
      <c r="AF409" s="13">
        <v>0</v>
      </c>
      <c r="AG409" s="13">
        <v>0</v>
      </c>
      <c r="AH409" s="37">
        <f t="shared" si="35"/>
        <v>0</v>
      </c>
      <c r="AI409" s="13">
        <v>0</v>
      </c>
      <c r="AJ409" s="13">
        <v>0</v>
      </c>
      <c r="AK409" s="13">
        <v>0</v>
      </c>
      <c r="AL409" s="37">
        <f t="shared" si="37"/>
        <v>0</v>
      </c>
      <c r="AM409" s="13">
        <v>0</v>
      </c>
      <c r="AN409" s="13">
        <v>0</v>
      </c>
      <c r="AO409" s="13">
        <v>0</v>
      </c>
      <c r="AP409" s="37">
        <f t="shared" si="36"/>
        <v>0</v>
      </c>
      <c r="AQ409" s="13">
        <v>0</v>
      </c>
      <c r="AR409" s="13">
        <v>0</v>
      </c>
      <c r="AS409" s="13">
        <v>0</v>
      </c>
      <c r="AT409" s="37">
        <f t="shared" si="38"/>
        <v>0</v>
      </c>
      <c r="AU409" s="69">
        <f t="shared" si="39"/>
        <v>0</v>
      </c>
    </row>
    <row r="410" spans="1:47" x14ac:dyDescent="0.25">
      <c r="A410" s="16">
        <f>COUNTIF($AD$10:AD410,'RESUMEN POR ORGANISMO'!$V$6)</f>
        <v>38</v>
      </c>
      <c r="B410" s="16">
        <f>COUNTIF(U$10:$V410,'Desglose 4246'!$V$6)</f>
        <v>8</v>
      </c>
      <c r="C410" s="16">
        <f>COUNTIF(V$10:$V410,'Desglose 4157'!$V$6)</f>
        <v>33</v>
      </c>
      <c r="D410" s="16">
        <f>COUNTIF(V$10:$V410,'Desglose 4156'!$V$6)</f>
        <v>26</v>
      </c>
      <c r="E410" s="16">
        <f>COUNTIF(V$10:$V410,'Desglose 4155'!$V$6)</f>
        <v>26</v>
      </c>
      <c r="F410" s="16">
        <f>COUNTIF(V$10:$V410,'Desglose 4154'!$V$6)</f>
        <v>8</v>
      </c>
      <c r="G410" s="16">
        <f>COUNTIF(V$10:$V410,'Desglose 4153'!$V$6)</f>
        <v>53</v>
      </c>
      <c r="H410" s="16">
        <f>COUNTIF(V$10:$V410,'Desglose 4152'!$V$6)</f>
        <v>73</v>
      </c>
      <c r="I410" s="16">
        <f>COUNTIF(V$10:$V410,'Desglose 4151'!$V$6)</f>
        <v>174</v>
      </c>
      <c r="J410" s="18" t="s">
        <v>19</v>
      </c>
      <c r="K410" s="19">
        <v>4</v>
      </c>
      <c r="L410" s="20">
        <v>11</v>
      </c>
      <c r="M410" s="21">
        <v>152</v>
      </c>
      <c r="N410" s="18">
        <v>2</v>
      </c>
      <c r="O410" s="18">
        <v>5</v>
      </c>
      <c r="P410" s="18">
        <v>2</v>
      </c>
      <c r="Q410" s="18">
        <v>3</v>
      </c>
      <c r="R410" s="18">
        <v>3</v>
      </c>
      <c r="S410" s="18" t="s">
        <v>26</v>
      </c>
      <c r="T410" s="20">
        <v>150</v>
      </c>
      <c r="U410" s="19">
        <v>1</v>
      </c>
      <c r="V410" s="18">
        <v>4151</v>
      </c>
      <c r="W410" s="19">
        <v>0</v>
      </c>
      <c r="X410" s="18">
        <v>1</v>
      </c>
      <c r="Y410" s="21">
        <v>4915</v>
      </c>
      <c r="Z410" s="18">
        <v>1</v>
      </c>
      <c r="AA410" s="19">
        <v>8</v>
      </c>
      <c r="AB410" s="20">
        <v>43</v>
      </c>
      <c r="AC410" s="131" t="s">
        <v>514</v>
      </c>
      <c r="AD410" s="38" t="s">
        <v>58</v>
      </c>
      <c r="AE410" s="13">
        <v>0</v>
      </c>
      <c r="AF410" s="13">
        <v>0</v>
      </c>
      <c r="AG410" s="13">
        <v>0</v>
      </c>
      <c r="AH410" s="37">
        <f t="shared" si="35"/>
        <v>0</v>
      </c>
      <c r="AI410" s="13">
        <v>0</v>
      </c>
      <c r="AJ410" s="13">
        <v>0</v>
      </c>
      <c r="AK410" s="13">
        <v>0</v>
      </c>
      <c r="AL410" s="37">
        <f t="shared" si="37"/>
        <v>0</v>
      </c>
      <c r="AM410" s="13">
        <v>0</v>
      </c>
      <c r="AN410" s="13">
        <v>0</v>
      </c>
      <c r="AO410" s="13">
        <v>0</v>
      </c>
      <c r="AP410" s="37">
        <f t="shared" si="36"/>
        <v>0</v>
      </c>
      <c r="AQ410" s="13">
        <v>0</v>
      </c>
      <c r="AR410" s="13">
        <v>0</v>
      </c>
      <c r="AS410" s="13">
        <v>0</v>
      </c>
      <c r="AT410" s="37">
        <f t="shared" si="38"/>
        <v>0</v>
      </c>
      <c r="AU410" s="69">
        <f t="shared" si="39"/>
        <v>0</v>
      </c>
    </row>
    <row r="411" spans="1:47" x14ac:dyDescent="0.25">
      <c r="A411" s="16">
        <f>COUNTIF($AD$10:AD411,'RESUMEN POR ORGANISMO'!$V$6)</f>
        <v>38</v>
      </c>
      <c r="B411" s="16">
        <f>COUNTIF(U$10:$V411,'Desglose 4246'!$V$6)</f>
        <v>8</v>
      </c>
      <c r="C411" s="16">
        <f>COUNTIF(V$10:$V411,'Desglose 4157'!$V$6)</f>
        <v>33</v>
      </c>
      <c r="D411" s="16">
        <f>COUNTIF(V$10:$V411,'Desglose 4156'!$V$6)</f>
        <v>26</v>
      </c>
      <c r="E411" s="16">
        <f>COUNTIF(V$10:$V411,'Desglose 4155'!$V$6)</f>
        <v>26</v>
      </c>
      <c r="F411" s="16">
        <f>COUNTIF(V$10:$V411,'Desglose 4154'!$V$6)</f>
        <v>8</v>
      </c>
      <c r="G411" s="16">
        <f>COUNTIF(V$10:$V411,'Desglose 4153'!$V$6)</f>
        <v>53</v>
      </c>
      <c r="H411" s="16">
        <f>COUNTIF(V$10:$V411,'Desglose 4152'!$V$6)</f>
        <v>73</v>
      </c>
      <c r="I411" s="16">
        <f>COUNTIF(V$10:$V411,'Desglose 4151'!$V$6)</f>
        <v>175</v>
      </c>
      <c r="J411" s="18" t="s">
        <v>19</v>
      </c>
      <c r="K411" s="19">
        <v>4</v>
      </c>
      <c r="L411" s="20">
        <v>11</v>
      </c>
      <c r="M411" s="21">
        <v>152</v>
      </c>
      <c r="N411" s="18">
        <v>2</v>
      </c>
      <c r="O411" s="18">
        <v>5</v>
      </c>
      <c r="P411" s="18">
        <v>2</v>
      </c>
      <c r="Q411" s="18">
        <v>3</v>
      </c>
      <c r="R411" s="18">
        <v>3</v>
      </c>
      <c r="S411" s="18" t="s">
        <v>26</v>
      </c>
      <c r="T411" s="20">
        <v>150</v>
      </c>
      <c r="U411" s="19">
        <v>1</v>
      </c>
      <c r="V411" s="18">
        <v>4151</v>
      </c>
      <c r="W411" s="19">
        <v>0</v>
      </c>
      <c r="X411" s="18">
        <v>1</v>
      </c>
      <c r="Y411" s="21">
        <v>4915</v>
      </c>
      <c r="Z411" s="18">
        <v>1</v>
      </c>
      <c r="AA411" s="19">
        <v>8</v>
      </c>
      <c r="AB411" s="20">
        <v>21</v>
      </c>
      <c r="AC411" s="131" t="s">
        <v>515</v>
      </c>
      <c r="AD411" s="38" t="s">
        <v>58</v>
      </c>
      <c r="AE411" s="13">
        <v>0</v>
      </c>
      <c r="AF411" s="13">
        <v>0</v>
      </c>
      <c r="AG411" s="13">
        <v>0</v>
      </c>
      <c r="AH411" s="37">
        <f t="shared" si="35"/>
        <v>0</v>
      </c>
      <c r="AI411" s="13">
        <v>0</v>
      </c>
      <c r="AJ411" s="13">
        <v>0</v>
      </c>
      <c r="AK411" s="13">
        <v>0</v>
      </c>
      <c r="AL411" s="37">
        <f t="shared" si="37"/>
        <v>0</v>
      </c>
      <c r="AM411" s="13">
        <v>0</v>
      </c>
      <c r="AN411" s="13">
        <v>0</v>
      </c>
      <c r="AO411" s="13">
        <v>0</v>
      </c>
      <c r="AP411" s="37">
        <f t="shared" si="36"/>
        <v>0</v>
      </c>
      <c r="AQ411" s="13">
        <v>0</v>
      </c>
      <c r="AR411" s="13">
        <v>0</v>
      </c>
      <c r="AS411" s="13">
        <v>0</v>
      </c>
      <c r="AT411" s="37">
        <f t="shared" si="38"/>
        <v>0</v>
      </c>
      <c r="AU411" s="69">
        <f t="shared" si="39"/>
        <v>0</v>
      </c>
    </row>
    <row r="412" spans="1:47" x14ac:dyDescent="0.25">
      <c r="A412" s="16">
        <f>COUNTIF($AD$10:AD412,'RESUMEN POR ORGANISMO'!$V$6)</f>
        <v>38</v>
      </c>
      <c r="B412" s="16">
        <f>COUNTIF(U$10:$V412,'Desglose 4246'!$V$6)</f>
        <v>8</v>
      </c>
      <c r="C412" s="16">
        <f>COUNTIF(V$10:$V412,'Desglose 4157'!$V$6)</f>
        <v>33</v>
      </c>
      <c r="D412" s="16">
        <f>COUNTIF(V$10:$V412,'Desglose 4156'!$V$6)</f>
        <v>26</v>
      </c>
      <c r="E412" s="16">
        <f>COUNTIF(V$10:$V412,'Desglose 4155'!$V$6)</f>
        <v>26</v>
      </c>
      <c r="F412" s="16">
        <f>COUNTIF(V$10:$V412,'Desglose 4154'!$V$6)</f>
        <v>8</v>
      </c>
      <c r="G412" s="16">
        <f>COUNTIF(V$10:$V412,'Desglose 4153'!$V$6)</f>
        <v>53</v>
      </c>
      <c r="H412" s="16">
        <f>COUNTIF(V$10:$V412,'Desglose 4152'!$V$6)</f>
        <v>73</v>
      </c>
      <c r="I412" s="16">
        <f>COUNTIF(V$10:$V412,'Desglose 4151'!$V$6)</f>
        <v>176</v>
      </c>
      <c r="J412" s="18" t="s">
        <v>19</v>
      </c>
      <c r="K412" s="19">
        <v>4</v>
      </c>
      <c r="L412" s="20">
        <v>11</v>
      </c>
      <c r="M412" s="21">
        <v>152</v>
      </c>
      <c r="N412" s="18">
        <v>2</v>
      </c>
      <c r="O412" s="18">
        <v>5</v>
      </c>
      <c r="P412" s="18">
        <v>2</v>
      </c>
      <c r="Q412" s="18">
        <v>3</v>
      </c>
      <c r="R412" s="18">
        <v>3</v>
      </c>
      <c r="S412" s="18" t="s">
        <v>26</v>
      </c>
      <c r="T412" s="20">
        <v>150</v>
      </c>
      <c r="U412" s="19">
        <v>1</v>
      </c>
      <c r="V412" s="18">
        <v>4151</v>
      </c>
      <c r="W412" s="19">
        <v>0</v>
      </c>
      <c r="X412" s="18">
        <v>1</v>
      </c>
      <c r="Y412" s="21">
        <v>4915</v>
      </c>
      <c r="Z412" s="18">
        <v>1</v>
      </c>
      <c r="AA412" s="19">
        <v>4</v>
      </c>
      <c r="AB412" s="20">
        <v>13</v>
      </c>
      <c r="AC412" s="131" t="s">
        <v>516</v>
      </c>
      <c r="AD412" s="38" t="s">
        <v>58</v>
      </c>
      <c r="AE412" s="13">
        <v>0</v>
      </c>
      <c r="AF412" s="13">
        <v>0</v>
      </c>
      <c r="AG412" s="13">
        <v>0</v>
      </c>
      <c r="AH412" s="37">
        <f t="shared" si="35"/>
        <v>0</v>
      </c>
      <c r="AI412" s="13">
        <v>0</v>
      </c>
      <c r="AJ412" s="13">
        <v>0</v>
      </c>
      <c r="AK412" s="13">
        <v>0</v>
      </c>
      <c r="AL412" s="37">
        <f t="shared" si="37"/>
        <v>0</v>
      </c>
      <c r="AM412" s="13">
        <v>0</v>
      </c>
      <c r="AN412" s="13">
        <v>0</v>
      </c>
      <c r="AO412" s="13">
        <v>0</v>
      </c>
      <c r="AP412" s="37">
        <f t="shared" si="36"/>
        <v>0</v>
      </c>
      <c r="AQ412" s="13">
        <v>0</v>
      </c>
      <c r="AR412" s="13">
        <v>0</v>
      </c>
      <c r="AS412" s="13">
        <v>0</v>
      </c>
      <c r="AT412" s="37">
        <f t="shared" si="38"/>
        <v>0</v>
      </c>
      <c r="AU412" s="69">
        <f t="shared" si="39"/>
        <v>0</v>
      </c>
    </row>
    <row r="413" spans="1:47" x14ac:dyDescent="0.25">
      <c r="A413" s="16">
        <f>COUNTIF($AD$10:AD413,'RESUMEN POR ORGANISMO'!$V$6)</f>
        <v>38</v>
      </c>
      <c r="B413" s="16">
        <f>COUNTIF(U$10:$V413,'Desglose 4246'!$V$6)</f>
        <v>8</v>
      </c>
      <c r="C413" s="16">
        <f>COUNTIF(V$10:$V413,'Desglose 4157'!$V$6)</f>
        <v>33</v>
      </c>
      <c r="D413" s="16">
        <f>COUNTIF(V$10:$V413,'Desglose 4156'!$V$6)</f>
        <v>26</v>
      </c>
      <c r="E413" s="16">
        <f>COUNTIF(V$10:$V413,'Desglose 4155'!$V$6)</f>
        <v>26</v>
      </c>
      <c r="F413" s="16">
        <f>COUNTIF(V$10:$V413,'Desglose 4154'!$V$6)</f>
        <v>8</v>
      </c>
      <c r="G413" s="16">
        <f>COUNTIF(V$10:$V413,'Desglose 4153'!$V$6)</f>
        <v>53</v>
      </c>
      <c r="H413" s="16">
        <f>COUNTIF(V$10:$V413,'Desglose 4152'!$V$6)</f>
        <v>73</v>
      </c>
      <c r="I413" s="16">
        <f>COUNTIF(V$10:$V413,'Desglose 4151'!$V$6)</f>
        <v>177</v>
      </c>
      <c r="J413" s="18" t="s">
        <v>19</v>
      </c>
      <c r="K413" s="19">
        <v>4</v>
      </c>
      <c r="L413" s="20">
        <v>11</v>
      </c>
      <c r="M413" s="21">
        <v>152</v>
      </c>
      <c r="N413" s="18">
        <v>2</v>
      </c>
      <c r="O413" s="18">
        <v>5</v>
      </c>
      <c r="P413" s="18">
        <v>2</v>
      </c>
      <c r="Q413" s="18">
        <v>3</v>
      </c>
      <c r="R413" s="18">
        <v>3</v>
      </c>
      <c r="S413" s="18" t="s">
        <v>26</v>
      </c>
      <c r="T413" s="20">
        <v>150</v>
      </c>
      <c r="U413" s="19">
        <v>1</v>
      </c>
      <c r="V413" s="18">
        <v>4151</v>
      </c>
      <c r="W413" s="19">
        <v>0</v>
      </c>
      <c r="X413" s="18">
        <v>1</v>
      </c>
      <c r="Y413" s="21">
        <v>4915</v>
      </c>
      <c r="Z413" s="18">
        <v>1</v>
      </c>
      <c r="AA413" s="19">
        <v>4</v>
      </c>
      <c r="AB413" s="20">
        <v>47</v>
      </c>
      <c r="AC413" s="131" t="s">
        <v>517</v>
      </c>
      <c r="AD413" s="38" t="s">
        <v>58</v>
      </c>
      <c r="AE413" s="13">
        <v>0</v>
      </c>
      <c r="AF413" s="13">
        <v>0</v>
      </c>
      <c r="AG413" s="13">
        <v>0</v>
      </c>
      <c r="AH413" s="37">
        <f t="shared" si="35"/>
        <v>0</v>
      </c>
      <c r="AI413" s="13">
        <v>0</v>
      </c>
      <c r="AJ413" s="13">
        <v>0</v>
      </c>
      <c r="AK413" s="13">
        <v>0</v>
      </c>
      <c r="AL413" s="37">
        <f t="shared" si="37"/>
        <v>0</v>
      </c>
      <c r="AM413" s="13">
        <v>0</v>
      </c>
      <c r="AN413" s="13">
        <v>0</v>
      </c>
      <c r="AO413" s="13">
        <v>0</v>
      </c>
      <c r="AP413" s="37">
        <f t="shared" si="36"/>
        <v>0</v>
      </c>
      <c r="AQ413" s="13">
        <v>0</v>
      </c>
      <c r="AR413" s="13">
        <v>0</v>
      </c>
      <c r="AS413" s="13">
        <v>0</v>
      </c>
      <c r="AT413" s="37">
        <f t="shared" si="38"/>
        <v>0</v>
      </c>
      <c r="AU413" s="69">
        <f t="shared" si="39"/>
        <v>0</v>
      </c>
    </row>
    <row r="414" spans="1:47" x14ac:dyDescent="0.25">
      <c r="A414" s="16">
        <f>COUNTIF($AD$10:AD414,'RESUMEN POR ORGANISMO'!$V$6)</f>
        <v>38</v>
      </c>
      <c r="B414" s="16">
        <f>COUNTIF(U$10:$V414,'Desglose 4246'!$V$6)</f>
        <v>8</v>
      </c>
      <c r="C414" s="16">
        <f>COUNTIF(V$10:$V414,'Desglose 4157'!$V$6)</f>
        <v>33</v>
      </c>
      <c r="D414" s="16">
        <f>COUNTIF(V$10:$V414,'Desglose 4156'!$V$6)</f>
        <v>26</v>
      </c>
      <c r="E414" s="16">
        <f>COUNTIF(V$10:$V414,'Desglose 4155'!$V$6)</f>
        <v>26</v>
      </c>
      <c r="F414" s="16">
        <f>COUNTIF(V$10:$V414,'Desglose 4154'!$V$6)</f>
        <v>8</v>
      </c>
      <c r="G414" s="16">
        <f>COUNTIF(V$10:$V414,'Desglose 4153'!$V$6)</f>
        <v>53</v>
      </c>
      <c r="H414" s="16">
        <f>COUNTIF(V$10:$V414,'Desglose 4152'!$V$6)</f>
        <v>73</v>
      </c>
      <c r="I414" s="16">
        <f>COUNTIF(V$10:$V414,'Desglose 4151'!$V$6)</f>
        <v>178</v>
      </c>
      <c r="J414" s="18" t="s">
        <v>19</v>
      </c>
      <c r="K414" s="19">
        <v>4</v>
      </c>
      <c r="L414" s="20">
        <v>11</v>
      </c>
      <c r="M414" s="21">
        <v>152</v>
      </c>
      <c r="N414" s="18">
        <v>2</v>
      </c>
      <c r="O414" s="18">
        <v>5</v>
      </c>
      <c r="P414" s="18">
        <v>2</v>
      </c>
      <c r="Q414" s="18">
        <v>3</v>
      </c>
      <c r="R414" s="18">
        <v>3</v>
      </c>
      <c r="S414" s="18" t="s">
        <v>26</v>
      </c>
      <c r="T414" s="20">
        <v>150</v>
      </c>
      <c r="U414" s="19">
        <v>1</v>
      </c>
      <c r="V414" s="18">
        <v>4151</v>
      </c>
      <c r="W414" s="19">
        <v>0</v>
      </c>
      <c r="X414" s="18">
        <v>1</v>
      </c>
      <c r="Y414" s="21">
        <v>4915</v>
      </c>
      <c r="Z414" s="18">
        <v>1</v>
      </c>
      <c r="AA414" s="19">
        <v>4</v>
      </c>
      <c r="AB414" s="20">
        <v>105</v>
      </c>
      <c r="AC414" s="131" t="s">
        <v>518</v>
      </c>
      <c r="AD414" s="38" t="s">
        <v>58</v>
      </c>
      <c r="AE414" s="13">
        <v>0</v>
      </c>
      <c r="AF414" s="13">
        <v>0</v>
      </c>
      <c r="AG414" s="13">
        <v>0</v>
      </c>
      <c r="AH414" s="37">
        <f t="shared" si="35"/>
        <v>0</v>
      </c>
      <c r="AI414" s="13">
        <v>0</v>
      </c>
      <c r="AJ414" s="13">
        <v>0</v>
      </c>
      <c r="AK414" s="13">
        <v>0</v>
      </c>
      <c r="AL414" s="37">
        <f t="shared" si="37"/>
        <v>0</v>
      </c>
      <c r="AM414" s="13">
        <v>0</v>
      </c>
      <c r="AN414" s="13">
        <v>0</v>
      </c>
      <c r="AO414" s="13">
        <v>0</v>
      </c>
      <c r="AP414" s="37">
        <f t="shared" si="36"/>
        <v>0</v>
      </c>
      <c r="AQ414" s="13">
        <v>0</v>
      </c>
      <c r="AR414" s="13">
        <v>0</v>
      </c>
      <c r="AS414" s="13">
        <v>0</v>
      </c>
      <c r="AT414" s="37">
        <f t="shared" si="38"/>
        <v>0</v>
      </c>
      <c r="AU414" s="69">
        <f t="shared" si="39"/>
        <v>0</v>
      </c>
    </row>
    <row r="415" spans="1:47" x14ac:dyDescent="0.25">
      <c r="A415" s="16">
        <f>COUNTIF($AD$10:AD415,'RESUMEN POR ORGANISMO'!$V$6)</f>
        <v>38</v>
      </c>
      <c r="B415" s="16">
        <f>COUNTIF(U$10:$V415,'Desglose 4246'!$V$6)</f>
        <v>8</v>
      </c>
      <c r="C415" s="16">
        <f>COUNTIF(V$10:$V415,'Desglose 4157'!$V$6)</f>
        <v>33</v>
      </c>
      <c r="D415" s="16">
        <f>COUNTIF(V$10:$V415,'Desglose 4156'!$V$6)</f>
        <v>26</v>
      </c>
      <c r="E415" s="16">
        <f>COUNTIF(V$10:$V415,'Desglose 4155'!$V$6)</f>
        <v>26</v>
      </c>
      <c r="F415" s="16">
        <f>COUNTIF(V$10:$V415,'Desglose 4154'!$V$6)</f>
        <v>8</v>
      </c>
      <c r="G415" s="16">
        <f>COUNTIF(V$10:$V415,'Desglose 4153'!$V$6)</f>
        <v>53</v>
      </c>
      <c r="H415" s="16">
        <f>COUNTIF(V$10:$V415,'Desglose 4152'!$V$6)</f>
        <v>73</v>
      </c>
      <c r="I415" s="16">
        <f>COUNTIF(V$10:$V415,'Desglose 4151'!$V$6)</f>
        <v>179</v>
      </c>
      <c r="J415" s="18" t="s">
        <v>19</v>
      </c>
      <c r="K415" s="19">
        <v>4</v>
      </c>
      <c r="L415" s="20">
        <v>11</v>
      </c>
      <c r="M415" s="21">
        <v>152</v>
      </c>
      <c r="N415" s="18">
        <v>2</v>
      </c>
      <c r="O415" s="18">
        <v>5</v>
      </c>
      <c r="P415" s="18">
        <v>2</v>
      </c>
      <c r="Q415" s="18">
        <v>3</v>
      </c>
      <c r="R415" s="18">
        <v>3</v>
      </c>
      <c r="S415" s="18" t="s">
        <v>26</v>
      </c>
      <c r="T415" s="20">
        <v>150</v>
      </c>
      <c r="U415" s="19">
        <v>1</v>
      </c>
      <c r="V415" s="18">
        <v>4151</v>
      </c>
      <c r="W415" s="19">
        <v>0</v>
      </c>
      <c r="X415" s="18">
        <v>1</v>
      </c>
      <c r="Y415" s="21">
        <v>4915</v>
      </c>
      <c r="Z415" s="18">
        <v>1</v>
      </c>
      <c r="AA415" s="19">
        <v>4</v>
      </c>
      <c r="AB415" s="20">
        <v>123</v>
      </c>
      <c r="AC415" s="131" t="s">
        <v>519</v>
      </c>
      <c r="AD415" s="38" t="s">
        <v>58</v>
      </c>
      <c r="AE415" s="13">
        <v>0</v>
      </c>
      <c r="AF415" s="13">
        <v>0</v>
      </c>
      <c r="AG415" s="13">
        <v>0</v>
      </c>
      <c r="AH415" s="37">
        <f t="shared" si="35"/>
        <v>0</v>
      </c>
      <c r="AI415" s="13">
        <v>0</v>
      </c>
      <c r="AJ415" s="13">
        <v>0</v>
      </c>
      <c r="AK415" s="13">
        <v>0</v>
      </c>
      <c r="AL415" s="37">
        <f t="shared" si="37"/>
        <v>0</v>
      </c>
      <c r="AM415" s="13">
        <v>0</v>
      </c>
      <c r="AN415" s="13">
        <v>0</v>
      </c>
      <c r="AO415" s="13">
        <v>0</v>
      </c>
      <c r="AP415" s="37">
        <f t="shared" si="36"/>
        <v>0</v>
      </c>
      <c r="AQ415" s="13">
        <v>0</v>
      </c>
      <c r="AR415" s="13">
        <v>0</v>
      </c>
      <c r="AS415" s="13">
        <v>0</v>
      </c>
      <c r="AT415" s="37">
        <f t="shared" si="38"/>
        <v>0</v>
      </c>
      <c r="AU415" s="69">
        <f t="shared" si="39"/>
        <v>0</v>
      </c>
    </row>
    <row r="416" spans="1:47" x14ac:dyDescent="0.25">
      <c r="A416" s="16">
        <f>COUNTIF($AD$10:AD416,'RESUMEN POR ORGANISMO'!$V$6)</f>
        <v>38</v>
      </c>
      <c r="B416" s="16">
        <f>COUNTIF(U$10:$V416,'Desglose 4246'!$V$6)</f>
        <v>8</v>
      </c>
      <c r="C416" s="16">
        <f>COUNTIF(V$10:$V416,'Desglose 4157'!$V$6)</f>
        <v>33</v>
      </c>
      <c r="D416" s="16">
        <f>COUNTIF(V$10:$V416,'Desglose 4156'!$V$6)</f>
        <v>26</v>
      </c>
      <c r="E416" s="16">
        <f>COUNTIF(V$10:$V416,'Desglose 4155'!$V$6)</f>
        <v>26</v>
      </c>
      <c r="F416" s="16">
        <f>COUNTIF(V$10:$V416,'Desglose 4154'!$V$6)</f>
        <v>8</v>
      </c>
      <c r="G416" s="16">
        <f>COUNTIF(V$10:$V416,'Desglose 4153'!$V$6)</f>
        <v>53</v>
      </c>
      <c r="H416" s="16">
        <f>COUNTIF(V$10:$V416,'Desglose 4152'!$V$6)</f>
        <v>73</v>
      </c>
      <c r="I416" s="16">
        <f>COUNTIF(V$10:$V416,'Desglose 4151'!$V$6)</f>
        <v>180</v>
      </c>
      <c r="J416" s="18" t="s">
        <v>19</v>
      </c>
      <c r="K416" s="19">
        <v>4</v>
      </c>
      <c r="L416" s="20">
        <v>11</v>
      </c>
      <c r="M416" s="21">
        <v>152</v>
      </c>
      <c r="N416" s="18">
        <v>2</v>
      </c>
      <c r="O416" s="18">
        <v>5</v>
      </c>
      <c r="P416" s="18">
        <v>2</v>
      </c>
      <c r="Q416" s="18">
        <v>3</v>
      </c>
      <c r="R416" s="18">
        <v>3</v>
      </c>
      <c r="S416" s="18" t="s">
        <v>26</v>
      </c>
      <c r="T416" s="20">
        <v>150</v>
      </c>
      <c r="U416" s="19">
        <v>1</v>
      </c>
      <c r="V416" s="18">
        <v>4151</v>
      </c>
      <c r="W416" s="19">
        <v>0</v>
      </c>
      <c r="X416" s="18">
        <v>1</v>
      </c>
      <c r="Y416" s="21">
        <v>4915</v>
      </c>
      <c r="Z416" s="18">
        <v>1</v>
      </c>
      <c r="AA416" s="19">
        <v>11</v>
      </c>
      <c r="AB416" s="20">
        <v>24</v>
      </c>
      <c r="AC416" s="131" t="s">
        <v>520</v>
      </c>
      <c r="AD416" s="38" t="s">
        <v>58</v>
      </c>
      <c r="AE416" s="13">
        <v>0</v>
      </c>
      <c r="AF416" s="13">
        <v>0</v>
      </c>
      <c r="AG416" s="13">
        <v>0</v>
      </c>
      <c r="AH416" s="37">
        <f t="shared" si="35"/>
        <v>0</v>
      </c>
      <c r="AI416" s="13">
        <v>0</v>
      </c>
      <c r="AJ416" s="13">
        <v>0</v>
      </c>
      <c r="AK416" s="13">
        <v>0</v>
      </c>
      <c r="AL416" s="37">
        <f t="shared" si="37"/>
        <v>0</v>
      </c>
      <c r="AM416" s="13">
        <v>0</v>
      </c>
      <c r="AN416" s="13">
        <v>0</v>
      </c>
      <c r="AO416" s="13">
        <v>0</v>
      </c>
      <c r="AP416" s="37">
        <f t="shared" si="36"/>
        <v>0</v>
      </c>
      <c r="AQ416" s="13">
        <v>0</v>
      </c>
      <c r="AR416" s="13">
        <v>0</v>
      </c>
      <c r="AS416" s="13">
        <v>0</v>
      </c>
      <c r="AT416" s="37">
        <f t="shared" si="38"/>
        <v>0</v>
      </c>
      <c r="AU416" s="69">
        <f t="shared" si="39"/>
        <v>0</v>
      </c>
    </row>
    <row r="417" spans="1:47" x14ac:dyDescent="0.25">
      <c r="A417" s="16">
        <f>COUNTIF($AD$10:AD417,'RESUMEN POR ORGANISMO'!$V$6)</f>
        <v>38</v>
      </c>
      <c r="B417" s="16">
        <f>COUNTIF(U$10:$V417,'Desglose 4246'!$V$6)</f>
        <v>8</v>
      </c>
      <c r="C417" s="16">
        <f>COUNTIF(V$10:$V417,'Desglose 4157'!$V$6)</f>
        <v>33</v>
      </c>
      <c r="D417" s="16">
        <f>COUNTIF(V$10:$V417,'Desglose 4156'!$V$6)</f>
        <v>26</v>
      </c>
      <c r="E417" s="16">
        <f>COUNTIF(V$10:$V417,'Desglose 4155'!$V$6)</f>
        <v>26</v>
      </c>
      <c r="F417" s="16">
        <f>COUNTIF(V$10:$V417,'Desglose 4154'!$V$6)</f>
        <v>8</v>
      </c>
      <c r="G417" s="16">
        <f>COUNTIF(V$10:$V417,'Desglose 4153'!$V$6)</f>
        <v>53</v>
      </c>
      <c r="H417" s="16">
        <f>COUNTIF(V$10:$V417,'Desglose 4152'!$V$6)</f>
        <v>73</v>
      </c>
      <c r="I417" s="16">
        <f>COUNTIF(V$10:$V417,'Desglose 4151'!$V$6)</f>
        <v>181</v>
      </c>
      <c r="J417" s="18" t="s">
        <v>19</v>
      </c>
      <c r="K417" s="19">
        <v>4</v>
      </c>
      <c r="L417" s="20">
        <v>11</v>
      </c>
      <c r="M417" s="21">
        <v>152</v>
      </c>
      <c r="N417" s="18">
        <v>2</v>
      </c>
      <c r="O417" s="18">
        <v>5</v>
      </c>
      <c r="P417" s="18">
        <v>2</v>
      </c>
      <c r="Q417" s="18">
        <v>3</v>
      </c>
      <c r="R417" s="18">
        <v>3</v>
      </c>
      <c r="S417" s="18" t="s">
        <v>26</v>
      </c>
      <c r="T417" s="20">
        <v>150</v>
      </c>
      <c r="U417" s="19">
        <v>1</v>
      </c>
      <c r="V417" s="18">
        <v>4151</v>
      </c>
      <c r="W417" s="19">
        <v>0</v>
      </c>
      <c r="X417" s="18">
        <v>1</v>
      </c>
      <c r="Y417" s="21">
        <v>4915</v>
      </c>
      <c r="Z417" s="18">
        <v>1</v>
      </c>
      <c r="AA417" s="19">
        <v>9</v>
      </c>
      <c r="AB417" s="20">
        <v>80</v>
      </c>
      <c r="AC417" s="131" t="s">
        <v>521</v>
      </c>
      <c r="AD417" s="38" t="s">
        <v>58</v>
      </c>
      <c r="AE417" s="13">
        <v>0</v>
      </c>
      <c r="AF417" s="13">
        <v>0</v>
      </c>
      <c r="AG417" s="13">
        <v>0</v>
      </c>
      <c r="AH417" s="37">
        <f t="shared" si="35"/>
        <v>0</v>
      </c>
      <c r="AI417" s="13">
        <v>0</v>
      </c>
      <c r="AJ417" s="13">
        <v>0</v>
      </c>
      <c r="AK417" s="13">
        <v>0</v>
      </c>
      <c r="AL417" s="37">
        <f t="shared" si="37"/>
        <v>0</v>
      </c>
      <c r="AM417" s="13">
        <v>0</v>
      </c>
      <c r="AN417" s="13">
        <v>0</v>
      </c>
      <c r="AO417" s="13">
        <v>0</v>
      </c>
      <c r="AP417" s="37">
        <f t="shared" si="36"/>
        <v>0</v>
      </c>
      <c r="AQ417" s="13">
        <v>0</v>
      </c>
      <c r="AR417" s="13">
        <v>0</v>
      </c>
      <c r="AS417" s="13">
        <v>0</v>
      </c>
      <c r="AT417" s="37">
        <f t="shared" si="38"/>
        <v>0</v>
      </c>
      <c r="AU417" s="69">
        <f t="shared" si="39"/>
        <v>0</v>
      </c>
    </row>
    <row r="418" spans="1:47" x14ac:dyDescent="0.25">
      <c r="A418" s="16">
        <f>COUNTIF($AD$10:AD418,'RESUMEN POR ORGANISMO'!$V$6)</f>
        <v>38</v>
      </c>
      <c r="B418" s="16">
        <f>COUNTIF(U$10:$V418,'Desglose 4246'!$V$6)</f>
        <v>8</v>
      </c>
      <c r="C418" s="16">
        <f>COUNTIF(V$10:$V418,'Desglose 4157'!$V$6)</f>
        <v>33</v>
      </c>
      <c r="D418" s="16">
        <f>COUNTIF(V$10:$V418,'Desglose 4156'!$V$6)</f>
        <v>26</v>
      </c>
      <c r="E418" s="16">
        <f>COUNTIF(V$10:$V418,'Desglose 4155'!$V$6)</f>
        <v>26</v>
      </c>
      <c r="F418" s="16">
        <f>COUNTIF(V$10:$V418,'Desglose 4154'!$V$6)</f>
        <v>8</v>
      </c>
      <c r="G418" s="16">
        <f>COUNTIF(V$10:$V418,'Desglose 4153'!$V$6)</f>
        <v>53</v>
      </c>
      <c r="H418" s="16">
        <f>COUNTIF(V$10:$V418,'Desglose 4152'!$V$6)</f>
        <v>73</v>
      </c>
      <c r="I418" s="16">
        <f>COUNTIF(V$10:$V418,'Desglose 4151'!$V$6)</f>
        <v>182</v>
      </c>
      <c r="J418" s="18" t="s">
        <v>19</v>
      </c>
      <c r="K418" s="19">
        <v>4</v>
      </c>
      <c r="L418" s="20">
        <v>11</v>
      </c>
      <c r="M418" s="21">
        <v>152</v>
      </c>
      <c r="N418" s="18">
        <v>2</v>
      </c>
      <c r="O418" s="18">
        <v>5</v>
      </c>
      <c r="P418" s="18">
        <v>2</v>
      </c>
      <c r="Q418" s="18">
        <v>3</v>
      </c>
      <c r="R418" s="18">
        <v>3</v>
      </c>
      <c r="S418" s="18" t="s">
        <v>26</v>
      </c>
      <c r="T418" s="20">
        <v>150</v>
      </c>
      <c r="U418" s="19">
        <v>1</v>
      </c>
      <c r="V418" s="18">
        <v>4151</v>
      </c>
      <c r="W418" s="19">
        <v>0</v>
      </c>
      <c r="X418" s="18">
        <v>1</v>
      </c>
      <c r="Y418" s="21">
        <v>4915</v>
      </c>
      <c r="Z418" s="18">
        <v>1</v>
      </c>
      <c r="AA418" s="19">
        <v>9</v>
      </c>
      <c r="AB418" s="20">
        <v>84</v>
      </c>
      <c r="AC418" s="131" t="s">
        <v>522</v>
      </c>
      <c r="AD418" s="38" t="s">
        <v>58</v>
      </c>
      <c r="AE418" s="13">
        <v>0</v>
      </c>
      <c r="AF418" s="13">
        <v>0</v>
      </c>
      <c r="AG418" s="13">
        <v>0</v>
      </c>
      <c r="AH418" s="37">
        <f t="shared" si="35"/>
        <v>0</v>
      </c>
      <c r="AI418" s="13">
        <v>0</v>
      </c>
      <c r="AJ418" s="13">
        <v>0</v>
      </c>
      <c r="AK418" s="13">
        <v>0</v>
      </c>
      <c r="AL418" s="37">
        <f t="shared" si="37"/>
        <v>0</v>
      </c>
      <c r="AM418" s="13">
        <v>0</v>
      </c>
      <c r="AN418" s="13">
        <v>0</v>
      </c>
      <c r="AO418" s="13">
        <v>0</v>
      </c>
      <c r="AP418" s="37">
        <f t="shared" si="36"/>
        <v>0</v>
      </c>
      <c r="AQ418" s="13">
        <v>0</v>
      </c>
      <c r="AR418" s="13">
        <v>0</v>
      </c>
      <c r="AS418" s="13">
        <v>0</v>
      </c>
      <c r="AT418" s="37">
        <f t="shared" si="38"/>
        <v>0</v>
      </c>
      <c r="AU418" s="69">
        <f t="shared" si="39"/>
        <v>0</v>
      </c>
    </row>
    <row r="419" spans="1:47" x14ac:dyDescent="0.25">
      <c r="A419" s="16">
        <f>COUNTIF($AD$10:AD419,'RESUMEN POR ORGANISMO'!$V$6)</f>
        <v>38</v>
      </c>
      <c r="B419" s="16">
        <f>COUNTIF(U$10:$V419,'Desglose 4246'!$V$6)</f>
        <v>8</v>
      </c>
      <c r="C419" s="16">
        <f>COUNTIF(V$10:$V419,'Desglose 4157'!$V$6)</f>
        <v>33</v>
      </c>
      <c r="D419" s="16">
        <f>COUNTIF(V$10:$V419,'Desglose 4156'!$V$6)</f>
        <v>26</v>
      </c>
      <c r="E419" s="16">
        <f>COUNTIF(V$10:$V419,'Desglose 4155'!$V$6)</f>
        <v>26</v>
      </c>
      <c r="F419" s="16">
        <f>COUNTIF(V$10:$V419,'Desglose 4154'!$V$6)</f>
        <v>8</v>
      </c>
      <c r="G419" s="16">
        <f>COUNTIF(V$10:$V419,'Desglose 4153'!$V$6)</f>
        <v>53</v>
      </c>
      <c r="H419" s="16">
        <f>COUNTIF(V$10:$V419,'Desglose 4152'!$V$6)</f>
        <v>73</v>
      </c>
      <c r="I419" s="16">
        <f>COUNTIF(V$10:$V419,'Desglose 4151'!$V$6)</f>
        <v>183</v>
      </c>
      <c r="J419" s="18" t="s">
        <v>19</v>
      </c>
      <c r="K419" s="19">
        <v>4</v>
      </c>
      <c r="L419" s="20">
        <v>11</v>
      </c>
      <c r="M419" s="21">
        <v>152</v>
      </c>
      <c r="N419" s="18">
        <v>2</v>
      </c>
      <c r="O419" s="18">
        <v>5</v>
      </c>
      <c r="P419" s="18">
        <v>2</v>
      </c>
      <c r="Q419" s="18">
        <v>3</v>
      </c>
      <c r="R419" s="18">
        <v>3</v>
      </c>
      <c r="S419" s="18" t="s">
        <v>26</v>
      </c>
      <c r="T419" s="20">
        <v>150</v>
      </c>
      <c r="U419" s="19">
        <v>1</v>
      </c>
      <c r="V419" s="18">
        <v>4151</v>
      </c>
      <c r="W419" s="19">
        <v>0</v>
      </c>
      <c r="X419" s="18">
        <v>1</v>
      </c>
      <c r="Y419" s="21">
        <v>4915</v>
      </c>
      <c r="Z419" s="18">
        <v>1</v>
      </c>
      <c r="AA419" s="19">
        <v>9</v>
      </c>
      <c r="AB419" s="20">
        <v>67</v>
      </c>
      <c r="AC419" s="131" t="s">
        <v>523</v>
      </c>
      <c r="AD419" s="38" t="s">
        <v>58</v>
      </c>
      <c r="AE419" s="13">
        <v>0</v>
      </c>
      <c r="AF419" s="13">
        <v>0</v>
      </c>
      <c r="AG419" s="13">
        <v>0</v>
      </c>
      <c r="AH419" s="37">
        <f t="shared" si="35"/>
        <v>0</v>
      </c>
      <c r="AI419" s="13">
        <v>0</v>
      </c>
      <c r="AJ419" s="13">
        <v>0</v>
      </c>
      <c r="AK419" s="13">
        <v>0</v>
      </c>
      <c r="AL419" s="37">
        <f t="shared" si="37"/>
        <v>0</v>
      </c>
      <c r="AM419" s="13">
        <v>0</v>
      </c>
      <c r="AN419" s="13">
        <v>0</v>
      </c>
      <c r="AO419" s="13">
        <v>0</v>
      </c>
      <c r="AP419" s="37">
        <f t="shared" si="36"/>
        <v>0</v>
      </c>
      <c r="AQ419" s="13">
        <v>0</v>
      </c>
      <c r="AR419" s="13">
        <v>0</v>
      </c>
      <c r="AS419" s="13">
        <v>0</v>
      </c>
      <c r="AT419" s="37">
        <f t="shared" si="38"/>
        <v>0</v>
      </c>
      <c r="AU419" s="69">
        <f t="shared" si="39"/>
        <v>0</v>
      </c>
    </row>
    <row r="420" spans="1:47" x14ac:dyDescent="0.25">
      <c r="A420" s="16">
        <f>COUNTIF($AD$10:AD420,'RESUMEN POR ORGANISMO'!$V$6)</f>
        <v>38</v>
      </c>
      <c r="B420" s="16">
        <f>COUNTIF(U$10:$V420,'Desglose 4246'!$V$6)</f>
        <v>8</v>
      </c>
      <c r="C420" s="16">
        <f>COUNTIF(V$10:$V420,'Desglose 4157'!$V$6)</f>
        <v>33</v>
      </c>
      <c r="D420" s="16">
        <f>COUNTIF(V$10:$V420,'Desglose 4156'!$V$6)</f>
        <v>26</v>
      </c>
      <c r="E420" s="16">
        <f>COUNTIF(V$10:$V420,'Desglose 4155'!$V$6)</f>
        <v>26</v>
      </c>
      <c r="F420" s="16">
        <f>COUNTIF(V$10:$V420,'Desglose 4154'!$V$6)</f>
        <v>8</v>
      </c>
      <c r="G420" s="16">
        <f>COUNTIF(V$10:$V420,'Desglose 4153'!$V$6)</f>
        <v>53</v>
      </c>
      <c r="H420" s="16">
        <f>COUNTIF(V$10:$V420,'Desglose 4152'!$V$6)</f>
        <v>74</v>
      </c>
      <c r="I420" s="16">
        <f>COUNTIF(V$10:$V420,'Desglose 4151'!$V$6)</f>
        <v>183</v>
      </c>
      <c r="J420" s="18" t="s">
        <v>19</v>
      </c>
      <c r="K420" s="19">
        <v>4</v>
      </c>
      <c r="L420" s="20">
        <v>11</v>
      </c>
      <c r="M420" s="21">
        <v>152</v>
      </c>
      <c r="N420" s="18">
        <v>2</v>
      </c>
      <c r="O420" s="18">
        <v>5</v>
      </c>
      <c r="P420" s="18">
        <v>2</v>
      </c>
      <c r="Q420" s="18">
        <v>3</v>
      </c>
      <c r="R420" s="18">
        <v>3</v>
      </c>
      <c r="S420" s="18" t="s">
        <v>26</v>
      </c>
      <c r="T420" s="20">
        <v>150</v>
      </c>
      <c r="U420" s="19">
        <v>1</v>
      </c>
      <c r="V420" s="18">
        <v>4152</v>
      </c>
      <c r="W420" s="19">
        <v>0</v>
      </c>
      <c r="X420" s="18">
        <v>5</v>
      </c>
      <c r="Y420" s="21">
        <v>1315</v>
      </c>
      <c r="Z420" s="18">
        <v>1</v>
      </c>
      <c r="AA420" s="19">
        <v>12</v>
      </c>
      <c r="AB420" s="20">
        <v>44</v>
      </c>
      <c r="AC420" s="131" t="s">
        <v>524</v>
      </c>
      <c r="AD420" s="38" t="s">
        <v>58</v>
      </c>
      <c r="AE420" s="13">
        <v>0</v>
      </c>
      <c r="AF420" s="13">
        <v>0</v>
      </c>
      <c r="AG420" s="13">
        <v>0</v>
      </c>
      <c r="AH420" s="37">
        <f t="shared" si="35"/>
        <v>0</v>
      </c>
      <c r="AI420" s="13">
        <v>0</v>
      </c>
      <c r="AJ420" s="13">
        <v>0</v>
      </c>
      <c r="AK420" s="13">
        <v>0</v>
      </c>
      <c r="AL420" s="37">
        <f t="shared" si="37"/>
        <v>0</v>
      </c>
      <c r="AM420" s="13">
        <v>0</v>
      </c>
      <c r="AN420" s="13">
        <v>0</v>
      </c>
      <c r="AO420" s="13">
        <v>2774.97</v>
      </c>
      <c r="AP420" s="37">
        <f t="shared" si="36"/>
        <v>2774.97</v>
      </c>
      <c r="AQ420" s="13">
        <v>0</v>
      </c>
      <c r="AR420" s="13">
        <v>335</v>
      </c>
      <c r="AS420" s="13">
        <v>452.53</v>
      </c>
      <c r="AT420" s="37">
        <f t="shared" si="38"/>
        <v>787.53</v>
      </c>
      <c r="AU420" s="69">
        <f t="shared" si="39"/>
        <v>3562.5</v>
      </c>
    </row>
    <row r="421" spans="1:47" x14ac:dyDescent="0.25">
      <c r="A421" s="16">
        <f>COUNTIF($AD$10:AD421,'RESUMEN POR ORGANISMO'!$V$6)</f>
        <v>38</v>
      </c>
      <c r="B421" s="16">
        <f>COUNTIF(U$10:$V421,'Desglose 4246'!$V$6)</f>
        <v>8</v>
      </c>
      <c r="C421" s="16">
        <f>COUNTIF(V$10:$V421,'Desglose 4157'!$V$6)</f>
        <v>33</v>
      </c>
      <c r="D421" s="16">
        <f>COUNTIF(V$10:$V421,'Desglose 4156'!$V$6)</f>
        <v>26</v>
      </c>
      <c r="E421" s="16">
        <f>COUNTIF(V$10:$V421,'Desglose 4155'!$V$6)</f>
        <v>26</v>
      </c>
      <c r="F421" s="16">
        <f>COUNTIF(V$10:$V421,'Desglose 4154'!$V$6)</f>
        <v>8</v>
      </c>
      <c r="G421" s="16">
        <f>COUNTIF(V$10:$V421,'Desglose 4153'!$V$6)</f>
        <v>53</v>
      </c>
      <c r="H421" s="16">
        <f>COUNTIF(V$10:$V421,'Desglose 4152'!$V$6)</f>
        <v>75</v>
      </c>
      <c r="I421" s="16">
        <f>COUNTIF(V$10:$V421,'Desglose 4151'!$V$6)</f>
        <v>183</v>
      </c>
      <c r="J421" s="18" t="s">
        <v>19</v>
      </c>
      <c r="K421" s="19">
        <v>4</v>
      </c>
      <c r="L421" s="20">
        <v>11</v>
      </c>
      <c r="M421" s="21">
        <v>152</v>
      </c>
      <c r="N421" s="18">
        <v>2</v>
      </c>
      <c r="O421" s="18">
        <v>5</v>
      </c>
      <c r="P421" s="18">
        <v>2</v>
      </c>
      <c r="Q421" s="18">
        <v>3</v>
      </c>
      <c r="R421" s="18">
        <v>3</v>
      </c>
      <c r="S421" s="18" t="s">
        <v>26</v>
      </c>
      <c r="T421" s="20">
        <v>150</v>
      </c>
      <c r="U421" s="19">
        <v>1</v>
      </c>
      <c r="V421" s="18">
        <v>4152</v>
      </c>
      <c r="W421" s="19">
        <v>0</v>
      </c>
      <c r="X421" s="18">
        <v>5</v>
      </c>
      <c r="Y421" s="21">
        <v>1315</v>
      </c>
      <c r="Z421" s="18">
        <v>1</v>
      </c>
      <c r="AA421" s="19">
        <v>12</v>
      </c>
      <c r="AB421" s="20">
        <v>45</v>
      </c>
      <c r="AC421" s="131" t="s">
        <v>525</v>
      </c>
      <c r="AD421" s="38" t="s">
        <v>58</v>
      </c>
      <c r="AE421" s="13">
        <v>0</v>
      </c>
      <c r="AF421" s="13">
        <v>0</v>
      </c>
      <c r="AG421" s="13">
        <v>0</v>
      </c>
      <c r="AH421" s="37">
        <f t="shared" si="35"/>
        <v>0</v>
      </c>
      <c r="AI421" s="13">
        <v>0</v>
      </c>
      <c r="AJ421" s="13">
        <v>0</v>
      </c>
      <c r="AK421" s="13">
        <v>0</v>
      </c>
      <c r="AL421" s="37">
        <f t="shared" si="37"/>
        <v>0</v>
      </c>
      <c r="AM421" s="13">
        <v>0</v>
      </c>
      <c r="AN421" s="13">
        <v>0</v>
      </c>
      <c r="AO421" s="13">
        <v>2774.97</v>
      </c>
      <c r="AP421" s="37">
        <f t="shared" si="36"/>
        <v>2774.97</v>
      </c>
      <c r="AQ421" s="13">
        <v>0</v>
      </c>
      <c r="AR421" s="13">
        <v>335</v>
      </c>
      <c r="AS421" s="13">
        <v>452.53</v>
      </c>
      <c r="AT421" s="37">
        <f t="shared" si="38"/>
        <v>787.53</v>
      </c>
      <c r="AU421" s="69">
        <f t="shared" si="39"/>
        <v>3562.5</v>
      </c>
    </row>
    <row r="422" spans="1:47" x14ac:dyDescent="0.25">
      <c r="A422" s="16">
        <f>COUNTIF($AD$10:AD422,'RESUMEN POR ORGANISMO'!$V$6)</f>
        <v>38</v>
      </c>
      <c r="B422" s="16">
        <f>COUNTIF(U$10:$V422,'Desglose 4246'!$V$6)</f>
        <v>8</v>
      </c>
      <c r="C422" s="16">
        <f>COUNTIF(V$10:$V422,'Desglose 4157'!$V$6)</f>
        <v>33</v>
      </c>
      <c r="D422" s="16">
        <f>COUNTIF(V$10:$V422,'Desglose 4156'!$V$6)</f>
        <v>26</v>
      </c>
      <c r="E422" s="16">
        <f>COUNTIF(V$10:$V422,'Desglose 4155'!$V$6)</f>
        <v>26</v>
      </c>
      <c r="F422" s="16">
        <f>COUNTIF(V$10:$V422,'Desglose 4154'!$V$6)</f>
        <v>8</v>
      </c>
      <c r="G422" s="16">
        <f>COUNTIF(V$10:$V422,'Desglose 4153'!$V$6)</f>
        <v>53</v>
      </c>
      <c r="H422" s="16">
        <f>COUNTIF(V$10:$V422,'Desglose 4152'!$V$6)</f>
        <v>76</v>
      </c>
      <c r="I422" s="16">
        <f>COUNTIF(V$10:$V422,'Desglose 4151'!$V$6)</f>
        <v>183</v>
      </c>
      <c r="J422" s="18" t="s">
        <v>19</v>
      </c>
      <c r="K422" s="19">
        <v>4</v>
      </c>
      <c r="L422" s="20">
        <v>11</v>
      </c>
      <c r="M422" s="21">
        <v>152</v>
      </c>
      <c r="N422" s="18">
        <v>2</v>
      </c>
      <c r="O422" s="18">
        <v>5</v>
      </c>
      <c r="P422" s="18">
        <v>2</v>
      </c>
      <c r="Q422" s="18">
        <v>3</v>
      </c>
      <c r="R422" s="18">
        <v>3</v>
      </c>
      <c r="S422" s="18" t="s">
        <v>26</v>
      </c>
      <c r="T422" s="20">
        <v>150</v>
      </c>
      <c r="U422" s="19">
        <v>1</v>
      </c>
      <c r="V422" s="18">
        <v>4152</v>
      </c>
      <c r="W422" s="19">
        <v>0</v>
      </c>
      <c r="X422" s="18">
        <v>5</v>
      </c>
      <c r="Y422" s="21">
        <v>1315</v>
      </c>
      <c r="Z422" s="18">
        <v>1</v>
      </c>
      <c r="AA422" s="19">
        <v>12</v>
      </c>
      <c r="AB422" s="20">
        <v>29</v>
      </c>
      <c r="AC422" s="131" t="s">
        <v>526</v>
      </c>
      <c r="AD422" s="38" t="s">
        <v>58</v>
      </c>
      <c r="AE422" s="13">
        <v>0</v>
      </c>
      <c r="AF422" s="13">
        <v>0</v>
      </c>
      <c r="AG422" s="13">
        <v>0</v>
      </c>
      <c r="AH422" s="37">
        <f t="shared" si="35"/>
        <v>0</v>
      </c>
      <c r="AI422" s="13">
        <v>0</v>
      </c>
      <c r="AJ422" s="13">
        <v>0</v>
      </c>
      <c r="AK422" s="13">
        <v>0</v>
      </c>
      <c r="AL422" s="37">
        <f t="shared" si="37"/>
        <v>0</v>
      </c>
      <c r="AM422" s="13">
        <v>0</v>
      </c>
      <c r="AN422" s="13">
        <v>0</v>
      </c>
      <c r="AO422" s="13">
        <v>1752.61</v>
      </c>
      <c r="AP422" s="37">
        <f t="shared" si="36"/>
        <v>1752.61</v>
      </c>
      <c r="AQ422" s="13">
        <v>0</v>
      </c>
      <c r="AR422" s="13">
        <v>211.58</v>
      </c>
      <c r="AS422" s="13">
        <v>285.81</v>
      </c>
      <c r="AT422" s="37">
        <f t="shared" si="38"/>
        <v>497.39</v>
      </c>
      <c r="AU422" s="69">
        <f t="shared" si="39"/>
        <v>2250</v>
      </c>
    </row>
    <row r="423" spans="1:47" x14ac:dyDescent="0.25">
      <c r="A423" s="16">
        <f>COUNTIF($AD$10:AD423,'RESUMEN POR ORGANISMO'!$V$6)</f>
        <v>38</v>
      </c>
      <c r="B423" s="16">
        <f>COUNTIF(U$10:$V423,'Desglose 4246'!$V$6)</f>
        <v>8</v>
      </c>
      <c r="C423" s="16">
        <f>COUNTIF(V$10:$V423,'Desglose 4157'!$V$6)</f>
        <v>33</v>
      </c>
      <c r="D423" s="16">
        <f>COUNTIF(V$10:$V423,'Desglose 4156'!$V$6)</f>
        <v>26</v>
      </c>
      <c r="E423" s="16">
        <f>COUNTIF(V$10:$V423,'Desglose 4155'!$V$6)</f>
        <v>26</v>
      </c>
      <c r="F423" s="16">
        <f>COUNTIF(V$10:$V423,'Desglose 4154'!$V$6)</f>
        <v>8</v>
      </c>
      <c r="G423" s="16">
        <f>COUNTIF(V$10:$V423,'Desglose 4153'!$V$6)</f>
        <v>53</v>
      </c>
      <c r="H423" s="16">
        <f>COUNTIF(V$10:$V423,'Desglose 4152'!$V$6)</f>
        <v>77</v>
      </c>
      <c r="I423" s="16">
        <f>COUNTIF(V$10:$V423,'Desglose 4151'!$V$6)</f>
        <v>183</v>
      </c>
      <c r="J423" s="18" t="s">
        <v>19</v>
      </c>
      <c r="K423" s="19">
        <v>4</v>
      </c>
      <c r="L423" s="20">
        <v>11</v>
      </c>
      <c r="M423" s="21">
        <v>152</v>
      </c>
      <c r="N423" s="18">
        <v>2</v>
      </c>
      <c r="O423" s="18">
        <v>5</v>
      </c>
      <c r="P423" s="18">
        <v>2</v>
      </c>
      <c r="Q423" s="18">
        <v>3</v>
      </c>
      <c r="R423" s="18">
        <v>3</v>
      </c>
      <c r="S423" s="18" t="s">
        <v>26</v>
      </c>
      <c r="T423" s="20">
        <v>150</v>
      </c>
      <c r="U423" s="19">
        <v>1</v>
      </c>
      <c r="V423" s="18">
        <v>4152</v>
      </c>
      <c r="W423" s="19">
        <v>0</v>
      </c>
      <c r="X423" s="18">
        <v>5</v>
      </c>
      <c r="Y423" s="21">
        <v>1315</v>
      </c>
      <c r="Z423" s="18">
        <v>1</v>
      </c>
      <c r="AA423" s="19">
        <v>1</v>
      </c>
      <c r="AB423" s="20">
        <v>104</v>
      </c>
      <c r="AC423" s="131" t="s">
        <v>527</v>
      </c>
      <c r="AD423" s="38" t="s">
        <v>58</v>
      </c>
      <c r="AE423" s="13">
        <v>0</v>
      </c>
      <c r="AF423" s="13">
        <v>0</v>
      </c>
      <c r="AG423" s="13">
        <v>0</v>
      </c>
      <c r="AH423" s="37">
        <f t="shared" si="35"/>
        <v>0</v>
      </c>
      <c r="AI423" s="13">
        <v>0</v>
      </c>
      <c r="AJ423" s="13">
        <v>0</v>
      </c>
      <c r="AK423" s="13">
        <v>0</v>
      </c>
      <c r="AL423" s="37">
        <f t="shared" si="37"/>
        <v>0</v>
      </c>
      <c r="AM423" s="13">
        <v>0</v>
      </c>
      <c r="AN423" s="13">
        <v>0</v>
      </c>
      <c r="AO423" s="13">
        <v>2774.97</v>
      </c>
      <c r="AP423" s="37">
        <f t="shared" si="36"/>
        <v>2774.97</v>
      </c>
      <c r="AQ423" s="13">
        <v>0</v>
      </c>
      <c r="AR423" s="13">
        <v>335</v>
      </c>
      <c r="AS423" s="13">
        <v>452.53</v>
      </c>
      <c r="AT423" s="37">
        <f t="shared" si="38"/>
        <v>787.53</v>
      </c>
      <c r="AU423" s="69">
        <f t="shared" si="39"/>
        <v>3562.5</v>
      </c>
    </row>
    <row r="424" spans="1:47" x14ac:dyDescent="0.25">
      <c r="A424" s="16">
        <f>COUNTIF($AD$10:AD424,'RESUMEN POR ORGANISMO'!$V$6)</f>
        <v>38</v>
      </c>
      <c r="B424" s="16">
        <f>COUNTIF(U$10:$V424,'Desglose 4246'!$V$6)</f>
        <v>8</v>
      </c>
      <c r="C424" s="16">
        <f>COUNTIF(V$10:$V424,'Desglose 4157'!$V$6)</f>
        <v>33</v>
      </c>
      <c r="D424" s="16">
        <f>COUNTIF(V$10:$V424,'Desglose 4156'!$V$6)</f>
        <v>26</v>
      </c>
      <c r="E424" s="16">
        <f>COUNTIF(V$10:$V424,'Desglose 4155'!$V$6)</f>
        <v>26</v>
      </c>
      <c r="F424" s="16">
        <f>COUNTIF(V$10:$V424,'Desglose 4154'!$V$6)</f>
        <v>8</v>
      </c>
      <c r="G424" s="16">
        <f>COUNTIF(V$10:$V424,'Desglose 4153'!$V$6)</f>
        <v>53</v>
      </c>
      <c r="H424" s="16">
        <f>COUNTIF(V$10:$V424,'Desglose 4152'!$V$6)</f>
        <v>78</v>
      </c>
      <c r="I424" s="16">
        <f>COUNTIF(V$10:$V424,'Desglose 4151'!$V$6)</f>
        <v>183</v>
      </c>
      <c r="J424" s="18" t="s">
        <v>19</v>
      </c>
      <c r="K424" s="19">
        <v>4</v>
      </c>
      <c r="L424" s="20">
        <v>11</v>
      </c>
      <c r="M424" s="21">
        <v>152</v>
      </c>
      <c r="N424" s="18">
        <v>2</v>
      </c>
      <c r="O424" s="18">
        <v>5</v>
      </c>
      <c r="P424" s="18">
        <v>2</v>
      </c>
      <c r="Q424" s="18">
        <v>3</v>
      </c>
      <c r="R424" s="18">
        <v>3</v>
      </c>
      <c r="S424" s="18" t="s">
        <v>26</v>
      </c>
      <c r="T424" s="20">
        <v>150</v>
      </c>
      <c r="U424" s="19">
        <v>1</v>
      </c>
      <c r="V424" s="18">
        <v>4152</v>
      </c>
      <c r="W424" s="19">
        <v>0</v>
      </c>
      <c r="X424" s="18">
        <v>5</v>
      </c>
      <c r="Y424" s="21">
        <v>1315</v>
      </c>
      <c r="Z424" s="18">
        <v>1</v>
      </c>
      <c r="AA424" s="19">
        <v>10</v>
      </c>
      <c r="AB424" s="20">
        <v>6</v>
      </c>
      <c r="AC424" s="131" t="s">
        <v>528</v>
      </c>
      <c r="AD424" s="38" t="s">
        <v>58</v>
      </c>
      <c r="AE424" s="13">
        <v>0</v>
      </c>
      <c r="AF424" s="13">
        <v>0</v>
      </c>
      <c r="AG424" s="13">
        <v>0</v>
      </c>
      <c r="AH424" s="37">
        <f t="shared" si="35"/>
        <v>0</v>
      </c>
      <c r="AI424" s="13">
        <v>0</v>
      </c>
      <c r="AJ424" s="13">
        <v>0</v>
      </c>
      <c r="AK424" s="13">
        <v>0</v>
      </c>
      <c r="AL424" s="37">
        <f t="shared" si="37"/>
        <v>0</v>
      </c>
      <c r="AM424" s="13">
        <v>0</v>
      </c>
      <c r="AN424" s="13">
        <v>0</v>
      </c>
      <c r="AO424" s="13">
        <v>5549.95</v>
      </c>
      <c r="AP424" s="37">
        <f t="shared" si="36"/>
        <v>5549.95</v>
      </c>
      <c r="AQ424" s="13">
        <v>0</v>
      </c>
      <c r="AR424" s="13">
        <v>670</v>
      </c>
      <c r="AS424" s="13">
        <v>905.06</v>
      </c>
      <c r="AT424" s="37">
        <f t="shared" si="38"/>
        <v>1575.06</v>
      </c>
      <c r="AU424" s="69">
        <f t="shared" si="39"/>
        <v>7125.01</v>
      </c>
    </row>
    <row r="425" spans="1:47" x14ac:dyDescent="0.25">
      <c r="A425" s="16">
        <f>COUNTIF($AD$10:AD425,'RESUMEN POR ORGANISMO'!$V$6)</f>
        <v>38</v>
      </c>
      <c r="B425" s="16">
        <f>COUNTIF(U$10:$V425,'Desglose 4246'!$V$6)</f>
        <v>8</v>
      </c>
      <c r="C425" s="16">
        <f>COUNTIF(V$10:$V425,'Desglose 4157'!$V$6)</f>
        <v>33</v>
      </c>
      <c r="D425" s="16">
        <f>COUNTIF(V$10:$V425,'Desglose 4156'!$V$6)</f>
        <v>26</v>
      </c>
      <c r="E425" s="16">
        <f>COUNTIF(V$10:$V425,'Desglose 4155'!$V$6)</f>
        <v>26</v>
      </c>
      <c r="F425" s="16">
        <f>COUNTIF(V$10:$V425,'Desglose 4154'!$V$6)</f>
        <v>8</v>
      </c>
      <c r="G425" s="16">
        <f>COUNTIF(V$10:$V425,'Desglose 4153'!$V$6)</f>
        <v>53</v>
      </c>
      <c r="H425" s="16">
        <f>COUNTIF(V$10:$V425,'Desglose 4152'!$V$6)</f>
        <v>79</v>
      </c>
      <c r="I425" s="16">
        <f>COUNTIF(V$10:$V425,'Desglose 4151'!$V$6)</f>
        <v>183</v>
      </c>
      <c r="J425" s="18" t="s">
        <v>19</v>
      </c>
      <c r="K425" s="19">
        <v>4</v>
      </c>
      <c r="L425" s="20">
        <v>11</v>
      </c>
      <c r="M425" s="21">
        <v>152</v>
      </c>
      <c r="N425" s="18">
        <v>2</v>
      </c>
      <c r="O425" s="18">
        <v>5</v>
      </c>
      <c r="P425" s="18">
        <v>2</v>
      </c>
      <c r="Q425" s="18">
        <v>3</v>
      </c>
      <c r="R425" s="18">
        <v>3</v>
      </c>
      <c r="S425" s="18" t="s">
        <v>26</v>
      </c>
      <c r="T425" s="20">
        <v>150</v>
      </c>
      <c r="U425" s="19">
        <v>1</v>
      </c>
      <c r="V425" s="18">
        <v>4152</v>
      </c>
      <c r="W425" s="19">
        <v>0</v>
      </c>
      <c r="X425" s="18">
        <v>5</v>
      </c>
      <c r="Y425" s="21">
        <v>1315</v>
      </c>
      <c r="Z425" s="18">
        <v>1</v>
      </c>
      <c r="AA425" s="19">
        <v>10</v>
      </c>
      <c r="AB425" s="20">
        <v>5</v>
      </c>
      <c r="AC425" s="131" t="s">
        <v>529</v>
      </c>
      <c r="AD425" s="38" t="s">
        <v>58</v>
      </c>
      <c r="AE425" s="13">
        <v>0</v>
      </c>
      <c r="AF425" s="13">
        <v>0</v>
      </c>
      <c r="AG425" s="13">
        <v>0</v>
      </c>
      <c r="AH425" s="37">
        <f t="shared" si="35"/>
        <v>0</v>
      </c>
      <c r="AI425" s="13">
        <v>0</v>
      </c>
      <c r="AJ425" s="13">
        <v>0</v>
      </c>
      <c r="AK425" s="13">
        <v>0</v>
      </c>
      <c r="AL425" s="37">
        <f t="shared" si="37"/>
        <v>0</v>
      </c>
      <c r="AM425" s="13">
        <v>0</v>
      </c>
      <c r="AN425" s="13">
        <v>0</v>
      </c>
      <c r="AO425" s="13">
        <v>5549.95</v>
      </c>
      <c r="AP425" s="37">
        <f t="shared" si="36"/>
        <v>5549.95</v>
      </c>
      <c r="AQ425" s="13">
        <v>0</v>
      </c>
      <c r="AR425" s="13">
        <v>670</v>
      </c>
      <c r="AS425" s="13">
        <v>905.06</v>
      </c>
      <c r="AT425" s="37">
        <f t="shared" si="38"/>
        <v>1575.06</v>
      </c>
      <c r="AU425" s="69">
        <f t="shared" si="39"/>
        <v>7125.01</v>
      </c>
    </row>
    <row r="426" spans="1:47" x14ac:dyDescent="0.25">
      <c r="A426" s="16">
        <f>COUNTIF($AD$10:AD426,'RESUMEN POR ORGANISMO'!$V$6)</f>
        <v>38</v>
      </c>
      <c r="B426" s="16">
        <f>COUNTIF(U$10:$V426,'Desglose 4246'!$V$6)</f>
        <v>8</v>
      </c>
      <c r="C426" s="16">
        <f>COUNTIF(V$10:$V426,'Desglose 4157'!$V$6)</f>
        <v>33</v>
      </c>
      <c r="D426" s="16">
        <f>COUNTIF(V$10:$V426,'Desglose 4156'!$V$6)</f>
        <v>26</v>
      </c>
      <c r="E426" s="16">
        <f>COUNTIF(V$10:$V426,'Desglose 4155'!$V$6)</f>
        <v>26</v>
      </c>
      <c r="F426" s="16">
        <f>COUNTIF(V$10:$V426,'Desglose 4154'!$V$6)</f>
        <v>8</v>
      </c>
      <c r="G426" s="16">
        <f>COUNTIF(V$10:$V426,'Desglose 4153'!$V$6)</f>
        <v>53</v>
      </c>
      <c r="H426" s="16">
        <f>COUNTIF(V$10:$V426,'Desglose 4152'!$V$6)</f>
        <v>80</v>
      </c>
      <c r="I426" s="16">
        <f>COUNTIF(V$10:$V426,'Desglose 4151'!$V$6)</f>
        <v>183</v>
      </c>
      <c r="J426" s="18" t="s">
        <v>19</v>
      </c>
      <c r="K426" s="19">
        <v>4</v>
      </c>
      <c r="L426" s="20">
        <v>11</v>
      </c>
      <c r="M426" s="21">
        <v>152</v>
      </c>
      <c r="N426" s="18">
        <v>2</v>
      </c>
      <c r="O426" s="18">
        <v>5</v>
      </c>
      <c r="P426" s="18">
        <v>2</v>
      </c>
      <c r="Q426" s="18">
        <v>3</v>
      </c>
      <c r="R426" s="18">
        <v>3</v>
      </c>
      <c r="S426" s="18" t="s">
        <v>26</v>
      </c>
      <c r="T426" s="20">
        <v>150</v>
      </c>
      <c r="U426" s="19">
        <v>1</v>
      </c>
      <c r="V426" s="18">
        <v>4152</v>
      </c>
      <c r="W426" s="19">
        <v>0</v>
      </c>
      <c r="X426" s="18">
        <v>5</v>
      </c>
      <c r="Y426" s="21">
        <v>1315</v>
      </c>
      <c r="Z426" s="18">
        <v>1</v>
      </c>
      <c r="AA426" s="19">
        <v>10</v>
      </c>
      <c r="AB426" s="20">
        <v>55</v>
      </c>
      <c r="AC426" s="131" t="s">
        <v>530</v>
      </c>
      <c r="AD426" s="38" t="s">
        <v>58</v>
      </c>
      <c r="AE426" s="13">
        <v>0</v>
      </c>
      <c r="AF426" s="13">
        <v>0</v>
      </c>
      <c r="AG426" s="13">
        <v>0</v>
      </c>
      <c r="AH426" s="37">
        <f t="shared" si="35"/>
        <v>0</v>
      </c>
      <c r="AI426" s="13">
        <v>0</v>
      </c>
      <c r="AJ426" s="13">
        <v>0</v>
      </c>
      <c r="AK426" s="13">
        <v>0</v>
      </c>
      <c r="AL426" s="37">
        <f t="shared" si="37"/>
        <v>0</v>
      </c>
      <c r="AM426" s="13">
        <v>0</v>
      </c>
      <c r="AN426" s="13">
        <v>0</v>
      </c>
      <c r="AO426" s="13">
        <v>1752.61</v>
      </c>
      <c r="AP426" s="37">
        <f t="shared" si="36"/>
        <v>1752.61</v>
      </c>
      <c r="AQ426" s="13">
        <v>0</v>
      </c>
      <c r="AR426" s="13">
        <v>211.58</v>
      </c>
      <c r="AS426" s="13">
        <v>285.81</v>
      </c>
      <c r="AT426" s="37">
        <f t="shared" si="38"/>
        <v>497.39</v>
      </c>
      <c r="AU426" s="69">
        <f t="shared" si="39"/>
        <v>2250</v>
      </c>
    </row>
    <row r="427" spans="1:47" x14ac:dyDescent="0.25">
      <c r="A427" s="16">
        <f>COUNTIF($AD$10:AD427,'RESUMEN POR ORGANISMO'!$V$6)</f>
        <v>38</v>
      </c>
      <c r="B427" s="16">
        <f>COUNTIF(U$10:$V427,'Desglose 4246'!$V$6)</f>
        <v>8</v>
      </c>
      <c r="C427" s="16">
        <f>COUNTIF(V$10:$V427,'Desglose 4157'!$V$6)</f>
        <v>33</v>
      </c>
      <c r="D427" s="16">
        <f>COUNTIF(V$10:$V427,'Desglose 4156'!$V$6)</f>
        <v>26</v>
      </c>
      <c r="E427" s="16">
        <f>COUNTIF(V$10:$V427,'Desglose 4155'!$V$6)</f>
        <v>26</v>
      </c>
      <c r="F427" s="16">
        <f>COUNTIF(V$10:$V427,'Desglose 4154'!$V$6)</f>
        <v>8</v>
      </c>
      <c r="G427" s="16">
        <f>COUNTIF(V$10:$V427,'Desglose 4153'!$V$6)</f>
        <v>53</v>
      </c>
      <c r="H427" s="16">
        <f>COUNTIF(V$10:$V427,'Desglose 4152'!$V$6)</f>
        <v>81</v>
      </c>
      <c r="I427" s="16">
        <f>COUNTIF(V$10:$V427,'Desglose 4151'!$V$6)</f>
        <v>183</v>
      </c>
      <c r="J427" s="18" t="s">
        <v>19</v>
      </c>
      <c r="K427" s="19">
        <v>4</v>
      </c>
      <c r="L427" s="20">
        <v>11</v>
      </c>
      <c r="M427" s="21">
        <v>152</v>
      </c>
      <c r="N427" s="18">
        <v>2</v>
      </c>
      <c r="O427" s="18">
        <v>5</v>
      </c>
      <c r="P427" s="18">
        <v>2</v>
      </c>
      <c r="Q427" s="18">
        <v>3</v>
      </c>
      <c r="R427" s="18">
        <v>3</v>
      </c>
      <c r="S427" s="18" t="s">
        <v>26</v>
      </c>
      <c r="T427" s="20">
        <v>150</v>
      </c>
      <c r="U427" s="19">
        <v>1</v>
      </c>
      <c r="V427" s="18">
        <v>4152</v>
      </c>
      <c r="W427" s="19">
        <v>0</v>
      </c>
      <c r="X427" s="18">
        <v>5</v>
      </c>
      <c r="Y427" s="21">
        <v>1315</v>
      </c>
      <c r="Z427" s="18">
        <v>1</v>
      </c>
      <c r="AA427" s="19">
        <v>10</v>
      </c>
      <c r="AB427" s="20">
        <v>83</v>
      </c>
      <c r="AC427" s="131" t="s">
        <v>531</v>
      </c>
      <c r="AD427" s="38" t="s">
        <v>58</v>
      </c>
      <c r="AE427" s="13">
        <v>0</v>
      </c>
      <c r="AF427" s="13">
        <v>0</v>
      </c>
      <c r="AG427" s="13">
        <v>0</v>
      </c>
      <c r="AH427" s="37">
        <f t="shared" si="35"/>
        <v>0</v>
      </c>
      <c r="AI427" s="13">
        <v>0</v>
      </c>
      <c r="AJ427" s="13">
        <v>0</v>
      </c>
      <c r="AK427" s="13">
        <v>0</v>
      </c>
      <c r="AL427" s="37">
        <f t="shared" si="37"/>
        <v>0</v>
      </c>
      <c r="AM427" s="13">
        <v>0</v>
      </c>
      <c r="AN427" s="13">
        <v>0</v>
      </c>
      <c r="AO427" s="13">
        <v>2774.97</v>
      </c>
      <c r="AP427" s="37">
        <f t="shared" si="36"/>
        <v>2774.97</v>
      </c>
      <c r="AQ427" s="13">
        <v>0</v>
      </c>
      <c r="AR427" s="13">
        <v>335</v>
      </c>
      <c r="AS427" s="13">
        <v>452.53</v>
      </c>
      <c r="AT427" s="37">
        <f t="shared" si="38"/>
        <v>787.53</v>
      </c>
      <c r="AU427" s="69">
        <f t="shared" si="39"/>
        <v>3562.5</v>
      </c>
    </row>
    <row r="428" spans="1:47" x14ac:dyDescent="0.25">
      <c r="A428" s="16">
        <f>COUNTIF($AD$10:AD428,'RESUMEN POR ORGANISMO'!$V$6)</f>
        <v>38</v>
      </c>
      <c r="B428" s="16">
        <f>COUNTIF(U$10:$V428,'Desglose 4246'!$V$6)</f>
        <v>8</v>
      </c>
      <c r="C428" s="16">
        <f>COUNTIF(V$10:$V428,'Desglose 4157'!$V$6)</f>
        <v>33</v>
      </c>
      <c r="D428" s="16">
        <f>COUNTIF(V$10:$V428,'Desglose 4156'!$V$6)</f>
        <v>26</v>
      </c>
      <c r="E428" s="16">
        <f>COUNTIF(V$10:$V428,'Desglose 4155'!$V$6)</f>
        <v>26</v>
      </c>
      <c r="F428" s="16">
        <f>COUNTIF(V$10:$V428,'Desglose 4154'!$V$6)</f>
        <v>8</v>
      </c>
      <c r="G428" s="16">
        <f>COUNTIF(V$10:$V428,'Desglose 4153'!$V$6)</f>
        <v>53</v>
      </c>
      <c r="H428" s="16">
        <f>COUNTIF(V$10:$V428,'Desglose 4152'!$V$6)</f>
        <v>82</v>
      </c>
      <c r="I428" s="16">
        <f>COUNTIF(V$10:$V428,'Desglose 4151'!$V$6)</f>
        <v>183</v>
      </c>
      <c r="J428" s="18" t="s">
        <v>19</v>
      </c>
      <c r="K428" s="19">
        <v>4</v>
      </c>
      <c r="L428" s="20">
        <v>11</v>
      </c>
      <c r="M428" s="21">
        <v>152</v>
      </c>
      <c r="N428" s="18">
        <v>2</v>
      </c>
      <c r="O428" s="18">
        <v>5</v>
      </c>
      <c r="P428" s="18">
        <v>2</v>
      </c>
      <c r="Q428" s="18">
        <v>3</v>
      </c>
      <c r="R428" s="18">
        <v>3</v>
      </c>
      <c r="S428" s="18" t="s">
        <v>26</v>
      </c>
      <c r="T428" s="20">
        <v>150</v>
      </c>
      <c r="U428" s="19">
        <v>1</v>
      </c>
      <c r="V428" s="18">
        <v>4152</v>
      </c>
      <c r="W428" s="19">
        <v>0</v>
      </c>
      <c r="X428" s="18">
        <v>5</v>
      </c>
      <c r="Y428" s="21">
        <v>1315</v>
      </c>
      <c r="Z428" s="18">
        <v>1</v>
      </c>
      <c r="AA428" s="19">
        <v>6</v>
      </c>
      <c r="AB428" s="20">
        <v>108</v>
      </c>
      <c r="AC428" s="131" t="s">
        <v>532</v>
      </c>
      <c r="AD428" s="38" t="s">
        <v>58</v>
      </c>
      <c r="AE428" s="13">
        <v>0</v>
      </c>
      <c r="AF428" s="13">
        <v>0</v>
      </c>
      <c r="AG428" s="13">
        <v>0</v>
      </c>
      <c r="AH428" s="37">
        <f t="shared" si="35"/>
        <v>0</v>
      </c>
      <c r="AI428" s="13">
        <v>0</v>
      </c>
      <c r="AJ428" s="13">
        <v>0</v>
      </c>
      <c r="AK428" s="13">
        <v>0</v>
      </c>
      <c r="AL428" s="37">
        <f t="shared" si="37"/>
        <v>0</v>
      </c>
      <c r="AM428" s="13">
        <v>0</v>
      </c>
      <c r="AN428" s="13">
        <v>0</v>
      </c>
      <c r="AO428" s="13">
        <v>1752.61</v>
      </c>
      <c r="AP428" s="37">
        <f t="shared" si="36"/>
        <v>1752.61</v>
      </c>
      <c r="AQ428" s="13">
        <v>0</v>
      </c>
      <c r="AR428" s="13">
        <v>211.58</v>
      </c>
      <c r="AS428" s="13">
        <v>285.81</v>
      </c>
      <c r="AT428" s="37">
        <f t="shared" si="38"/>
        <v>497.39</v>
      </c>
      <c r="AU428" s="69">
        <f t="shared" si="39"/>
        <v>2250</v>
      </c>
    </row>
    <row r="429" spans="1:47" x14ac:dyDescent="0.25">
      <c r="A429" s="16">
        <f>COUNTIF($AD$10:AD429,'RESUMEN POR ORGANISMO'!$V$6)</f>
        <v>38</v>
      </c>
      <c r="B429" s="16">
        <f>COUNTIF(U$10:$V429,'Desglose 4246'!$V$6)</f>
        <v>8</v>
      </c>
      <c r="C429" s="16">
        <f>COUNTIF(V$10:$V429,'Desglose 4157'!$V$6)</f>
        <v>33</v>
      </c>
      <c r="D429" s="16">
        <f>COUNTIF(V$10:$V429,'Desglose 4156'!$V$6)</f>
        <v>26</v>
      </c>
      <c r="E429" s="16">
        <f>COUNTIF(V$10:$V429,'Desglose 4155'!$V$6)</f>
        <v>26</v>
      </c>
      <c r="F429" s="16">
        <f>COUNTIF(V$10:$V429,'Desglose 4154'!$V$6)</f>
        <v>8</v>
      </c>
      <c r="G429" s="16">
        <f>COUNTIF(V$10:$V429,'Desglose 4153'!$V$6)</f>
        <v>53</v>
      </c>
      <c r="H429" s="16">
        <f>COUNTIF(V$10:$V429,'Desglose 4152'!$V$6)</f>
        <v>83</v>
      </c>
      <c r="I429" s="16">
        <f>COUNTIF(V$10:$V429,'Desglose 4151'!$V$6)</f>
        <v>183</v>
      </c>
      <c r="J429" s="18" t="s">
        <v>19</v>
      </c>
      <c r="K429" s="19">
        <v>4</v>
      </c>
      <c r="L429" s="20">
        <v>11</v>
      </c>
      <c r="M429" s="21">
        <v>152</v>
      </c>
      <c r="N429" s="18">
        <v>2</v>
      </c>
      <c r="O429" s="18">
        <v>5</v>
      </c>
      <c r="P429" s="18">
        <v>2</v>
      </c>
      <c r="Q429" s="18">
        <v>3</v>
      </c>
      <c r="R429" s="18">
        <v>3</v>
      </c>
      <c r="S429" s="18" t="s">
        <v>26</v>
      </c>
      <c r="T429" s="20">
        <v>150</v>
      </c>
      <c r="U429" s="19">
        <v>1</v>
      </c>
      <c r="V429" s="18">
        <v>4152</v>
      </c>
      <c r="W429" s="19">
        <v>0</v>
      </c>
      <c r="X429" s="18">
        <v>5</v>
      </c>
      <c r="Y429" s="21">
        <v>1315</v>
      </c>
      <c r="Z429" s="18">
        <v>1</v>
      </c>
      <c r="AA429" s="19">
        <v>6</v>
      </c>
      <c r="AB429" s="20">
        <v>85</v>
      </c>
      <c r="AC429" s="131" t="s">
        <v>533</v>
      </c>
      <c r="AD429" s="38" t="s">
        <v>58</v>
      </c>
      <c r="AE429" s="13">
        <v>0</v>
      </c>
      <c r="AF429" s="13">
        <v>0</v>
      </c>
      <c r="AG429" s="13">
        <v>0</v>
      </c>
      <c r="AH429" s="37">
        <f t="shared" si="35"/>
        <v>0</v>
      </c>
      <c r="AI429" s="13">
        <v>0</v>
      </c>
      <c r="AJ429" s="13">
        <v>0</v>
      </c>
      <c r="AK429" s="13">
        <v>0</v>
      </c>
      <c r="AL429" s="37">
        <f t="shared" si="37"/>
        <v>0</v>
      </c>
      <c r="AM429" s="13">
        <v>0</v>
      </c>
      <c r="AN429" s="13">
        <v>0</v>
      </c>
      <c r="AO429" s="13">
        <v>5549.95</v>
      </c>
      <c r="AP429" s="37">
        <f t="shared" si="36"/>
        <v>5549.95</v>
      </c>
      <c r="AQ429" s="13">
        <v>0</v>
      </c>
      <c r="AR429" s="13">
        <v>670</v>
      </c>
      <c r="AS429" s="13">
        <v>905.06</v>
      </c>
      <c r="AT429" s="37">
        <f t="shared" si="38"/>
        <v>1575.06</v>
      </c>
      <c r="AU429" s="69">
        <f t="shared" si="39"/>
        <v>7125.01</v>
      </c>
    </row>
    <row r="430" spans="1:47" x14ac:dyDescent="0.25">
      <c r="A430" s="16">
        <f>COUNTIF($AD$10:AD430,'RESUMEN POR ORGANISMO'!$V$6)</f>
        <v>38</v>
      </c>
      <c r="B430" s="16">
        <f>COUNTIF(U$10:$V430,'Desglose 4246'!$V$6)</f>
        <v>8</v>
      </c>
      <c r="C430" s="16">
        <f>COUNTIF(V$10:$V430,'Desglose 4157'!$V$6)</f>
        <v>33</v>
      </c>
      <c r="D430" s="16">
        <f>COUNTIF(V$10:$V430,'Desglose 4156'!$V$6)</f>
        <v>26</v>
      </c>
      <c r="E430" s="16">
        <f>COUNTIF(V$10:$V430,'Desglose 4155'!$V$6)</f>
        <v>26</v>
      </c>
      <c r="F430" s="16">
        <f>COUNTIF(V$10:$V430,'Desglose 4154'!$V$6)</f>
        <v>8</v>
      </c>
      <c r="G430" s="16">
        <f>COUNTIF(V$10:$V430,'Desglose 4153'!$V$6)</f>
        <v>53</v>
      </c>
      <c r="H430" s="16">
        <f>COUNTIF(V$10:$V430,'Desglose 4152'!$V$6)</f>
        <v>84</v>
      </c>
      <c r="I430" s="16">
        <f>COUNTIF(V$10:$V430,'Desglose 4151'!$V$6)</f>
        <v>183</v>
      </c>
      <c r="J430" s="18" t="s">
        <v>19</v>
      </c>
      <c r="K430" s="19">
        <v>4</v>
      </c>
      <c r="L430" s="20">
        <v>11</v>
      </c>
      <c r="M430" s="21">
        <v>152</v>
      </c>
      <c r="N430" s="18">
        <v>2</v>
      </c>
      <c r="O430" s="18">
        <v>5</v>
      </c>
      <c r="P430" s="18">
        <v>2</v>
      </c>
      <c r="Q430" s="18">
        <v>3</v>
      </c>
      <c r="R430" s="18">
        <v>3</v>
      </c>
      <c r="S430" s="18" t="s">
        <v>26</v>
      </c>
      <c r="T430" s="20">
        <v>150</v>
      </c>
      <c r="U430" s="19">
        <v>1</v>
      </c>
      <c r="V430" s="18">
        <v>4152</v>
      </c>
      <c r="W430" s="19">
        <v>0</v>
      </c>
      <c r="X430" s="18">
        <v>5</v>
      </c>
      <c r="Y430" s="21">
        <v>1315</v>
      </c>
      <c r="Z430" s="18">
        <v>1</v>
      </c>
      <c r="AA430" s="19">
        <v>7</v>
      </c>
      <c r="AB430" s="20">
        <v>15</v>
      </c>
      <c r="AC430" s="131" t="s">
        <v>534</v>
      </c>
      <c r="AD430" s="38" t="s">
        <v>58</v>
      </c>
      <c r="AE430" s="13">
        <v>0</v>
      </c>
      <c r="AF430" s="13">
        <v>0</v>
      </c>
      <c r="AG430" s="13">
        <v>0</v>
      </c>
      <c r="AH430" s="37">
        <f t="shared" si="35"/>
        <v>0</v>
      </c>
      <c r="AI430" s="13">
        <v>0</v>
      </c>
      <c r="AJ430" s="13">
        <v>0</v>
      </c>
      <c r="AK430" s="13">
        <v>0</v>
      </c>
      <c r="AL430" s="37">
        <f t="shared" si="37"/>
        <v>0</v>
      </c>
      <c r="AM430" s="13">
        <v>0</v>
      </c>
      <c r="AN430" s="13">
        <v>0</v>
      </c>
      <c r="AO430" s="13">
        <v>1752.61</v>
      </c>
      <c r="AP430" s="37">
        <f t="shared" si="36"/>
        <v>1752.61</v>
      </c>
      <c r="AQ430" s="13">
        <v>0</v>
      </c>
      <c r="AR430" s="13">
        <v>211.58</v>
      </c>
      <c r="AS430" s="13">
        <v>285.81</v>
      </c>
      <c r="AT430" s="37">
        <f t="shared" si="38"/>
        <v>497.39</v>
      </c>
      <c r="AU430" s="69">
        <f t="shared" si="39"/>
        <v>2250</v>
      </c>
    </row>
    <row r="431" spans="1:47" x14ac:dyDescent="0.25">
      <c r="A431" s="16">
        <f>COUNTIF($AD$10:AD431,'RESUMEN POR ORGANISMO'!$V$6)</f>
        <v>38</v>
      </c>
      <c r="B431" s="16">
        <f>COUNTIF(U$10:$V431,'Desglose 4246'!$V$6)</f>
        <v>8</v>
      </c>
      <c r="C431" s="16">
        <f>COUNTIF(V$10:$V431,'Desglose 4157'!$V$6)</f>
        <v>33</v>
      </c>
      <c r="D431" s="16">
        <f>COUNTIF(V$10:$V431,'Desglose 4156'!$V$6)</f>
        <v>26</v>
      </c>
      <c r="E431" s="16">
        <f>COUNTIF(V$10:$V431,'Desglose 4155'!$V$6)</f>
        <v>26</v>
      </c>
      <c r="F431" s="16">
        <f>COUNTIF(V$10:$V431,'Desglose 4154'!$V$6)</f>
        <v>8</v>
      </c>
      <c r="G431" s="16">
        <f>COUNTIF(V$10:$V431,'Desglose 4153'!$V$6)</f>
        <v>53</v>
      </c>
      <c r="H431" s="16">
        <f>COUNTIF(V$10:$V431,'Desglose 4152'!$V$6)</f>
        <v>85</v>
      </c>
      <c r="I431" s="16">
        <f>COUNTIF(V$10:$V431,'Desglose 4151'!$V$6)</f>
        <v>183</v>
      </c>
      <c r="J431" s="18" t="s">
        <v>19</v>
      </c>
      <c r="K431" s="19">
        <v>4</v>
      </c>
      <c r="L431" s="20">
        <v>11</v>
      </c>
      <c r="M431" s="21">
        <v>152</v>
      </c>
      <c r="N431" s="18">
        <v>2</v>
      </c>
      <c r="O431" s="18">
        <v>5</v>
      </c>
      <c r="P431" s="18">
        <v>2</v>
      </c>
      <c r="Q431" s="18">
        <v>3</v>
      </c>
      <c r="R431" s="18">
        <v>3</v>
      </c>
      <c r="S431" s="18" t="s">
        <v>26</v>
      </c>
      <c r="T431" s="20">
        <v>150</v>
      </c>
      <c r="U431" s="19">
        <v>1</v>
      </c>
      <c r="V431" s="18">
        <v>4152</v>
      </c>
      <c r="W431" s="19">
        <v>0</v>
      </c>
      <c r="X431" s="18">
        <v>5</v>
      </c>
      <c r="Y431" s="21">
        <v>1315</v>
      </c>
      <c r="Z431" s="18">
        <v>1</v>
      </c>
      <c r="AA431" s="19">
        <v>3</v>
      </c>
      <c r="AB431" s="20">
        <v>93</v>
      </c>
      <c r="AC431" s="131" t="s">
        <v>535</v>
      </c>
      <c r="AD431" s="38" t="s">
        <v>58</v>
      </c>
      <c r="AE431" s="13">
        <v>0</v>
      </c>
      <c r="AF431" s="13">
        <v>0</v>
      </c>
      <c r="AG431" s="13">
        <v>0</v>
      </c>
      <c r="AH431" s="37">
        <f t="shared" si="35"/>
        <v>0</v>
      </c>
      <c r="AI431" s="13">
        <v>0</v>
      </c>
      <c r="AJ431" s="13">
        <v>0</v>
      </c>
      <c r="AK431" s="13">
        <v>0</v>
      </c>
      <c r="AL431" s="37">
        <f t="shared" si="37"/>
        <v>0</v>
      </c>
      <c r="AM431" s="13">
        <v>0</v>
      </c>
      <c r="AN431" s="13">
        <v>0</v>
      </c>
      <c r="AO431" s="13">
        <v>7302.56</v>
      </c>
      <c r="AP431" s="37">
        <f t="shared" si="36"/>
        <v>7302.56</v>
      </c>
      <c r="AQ431" s="13">
        <v>0</v>
      </c>
      <c r="AR431" s="13">
        <v>881.58</v>
      </c>
      <c r="AS431" s="13">
        <v>1190.8699999999999</v>
      </c>
      <c r="AT431" s="37">
        <f t="shared" si="38"/>
        <v>2072.4499999999998</v>
      </c>
      <c r="AU431" s="69">
        <f t="shared" si="39"/>
        <v>9375.01</v>
      </c>
    </row>
    <row r="432" spans="1:47" x14ac:dyDescent="0.25">
      <c r="A432" s="16">
        <f>COUNTIF($AD$10:AD432,'RESUMEN POR ORGANISMO'!$V$6)</f>
        <v>38</v>
      </c>
      <c r="B432" s="16">
        <f>COUNTIF(U$10:$V432,'Desglose 4246'!$V$6)</f>
        <v>8</v>
      </c>
      <c r="C432" s="16">
        <f>COUNTIF(V$10:$V432,'Desglose 4157'!$V$6)</f>
        <v>33</v>
      </c>
      <c r="D432" s="16">
        <f>COUNTIF(V$10:$V432,'Desglose 4156'!$V$6)</f>
        <v>26</v>
      </c>
      <c r="E432" s="16">
        <f>COUNTIF(V$10:$V432,'Desglose 4155'!$V$6)</f>
        <v>26</v>
      </c>
      <c r="F432" s="16">
        <f>COUNTIF(V$10:$V432,'Desglose 4154'!$V$6)</f>
        <v>8</v>
      </c>
      <c r="G432" s="16">
        <f>COUNTIF(V$10:$V432,'Desglose 4153'!$V$6)</f>
        <v>53</v>
      </c>
      <c r="H432" s="16">
        <f>COUNTIF(V$10:$V432,'Desglose 4152'!$V$6)</f>
        <v>86</v>
      </c>
      <c r="I432" s="16">
        <f>COUNTIF(V$10:$V432,'Desglose 4151'!$V$6)</f>
        <v>183</v>
      </c>
      <c r="J432" s="18" t="s">
        <v>19</v>
      </c>
      <c r="K432" s="19">
        <v>4</v>
      </c>
      <c r="L432" s="20">
        <v>11</v>
      </c>
      <c r="M432" s="21">
        <v>152</v>
      </c>
      <c r="N432" s="18">
        <v>2</v>
      </c>
      <c r="O432" s="18">
        <v>5</v>
      </c>
      <c r="P432" s="18">
        <v>2</v>
      </c>
      <c r="Q432" s="18">
        <v>3</v>
      </c>
      <c r="R432" s="18">
        <v>3</v>
      </c>
      <c r="S432" s="18" t="s">
        <v>26</v>
      </c>
      <c r="T432" s="20">
        <v>150</v>
      </c>
      <c r="U432" s="19">
        <v>1</v>
      </c>
      <c r="V432" s="18">
        <v>4152</v>
      </c>
      <c r="W432" s="19">
        <v>0</v>
      </c>
      <c r="X432" s="18">
        <v>5</v>
      </c>
      <c r="Y432" s="21">
        <v>1315</v>
      </c>
      <c r="Z432" s="18">
        <v>1</v>
      </c>
      <c r="AA432" s="19">
        <v>3</v>
      </c>
      <c r="AB432" s="20">
        <v>118</v>
      </c>
      <c r="AC432" s="131" t="s">
        <v>536</v>
      </c>
      <c r="AD432" s="38" t="s">
        <v>58</v>
      </c>
      <c r="AE432" s="13">
        <v>0</v>
      </c>
      <c r="AF432" s="13">
        <v>0</v>
      </c>
      <c r="AG432" s="13">
        <v>0</v>
      </c>
      <c r="AH432" s="37">
        <f t="shared" si="35"/>
        <v>0</v>
      </c>
      <c r="AI432" s="13">
        <v>0</v>
      </c>
      <c r="AJ432" s="13">
        <v>0</v>
      </c>
      <c r="AK432" s="13">
        <v>0</v>
      </c>
      <c r="AL432" s="37">
        <f t="shared" si="37"/>
        <v>0</v>
      </c>
      <c r="AM432" s="13">
        <v>0</v>
      </c>
      <c r="AN432" s="13">
        <v>0</v>
      </c>
      <c r="AO432" s="13">
        <v>2774.97</v>
      </c>
      <c r="AP432" s="37">
        <f t="shared" si="36"/>
        <v>2774.97</v>
      </c>
      <c r="AQ432" s="13">
        <v>0</v>
      </c>
      <c r="AR432" s="13">
        <v>335</v>
      </c>
      <c r="AS432" s="13">
        <v>452.53</v>
      </c>
      <c r="AT432" s="37">
        <f t="shared" si="38"/>
        <v>787.53</v>
      </c>
      <c r="AU432" s="69">
        <f t="shared" si="39"/>
        <v>3562.5</v>
      </c>
    </row>
    <row r="433" spans="1:47" x14ac:dyDescent="0.25">
      <c r="A433" s="16">
        <f>COUNTIF($AD$10:AD433,'RESUMEN POR ORGANISMO'!$V$6)</f>
        <v>38</v>
      </c>
      <c r="B433" s="16">
        <f>COUNTIF(U$10:$V433,'Desglose 4246'!$V$6)</f>
        <v>8</v>
      </c>
      <c r="C433" s="16">
        <f>COUNTIF(V$10:$V433,'Desglose 4157'!$V$6)</f>
        <v>33</v>
      </c>
      <c r="D433" s="16">
        <f>COUNTIF(V$10:$V433,'Desglose 4156'!$V$6)</f>
        <v>26</v>
      </c>
      <c r="E433" s="16">
        <f>COUNTIF(V$10:$V433,'Desglose 4155'!$V$6)</f>
        <v>26</v>
      </c>
      <c r="F433" s="16">
        <f>COUNTIF(V$10:$V433,'Desglose 4154'!$V$6)</f>
        <v>8</v>
      </c>
      <c r="G433" s="16">
        <f>COUNTIF(V$10:$V433,'Desglose 4153'!$V$6)</f>
        <v>53</v>
      </c>
      <c r="H433" s="16">
        <f>COUNTIF(V$10:$V433,'Desglose 4152'!$V$6)</f>
        <v>87</v>
      </c>
      <c r="I433" s="16">
        <f>COUNTIF(V$10:$V433,'Desglose 4151'!$V$6)</f>
        <v>183</v>
      </c>
      <c r="J433" s="18" t="s">
        <v>19</v>
      </c>
      <c r="K433" s="19">
        <v>4</v>
      </c>
      <c r="L433" s="20">
        <v>11</v>
      </c>
      <c r="M433" s="21">
        <v>152</v>
      </c>
      <c r="N433" s="18">
        <v>2</v>
      </c>
      <c r="O433" s="18">
        <v>5</v>
      </c>
      <c r="P433" s="18">
        <v>2</v>
      </c>
      <c r="Q433" s="18">
        <v>3</v>
      </c>
      <c r="R433" s="18">
        <v>3</v>
      </c>
      <c r="S433" s="18" t="s">
        <v>26</v>
      </c>
      <c r="T433" s="20">
        <v>150</v>
      </c>
      <c r="U433" s="19">
        <v>1</v>
      </c>
      <c r="V433" s="18">
        <v>4152</v>
      </c>
      <c r="W433" s="19">
        <v>0</v>
      </c>
      <c r="X433" s="18">
        <v>5</v>
      </c>
      <c r="Y433" s="21">
        <v>1315</v>
      </c>
      <c r="Z433" s="18">
        <v>1</v>
      </c>
      <c r="AA433" s="19">
        <v>3</v>
      </c>
      <c r="AB433" s="20">
        <v>46</v>
      </c>
      <c r="AC433" s="131" t="s">
        <v>537</v>
      </c>
      <c r="AD433" s="38" t="s">
        <v>58</v>
      </c>
      <c r="AE433" s="13">
        <v>0</v>
      </c>
      <c r="AF433" s="13">
        <v>0</v>
      </c>
      <c r="AG433" s="13">
        <v>0</v>
      </c>
      <c r="AH433" s="37">
        <f t="shared" si="35"/>
        <v>0</v>
      </c>
      <c r="AI433" s="13">
        <v>0</v>
      </c>
      <c r="AJ433" s="13">
        <v>0</v>
      </c>
      <c r="AK433" s="13">
        <v>0</v>
      </c>
      <c r="AL433" s="37">
        <f t="shared" si="37"/>
        <v>0</v>
      </c>
      <c r="AM433" s="13">
        <v>0</v>
      </c>
      <c r="AN433" s="13">
        <v>0</v>
      </c>
      <c r="AO433" s="13">
        <v>1752.61</v>
      </c>
      <c r="AP433" s="37">
        <f t="shared" si="36"/>
        <v>1752.61</v>
      </c>
      <c r="AQ433" s="13">
        <v>0</v>
      </c>
      <c r="AR433" s="13">
        <v>211.58</v>
      </c>
      <c r="AS433" s="13">
        <v>285.81</v>
      </c>
      <c r="AT433" s="37">
        <f t="shared" si="38"/>
        <v>497.39</v>
      </c>
      <c r="AU433" s="69">
        <f t="shared" si="39"/>
        <v>2250</v>
      </c>
    </row>
    <row r="434" spans="1:47" x14ac:dyDescent="0.25">
      <c r="A434" s="16">
        <f>COUNTIF($AD$10:AD434,'RESUMEN POR ORGANISMO'!$V$6)</f>
        <v>38</v>
      </c>
      <c r="B434" s="16">
        <f>COUNTIF(U$10:$V434,'Desglose 4246'!$V$6)</f>
        <v>8</v>
      </c>
      <c r="C434" s="16">
        <f>COUNTIF(V$10:$V434,'Desglose 4157'!$V$6)</f>
        <v>33</v>
      </c>
      <c r="D434" s="16">
        <f>COUNTIF(V$10:$V434,'Desglose 4156'!$V$6)</f>
        <v>26</v>
      </c>
      <c r="E434" s="16">
        <f>COUNTIF(V$10:$V434,'Desglose 4155'!$V$6)</f>
        <v>26</v>
      </c>
      <c r="F434" s="16">
        <f>COUNTIF(V$10:$V434,'Desglose 4154'!$V$6)</f>
        <v>8</v>
      </c>
      <c r="G434" s="16">
        <f>COUNTIF(V$10:$V434,'Desglose 4153'!$V$6)</f>
        <v>53</v>
      </c>
      <c r="H434" s="16">
        <f>COUNTIF(V$10:$V434,'Desglose 4152'!$V$6)</f>
        <v>88</v>
      </c>
      <c r="I434" s="16">
        <f>COUNTIF(V$10:$V434,'Desglose 4151'!$V$6)</f>
        <v>183</v>
      </c>
      <c r="J434" s="18" t="s">
        <v>19</v>
      </c>
      <c r="K434" s="19">
        <v>4</v>
      </c>
      <c r="L434" s="20">
        <v>11</v>
      </c>
      <c r="M434" s="21">
        <v>152</v>
      </c>
      <c r="N434" s="18">
        <v>2</v>
      </c>
      <c r="O434" s="18">
        <v>5</v>
      </c>
      <c r="P434" s="18">
        <v>2</v>
      </c>
      <c r="Q434" s="18">
        <v>3</v>
      </c>
      <c r="R434" s="18">
        <v>3</v>
      </c>
      <c r="S434" s="18" t="s">
        <v>26</v>
      </c>
      <c r="T434" s="20">
        <v>150</v>
      </c>
      <c r="U434" s="19">
        <v>1</v>
      </c>
      <c r="V434" s="18">
        <v>4152</v>
      </c>
      <c r="W434" s="19">
        <v>0</v>
      </c>
      <c r="X434" s="18">
        <v>5</v>
      </c>
      <c r="Y434" s="21">
        <v>1315</v>
      </c>
      <c r="Z434" s="18">
        <v>1</v>
      </c>
      <c r="AA434" s="19">
        <v>2</v>
      </c>
      <c r="AB434" s="20">
        <v>53</v>
      </c>
      <c r="AC434" s="131" t="s">
        <v>538</v>
      </c>
      <c r="AD434" s="38" t="s">
        <v>58</v>
      </c>
      <c r="AE434" s="13">
        <v>0</v>
      </c>
      <c r="AF434" s="13">
        <v>0</v>
      </c>
      <c r="AG434" s="13">
        <v>0</v>
      </c>
      <c r="AH434" s="37">
        <f t="shared" si="35"/>
        <v>0</v>
      </c>
      <c r="AI434" s="13">
        <v>0</v>
      </c>
      <c r="AJ434" s="13">
        <v>0</v>
      </c>
      <c r="AK434" s="13">
        <v>0</v>
      </c>
      <c r="AL434" s="37">
        <f t="shared" si="37"/>
        <v>0</v>
      </c>
      <c r="AM434" s="13">
        <v>0</v>
      </c>
      <c r="AN434" s="13">
        <v>0</v>
      </c>
      <c r="AO434" s="13">
        <v>11099.9</v>
      </c>
      <c r="AP434" s="37">
        <f t="shared" si="36"/>
        <v>11099.9</v>
      </c>
      <c r="AQ434" s="13">
        <v>0</v>
      </c>
      <c r="AR434" s="13">
        <v>1339.94</v>
      </c>
      <c r="AS434" s="13">
        <v>1810.12</v>
      </c>
      <c r="AT434" s="37">
        <f t="shared" si="38"/>
        <v>3150.06</v>
      </c>
      <c r="AU434" s="69">
        <f t="shared" si="39"/>
        <v>14249.96</v>
      </c>
    </row>
    <row r="435" spans="1:47" x14ac:dyDescent="0.25">
      <c r="A435" s="16">
        <f>COUNTIF($AD$10:AD435,'RESUMEN POR ORGANISMO'!$V$6)</f>
        <v>38</v>
      </c>
      <c r="B435" s="16">
        <f>COUNTIF(U$10:$V435,'Desglose 4246'!$V$6)</f>
        <v>8</v>
      </c>
      <c r="C435" s="16">
        <f>COUNTIF(V$10:$V435,'Desglose 4157'!$V$6)</f>
        <v>33</v>
      </c>
      <c r="D435" s="16">
        <f>COUNTIF(V$10:$V435,'Desglose 4156'!$V$6)</f>
        <v>26</v>
      </c>
      <c r="E435" s="16">
        <f>COUNTIF(V$10:$V435,'Desglose 4155'!$V$6)</f>
        <v>26</v>
      </c>
      <c r="F435" s="16">
        <f>COUNTIF(V$10:$V435,'Desglose 4154'!$V$6)</f>
        <v>8</v>
      </c>
      <c r="G435" s="16">
        <f>COUNTIF(V$10:$V435,'Desglose 4153'!$V$6)</f>
        <v>53</v>
      </c>
      <c r="H435" s="16">
        <f>COUNTIF(V$10:$V435,'Desglose 4152'!$V$6)</f>
        <v>89</v>
      </c>
      <c r="I435" s="16">
        <f>COUNTIF(V$10:$V435,'Desglose 4151'!$V$6)</f>
        <v>183</v>
      </c>
      <c r="J435" s="18" t="s">
        <v>19</v>
      </c>
      <c r="K435" s="19">
        <v>4</v>
      </c>
      <c r="L435" s="20">
        <v>11</v>
      </c>
      <c r="M435" s="21">
        <v>152</v>
      </c>
      <c r="N435" s="18">
        <v>2</v>
      </c>
      <c r="O435" s="18">
        <v>5</v>
      </c>
      <c r="P435" s="18">
        <v>2</v>
      </c>
      <c r="Q435" s="18">
        <v>3</v>
      </c>
      <c r="R435" s="18">
        <v>3</v>
      </c>
      <c r="S435" s="18" t="s">
        <v>26</v>
      </c>
      <c r="T435" s="20">
        <v>150</v>
      </c>
      <c r="U435" s="19">
        <v>1</v>
      </c>
      <c r="V435" s="18">
        <v>4152</v>
      </c>
      <c r="W435" s="19">
        <v>0</v>
      </c>
      <c r="X435" s="18">
        <v>5</v>
      </c>
      <c r="Y435" s="21">
        <v>1315</v>
      </c>
      <c r="Z435" s="18">
        <v>1</v>
      </c>
      <c r="AA435" s="19">
        <v>2</v>
      </c>
      <c r="AB435" s="20">
        <v>116</v>
      </c>
      <c r="AC435" s="131" t="s">
        <v>539</v>
      </c>
      <c r="AD435" s="38" t="s">
        <v>58</v>
      </c>
      <c r="AE435" s="13">
        <v>0</v>
      </c>
      <c r="AF435" s="13">
        <v>0</v>
      </c>
      <c r="AG435" s="13">
        <v>0</v>
      </c>
      <c r="AH435" s="37">
        <f t="shared" si="35"/>
        <v>0</v>
      </c>
      <c r="AI435" s="13">
        <v>0</v>
      </c>
      <c r="AJ435" s="13">
        <v>0</v>
      </c>
      <c r="AK435" s="13">
        <v>0</v>
      </c>
      <c r="AL435" s="37">
        <f t="shared" si="37"/>
        <v>0</v>
      </c>
      <c r="AM435" s="13">
        <v>0</v>
      </c>
      <c r="AN435" s="13">
        <v>0</v>
      </c>
      <c r="AO435" s="13">
        <v>2774.97</v>
      </c>
      <c r="AP435" s="37">
        <f t="shared" si="36"/>
        <v>2774.97</v>
      </c>
      <c r="AQ435" s="13">
        <v>0</v>
      </c>
      <c r="AR435" s="13">
        <v>335</v>
      </c>
      <c r="AS435" s="13">
        <v>452.53</v>
      </c>
      <c r="AT435" s="37">
        <f t="shared" si="38"/>
        <v>787.53</v>
      </c>
      <c r="AU435" s="69">
        <f t="shared" si="39"/>
        <v>3562.5</v>
      </c>
    </row>
    <row r="436" spans="1:47" x14ac:dyDescent="0.25">
      <c r="A436" s="16">
        <f>COUNTIF($AD$10:AD436,'RESUMEN POR ORGANISMO'!$V$6)</f>
        <v>38</v>
      </c>
      <c r="B436" s="16">
        <f>COUNTIF(U$10:$V436,'Desglose 4246'!$V$6)</f>
        <v>8</v>
      </c>
      <c r="C436" s="16">
        <f>COUNTIF(V$10:$V436,'Desglose 4157'!$V$6)</f>
        <v>33</v>
      </c>
      <c r="D436" s="16">
        <f>COUNTIF(V$10:$V436,'Desglose 4156'!$V$6)</f>
        <v>26</v>
      </c>
      <c r="E436" s="16">
        <f>COUNTIF(V$10:$V436,'Desglose 4155'!$V$6)</f>
        <v>26</v>
      </c>
      <c r="F436" s="16">
        <f>COUNTIF(V$10:$V436,'Desglose 4154'!$V$6)</f>
        <v>8</v>
      </c>
      <c r="G436" s="16">
        <f>COUNTIF(V$10:$V436,'Desglose 4153'!$V$6)</f>
        <v>53</v>
      </c>
      <c r="H436" s="16">
        <f>COUNTIF(V$10:$V436,'Desglose 4152'!$V$6)</f>
        <v>90</v>
      </c>
      <c r="I436" s="16">
        <f>COUNTIF(V$10:$V436,'Desglose 4151'!$V$6)</f>
        <v>183</v>
      </c>
      <c r="J436" s="18" t="s">
        <v>19</v>
      </c>
      <c r="K436" s="19">
        <v>4</v>
      </c>
      <c r="L436" s="20">
        <v>11</v>
      </c>
      <c r="M436" s="21">
        <v>152</v>
      </c>
      <c r="N436" s="18">
        <v>2</v>
      </c>
      <c r="O436" s="18">
        <v>5</v>
      </c>
      <c r="P436" s="18">
        <v>2</v>
      </c>
      <c r="Q436" s="18">
        <v>3</v>
      </c>
      <c r="R436" s="18">
        <v>3</v>
      </c>
      <c r="S436" s="18" t="s">
        <v>26</v>
      </c>
      <c r="T436" s="20">
        <v>150</v>
      </c>
      <c r="U436" s="19">
        <v>1</v>
      </c>
      <c r="V436" s="18">
        <v>4152</v>
      </c>
      <c r="W436" s="19">
        <v>0</v>
      </c>
      <c r="X436" s="18">
        <v>5</v>
      </c>
      <c r="Y436" s="21">
        <v>1315</v>
      </c>
      <c r="Z436" s="18">
        <v>1</v>
      </c>
      <c r="AA436" s="19">
        <v>2</v>
      </c>
      <c r="AB436" s="20">
        <v>109</v>
      </c>
      <c r="AC436" s="131" t="s">
        <v>540</v>
      </c>
      <c r="AD436" s="38" t="s">
        <v>58</v>
      </c>
      <c r="AE436" s="13">
        <v>0</v>
      </c>
      <c r="AF436" s="13">
        <v>0</v>
      </c>
      <c r="AG436" s="13">
        <v>0</v>
      </c>
      <c r="AH436" s="37">
        <f t="shared" si="35"/>
        <v>0</v>
      </c>
      <c r="AI436" s="13">
        <v>0</v>
      </c>
      <c r="AJ436" s="13">
        <v>0</v>
      </c>
      <c r="AK436" s="13">
        <v>0</v>
      </c>
      <c r="AL436" s="37">
        <f t="shared" si="37"/>
        <v>0</v>
      </c>
      <c r="AM436" s="13">
        <v>0</v>
      </c>
      <c r="AN436" s="13">
        <v>0</v>
      </c>
      <c r="AO436" s="13">
        <v>2774.97</v>
      </c>
      <c r="AP436" s="37">
        <f t="shared" si="36"/>
        <v>2774.97</v>
      </c>
      <c r="AQ436" s="13">
        <v>0</v>
      </c>
      <c r="AR436" s="13">
        <v>335</v>
      </c>
      <c r="AS436" s="13">
        <v>452.53</v>
      </c>
      <c r="AT436" s="37">
        <f t="shared" si="38"/>
        <v>787.53</v>
      </c>
      <c r="AU436" s="69">
        <f t="shared" si="39"/>
        <v>3562.5</v>
      </c>
    </row>
    <row r="437" spans="1:47" x14ac:dyDescent="0.25">
      <c r="A437" s="16">
        <f>COUNTIF($AD$10:AD437,'RESUMEN POR ORGANISMO'!$V$6)</f>
        <v>38</v>
      </c>
      <c r="B437" s="16">
        <f>COUNTIF(U$10:$V437,'Desglose 4246'!$V$6)</f>
        <v>8</v>
      </c>
      <c r="C437" s="16">
        <f>COUNTIF(V$10:$V437,'Desglose 4157'!$V$6)</f>
        <v>33</v>
      </c>
      <c r="D437" s="16">
        <f>COUNTIF(V$10:$V437,'Desglose 4156'!$V$6)</f>
        <v>26</v>
      </c>
      <c r="E437" s="16">
        <f>COUNTIF(V$10:$V437,'Desglose 4155'!$V$6)</f>
        <v>26</v>
      </c>
      <c r="F437" s="16">
        <f>COUNTIF(V$10:$V437,'Desglose 4154'!$V$6)</f>
        <v>8</v>
      </c>
      <c r="G437" s="16">
        <f>COUNTIF(V$10:$V437,'Desglose 4153'!$V$6)</f>
        <v>53</v>
      </c>
      <c r="H437" s="16">
        <f>COUNTIF(V$10:$V437,'Desglose 4152'!$V$6)</f>
        <v>91</v>
      </c>
      <c r="I437" s="16">
        <f>COUNTIF(V$10:$V437,'Desglose 4151'!$V$6)</f>
        <v>183</v>
      </c>
      <c r="J437" s="18" t="s">
        <v>19</v>
      </c>
      <c r="K437" s="19">
        <v>4</v>
      </c>
      <c r="L437" s="20">
        <v>11</v>
      </c>
      <c r="M437" s="21">
        <v>152</v>
      </c>
      <c r="N437" s="18">
        <v>2</v>
      </c>
      <c r="O437" s="18">
        <v>5</v>
      </c>
      <c r="P437" s="18">
        <v>2</v>
      </c>
      <c r="Q437" s="18">
        <v>3</v>
      </c>
      <c r="R437" s="18">
        <v>3</v>
      </c>
      <c r="S437" s="18" t="s">
        <v>26</v>
      </c>
      <c r="T437" s="20">
        <v>150</v>
      </c>
      <c r="U437" s="19">
        <v>1</v>
      </c>
      <c r="V437" s="18">
        <v>4152</v>
      </c>
      <c r="W437" s="19">
        <v>0</v>
      </c>
      <c r="X437" s="18">
        <v>5</v>
      </c>
      <c r="Y437" s="21">
        <v>1315</v>
      </c>
      <c r="Z437" s="18">
        <v>1</v>
      </c>
      <c r="AA437" s="19">
        <v>2</v>
      </c>
      <c r="AB437" s="20">
        <v>91</v>
      </c>
      <c r="AC437" s="131" t="s">
        <v>541</v>
      </c>
      <c r="AD437" s="38" t="s">
        <v>58</v>
      </c>
      <c r="AE437" s="13">
        <v>0</v>
      </c>
      <c r="AF437" s="13">
        <v>0</v>
      </c>
      <c r="AG437" s="13">
        <v>0</v>
      </c>
      <c r="AH437" s="37">
        <f t="shared" si="35"/>
        <v>0</v>
      </c>
      <c r="AI437" s="13">
        <v>0</v>
      </c>
      <c r="AJ437" s="13">
        <v>0</v>
      </c>
      <c r="AK437" s="13">
        <v>0</v>
      </c>
      <c r="AL437" s="37">
        <f t="shared" si="37"/>
        <v>0</v>
      </c>
      <c r="AM437" s="13">
        <v>0</v>
      </c>
      <c r="AN437" s="13">
        <v>0</v>
      </c>
      <c r="AO437" s="13">
        <v>5549.95</v>
      </c>
      <c r="AP437" s="37">
        <f t="shared" si="36"/>
        <v>5549.95</v>
      </c>
      <c r="AQ437" s="13">
        <v>0</v>
      </c>
      <c r="AR437" s="13">
        <v>670</v>
      </c>
      <c r="AS437" s="13">
        <v>905.06</v>
      </c>
      <c r="AT437" s="37">
        <f t="shared" si="38"/>
        <v>1575.06</v>
      </c>
      <c r="AU437" s="69">
        <f t="shared" si="39"/>
        <v>7125.01</v>
      </c>
    </row>
    <row r="438" spans="1:47" x14ac:dyDescent="0.25">
      <c r="A438" s="16">
        <f>COUNTIF($AD$10:AD438,'RESUMEN POR ORGANISMO'!$V$6)</f>
        <v>38</v>
      </c>
      <c r="B438" s="16">
        <f>COUNTIF(U$10:$V438,'Desglose 4246'!$V$6)</f>
        <v>8</v>
      </c>
      <c r="C438" s="16">
        <f>COUNTIF(V$10:$V438,'Desglose 4157'!$V$6)</f>
        <v>33</v>
      </c>
      <c r="D438" s="16">
        <f>COUNTIF(V$10:$V438,'Desglose 4156'!$V$6)</f>
        <v>26</v>
      </c>
      <c r="E438" s="16">
        <f>COUNTIF(V$10:$V438,'Desglose 4155'!$V$6)</f>
        <v>26</v>
      </c>
      <c r="F438" s="16">
        <f>COUNTIF(V$10:$V438,'Desglose 4154'!$V$6)</f>
        <v>8</v>
      </c>
      <c r="G438" s="16">
        <f>COUNTIF(V$10:$V438,'Desglose 4153'!$V$6)</f>
        <v>53</v>
      </c>
      <c r="H438" s="16">
        <f>COUNTIF(V$10:$V438,'Desglose 4152'!$V$6)</f>
        <v>92</v>
      </c>
      <c r="I438" s="16">
        <f>COUNTIF(V$10:$V438,'Desglose 4151'!$V$6)</f>
        <v>183</v>
      </c>
      <c r="J438" s="18" t="s">
        <v>19</v>
      </c>
      <c r="K438" s="19">
        <v>4</v>
      </c>
      <c r="L438" s="20">
        <v>11</v>
      </c>
      <c r="M438" s="21">
        <v>152</v>
      </c>
      <c r="N438" s="18">
        <v>2</v>
      </c>
      <c r="O438" s="18">
        <v>5</v>
      </c>
      <c r="P438" s="18">
        <v>2</v>
      </c>
      <c r="Q438" s="18">
        <v>3</v>
      </c>
      <c r="R438" s="18">
        <v>3</v>
      </c>
      <c r="S438" s="18" t="s">
        <v>26</v>
      </c>
      <c r="T438" s="20">
        <v>150</v>
      </c>
      <c r="U438" s="19">
        <v>1</v>
      </c>
      <c r="V438" s="18">
        <v>4152</v>
      </c>
      <c r="W438" s="19">
        <v>0</v>
      </c>
      <c r="X438" s="18">
        <v>5</v>
      </c>
      <c r="Y438" s="21">
        <v>1315</v>
      </c>
      <c r="Z438" s="18">
        <v>1</v>
      </c>
      <c r="AA438" s="19">
        <v>5</v>
      </c>
      <c r="AB438" s="20">
        <v>107</v>
      </c>
      <c r="AC438" s="131" t="s">
        <v>542</v>
      </c>
      <c r="AD438" s="38" t="s">
        <v>58</v>
      </c>
      <c r="AE438" s="13">
        <v>0</v>
      </c>
      <c r="AF438" s="13">
        <v>0</v>
      </c>
      <c r="AG438" s="13">
        <v>0</v>
      </c>
      <c r="AH438" s="37">
        <f t="shared" si="35"/>
        <v>0</v>
      </c>
      <c r="AI438" s="13">
        <v>0</v>
      </c>
      <c r="AJ438" s="13">
        <v>0</v>
      </c>
      <c r="AK438" s="13">
        <v>0</v>
      </c>
      <c r="AL438" s="37">
        <f t="shared" si="37"/>
        <v>0</v>
      </c>
      <c r="AM438" s="13">
        <v>0</v>
      </c>
      <c r="AN438" s="13">
        <v>0</v>
      </c>
      <c r="AO438" s="13">
        <v>2774.97</v>
      </c>
      <c r="AP438" s="37">
        <f t="shared" si="36"/>
        <v>2774.97</v>
      </c>
      <c r="AQ438" s="13">
        <v>0</v>
      </c>
      <c r="AR438" s="13">
        <v>335</v>
      </c>
      <c r="AS438" s="13">
        <v>452.53</v>
      </c>
      <c r="AT438" s="37">
        <f t="shared" si="38"/>
        <v>787.53</v>
      </c>
      <c r="AU438" s="69">
        <f t="shared" si="39"/>
        <v>3562.5</v>
      </c>
    </row>
    <row r="439" spans="1:47" x14ac:dyDescent="0.25">
      <c r="A439" s="16">
        <f>COUNTIF($AD$10:AD439,'RESUMEN POR ORGANISMO'!$V$6)</f>
        <v>38</v>
      </c>
      <c r="B439" s="16">
        <f>COUNTIF(U$10:$V439,'Desglose 4246'!$V$6)</f>
        <v>8</v>
      </c>
      <c r="C439" s="16">
        <f>COUNTIF(V$10:$V439,'Desglose 4157'!$V$6)</f>
        <v>33</v>
      </c>
      <c r="D439" s="16">
        <f>COUNTIF(V$10:$V439,'Desglose 4156'!$V$6)</f>
        <v>26</v>
      </c>
      <c r="E439" s="16">
        <f>COUNTIF(V$10:$V439,'Desglose 4155'!$V$6)</f>
        <v>26</v>
      </c>
      <c r="F439" s="16">
        <f>COUNTIF(V$10:$V439,'Desglose 4154'!$V$6)</f>
        <v>8</v>
      </c>
      <c r="G439" s="16">
        <f>COUNTIF(V$10:$V439,'Desglose 4153'!$V$6)</f>
        <v>53</v>
      </c>
      <c r="H439" s="16">
        <f>COUNTIF(V$10:$V439,'Desglose 4152'!$V$6)</f>
        <v>93</v>
      </c>
      <c r="I439" s="16">
        <f>COUNTIF(V$10:$V439,'Desglose 4151'!$V$6)</f>
        <v>183</v>
      </c>
      <c r="J439" s="18" t="s">
        <v>19</v>
      </c>
      <c r="K439" s="19">
        <v>4</v>
      </c>
      <c r="L439" s="20">
        <v>11</v>
      </c>
      <c r="M439" s="21">
        <v>152</v>
      </c>
      <c r="N439" s="18">
        <v>2</v>
      </c>
      <c r="O439" s="18">
        <v>5</v>
      </c>
      <c r="P439" s="18">
        <v>2</v>
      </c>
      <c r="Q439" s="18">
        <v>3</v>
      </c>
      <c r="R439" s="18">
        <v>3</v>
      </c>
      <c r="S439" s="18" t="s">
        <v>26</v>
      </c>
      <c r="T439" s="20">
        <v>150</v>
      </c>
      <c r="U439" s="19">
        <v>1</v>
      </c>
      <c r="V439" s="18">
        <v>4152</v>
      </c>
      <c r="W439" s="19">
        <v>0</v>
      </c>
      <c r="X439" s="18">
        <v>5</v>
      </c>
      <c r="Y439" s="21">
        <v>1315</v>
      </c>
      <c r="Z439" s="18">
        <v>1</v>
      </c>
      <c r="AA439" s="19">
        <v>5</v>
      </c>
      <c r="AB439" s="20">
        <v>30</v>
      </c>
      <c r="AC439" s="131" t="s">
        <v>543</v>
      </c>
      <c r="AD439" s="38" t="s">
        <v>58</v>
      </c>
      <c r="AE439" s="13">
        <v>0</v>
      </c>
      <c r="AF439" s="13">
        <v>0</v>
      </c>
      <c r="AG439" s="13">
        <v>0</v>
      </c>
      <c r="AH439" s="37">
        <f t="shared" si="35"/>
        <v>0</v>
      </c>
      <c r="AI439" s="13">
        <v>0</v>
      </c>
      <c r="AJ439" s="13">
        <v>0</v>
      </c>
      <c r="AK439" s="13">
        <v>0</v>
      </c>
      <c r="AL439" s="37">
        <f t="shared" si="37"/>
        <v>0</v>
      </c>
      <c r="AM439" s="13">
        <v>0</v>
      </c>
      <c r="AN439" s="13">
        <v>0</v>
      </c>
      <c r="AO439" s="13">
        <v>2774.97</v>
      </c>
      <c r="AP439" s="37">
        <f t="shared" si="36"/>
        <v>2774.97</v>
      </c>
      <c r="AQ439" s="13">
        <v>0</v>
      </c>
      <c r="AR439" s="13">
        <v>335</v>
      </c>
      <c r="AS439" s="13">
        <v>452.53</v>
      </c>
      <c r="AT439" s="37">
        <f t="shared" si="38"/>
        <v>787.53</v>
      </c>
      <c r="AU439" s="69">
        <f t="shared" si="39"/>
        <v>3562.5</v>
      </c>
    </row>
    <row r="440" spans="1:47" x14ac:dyDescent="0.25">
      <c r="A440" s="16">
        <f>COUNTIF($AD$10:AD440,'RESUMEN POR ORGANISMO'!$V$6)</f>
        <v>38</v>
      </c>
      <c r="B440" s="16">
        <f>COUNTIF(U$10:$V440,'Desglose 4246'!$V$6)</f>
        <v>8</v>
      </c>
      <c r="C440" s="16">
        <f>COUNTIF(V$10:$V440,'Desglose 4157'!$V$6)</f>
        <v>33</v>
      </c>
      <c r="D440" s="16">
        <f>COUNTIF(V$10:$V440,'Desglose 4156'!$V$6)</f>
        <v>26</v>
      </c>
      <c r="E440" s="16">
        <f>COUNTIF(V$10:$V440,'Desglose 4155'!$V$6)</f>
        <v>26</v>
      </c>
      <c r="F440" s="16">
        <f>COUNTIF(V$10:$V440,'Desglose 4154'!$V$6)</f>
        <v>8</v>
      </c>
      <c r="G440" s="16">
        <f>COUNTIF(V$10:$V440,'Desglose 4153'!$V$6)</f>
        <v>53</v>
      </c>
      <c r="H440" s="16">
        <f>COUNTIF(V$10:$V440,'Desglose 4152'!$V$6)</f>
        <v>94</v>
      </c>
      <c r="I440" s="16">
        <f>COUNTIF(V$10:$V440,'Desglose 4151'!$V$6)</f>
        <v>183</v>
      </c>
      <c r="J440" s="18" t="s">
        <v>19</v>
      </c>
      <c r="K440" s="19">
        <v>4</v>
      </c>
      <c r="L440" s="20">
        <v>11</v>
      </c>
      <c r="M440" s="21">
        <v>152</v>
      </c>
      <c r="N440" s="18">
        <v>2</v>
      </c>
      <c r="O440" s="18">
        <v>5</v>
      </c>
      <c r="P440" s="18">
        <v>2</v>
      </c>
      <c r="Q440" s="18">
        <v>3</v>
      </c>
      <c r="R440" s="18">
        <v>3</v>
      </c>
      <c r="S440" s="18" t="s">
        <v>26</v>
      </c>
      <c r="T440" s="20">
        <v>150</v>
      </c>
      <c r="U440" s="19">
        <v>1</v>
      </c>
      <c r="V440" s="18">
        <v>4152</v>
      </c>
      <c r="W440" s="19">
        <v>0</v>
      </c>
      <c r="X440" s="18">
        <v>5</v>
      </c>
      <c r="Y440" s="21">
        <v>1315</v>
      </c>
      <c r="Z440" s="18">
        <v>1</v>
      </c>
      <c r="AA440" s="19">
        <v>5</v>
      </c>
      <c r="AB440" s="20">
        <v>56</v>
      </c>
      <c r="AC440" s="131" t="s">
        <v>544</v>
      </c>
      <c r="AD440" s="38" t="s">
        <v>58</v>
      </c>
      <c r="AE440" s="13">
        <v>0</v>
      </c>
      <c r="AF440" s="13">
        <v>0</v>
      </c>
      <c r="AG440" s="13">
        <v>0</v>
      </c>
      <c r="AH440" s="37">
        <f t="shared" si="35"/>
        <v>0</v>
      </c>
      <c r="AI440" s="13">
        <v>0</v>
      </c>
      <c r="AJ440" s="13">
        <v>0</v>
      </c>
      <c r="AK440" s="13">
        <v>0</v>
      </c>
      <c r="AL440" s="37">
        <f t="shared" si="37"/>
        <v>0</v>
      </c>
      <c r="AM440" s="13">
        <v>0</v>
      </c>
      <c r="AN440" s="13">
        <v>0</v>
      </c>
      <c r="AO440" s="13">
        <v>2774.97</v>
      </c>
      <c r="AP440" s="37">
        <f t="shared" si="36"/>
        <v>2774.97</v>
      </c>
      <c r="AQ440" s="13">
        <v>0</v>
      </c>
      <c r="AR440" s="13">
        <v>335</v>
      </c>
      <c r="AS440" s="13">
        <v>452.53</v>
      </c>
      <c r="AT440" s="37">
        <f t="shared" si="38"/>
        <v>787.53</v>
      </c>
      <c r="AU440" s="69">
        <f t="shared" si="39"/>
        <v>3562.5</v>
      </c>
    </row>
    <row r="441" spans="1:47" x14ac:dyDescent="0.25">
      <c r="A441" s="16">
        <f>COUNTIF($AD$10:AD441,'RESUMEN POR ORGANISMO'!$V$6)</f>
        <v>38</v>
      </c>
      <c r="B441" s="16">
        <f>COUNTIF(U$10:$V441,'Desglose 4246'!$V$6)</f>
        <v>8</v>
      </c>
      <c r="C441" s="16">
        <f>COUNTIF(V$10:$V441,'Desglose 4157'!$V$6)</f>
        <v>33</v>
      </c>
      <c r="D441" s="16">
        <f>COUNTIF(V$10:$V441,'Desglose 4156'!$V$6)</f>
        <v>26</v>
      </c>
      <c r="E441" s="16">
        <f>COUNTIF(V$10:$V441,'Desglose 4155'!$V$6)</f>
        <v>26</v>
      </c>
      <c r="F441" s="16">
        <f>COUNTIF(V$10:$V441,'Desglose 4154'!$V$6)</f>
        <v>8</v>
      </c>
      <c r="G441" s="16">
        <f>COUNTIF(V$10:$V441,'Desglose 4153'!$V$6)</f>
        <v>53</v>
      </c>
      <c r="H441" s="16">
        <f>COUNTIF(V$10:$V441,'Desglose 4152'!$V$6)</f>
        <v>95</v>
      </c>
      <c r="I441" s="16">
        <f>COUNTIF(V$10:$V441,'Desglose 4151'!$V$6)</f>
        <v>183</v>
      </c>
      <c r="J441" s="18" t="s">
        <v>19</v>
      </c>
      <c r="K441" s="19">
        <v>4</v>
      </c>
      <c r="L441" s="20">
        <v>11</v>
      </c>
      <c r="M441" s="21">
        <v>152</v>
      </c>
      <c r="N441" s="18">
        <v>2</v>
      </c>
      <c r="O441" s="18">
        <v>5</v>
      </c>
      <c r="P441" s="18">
        <v>2</v>
      </c>
      <c r="Q441" s="18">
        <v>3</v>
      </c>
      <c r="R441" s="18">
        <v>3</v>
      </c>
      <c r="S441" s="18" t="s">
        <v>26</v>
      </c>
      <c r="T441" s="20">
        <v>150</v>
      </c>
      <c r="U441" s="19">
        <v>1</v>
      </c>
      <c r="V441" s="18">
        <v>4152</v>
      </c>
      <c r="W441" s="19">
        <v>0</v>
      </c>
      <c r="X441" s="18">
        <v>5</v>
      </c>
      <c r="Y441" s="21">
        <v>1315</v>
      </c>
      <c r="Z441" s="18">
        <v>1</v>
      </c>
      <c r="AA441" s="19">
        <v>8</v>
      </c>
      <c r="AB441" s="20">
        <v>100</v>
      </c>
      <c r="AC441" s="131" t="s">
        <v>545</v>
      </c>
      <c r="AD441" s="38" t="s">
        <v>58</v>
      </c>
      <c r="AE441" s="13">
        <v>0</v>
      </c>
      <c r="AF441" s="13">
        <v>0</v>
      </c>
      <c r="AG441" s="13">
        <v>0</v>
      </c>
      <c r="AH441" s="37">
        <f t="shared" si="35"/>
        <v>0</v>
      </c>
      <c r="AI441" s="13">
        <v>0</v>
      </c>
      <c r="AJ441" s="13">
        <v>0</v>
      </c>
      <c r="AK441" s="13">
        <v>0</v>
      </c>
      <c r="AL441" s="37">
        <f t="shared" si="37"/>
        <v>0</v>
      </c>
      <c r="AM441" s="13">
        <v>0</v>
      </c>
      <c r="AN441" s="13">
        <v>0</v>
      </c>
      <c r="AO441" s="13">
        <v>7302.56</v>
      </c>
      <c r="AP441" s="37">
        <f t="shared" si="36"/>
        <v>7302.56</v>
      </c>
      <c r="AQ441" s="13">
        <v>0</v>
      </c>
      <c r="AR441" s="13">
        <v>881.58</v>
      </c>
      <c r="AS441" s="13">
        <v>1190.8699999999999</v>
      </c>
      <c r="AT441" s="37">
        <f t="shared" si="38"/>
        <v>2072.4499999999998</v>
      </c>
      <c r="AU441" s="69">
        <f t="shared" si="39"/>
        <v>9375.01</v>
      </c>
    </row>
    <row r="442" spans="1:47" x14ac:dyDescent="0.25">
      <c r="A442" s="16">
        <f>COUNTIF($AD$10:AD442,'RESUMEN POR ORGANISMO'!$V$6)</f>
        <v>38</v>
      </c>
      <c r="B442" s="16">
        <f>COUNTIF(U$10:$V442,'Desglose 4246'!$V$6)</f>
        <v>8</v>
      </c>
      <c r="C442" s="16">
        <f>COUNTIF(V$10:$V442,'Desglose 4157'!$V$6)</f>
        <v>33</v>
      </c>
      <c r="D442" s="16">
        <f>COUNTIF(V$10:$V442,'Desglose 4156'!$V$6)</f>
        <v>26</v>
      </c>
      <c r="E442" s="16">
        <f>COUNTIF(V$10:$V442,'Desglose 4155'!$V$6)</f>
        <v>26</v>
      </c>
      <c r="F442" s="16">
        <f>COUNTIF(V$10:$V442,'Desglose 4154'!$V$6)</f>
        <v>8</v>
      </c>
      <c r="G442" s="16">
        <f>COUNTIF(V$10:$V442,'Desglose 4153'!$V$6)</f>
        <v>53</v>
      </c>
      <c r="H442" s="16">
        <f>COUNTIF(V$10:$V442,'Desglose 4152'!$V$6)</f>
        <v>96</v>
      </c>
      <c r="I442" s="16">
        <f>COUNTIF(V$10:$V442,'Desglose 4151'!$V$6)</f>
        <v>183</v>
      </c>
      <c r="J442" s="18" t="s">
        <v>19</v>
      </c>
      <c r="K442" s="19">
        <v>4</v>
      </c>
      <c r="L442" s="20">
        <v>11</v>
      </c>
      <c r="M442" s="21">
        <v>152</v>
      </c>
      <c r="N442" s="18">
        <v>2</v>
      </c>
      <c r="O442" s="18">
        <v>5</v>
      </c>
      <c r="P442" s="18">
        <v>2</v>
      </c>
      <c r="Q442" s="18">
        <v>3</v>
      </c>
      <c r="R442" s="18">
        <v>3</v>
      </c>
      <c r="S442" s="18" t="s">
        <v>26</v>
      </c>
      <c r="T442" s="20">
        <v>150</v>
      </c>
      <c r="U442" s="19">
        <v>1</v>
      </c>
      <c r="V442" s="18">
        <v>4152</v>
      </c>
      <c r="W442" s="19">
        <v>0</v>
      </c>
      <c r="X442" s="18">
        <v>5</v>
      </c>
      <c r="Y442" s="21">
        <v>1315</v>
      </c>
      <c r="Z442" s="18">
        <v>1</v>
      </c>
      <c r="AA442" s="19">
        <v>8</v>
      </c>
      <c r="AB442" s="20">
        <v>43</v>
      </c>
      <c r="AC442" s="131" t="s">
        <v>546</v>
      </c>
      <c r="AD442" s="38" t="s">
        <v>58</v>
      </c>
      <c r="AE442" s="13">
        <v>0</v>
      </c>
      <c r="AF442" s="13">
        <v>0</v>
      </c>
      <c r="AG442" s="13">
        <v>0</v>
      </c>
      <c r="AH442" s="37">
        <f t="shared" si="35"/>
        <v>0</v>
      </c>
      <c r="AI442" s="13">
        <v>0</v>
      </c>
      <c r="AJ442" s="13">
        <v>0</v>
      </c>
      <c r="AK442" s="13">
        <v>0</v>
      </c>
      <c r="AL442" s="37">
        <f t="shared" si="37"/>
        <v>0</v>
      </c>
      <c r="AM442" s="13">
        <v>0</v>
      </c>
      <c r="AN442" s="13">
        <v>0</v>
      </c>
      <c r="AO442" s="13">
        <v>2774.97</v>
      </c>
      <c r="AP442" s="37">
        <f t="shared" si="36"/>
        <v>2774.97</v>
      </c>
      <c r="AQ442" s="13">
        <v>0</v>
      </c>
      <c r="AR442" s="13">
        <v>335</v>
      </c>
      <c r="AS442" s="13">
        <v>452.53</v>
      </c>
      <c r="AT442" s="37">
        <f t="shared" si="38"/>
        <v>787.53</v>
      </c>
      <c r="AU442" s="69">
        <f t="shared" si="39"/>
        <v>3562.5</v>
      </c>
    </row>
    <row r="443" spans="1:47" x14ac:dyDescent="0.25">
      <c r="A443" s="16">
        <f>COUNTIF($AD$10:AD443,'RESUMEN POR ORGANISMO'!$V$6)</f>
        <v>38</v>
      </c>
      <c r="B443" s="16">
        <f>COUNTIF(U$10:$V443,'Desglose 4246'!$V$6)</f>
        <v>8</v>
      </c>
      <c r="C443" s="16">
        <f>COUNTIF(V$10:$V443,'Desglose 4157'!$V$6)</f>
        <v>33</v>
      </c>
      <c r="D443" s="16">
        <f>COUNTIF(V$10:$V443,'Desglose 4156'!$V$6)</f>
        <v>26</v>
      </c>
      <c r="E443" s="16">
        <f>COUNTIF(V$10:$V443,'Desglose 4155'!$V$6)</f>
        <v>26</v>
      </c>
      <c r="F443" s="16">
        <f>COUNTIF(V$10:$V443,'Desglose 4154'!$V$6)</f>
        <v>8</v>
      </c>
      <c r="G443" s="16">
        <f>COUNTIF(V$10:$V443,'Desglose 4153'!$V$6)</f>
        <v>53</v>
      </c>
      <c r="H443" s="16">
        <f>COUNTIF(V$10:$V443,'Desglose 4152'!$V$6)</f>
        <v>97</v>
      </c>
      <c r="I443" s="16">
        <f>COUNTIF(V$10:$V443,'Desglose 4151'!$V$6)</f>
        <v>183</v>
      </c>
      <c r="J443" s="18" t="s">
        <v>19</v>
      </c>
      <c r="K443" s="19">
        <v>4</v>
      </c>
      <c r="L443" s="20">
        <v>11</v>
      </c>
      <c r="M443" s="21">
        <v>152</v>
      </c>
      <c r="N443" s="18">
        <v>2</v>
      </c>
      <c r="O443" s="18">
        <v>5</v>
      </c>
      <c r="P443" s="18">
        <v>2</v>
      </c>
      <c r="Q443" s="18">
        <v>3</v>
      </c>
      <c r="R443" s="18">
        <v>3</v>
      </c>
      <c r="S443" s="18" t="s">
        <v>26</v>
      </c>
      <c r="T443" s="20">
        <v>150</v>
      </c>
      <c r="U443" s="19">
        <v>1</v>
      </c>
      <c r="V443" s="18">
        <v>4152</v>
      </c>
      <c r="W443" s="19">
        <v>0</v>
      </c>
      <c r="X443" s="18">
        <v>5</v>
      </c>
      <c r="Y443" s="21">
        <v>1315</v>
      </c>
      <c r="Z443" s="18">
        <v>1</v>
      </c>
      <c r="AA443" s="19">
        <v>8</v>
      </c>
      <c r="AB443" s="20">
        <v>21</v>
      </c>
      <c r="AC443" s="131" t="s">
        <v>547</v>
      </c>
      <c r="AD443" s="38" t="s">
        <v>58</v>
      </c>
      <c r="AE443" s="13">
        <v>0</v>
      </c>
      <c r="AF443" s="13">
        <v>0</v>
      </c>
      <c r="AG443" s="13">
        <v>0</v>
      </c>
      <c r="AH443" s="37">
        <f t="shared" si="35"/>
        <v>0</v>
      </c>
      <c r="AI443" s="13">
        <v>0</v>
      </c>
      <c r="AJ443" s="13">
        <v>0</v>
      </c>
      <c r="AK443" s="13">
        <v>0</v>
      </c>
      <c r="AL443" s="37">
        <f t="shared" si="37"/>
        <v>0</v>
      </c>
      <c r="AM443" s="13">
        <v>0</v>
      </c>
      <c r="AN443" s="13">
        <v>0</v>
      </c>
      <c r="AO443" s="13">
        <v>4527.59</v>
      </c>
      <c r="AP443" s="37">
        <f t="shared" si="36"/>
        <v>4527.59</v>
      </c>
      <c r="AQ443" s="13">
        <v>0</v>
      </c>
      <c r="AR443" s="13">
        <v>546.58000000000004</v>
      </c>
      <c r="AS443" s="13">
        <v>738.34</v>
      </c>
      <c r="AT443" s="37">
        <f t="shared" si="38"/>
        <v>1284.92</v>
      </c>
      <c r="AU443" s="69">
        <f t="shared" si="39"/>
        <v>5812.51</v>
      </c>
    </row>
    <row r="444" spans="1:47" x14ac:dyDescent="0.25">
      <c r="A444" s="16">
        <f>COUNTIF($AD$10:AD444,'RESUMEN POR ORGANISMO'!$V$6)</f>
        <v>38</v>
      </c>
      <c r="B444" s="16">
        <f>COUNTIF(U$10:$V444,'Desglose 4246'!$V$6)</f>
        <v>8</v>
      </c>
      <c r="C444" s="16">
        <f>COUNTIF(V$10:$V444,'Desglose 4157'!$V$6)</f>
        <v>33</v>
      </c>
      <c r="D444" s="16">
        <f>COUNTIF(V$10:$V444,'Desglose 4156'!$V$6)</f>
        <v>26</v>
      </c>
      <c r="E444" s="16">
        <f>COUNTIF(V$10:$V444,'Desglose 4155'!$V$6)</f>
        <v>26</v>
      </c>
      <c r="F444" s="16">
        <f>COUNTIF(V$10:$V444,'Desglose 4154'!$V$6)</f>
        <v>8</v>
      </c>
      <c r="G444" s="16">
        <f>COUNTIF(V$10:$V444,'Desglose 4153'!$V$6)</f>
        <v>53</v>
      </c>
      <c r="H444" s="16">
        <f>COUNTIF(V$10:$V444,'Desglose 4152'!$V$6)</f>
        <v>98</v>
      </c>
      <c r="I444" s="16">
        <f>COUNTIF(V$10:$V444,'Desglose 4151'!$V$6)</f>
        <v>183</v>
      </c>
      <c r="J444" s="18" t="s">
        <v>19</v>
      </c>
      <c r="K444" s="19">
        <v>4</v>
      </c>
      <c r="L444" s="20">
        <v>11</v>
      </c>
      <c r="M444" s="21">
        <v>152</v>
      </c>
      <c r="N444" s="18">
        <v>2</v>
      </c>
      <c r="O444" s="18">
        <v>5</v>
      </c>
      <c r="P444" s="18">
        <v>2</v>
      </c>
      <c r="Q444" s="18">
        <v>3</v>
      </c>
      <c r="R444" s="18">
        <v>3</v>
      </c>
      <c r="S444" s="18" t="s">
        <v>26</v>
      </c>
      <c r="T444" s="20">
        <v>150</v>
      </c>
      <c r="U444" s="19">
        <v>1</v>
      </c>
      <c r="V444" s="18">
        <v>4152</v>
      </c>
      <c r="W444" s="19">
        <v>0</v>
      </c>
      <c r="X444" s="18">
        <v>5</v>
      </c>
      <c r="Y444" s="21">
        <v>1315</v>
      </c>
      <c r="Z444" s="18">
        <v>1</v>
      </c>
      <c r="AA444" s="19">
        <v>4</v>
      </c>
      <c r="AB444" s="20">
        <v>13</v>
      </c>
      <c r="AC444" s="131" t="s">
        <v>548</v>
      </c>
      <c r="AD444" s="38" t="s">
        <v>58</v>
      </c>
      <c r="AE444" s="13">
        <v>0</v>
      </c>
      <c r="AF444" s="13">
        <v>0</v>
      </c>
      <c r="AG444" s="13">
        <v>0</v>
      </c>
      <c r="AH444" s="37">
        <f t="shared" si="35"/>
        <v>0</v>
      </c>
      <c r="AI444" s="13">
        <v>0</v>
      </c>
      <c r="AJ444" s="13">
        <v>0</v>
      </c>
      <c r="AK444" s="13">
        <v>0</v>
      </c>
      <c r="AL444" s="37">
        <f t="shared" si="37"/>
        <v>0</v>
      </c>
      <c r="AM444" s="13">
        <v>0</v>
      </c>
      <c r="AN444" s="13">
        <v>0</v>
      </c>
      <c r="AO444" s="13">
        <v>2774.97</v>
      </c>
      <c r="AP444" s="37">
        <f t="shared" si="36"/>
        <v>2774.97</v>
      </c>
      <c r="AQ444" s="13">
        <v>0</v>
      </c>
      <c r="AR444" s="13">
        <v>335</v>
      </c>
      <c r="AS444" s="13">
        <v>452.53</v>
      </c>
      <c r="AT444" s="37">
        <f t="shared" si="38"/>
        <v>787.53</v>
      </c>
      <c r="AU444" s="69">
        <f t="shared" si="39"/>
        <v>3562.5</v>
      </c>
    </row>
    <row r="445" spans="1:47" x14ac:dyDescent="0.25">
      <c r="A445" s="16">
        <f>COUNTIF($AD$10:AD445,'RESUMEN POR ORGANISMO'!$V$6)</f>
        <v>38</v>
      </c>
      <c r="B445" s="16">
        <f>COUNTIF(U$10:$V445,'Desglose 4246'!$V$6)</f>
        <v>8</v>
      </c>
      <c r="C445" s="16">
        <f>COUNTIF(V$10:$V445,'Desglose 4157'!$V$6)</f>
        <v>33</v>
      </c>
      <c r="D445" s="16">
        <f>COUNTIF(V$10:$V445,'Desglose 4156'!$V$6)</f>
        <v>26</v>
      </c>
      <c r="E445" s="16">
        <f>COUNTIF(V$10:$V445,'Desglose 4155'!$V$6)</f>
        <v>26</v>
      </c>
      <c r="F445" s="16">
        <f>COUNTIF(V$10:$V445,'Desglose 4154'!$V$6)</f>
        <v>8</v>
      </c>
      <c r="G445" s="16">
        <f>COUNTIF(V$10:$V445,'Desglose 4153'!$V$6)</f>
        <v>53</v>
      </c>
      <c r="H445" s="16">
        <f>COUNTIF(V$10:$V445,'Desglose 4152'!$V$6)</f>
        <v>99</v>
      </c>
      <c r="I445" s="16">
        <f>COUNTIF(V$10:$V445,'Desglose 4151'!$V$6)</f>
        <v>183</v>
      </c>
      <c r="J445" s="18" t="s">
        <v>19</v>
      </c>
      <c r="K445" s="19">
        <v>4</v>
      </c>
      <c r="L445" s="20">
        <v>11</v>
      </c>
      <c r="M445" s="21">
        <v>152</v>
      </c>
      <c r="N445" s="18">
        <v>2</v>
      </c>
      <c r="O445" s="18">
        <v>5</v>
      </c>
      <c r="P445" s="18">
        <v>2</v>
      </c>
      <c r="Q445" s="18">
        <v>3</v>
      </c>
      <c r="R445" s="18">
        <v>3</v>
      </c>
      <c r="S445" s="18" t="s">
        <v>26</v>
      </c>
      <c r="T445" s="20">
        <v>150</v>
      </c>
      <c r="U445" s="19">
        <v>1</v>
      </c>
      <c r="V445" s="18">
        <v>4152</v>
      </c>
      <c r="W445" s="19">
        <v>0</v>
      </c>
      <c r="X445" s="18">
        <v>5</v>
      </c>
      <c r="Y445" s="21">
        <v>1315</v>
      </c>
      <c r="Z445" s="18">
        <v>1</v>
      </c>
      <c r="AA445" s="19">
        <v>4</v>
      </c>
      <c r="AB445" s="20">
        <v>47</v>
      </c>
      <c r="AC445" s="131" t="s">
        <v>549</v>
      </c>
      <c r="AD445" s="38" t="s">
        <v>58</v>
      </c>
      <c r="AE445" s="13">
        <v>0</v>
      </c>
      <c r="AF445" s="13">
        <v>0</v>
      </c>
      <c r="AG445" s="13">
        <v>0</v>
      </c>
      <c r="AH445" s="37">
        <f t="shared" si="35"/>
        <v>0</v>
      </c>
      <c r="AI445" s="13">
        <v>0</v>
      </c>
      <c r="AJ445" s="13">
        <v>0</v>
      </c>
      <c r="AK445" s="13">
        <v>0</v>
      </c>
      <c r="AL445" s="37">
        <f t="shared" si="37"/>
        <v>0</v>
      </c>
      <c r="AM445" s="13">
        <v>0</v>
      </c>
      <c r="AN445" s="13">
        <v>0</v>
      </c>
      <c r="AO445" s="13">
        <v>2774.97</v>
      </c>
      <c r="AP445" s="37">
        <f t="shared" si="36"/>
        <v>2774.97</v>
      </c>
      <c r="AQ445" s="13">
        <v>0</v>
      </c>
      <c r="AR445" s="13">
        <v>335</v>
      </c>
      <c r="AS445" s="13">
        <v>452.53</v>
      </c>
      <c r="AT445" s="37">
        <f t="shared" si="38"/>
        <v>787.53</v>
      </c>
      <c r="AU445" s="69">
        <f t="shared" si="39"/>
        <v>3562.5</v>
      </c>
    </row>
    <row r="446" spans="1:47" x14ac:dyDescent="0.25">
      <c r="A446" s="16">
        <f>COUNTIF($AD$10:AD446,'RESUMEN POR ORGANISMO'!$V$6)</f>
        <v>38</v>
      </c>
      <c r="B446" s="16">
        <f>COUNTIF(U$10:$V446,'Desglose 4246'!$V$6)</f>
        <v>8</v>
      </c>
      <c r="C446" s="16">
        <f>COUNTIF(V$10:$V446,'Desglose 4157'!$V$6)</f>
        <v>33</v>
      </c>
      <c r="D446" s="16">
        <f>COUNTIF(V$10:$V446,'Desglose 4156'!$V$6)</f>
        <v>26</v>
      </c>
      <c r="E446" s="16">
        <f>COUNTIF(V$10:$V446,'Desglose 4155'!$V$6)</f>
        <v>26</v>
      </c>
      <c r="F446" s="16">
        <f>COUNTIF(V$10:$V446,'Desglose 4154'!$V$6)</f>
        <v>8</v>
      </c>
      <c r="G446" s="16">
        <f>COUNTIF(V$10:$V446,'Desglose 4153'!$V$6)</f>
        <v>53</v>
      </c>
      <c r="H446" s="16">
        <f>COUNTIF(V$10:$V446,'Desglose 4152'!$V$6)</f>
        <v>100</v>
      </c>
      <c r="I446" s="16">
        <f>COUNTIF(V$10:$V446,'Desglose 4151'!$V$6)</f>
        <v>183</v>
      </c>
      <c r="J446" s="18" t="s">
        <v>19</v>
      </c>
      <c r="K446" s="19">
        <v>4</v>
      </c>
      <c r="L446" s="20">
        <v>11</v>
      </c>
      <c r="M446" s="21">
        <v>152</v>
      </c>
      <c r="N446" s="18">
        <v>2</v>
      </c>
      <c r="O446" s="18">
        <v>5</v>
      </c>
      <c r="P446" s="18">
        <v>2</v>
      </c>
      <c r="Q446" s="18">
        <v>3</v>
      </c>
      <c r="R446" s="18">
        <v>3</v>
      </c>
      <c r="S446" s="18" t="s">
        <v>26</v>
      </c>
      <c r="T446" s="20">
        <v>150</v>
      </c>
      <c r="U446" s="19">
        <v>1</v>
      </c>
      <c r="V446" s="18">
        <v>4152</v>
      </c>
      <c r="W446" s="19">
        <v>0</v>
      </c>
      <c r="X446" s="18">
        <v>5</v>
      </c>
      <c r="Y446" s="21">
        <v>1315</v>
      </c>
      <c r="Z446" s="18">
        <v>1</v>
      </c>
      <c r="AA446" s="19">
        <v>4</v>
      </c>
      <c r="AB446" s="20">
        <v>105</v>
      </c>
      <c r="AC446" s="131" t="s">
        <v>550</v>
      </c>
      <c r="AD446" s="38" t="s">
        <v>58</v>
      </c>
      <c r="AE446" s="13">
        <v>0</v>
      </c>
      <c r="AF446" s="13">
        <v>0</v>
      </c>
      <c r="AG446" s="13">
        <v>0</v>
      </c>
      <c r="AH446" s="37">
        <f t="shared" si="35"/>
        <v>0</v>
      </c>
      <c r="AI446" s="13">
        <v>0</v>
      </c>
      <c r="AJ446" s="13">
        <v>0</v>
      </c>
      <c r="AK446" s="13">
        <v>0</v>
      </c>
      <c r="AL446" s="37">
        <f t="shared" si="37"/>
        <v>0</v>
      </c>
      <c r="AM446" s="13">
        <v>0</v>
      </c>
      <c r="AN446" s="13">
        <v>0</v>
      </c>
      <c r="AO446" s="13">
        <v>1752.61</v>
      </c>
      <c r="AP446" s="37">
        <f t="shared" si="36"/>
        <v>1752.61</v>
      </c>
      <c r="AQ446" s="13">
        <v>0</v>
      </c>
      <c r="AR446" s="13">
        <v>211.58</v>
      </c>
      <c r="AS446" s="13">
        <v>285.81</v>
      </c>
      <c r="AT446" s="37">
        <f t="shared" si="38"/>
        <v>497.39</v>
      </c>
      <c r="AU446" s="69">
        <f t="shared" si="39"/>
        <v>2250</v>
      </c>
    </row>
    <row r="447" spans="1:47" x14ac:dyDescent="0.25">
      <c r="A447" s="16">
        <f>COUNTIF($AD$10:AD447,'RESUMEN POR ORGANISMO'!$V$6)</f>
        <v>38</v>
      </c>
      <c r="B447" s="16">
        <f>COUNTIF(U$10:$V447,'Desglose 4246'!$V$6)</f>
        <v>8</v>
      </c>
      <c r="C447" s="16">
        <f>COUNTIF(V$10:$V447,'Desglose 4157'!$V$6)</f>
        <v>33</v>
      </c>
      <c r="D447" s="16">
        <f>COUNTIF(V$10:$V447,'Desglose 4156'!$V$6)</f>
        <v>26</v>
      </c>
      <c r="E447" s="16">
        <f>COUNTIF(V$10:$V447,'Desglose 4155'!$V$6)</f>
        <v>26</v>
      </c>
      <c r="F447" s="16">
        <f>COUNTIF(V$10:$V447,'Desglose 4154'!$V$6)</f>
        <v>8</v>
      </c>
      <c r="G447" s="16">
        <f>COUNTIF(V$10:$V447,'Desglose 4153'!$V$6)</f>
        <v>53</v>
      </c>
      <c r="H447" s="16">
        <f>COUNTIF(V$10:$V447,'Desglose 4152'!$V$6)</f>
        <v>101</v>
      </c>
      <c r="I447" s="16">
        <f>COUNTIF(V$10:$V447,'Desglose 4151'!$V$6)</f>
        <v>183</v>
      </c>
      <c r="J447" s="18" t="s">
        <v>19</v>
      </c>
      <c r="K447" s="19">
        <v>4</v>
      </c>
      <c r="L447" s="20">
        <v>11</v>
      </c>
      <c r="M447" s="21">
        <v>152</v>
      </c>
      <c r="N447" s="18">
        <v>2</v>
      </c>
      <c r="O447" s="18">
        <v>5</v>
      </c>
      <c r="P447" s="18">
        <v>2</v>
      </c>
      <c r="Q447" s="18">
        <v>3</v>
      </c>
      <c r="R447" s="18">
        <v>3</v>
      </c>
      <c r="S447" s="18" t="s">
        <v>26</v>
      </c>
      <c r="T447" s="20">
        <v>150</v>
      </c>
      <c r="U447" s="19">
        <v>1</v>
      </c>
      <c r="V447" s="18">
        <v>4152</v>
      </c>
      <c r="W447" s="19">
        <v>0</v>
      </c>
      <c r="X447" s="18">
        <v>5</v>
      </c>
      <c r="Y447" s="21">
        <v>1315</v>
      </c>
      <c r="Z447" s="18">
        <v>1</v>
      </c>
      <c r="AA447" s="19">
        <v>4</v>
      </c>
      <c r="AB447" s="20">
        <v>123</v>
      </c>
      <c r="AC447" s="131" t="s">
        <v>551</v>
      </c>
      <c r="AD447" s="38" t="s">
        <v>58</v>
      </c>
      <c r="AE447" s="13">
        <v>0</v>
      </c>
      <c r="AF447" s="13">
        <v>0</v>
      </c>
      <c r="AG447" s="13">
        <v>0</v>
      </c>
      <c r="AH447" s="37">
        <f t="shared" si="35"/>
        <v>0</v>
      </c>
      <c r="AI447" s="13">
        <v>0</v>
      </c>
      <c r="AJ447" s="13">
        <v>0</v>
      </c>
      <c r="AK447" s="13">
        <v>0</v>
      </c>
      <c r="AL447" s="37">
        <f t="shared" si="37"/>
        <v>0</v>
      </c>
      <c r="AM447" s="13">
        <v>0</v>
      </c>
      <c r="AN447" s="13">
        <v>0</v>
      </c>
      <c r="AO447" s="13">
        <v>2774.97</v>
      </c>
      <c r="AP447" s="37">
        <f t="shared" si="36"/>
        <v>2774.97</v>
      </c>
      <c r="AQ447" s="13">
        <v>0</v>
      </c>
      <c r="AR447" s="13">
        <v>335</v>
      </c>
      <c r="AS447" s="13">
        <v>452.53</v>
      </c>
      <c r="AT447" s="37">
        <f t="shared" si="38"/>
        <v>787.53</v>
      </c>
      <c r="AU447" s="69">
        <f t="shared" si="39"/>
        <v>3562.5</v>
      </c>
    </row>
    <row r="448" spans="1:47" x14ac:dyDescent="0.25">
      <c r="A448" s="16">
        <f>COUNTIF($AD$10:AD448,'RESUMEN POR ORGANISMO'!$V$6)</f>
        <v>38</v>
      </c>
      <c r="B448" s="16">
        <f>COUNTIF(U$10:$V448,'Desglose 4246'!$V$6)</f>
        <v>8</v>
      </c>
      <c r="C448" s="16">
        <f>COUNTIF(V$10:$V448,'Desglose 4157'!$V$6)</f>
        <v>33</v>
      </c>
      <c r="D448" s="16">
        <f>COUNTIF(V$10:$V448,'Desglose 4156'!$V$6)</f>
        <v>26</v>
      </c>
      <c r="E448" s="16">
        <f>COUNTIF(V$10:$V448,'Desglose 4155'!$V$6)</f>
        <v>26</v>
      </c>
      <c r="F448" s="16">
        <f>COUNTIF(V$10:$V448,'Desglose 4154'!$V$6)</f>
        <v>8</v>
      </c>
      <c r="G448" s="16">
        <f>COUNTIF(V$10:$V448,'Desglose 4153'!$V$6)</f>
        <v>53</v>
      </c>
      <c r="H448" s="16">
        <f>COUNTIF(V$10:$V448,'Desglose 4152'!$V$6)</f>
        <v>102</v>
      </c>
      <c r="I448" s="16">
        <f>COUNTIF(V$10:$V448,'Desglose 4151'!$V$6)</f>
        <v>183</v>
      </c>
      <c r="J448" s="18" t="s">
        <v>19</v>
      </c>
      <c r="K448" s="19">
        <v>4</v>
      </c>
      <c r="L448" s="20">
        <v>11</v>
      </c>
      <c r="M448" s="21">
        <v>152</v>
      </c>
      <c r="N448" s="18">
        <v>2</v>
      </c>
      <c r="O448" s="18">
        <v>5</v>
      </c>
      <c r="P448" s="18">
        <v>2</v>
      </c>
      <c r="Q448" s="18">
        <v>3</v>
      </c>
      <c r="R448" s="18">
        <v>3</v>
      </c>
      <c r="S448" s="18" t="s">
        <v>26</v>
      </c>
      <c r="T448" s="20">
        <v>150</v>
      </c>
      <c r="U448" s="19">
        <v>1</v>
      </c>
      <c r="V448" s="18">
        <v>4152</v>
      </c>
      <c r="W448" s="19">
        <v>0</v>
      </c>
      <c r="X448" s="18">
        <v>5</v>
      </c>
      <c r="Y448" s="21">
        <v>1315</v>
      </c>
      <c r="Z448" s="18">
        <v>1</v>
      </c>
      <c r="AA448" s="19">
        <v>11</v>
      </c>
      <c r="AB448" s="20">
        <v>24</v>
      </c>
      <c r="AC448" s="131" t="s">
        <v>552</v>
      </c>
      <c r="AD448" s="38" t="s">
        <v>58</v>
      </c>
      <c r="AE448" s="13">
        <v>0</v>
      </c>
      <c r="AF448" s="13">
        <v>0</v>
      </c>
      <c r="AG448" s="13">
        <v>0</v>
      </c>
      <c r="AH448" s="37">
        <f t="shared" si="35"/>
        <v>0</v>
      </c>
      <c r="AI448" s="13">
        <v>0</v>
      </c>
      <c r="AJ448" s="13">
        <v>0</v>
      </c>
      <c r="AK448" s="13">
        <v>0</v>
      </c>
      <c r="AL448" s="37">
        <f t="shared" si="37"/>
        <v>0</v>
      </c>
      <c r="AM448" s="13">
        <v>0</v>
      </c>
      <c r="AN448" s="13">
        <v>0</v>
      </c>
      <c r="AO448" s="13">
        <v>2774.97</v>
      </c>
      <c r="AP448" s="37">
        <f t="shared" si="36"/>
        <v>2774.97</v>
      </c>
      <c r="AQ448" s="13">
        <v>0</v>
      </c>
      <c r="AR448" s="13">
        <v>335</v>
      </c>
      <c r="AS448" s="13">
        <v>452.53</v>
      </c>
      <c r="AT448" s="37">
        <f t="shared" si="38"/>
        <v>787.53</v>
      </c>
      <c r="AU448" s="69">
        <f t="shared" si="39"/>
        <v>3562.5</v>
      </c>
    </row>
    <row r="449" spans="1:47" x14ac:dyDescent="0.25">
      <c r="A449" s="16">
        <f>COUNTIF($AD$10:AD449,'RESUMEN POR ORGANISMO'!$V$6)</f>
        <v>38</v>
      </c>
      <c r="B449" s="16">
        <f>COUNTIF(U$10:$V449,'Desglose 4246'!$V$6)</f>
        <v>8</v>
      </c>
      <c r="C449" s="16">
        <f>COUNTIF(V$10:$V449,'Desglose 4157'!$V$6)</f>
        <v>33</v>
      </c>
      <c r="D449" s="16">
        <f>COUNTIF(V$10:$V449,'Desglose 4156'!$V$6)</f>
        <v>26</v>
      </c>
      <c r="E449" s="16">
        <f>COUNTIF(V$10:$V449,'Desglose 4155'!$V$6)</f>
        <v>26</v>
      </c>
      <c r="F449" s="16">
        <f>COUNTIF(V$10:$V449,'Desglose 4154'!$V$6)</f>
        <v>8</v>
      </c>
      <c r="G449" s="16">
        <f>COUNTIF(V$10:$V449,'Desglose 4153'!$V$6)</f>
        <v>53</v>
      </c>
      <c r="H449" s="16">
        <f>COUNTIF(V$10:$V449,'Desglose 4152'!$V$6)</f>
        <v>103</v>
      </c>
      <c r="I449" s="16">
        <f>COUNTIF(V$10:$V449,'Desglose 4151'!$V$6)</f>
        <v>183</v>
      </c>
      <c r="J449" s="18" t="s">
        <v>19</v>
      </c>
      <c r="K449" s="19">
        <v>4</v>
      </c>
      <c r="L449" s="20">
        <v>11</v>
      </c>
      <c r="M449" s="21">
        <v>152</v>
      </c>
      <c r="N449" s="18">
        <v>2</v>
      </c>
      <c r="O449" s="18">
        <v>5</v>
      </c>
      <c r="P449" s="18">
        <v>2</v>
      </c>
      <c r="Q449" s="18">
        <v>3</v>
      </c>
      <c r="R449" s="18">
        <v>3</v>
      </c>
      <c r="S449" s="18" t="s">
        <v>26</v>
      </c>
      <c r="T449" s="20">
        <v>150</v>
      </c>
      <c r="U449" s="19">
        <v>1</v>
      </c>
      <c r="V449" s="18">
        <v>4152</v>
      </c>
      <c r="W449" s="19">
        <v>0</v>
      </c>
      <c r="X449" s="18">
        <v>5</v>
      </c>
      <c r="Y449" s="21">
        <v>1315</v>
      </c>
      <c r="Z449" s="18">
        <v>1</v>
      </c>
      <c r="AA449" s="19">
        <v>9</v>
      </c>
      <c r="AB449" s="20">
        <v>80</v>
      </c>
      <c r="AC449" s="131" t="s">
        <v>553</v>
      </c>
      <c r="AD449" s="38" t="s">
        <v>58</v>
      </c>
      <c r="AE449" s="13">
        <v>0</v>
      </c>
      <c r="AF449" s="13">
        <v>0</v>
      </c>
      <c r="AG449" s="13">
        <v>0</v>
      </c>
      <c r="AH449" s="37">
        <f t="shared" si="35"/>
        <v>0</v>
      </c>
      <c r="AI449" s="13">
        <v>0</v>
      </c>
      <c r="AJ449" s="13">
        <v>0</v>
      </c>
      <c r="AK449" s="13">
        <v>0</v>
      </c>
      <c r="AL449" s="37">
        <f t="shared" si="37"/>
        <v>0</v>
      </c>
      <c r="AM449" s="13">
        <v>0</v>
      </c>
      <c r="AN449" s="13">
        <v>0</v>
      </c>
      <c r="AO449" s="13">
        <v>2774.97</v>
      </c>
      <c r="AP449" s="37">
        <f t="shared" si="36"/>
        <v>2774.97</v>
      </c>
      <c r="AQ449" s="13">
        <v>0</v>
      </c>
      <c r="AR449" s="13">
        <v>335</v>
      </c>
      <c r="AS449" s="13">
        <v>452.53</v>
      </c>
      <c r="AT449" s="37">
        <f t="shared" si="38"/>
        <v>787.53</v>
      </c>
      <c r="AU449" s="69">
        <f t="shared" si="39"/>
        <v>3562.5</v>
      </c>
    </row>
    <row r="450" spans="1:47" x14ac:dyDescent="0.25">
      <c r="A450" s="16">
        <f>COUNTIF($AD$10:AD450,'RESUMEN POR ORGANISMO'!$V$6)</f>
        <v>38</v>
      </c>
      <c r="B450" s="16">
        <f>COUNTIF(U$10:$V450,'Desglose 4246'!$V$6)</f>
        <v>8</v>
      </c>
      <c r="C450" s="16">
        <f>COUNTIF(V$10:$V450,'Desglose 4157'!$V$6)</f>
        <v>33</v>
      </c>
      <c r="D450" s="16">
        <f>COUNTIF(V$10:$V450,'Desglose 4156'!$V$6)</f>
        <v>26</v>
      </c>
      <c r="E450" s="16">
        <f>COUNTIF(V$10:$V450,'Desglose 4155'!$V$6)</f>
        <v>26</v>
      </c>
      <c r="F450" s="16">
        <f>COUNTIF(V$10:$V450,'Desglose 4154'!$V$6)</f>
        <v>8</v>
      </c>
      <c r="G450" s="16">
        <f>COUNTIF(V$10:$V450,'Desglose 4153'!$V$6)</f>
        <v>53</v>
      </c>
      <c r="H450" s="16">
        <f>COUNTIF(V$10:$V450,'Desglose 4152'!$V$6)</f>
        <v>104</v>
      </c>
      <c r="I450" s="16">
        <f>COUNTIF(V$10:$V450,'Desglose 4151'!$V$6)</f>
        <v>183</v>
      </c>
      <c r="J450" s="18" t="s">
        <v>19</v>
      </c>
      <c r="K450" s="19">
        <v>4</v>
      </c>
      <c r="L450" s="20">
        <v>11</v>
      </c>
      <c r="M450" s="21">
        <v>152</v>
      </c>
      <c r="N450" s="18">
        <v>2</v>
      </c>
      <c r="O450" s="18">
        <v>5</v>
      </c>
      <c r="P450" s="18">
        <v>2</v>
      </c>
      <c r="Q450" s="18">
        <v>3</v>
      </c>
      <c r="R450" s="18">
        <v>3</v>
      </c>
      <c r="S450" s="18" t="s">
        <v>26</v>
      </c>
      <c r="T450" s="20">
        <v>150</v>
      </c>
      <c r="U450" s="19">
        <v>1</v>
      </c>
      <c r="V450" s="18">
        <v>4152</v>
      </c>
      <c r="W450" s="19">
        <v>0</v>
      </c>
      <c r="X450" s="18">
        <v>5</v>
      </c>
      <c r="Y450" s="21">
        <v>1315</v>
      </c>
      <c r="Z450" s="18">
        <v>1</v>
      </c>
      <c r="AA450" s="19">
        <v>9</v>
      </c>
      <c r="AB450" s="20">
        <v>84</v>
      </c>
      <c r="AC450" s="131" t="s">
        <v>554</v>
      </c>
      <c r="AD450" s="38" t="s">
        <v>58</v>
      </c>
      <c r="AE450" s="13">
        <v>0</v>
      </c>
      <c r="AF450" s="13">
        <v>0</v>
      </c>
      <c r="AG450" s="13">
        <v>0</v>
      </c>
      <c r="AH450" s="37">
        <f t="shared" si="35"/>
        <v>0</v>
      </c>
      <c r="AI450" s="13">
        <v>0</v>
      </c>
      <c r="AJ450" s="13">
        <v>0</v>
      </c>
      <c r="AK450" s="13">
        <v>0</v>
      </c>
      <c r="AL450" s="37">
        <f t="shared" si="37"/>
        <v>0</v>
      </c>
      <c r="AM450" s="13">
        <v>0</v>
      </c>
      <c r="AN450" s="13">
        <v>0</v>
      </c>
      <c r="AO450" s="13">
        <v>1752.61</v>
      </c>
      <c r="AP450" s="37">
        <f t="shared" si="36"/>
        <v>1752.61</v>
      </c>
      <c r="AQ450" s="13">
        <v>0</v>
      </c>
      <c r="AR450" s="13">
        <v>211.58</v>
      </c>
      <c r="AS450" s="13">
        <v>285.81</v>
      </c>
      <c r="AT450" s="37">
        <f t="shared" si="38"/>
        <v>497.39</v>
      </c>
      <c r="AU450" s="69">
        <f t="shared" si="39"/>
        <v>2250</v>
      </c>
    </row>
    <row r="451" spans="1:47" x14ac:dyDescent="0.25">
      <c r="A451" s="16">
        <f>COUNTIF($AD$10:AD451,'RESUMEN POR ORGANISMO'!$V$6)</f>
        <v>38</v>
      </c>
      <c r="B451" s="16">
        <f>COUNTIF(U$10:$V451,'Desglose 4246'!$V$6)</f>
        <v>8</v>
      </c>
      <c r="C451" s="16">
        <f>COUNTIF(V$10:$V451,'Desglose 4157'!$V$6)</f>
        <v>33</v>
      </c>
      <c r="D451" s="16">
        <f>COUNTIF(V$10:$V451,'Desglose 4156'!$V$6)</f>
        <v>26</v>
      </c>
      <c r="E451" s="16">
        <f>COUNTIF(V$10:$V451,'Desglose 4155'!$V$6)</f>
        <v>26</v>
      </c>
      <c r="F451" s="16">
        <f>COUNTIF(V$10:$V451,'Desglose 4154'!$V$6)</f>
        <v>8</v>
      </c>
      <c r="G451" s="16">
        <f>COUNTIF(V$10:$V451,'Desglose 4153'!$V$6)</f>
        <v>53</v>
      </c>
      <c r="H451" s="16">
        <f>COUNTIF(V$10:$V451,'Desglose 4152'!$V$6)</f>
        <v>105</v>
      </c>
      <c r="I451" s="16">
        <f>COUNTIF(V$10:$V451,'Desglose 4151'!$V$6)</f>
        <v>183</v>
      </c>
      <c r="J451" s="18" t="s">
        <v>19</v>
      </c>
      <c r="K451" s="19">
        <v>4</v>
      </c>
      <c r="L451" s="20">
        <v>11</v>
      </c>
      <c r="M451" s="21">
        <v>152</v>
      </c>
      <c r="N451" s="18">
        <v>2</v>
      </c>
      <c r="O451" s="18">
        <v>5</v>
      </c>
      <c r="P451" s="18">
        <v>2</v>
      </c>
      <c r="Q451" s="18">
        <v>3</v>
      </c>
      <c r="R451" s="18">
        <v>3</v>
      </c>
      <c r="S451" s="18" t="s">
        <v>26</v>
      </c>
      <c r="T451" s="20">
        <v>150</v>
      </c>
      <c r="U451" s="19">
        <v>1</v>
      </c>
      <c r="V451" s="18">
        <v>4152</v>
      </c>
      <c r="W451" s="19">
        <v>0</v>
      </c>
      <c r="X451" s="18">
        <v>5</v>
      </c>
      <c r="Y451" s="21">
        <v>1315</v>
      </c>
      <c r="Z451" s="18">
        <v>1</v>
      </c>
      <c r="AA451" s="19">
        <v>9</v>
      </c>
      <c r="AB451" s="20">
        <v>67</v>
      </c>
      <c r="AC451" s="131" t="s">
        <v>555</v>
      </c>
      <c r="AD451" s="38" t="s">
        <v>58</v>
      </c>
      <c r="AE451" s="13">
        <v>0</v>
      </c>
      <c r="AF451" s="13">
        <v>0</v>
      </c>
      <c r="AG451" s="13">
        <v>0</v>
      </c>
      <c r="AH451" s="37">
        <f t="shared" si="35"/>
        <v>0</v>
      </c>
      <c r="AI451" s="13">
        <v>0</v>
      </c>
      <c r="AJ451" s="13">
        <v>0</v>
      </c>
      <c r="AK451" s="13">
        <v>0</v>
      </c>
      <c r="AL451" s="37">
        <f t="shared" si="37"/>
        <v>0</v>
      </c>
      <c r="AM451" s="13">
        <v>0</v>
      </c>
      <c r="AN451" s="13">
        <v>0</v>
      </c>
      <c r="AO451" s="13">
        <v>2774.97</v>
      </c>
      <c r="AP451" s="37">
        <f t="shared" si="36"/>
        <v>2774.97</v>
      </c>
      <c r="AQ451" s="13">
        <v>0</v>
      </c>
      <c r="AR451" s="13">
        <v>335</v>
      </c>
      <c r="AS451" s="13">
        <v>452.53</v>
      </c>
      <c r="AT451" s="37">
        <f t="shared" si="38"/>
        <v>787.53</v>
      </c>
      <c r="AU451" s="69">
        <f t="shared" si="39"/>
        <v>3562.5</v>
      </c>
    </row>
    <row r="452" spans="1:47" x14ac:dyDescent="0.25">
      <c r="A452" s="16">
        <f>COUNTIF($AD$10:AD452,'RESUMEN POR ORGANISMO'!$V$6)</f>
        <v>38</v>
      </c>
      <c r="B452" s="16">
        <f>COUNTIF(U$10:$V452,'Desglose 4246'!$V$6)</f>
        <v>8</v>
      </c>
      <c r="C452" s="16">
        <f>COUNTIF(V$10:$V452,'Desglose 4157'!$V$6)</f>
        <v>33</v>
      </c>
      <c r="D452" s="16">
        <f>COUNTIF(V$10:$V452,'Desglose 4156'!$V$6)</f>
        <v>26</v>
      </c>
      <c r="E452" s="16">
        <f>COUNTIF(V$10:$V452,'Desglose 4155'!$V$6)</f>
        <v>26</v>
      </c>
      <c r="F452" s="16">
        <f>COUNTIF(V$10:$V452,'Desglose 4154'!$V$6)</f>
        <v>8</v>
      </c>
      <c r="G452" s="16">
        <f>COUNTIF(V$10:$V452,'Desglose 4153'!$V$6)</f>
        <v>53</v>
      </c>
      <c r="H452" s="16">
        <f>COUNTIF(V$10:$V452,'Desglose 4152'!$V$6)</f>
        <v>106</v>
      </c>
      <c r="I452" s="16">
        <f>COUNTIF(V$10:$V452,'Desglose 4151'!$V$6)</f>
        <v>183</v>
      </c>
      <c r="J452" s="18" t="s">
        <v>19</v>
      </c>
      <c r="K452" s="19">
        <v>4</v>
      </c>
      <c r="L452" s="20">
        <v>11</v>
      </c>
      <c r="M452" s="21">
        <v>152</v>
      </c>
      <c r="N452" s="18">
        <v>2</v>
      </c>
      <c r="O452" s="18">
        <v>5</v>
      </c>
      <c r="P452" s="18">
        <v>2</v>
      </c>
      <c r="Q452" s="18">
        <v>3</v>
      </c>
      <c r="R452" s="18">
        <v>3</v>
      </c>
      <c r="S452" s="18" t="s">
        <v>26</v>
      </c>
      <c r="T452" s="20">
        <v>150</v>
      </c>
      <c r="U452" s="19">
        <v>1</v>
      </c>
      <c r="V452" s="18">
        <v>4152</v>
      </c>
      <c r="W452" s="19">
        <v>0</v>
      </c>
      <c r="X452" s="18">
        <v>5</v>
      </c>
      <c r="Y452" s="21">
        <v>76214</v>
      </c>
      <c r="Z452" s="18">
        <v>1</v>
      </c>
      <c r="AA452" s="19">
        <v>12</v>
      </c>
      <c r="AB452" s="20">
        <v>44</v>
      </c>
      <c r="AC452" s="131" t="s">
        <v>556</v>
      </c>
      <c r="AD452" s="38" t="s">
        <v>58</v>
      </c>
      <c r="AE452" s="13">
        <v>0</v>
      </c>
      <c r="AF452" s="13">
        <v>0</v>
      </c>
      <c r="AG452" s="13">
        <v>0</v>
      </c>
      <c r="AH452" s="37">
        <f t="shared" si="35"/>
        <v>0</v>
      </c>
      <c r="AI452" s="13">
        <v>0</v>
      </c>
      <c r="AJ452" s="13">
        <v>0</v>
      </c>
      <c r="AK452" s="13">
        <v>0</v>
      </c>
      <c r="AL452" s="37">
        <f t="shared" si="37"/>
        <v>0</v>
      </c>
      <c r="AM452" s="13">
        <v>1250</v>
      </c>
      <c r="AN452" s="13">
        <v>0</v>
      </c>
      <c r="AO452" s="13">
        <v>0</v>
      </c>
      <c r="AP452" s="37">
        <f t="shared" si="36"/>
        <v>1250</v>
      </c>
      <c r="AQ452" s="13">
        <v>0</v>
      </c>
      <c r="AR452" s="13">
        <v>0</v>
      </c>
      <c r="AS452" s="13">
        <v>0</v>
      </c>
      <c r="AT452" s="37">
        <f t="shared" si="38"/>
        <v>0</v>
      </c>
      <c r="AU452" s="69">
        <f t="shared" si="39"/>
        <v>1250</v>
      </c>
    </row>
    <row r="453" spans="1:47" x14ac:dyDescent="0.25">
      <c r="A453" s="16">
        <f>COUNTIF($AD$10:AD453,'RESUMEN POR ORGANISMO'!$V$6)</f>
        <v>38</v>
      </c>
      <c r="B453" s="16">
        <f>COUNTIF(U$10:$V453,'Desglose 4246'!$V$6)</f>
        <v>8</v>
      </c>
      <c r="C453" s="16">
        <f>COUNTIF(V$10:$V453,'Desglose 4157'!$V$6)</f>
        <v>33</v>
      </c>
      <c r="D453" s="16">
        <f>COUNTIF(V$10:$V453,'Desglose 4156'!$V$6)</f>
        <v>26</v>
      </c>
      <c r="E453" s="16">
        <f>COUNTIF(V$10:$V453,'Desglose 4155'!$V$6)</f>
        <v>26</v>
      </c>
      <c r="F453" s="16">
        <f>COUNTIF(V$10:$V453,'Desglose 4154'!$V$6)</f>
        <v>8</v>
      </c>
      <c r="G453" s="16">
        <f>COUNTIF(V$10:$V453,'Desglose 4153'!$V$6)</f>
        <v>53</v>
      </c>
      <c r="H453" s="16">
        <f>COUNTIF(V$10:$V453,'Desglose 4152'!$V$6)</f>
        <v>107</v>
      </c>
      <c r="I453" s="16">
        <f>COUNTIF(V$10:$V453,'Desglose 4151'!$V$6)</f>
        <v>183</v>
      </c>
      <c r="J453" s="18" t="s">
        <v>19</v>
      </c>
      <c r="K453" s="19">
        <v>4</v>
      </c>
      <c r="L453" s="20">
        <v>11</v>
      </c>
      <c r="M453" s="21">
        <v>152</v>
      </c>
      <c r="N453" s="18">
        <v>2</v>
      </c>
      <c r="O453" s="18">
        <v>5</v>
      </c>
      <c r="P453" s="18">
        <v>2</v>
      </c>
      <c r="Q453" s="18">
        <v>3</v>
      </c>
      <c r="R453" s="18">
        <v>3</v>
      </c>
      <c r="S453" s="18" t="s">
        <v>26</v>
      </c>
      <c r="T453" s="20">
        <v>150</v>
      </c>
      <c r="U453" s="19">
        <v>1</v>
      </c>
      <c r="V453" s="18">
        <v>4152</v>
      </c>
      <c r="W453" s="19">
        <v>0</v>
      </c>
      <c r="X453" s="18">
        <v>5</v>
      </c>
      <c r="Y453" s="21">
        <v>76214</v>
      </c>
      <c r="Z453" s="18">
        <v>1</v>
      </c>
      <c r="AA453" s="19">
        <v>12</v>
      </c>
      <c r="AB453" s="20">
        <v>45</v>
      </c>
      <c r="AC453" s="131" t="s">
        <v>557</v>
      </c>
      <c r="AD453" s="38" t="s">
        <v>58</v>
      </c>
      <c r="AE453" s="13">
        <v>0</v>
      </c>
      <c r="AF453" s="13">
        <v>0</v>
      </c>
      <c r="AG453" s="13">
        <v>0</v>
      </c>
      <c r="AH453" s="37">
        <f t="shared" si="35"/>
        <v>0</v>
      </c>
      <c r="AI453" s="13">
        <v>0</v>
      </c>
      <c r="AJ453" s="13">
        <v>0</v>
      </c>
      <c r="AK453" s="13">
        <v>0</v>
      </c>
      <c r="AL453" s="37">
        <f t="shared" si="37"/>
        <v>0</v>
      </c>
      <c r="AM453" s="13">
        <v>1250</v>
      </c>
      <c r="AN453" s="13">
        <v>0</v>
      </c>
      <c r="AO453" s="13">
        <v>0</v>
      </c>
      <c r="AP453" s="37">
        <f t="shared" si="36"/>
        <v>1250</v>
      </c>
      <c r="AQ453" s="13">
        <v>0</v>
      </c>
      <c r="AR453" s="13">
        <v>0</v>
      </c>
      <c r="AS453" s="13">
        <v>0</v>
      </c>
      <c r="AT453" s="37">
        <f t="shared" si="38"/>
        <v>0</v>
      </c>
      <c r="AU453" s="69">
        <f t="shared" si="39"/>
        <v>1250</v>
      </c>
    </row>
    <row r="454" spans="1:47" x14ac:dyDescent="0.25">
      <c r="A454" s="16">
        <f>COUNTIF($AD$10:AD454,'RESUMEN POR ORGANISMO'!$V$6)</f>
        <v>38</v>
      </c>
      <c r="B454" s="16">
        <f>COUNTIF(U$10:$V454,'Desglose 4246'!$V$6)</f>
        <v>8</v>
      </c>
      <c r="C454" s="16">
        <f>COUNTIF(V$10:$V454,'Desglose 4157'!$V$6)</f>
        <v>33</v>
      </c>
      <c r="D454" s="16">
        <f>COUNTIF(V$10:$V454,'Desglose 4156'!$V$6)</f>
        <v>26</v>
      </c>
      <c r="E454" s="16">
        <f>COUNTIF(V$10:$V454,'Desglose 4155'!$V$6)</f>
        <v>26</v>
      </c>
      <c r="F454" s="16">
        <f>COUNTIF(V$10:$V454,'Desglose 4154'!$V$6)</f>
        <v>8</v>
      </c>
      <c r="G454" s="16">
        <f>COUNTIF(V$10:$V454,'Desglose 4153'!$V$6)</f>
        <v>53</v>
      </c>
      <c r="H454" s="16">
        <f>COUNTIF(V$10:$V454,'Desglose 4152'!$V$6)</f>
        <v>108</v>
      </c>
      <c r="I454" s="16">
        <f>COUNTIF(V$10:$V454,'Desglose 4151'!$V$6)</f>
        <v>183</v>
      </c>
      <c r="J454" s="18" t="s">
        <v>19</v>
      </c>
      <c r="K454" s="19">
        <v>4</v>
      </c>
      <c r="L454" s="20">
        <v>11</v>
      </c>
      <c r="M454" s="21">
        <v>152</v>
      </c>
      <c r="N454" s="18">
        <v>2</v>
      </c>
      <c r="O454" s="18">
        <v>5</v>
      </c>
      <c r="P454" s="18">
        <v>2</v>
      </c>
      <c r="Q454" s="18">
        <v>3</v>
      </c>
      <c r="R454" s="18">
        <v>3</v>
      </c>
      <c r="S454" s="18" t="s">
        <v>26</v>
      </c>
      <c r="T454" s="20">
        <v>150</v>
      </c>
      <c r="U454" s="19">
        <v>1</v>
      </c>
      <c r="V454" s="18">
        <v>4152</v>
      </c>
      <c r="W454" s="19">
        <v>0</v>
      </c>
      <c r="X454" s="18">
        <v>5</v>
      </c>
      <c r="Y454" s="21">
        <v>76214</v>
      </c>
      <c r="Z454" s="18">
        <v>1</v>
      </c>
      <c r="AA454" s="19">
        <v>12</v>
      </c>
      <c r="AB454" s="20">
        <v>29</v>
      </c>
      <c r="AC454" s="131" t="s">
        <v>558</v>
      </c>
      <c r="AD454" s="38" t="s">
        <v>58</v>
      </c>
      <c r="AE454" s="13">
        <v>0</v>
      </c>
      <c r="AF454" s="13">
        <v>0</v>
      </c>
      <c r="AG454" s="13">
        <v>0</v>
      </c>
      <c r="AH454" s="37">
        <f t="shared" si="35"/>
        <v>0</v>
      </c>
      <c r="AI454" s="13">
        <v>0</v>
      </c>
      <c r="AJ454" s="13">
        <v>0</v>
      </c>
      <c r="AK454" s="13">
        <v>0</v>
      </c>
      <c r="AL454" s="37">
        <f t="shared" si="37"/>
        <v>0</v>
      </c>
      <c r="AM454" s="13">
        <v>625</v>
      </c>
      <c r="AN454" s="13">
        <v>0</v>
      </c>
      <c r="AO454" s="13">
        <v>0</v>
      </c>
      <c r="AP454" s="37">
        <f t="shared" si="36"/>
        <v>625</v>
      </c>
      <c r="AQ454" s="13">
        <v>0</v>
      </c>
      <c r="AR454" s="13">
        <v>0</v>
      </c>
      <c r="AS454" s="13">
        <v>0</v>
      </c>
      <c r="AT454" s="37">
        <f t="shared" si="38"/>
        <v>0</v>
      </c>
      <c r="AU454" s="69">
        <f t="shared" si="39"/>
        <v>625</v>
      </c>
    </row>
    <row r="455" spans="1:47" x14ac:dyDescent="0.25">
      <c r="A455" s="16">
        <f>COUNTIF($AD$10:AD455,'RESUMEN POR ORGANISMO'!$V$6)</f>
        <v>38</v>
      </c>
      <c r="B455" s="16">
        <f>COUNTIF(U$10:$V455,'Desglose 4246'!$V$6)</f>
        <v>8</v>
      </c>
      <c r="C455" s="16">
        <f>COUNTIF(V$10:$V455,'Desglose 4157'!$V$6)</f>
        <v>33</v>
      </c>
      <c r="D455" s="16">
        <f>COUNTIF(V$10:$V455,'Desglose 4156'!$V$6)</f>
        <v>26</v>
      </c>
      <c r="E455" s="16">
        <f>COUNTIF(V$10:$V455,'Desglose 4155'!$V$6)</f>
        <v>26</v>
      </c>
      <c r="F455" s="16">
        <f>COUNTIF(V$10:$V455,'Desglose 4154'!$V$6)</f>
        <v>8</v>
      </c>
      <c r="G455" s="16">
        <f>COUNTIF(V$10:$V455,'Desglose 4153'!$V$6)</f>
        <v>53</v>
      </c>
      <c r="H455" s="16">
        <f>COUNTIF(V$10:$V455,'Desglose 4152'!$V$6)</f>
        <v>109</v>
      </c>
      <c r="I455" s="16">
        <f>COUNTIF(V$10:$V455,'Desglose 4151'!$V$6)</f>
        <v>183</v>
      </c>
      <c r="J455" s="18" t="s">
        <v>19</v>
      </c>
      <c r="K455" s="19">
        <v>4</v>
      </c>
      <c r="L455" s="20">
        <v>11</v>
      </c>
      <c r="M455" s="21">
        <v>152</v>
      </c>
      <c r="N455" s="18">
        <v>2</v>
      </c>
      <c r="O455" s="18">
        <v>5</v>
      </c>
      <c r="P455" s="18">
        <v>2</v>
      </c>
      <c r="Q455" s="18">
        <v>3</v>
      </c>
      <c r="R455" s="18">
        <v>3</v>
      </c>
      <c r="S455" s="18" t="s">
        <v>26</v>
      </c>
      <c r="T455" s="20">
        <v>150</v>
      </c>
      <c r="U455" s="19">
        <v>1</v>
      </c>
      <c r="V455" s="18">
        <v>4152</v>
      </c>
      <c r="W455" s="19">
        <v>0</v>
      </c>
      <c r="X455" s="18">
        <v>5</v>
      </c>
      <c r="Y455" s="21">
        <v>76214</v>
      </c>
      <c r="Z455" s="18">
        <v>1</v>
      </c>
      <c r="AA455" s="19">
        <v>1</v>
      </c>
      <c r="AB455" s="20">
        <v>104</v>
      </c>
      <c r="AC455" s="131" t="s">
        <v>559</v>
      </c>
      <c r="AD455" s="38" t="s">
        <v>58</v>
      </c>
      <c r="AE455" s="13">
        <v>0</v>
      </c>
      <c r="AF455" s="13">
        <v>0</v>
      </c>
      <c r="AG455" s="13">
        <v>0</v>
      </c>
      <c r="AH455" s="37">
        <f t="shared" si="35"/>
        <v>0</v>
      </c>
      <c r="AI455" s="13">
        <v>0</v>
      </c>
      <c r="AJ455" s="13">
        <v>0</v>
      </c>
      <c r="AK455" s="13">
        <v>0</v>
      </c>
      <c r="AL455" s="37">
        <f t="shared" si="37"/>
        <v>0</v>
      </c>
      <c r="AM455" s="13">
        <v>1250</v>
      </c>
      <c r="AN455" s="13">
        <v>0</v>
      </c>
      <c r="AO455" s="13">
        <v>0</v>
      </c>
      <c r="AP455" s="37">
        <f t="shared" si="36"/>
        <v>1250</v>
      </c>
      <c r="AQ455" s="13">
        <v>0</v>
      </c>
      <c r="AR455" s="13">
        <v>0</v>
      </c>
      <c r="AS455" s="13">
        <v>0</v>
      </c>
      <c r="AT455" s="37">
        <f t="shared" si="38"/>
        <v>0</v>
      </c>
      <c r="AU455" s="69">
        <f t="shared" si="39"/>
        <v>1250</v>
      </c>
    </row>
    <row r="456" spans="1:47" x14ac:dyDescent="0.25">
      <c r="A456" s="16">
        <f>COUNTIF($AD$10:AD456,'RESUMEN POR ORGANISMO'!$V$6)</f>
        <v>38</v>
      </c>
      <c r="B456" s="16">
        <f>COUNTIF(U$10:$V456,'Desglose 4246'!$V$6)</f>
        <v>8</v>
      </c>
      <c r="C456" s="16">
        <f>COUNTIF(V$10:$V456,'Desglose 4157'!$V$6)</f>
        <v>33</v>
      </c>
      <c r="D456" s="16">
        <f>COUNTIF(V$10:$V456,'Desglose 4156'!$V$6)</f>
        <v>26</v>
      </c>
      <c r="E456" s="16">
        <f>COUNTIF(V$10:$V456,'Desglose 4155'!$V$6)</f>
        <v>26</v>
      </c>
      <c r="F456" s="16">
        <f>COUNTIF(V$10:$V456,'Desglose 4154'!$V$6)</f>
        <v>8</v>
      </c>
      <c r="G456" s="16">
        <f>COUNTIF(V$10:$V456,'Desglose 4153'!$V$6)</f>
        <v>53</v>
      </c>
      <c r="H456" s="16">
        <f>COUNTIF(V$10:$V456,'Desglose 4152'!$V$6)</f>
        <v>110</v>
      </c>
      <c r="I456" s="16">
        <f>COUNTIF(V$10:$V456,'Desglose 4151'!$V$6)</f>
        <v>183</v>
      </c>
      <c r="J456" s="18" t="s">
        <v>19</v>
      </c>
      <c r="K456" s="19">
        <v>4</v>
      </c>
      <c r="L456" s="20">
        <v>11</v>
      </c>
      <c r="M456" s="21">
        <v>152</v>
      </c>
      <c r="N456" s="18">
        <v>2</v>
      </c>
      <c r="O456" s="18">
        <v>5</v>
      </c>
      <c r="P456" s="18">
        <v>2</v>
      </c>
      <c r="Q456" s="18">
        <v>3</v>
      </c>
      <c r="R456" s="18">
        <v>3</v>
      </c>
      <c r="S456" s="18" t="s">
        <v>26</v>
      </c>
      <c r="T456" s="20">
        <v>150</v>
      </c>
      <c r="U456" s="19">
        <v>1</v>
      </c>
      <c r="V456" s="18">
        <v>4152</v>
      </c>
      <c r="W456" s="19">
        <v>0</v>
      </c>
      <c r="X456" s="18">
        <v>5</v>
      </c>
      <c r="Y456" s="21">
        <v>76214</v>
      </c>
      <c r="Z456" s="18">
        <v>1</v>
      </c>
      <c r="AA456" s="19">
        <v>10</v>
      </c>
      <c r="AB456" s="20">
        <v>6</v>
      </c>
      <c r="AC456" s="131" t="s">
        <v>560</v>
      </c>
      <c r="AD456" s="38" t="s">
        <v>58</v>
      </c>
      <c r="AE456" s="13">
        <v>0</v>
      </c>
      <c r="AF456" s="13">
        <v>0</v>
      </c>
      <c r="AG456" s="13">
        <v>0</v>
      </c>
      <c r="AH456" s="37">
        <f t="shared" si="35"/>
        <v>0</v>
      </c>
      <c r="AI456" s="13">
        <v>0</v>
      </c>
      <c r="AJ456" s="13">
        <v>0</v>
      </c>
      <c r="AK456" s="13">
        <v>0</v>
      </c>
      <c r="AL456" s="37">
        <f t="shared" si="37"/>
        <v>0</v>
      </c>
      <c r="AM456" s="13">
        <v>2500</v>
      </c>
      <c r="AN456" s="13">
        <v>0</v>
      </c>
      <c r="AO456" s="13">
        <v>0</v>
      </c>
      <c r="AP456" s="37">
        <f t="shared" si="36"/>
        <v>2500</v>
      </c>
      <c r="AQ456" s="13">
        <v>0</v>
      </c>
      <c r="AR456" s="13">
        <v>0</v>
      </c>
      <c r="AS456" s="13">
        <v>0</v>
      </c>
      <c r="AT456" s="37">
        <f t="shared" si="38"/>
        <v>0</v>
      </c>
      <c r="AU456" s="69">
        <f t="shared" si="39"/>
        <v>2500</v>
      </c>
    </row>
    <row r="457" spans="1:47" x14ac:dyDescent="0.25">
      <c r="A457" s="16">
        <f>COUNTIF($AD$10:AD457,'RESUMEN POR ORGANISMO'!$V$6)</f>
        <v>38</v>
      </c>
      <c r="B457" s="16">
        <f>COUNTIF(U$10:$V457,'Desglose 4246'!$V$6)</f>
        <v>8</v>
      </c>
      <c r="C457" s="16">
        <f>COUNTIF(V$10:$V457,'Desglose 4157'!$V$6)</f>
        <v>33</v>
      </c>
      <c r="D457" s="16">
        <f>COUNTIF(V$10:$V457,'Desglose 4156'!$V$6)</f>
        <v>26</v>
      </c>
      <c r="E457" s="16">
        <f>COUNTIF(V$10:$V457,'Desglose 4155'!$V$6)</f>
        <v>26</v>
      </c>
      <c r="F457" s="16">
        <f>COUNTIF(V$10:$V457,'Desglose 4154'!$V$6)</f>
        <v>8</v>
      </c>
      <c r="G457" s="16">
        <f>COUNTIF(V$10:$V457,'Desglose 4153'!$V$6)</f>
        <v>53</v>
      </c>
      <c r="H457" s="16">
        <f>COUNTIF(V$10:$V457,'Desglose 4152'!$V$6)</f>
        <v>111</v>
      </c>
      <c r="I457" s="16">
        <f>COUNTIF(V$10:$V457,'Desglose 4151'!$V$6)</f>
        <v>183</v>
      </c>
      <c r="J457" s="18" t="s">
        <v>19</v>
      </c>
      <c r="K457" s="19">
        <v>4</v>
      </c>
      <c r="L457" s="20">
        <v>11</v>
      </c>
      <c r="M457" s="21">
        <v>152</v>
      </c>
      <c r="N457" s="18">
        <v>2</v>
      </c>
      <c r="O457" s="18">
        <v>5</v>
      </c>
      <c r="P457" s="18">
        <v>2</v>
      </c>
      <c r="Q457" s="18">
        <v>3</v>
      </c>
      <c r="R457" s="18">
        <v>3</v>
      </c>
      <c r="S457" s="18" t="s">
        <v>26</v>
      </c>
      <c r="T457" s="20">
        <v>150</v>
      </c>
      <c r="U457" s="19">
        <v>1</v>
      </c>
      <c r="V457" s="18">
        <v>4152</v>
      </c>
      <c r="W457" s="19">
        <v>0</v>
      </c>
      <c r="X457" s="18">
        <v>5</v>
      </c>
      <c r="Y457" s="21">
        <v>76214</v>
      </c>
      <c r="Z457" s="18">
        <v>1</v>
      </c>
      <c r="AA457" s="19">
        <v>10</v>
      </c>
      <c r="AB457" s="20">
        <v>5</v>
      </c>
      <c r="AC457" s="131" t="s">
        <v>561</v>
      </c>
      <c r="AD457" s="38" t="s">
        <v>58</v>
      </c>
      <c r="AE457" s="13">
        <v>0</v>
      </c>
      <c r="AF457" s="13">
        <v>0</v>
      </c>
      <c r="AG457" s="13">
        <v>0</v>
      </c>
      <c r="AH457" s="37">
        <f t="shared" si="35"/>
        <v>0</v>
      </c>
      <c r="AI457" s="13">
        <v>0</v>
      </c>
      <c r="AJ457" s="13">
        <v>0</v>
      </c>
      <c r="AK457" s="13">
        <v>0</v>
      </c>
      <c r="AL457" s="37">
        <f t="shared" si="37"/>
        <v>0</v>
      </c>
      <c r="AM457" s="13">
        <v>2500</v>
      </c>
      <c r="AN457" s="13">
        <v>0</v>
      </c>
      <c r="AO457" s="13">
        <v>0</v>
      </c>
      <c r="AP457" s="37">
        <f t="shared" si="36"/>
        <v>2500</v>
      </c>
      <c r="AQ457" s="13">
        <v>0</v>
      </c>
      <c r="AR457" s="13">
        <v>0</v>
      </c>
      <c r="AS457" s="13">
        <v>0</v>
      </c>
      <c r="AT457" s="37">
        <f t="shared" si="38"/>
        <v>0</v>
      </c>
      <c r="AU457" s="69">
        <f t="shared" si="39"/>
        <v>2500</v>
      </c>
    </row>
    <row r="458" spans="1:47" x14ac:dyDescent="0.25">
      <c r="A458" s="16">
        <f>COUNTIF($AD$10:AD458,'RESUMEN POR ORGANISMO'!$V$6)</f>
        <v>38</v>
      </c>
      <c r="B458" s="16">
        <f>COUNTIF(U$10:$V458,'Desglose 4246'!$V$6)</f>
        <v>8</v>
      </c>
      <c r="C458" s="16">
        <f>COUNTIF(V$10:$V458,'Desglose 4157'!$V$6)</f>
        <v>33</v>
      </c>
      <c r="D458" s="16">
        <f>COUNTIF(V$10:$V458,'Desglose 4156'!$V$6)</f>
        <v>26</v>
      </c>
      <c r="E458" s="16">
        <f>COUNTIF(V$10:$V458,'Desglose 4155'!$V$6)</f>
        <v>26</v>
      </c>
      <c r="F458" s="16">
        <f>COUNTIF(V$10:$V458,'Desglose 4154'!$V$6)</f>
        <v>8</v>
      </c>
      <c r="G458" s="16">
        <f>COUNTIF(V$10:$V458,'Desglose 4153'!$V$6)</f>
        <v>53</v>
      </c>
      <c r="H458" s="16">
        <f>COUNTIF(V$10:$V458,'Desglose 4152'!$V$6)</f>
        <v>112</v>
      </c>
      <c r="I458" s="16">
        <f>COUNTIF(V$10:$V458,'Desglose 4151'!$V$6)</f>
        <v>183</v>
      </c>
      <c r="J458" s="18" t="s">
        <v>19</v>
      </c>
      <c r="K458" s="19">
        <v>4</v>
      </c>
      <c r="L458" s="20">
        <v>11</v>
      </c>
      <c r="M458" s="21">
        <v>152</v>
      </c>
      <c r="N458" s="18">
        <v>2</v>
      </c>
      <c r="O458" s="18">
        <v>5</v>
      </c>
      <c r="P458" s="18">
        <v>2</v>
      </c>
      <c r="Q458" s="18">
        <v>3</v>
      </c>
      <c r="R458" s="18">
        <v>3</v>
      </c>
      <c r="S458" s="18" t="s">
        <v>26</v>
      </c>
      <c r="T458" s="20">
        <v>150</v>
      </c>
      <c r="U458" s="19">
        <v>1</v>
      </c>
      <c r="V458" s="18">
        <v>4152</v>
      </c>
      <c r="W458" s="19">
        <v>0</v>
      </c>
      <c r="X458" s="18">
        <v>5</v>
      </c>
      <c r="Y458" s="21">
        <v>76214</v>
      </c>
      <c r="Z458" s="18">
        <v>1</v>
      </c>
      <c r="AA458" s="19">
        <v>10</v>
      </c>
      <c r="AB458" s="20">
        <v>55</v>
      </c>
      <c r="AC458" s="131" t="s">
        <v>562</v>
      </c>
      <c r="AD458" s="38" t="s">
        <v>58</v>
      </c>
      <c r="AE458" s="13">
        <v>0</v>
      </c>
      <c r="AF458" s="13">
        <v>0</v>
      </c>
      <c r="AG458" s="13">
        <v>0</v>
      </c>
      <c r="AH458" s="37">
        <f t="shared" si="35"/>
        <v>0</v>
      </c>
      <c r="AI458" s="13">
        <v>0</v>
      </c>
      <c r="AJ458" s="13">
        <v>0</v>
      </c>
      <c r="AK458" s="13">
        <v>0</v>
      </c>
      <c r="AL458" s="37">
        <f t="shared" si="37"/>
        <v>0</v>
      </c>
      <c r="AM458" s="13">
        <v>625</v>
      </c>
      <c r="AN458" s="13">
        <v>0</v>
      </c>
      <c r="AO458" s="13">
        <v>0</v>
      </c>
      <c r="AP458" s="37">
        <f t="shared" si="36"/>
        <v>625</v>
      </c>
      <c r="AQ458" s="13">
        <v>0</v>
      </c>
      <c r="AR458" s="13">
        <v>0</v>
      </c>
      <c r="AS458" s="13">
        <v>0</v>
      </c>
      <c r="AT458" s="37">
        <f t="shared" si="38"/>
        <v>0</v>
      </c>
      <c r="AU458" s="69">
        <f t="shared" si="39"/>
        <v>625</v>
      </c>
    </row>
    <row r="459" spans="1:47" x14ac:dyDescent="0.25">
      <c r="A459" s="16">
        <f>COUNTIF($AD$10:AD459,'RESUMEN POR ORGANISMO'!$V$6)</f>
        <v>38</v>
      </c>
      <c r="B459" s="16">
        <f>COUNTIF(U$10:$V459,'Desglose 4246'!$V$6)</f>
        <v>8</v>
      </c>
      <c r="C459" s="16">
        <f>COUNTIF(V$10:$V459,'Desglose 4157'!$V$6)</f>
        <v>33</v>
      </c>
      <c r="D459" s="16">
        <f>COUNTIF(V$10:$V459,'Desglose 4156'!$V$6)</f>
        <v>26</v>
      </c>
      <c r="E459" s="16">
        <f>COUNTIF(V$10:$V459,'Desglose 4155'!$V$6)</f>
        <v>26</v>
      </c>
      <c r="F459" s="16">
        <f>COUNTIF(V$10:$V459,'Desglose 4154'!$V$6)</f>
        <v>8</v>
      </c>
      <c r="G459" s="16">
        <f>COUNTIF(V$10:$V459,'Desglose 4153'!$V$6)</f>
        <v>53</v>
      </c>
      <c r="H459" s="16">
        <f>COUNTIF(V$10:$V459,'Desglose 4152'!$V$6)</f>
        <v>113</v>
      </c>
      <c r="I459" s="16">
        <f>COUNTIF(V$10:$V459,'Desglose 4151'!$V$6)</f>
        <v>183</v>
      </c>
      <c r="J459" s="18" t="s">
        <v>19</v>
      </c>
      <c r="K459" s="19">
        <v>4</v>
      </c>
      <c r="L459" s="20">
        <v>11</v>
      </c>
      <c r="M459" s="21">
        <v>152</v>
      </c>
      <c r="N459" s="18">
        <v>2</v>
      </c>
      <c r="O459" s="18">
        <v>5</v>
      </c>
      <c r="P459" s="18">
        <v>2</v>
      </c>
      <c r="Q459" s="18">
        <v>3</v>
      </c>
      <c r="R459" s="18">
        <v>3</v>
      </c>
      <c r="S459" s="18" t="s">
        <v>26</v>
      </c>
      <c r="T459" s="20">
        <v>150</v>
      </c>
      <c r="U459" s="19">
        <v>1</v>
      </c>
      <c r="V459" s="18">
        <v>4152</v>
      </c>
      <c r="W459" s="19">
        <v>0</v>
      </c>
      <c r="X459" s="18">
        <v>5</v>
      </c>
      <c r="Y459" s="21">
        <v>76214</v>
      </c>
      <c r="Z459" s="18">
        <v>1</v>
      </c>
      <c r="AA459" s="19">
        <v>10</v>
      </c>
      <c r="AB459" s="20">
        <v>83</v>
      </c>
      <c r="AC459" s="131" t="s">
        <v>563</v>
      </c>
      <c r="AD459" s="38" t="s">
        <v>58</v>
      </c>
      <c r="AE459" s="13">
        <v>0</v>
      </c>
      <c r="AF459" s="13">
        <v>0</v>
      </c>
      <c r="AG459" s="13">
        <v>0</v>
      </c>
      <c r="AH459" s="37">
        <f t="shared" ref="AH459:AH522" si="40">SUM(AE459:AG459)</f>
        <v>0</v>
      </c>
      <c r="AI459" s="13">
        <v>0</v>
      </c>
      <c r="AJ459" s="13">
        <v>0</v>
      </c>
      <c r="AK459" s="13">
        <v>0</v>
      </c>
      <c r="AL459" s="37">
        <f t="shared" si="37"/>
        <v>0</v>
      </c>
      <c r="AM459" s="13">
        <v>1250</v>
      </c>
      <c r="AN459" s="13">
        <v>0</v>
      </c>
      <c r="AO459" s="13">
        <v>0</v>
      </c>
      <c r="AP459" s="37">
        <f t="shared" ref="AP459:AP522" si="41">SUM(AM459:AO459)</f>
        <v>1250</v>
      </c>
      <c r="AQ459" s="13">
        <v>0</v>
      </c>
      <c r="AR459" s="13">
        <v>0</v>
      </c>
      <c r="AS459" s="13">
        <v>0</v>
      </c>
      <c r="AT459" s="37">
        <f t="shared" si="38"/>
        <v>0</v>
      </c>
      <c r="AU459" s="69">
        <f t="shared" si="39"/>
        <v>1250</v>
      </c>
    </row>
    <row r="460" spans="1:47" x14ac:dyDescent="0.25">
      <c r="A460" s="16">
        <f>COUNTIF($AD$10:AD460,'RESUMEN POR ORGANISMO'!$V$6)</f>
        <v>38</v>
      </c>
      <c r="B460" s="16">
        <f>COUNTIF(U$10:$V460,'Desglose 4246'!$V$6)</f>
        <v>8</v>
      </c>
      <c r="C460" s="16">
        <f>COUNTIF(V$10:$V460,'Desglose 4157'!$V$6)</f>
        <v>33</v>
      </c>
      <c r="D460" s="16">
        <f>COUNTIF(V$10:$V460,'Desglose 4156'!$V$6)</f>
        <v>26</v>
      </c>
      <c r="E460" s="16">
        <f>COUNTIF(V$10:$V460,'Desglose 4155'!$V$6)</f>
        <v>26</v>
      </c>
      <c r="F460" s="16">
        <f>COUNTIF(V$10:$V460,'Desglose 4154'!$V$6)</f>
        <v>8</v>
      </c>
      <c r="G460" s="16">
        <f>COUNTIF(V$10:$V460,'Desglose 4153'!$V$6)</f>
        <v>53</v>
      </c>
      <c r="H460" s="16">
        <f>COUNTIF(V$10:$V460,'Desglose 4152'!$V$6)</f>
        <v>114</v>
      </c>
      <c r="I460" s="16">
        <f>COUNTIF(V$10:$V460,'Desglose 4151'!$V$6)</f>
        <v>183</v>
      </c>
      <c r="J460" s="18" t="s">
        <v>19</v>
      </c>
      <c r="K460" s="19">
        <v>4</v>
      </c>
      <c r="L460" s="20">
        <v>11</v>
      </c>
      <c r="M460" s="21">
        <v>152</v>
      </c>
      <c r="N460" s="18">
        <v>2</v>
      </c>
      <c r="O460" s="18">
        <v>5</v>
      </c>
      <c r="P460" s="18">
        <v>2</v>
      </c>
      <c r="Q460" s="18">
        <v>3</v>
      </c>
      <c r="R460" s="18">
        <v>3</v>
      </c>
      <c r="S460" s="18" t="s">
        <v>26</v>
      </c>
      <c r="T460" s="20">
        <v>150</v>
      </c>
      <c r="U460" s="19">
        <v>1</v>
      </c>
      <c r="V460" s="18">
        <v>4152</v>
      </c>
      <c r="W460" s="19">
        <v>0</v>
      </c>
      <c r="X460" s="18">
        <v>5</v>
      </c>
      <c r="Y460" s="21">
        <v>76214</v>
      </c>
      <c r="Z460" s="18">
        <v>1</v>
      </c>
      <c r="AA460" s="19">
        <v>6</v>
      </c>
      <c r="AB460" s="20">
        <v>49</v>
      </c>
      <c r="AC460" s="131" t="s">
        <v>564</v>
      </c>
      <c r="AD460" s="38" t="s">
        <v>58</v>
      </c>
      <c r="AE460" s="13">
        <v>0</v>
      </c>
      <c r="AF460" s="13">
        <v>0</v>
      </c>
      <c r="AG460" s="13">
        <v>0</v>
      </c>
      <c r="AH460" s="37">
        <f t="shared" si="40"/>
        <v>0</v>
      </c>
      <c r="AI460" s="13">
        <v>0</v>
      </c>
      <c r="AJ460" s="13">
        <v>0</v>
      </c>
      <c r="AK460" s="13">
        <v>0</v>
      </c>
      <c r="AL460" s="37">
        <f t="shared" ref="AL460:AL523" si="42">SUM(AI460:AK460)</f>
        <v>0</v>
      </c>
      <c r="AM460" s="13">
        <v>1250</v>
      </c>
      <c r="AN460" s="13">
        <v>0</v>
      </c>
      <c r="AO460" s="13">
        <v>0</v>
      </c>
      <c r="AP460" s="37">
        <f t="shared" si="41"/>
        <v>1250</v>
      </c>
      <c r="AQ460" s="13">
        <v>0</v>
      </c>
      <c r="AR460" s="13">
        <v>0</v>
      </c>
      <c r="AS460" s="13">
        <v>0</v>
      </c>
      <c r="AT460" s="37">
        <f t="shared" ref="AT460:AT523" si="43">SUM(AQ460:AS460)</f>
        <v>0</v>
      </c>
      <c r="AU460" s="69">
        <f t="shared" ref="AU460:AU523" si="44">SUM(AT460,AP460,AL460,AH460)</f>
        <v>1250</v>
      </c>
    </row>
    <row r="461" spans="1:47" x14ac:dyDescent="0.25">
      <c r="A461" s="16">
        <f>COUNTIF($AD$10:AD461,'RESUMEN POR ORGANISMO'!$V$6)</f>
        <v>38</v>
      </c>
      <c r="B461" s="16">
        <f>COUNTIF(U$10:$V461,'Desglose 4246'!$V$6)</f>
        <v>8</v>
      </c>
      <c r="C461" s="16">
        <f>COUNTIF(V$10:$V461,'Desglose 4157'!$V$6)</f>
        <v>33</v>
      </c>
      <c r="D461" s="16">
        <f>COUNTIF(V$10:$V461,'Desglose 4156'!$V$6)</f>
        <v>26</v>
      </c>
      <c r="E461" s="16">
        <f>COUNTIF(V$10:$V461,'Desglose 4155'!$V$6)</f>
        <v>26</v>
      </c>
      <c r="F461" s="16">
        <f>COUNTIF(V$10:$V461,'Desglose 4154'!$V$6)</f>
        <v>8</v>
      </c>
      <c r="G461" s="16">
        <f>COUNTIF(V$10:$V461,'Desglose 4153'!$V$6)</f>
        <v>53</v>
      </c>
      <c r="H461" s="16">
        <f>COUNTIF(V$10:$V461,'Desglose 4152'!$V$6)</f>
        <v>115</v>
      </c>
      <c r="I461" s="16">
        <f>COUNTIF(V$10:$V461,'Desglose 4151'!$V$6)</f>
        <v>183</v>
      </c>
      <c r="J461" s="18" t="s">
        <v>19</v>
      </c>
      <c r="K461" s="19">
        <v>4</v>
      </c>
      <c r="L461" s="20">
        <v>11</v>
      </c>
      <c r="M461" s="21">
        <v>152</v>
      </c>
      <c r="N461" s="18">
        <v>2</v>
      </c>
      <c r="O461" s="18">
        <v>5</v>
      </c>
      <c r="P461" s="18">
        <v>2</v>
      </c>
      <c r="Q461" s="18">
        <v>3</v>
      </c>
      <c r="R461" s="18">
        <v>3</v>
      </c>
      <c r="S461" s="18" t="s">
        <v>26</v>
      </c>
      <c r="T461" s="20">
        <v>150</v>
      </c>
      <c r="U461" s="19">
        <v>1</v>
      </c>
      <c r="V461" s="18">
        <v>4152</v>
      </c>
      <c r="W461" s="19">
        <v>0</v>
      </c>
      <c r="X461" s="18">
        <v>5</v>
      </c>
      <c r="Y461" s="21">
        <v>76214</v>
      </c>
      <c r="Z461" s="18">
        <v>1</v>
      </c>
      <c r="AA461" s="19">
        <v>6</v>
      </c>
      <c r="AB461" s="20">
        <v>108</v>
      </c>
      <c r="AC461" s="131" t="s">
        <v>565</v>
      </c>
      <c r="AD461" s="38" t="s">
        <v>58</v>
      </c>
      <c r="AE461" s="13">
        <v>0</v>
      </c>
      <c r="AF461" s="13">
        <v>0</v>
      </c>
      <c r="AG461" s="13">
        <v>0</v>
      </c>
      <c r="AH461" s="37">
        <f t="shared" si="40"/>
        <v>0</v>
      </c>
      <c r="AI461" s="13">
        <v>0</v>
      </c>
      <c r="AJ461" s="13">
        <v>0</v>
      </c>
      <c r="AK461" s="13">
        <v>0</v>
      </c>
      <c r="AL461" s="37">
        <f t="shared" si="42"/>
        <v>0</v>
      </c>
      <c r="AM461" s="13">
        <v>625</v>
      </c>
      <c r="AN461" s="13">
        <v>0</v>
      </c>
      <c r="AO461" s="13">
        <v>0</v>
      </c>
      <c r="AP461" s="37">
        <f t="shared" si="41"/>
        <v>625</v>
      </c>
      <c r="AQ461" s="13">
        <v>0</v>
      </c>
      <c r="AR461" s="13">
        <v>0</v>
      </c>
      <c r="AS461" s="13">
        <v>0</v>
      </c>
      <c r="AT461" s="37">
        <f t="shared" si="43"/>
        <v>0</v>
      </c>
      <c r="AU461" s="69">
        <f t="shared" si="44"/>
        <v>625</v>
      </c>
    </row>
    <row r="462" spans="1:47" x14ac:dyDescent="0.25">
      <c r="A462" s="16">
        <f>COUNTIF($AD$10:AD462,'RESUMEN POR ORGANISMO'!$V$6)</f>
        <v>38</v>
      </c>
      <c r="B462" s="16">
        <f>COUNTIF(U$10:$V462,'Desglose 4246'!$V$6)</f>
        <v>8</v>
      </c>
      <c r="C462" s="16">
        <f>COUNTIF(V$10:$V462,'Desglose 4157'!$V$6)</f>
        <v>33</v>
      </c>
      <c r="D462" s="16">
        <f>COUNTIF(V$10:$V462,'Desglose 4156'!$V$6)</f>
        <v>26</v>
      </c>
      <c r="E462" s="16">
        <f>COUNTIF(V$10:$V462,'Desglose 4155'!$V$6)</f>
        <v>26</v>
      </c>
      <c r="F462" s="16">
        <f>COUNTIF(V$10:$V462,'Desglose 4154'!$V$6)</f>
        <v>8</v>
      </c>
      <c r="G462" s="16">
        <f>COUNTIF(V$10:$V462,'Desglose 4153'!$V$6)</f>
        <v>53</v>
      </c>
      <c r="H462" s="16">
        <f>COUNTIF(V$10:$V462,'Desglose 4152'!$V$6)</f>
        <v>116</v>
      </c>
      <c r="I462" s="16">
        <f>COUNTIF(V$10:$V462,'Desglose 4151'!$V$6)</f>
        <v>183</v>
      </c>
      <c r="J462" s="18" t="s">
        <v>19</v>
      </c>
      <c r="K462" s="19">
        <v>4</v>
      </c>
      <c r="L462" s="20">
        <v>11</v>
      </c>
      <c r="M462" s="21">
        <v>152</v>
      </c>
      <c r="N462" s="18">
        <v>2</v>
      </c>
      <c r="O462" s="18">
        <v>5</v>
      </c>
      <c r="P462" s="18">
        <v>2</v>
      </c>
      <c r="Q462" s="18">
        <v>3</v>
      </c>
      <c r="R462" s="18">
        <v>3</v>
      </c>
      <c r="S462" s="18" t="s">
        <v>26</v>
      </c>
      <c r="T462" s="20">
        <v>150</v>
      </c>
      <c r="U462" s="19">
        <v>1</v>
      </c>
      <c r="V462" s="18">
        <v>4152</v>
      </c>
      <c r="W462" s="19">
        <v>0</v>
      </c>
      <c r="X462" s="18">
        <v>5</v>
      </c>
      <c r="Y462" s="21">
        <v>76214</v>
      </c>
      <c r="Z462" s="18">
        <v>1</v>
      </c>
      <c r="AA462" s="19">
        <v>6</v>
      </c>
      <c r="AB462" s="20">
        <v>85</v>
      </c>
      <c r="AC462" s="131" t="s">
        <v>566</v>
      </c>
      <c r="AD462" s="38" t="s">
        <v>58</v>
      </c>
      <c r="AE462" s="13">
        <v>0</v>
      </c>
      <c r="AF462" s="13">
        <v>0</v>
      </c>
      <c r="AG462" s="13">
        <v>0</v>
      </c>
      <c r="AH462" s="37">
        <f t="shared" si="40"/>
        <v>0</v>
      </c>
      <c r="AI462" s="13">
        <v>0</v>
      </c>
      <c r="AJ462" s="13">
        <v>0</v>
      </c>
      <c r="AK462" s="13">
        <v>0</v>
      </c>
      <c r="AL462" s="37">
        <f t="shared" si="42"/>
        <v>0</v>
      </c>
      <c r="AM462" s="13">
        <v>2500</v>
      </c>
      <c r="AN462" s="13">
        <v>0</v>
      </c>
      <c r="AO462" s="13">
        <v>0</v>
      </c>
      <c r="AP462" s="37">
        <f t="shared" si="41"/>
        <v>2500</v>
      </c>
      <c r="AQ462" s="13">
        <v>0</v>
      </c>
      <c r="AR462" s="13">
        <v>0</v>
      </c>
      <c r="AS462" s="13">
        <v>0</v>
      </c>
      <c r="AT462" s="37">
        <f t="shared" si="43"/>
        <v>0</v>
      </c>
      <c r="AU462" s="69">
        <f t="shared" si="44"/>
        <v>2500</v>
      </c>
    </row>
    <row r="463" spans="1:47" x14ac:dyDescent="0.25">
      <c r="A463" s="16">
        <f>COUNTIF($AD$10:AD463,'RESUMEN POR ORGANISMO'!$V$6)</f>
        <v>38</v>
      </c>
      <c r="B463" s="16">
        <f>COUNTIF(U$10:$V463,'Desglose 4246'!$V$6)</f>
        <v>8</v>
      </c>
      <c r="C463" s="16">
        <f>COUNTIF(V$10:$V463,'Desglose 4157'!$V$6)</f>
        <v>33</v>
      </c>
      <c r="D463" s="16">
        <f>COUNTIF(V$10:$V463,'Desglose 4156'!$V$6)</f>
        <v>26</v>
      </c>
      <c r="E463" s="16">
        <f>COUNTIF(V$10:$V463,'Desglose 4155'!$V$6)</f>
        <v>26</v>
      </c>
      <c r="F463" s="16">
        <f>COUNTIF(V$10:$V463,'Desglose 4154'!$V$6)</f>
        <v>8</v>
      </c>
      <c r="G463" s="16">
        <f>COUNTIF(V$10:$V463,'Desglose 4153'!$V$6)</f>
        <v>53</v>
      </c>
      <c r="H463" s="16">
        <f>COUNTIF(V$10:$V463,'Desglose 4152'!$V$6)</f>
        <v>117</v>
      </c>
      <c r="I463" s="16">
        <f>COUNTIF(V$10:$V463,'Desglose 4151'!$V$6)</f>
        <v>183</v>
      </c>
      <c r="J463" s="18" t="s">
        <v>19</v>
      </c>
      <c r="K463" s="19">
        <v>4</v>
      </c>
      <c r="L463" s="20">
        <v>11</v>
      </c>
      <c r="M463" s="21">
        <v>152</v>
      </c>
      <c r="N463" s="18">
        <v>2</v>
      </c>
      <c r="O463" s="18">
        <v>5</v>
      </c>
      <c r="P463" s="18">
        <v>2</v>
      </c>
      <c r="Q463" s="18">
        <v>3</v>
      </c>
      <c r="R463" s="18">
        <v>3</v>
      </c>
      <c r="S463" s="18" t="s">
        <v>26</v>
      </c>
      <c r="T463" s="20">
        <v>150</v>
      </c>
      <c r="U463" s="19">
        <v>1</v>
      </c>
      <c r="V463" s="18">
        <v>4152</v>
      </c>
      <c r="W463" s="19">
        <v>0</v>
      </c>
      <c r="X463" s="18">
        <v>5</v>
      </c>
      <c r="Y463" s="21">
        <v>76214</v>
      </c>
      <c r="Z463" s="18">
        <v>1</v>
      </c>
      <c r="AA463" s="19">
        <v>7</v>
      </c>
      <c r="AB463" s="20">
        <v>15</v>
      </c>
      <c r="AC463" s="131" t="s">
        <v>567</v>
      </c>
      <c r="AD463" s="38" t="s">
        <v>58</v>
      </c>
      <c r="AE463" s="13">
        <v>0</v>
      </c>
      <c r="AF463" s="13">
        <v>0</v>
      </c>
      <c r="AG463" s="13">
        <v>0</v>
      </c>
      <c r="AH463" s="37">
        <f t="shared" si="40"/>
        <v>0</v>
      </c>
      <c r="AI463" s="13">
        <v>0</v>
      </c>
      <c r="AJ463" s="13">
        <v>0</v>
      </c>
      <c r="AK463" s="13">
        <v>0</v>
      </c>
      <c r="AL463" s="37">
        <f t="shared" si="42"/>
        <v>0</v>
      </c>
      <c r="AM463" s="13">
        <v>1875</v>
      </c>
      <c r="AN463" s="13">
        <v>0</v>
      </c>
      <c r="AO463" s="13">
        <v>0</v>
      </c>
      <c r="AP463" s="37">
        <f t="shared" si="41"/>
        <v>1875</v>
      </c>
      <c r="AQ463" s="13">
        <v>0</v>
      </c>
      <c r="AR463" s="13">
        <v>0</v>
      </c>
      <c r="AS463" s="13">
        <v>0</v>
      </c>
      <c r="AT463" s="37">
        <f t="shared" si="43"/>
        <v>0</v>
      </c>
      <c r="AU463" s="69">
        <f t="shared" si="44"/>
        <v>1875</v>
      </c>
    </row>
    <row r="464" spans="1:47" x14ac:dyDescent="0.25">
      <c r="A464" s="16">
        <f>COUNTIF($AD$10:AD464,'RESUMEN POR ORGANISMO'!$V$6)</f>
        <v>38</v>
      </c>
      <c r="B464" s="16">
        <f>COUNTIF(U$10:$V464,'Desglose 4246'!$V$6)</f>
        <v>8</v>
      </c>
      <c r="C464" s="16">
        <f>COUNTIF(V$10:$V464,'Desglose 4157'!$V$6)</f>
        <v>33</v>
      </c>
      <c r="D464" s="16">
        <f>COUNTIF(V$10:$V464,'Desglose 4156'!$V$6)</f>
        <v>26</v>
      </c>
      <c r="E464" s="16">
        <f>COUNTIF(V$10:$V464,'Desglose 4155'!$V$6)</f>
        <v>26</v>
      </c>
      <c r="F464" s="16">
        <f>COUNTIF(V$10:$V464,'Desglose 4154'!$V$6)</f>
        <v>8</v>
      </c>
      <c r="G464" s="16">
        <f>COUNTIF(V$10:$V464,'Desglose 4153'!$V$6)</f>
        <v>53</v>
      </c>
      <c r="H464" s="16">
        <f>COUNTIF(V$10:$V464,'Desglose 4152'!$V$6)</f>
        <v>118</v>
      </c>
      <c r="I464" s="16">
        <f>COUNTIF(V$10:$V464,'Desglose 4151'!$V$6)</f>
        <v>183</v>
      </c>
      <c r="J464" s="18" t="s">
        <v>19</v>
      </c>
      <c r="K464" s="19">
        <v>4</v>
      </c>
      <c r="L464" s="20">
        <v>11</v>
      </c>
      <c r="M464" s="21">
        <v>152</v>
      </c>
      <c r="N464" s="18">
        <v>2</v>
      </c>
      <c r="O464" s="18">
        <v>5</v>
      </c>
      <c r="P464" s="18">
        <v>2</v>
      </c>
      <c r="Q464" s="18">
        <v>3</v>
      </c>
      <c r="R464" s="18">
        <v>3</v>
      </c>
      <c r="S464" s="18" t="s">
        <v>26</v>
      </c>
      <c r="T464" s="20">
        <v>150</v>
      </c>
      <c r="U464" s="19">
        <v>1</v>
      </c>
      <c r="V464" s="18">
        <v>4152</v>
      </c>
      <c r="W464" s="19">
        <v>0</v>
      </c>
      <c r="X464" s="18">
        <v>5</v>
      </c>
      <c r="Y464" s="21">
        <v>76214</v>
      </c>
      <c r="Z464" s="18">
        <v>1</v>
      </c>
      <c r="AA464" s="19">
        <v>3</v>
      </c>
      <c r="AB464" s="20">
        <v>93</v>
      </c>
      <c r="AC464" s="131" t="s">
        <v>568</v>
      </c>
      <c r="AD464" s="38" t="s">
        <v>58</v>
      </c>
      <c r="AE464" s="13">
        <v>0</v>
      </c>
      <c r="AF464" s="13">
        <v>0</v>
      </c>
      <c r="AG464" s="13">
        <v>0</v>
      </c>
      <c r="AH464" s="37">
        <f t="shared" si="40"/>
        <v>0</v>
      </c>
      <c r="AI464" s="13">
        <v>0</v>
      </c>
      <c r="AJ464" s="13">
        <v>0</v>
      </c>
      <c r="AK464" s="13">
        <v>0</v>
      </c>
      <c r="AL464" s="37">
        <f t="shared" si="42"/>
        <v>0</v>
      </c>
      <c r="AM464" s="13">
        <v>3125</v>
      </c>
      <c r="AN464" s="13">
        <v>0</v>
      </c>
      <c r="AO464" s="13">
        <v>0</v>
      </c>
      <c r="AP464" s="37">
        <f t="shared" si="41"/>
        <v>3125</v>
      </c>
      <c r="AQ464" s="13">
        <v>0</v>
      </c>
      <c r="AR464" s="13">
        <v>0</v>
      </c>
      <c r="AS464" s="13">
        <v>0</v>
      </c>
      <c r="AT464" s="37">
        <f t="shared" si="43"/>
        <v>0</v>
      </c>
      <c r="AU464" s="69">
        <f t="shared" si="44"/>
        <v>3125</v>
      </c>
    </row>
    <row r="465" spans="1:47" x14ac:dyDescent="0.25">
      <c r="A465" s="16">
        <f>COUNTIF($AD$10:AD465,'RESUMEN POR ORGANISMO'!$V$6)</f>
        <v>38</v>
      </c>
      <c r="B465" s="16">
        <f>COUNTIF(U$10:$V465,'Desglose 4246'!$V$6)</f>
        <v>8</v>
      </c>
      <c r="C465" s="16">
        <f>COUNTIF(V$10:$V465,'Desglose 4157'!$V$6)</f>
        <v>33</v>
      </c>
      <c r="D465" s="16">
        <f>COUNTIF(V$10:$V465,'Desglose 4156'!$V$6)</f>
        <v>26</v>
      </c>
      <c r="E465" s="16">
        <f>COUNTIF(V$10:$V465,'Desglose 4155'!$V$6)</f>
        <v>26</v>
      </c>
      <c r="F465" s="16">
        <f>COUNTIF(V$10:$V465,'Desglose 4154'!$V$6)</f>
        <v>8</v>
      </c>
      <c r="G465" s="16">
        <f>COUNTIF(V$10:$V465,'Desglose 4153'!$V$6)</f>
        <v>53</v>
      </c>
      <c r="H465" s="16">
        <f>COUNTIF(V$10:$V465,'Desglose 4152'!$V$6)</f>
        <v>119</v>
      </c>
      <c r="I465" s="16">
        <f>COUNTIF(V$10:$V465,'Desglose 4151'!$V$6)</f>
        <v>183</v>
      </c>
      <c r="J465" s="18" t="s">
        <v>19</v>
      </c>
      <c r="K465" s="19">
        <v>4</v>
      </c>
      <c r="L465" s="20">
        <v>11</v>
      </c>
      <c r="M465" s="21">
        <v>152</v>
      </c>
      <c r="N465" s="18">
        <v>2</v>
      </c>
      <c r="O465" s="18">
        <v>5</v>
      </c>
      <c r="P465" s="18">
        <v>2</v>
      </c>
      <c r="Q465" s="18">
        <v>3</v>
      </c>
      <c r="R465" s="18">
        <v>3</v>
      </c>
      <c r="S465" s="18" t="s">
        <v>26</v>
      </c>
      <c r="T465" s="20">
        <v>150</v>
      </c>
      <c r="U465" s="19">
        <v>1</v>
      </c>
      <c r="V465" s="18">
        <v>4152</v>
      </c>
      <c r="W465" s="19">
        <v>0</v>
      </c>
      <c r="X465" s="18">
        <v>5</v>
      </c>
      <c r="Y465" s="21">
        <v>76214</v>
      </c>
      <c r="Z465" s="18">
        <v>1</v>
      </c>
      <c r="AA465" s="19">
        <v>3</v>
      </c>
      <c r="AB465" s="20">
        <v>118</v>
      </c>
      <c r="AC465" s="131" t="s">
        <v>569</v>
      </c>
      <c r="AD465" s="38" t="s">
        <v>58</v>
      </c>
      <c r="AE465" s="13">
        <v>0</v>
      </c>
      <c r="AF465" s="13">
        <v>0</v>
      </c>
      <c r="AG465" s="13">
        <v>0</v>
      </c>
      <c r="AH465" s="37">
        <f t="shared" si="40"/>
        <v>0</v>
      </c>
      <c r="AI465" s="13">
        <v>0</v>
      </c>
      <c r="AJ465" s="13">
        <v>0</v>
      </c>
      <c r="AK465" s="13">
        <v>0</v>
      </c>
      <c r="AL465" s="37">
        <f t="shared" si="42"/>
        <v>0</v>
      </c>
      <c r="AM465" s="13">
        <v>1250</v>
      </c>
      <c r="AN465" s="13">
        <v>0</v>
      </c>
      <c r="AO465" s="13">
        <v>0</v>
      </c>
      <c r="AP465" s="37">
        <f t="shared" si="41"/>
        <v>1250</v>
      </c>
      <c r="AQ465" s="13">
        <v>0</v>
      </c>
      <c r="AR465" s="13">
        <v>0</v>
      </c>
      <c r="AS465" s="13">
        <v>0</v>
      </c>
      <c r="AT465" s="37">
        <f t="shared" si="43"/>
        <v>0</v>
      </c>
      <c r="AU465" s="69">
        <f t="shared" si="44"/>
        <v>1250</v>
      </c>
    </row>
    <row r="466" spans="1:47" x14ac:dyDescent="0.25">
      <c r="A466" s="16">
        <f>COUNTIF($AD$10:AD466,'RESUMEN POR ORGANISMO'!$V$6)</f>
        <v>38</v>
      </c>
      <c r="B466" s="16">
        <f>COUNTIF(U$10:$V466,'Desglose 4246'!$V$6)</f>
        <v>8</v>
      </c>
      <c r="C466" s="16">
        <f>COUNTIF(V$10:$V466,'Desglose 4157'!$V$6)</f>
        <v>33</v>
      </c>
      <c r="D466" s="16">
        <f>COUNTIF(V$10:$V466,'Desglose 4156'!$V$6)</f>
        <v>26</v>
      </c>
      <c r="E466" s="16">
        <f>COUNTIF(V$10:$V466,'Desglose 4155'!$V$6)</f>
        <v>26</v>
      </c>
      <c r="F466" s="16">
        <f>COUNTIF(V$10:$V466,'Desglose 4154'!$V$6)</f>
        <v>8</v>
      </c>
      <c r="G466" s="16">
        <f>COUNTIF(V$10:$V466,'Desglose 4153'!$V$6)</f>
        <v>53</v>
      </c>
      <c r="H466" s="16">
        <f>COUNTIF(V$10:$V466,'Desglose 4152'!$V$6)</f>
        <v>120</v>
      </c>
      <c r="I466" s="16">
        <f>COUNTIF(V$10:$V466,'Desglose 4151'!$V$6)</f>
        <v>183</v>
      </c>
      <c r="J466" s="18" t="s">
        <v>19</v>
      </c>
      <c r="K466" s="19">
        <v>4</v>
      </c>
      <c r="L466" s="20">
        <v>11</v>
      </c>
      <c r="M466" s="21">
        <v>152</v>
      </c>
      <c r="N466" s="18">
        <v>2</v>
      </c>
      <c r="O466" s="18">
        <v>5</v>
      </c>
      <c r="P466" s="18">
        <v>2</v>
      </c>
      <c r="Q466" s="18">
        <v>3</v>
      </c>
      <c r="R466" s="18">
        <v>3</v>
      </c>
      <c r="S466" s="18" t="s">
        <v>26</v>
      </c>
      <c r="T466" s="20">
        <v>150</v>
      </c>
      <c r="U466" s="19">
        <v>1</v>
      </c>
      <c r="V466" s="18">
        <v>4152</v>
      </c>
      <c r="W466" s="19">
        <v>0</v>
      </c>
      <c r="X466" s="18">
        <v>5</v>
      </c>
      <c r="Y466" s="21">
        <v>76214</v>
      </c>
      <c r="Z466" s="18">
        <v>1</v>
      </c>
      <c r="AA466" s="19">
        <v>3</v>
      </c>
      <c r="AB466" s="20">
        <v>46</v>
      </c>
      <c r="AC466" s="131" t="s">
        <v>570</v>
      </c>
      <c r="AD466" s="38" t="s">
        <v>58</v>
      </c>
      <c r="AE466" s="13">
        <v>0</v>
      </c>
      <c r="AF466" s="13">
        <v>0</v>
      </c>
      <c r="AG466" s="13">
        <v>0</v>
      </c>
      <c r="AH466" s="37">
        <f t="shared" si="40"/>
        <v>0</v>
      </c>
      <c r="AI466" s="13">
        <v>0</v>
      </c>
      <c r="AJ466" s="13">
        <v>0</v>
      </c>
      <c r="AK466" s="13">
        <v>0</v>
      </c>
      <c r="AL466" s="37">
        <f t="shared" si="42"/>
        <v>0</v>
      </c>
      <c r="AM466" s="13">
        <v>625</v>
      </c>
      <c r="AN466" s="13">
        <v>0</v>
      </c>
      <c r="AO466" s="13">
        <v>0</v>
      </c>
      <c r="AP466" s="37">
        <f t="shared" si="41"/>
        <v>625</v>
      </c>
      <c r="AQ466" s="13">
        <v>0</v>
      </c>
      <c r="AR466" s="13">
        <v>0</v>
      </c>
      <c r="AS466" s="13">
        <v>0</v>
      </c>
      <c r="AT466" s="37">
        <f t="shared" si="43"/>
        <v>0</v>
      </c>
      <c r="AU466" s="69">
        <f t="shared" si="44"/>
        <v>625</v>
      </c>
    </row>
    <row r="467" spans="1:47" x14ac:dyDescent="0.25">
      <c r="A467" s="16">
        <f>COUNTIF($AD$10:AD467,'RESUMEN POR ORGANISMO'!$V$6)</f>
        <v>38</v>
      </c>
      <c r="B467" s="16">
        <f>COUNTIF(U$10:$V467,'Desglose 4246'!$V$6)</f>
        <v>8</v>
      </c>
      <c r="C467" s="16">
        <f>COUNTIF(V$10:$V467,'Desglose 4157'!$V$6)</f>
        <v>33</v>
      </c>
      <c r="D467" s="16">
        <f>COUNTIF(V$10:$V467,'Desglose 4156'!$V$6)</f>
        <v>26</v>
      </c>
      <c r="E467" s="16">
        <f>COUNTIF(V$10:$V467,'Desglose 4155'!$V$6)</f>
        <v>26</v>
      </c>
      <c r="F467" s="16">
        <f>COUNTIF(V$10:$V467,'Desglose 4154'!$V$6)</f>
        <v>8</v>
      </c>
      <c r="G467" s="16">
        <f>COUNTIF(V$10:$V467,'Desglose 4153'!$V$6)</f>
        <v>53</v>
      </c>
      <c r="H467" s="16">
        <f>COUNTIF(V$10:$V467,'Desglose 4152'!$V$6)</f>
        <v>121</v>
      </c>
      <c r="I467" s="16">
        <f>COUNTIF(V$10:$V467,'Desglose 4151'!$V$6)</f>
        <v>183</v>
      </c>
      <c r="J467" s="18" t="s">
        <v>19</v>
      </c>
      <c r="K467" s="19">
        <v>4</v>
      </c>
      <c r="L467" s="20">
        <v>11</v>
      </c>
      <c r="M467" s="21">
        <v>152</v>
      </c>
      <c r="N467" s="18">
        <v>2</v>
      </c>
      <c r="O467" s="18">
        <v>5</v>
      </c>
      <c r="P467" s="18">
        <v>2</v>
      </c>
      <c r="Q467" s="18">
        <v>3</v>
      </c>
      <c r="R467" s="18">
        <v>3</v>
      </c>
      <c r="S467" s="18" t="s">
        <v>26</v>
      </c>
      <c r="T467" s="20">
        <v>150</v>
      </c>
      <c r="U467" s="19">
        <v>1</v>
      </c>
      <c r="V467" s="18">
        <v>4152</v>
      </c>
      <c r="W467" s="19">
        <v>0</v>
      </c>
      <c r="X467" s="18">
        <v>5</v>
      </c>
      <c r="Y467" s="21">
        <v>76214</v>
      </c>
      <c r="Z467" s="18">
        <v>1</v>
      </c>
      <c r="AA467" s="19">
        <v>2</v>
      </c>
      <c r="AB467" s="20">
        <v>53</v>
      </c>
      <c r="AC467" s="131" t="s">
        <v>571</v>
      </c>
      <c r="AD467" s="38" t="s">
        <v>58</v>
      </c>
      <c r="AE467" s="13">
        <v>0</v>
      </c>
      <c r="AF467" s="13">
        <v>0</v>
      </c>
      <c r="AG467" s="13">
        <v>0</v>
      </c>
      <c r="AH467" s="37">
        <f t="shared" si="40"/>
        <v>0</v>
      </c>
      <c r="AI467" s="13">
        <v>0</v>
      </c>
      <c r="AJ467" s="13">
        <v>0</v>
      </c>
      <c r="AK467" s="13">
        <v>0</v>
      </c>
      <c r="AL467" s="37">
        <f t="shared" si="42"/>
        <v>0</v>
      </c>
      <c r="AM467" s="13">
        <v>6250</v>
      </c>
      <c r="AN467" s="13">
        <v>0</v>
      </c>
      <c r="AO467" s="13">
        <v>0</v>
      </c>
      <c r="AP467" s="37">
        <f t="shared" si="41"/>
        <v>6250</v>
      </c>
      <c r="AQ467" s="13">
        <v>0</v>
      </c>
      <c r="AR467" s="13">
        <v>0</v>
      </c>
      <c r="AS467" s="13">
        <v>0</v>
      </c>
      <c r="AT467" s="37">
        <f t="shared" si="43"/>
        <v>0</v>
      </c>
      <c r="AU467" s="69">
        <f t="shared" si="44"/>
        <v>6250</v>
      </c>
    </row>
    <row r="468" spans="1:47" x14ac:dyDescent="0.25">
      <c r="A468" s="16">
        <f>COUNTIF($AD$10:AD468,'RESUMEN POR ORGANISMO'!$V$6)</f>
        <v>38</v>
      </c>
      <c r="B468" s="16">
        <f>COUNTIF(U$10:$V468,'Desglose 4246'!$V$6)</f>
        <v>8</v>
      </c>
      <c r="C468" s="16">
        <f>COUNTIF(V$10:$V468,'Desglose 4157'!$V$6)</f>
        <v>33</v>
      </c>
      <c r="D468" s="16">
        <f>COUNTIF(V$10:$V468,'Desglose 4156'!$V$6)</f>
        <v>26</v>
      </c>
      <c r="E468" s="16">
        <f>COUNTIF(V$10:$V468,'Desglose 4155'!$V$6)</f>
        <v>26</v>
      </c>
      <c r="F468" s="16">
        <f>COUNTIF(V$10:$V468,'Desglose 4154'!$V$6)</f>
        <v>8</v>
      </c>
      <c r="G468" s="16">
        <f>COUNTIF(V$10:$V468,'Desglose 4153'!$V$6)</f>
        <v>53</v>
      </c>
      <c r="H468" s="16">
        <f>COUNTIF(V$10:$V468,'Desglose 4152'!$V$6)</f>
        <v>122</v>
      </c>
      <c r="I468" s="16">
        <f>COUNTIF(V$10:$V468,'Desglose 4151'!$V$6)</f>
        <v>183</v>
      </c>
      <c r="J468" s="18" t="s">
        <v>19</v>
      </c>
      <c r="K468" s="19">
        <v>4</v>
      </c>
      <c r="L468" s="20">
        <v>11</v>
      </c>
      <c r="M468" s="21">
        <v>152</v>
      </c>
      <c r="N468" s="18">
        <v>2</v>
      </c>
      <c r="O468" s="18">
        <v>5</v>
      </c>
      <c r="P468" s="18">
        <v>2</v>
      </c>
      <c r="Q468" s="18">
        <v>3</v>
      </c>
      <c r="R468" s="18">
        <v>3</v>
      </c>
      <c r="S468" s="18" t="s">
        <v>26</v>
      </c>
      <c r="T468" s="20">
        <v>150</v>
      </c>
      <c r="U468" s="19">
        <v>1</v>
      </c>
      <c r="V468" s="18">
        <v>4152</v>
      </c>
      <c r="W468" s="19">
        <v>0</v>
      </c>
      <c r="X468" s="18">
        <v>5</v>
      </c>
      <c r="Y468" s="21">
        <v>76214</v>
      </c>
      <c r="Z468" s="18">
        <v>1</v>
      </c>
      <c r="AA468" s="19">
        <v>2</v>
      </c>
      <c r="AB468" s="20">
        <v>116</v>
      </c>
      <c r="AC468" s="131" t="s">
        <v>572</v>
      </c>
      <c r="AD468" s="38" t="s">
        <v>58</v>
      </c>
      <c r="AE468" s="13">
        <v>0</v>
      </c>
      <c r="AF468" s="13">
        <v>0</v>
      </c>
      <c r="AG468" s="13">
        <v>0</v>
      </c>
      <c r="AH468" s="37">
        <f t="shared" si="40"/>
        <v>0</v>
      </c>
      <c r="AI468" s="13">
        <v>0</v>
      </c>
      <c r="AJ468" s="13">
        <v>0</v>
      </c>
      <c r="AK468" s="13">
        <v>0</v>
      </c>
      <c r="AL468" s="37">
        <f t="shared" si="42"/>
        <v>0</v>
      </c>
      <c r="AM468" s="13">
        <v>1250</v>
      </c>
      <c r="AN468" s="13">
        <v>0</v>
      </c>
      <c r="AO468" s="13">
        <v>0</v>
      </c>
      <c r="AP468" s="37">
        <f t="shared" si="41"/>
        <v>1250</v>
      </c>
      <c r="AQ468" s="13">
        <v>0</v>
      </c>
      <c r="AR468" s="13">
        <v>0</v>
      </c>
      <c r="AS468" s="13">
        <v>0</v>
      </c>
      <c r="AT468" s="37">
        <f t="shared" si="43"/>
        <v>0</v>
      </c>
      <c r="AU468" s="69">
        <f t="shared" si="44"/>
        <v>1250</v>
      </c>
    </row>
    <row r="469" spans="1:47" x14ac:dyDescent="0.25">
      <c r="A469" s="16">
        <f>COUNTIF($AD$10:AD469,'RESUMEN POR ORGANISMO'!$V$6)</f>
        <v>38</v>
      </c>
      <c r="B469" s="16">
        <f>COUNTIF(U$10:$V469,'Desglose 4246'!$V$6)</f>
        <v>8</v>
      </c>
      <c r="C469" s="16">
        <f>COUNTIF(V$10:$V469,'Desglose 4157'!$V$6)</f>
        <v>33</v>
      </c>
      <c r="D469" s="16">
        <f>COUNTIF(V$10:$V469,'Desglose 4156'!$V$6)</f>
        <v>26</v>
      </c>
      <c r="E469" s="16">
        <f>COUNTIF(V$10:$V469,'Desglose 4155'!$V$6)</f>
        <v>26</v>
      </c>
      <c r="F469" s="16">
        <f>COUNTIF(V$10:$V469,'Desglose 4154'!$V$6)</f>
        <v>8</v>
      </c>
      <c r="G469" s="16">
        <f>COUNTIF(V$10:$V469,'Desglose 4153'!$V$6)</f>
        <v>53</v>
      </c>
      <c r="H469" s="16">
        <f>COUNTIF(V$10:$V469,'Desglose 4152'!$V$6)</f>
        <v>123</v>
      </c>
      <c r="I469" s="16">
        <f>COUNTIF(V$10:$V469,'Desglose 4151'!$V$6)</f>
        <v>183</v>
      </c>
      <c r="J469" s="18" t="s">
        <v>19</v>
      </c>
      <c r="K469" s="19">
        <v>4</v>
      </c>
      <c r="L469" s="20">
        <v>11</v>
      </c>
      <c r="M469" s="21">
        <v>152</v>
      </c>
      <c r="N469" s="18">
        <v>2</v>
      </c>
      <c r="O469" s="18">
        <v>5</v>
      </c>
      <c r="P469" s="18">
        <v>2</v>
      </c>
      <c r="Q469" s="18">
        <v>3</v>
      </c>
      <c r="R469" s="18">
        <v>3</v>
      </c>
      <c r="S469" s="18" t="s">
        <v>26</v>
      </c>
      <c r="T469" s="20">
        <v>150</v>
      </c>
      <c r="U469" s="19">
        <v>1</v>
      </c>
      <c r="V469" s="18">
        <v>4152</v>
      </c>
      <c r="W469" s="19">
        <v>0</v>
      </c>
      <c r="X469" s="18">
        <v>5</v>
      </c>
      <c r="Y469" s="21">
        <v>76214</v>
      </c>
      <c r="Z469" s="18">
        <v>1</v>
      </c>
      <c r="AA469" s="19">
        <v>2</v>
      </c>
      <c r="AB469" s="20">
        <v>109</v>
      </c>
      <c r="AC469" s="131" t="s">
        <v>573</v>
      </c>
      <c r="AD469" s="38" t="s">
        <v>58</v>
      </c>
      <c r="AE469" s="13">
        <v>0</v>
      </c>
      <c r="AF469" s="13">
        <v>0</v>
      </c>
      <c r="AG469" s="13">
        <v>0</v>
      </c>
      <c r="AH469" s="37">
        <f t="shared" si="40"/>
        <v>0</v>
      </c>
      <c r="AI469" s="13">
        <v>0</v>
      </c>
      <c r="AJ469" s="13">
        <v>0</v>
      </c>
      <c r="AK469" s="13">
        <v>0</v>
      </c>
      <c r="AL469" s="37">
        <f t="shared" si="42"/>
        <v>0</v>
      </c>
      <c r="AM469" s="13">
        <v>1250</v>
      </c>
      <c r="AN469" s="13">
        <v>0</v>
      </c>
      <c r="AO469" s="13">
        <v>0</v>
      </c>
      <c r="AP469" s="37">
        <f t="shared" si="41"/>
        <v>1250</v>
      </c>
      <c r="AQ469" s="13">
        <v>0</v>
      </c>
      <c r="AR469" s="13">
        <v>0</v>
      </c>
      <c r="AS469" s="13">
        <v>0</v>
      </c>
      <c r="AT469" s="37">
        <f t="shared" si="43"/>
        <v>0</v>
      </c>
      <c r="AU469" s="69">
        <f t="shared" si="44"/>
        <v>1250</v>
      </c>
    </row>
    <row r="470" spans="1:47" x14ac:dyDescent="0.25">
      <c r="A470" s="16">
        <f>COUNTIF($AD$10:AD470,'RESUMEN POR ORGANISMO'!$V$6)</f>
        <v>38</v>
      </c>
      <c r="B470" s="16">
        <f>COUNTIF(U$10:$V470,'Desglose 4246'!$V$6)</f>
        <v>8</v>
      </c>
      <c r="C470" s="16">
        <f>COUNTIF(V$10:$V470,'Desglose 4157'!$V$6)</f>
        <v>33</v>
      </c>
      <c r="D470" s="16">
        <f>COUNTIF(V$10:$V470,'Desglose 4156'!$V$6)</f>
        <v>26</v>
      </c>
      <c r="E470" s="16">
        <f>COUNTIF(V$10:$V470,'Desglose 4155'!$V$6)</f>
        <v>26</v>
      </c>
      <c r="F470" s="16">
        <f>COUNTIF(V$10:$V470,'Desglose 4154'!$V$6)</f>
        <v>8</v>
      </c>
      <c r="G470" s="16">
        <f>COUNTIF(V$10:$V470,'Desglose 4153'!$V$6)</f>
        <v>53</v>
      </c>
      <c r="H470" s="16">
        <f>COUNTIF(V$10:$V470,'Desglose 4152'!$V$6)</f>
        <v>124</v>
      </c>
      <c r="I470" s="16">
        <f>COUNTIF(V$10:$V470,'Desglose 4151'!$V$6)</f>
        <v>183</v>
      </c>
      <c r="J470" s="18" t="s">
        <v>19</v>
      </c>
      <c r="K470" s="19">
        <v>4</v>
      </c>
      <c r="L470" s="20">
        <v>11</v>
      </c>
      <c r="M470" s="21">
        <v>152</v>
      </c>
      <c r="N470" s="18">
        <v>2</v>
      </c>
      <c r="O470" s="18">
        <v>5</v>
      </c>
      <c r="P470" s="18">
        <v>2</v>
      </c>
      <c r="Q470" s="18">
        <v>3</v>
      </c>
      <c r="R470" s="18">
        <v>3</v>
      </c>
      <c r="S470" s="18" t="s">
        <v>26</v>
      </c>
      <c r="T470" s="20">
        <v>150</v>
      </c>
      <c r="U470" s="19">
        <v>1</v>
      </c>
      <c r="V470" s="18">
        <v>4152</v>
      </c>
      <c r="W470" s="19">
        <v>0</v>
      </c>
      <c r="X470" s="18">
        <v>5</v>
      </c>
      <c r="Y470" s="21">
        <v>76214</v>
      </c>
      <c r="Z470" s="18">
        <v>1</v>
      </c>
      <c r="AA470" s="19">
        <v>2</v>
      </c>
      <c r="AB470" s="20">
        <v>91</v>
      </c>
      <c r="AC470" s="131" t="s">
        <v>574</v>
      </c>
      <c r="AD470" s="38" t="s">
        <v>58</v>
      </c>
      <c r="AE470" s="13">
        <v>0</v>
      </c>
      <c r="AF470" s="13">
        <v>0</v>
      </c>
      <c r="AG470" s="13">
        <v>0</v>
      </c>
      <c r="AH470" s="37">
        <f t="shared" si="40"/>
        <v>0</v>
      </c>
      <c r="AI470" s="13">
        <v>0</v>
      </c>
      <c r="AJ470" s="13">
        <v>0</v>
      </c>
      <c r="AK470" s="13">
        <v>0</v>
      </c>
      <c r="AL470" s="37">
        <f t="shared" si="42"/>
        <v>0</v>
      </c>
      <c r="AM470" s="13">
        <v>2500</v>
      </c>
      <c r="AN470" s="13">
        <v>0</v>
      </c>
      <c r="AO470" s="13">
        <v>0</v>
      </c>
      <c r="AP470" s="37">
        <f t="shared" si="41"/>
        <v>2500</v>
      </c>
      <c r="AQ470" s="13">
        <v>0</v>
      </c>
      <c r="AR470" s="13">
        <v>0</v>
      </c>
      <c r="AS470" s="13">
        <v>0</v>
      </c>
      <c r="AT470" s="37">
        <f t="shared" si="43"/>
        <v>0</v>
      </c>
      <c r="AU470" s="69">
        <f t="shared" si="44"/>
        <v>2500</v>
      </c>
    </row>
    <row r="471" spans="1:47" x14ac:dyDescent="0.25">
      <c r="A471" s="16">
        <f>COUNTIF($AD$10:AD471,'RESUMEN POR ORGANISMO'!$V$6)</f>
        <v>38</v>
      </c>
      <c r="B471" s="16">
        <f>COUNTIF(U$10:$V471,'Desglose 4246'!$V$6)</f>
        <v>8</v>
      </c>
      <c r="C471" s="16">
        <f>COUNTIF(V$10:$V471,'Desglose 4157'!$V$6)</f>
        <v>33</v>
      </c>
      <c r="D471" s="16">
        <f>COUNTIF(V$10:$V471,'Desglose 4156'!$V$6)</f>
        <v>26</v>
      </c>
      <c r="E471" s="16">
        <f>COUNTIF(V$10:$V471,'Desglose 4155'!$V$6)</f>
        <v>26</v>
      </c>
      <c r="F471" s="16">
        <f>COUNTIF(V$10:$V471,'Desglose 4154'!$V$6)</f>
        <v>8</v>
      </c>
      <c r="G471" s="16">
        <f>COUNTIF(V$10:$V471,'Desglose 4153'!$V$6)</f>
        <v>53</v>
      </c>
      <c r="H471" s="16">
        <f>COUNTIF(V$10:$V471,'Desglose 4152'!$V$6)</f>
        <v>125</v>
      </c>
      <c r="I471" s="16">
        <f>COUNTIF(V$10:$V471,'Desglose 4151'!$V$6)</f>
        <v>183</v>
      </c>
      <c r="J471" s="18" t="s">
        <v>19</v>
      </c>
      <c r="K471" s="19">
        <v>4</v>
      </c>
      <c r="L471" s="20">
        <v>11</v>
      </c>
      <c r="M471" s="21">
        <v>152</v>
      </c>
      <c r="N471" s="18">
        <v>2</v>
      </c>
      <c r="O471" s="18">
        <v>5</v>
      </c>
      <c r="P471" s="18">
        <v>2</v>
      </c>
      <c r="Q471" s="18">
        <v>3</v>
      </c>
      <c r="R471" s="18">
        <v>3</v>
      </c>
      <c r="S471" s="18" t="s">
        <v>26</v>
      </c>
      <c r="T471" s="20">
        <v>150</v>
      </c>
      <c r="U471" s="19">
        <v>1</v>
      </c>
      <c r="V471" s="18">
        <v>4152</v>
      </c>
      <c r="W471" s="19">
        <v>0</v>
      </c>
      <c r="X471" s="18">
        <v>5</v>
      </c>
      <c r="Y471" s="21">
        <v>76214</v>
      </c>
      <c r="Z471" s="18">
        <v>1</v>
      </c>
      <c r="AA471" s="19">
        <v>5</v>
      </c>
      <c r="AB471" s="20">
        <v>107</v>
      </c>
      <c r="AC471" s="131" t="s">
        <v>575</v>
      </c>
      <c r="AD471" s="38" t="s">
        <v>58</v>
      </c>
      <c r="AE471" s="13">
        <v>0</v>
      </c>
      <c r="AF471" s="13">
        <v>0</v>
      </c>
      <c r="AG471" s="13">
        <v>0</v>
      </c>
      <c r="AH471" s="37">
        <f t="shared" si="40"/>
        <v>0</v>
      </c>
      <c r="AI471" s="13">
        <v>0</v>
      </c>
      <c r="AJ471" s="13">
        <v>0</v>
      </c>
      <c r="AK471" s="13">
        <v>0</v>
      </c>
      <c r="AL471" s="37">
        <f t="shared" si="42"/>
        <v>0</v>
      </c>
      <c r="AM471" s="13">
        <v>1250</v>
      </c>
      <c r="AN471" s="13">
        <v>0</v>
      </c>
      <c r="AO471" s="13">
        <v>0</v>
      </c>
      <c r="AP471" s="37">
        <f t="shared" si="41"/>
        <v>1250</v>
      </c>
      <c r="AQ471" s="13">
        <v>0</v>
      </c>
      <c r="AR471" s="13">
        <v>0</v>
      </c>
      <c r="AS471" s="13">
        <v>0</v>
      </c>
      <c r="AT471" s="37">
        <f t="shared" si="43"/>
        <v>0</v>
      </c>
      <c r="AU471" s="69">
        <f t="shared" si="44"/>
        <v>1250</v>
      </c>
    </row>
    <row r="472" spans="1:47" x14ac:dyDescent="0.25">
      <c r="A472" s="16">
        <f>COUNTIF($AD$10:AD472,'RESUMEN POR ORGANISMO'!$V$6)</f>
        <v>38</v>
      </c>
      <c r="B472" s="16">
        <f>COUNTIF(U$10:$V472,'Desglose 4246'!$V$6)</f>
        <v>8</v>
      </c>
      <c r="C472" s="16">
        <f>COUNTIF(V$10:$V472,'Desglose 4157'!$V$6)</f>
        <v>33</v>
      </c>
      <c r="D472" s="16">
        <f>COUNTIF(V$10:$V472,'Desglose 4156'!$V$6)</f>
        <v>26</v>
      </c>
      <c r="E472" s="16">
        <f>COUNTIF(V$10:$V472,'Desglose 4155'!$V$6)</f>
        <v>26</v>
      </c>
      <c r="F472" s="16">
        <f>COUNTIF(V$10:$V472,'Desglose 4154'!$V$6)</f>
        <v>8</v>
      </c>
      <c r="G472" s="16">
        <f>COUNTIF(V$10:$V472,'Desglose 4153'!$V$6)</f>
        <v>53</v>
      </c>
      <c r="H472" s="16">
        <f>COUNTIF(V$10:$V472,'Desglose 4152'!$V$6)</f>
        <v>126</v>
      </c>
      <c r="I472" s="16">
        <f>COUNTIF(V$10:$V472,'Desglose 4151'!$V$6)</f>
        <v>183</v>
      </c>
      <c r="J472" s="18" t="s">
        <v>19</v>
      </c>
      <c r="K472" s="19">
        <v>4</v>
      </c>
      <c r="L472" s="20">
        <v>11</v>
      </c>
      <c r="M472" s="21">
        <v>152</v>
      </c>
      <c r="N472" s="18">
        <v>2</v>
      </c>
      <c r="O472" s="18">
        <v>5</v>
      </c>
      <c r="P472" s="18">
        <v>2</v>
      </c>
      <c r="Q472" s="18">
        <v>3</v>
      </c>
      <c r="R472" s="18">
        <v>3</v>
      </c>
      <c r="S472" s="18" t="s">
        <v>26</v>
      </c>
      <c r="T472" s="20">
        <v>150</v>
      </c>
      <c r="U472" s="19">
        <v>1</v>
      </c>
      <c r="V472" s="18">
        <v>4152</v>
      </c>
      <c r="W472" s="19">
        <v>0</v>
      </c>
      <c r="X472" s="18">
        <v>5</v>
      </c>
      <c r="Y472" s="21">
        <v>76214</v>
      </c>
      <c r="Z472" s="18">
        <v>1</v>
      </c>
      <c r="AA472" s="19">
        <v>5</v>
      </c>
      <c r="AB472" s="20">
        <v>30</v>
      </c>
      <c r="AC472" s="131" t="s">
        <v>576</v>
      </c>
      <c r="AD472" s="38" t="s">
        <v>58</v>
      </c>
      <c r="AE472" s="13">
        <v>0</v>
      </c>
      <c r="AF472" s="13">
        <v>0</v>
      </c>
      <c r="AG472" s="13">
        <v>0</v>
      </c>
      <c r="AH472" s="37">
        <f t="shared" si="40"/>
        <v>0</v>
      </c>
      <c r="AI472" s="13">
        <v>0</v>
      </c>
      <c r="AJ472" s="13">
        <v>0</v>
      </c>
      <c r="AK472" s="13">
        <v>0</v>
      </c>
      <c r="AL472" s="37">
        <f t="shared" si="42"/>
        <v>0</v>
      </c>
      <c r="AM472" s="13">
        <v>1250</v>
      </c>
      <c r="AN472" s="13">
        <v>0</v>
      </c>
      <c r="AO472" s="13">
        <v>0</v>
      </c>
      <c r="AP472" s="37">
        <f t="shared" si="41"/>
        <v>1250</v>
      </c>
      <c r="AQ472" s="13">
        <v>0</v>
      </c>
      <c r="AR472" s="13">
        <v>0</v>
      </c>
      <c r="AS472" s="13">
        <v>0</v>
      </c>
      <c r="AT472" s="37">
        <f t="shared" si="43"/>
        <v>0</v>
      </c>
      <c r="AU472" s="69">
        <f t="shared" si="44"/>
        <v>1250</v>
      </c>
    </row>
    <row r="473" spans="1:47" x14ac:dyDescent="0.25">
      <c r="A473" s="16">
        <f>COUNTIF($AD$10:AD473,'RESUMEN POR ORGANISMO'!$V$6)</f>
        <v>38</v>
      </c>
      <c r="B473" s="16">
        <f>COUNTIF(U$10:$V473,'Desglose 4246'!$V$6)</f>
        <v>8</v>
      </c>
      <c r="C473" s="16">
        <f>COUNTIF(V$10:$V473,'Desglose 4157'!$V$6)</f>
        <v>33</v>
      </c>
      <c r="D473" s="16">
        <f>COUNTIF(V$10:$V473,'Desglose 4156'!$V$6)</f>
        <v>26</v>
      </c>
      <c r="E473" s="16">
        <f>COUNTIF(V$10:$V473,'Desglose 4155'!$V$6)</f>
        <v>26</v>
      </c>
      <c r="F473" s="16">
        <f>COUNTIF(V$10:$V473,'Desglose 4154'!$V$6)</f>
        <v>8</v>
      </c>
      <c r="G473" s="16">
        <f>COUNTIF(V$10:$V473,'Desglose 4153'!$V$6)</f>
        <v>53</v>
      </c>
      <c r="H473" s="16">
        <f>COUNTIF(V$10:$V473,'Desglose 4152'!$V$6)</f>
        <v>127</v>
      </c>
      <c r="I473" s="16">
        <f>COUNTIF(V$10:$V473,'Desglose 4151'!$V$6)</f>
        <v>183</v>
      </c>
      <c r="J473" s="18" t="s">
        <v>19</v>
      </c>
      <c r="K473" s="19">
        <v>4</v>
      </c>
      <c r="L473" s="20">
        <v>11</v>
      </c>
      <c r="M473" s="21">
        <v>152</v>
      </c>
      <c r="N473" s="18">
        <v>2</v>
      </c>
      <c r="O473" s="18">
        <v>5</v>
      </c>
      <c r="P473" s="18">
        <v>2</v>
      </c>
      <c r="Q473" s="18">
        <v>3</v>
      </c>
      <c r="R473" s="18">
        <v>3</v>
      </c>
      <c r="S473" s="18" t="s">
        <v>26</v>
      </c>
      <c r="T473" s="20">
        <v>150</v>
      </c>
      <c r="U473" s="19">
        <v>1</v>
      </c>
      <c r="V473" s="18">
        <v>4152</v>
      </c>
      <c r="W473" s="19">
        <v>0</v>
      </c>
      <c r="X473" s="18">
        <v>5</v>
      </c>
      <c r="Y473" s="21">
        <v>76214</v>
      </c>
      <c r="Z473" s="18">
        <v>1</v>
      </c>
      <c r="AA473" s="19">
        <v>5</v>
      </c>
      <c r="AB473" s="20">
        <v>56</v>
      </c>
      <c r="AC473" s="131" t="s">
        <v>577</v>
      </c>
      <c r="AD473" s="38" t="s">
        <v>58</v>
      </c>
      <c r="AE473" s="13">
        <v>0</v>
      </c>
      <c r="AF473" s="13">
        <v>0</v>
      </c>
      <c r="AG473" s="13">
        <v>0</v>
      </c>
      <c r="AH473" s="37">
        <f t="shared" si="40"/>
        <v>0</v>
      </c>
      <c r="AI473" s="13">
        <v>0</v>
      </c>
      <c r="AJ473" s="13">
        <v>0</v>
      </c>
      <c r="AK473" s="13">
        <v>0</v>
      </c>
      <c r="AL473" s="37">
        <f t="shared" si="42"/>
        <v>0</v>
      </c>
      <c r="AM473" s="13">
        <v>1250</v>
      </c>
      <c r="AN473" s="13">
        <v>0</v>
      </c>
      <c r="AO473" s="13">
        <v>0</v>
      </c>
      <c r="AP473" s="37">
        <f t="shared" si="41"/>
        <v>1250</v>
      </c>
      <c r="AQ473" s="13">
        <v>0</v>
      </c>
      <c r="AR473" s="13">
        <v>0</v>
      </c>
      <c r="AS473" s="13">
        <v>0</v>
      </c>
      <c r="AT473" s="37">
        <f t="shared" si="43"/>
        <v>0</v>
      </c>
      <c r="AU473" s="69">
        <f t="shared" si="44"/>
        <v>1250</v>
      </c>
    </row>
    <row r="474" spans="1:47" x14ac:dyDescent="0.25">
      <c r="A474" s="16">
        <f>COUNTIF($AD$10:AD474,'RESUMEN POR ORGANISMO'!$V$6)</f>
        <v>38</v>
      </c>
      <c r="B474" s="16">
        <f>COUNTIF(U$10:$V474,'Desglose 4246'!$V$6)</f>
        <v>8</v>
      </c>
      <c r="C474" s="16">
        <f>COUNTIF(V$10:$V474,'Desglose 4157'!$V$6)</f>
        <v>33</v>
      </c>
      <c r="D474" s="16">
        <f>COUNTIF(V$10:$V474,'Desglose 4156'!$V$6)</f>
        <v>26</v>
      </c>
      <c r="E474" s="16">
        <f>COUNTIF(V$10:$V474,'Desglose 4155'!$V$6)</f>
        <v>26</v>
      </c>
      <c r="F474" s="16">
        <f>COUNTIF(V$10:$V474,'Desglose 4154'!$V$6)</f>
        <v>8</v>
      </c>
      <c r="G474" s="16">
        <f>COUNTIF(V$10:$V474,'Desglose 4153'!$V$6)</f>
        <v>53</v>
      </c>
      <c r="H474" s="16">
        <f>COUNTIF(V$10:$V474,'Desglose 4152'!$V$6)</f>
        <v>128</v>
      </c>
      <c r="I474" s="16">
        <f>COUNTIF(V$10:$V474,'Desglose 4151'!$V$6)</f>
        <v>183</v>
      </c>
      <c r="J474" s="18" t="s">
        <v>19</v>
      </c>
      <c r="K474" s="19">
        <v>4</v>
      </c>
      <c r="L474" s="20">
        <v>11</v>
      </c>
      <c r="M474" s="21">
        <v>152</v>
      </c>
      <c r="N474" s="18">
        <v>2</v>
      </c>
      <c r="O474" s="18">
        <v>5</v>
      </c>
      <c r="P474" s="18">
        <v>2</v>
      </c>
      <c r="Q474" s="18">
        <v>3</v>
      </c>
      <c r="R474" s="18">
        <v>3</v>
      </c>
      <c r="S474" s="18" t="s">
        <v>26</v>
      </c>
      <c r="T474" s="20">
        <v>150</v>
      </c>
      <c r="U474" s="19">
        <v>1</v>
      </c>
      <c r="V474" s="18">
        <v>4152</v>
      </c>
      <c r="W474" s="19">
        <v>0</v>
      </c>
      <c r="X474" s="18">
        <v>5</v>
      </c>
      <c r="Y474" s="21">
        <v>76214</v>
      </c>
      <c r="Z474" s="18">
        <v>1</v>
      </c>
      <c r="AA474" s="19">
        <v>8</v>
      </c>
      <c r="AB474" s="20">
        <v>100</v>
      </c>
      <c r="AC474" s="131" t="s">
        <v>578</v>
      </c>
      <c r="AD474" s="38" t="s">
        <v>58</v>
      </c>
      <c r="AE474" s="13">
        <v>0</v>
      </c>
      <c r="AF474" s="13">
        <v>0</v>
      </c>
      <c r="AG474" s="13">
        <v>0</v>
      </c>
      <c r="AH474" s="37">
        <f t="shared" si="40"/>
        <v>0</v>
      </c>
      <c r="AI474" s="13">
        <v>0</v>
      </c>
      <c r="AJ474" s="13">
        <v>0</v>
      </c>
      <c r="AK474" s="13">
        <v>0</v>
      </c>
      <c r="AL474" s="37">
        <f t="shared" si="42"/>
        <v>0</v>
      </c>
      <c r="AM474" s="13">
        <v>3125</v>
      </c>
      <c r="AN474" s="13">
        <v>0</v>
      </c>
      <c r="AO474" s="13">
        <v>0</v>
      </c>
      <c r="AP474" s="37">
        <f t="shared" si="41"/>
        <v>3125</v>
      </c>
      <c r="AQ474" s="13">
        <v>0</v>
      </c>
      <c r="AR474" s="13">
        <v>0</v>
      </c>
      <c r="AS474" s="13">
        <v>0</v>
      </c>
      <c r="AT474" s="37">
        <f t="shared" si="43"/>
        <v>0</v>
      </c>
      <c r="AU474" s="69">
        <f t="shared" si="44"/>
        <v>3125</v>
      </c>
    </row>
    <row r="475" spans="1:47" x14ac:dyDescent="0.25">
      <c r="A475" s="16">
        <f>COUNTIF($AD$10:AD475,'RESUMEN POR ORGANISMO'!$V$6)</f>
        <v>38</v>
      </c>
      <c r="B475" s="16">
        <f>COUNTIF(U$10:$V475,'Desglose 4246'!$V$6)</f>
        <v>8</v>
      </c>
      <c r="C475" s="16">
        <f>COUNTIF(V$10:$V475,'Desglose 4157'!$V$6)</f>
        <v>33</v>
      </c>
      <c r="D475" s="16">
        <f>COUNTIF(V$10:$V475,'Desglose 4156'!$V$6)</f>
        <v>26</v>
      </c>
      <c r="E475" s="16">
        <f>COUNTIF(V$10:$V475,'Desglose 4155'!$V$6)</f>
        <v>26</v>
      </c>
      <c r="F475" s="16">
        <f>COUNTIF(V$10:$V475,'Desglose 4154'!$V$6)</f>
        <v>8</v>
      </c>
      <c r="G475" s="16">
        <f>COUNTIF(V$10:$V475,'Desglose 4153'!$V$6)</f>
        <v>53</v>
      </c>
      <c r="H475" s="16">
        <f>COUNTIF(V$10:$V475,'Desglose 4152'!$V$6)</f>
        <v>129</v>
      </c>
      <c r="I475" s="16">
        <f>COUNTIF(V$10:$V475,'Desglose 4151'!$V$6)</f>
        <v>183</v>
      </c>
      <c r="J475" s="18" t="s">
        <v>19</v>
      </c>
      <c r="K475" s="19">
        <v>4</v>
      </c>
      <c r="L475" s="20">
        <v>11</v>
      </c>
      <c r="M475" s="21">
        <v>152</v>
      </c>
      <c r="N475" s="18">
        <v>2</v>
      </c>
      <c r="O475" s="18">
        <v>5</v>
      </c>
      <c r="P475" s="18">
        <v>2</v>
      </c>
      <c r="Q475" s="18">
        <v>3</v>
      </c>
      <c r="R475" s="18">
        <v>3</v>
      </c>
      <c r="S475" s="18" t="s">
        <v>26</v>
      </c>
      <c r="T475" s="20">
        <v>150</v>
      </c>
      <c r="U475" s="19">
        <v>1</v>
      </c>
      <c r="V475" s="18">
        <v>4152</v>
      </c>
      <c r="W475" s="19">
        <v>0</v>
      </c>
      <c r="X475" s="18">
        <v>5</v>
      </c>
      <c r="Y475" s="21">
        <v>76214</v>
      </c>
      <c r="Z475" s="18">
        <v>1</v>
      </c>
      <c r="AA475" s="19">
        <v>8</v>
      </c>
      <c r="AB475" s="20">
        <v>43</v>
      </c>
      <c r="AC475" s="131" t="s">
        <v>579</v>
      </c>
      <c r="AD475" s="38" t="s">
        <v>58</v>
      </c>
      <c r="AE475" s="13">
        <v>0</v>
      </c>
      <c r="AF475" s="13">
        <v>0</v>
      </c>
      <c r="AG475" s="13">
        <v>0</v>
      </c>
      <c r="AH475" s="37">
        <f t="shared" si="40"/>
        <v>0</v>
      </c>
      <c r="AI475" s="13">
        <v>0</v>
      </c>
      <c r="AJ475" s="13">
        <v>0</v>
      </c>
      <c r="AK475" s="13">
        <v>0</v>
      </c>
      <c r="AL475" s="37">
        <f t="shared" si="42"/>
        <v>0</v>
      </c>
      <c r="AM475" s="13">
        <v>1250</v>
      </c>
      <c r="AN475" s="13">
        <v>0</v>
      </c>
      <c r="AO475" s="13">
        <v>0</v>
      </c>
      <c r="AP475" s="37">
        <f t="shared" si="41"/>
        <v>1250</v>
      </c>
      <c r="AQ475" s="13">
        <v>0</v>
      </c>
      <c r="AR475" s="13">
        <v>0</v>
      </c>
      <c r="AS475" s="13">
        <v>0</v>
      </c>
      <c r="AT475" s="37">
        <f t="shared" si="43"/>
        <v>0</v>
      </c>
      <c r="AU475" s="69">
        <f t="shared" si="44"/>
        <v>1250</v>
      </c>
    </row>
    <row r="476" spans="1:47" x14ac:dyDescent="0.25">
      <c r="A476" s="16">
        <f>COUNTIF($AD$10:AD476,'RESUMEN POR ORGANISMO'!$V$6)</f>
        <v>38</v>
      </c>
      <c r="B476" s="16">
        <f>COUNTIF(U$10:$V476,'Desglose 4246'!$V$6)</f>
        <v>8</v>
      </c>
      <c r="C476" s="16">
        <f>COUNTIF(V$10:$V476,'Desglose 4157'!$V$6)</f>
        <v>33</v>
      </c>
      <c r="D476" s="16">
        <f>COUNTIF(V$10:$V476,'Desglose 4156'!$V$6)</f>
        <v>26</v>
      </c>
      <c r="E476" s="16">
        <f>COUNTIF(V$10:$V476,'Desglose 4155'!$V$6)</f>
        <v>26</v>
      </c>
      <c r="F476" s="16">
        <f>COUNTIF(V$10:$V476,'Desglose 4154'!$V$6)</f>
        <v>8</v>
      </c>
      <c r="G476" s="16">
        <f>COUNTIF(V$10:$V476,'Desglose 4153'!$V$6)</f>
        <v>53</v>
      </c>
      <c r="H476" s="16">
        <f>COUNTIF(V$10:$V476,'Desglose 4152'!$V$6)</f>
        <v>130</v>
      </c>
      <c r="I476" s="16">
        <f>COUNTIF(V$10:$V476,'Desglose 4151'!$V$6)</f>
        <v>183</v>
      </c>
      <c r="J476" s="18" t="s">
        <v>19</v>
      </c>
      <c r="K476" s="19">
        <v>4</v>
      </c>
      <c r="L476" s="20">
        <v>11</v>
      </c>
      <c r="M476" s="21">
        <v>152</v>
      </c>
      <c r="N476" s="18">
        <v>2</v>
      </c>
      <c r="O476" s="18">
        <v>5</v>
      </c>
      <c r="P476" s="18">
        <v>2</v>
      </c>
      <c r="Q476" s="18">
        <v>3</v>
      </c>
      <c r="R476" s="18">
        <v>3</v>
      </c>
      <c r="S476" s="18" t="s">
        <v>26</v>
      </c>
      <c r="T476" s="20">
        <v>150</v>
      </c>
      <c r="U476" s="19">
        <v>1</v>
      </c>
      <c r="V476" s="18">
        <v>4152</v>
      </c>
      <c r="W476" s="19">
        <v>0</v>
      </c>
      <c r="X476" s="18">
        <v>5</v>
      </c>
      <c r="Y476" s="21">
        <v>76214</v>
      </c>
      <c r="Z476" s="18">
        <v>1</v>
      </c>
      <c r="AA476" s="19">
        <v>8</v>
      </c>
      <c r="AB476" s="20">
        <v>21</v>
      </c>
      <c r="AC476" s="131" t="s">
        <v>580</v>
      </c>
      <c r="AD476" s="38" t="s">
        <v>58</v>
      </c>
      <c r="AE476" s="13">
        <v>0</v>
      </c>
      <c r="AF476" s="13">
        <v>0</v>
      </c>
      <c r="AG476" s="13">
        <v>0</v>
      </c>
      <c r="AH476" s="37">
        <f t="shared" si="40"/>
        <v>0</v>
      </c>
      <c r="AI476" s="13">
        <v>0</v>
      </c>
      <c r="AJ476" s="13">
        <v>0</v>
      </c>
      <c r="AK476" s="13">
        <v>0</v>
      </c>
      <c r="AL476" s="37">
        <f t="shared" si="42"/>
        <v>0</v>
      </c>
      <c r="AM476" s="13">
        <v>1875</v>
      </c>
      <c r="AN476" s="13">
        <v>0</v>
      </c>
      <c r="AO476" s="13">
        <v>0</v>
      </c>
      <c r="AP476" s="37">
        <f t="shared" si="41"/>
        <v>1875</v>
      </c>
      <c r="AQ476" s="13">
        <v>0</v>
      </c>
      <c r="AR476" s="13">
        <v>0</v>
      </c>
      <c r="AS476" s="13">
        <v>0</v>
      </c>
      <c r="AT476" s="37">
        <f t="shared" si="43"/>
        <v>0</v>
      </c>
      <c r="AU476" s="69">
        <f t="shared" si="44"/>
        <v>1875</v>
      </c>
    </row>
    <row r="477" spans="1:47" x14ac:dyDescent="0.25">
      <c r="A477" s="16">
        <f>COUNTIF($AD$10:AD477,'RESUMEN POR ORGANISMO'!$V$6)</f>
        <v>38</v>
      </c>
      <c r="B477" s="16">
        <f>COUNTIF(U$10:$V477,'Desglose 4246'!$V$6)</f>
        <v>8</v>
      </c>
      <c r="C477" s="16">
        <f>COUNTIF(V$10:$V477,'Desglose 4157'!$V$6)</f>
        <v>33</v>
      </c>
      <c r="D477" s="16">
        <f>COUNTIF(V$10:$V477,'Desglose 4156'!$V$6)</f>
        <v>26</v>
      </c>
      <c r="E477" s="16">
        <f>COUNTIF(V$10:$V477,'Desglose 4155'!$V$6)</f>
        <v>26</v>
      </c>
      <c r="F477" s="16">
        <f>COUNTIF(V$10:$V477,'Desglose 4154'!$V$6)</f>
        <v>8</v>
      </c>
      <c r="G477" s="16">
        <f>COUNTIF(V$10:$V477,'Desglose 4153'!$V$6)</f>
        <v>53</v>
      </c>
      <c r="H477" s="16">
        <f>COUNTIF(V$10:$V477,'Desglose 4152'!$V$6)</f>
        <v>131</v>
      </c>
      <c r="I477" s="16">
        <f>COUNTIF(V$10:$V477,'Desglose 4151'!$V$6)</f>
        <v>183</v>
      </c>
      <c r="J477" s="18" t="s">
        <v>19</v>
      </c>
      <c r="K477" s="19">
        <v>4</v>
      </c>
      <c r="L477" s="20">
        <v>11</v>
      </c>
      <c r="M477" s="21">
        <v>152</v>
      </c>
      <c r="N477" s="18">
        <v>2</v>
      </c>
      <c r="O477" s="18">
        <v>5</v>
      </c>
      <c r="P477" s="18">
        <v>2</v>
      </c>
      <c r="Q477" s="18">
        <v>3</v>
      </c>
      <c r="R477" s="18">
        <v>3</v>
      </c>
      <c r="S477" s="18" t="s">
        <v>26</v>
      </c>
      <c r="T477" s="20">
        <v>150</v>
      </c>
      <c r="U477" s="19">
        <v>1</v>
      </c>
      <c r="V477" s="18">
        <v>4152</v>
      </c>
      <c r="W477" s="19">
        <v>0</v>
      </c>
      <c r="X477" s="18">
        <v>5</v>
      </c>
      <c r="Y477" s="21">
        <v>76214</v>
      </c>
      <c r="Z477" s="18">
        <v>1</v>
      </c>
      <c r="AA477" s="19">
        <v>8</v>
      </c>
      <c r="AB477" s="20">
        <v>68</v>
      </c>
      <c r="AC477" s="131" t="s">
        <v>581</v>
      </c>
      <c r="AD477" s="38" t="s">
        <v>58</v>
      </c>
      <c r="AE477" s="13">
        <v>0</v>
      </c>
      <c r="AF477" s="13">
        <v>0</v>
      </c>
      <c r="AG477" s="13">
        <v>0</v>
      </c>
      <c r="AH477" s="37">
        <f t="shared" si="40"/>
        <v>0</v>
      </c>
      <c r="AI477" s="13">
        <v>0</v>
      </c>
      <c r="AJ477" s="13">
        <v>0</v>
      </c>
      <c r="AK477" s="13">
        <v>0</v>
      </c>
      <c r="AL477" s="37">
        <f t="shared" si="42"/>
        <v>0</v>
      </c>
      <c r="AM477" s="13">
        <v>2500</v>
      </c>
      <c r="AN477" s="13">
        <v>0</v>
      </c>
      <c r="AO477" s="13">
        <v>0</v>
      </c>
      <c r="AP477" s="37">
        <f t="shared" si="41"/>
        <v>2500</v>
      </c>
      <c r="AQ477" s="13">
        <v>0</v>
      </c>
      <c r="AR477" s="13">
        <v>0</v>
      </c>
      <c r="AS477" s="13">
        <v>0</v>
      </c>
      <c r="AT477" s="37">
        <f t="shared" si="43"/>
        <v>0</v>
      </c>
      <c r="AU477" s="69">
        <f t="shared" si="44"/>
        <v>2500</v>
      </c>
    </row>
    <row r="478" spans="1:47" x14ac:dyDescent="0.25">
      <c r="A478" s="16">
        <f>COUNTIF($AD$10:AD478,'RESUMEN POR ORGANISMO'!$V$6)</f>
        <v>38</v>
      </c>
      <c r="B478" s="16">
        <f>COUNTIF(U$10:$V478,'Desglose 4246'!$V$6)</f>
        <v>8</v>
      </c>
      <c r="C478" s="16">
        <f>COUNTIF(V$10:$V478,'Desglose 4157'!$V$6)</f>
        <v>33</v>
      </c>
      <c r="D478" s="16">
        <f>COUNTIF(V$10:$V478,'Desglose 4156'!$V$6)</f>
        <v>26</v>
      </c>
      <c r="E478" s="16">
        <f>COUNTIF(V$10:$V478,'Desglose 4155'!$V$6)</f>
        <v>26</v>
      </c>
      <c r="F478" s="16">
        <f>COUNTIF(V$10:$V478,'Desglose 4154'!$V$6)</f>
        <v>8</v>
      </c>
      <c r="G478" s="16">
        <f>COUNTIF(V$10:$V478,'Desglose 4153'!$V$6)</f>
        <v>53</v>
      </c>
      <c r="H478" s="16">
        <f>COUNTIF(V$10:$V478,'Desglose 4152'!$V$6)</f>
        <v>132</v>
      </c>
      <c r="I478" s="16">
        <f>COUNTIF(V$10:$V478,'Desglose 4151'!$V$6)</f>
        <v>183</v>
      </c>
      <c r="J478" s="18" t="s">
        <v>19</v>
      </c>
      <c r="K478" s="19">
        <v>4</v>
      </c>
      <c r="L478" s="20">
        <v>11</v>
      </c>
      <c r="M478" s="21">
        <v>152</v>
      </c>
      <c r="N478" s="18">
        <v>2</v>
      </c>
      <c r="O478" s="18">
        <v>5</v>
      </c>
      <c r="P478" s="18">
        <v>2</v>
      </c>
      <c r="Q478" s="18">
        <v>3</v>
      </c>
      <c r="R478" s="18">
        <v>3</v>
      </c>
      <c r="S478" s="18" t="s">
        <v>26</v>
      </c>
      <c r="T478" s="20">
        <v>150</v>
      </c>
      <c r="U478" s="19">
        <v>1</v>
      </c>
      <c r="V478" s="18">
        <v>4152</v>
      </c>
      <c r="W478" s="19">
        <v>0</v>
      </c>
      <c r="X478" s="18">
        <v>5</v>
      </c>
      <c r="Y478" s="21">
        <v>76214</v>
      </c>
      <c r="Z478" s="18">
        <v>1</v>
      </c>
      <c r="AA478" s="19">
        <v>4</v>
      </c>
      <c r="AB478" s="20">
        <v>13</v>
      </c>
      <c r="AC478" s="131" t="s">
        <v>582</v>
      </c>
      <c r="AD478" s="38" t="s">
        <v>58</v>
      </c>
      <c r="AE478" s="13">
        <v>0</v>
      </c>
      <c r="AF478" s="13">
        <v>0</v>
      </c>
      <c r="AG478" s="13">
        <v>0</v>
      </c>
      <c r="AH478" s="37">
        <f t="shared" si="40"/>
        <v>0</v>
      </c>
      <c r="AI478" s="13">
        <v>0</v>
      </c>
      <c r="AJ478" s="13">
        <v>0</v>
      </c>
      <c r="AK478" s="13">
        <v>0</v>
      </c>
      <c r="AL478" s="37">
        <f t="shared" si="42"/>
        <v>0</v>
      </c>
      <c r="AM478" s="13">
        <v>1250</v>
      </c>
      <c r="AN478" s="13">
        <v>0</v>
      </c>
      <c r="AO478" s="13">
        <v>0</v>
      </c>
      <c r="AP478" s="37">
        <f t="shared" si="41"/>
        <v>1250</v>
      </c>
      <c r="AQ478" s="13">
        <v>0</v>
      </c>
      <c r="AR478" s="13">
        <v>0</v>
      </c>
      <c r="AS478" s="13">
        <v>0</v>
      </c>
      <c r="AT478" s="37">
        <f t="shared" si="43"/>
        <v>0</v>
      </c>
      <c r="AU478" s="69">
        <f t="shared" si="44"/>
        <v>1250</v>
      </c>
    </row>
    <row r="479" spans="1:47" x14ac:dyDescent="0.25">
      <c r="A479" s="16">
        <f>COUNTIF($AD$10:AD479,'RESUMEN POR ORGANISMO'!$V$6)</f>
        <v>38</v>
      </c>
      <c r="B479" s="16">
        <f>COUNTIF(U$10:$V479,'Desglose 4246'!$V$6)</f>
        <v>8</v>
      </c>
      <c r="C479" s="16">
        <f>COUNTIF(V$10:$V479,'Desglose 4157'!$V$6)</f>
        <v>33</v>
      </c>
      <c r="D479" s="16">
        <f>COUNTIF(V$10:$V479,'Desglose 4156'!$V$6)</f>
        <v>26</v>
      </c>
      <c r="E479" s="16">
        <f>COUNTIF(V$10:$V479,'Desglose 4155'!$V$6)</f>
        <v>26</v>
      </c>
      <c r="F479" s="16">
        <f>COUNTIF(V$10:$V479,'Desglose 4154'!$V$6)</f>
        <v>8</v>
      </c>
      <c r="G479" s="16">
        <f>COUNTIF(V$10:$V479,'Desglose 4153'!$V$6)</f>
        <v>53</v>
      </c>
      <c r="H479" s="16">
        <f>COUNTIF(V$10:$V479,'Desglose 4152'!$V$6)</f>
        <v>133</v>
      </c>
      <c r="I479" s="16">
        <f>COUNTIF(V$10:$V479,'Desglose 4151'!$V$6)</f>
        <v>183</v>
      </c>
      <c r="J479" s="18" t="s">
        <v>19</v>
      </c>
      <c r="K479" s="19">
        <v>4</v>
      </c>
      <c r="L479" s="20">
        <v>11</v>
      </c>
      <c r="M479" s="21">
        <v>152</v>
      </c>
      <c r="N479" s="18">
        <v>2</v>
      </c>
      <c r="O479" s="18">
        <v>5</v>
      </c>
      <c r="P479" s="18">
        <v>2</v>
      </c>
      <c r="Q479" s="18">
        <v>3</v>
      </c>
      <c r="R479" s="18">
        <v>3</v>
      </c>
      <c r="S479" s="18" t="s">
        <v>26</v>
      </c>
      <c r="T479" s="20">
        <v>150</v>
      </c>
      <c r="U479" s="19">
        <v>1</v>
      </c>
      <c r="V479" s="18">
        <v>4152</v>
      </c>
      <c r="W479" s="19">
        <v>0</v>
      </c>
      <c r="X479" s="18">
        <v>5</v>
      </c>
      <c r="Y479" s="21">
        <v>76214</v>
      </c>
      <c r="Z479" s="18">
        <v>1</v>
      </c>
      <c r="AA479" s="19">
        <v>4</v>
      </c>
      <c r="AB479" s="20">
        <v>47</v>
      </c>
      <c r="AC479" s="131" t="s">
        <v>583</v>
      </c>
      <c r="AD479" s="38" t="s">
        <v>58</v>
      </c>
      <c r="AE479" s="13">
        <v>0</v>
      </c>
      <c r="AF479" s="13">
        <v>0</v>
      </c>
      <c r="AG479" s="13">
        <v>0</v>
      </c>
      <c r="AH479" s="37">
        <f t="shared" si="40"/>
        <v>0</v>
      </c>
      <c r="AI479" s="13">
        <v>0</v>
      </c>
      <c r="AJ479" s="13">
        <v>0</v>
      </c>
      <c r="AK479" s="13">
        <v>0</v>
      </c>
      <c r="AL479" s="37">
        <f t="shared" si="42"/>
        <v>0</v>
      </c>
      <c r="AM479" s="13">
        <v>1250</v>
      </c>
      <c r="AN479" s="13">
        <v>0</v>
      </c>
      <c r="AO479" s="13">
        <v>0</v>
      </c>
      <c r="AP479" s="37">
        <f t="shared" si="41"/>
        <v>1250</v>
      </c>
      <c r="AQ479" s="13">
        <v>0</v>
      </c>
      <c r="AR479" s="13">
        <v>0</v>
      </c>
      <c r="AS479" s="13">
        <v>0</v>
      </c>
      <c r="AT479" s="37">
        <f t="shared" si="43"/>
        <v>0</v>
      </c>
      <c r="AU479" s="69">
        <f t="shared" si="44"/>
        <v>1250</v>
      </c>
    </row>
    <row r="480" spans="1:47" x14ac:dyDescent="0.25">
      <c r="A480" s="16">
        <f>COUNTIF($AD$10:AD480,'RESUMEN POR ORGANISMO'!$V$6)</f>
        <v>38</v>
      </c>
      <c r="B480" s="16">
        <f>COUNTIF(U$10:$V480,'Desglose 4246'!$V$6)</f>
        <v>8</v>
      </c>
      <c r="C480" s="16">
        <f>COUNTIF(V$10:$V480,'Desglose 4157'!$V$6)</f>
        <v>33</v>
      </c>
      <c r="D480" s="16">
        <f>COUNTIF(V$10:$V480,'Desglose 4156'!$V$6)</f>
        <v>26</v>
      </c>
      <c r="E480" s="16">
        <f>COUNTIF(V$10:$V480,'Desglose 4155'!$V$6)</f>
        <v>26</v>
      </c>
      <c r="F480" s="16">
        <f>COUNTIF(V$10:$V480,'Desglose 4154'!$V$6)</f>
        <v>8</v>
      </c>
      <c r="G480" s="16">
        <f>COUNTIF(V$10:$V480,'Desglose 4153'!$V$6)</f>
        <v>53</v>
      </c>
      <c r="H480" s="16">
        <f>COUNTIF(V$10:$V480,'Desglose 4152'!$V$6)</f>
        <v>134</v>
      </c>
      <c r="I480" s="16">
        <f>COUNTIF(V$10:$V480,'Desglose 4151'!$V$6)</f>
        <v>183</v>
      </c>
      <c r="J480" s="18" t="s">
        <v>19</v>
      </c>
      <c r="K480" s="19">
        <v>4</v>
      </c>
      <c r="L480" s="20">
        <v>11</v>
      </c>
      <c r="M480" s="21">
        <v>152</v>
      </c>
      <c r="N480" s="18">
        <v>2</v>
      </c>
      <c r="O480" s="18">
        <v>5</v>
      </c>
      <c r="P480" s="18">
        <v>2</v>
      </c>
      <c r="Q480" s="18">
        <v>3</v>
      </c>
      <c r="R480" s="18">
        <v>3</v>
      </c>
      <c r="S480" s="18" t="s">
        <v>26</v>
      </c>
      <c r="T480" s="20">
        <v>150</v>
      </c>
      <c r="U480" s="19">
        <v>1</v>
      </c>
      <c r="V480" s="18">
        <v>4152</v>
      </c>
      <c r="W480" s="19">
        <v>0</v>
      </c>
      <c r="X480" s="18">
        <v>5</v>
      </c>
      <c r="Y480" s="21">
        <v>76214</v>
      </c>
      <c r="Z480" s="18">
        <v>1</v>
      </c>
      <c r="AA480" s="19">
        <v>4</v>
      </c>
      <c r="AB480" s="20">
        <v>105</v>
      </c>
      <c r="AC480" s="131" t="s">
        <v>584</v>
      </c>
      <c r="AD480" s="38" t="s">
        <v>58</v>
      </c>
      <c r="AE480" s="13">
        <v>0</v>
      </c>
      <c r="AF480" s="13">
        <v>0</v>
      </c>
      <c r="AG480" s="13">
        <v>0</v>
      </c>
      <c r="AH480" s="37">
        <f t="shared" si="40"/>
        <v>0</v>
      </c>
      <c r="AI480" s="13">
        <v>0</v>
      </c>
      <c r="AJ480" s="13">
        <v>0</v>
      </c>
      <c r="AK480" s="13">
        <v>0</v>
      </c>
      <c r="AL480" s="37">
        <f t="shared" si="42"/>
        <v>0</v>
      </c>
      <c r="AM480" s="13">
        <v>625</v>
      </c>
      <c r="AN480" s="13">
        <v>0</v>
      </c>
      <c r="AO480" s="13">
        <v>0</v>
      </c>
      <c r="AP480" s="37">
        <f t="shared" si="41"/>
        <v>625</v>
      </c>
      <c r="AQ480" s="13">
        <v>0</v>
      </c>
      <c r="AR480" s="13">
        <v>0</v>
      </c>
      <c r="AS480" s="13">
        <v>0</v>
      </c>
      <c r="AT480" s="37">
        <f t="shared" si="43"/>
        <v>0</v>
      </c>
      <c r="AU480" s="69">
        <f t="shared" si="44"/>
        <v>625</v>
      </c>
    </row>
    <row r="481" spans="1:47" x14ac:dyDescent="0.25">
      <c r="A481" s="16">
        <f>COUNTIF($AD$10:AD481,'RESUMEN POR ORGANISMO'!$V$6)</f>
        <v>38</v>
      </c>
      <c r="B481" s="16">
        <f>COUNTIF(U$10:$V481,'Desglose 4246'!$V$6)</f>
        <v>8</v>
      </c>
      <c r="C481" s="16">
        <f>COUNTIF(V$10:$V481,'Desglose 4157'!$V$6)</f>
        <v>33</v>
      </c>
      <c r="D481" s="16">
        <f>COUNTIF(V$10:$V481,'Desglose 4156'!$V$6)</f>
        <v>26</v>
      </c>
      <c r="E481" s="16">
        <f>COUNTIF(V$10:$V481,'Desglose 4155'!$V$6)</f>
        <v>26</v>
      </c>
      <c r="F481" s="16">
        <f>COUNTIF(V$10:$V481,'Desglose 4154'!$V$6)</f>
        <v>8</v>
      </c>
      <c r="G481" s="16">
        <f>COUNTIF(V$10:$V481,'Desglose 4153'!$V$6)</f>
        <v>53</v>
      </c>
      <c r="H481" s="16">
        <f>COUNTIF(V$10:$V481,'Desglose 4152'!$V$6)</f>
        <v>135</v>
      </c>
      <c r="I481" s="16">
        <f>COUNTIF(V$10:$V481,'Desglose 4151'!$V$6)</f>
        <v>183</v>
      </c>
      <c r="J481" s="18" t="s">
        <v>19</v>
      </c>
      <c r="K481" s="19">
        <v>4</v>
      </c>
      <c r="L481" s="20">
        <v>11</v>
      </c>
      <c r="M481" s="21">
        <v>152</v>
      </c>
      <c r="N481" s="18">
        <v>2</v>
      </c>
      <c r="O481" s="18">
        <v>5</v>
      </c>
      <c r="P481" s="18">
        <v>2</v>
      </c>
      <c r="Q481" s="18">
        <v>3</v>
      </c>
      <c r="R481" s="18">
        <v>3</v>
      </c>
      <c r="S481" s="18" t="s">
        <v>26</v>
      </c>
      <c r="T481" s="20">
        <v>150</v>
      </c>
      <c r="U481" s="19">
        <v>1</v>
      </c>
      <c r="V481" s="18">
        <v>4152</v>
      </c>
      <c r="W481" s="19">
        <v>0</v>
      </c>
      <c r="X481" s="18">
        <v>5</v>
      </c>
      <c r="Y481" s="21">
        <v>76214</v>
      </c>
      <c r="Z481" s="18">
        <v>1</v>
      </c>
      <c r="AA481" s="19">
        <v>4</v>
      </c>
      <c r="AB481" s="20">
        <v>123</v>
      </c>
      <c r="AC481" s="131" t="s">
        <v>585</v>
      </c>
      <c r="AD481" s="38" t="s">
        <v>58</v>
      </c>
      <c r="AE481" s="13">
        <v>0</v>
      </c>
      <c r="AF481" s="13">
        <v>0</v>
      </c>
      <c r="AG481" s="13">
        <v>0</v>
      </c>
      <c r="AH481" s="37">
        <f t="shared" si="40"/>
        <v>0</v>
      </c>
      <c r="AI481" s="13">
        <v>0</v>
      </c>
      <c r="AJ481" s="13">
        <v>0</v>
      </c>
      <c r="AK481" s="13">
        <v>0</v>
      </c>
      <c r="AL481" s="37">
        <f t="shared" si="42"/>
        <v>0</v>
      </c>
      <c r="AM481" s="13">
        <v>1250</v>
      </c>
      <c r="AN481" s="13">
        <v>0</v>
      </c>
      <c r="AO481" s="13">
        <v>0</v>
      </c>
      <c r="AP481" s="37">
        <f t="shared" si="41"/>
        <v>1250</v>
      </c>
      <c r="AQ481" s="13">
        <v>0</v>
      </c>
      <c r="AR481" s="13">
        <v>0</v>
      </c>
      <c r="AS481" s="13">
        <v>0</v>
      </c>
      <c r="AT481" s="37">
        <f t="shared" si="43"/>
        <v>0</v>
      </c>
      <c r="AU481" s="69">
        <f t="shared" si="44"/>
        <v>1250</v>
      </c>
    </row>
    <row r="482" spans="1:47" x14ac:dyDescent="0.25">
      <c r="A482" s="16">
        <f>COUNTIF($AD$10:AD482,'RESUMEN POR ORGANISMO'!$V$6)</f>
        <v>38</v>
      </c>
      <c r="B482" s="16">
        <f>COUNTIF(U$10:$V482,'Desglose 4246'!$V$6)</f>
        <v>8</v>
      </c>
      <c r="C482" s="16">
        <f>COUNTIF(V$10:$V482,'Desglose 4157'!$V$6)</f>
        <v>33</v>
      </c>
      <c r="D482" s="16">
        <f>COUNTIF(V$10:$V482,'Desglose 4156'!$V$6)</f>
        <v>26</v>
      </c>
      <c r="E482" s="16">
        <f>COUNTIF(V$10:$V482,'Desglose 4155'!$V$6)</f>
        <v>26</v>
      </c>
      <c r="F482" s="16">
        <f>COUNTIF(V$10:$V482,'Desglose 4154'!$V$6)</f>
        <v>8</v>
      </c>
      <c r="G482" s="16">
        <f>COUNTIF(V$10:$V482,'Desglose 4153'!$V$6)</f>
        <v>53</v>
      </c>
      <c r="H482" s="16">
        <f>COUNTIF(V$10:$V482,'Desglose 4152'!$V$6)</f>
        <v>136</v>
      </c>
      <c r="I482" s="16">
        <f>COUNTIF(V$10:$V482,'Desglose 4151'!$V$6)</f>
        <v>183</v>
      </c>
      <c r="J482" s="18" t="s">
        <v>19</v>
      </c>
      <c r="K482" s="19">
        <v>4</v>
      </c>
      <c r="L482" s="20">
        <v>11</v>
      </c>
      <c r="M482" s="21">
        <v>152</v>
      </c>
      <c r="N482" s="18">
        <v>2</v>
      </c>
      <c r="O482" s="18">
        <v>5</v>
      </c>
      <c r="P482" s="18">
        <v>2</v>
      </c>
      <c r="Q482" s="18">
        <v>3</v>
      </c>
      <c r="R482" s="18">
        <v>3</v>
      </c>
      <c r="S482" s="18" t="s">
        <v>26</v>
      </c>
      <c r="T482" s="20">
        <v>150</v>
      </c>
      <c r="U482" s="19">
        <v>1</v>
      </c>
      <c r="V482" s="18">
        <v>4152</v>
      </c>
      <c r="W482" s="19">
        <v>0</v>
      </c>
      <c r="X482" s="18">
        <v>5</v>
      </c>
      <c r="Y482" s="21">
        <v>76214</v>
      </c>
      <c r="Z482" s="18">
        <v>1</v>
      </c>
      <c r="AA482" s="19">
        <v>11</v>
      </c>
      <c r="AB482" s="20">
        <v>24</v>
      </c>
      <c r="AC482" s="131" t="s">
        <v>586</v>
      </c>
      <c r="AD482" s="38" t="s">
        <v>58</v>
      </c>
      <c r="AE482" s="13">
        <v>0</v>
      </c>
      <c r="AF482" s="13">
        <v>0</v>
      </c>
      <c r="AG482" s="13">
        <v>0</v>
      </c>
      <c r="AH482" s="37">
        <f t="shared" si="40"/>
        <v>0</v>
      </c>
      <c r="AI482" s="13">
        <v>0</v>
      </c>
      <c r="AJ482" s="13">
        <v>0</v>
      </c>
      <c r="AK482" s="13">
        <v>0</v>
      </c>
      <c r="AL482" s="37">
        <f t="shared" si="42"/>
        <v>0</v>
      </c>
      <c r="AM482" s="13">
        <v>1250</v>
      </c>
      <c r="AN482" s="13">
        <v>0</v>
      </c>
      <c r="AO482" s="13">
        <v>0</v>
      </c>
      <c r="AP482" s="37">
        <f t="shared" si="41"/>
        <v>1250</v>
      </c>
      <c r="AQ482" s="13">
        <v>0</v>
      </c>
      <c r="AR482" s="13">
        <v>0</v>
      </c>
      <c r="AS482" s="13">
        <v>0</v>
      </c>
      <c r="AT482" s="37">
        <f t="shared" si="43"/>
        <v>0</v>
      </c>
      <c r="AU482" s="69">
        <f t="shared" si="44"/>
        <v>1250</v>
      </c>
    </row>
    <row r="483" spans="1:47" x14ac:dyDescent="0.25">
      <c r="A483" s="16">
        <f>COUNTIF($AD$10:AD483,'RESUMEN POR ORGANISMO'!$V$6)</f>
        <v>38</v>
      </c>
      <c r="B483" s="16">
        <f>COUNTIF(U$10:$V483,'Desglose 4246'!$V$6)</f>
        <v>8</v>
      </c>
      <c r="C483" s="16">
        <f>COUNTIF(V$10:$V483,'Desglose 4157'!$V$6)</f>
        <v>33</v>
      </c>
      <c r="D483" s="16">
        <f>COUNTIF(V$10:$V483,'Desglose 4156'!$V$6)</f>
        <v>26</v>
      </c>
      <c r="E483" s="16">
        <f>COUNTIF(V$10:$V483,'Desglose 4155'!$V$6)</f>
        <v>26</v>
      </c>
      <c r="F483" s="16">
        <f>COUNTIF(V$10:$V483,'Desglose 4154'!$V$6)</f>
        <v>8</v>
      </c>
      <c r="G483" s="16">
        <f>COUNTIF(V$10:$V483,'Desglose 4153'!$V$6)</f>
        <v>53</v>
      </c>
      <c r="H483" s="16">
        <f>COUNTIF(V$10:$V483,'Desglose 4152'!$V$6)</f>
        <v>137</v>
      </c>
      <c r="I483" s="16">
        <f>COUNTIF(V$10:$V483,'Desglose 4151'!$V$6)</f>
        <v>183</v>
      </c>
      <c r="J483" s="18" t="s">
        <v>19</v>
      </c>
      <c r="K483" s="19">
        <v>4</v>
      </c>
      <c r="L483" s="20">
        <v>11</v>
      </c>
      <c r="M483" s="21">
        <v>152</v>
      </c>
      <c r="N483" s="18">
        <v>2</v>
      </c>
      <c r="O483" s="18">
        <v>5</v>
      </c>
      <c r="P483" s="18">
        <v>2</v>
      </c>
      <c r="Q483" s="18">
        <v>3</v>
      </c>
      <c r="R483" s="18">
        <v>3</v>
      </c>
      <c r="S483" s="18" t="s">
        <v>26</v>
      </c>
      <c r="T483" s="20">
        <v>150</v>
      </c>
      <c r="U483" s="19">
        <v>1</v>
      </c>
      <c r="V483" s="18">
        <v>4152</v>
      </c>
      <c r="W483" s="19">
        <v>0</v>
      </c>
      <c r="X483" s="18">
        <v>5</v>
      </c>
      <c r="Y483" s="21">
        <v>76214</v>
      </c>
      <c r="Z483" s="18">
        <v>1</v>
      </c>
      <c r="AA483" s="19">
        <v>9</v>
      </c>
      <c r="AB483" s="20">
        <v>80</v>
      </c>
      <c r="AC483" s="131" t="s">
        <v>587</v>
      </c>
      <c r="AD483" s="38" t="s">
        <v>58</v>
      </c>
      <c r="AE483" s="13">
        <v>0</v>
      </c>
      <c r="AF483" s="13">
        <v>0</v>
      </c>
      <c r="AG483" s="13">
        <v>0</v>
      </c>
      <c r="AH483" s="37">
        <f t="shared" si="40"/>
        <v>0</v>
      </c>
      <c r="AI483" s="13">
        <v>0</v>
      </c>
      <c r="AJ483" s="13">
        <v>0</v>
      </c>
      <c r="AK483" s="13">
        <v>0</v>
      </c>
      <c r="AL483" s="37">
        <f t="shared" si="42"/>
        <v>0</v>
      </c>
      <c r="AM483" s="13">
        <v>1250</v>
      </c>
      <c r="AN483" s="13">
        <v>0</v>
      </c>
      <c r="AO483" s="13">
        <v>0</v>
      </c>
      <c r="AP483" s="37">
        <f t="shared" si="41"/>
        <v>1250</v>
      </c>
      <c r="AQ483" s="13">
        <v>0</v>
      </c>
      <c r="AR483" s="13">
        <v>0</v>
      </c>
      <c r="AS483" s="13">
        <v>0</v>
      </c>
      <c r="AT483" s="37">
        <f t="shared" si="43"/>
        <v>0</v>
      </c>
      <c r="AU483" s="69">
        <f t="shared" si="44"/>
        <v>1250</v>
      </c>
    </row>
    <row r="484" spans="1:47" x14ac:dyDescent="0.25">
      <c r="A484" s="16">
        <f>COUNTIF($AD$10:AD484,'RESUMEN POR ORGANISMO'!$V$6)</f>
        <v>38</v>
      </c>
      <c r="B484" s="16">
        <f>COUNTIF(U$10:$V484,'Desglose 4246'!$V$6)</f>
        <v>8</v>
      </c>
      <c r="C484" s="16">
        <f>COUNTIF(V$10:$V484,'Desglose 4157'!$V$6)</f>
        <v>33</v>
      </c>
      <c r="D484" s="16">
        <f>COUNTIF(V$10:$V484,'Desglose 4156'!$V$6)</f>
        <v>26</v>
      </c>
      <c r="E484" s="16">
        <f>COUNTIF(V$10:$V484,'Desglose 4155'!$V$6)</f>
        <v>26</v>
      </c>
      <c r="F484" s="16">
        <f>COUNTIF(V$10:$V484,'Desglose 4154'!$V$6)</f>
        <v>8</v>
      </c>
      <c r="G484" s="16">
        <f>COUNTIF(V$10:$V484,'Desglose 4153'!$V$6)</f>
        <v>53</v>
      </c>
      <c r="H484" s="16">
        <f>COUNTIF(V$10:$V484,'Desglose 4152'!$V$6)</f>
        <v>138</v>
      </c>
      <c r="I484" s="16">
        <f>COUNTIF(V$10:$V484,'Desglose 4151'!$V$6)</f>
        <v>183</v>
      </c>
      <c r="J484" s="18" t="s">
        <v>19</v>
      </c>
      <c r="K484" s="19">
        <v>4</v>
      </c>
      <c r="L484" s="20">
        <v>11</v>
      </c>
      <c r="M484" s="21">
        <v>152</v>
      </c>
      <c r="N484" s="18">
        <v>2</v>
      </c>
      <c r="O484" s="18">
        <v>5</v>
      </c>
      <c r="P484" s="18">
        <v>2</v>
      </c>
      <c r="Q484" s="18">
        <v>3</v>
      </c>
      <c r="R484" s="18">
        <v>3</v>
      </c>
      <c r="S484" s="18" t="s">
        <v>26</v>
      </c>
      <c r="T484" s="20">
        <v>150</v>
      </c>
      <c r="U484" s="19">
        <v>1</v>
      </c>
      <c r="V484" s="18">
        <v>4152</v>
      </c>
      <c r="W484" s="19">
        <v>0</v>
      </c>
      <c r="X484" s="18">
        <v>5</v>
      </c>
      <c r="Y484" s="21">
        <v>76214</v>
      </c>
      <c r="Z484" s="18">
        <v>1</v>
      </c>
      <c r="AA484" s="19">
        <v>9</v>
      </c>
      <c r="AB484" s="20">
        <v>20</v>
      </c>
      <c r="AC484" s="131" t="s">
        <v>588</v>
      </c>
      <c r="AD484" s="38" t="s">
        <v>58</v>
      </c>
      <c r="AE484" s="13">
        <v>0</v>
      </c>
      <c r="AF484" s="13">
        <v>0</v>
      </c>
      <c r="AG484" s="13">
        <v>0</v>
      </c>
      <c r="AH484" s="37">
        <f t="shared" si="40"/>
        <v>0</v>
      </c>
      <c r="AI484" s="13">
        <v>0</v>
      </c>
      <c r="AJ484" s="13">
        <v>0</v>
      </c>
      <c r="AK484" s="13">
        <v>0</v>
      </c>
      <c r="AL484" s="37">
        <f t="shared" si="42"/>
        <v>0</v>
      </c>
      <c r="AM484" s="13">
        <v>1250</v>
      </c>
      <c r="AN484" s="13">
        <v>0</v>
      </c>
      <c r="AO484" s="13">
        <v>0</v>
      </c>
      <c r="AP484" s="37">
        <f t="shared" si="41"/>
        <v>1250</v>
      </c>
      <c r="AQ484" s="13">
        <v>0</v>
      </c>
      <c r="AR484" s="13">
        <v>0</v>
      </c>
      <c r="AS484" s="13">
        <v>0</v>
      </c>
      <c r="AT484" s="37">
        <f t="shared" si="43"/>
        <v>0</v>
      </c>
      <c r="AU484" s="69">
        <f t="shared" si="44"/>
        <v>1250</v>
      </c>
    </row>
    <row r="485" spans="1:47" x14ac:dyDescent="0.25">
      <c r="A485" s="16">
        <f>COUNTIF($AD$10:AD485,'RESUMEN POR ORGANISMO'!$V$6)</f>
        <v>38</v>
      </c>
      <c r="B485" s="16">
        <f>COUNTIF(U$10:$V485,'Desglose 4246'!$V$6)</f>
        <v>8</v>
      </c>
      <c r="C485" s="16">
        <f>COUNTIF(V$10:$V485,'Desglose 4157'!$V$6)</f>
        <v>33</v>
      </c>
      <c r="D485" s="16">
        <f>COUNTIF(V$10:$V485,'Desglose 4156'!$V$6)</f>
        <v>26</v>
      </c>
      <c r="E485" s="16">
        <f>COUNTIF(V$10:$V485,'Desglose 4155'!$V$6)</f>
        <v>26</v>
      </c>
      <c r="F485" s="16">
        <f>COUNTIF(V$10:$V485,'Desglose 4154'!$V$6)</f>
        <v>8</v>
      </c>
      <c r="G485" s="16">
        <f>COUNTIF(V$10:$V485,'Desglose 4153'!$V$6)</f>
        <v>53</v>
      </c>
      <c r="H485" s="16">
        <f>COUNTIF(V$10:$V485,'Desglose 4152'!$V$6)</f>
        <v>139</v>
      </c>
      <c r="I485" s="16">
        <f>COUNTIF(V$10:$V485,'Desglose 4151'!$V$6)</f>
        <v>183</v>
      </c>
      <c r="J485" s="18" t="s">
        <v>19</v>
      </c>
      <c r="K485" s="19">
        <v>4</v>
      </c>
      <c r="L485" s="20">
        <v>11</v>
      </c>
      <c r="M485" s="21">
        <v>152</v>
      </c>
      <c r="N485" s="18">
        <v>2</v>
      </c>
      <c r="O485" s="18">
        <v>5</v>
      </c>
      <c r="P485" s="18">
        <v>2</v>
      </c>
      <c r="Q485" s="18">
        <v>3</v>
      </c>
      <c r="R485" s="18">
        <v>3</v>
      </c>
      <c r="S485" s="18" t="s">
        <v>26</v>
      </c>
      <c r="T485" s="20">
        <v>150</v>
      </c>
      <c r="U485" s="19">
        <v>1</v>
      </c>
      <c r="V485" s="18">
        <v>4152</v>
      </c>
      <c r="W485" s="19">
        <v>0</v>
      </c>
      <c r="X485" s="18">
        <v>5</v>
      </c>
      <c r="Y485" s="21">
        <v>76214</v>
      </c>
      <c r="Z485" s="18">
        <v>1</v>
      </c>
      <c r="AA485" s="19">
        <v>9</v>
      </c>
      <c r="AB485" s="20">
        <v>84</v>
      </c>
      <c r="AC485" s="131" t="s">
        <v>589</v>
      </c>
      <c r="AD485" s="38" t="s">
        <v>58</v>
      </c>
      <c r="AE485" s="13">
        <v>0</v>
      </c>
      <c r="AF485" s="13">
        <v>0</v>
      </c>
      <c r="AG485" s="13">
        <v>0</v>
      </c>
      <c r="AH485" s="37">
        <f t="shared" si="40"/>
        <v>0</v>
      </c>
      <c r="AI485" s="13">
        <v>0</v>
      </c>
      <c r="AJ485" s="13">
        <v>0</v>
      </c>
      <c r="AK485" s="13">
        <v>0</v>
      </c>
      <c r="AL485" s="37">
        <f t="shared" si="42"/>
        <v>0</v>
      </c>
      <c r="AM485" s="13">
        <v>625</v>
      </c>
      <c r="AN485" s="13">
        <v>0</v>
      </c>
      <c r="AO485" s="13">
        <v>0</v>
      </c>
      <c r="AP485" s="37">
        <f t="shared" si="41"/>
        <v>625</v>
      </c>
      <c r="AQ485" s="13">
        <v>0</v>
      </c>
      <c r="AR485" s="13">
        <v>0</v>
      </c>
      <c r="AS485" s="13">
        <v>0</v>
      </c>
      <c r="AT485" s="37">
        <f t="shared" si="43"/>
        <v>0</v>
      </c>
      <c r="AU485" s="69">
        <f t="shared" si="44"/>
        <v>625</v>
      </c>
    </row>
    <row r="486" spans="1:47" x14ac:dyDescent="0.25">
      <c r="A486" s="16">
        <f>COUNTIF($AD$10:AD486,'RESUMEN POR ORGANISMO'!$V$6)</f>
        <v>38</v>
      </c>
      <c r="B486" s="16">
        <f>COUNTIF(U$10:$V486,'Desglose 4246'!$V$6)</f>
        <v>8</v>
      </c>
      <c r="C486" s="16">
        <f>COUNTIF(V$10:$V486,'Desglose 4157'!$V$6)</f>
        <v>33</v>
      </c>
      <c r="D486" s="16">
        <f>COUNTIF(V$10:$V486,'Desglose 4156'!$V$6)</f>
        <v>26</v>
      </c>
      <c r="E486" s="16">
        <f>COUNTIF(V$10:$V486,'Desglose 4155'!$V$6)</f>
        <v>26</v>
      </c>
      <c r="F486" s="16">
        <f>COUNTIF(V$10:$V486,'Desglose 4154'!$V$6)</f>
        <v>8</v>
      </c>
      <c r="G486" s="16">
        <f>COUNTIF(V$10:$V486,'Desglose 4153'!$V$6)</f>
        <v>53</v>
      </c>
      <c r="H486" s="16">
        <f>COUNTIF(V$10:$V486,'Desglose 4152'!$V$6)</f>
        <v>140</v>
      </c>
      <c r="I486" s="16">
        <f>COUNTIF(V$10:$V486,'Desglose 4151'!$V$6)</f>
        <v>183</v>
      </c>
      <c r="J486" s="18" t="s">
        <v>19</v>
      </c>
      <c r="K486" s="19">
        <v>4</v>
      </c>
      <c r="L486" s="20">
        <v>11</v>
      </c>
      <c r="M486" s="21">
        <v>152</v>
      </c>
      <c r="N486" s="18">
        <v>2</v>
      </c>
      <c r="O486" s="18">
        <v>5</v>
      </c>
      <c r="P486" s="18">
        <v>2</v>
      </c>
      <c r="Q486" s="18">
        <v>3</v>
      </c>
      <c r="R486" s="18">
        <v>3</v>
      </c>
      <c r="S486" s="18" t="s">
        <v>26</v>
      </c>
      <c r="T486" s="20">
        <v>150</v>
      </c>
      <c r="U486" s="19">
        <v>1</v>
      </c>
      <c r="V486" s="18">
        <v>4152</v>
      </c>
      <c r="W486" s="19">
        <v>0</v>
      </c>
      <c r="X486" s="18">
        <v>5</v>
      </c>
      <c r="Y486" s="21">
        <v>76214</v>
      </c>
      <c r="Z486" s="18">
        <v>1</v>
      </c>
      <c r="AA486" s="19">
        <v>9</v>
      </c>
      <c r="AB486" s="20">
        <v>67</v>
      </c>
      <c r="AC486" s="131" t="s">
        <v>590</v>
      </c>
      <c r="AD486" s="38" t="s">
        <v>58</v>
      </c>
      <c r="AE486" s="13">
        <v>0</v>
      </c>
      <c r="AF486" s="13">
        <v>0</v>
      </c>
      <c r="AG486" s="13">
        <v>0</v>
      </c>
      <c r="AH486" s="37">
        <f t="shared" si="40"/>
        <v>0</v>
      </c>
      <c r="AI486" s="13">
        <v>0</v>
      </c>
      <c r="AJ486" s="13">
        <v>0</v>
      </c>
      <c r="AK486" s="13">
        <v>0</v>
      </c>
      <c r="AL486" s="37">
        <f t="shared" si="42"/>
        <v>0</v>
      </c>
      <c r="AM486" s="13">
        <v>1250</v>
      </c>
      <c r="AN486" s="13">
        <v>0</v>
      </c>
      <c r="AO486" s="13">
        <v>0</v>
      </c>
      <c r="AP486" s="37">
        <f t="shared" si="41"/>
        <v>1250</v>
      </c>
      <c r="AQ486" s="13">
        <v>0</v>
      </c>
      <c r="AR486" s="13">
        <v>0</v>
      </c>
      <c r="AS486" s="13">
        <v>0</v>
      </c>
      <c r="AT486" s="37">
        <f t="shared" si="43"/>
        <v>0</v>
      </c>
      <c r="AU486" s="69">
        <f t="shared" si="44"/>
        <v>1250</v>
      </c>
    </row>
    <row r="487" spans="1:47" x14ac:dyDescent="0.25">
      <c r="A487" s="16">
        <f>COUNTIF($AD$10:AD487,'RESUMEN POR ORGANISMO'!$V$6)</f>
        <v>38</v>
      </c>
      <c r="B487" s="16">
        <f>COUNTIF(U$10:$V487,'Desglose 4246'!$V$6)</f>
        <v>8</v>
      </c>
      <c r="C487" s="16">
        <f>COUNTIF(V$10:$V487,'Desglose 4157'!$V$6)</f>
        <v>33</v>
      </c>
      <c r="D487" s="16">
        <f>COUNTIF(V$10:$V487,'Desglose 4156'!$V$6)</f>
        <v>26</v>
      </c>
      <c r="E487" s="16">
        <f>COUNTIF(V$10:$V487,'Desglose 4155'!$V$6)</f>
        <v>26</v>
      </c>
      <c r="F487" s="16">
        <f>COUNTIF(V$10:$V487,'Desglose 4154'!$V$6)</f>
        <v>8</v>
      </c>
      <c r="G487" s="16">
        <f>COUNTIF(V$10:$V487,'Desglose 4153'!$V$6)</f>
        <v>53</v>
      </c>
      <c r="H487" s="16">
        <f>COUNTIF(V$10:$V487,'Desglose 4152'!$V$6)</f>
        <v>141</v>
      </c>
      <c r="I487" s="16">
        <f>COUNTIF(V$10:$V487,'Desglose 4151'!$V$6)</f>
        <v>183</v>
      </c>
      <c r="J487" s="18" t="s">
        <v>19</v>
      </c>
      <c r="K487" s="19">
        <v>4</v>
      </c>
      <c r="L487" s="20">
        <v>11</v>
      </c>
      <c r="M487" s="21">
        <v>152</v>
      </c>
      <c r="N487" s="18">
        <v>2</v>
      </c>
      <c r="O487" s="18">
        <v>5</v>
      </c>
      <c r="P487" s="18">
        <v>2</v>
      </c>
      <c r="Q487" s="18">
        <v>3</v>
      </c>
      <c r="R487" s="18">
        <v>3</v>
      </c>
      <c r="S487" s="18" t="s">
        <v>26</v>
      </c>
      <c r="T487" s="20">
        <v>150</v>
      </c>
      <c r="U487" s="19">
        <v>1</v>
      </c>
      <c r="V487" s="18">
        <v>4152</v>
      </c>
      <c r="W487" s="19">
        <v>0</v>
      </c>
      <c r="X487" s="18">
        <v>5</v>
      </c>
      <c r="Y487" s="21">
        <v>7915</v>
      </c>
      <c r="Z487" s="18">
        <v>1</v>
      </c>
      <c r="AA487" s="19">
        <v>12</v>
      </c>
      <c r="AB487" s="20">
        <v>45</v>
      </c>
      <c r="AC487" s="131" t="s">
        <v>591</v>
      </c>
      <c r="AD487" s="38" t="s">
        <v>58</v>
      </c>
      <c r="AE487" s="13">
        <v>0</v>
      </c>
      <c r="AF487" s="13">
        <v>0</v>
      </c>
      <c r="AG487" s="13">
        <v>0</v>
      </c>
      <c r="AH487" s="37">
        <f t="shared" si="40"/>
        <v>0</v>
      </c>
      <c r="AI487" s="13">
        <v>0</v>
      </c>
      <c r="AJ487" s="13">
        <v>0</v>
      </c>
      <c r="AK487" s="13">
        <v>0</v>
      </c>
      <c r="AL487" s="37">
        <f t="shared" si="42"/>
        <v>0</v>
      </c>
      <c r="AM487" s="13">
        <v>0</v>
      </c>
      <c r="AN487" s="13">
        <v>50000</v>
      </c>
      <c r="AO487" s="13">
        <v>0</v>
      </c>
      <c r="AP487" s="37">
        <f t="shared" si="41"/>
        <v>50000</v>
      </c>
      <c r="AQ487" s="13">
        <v>0</v>
      </c>
      <c r="AR487" s="13">
        <v>0</v>
      </c>
      <c r="AS487" s="13">
        <v>0</v>
      </c>
      <c r="AT487" s="37">
        <f t="shared" si="43"/>
        <v>0</v>
      </c>
      <c r="AU487" s="69">
        <f t="shared" si="44"/>
        <v>50000</v>
      </c>
    </row>
    <row r="488" spans="1:47" x14ac:dyDescent="0.25">
      <c r="A488" s="16">
        <f>COUNTIF($AD$10:AD488,'RESUMEN POR ORGANISMO'!$V$6)</f>
        <v>38</v>
      </c>
      <c r="B488" s="16">
        <f>COUNTIF(U$10:$V488,'Desglose 4246'!$V$6)</f>
        <v>8</v>
      </c>
      <c r="C488" s="16">
        <f>COUNTIF(V$10:$V488,'Desglose 4157'!$V$6)</f>
        <v>33</v>
      </c>
      <c r="D488" s="16">
        <f>COUNTIF(V$10:$V488,'Desglose 4156'!$V$6)</f>
        <v>26</v>
      </c>
      <c r="E488" s="16">
        <f>COUNTIF(V$10:$V488,'Desglose 4155'!$V$6)</f>
        <v>26</v>
      </c>
      <c r="F488" s="16">
        <f>COUNTIF(V$10:$V488,'Desglose 4154'!$V$6)</f>
        <v>8</v>
      </c>
      <c r="G488" s="16">
        <f>COUNTIF(V$10:$V488,'Desglose 4153'!$V$6)</f>
        <v>53</v>
      </c>
      <c r="H488" s="16">
        <f>COUNTIF(V$10:$V488,'Desglose 4152'!$V$6)</f>
        <v>142</v>
      </c>
      <c r="I488" s="16">
        <f>COUNTIF(V$10:$V488,'Desglose 4151'!$V$6)</f>
        <v>183</v>
      </c>
      <c r="J488" s="18" t="s">
        <v>19</v>
      </c>
      <c r="K488" s="19">
        <v>4</v>
      </c>
      <c r="L488" s="20">
        <v>11</v>
      </c>
      <c r="M488" s="21">
        <v>152</v>
      </c>
      <c r="N488" s="18">
        <v>2</v>
      </c>
      <c r="O488" s="18">
        <v>5</v>
      </c>
      <c r="P488" s="18">
        <v>2</v>
      </c>
      <c r="Q488" s="18">
        <v>3</v>
      </c>
      <c r="R488" s="18">
        <v>3</v>
      </c>
      <c r="S488" s="18" t="s">
        <v>26</v>
      </c>
      <c r="T488" s="20">
        <v>150</v>
      </c>
      <c r="U488" s="19">
        <v>1</v>
      </c>
      <c r="V488" s="18">
        <v>4152</v>
      </c>
      <c r="W488" s="19">
        <v>0</v>
      </c>
      <c r="X488" s="18">
        <v>5</v>
      </c>
      <c r="Y488" s="21">
        <v>7915</v>
      </c>
      <c r="Z488" s="18">
        <v>1</v>
      </c>
      <c r="AA488" s="19">
        <v>12</v>
      </c>
      <c r="AB488" s="20">
        <v>97</v>
      </c>
      <c r="AC488" s="131" t="s">
        <v>592</v>
      </c>
      <c r="AD488" s="38" t="s">
        <v>58</v>
      </c>
      <c r="AE488" s="13">
        <v>0</v>
      </c>
      <c r="AF488" s="13">
        <v>0</v>
      </c>
      <c r="AG488" s="13">
        <v>0</v>
      </c>
      <c r="AH488" s="37">
        <f t="shared" si="40"/>
        <v>0</v>
      </c>
      <c r="AI488" s="13">
        <v>0</v>
      </c>
      <c r="AJ488" s="13">
        <v>0</v>
      </c>
      <c r="AK488" s="13">
        <v>0</v>
      </c>
      <c r="AL488" s="37">
        <f t="shared" si="42"/>
        <v>0</v>
      </c>
      <c r="AM488" s="13">
        <v>0</v>
      </c>
      <c r="AN488" s="13">
        <v>100000</v>
      </c>
      <c r="AO488" s="13">
        <v>0</v>
      </c>
      <c r="AP488" s="37">
        <f t="shared" si="41"/>
        <v>100000</v>
      </c>
      <c r="AQ488" s="13">
        <v>0</v>
      </c>
      <c r="AR488" s="13">
        <v>0</v>
      </c>
      <c r="AS488" s="13">
        <v>0</v>
      </c>
      <c r="AT488" s="37">
        <f t="shared" si="43"/>
        <v>0</v>
      </c>
      <c r="AU488" s="69">
        <f t="shared" si="44"/>
        <v>100000</v>
      </c>
    </row>
    <row r="489" spans="1:47" x14ac:dyDescent="0.25">
      <c r="A489" s="16">
        <f>COUNTIF($AD$10:AD489,'RESUMEN POR ORGANISMO'!$V$6)</f>
        <v>38</v>
      </c>
      <c r="B489" s="16">
        <f>COUNTIF(U$10:$V489,'Desglose 4246'!$V$6)</f>
        <v>8</v>
      </c>
      <c r="C489" s="16">
        <f>COUNTIF(V$10:$V489,'Desglose 4157'!$V$6)</f>
        <v>33</v>
      </c>
      <c r="D489" s="16">
        <f>COUNTIF(V$10:$V489,'Desglose 4156'!$V$6)</f>
        <v>26</v>
      </c>
      <c r="E489" s="16">
        <f>COUNTIF(V$10:$V489,'Desglose 4155'!$V$6)</f>
        <v>26</v>
      </c>
      <c r="F489" s="16">
        <f>COUNTIF(V$10:$V489,'Desglose 4154'!$V$6)</f>
        <v>8</v>
      </c>
      <c r="G489" s="16">
        <f>COUNTIF(V$10:$V489,'Desglose 4153'!$V$6)</f>
        <v>53</v>
      </c>
      <c r="H489" s="16">
        <f>COUNTIF(V$10:$V489,'Desglose 4152'!$V$6)</f>
        <v>143</v>
      </c>
      <c r="I489" s="16">
        <f>COUNTIF(V$10:$V489,'Desglose 4151'!$V$6)</f>
        <v>183</v>
      </c>
      <c r="J489" s="18" t="s">
        <v>19</v>
      </c>
      <c r="K489" s="19">
        <v>4</v>
      </c>
      <c r="L489" s="20">
        <v>11</v>
      </c>
      <c r="M489" s="21">
        <v>152</v>
      </c>
      <c r="N489" s="18">
        <v>2</v>
      </c>
      <c r="O489" s="18">
        <v>5</v>
      </c>
      <c r="P489" s="18">
        <v>2</v>
      </c>
      <c r="Q489" s="18">
        <v>3</v>
      </c>
      <c r="R489" s="18">
        <v>3</v>
      </c>
      <c r="S489" s="18" t="s">
        <v>26</v>
      </c>
      <c r="T489" s="20">
        <v>150</v>
      </c>
      <c r="U489" s="19">
        <v>1</v>
      </c>
      <c r="V489" s="18">
        <v>4152</v>
      </c>
      <c r="W489" s="19">
        <v>0</v>
      </c>
      <c r="X489" s="18">
        <v>5</v>
      </c>
      <c r="Y489" s="21">
        <v>7915</v>
      </c>
      <c r="Z489" s="18">
        <v>1</v>
      </c>
      <c r="AA489" s="19">
        <v>8</v>
      </c>
      <c r="AB489" s="20">
        <v>43</v>
      </c>
      <c r="AC489" s="131" t="s">
        <v>593</v>
      </c>
      <c r="AD489" s="38" t="s">
        <v>58</v>
      </c>
      <c r="AE489" s="13">
        <v>0</v>
      </c>
      <c r="AF489" s="13">
        <v>0</v>
      </c>
      <c r="AG489" s="13">
        <v>0</v>
      </c>
      <c r="AH489" s="37">
        <f t="shared" si="40"/>
        <v>0</v>
      </c>
      <c r="AI489" s="13">
        <v>0</v>
      </c>
      <c r="AJ489" s="13">
        <v>0</v>
      </c>
      <c r="AK489" s="13">
        <v>0</v>
      </c>
      <c r="AL489" s="37">
        <f t="shared" si="42"/>
        <v>0</v>
      </c>
      <c r="AM489" s="13">
        <v>0</v>
      </c>
      <c r="AN489" s="13">
        <v>47000</v>
      </c>
      <c r="AO489" s="13">
        <v>0</v>
      </c>
      <c r="AP489" s="37">
        <f t="shared" si="41"/>
        <v>47000</v>
      </c>
      <c r="AQ489" s="13">
        <v>0</v>
      </c>
      <c r="AR489" s="13">
        <v>0</v>
      </c>
      <c r="AS489" s="13">
        <v>0</v>
      </c>
      <c r="AT489" s="37">
        <f t="shared" si="43"/>
        <v>0</v>
      </c>
      <c r="AU489" s="69">
        <f t="shared" si="44"/>
        <v>47000</v>
      </c>
    </row>
    <row r="490" spans="1:47" x14ac:dyDescent="0.25">
      <c r="A490" s="16">
        <f>COUNTIF($AD$10:AD490,'RESUMEN POR ORGANISMO'!$V$6)</f>
        <v>38</v>
      </c>
      <c r="B490" s="16">
        <f>COUNTIF(U$10:$V490,'Desglose 4246'!$V$6)</f>
        <v>8</v>
      </c>
      <c r="C490" s="16">
        <f>COUNTIF(V$10:$V490,'Desglose 4157'!$V$6)</f>
        <v>33</v>
      </c>
      <c r="D490" s="16">
        <f>COUNTIF(V$10:$V490,'Desglose 4156'!$V$6)</f>
        <v>26</v>
      </c>
      <c r="E490" s="16">
        <f>COUNTIF(V$10:$V490,'Desglose 4155'!$V$6)</f>
        <v>26</v>
      </c>
      <c r="F490" s="16">
        <f>COUNTIF(V$10:$V490,'Desglose 4154'!$V$6)</f>
        <v>8</v>
      </c>
      <c r="G490" s="16">
        <f>COUNTIF(V$10:$V490,'Desglose 4153'!$V$6)</f>
        <v>53</v>
      </c>
      <c r="H490" s="16">
        <f>COUNTIF(V$10:$V490,'Desglose 4152'!$V$6)</f>
        <v>144</v>
      </c>
      <c r="I490" s="16">
        <f>COUNTIF(V$10:$V490,'Desglose 4151'!$V$6)</f>
        <v>183</v>
      </c>
      <c r="J490" s="18" t="s">
        <v>19</v>
      </c>
      <c r="K490" s="19">
        <v>4</v>
      </c>
      <c r="L490" s="20">
        <v>11</v>
      </c>
      <c r="M490" s="21">
        <v>152</v>
      </c>
      <c r="N490" s="18">
        <v>2</v>
      </c>
      <c r="O490" s="18">
        <v>5</v>
      </c>
      <c r="P490" s="18">
        <v>2</v>
      </c>
      <c r="Q490" s="18">
        <v>3</v>
      </c>
      <c r="R490" s="18">
        <v>3</v>
      </c>
      <c r="S490" s="18" t="s">
        <v>26</v>
      </c>
      <c r="T490" s="20">
        <v>150</v>
      </c>
      <c r="U490" s="19">
        <v>1</v>
      </c>
      <c r="V490" s="18">
        <v>4152</v>
      </c>
      <c r="W490" s="19">
        <v>0</v>
      </c>
      <c r="X490" s="18">
        <v>5</v>
      </c>
      <c r="Y490" s="21">
        <v>7915</v>
      </c>
      <c r="Z490" s="18">
        <v>1</v>
      </c>
      <c r="AA490" s="19">
        <v>4</v>
      </c>
      <c r="AB490" s="20">
        <v>105</v>
      </c>
      <c r="AC490" s="131" t="s">
        <v>594</v>
      </c>
      <c r="AD490" s="38" t="s">
        <v>58</v>
      </c>
      <c r="AE490" s="13">
        <v>0</v>
      </c>
      <c r="AF490" s="13">
        <v>0</v>
      </c>
      <c r="AG490" s="13">
        <v>0</v>
      </c>
      <c r="AH490" s="37">
        <f t="shared" si="40"/>
        <v>0</v>
      </c>
      <c r="AI490" s="13">
        <v>0</v>
      </c>
      <c r="AJ490" s="13">
        <v>0</v>
      </c>
      <c r="AK490" s="13">
        <v>0</v>
      </c>
      <c r="AL490" s="37">
        <f t="shared" si="42"/>
        <v>0</v>
      </c>
      <c r="AM490" s="13">
        <v>0</v>
      </c>
      <c r="AN490" s="13">
        <v>25000</v>
      </c>
      <c r="AO490" s="13">
        <v>0</v>
      </c>
      <c r="AP490" s="37">
        <f t="shared" si="41"/>
        <v>25000</v>
      </c>
      <c r="AQ490" s="13">
        <v>0</v>
      </c>
      <c r="AR490" s="13">
        <v>0</v>
      </c>
      <c r="AS490" s="13">
        <v>0</v>
      </c>
      <c r="AT490" s="37">
        <f t="shared" si="43"/>
        <v>0</v>
      </c>
      <c r="AU490" s="69">
        <f t="shared" si="44"/>
        <v>25000</v>
      </c>
    </row>
    <row r="491" spans="1:47" x14ac:dyDescent="0.25">
      <c r="A491" s="16">
        <f>COUNTIF($AD$10:AD491,'RESUMEN POR ORGANISMO'!$V$6)</f>
        <v>38</v>
      </c>
      <c r="B491" s="16">
        <f>COUNTIF(U$10:$V491,'Desglose 4246'!$V$6)</f>
        <v>8</v>
      </c>
      <c r="C491" s="16">
        <f>COUNTIF(V$10:$V491,'Desglose 4157'!$V$6)</f>
        <v>33</v>
      </c>
      <c r="D491" s="16">
        <f>COUNTIF(V$10:$V491,'Desglose 4156'!$V$6)</f>
        <v>26</v>
      </c>
      <c r="E491" s="16">
        <f>COUNTIF(V$10:$V491,'Desglose 4155'!$V$6)</f>
        <v>26</v>
      </c>
      <c r="F491" s="16">
        <f>COUNTIF(V$10:$V491,'Desglose 4154'!$V$6)</f>
        <v>8</v>
      </c>
      <c r="G491" s="16">
        <f>COUNTIF(V$10:$V491,'Desglose 4153'!$V$6)</f>
        <v>53</v>
      </c>
      <c r="H491" s="16">
        <f>COUNTIF(V$10:$V491,'Desglose 4152'!$V$6)</f>
        <v>145</v>
      </c>
      <c r="I491" s="16">
        <f>COUNTIF(V$10:$V491,'Desglose 4151'!$V$6)</f>
        <v>183</v>
      </c>
      <c r="J491" s="18" t="s">
        <v>19</v>
      </c>
      <c r="K491" s="19">
        <v>4</v>
      </c>
      <c r="L491" s="20">
        <v>11</v>
      </c>
      <c r="M491" s="21">
        <v>152</v>
      </c>
      <c r="N491" s="18">
        <v>2</v>
      </c>
      <c r="O491" s="18">
        <v>5</v>
      </c>
      <c r="P491" s="18">
        <v>2</v>
      </c>
      <c r="Q491" s="18">
        <v>3</v>
      </c>
      <c r="R491" s="18">
        <v>3</v>
      </c>
      <c r="S491" s="18" t="s">
        <v>26</v>
      </c>
      <c r="T491" s="20">
        <v>150</v>
      </c>
      <c r="U491" s="19">
        <v>1</v>
      </c>
      <c r="V491" s="18">
        <v>4152</v>
      </c>
      <c r="W491" s="19">
        <v>0</v>
      </c>
      <c r="X491" s="18">
        <v>5</v>
      </c>
      <c r="Y491" s="21">
        <v>7915</v>
      </c>
      <c r="Z491" s="18">
        <v>1</v>
      </c>
      <c r="AA491" s="19">
        <v>4</v>
      </c>
      <c r="AB491" s="20">
        <v>18</v>
      </c>
      <c r="AC491" s="131" t="s">
        <v>595</v>
      </c>
      <c r="AD491" s="38" t="s">
        <v>58</v>
      </c>
      <c r="AE491" s="13">
        <v>0</v>
      </c>
      <c r="AF491" s="13">
        <v>0</v>
      </c>
      <c r="AG491" s="13">
        <v>0</v>
      </c>
      <c r="AH491" s="37">
        <f t="shared" si="40"/>
        <v>0</v>
      </c>
      <c r="AI491" s="13">
        <v>0</v>
      </c>
      <c r="AJ491" s="13">
        <v>0</v>
      </c>
      <c r="AK491" s="13">
        <v>0</v>
      </c>
      <c r="AL491" s="37">
        <f t="shared" si="42"/>
        <v>0</v>
      </c>
      <c r="AM491" s="13">
        <v>0</v>
      </c>
      <c r="AN491" s="13">
        <v>100000</v>
      </c>
      <c r="AO491" s="13">
        <v>0</v>
      </c>
      <c r="AP491" s="37">
        <f t="shared" si="41"/>
        <v>100000</v>
      </c>
      <c r="AQ491" s="13">
        <v>0</v>
      </c>
      <c r="AR491" s="13">
        <v>0</v>
      </c>
      <c r="AS491" s="13">
        <v>0</v>
      </c>
      <c r="AT491" s="37">
        <f t="shared" si="43"/>
        <v>0</v>
      </c>
      <c r="AU491" s="69">
        <f t="shared" si="44"/>
        <v>100000</v>
      </c>
    </row>
    <row r="492" spans="1:47" x14ac:dyDescent="0.25">
      <c r="A492" s="16">
        <f>COUNTIF($AD$10:AD492,'RESUMEN POR ORGANISMO'!$V$6)</f>
        <v>38</v>
      </c>
      <c r="B492" s="16">
        <f>COUNTIF(U$10:$V492,'Desglose 4246'!$V$6)</f>
        <v>8</v>
      </c>
      <c r="C492" s="16">
        <f>COUNTIF(V$10:$V492,'Desglose 4157'!$V$6)</f>
        <v>33</v>
      </c>
      <c r="D492" s="16">
        <f>COUNTIF(V$10:$V492,'Desglose 4156'!$V$6)</f>
        <v>26</v>
      </c>
      <c r="E492" s="16">
        <f>COUNTIF(V$10:$V492,'Desglose 4155'!$V$6)</f>
        <v>26</v>
      </c>
      <c r="F492" s="16">
        <f>COUNTIF(V$10:$V492,'Desglose 4154'!$V$6)</f>
        <v>8</v>
      </c>
      <c r="G492" s="16">
        <f>COUNTIF(V$10:$V492,'Desglose 4153'!$V$6)</f>
        <v>53</v>
      </c>
      <c r="H492" s="16">
        <f>COUNTIF(V$10:$V492,'Desglose 4152'!$V$6)</f>
        <v>146</v>
      </c>
      <c r="I492" s="16">
        <f>COUNTIF(V$10:$V492,'Desglose 4151'!$V$6)</f>
        <v>183</v>
      </c>
      <c r="J492" s="18" t="s">
        <v>19</v>
      </c>
      <c r="K492" s="19">
        <v>4</v>
      </c>
      <c r="L492" s="20">
        <v>11</v>
      </c>
      <c r="M492" s="21">
        <v>152</v>
      </c>
      <c r="N492" s="18">
        <v>2</v>
      </c>
      <c r="O492" s="18">
        <v>5</v>
      </c>
      <c r="P492" s="18">
        <v>2</v>
      </c>
      <c r="Q492" s="18">
        <v>3</v>
      </c>
      <c r="R492" s="18">
        <v>3</v>
      </c>
      <c r="S492" s="18" t="s">
        <v>26</v>
      </c>
      <c r="T492" s="20">
        <v>150</v>
      </c>
      <c r="U492" s="19">
        <v>1</v>
      </c>
      <c r="V492" s="18">
        <v>4152</v>
      </c>
      <c r="W492" s="19">
        <v>0</v>
      </c>
      <c r="X492" s="18">
        <v>1</v>
      </c>
      <c r="Y492" s="21">
        <v>4915</v>
      </c>
      <c r="Z492" s="18">
        <v>1</v>
      </c>
      <c r="AA492" s="19">
        <v>12</v>
      </c>
      <c r="AB492" s="20">
        <v>44</v>
      </c>
      <c r="AC492" s="131" t="s">
        <v>596</v>
      </c>
      <c r="AD492" s="38" t="s">
        <v>58</v>
      </c>
      <c r="AE492" s="13">
        <v>0</v>
      </c>
      <c r="AF492" s="13">
        <v>0</v>
      </c>
      <c r="AG492" s="13">
        <v>0</v>
      </c>
      <c r="AH492" s="37">
        <f t="shared" si="40"/>
        <v>0</v>
      </c>
      <c r="AI492" s="13">
        <v>0</v>
      </c>
      <c r="AJ492" s="13">
        <v>0</v>
      </c>
      <c r="AK492" s="13">
        <v>0</v>
      </c>
      <c r="AL492" s="37">
        <f t="shared" si="42"/>
        <v>0</v>
      </c>
      <c r="AM492" s="13">
        <v>0</v>
      </c>
      <c r="AN492" s="13">
        <v>0</v>
      </c>
      <c r="AO492" s="13">
        <v>0</v>
      </c>
      <c r="AP492" s="37">
        <f t="shared" si="41"/>
        <v>0</v>
      </c>
      <c r="AQ492" s="13">
        <v>0</v>
      </c>
      <c r="AR492" s="13">
        <v>0</v>
      </c>
      <c r="AS492" s="13">
        <v>0</v>
      </c>
      <c r="AT492" s="37">
        <f t="shared" si="43"/>
        <v>0</v>
      </c>
      <c r="AU492" s="69">
        <f t="shared" si="44"/>
        <v>0</v>
      </c>
    </row>
    <row r="493" spans="1:47" x14ac:dyDescent="0.25">
      <c r="A493" s="16">
        <f>COUNTIF($AD$10:AD493,'RESUMEN POR ORGANISMO'!$V$6)</f>
        <v>38</v>
      </c>
      <c r="B493" s="16">
        <f>COUNTIF(U$10:$V493,'Desglose 4246'!$V$6)</f>
        <v>8</v>
      </c>
      <c r="C493" s="16">
        <f>COUNTIF(V$10:$V493,'Desglose 4157'!$V$6)</f>
        <v>33</v>
      </c>
      <c r="D493" s="16">
        <f>COUNTIF(V$10:$V493,'Desglose 4156'!$V$6)</f>
        <v>26</v>
      </c>
      <c r="E493" s="16">
        <f>COUNTIF(V$10:$V493,'Desglose 4155'!$V$6)</f>
        <v>26</v>
      </c>
      <c r="F493" s="16">
        <f>COUNTIF(V$10:$V493,'Desglose 4154'!$V$6)</f>
        <v>8</v>
      </c>
      <c r="G493" s="16">
        <f>COUNTIF(V$10:$V493,'Desglose 4153'!$V$6)</f>
        <v>53</v>
      </c>
      <c r="H493" s="16">
        <f>COUNTIF(V$10:$V493,'Desglose 4152'!$V$6)</f>
        <v>147</v>
      </c>
      <c r="I493" s="16">
        <f>COUNTIF(V$10:$V493,'Desglose 4151'!$V$6)</f>
        <v>183</v>
      </c>
      <c r="J493" s="18" t="s">
        <v>19</v>
      </c>
      <c r="K493" s="19">
        <v>4</v>
      </c>
      <c r="L493" s="20">
        <v>11</v>
      </c>
      <c r="M493" s="21">
        <v>152</v>
      </c>
      <c r="N493" s="18">
        <v>2</v>
      </c>
      <c r="O493" s="18">
        <v>5</v>
      </c>
      <c r="P493" s="18">
        <v>2</v>
      </c>
      <c r="Q493" s="18">
        <v>3</v>
      </c>
      <c r="R493" s="18">
        <v>3</v>
      </c>
      <c r="S493" s="18" t="s">
        <v>26</v>
      </c>
      <c r="T493" s="20">
        <v>150</v>
      </c>
      <c r="U493" s="19">
        <v>1</v>
      </c>
      <c r="V493" s="18">
        <v>4152</v>
      </c>
      <c r="W493" s="19">
        <v>0</v>
      </c>
      <c r="X493" s="18">
        <v>1</v>
      </c>
      <c r="Y493" s="21">
        <v>4915</v>
      </c>
      <c r="Z493" s="18">
        <v>1</v>
      </c>
      <c r="AA493" s="19">
        <v>12</v>
      </c>
      <c r="AB493" s="20">
        <v>45</v>
      </c>
      <c r="AC493" s="131" t="s">
        <v>597</v>
      </c>
      <c r="AD493" s="38" t="s">
        <v>58</v>
      </c>
      <c r="AE493" s="13">
        <v>0</v>
      </c>
      <c r="AF493" s="13">
        <v>0</v>
      </c>
      <c r="AG493" s="13">
        <v>0</v>
      </c>
      <c r="AH493" s="37">
        <f t="shared" si="40"/>
        <v>0</v>
      </c>
      <c r="AI493" s="13">
        <v>0</v>
      </c>
      <c r="AJ493" s="13">
        <v>0</v>
      </c>
      <c r="AK493" s="13">
        <v>0</v>
      </c>
      <c r="AL493" s="37">
        <f t="shared" si="42"/>
        <v>0</v>
      </c>
      <c r="AM493" s="13">
        <v>0</v>
      </c>
      <c r="AN493" s="13">
        <v>0</v>
      </c>
      <c r="AO493" s="13">
        <v>0</v>
      </c>
      <c r="AP493" s="37">
        <f t="shared" si="41"/>
        <v>0</v>
      </c>
      <c r="AQ493" s="13">
        <v>0</v>
      </c>
      <c r="AR493" s="13">
        <v>0</v>
      </c>
      <c r="AS493" s="13">
        <v>0</v>
      </c>
      <c r="AT493" s="37">
        <f t="shared" si="43"/>
        <v>0</v>
      </c>
      <c r="AU493" s="69">
        <f t="shared" si="44"/>
        <v>0</v>
      </c>
    </row>
    <row r="494" spans="1:47" x14ac:dyDescent="0.25">
      <c r="A494" s="16">
        <f>COUNTIF($AD$10:AD494,'RESUMEN POR ORGANISMO'!$V$6)</f>
        <v>38</v>
      </c>
      <c r="B494" s="16">
        <f>COUNTIF(U$10:$V494,'Desglose 4246'!$V$6)</f>
        <v>8</v>
      </c>
      <c r="C494" s="16">
        <f>COUNTIF(V$10:$V494,'Desglose 4157'!$V$6)</f>
        <v>33</v>
      </c>
      <c r="D494" s="16">
        <f>COUNTIF(V$10:$V494,'Desglose 4156'!$V$6)</f>
        <v>26</v>
      </c>
      <c r="E494" s="16">
        <f>COUNTIF(V$10:$V494,'Desglose 4155'!$V$6)</f>
        <v>26</v>
      </c>
      <c r="F494" s="16">
        <f>COUNTIF(V$10:$V494,'Desglose 4154'!$V$6)</f>
        <v>8</v>
      </c>
      <c r="G494" s="16">
        <f>COUNTIF(V$10:$V494,'Desglose 4153'!$V$6)</f>
        <v>53</v>
      </c>
      <c r="H494" s="16">
        <f>COUNTIF(V$10:$V494,'Desglose 4152'!$V$6)</f>
        <v>148</v>
      </c>
      <c r="I494" s="16">
        <f>COUNTIF(V$10:$V494,'Desglose 4151'!$V$6)</f>
        <v>183</v>
      </c>
      <c r="J494" s="18" t="s">
        <v>19</v>
      </c>
      <c r="K494" s="19">
        <v>4</v>
      </c>
      <c r="L494" s="20">
        <v>11</v>
      </c>
      <c r="M494" s="21">
        <v>152</v>
      </c>
      <c r="N494" s="18">
        <v>2</v>
      </c>
      <c r="O494" s="18">
        <v>5</v>
      </c>
      <c r="P494" s="18">
        <v>2</v>
      </c>
      <c r="Q494" s="18">
        <v>3</v>
      </c>
      <c r="R494" s="18">
        <v>3</v>
      </c>
      <c r="S494" s="18" t="s">
        <v>26</v>
      </c>
      <c r="T494" s="20">
        <v>150</v>
      </c>
      <c r="U494" s="19">
        <v>1</v>
      </c>
      <c r="V494" s="18">
        <v>4152</v>
      </c>
      <c r="W494" s="19">
        <v>0</v>
      </c>
      <c r="X494" s="18">
        <v>1</v>
      </c>
      <c r="Y494" s="21">
        <v>4915</v>
      </c>
      <c r="Z494" s="18">
        <v>1</v>
      </c>
      <c r="AA494" s="19">
        <v>12</v>
      </c>
      <c r="AB494" s="20">
        <v>29</v>
      </c>
      <c r="AC494" s="131" t="s">
        <v>598</v>
      </c>
      <c r="AD494" s="38" t="s">
        <v>58</v>
      </c>
      <c r="AE494" s="13">
        <v>0</v>
      </c>
      <c r="AF494" s="13">
        <v>0</v>
      </c>
      <c r="AG494" s="13">
        <v>0</v>
      </c>
      <c r="AH494" s="37">
        <f t="shared" si="40"/>
        <v>0</v>
      </c>
      <c r="AI494" s="13">
        <v>0</v>
      </c>
      <c r="AJ494" s="13">
        <v>0</v>
      </c>
      <c r="AK494" s="13">
        <v>0</v>
      </c>
      <c r="AL494" s="37">
        <f t="shared" si="42"/>
        <v>0</v>
      </c>
      <c r="AM494" s="13">
        <v>0</v>
      </c>
      <c r="AN494" s="13">
        <v>0</v>
      </c>
      <c r="AO494" s="13">
        <v>0</v>
      </c>
      <c r="AP494" s="37">
        <f t="shared" si="41"/>
        <v>0</v>
      </c>
      <c r="AQ494" s="13">
        <v>0</v>
      </c>
      <c r="AR494" s="13">
        <v>0</v>
      </c>
      <c r="AS494" s="13">
        <v>0</v>
      </c>
      <c r="AT494" s="37">
        <f t="shared" si="43"/>
        <v>0</v>
      </c>
      <c r="AU494" s="69">
        <f t="shared" si="44"/>
        <v>0</v>
      </c>
    </row>
    <row r="495" spans="1:47" x14ac:dyDescent="0.25">
      <c r="A495" s="16">
        <f>COUNTIF($AD$10:AD495,'RESUMEN POR ORGANISMO'!$V$6)</f>
        <v>38</v>
      </c>
      <c r="B495" s="16">
        <f>COUNTIF(U$10:$V495,'Desglose 4246'!$V$6)</f>
        <v>8</v>
      </c>
      <c r="C495" s="16">
        <f>COUNTIF(V$10:$V495,'Desglose 4157'!$V$6)</f>
        <v>33</v>
      </c>
      <c r="D495" s="16">
        <f>COUNTIF(V$10:$V495,'Desglose 4156'!$V$6)</f>
        <v>26</v>
      </c>
      <c r="E495" s="16">
        <f>COUNTIF(V$10:$V495,'Desglose 4155'!$V$6)</f>
        <v>26</v>
      </c>
      <c r="F495" s="16">
        <f>COUNTIF(V$10:$V495,'Desglose 4154'!$V$6)</f>
        <v>8</v>
      </c>
      <c r="G495" s="16">
        <f>COUNTIF(V$10:$V495,'Desglose 4153'!$V$6)</f>
        <v>53</v>
      </c>
      <c r="H495" s="16">
        <f>COUNTIF(V$10:$V495,'Desglose 4152'!$V$6)</f>
        <v>149</v>
      </c>
      <c r="I495" s="16">
        <f>COUNTIF(V$10:$V495,'Desglose 4151'!$V$6)</f>
        <v>183</v>
      </c>
      <c r="J495" s="18" t="s">
        <v>19</v>
      </c>
      <c r="K495" s="19">
        <v>4</v>
      </c>
      <c r="L495" s="20">
        <v>11</v>
      </c>
      <c r="M495" s="21">
        <v>152</v>
      </c>
      <c r="N495" s="18">
        <v>2</v>
      </c>
      <c r="O495" s="18">
        <v>5</v>
      </c>
      <c r="P495" s="18">
        <v>2</v>
      </c>
      <c r="Q495" s="18">
        <v>3</v>
      </c>
      <c r="R495" s="18">
        <v>3</v>
      </c>
      <c r="S495" s="18" t="s">
        <v>26</v>
      </c>
      <c r="T495" s="20">
        <v>150</v>
      </c>
      <c r="U495" s="19">
        <v>1</v>
      </c>
      <c r="V495" s="18">
        <v>4152</v>
      </c>
      <c r="W495" s="19">
        <v>0</v>
      </c>
      <c r="X495" s="18">
        <v>1</v>
      </c>
      <c r="Y495" s="21">
        <v>4915</v>
      </c>
      <c r="Z495" s="18">
        <v>1</v>
      </c>
      <c r="AA495" s="19">
        <v>1</v>
      </c>
      <c r="AB495" s="20">
        <v>104</v>
      </c>
      <c r="AC495" s="131" t="s">
        <v>599</v>
      </c>
      <c r="AD495" s="38" t="s">
        <v>58</v>
      </c>
      <c r="AE495" s="13">
        <v>0</v>
      </c>
      <c r="AF495" s="13">
        <v>0</v>
      </c>
      <c r="AG495" s="13">
        <v>0</v>
      </c>
      <c r="AH495" s="37">
        <f t="shared" si="40"/>
        <v>0</v>
      </c>
      <c r="AI495" s="13">
        <v>0</v>
      </c>
      <c r="AJ495" s="13">
        <v>0</v>
      </c>
      <c r="AK495" s="13">
        <v>0</v>
      </c>
      <c r="AL495" s="37">
        <f t="shared" si="42"/>
        <v>0</v>
      </c>
      <c r="AM495" s="13">
        <v>0</v>
      </c>
      <c r="AN495" s="13">
        <v>0</v>
      </c>
      <c r="AO495" s="13">
        <v>0</v>
      </c>
      <c r="AP495" s="37">
        <f t="shared" si="41"/>
        <v>0</v>
      </c>
      <c r="AQ495" s="13">
        <v>0</v>
      </c>
      <c r="AR495" s="13">
        <v>0</v>
      </c>
      <c r="AS495" s="13">
        <v>0</v>
      </c>
      <c r="AT495" s="37">
        <f t="shared" si="43"/>
        <v>0</v>
      </c>
      <c r="AU495" s="69">
        <f t="shared" si="44"/>
        <v>0</v>
      </c>
    </row>
    <row r="496" spans="1:47" x14ac:dyDescent="0.25">
      <c r="A496" s="16">
        <f>COUNTIF($AD$10:AD496,'RESUMEN POR ORGANISMO'!$V$6)</f>
        <v>38</v>
      </c>
      <c r="B496" s="16">
        <f>COUNTIF(U$10:$V496,'Desglose 4246'!$V$6)</f>
        <v>8</v>
      </c>
      <c r="C496" s="16">
        <f>COUNTIF(V$10:$V496,'Desglose 4157'!$V$6)</f>
        <v>33</v>
      </c>
      <c r="D496" s="16">
        <f>COUNTIF(V$10:$V496,'Desglose 4156'!$V$6)</f>
        <v>26</v>
      </c>
      <c r="E496" s="16">
        <f>COUNTIF(V$10:$V496,'Desglose 4155'!$V$6)</f>
        <v>26</v>
      </c>
      <c r="F496" s="16">
        <f>COUNTIF(V$10:$V496,'Desglose 4154'!$V$6)</f>
        <v>8</v>
      </c>
      <c r="G496" s="16">
        <f>COUNTIF(V$10:$V496,'Desglose 4153'!$V$6)</f>
        <v>53</v>
      </c>
      <c r="H496" s="16">
        <f>COUNTIF(V$10:$V496,'Desglose 4152'!$V$6)</f>
        <v>150</v>
      </c>
      <c r="I496" s="16">
        <f>COUNTIF(V$10:$V496,'Desglose 4151'!$V$6)</f>
        <v>183</v>
      </c>
      <c r="J496" s="18" t="s">
        <v>19</v>
      </c>
      <c r="K496" s="19">
        <v>4</v>
      </c>
      <c r="L496" s="20">
        <v>11</v>
      </c>
      <c r="M496" s="21">
        <v>152</v>
      </c>
      <c r="N496" s="18">
        <v>2</v>
      </c>
      <c r="O496" s="18">
        <v>5</v>
      </c>
      <c r="P496" s="18">
        <v>2</v>
      </c>
      <c r="Q496" s="18">
        <v>3</v>
      </c>
      <c r="R496" s="18">
        <v>3</v>
      </c>
      <c r="S496" s="18" t="s">
        <v>26</v>
      </c>
      <c r="T496" s="20">
        <v>150</v>
      </c>
      <c r="U496" s="19">
        <v>1</v>
      </c>
      <c r="V496" s="18">
        <v>4152</v>
      </c>
      <c r="W496" s="19">
        <v>0</v>
      </c>
      <c r="X496" s="18">
        <v>1</v>
      </c>
      <c r="Y496" s="21">
        <v>4915</v>
      </c>
      <c r="Z496" s="18">
        <v>1</v>
      </c>
      <c r="AA496" s="19">
        <v>10</v>
      </c>
      <c r="AB496" s="20">
        <v>6</v>
      </c>
      <c r="AC496" s="131" t="s">
        <v>600</v>
      </c>
      <c r="AD496" s="38" t="s">
        <v>58</v>
      </c>
      <c r="AE496" s="13">
        <v>0</v>
      </c>
      <c r="AF496" s="13">
        <v>0</v>
      </c>
      <c r="AG496" s="13">
        <v>0</v>
      </c>
      <c r="AH496" s="37">
        <f t="shared" si="40"/>
        <v>0</v>
      </c>
      <c r="AI496" s="13">
        <v>0</v>
      </c>
      <c r="AJ496" s="13">
        <v>0</v>
      </c>
      <c r="AK496" s="13">
        <v>0</v>
      </c>
      <c r="AL496" s="37">
        <f t="shared" si="42"/>
        <v>0</v>
      </c>
      <c r="AM496" s="13">
        <v>0</v>
      </c>
      <c r="AN496" s="13">
        <v>0</v>
      </c>
      <c r="AO496" s="13">
        <v>0</v>
      </c>
      <c r="AP496" s="37">
        <f t="shared" si="41"/>
        <v>0</v>
      </c>
      <c r="AQ496" s="13">
        <v>0</v>
      </c>
      <c r="AR496" s="13">
        <v>0</v>
      </c>
      <c r="AS496" s="13">
        <v>0</v>
      </c>
      <c r="AT496" s="37">
        <f t="shared" si="43"/>
        <v>0</v>
      </c>
      <c r="AU496" s="69">
        <f t="shared" si="44"/>
        <v>0</v>
      </c>
    </row>
    <row r="497" spans="1:47" x14ac:dyDescent="0.25">
      <c r="A497" s="16">
        <f>COUNTIF($AD$10:AD497,'RESUMEN POR ORGANISMO'!$V$6)</f>
        <v>38</v>
      </c>
      <c r="B497" s="16">
        <f>COUNTIF(U$10:$V497,'Desglose 4246'!$V$6)</f>
        <v>8</v>
      </c>
      <c r="C497" s="16">
        <f>COUNTIF(V$10:$V497,'Desglose 4157'!$V$6)</f>
        <v>33</v>
      </c>
      <c r="D497" s="16">
        <f>COUNTIF(V$10:$V497,'Desglose 4156'!$V$6)</f>
        <v>26</v>
      </c>
      <c r="E497" s="16">
        <f>COUNTIF(V$10:$V497,'Desglose 4155'!$V$6)</f>
        <v>26</v>
      </c>
      <c r="F497" s="16">
        <f>COUNTIF(V$10:$V497,'Desglose 4154'!$V$6)</f>
        <v>8</v>
      </c>
      <c r="G497" s="16">
        <f>COUNTIF(V$10:$V497,'Desglose 4153'!$V$6)</f>
        <v>53</v>
      </c>
      <c r="H497" s="16">
        <f>COUNTIF(V$10:$V497,'Desglose 4152'!$V$6)</f>
        <v>151</v>
      </c>
      <c r="I497" s="16">
        <f>COUNTIF(V$10:$V497,'Desglose 4151'!$V$6)</f>
        <v>183</v>
      </c>
      <c r="J497" s="18" t="s">
        <v>19</v>
      </c>
      <c r="K497" s="19">
        <v>4</v>
      </c>
      <c r="L497" s="20">
        <v>11</v>
      </c>
      <c r="M497" s="21">
        <v>152</v>
      </c>
      <c r="N497" s="18">
        <v>2</v>
      </c>
      <c r="O497" s="18">
        <v>5</v>
      </c>
      <c r="P497" s="18">
        <v>2</v>
      </c>
      <c r="Q497" s="18">
        <v>3</v>
      </c>
      <c r="R497" s="18">
        <v>3</v>
      </c>
      <c r="S497" s="18" t="s">
        <v>26</v>
      </c>
      <c r="T497" s="20">
        <v>150</v>
      </c>
      <c r="U497" s="19">
        <v>1</v>
      </c>
      <c r="V497" s="18">
        <v>4152</v>
      </c>
      <c r="W497" s="19">
        <v>0</v>
      </c>
      <c r="X497" s="18">
        <v>1</v>
      </c>
      <c r="Y497" s="21">
        <v>4915</v>
      </c>
      <c r="Z497" s="18">
        <v>1</v>
      </c>
      <c r="AA497" s="19">
        <v>10</v>
      </c>
      <c r="AB497" s="20">
        <v>5</v>
      </c>
      <c r="AC497" s="131" t="s">
        <v>601</v>
      </c>
      <c r="AD497" s="38" t="s">
        <v>58</v>
      </c>
      <c r="AE497" s="13">
        <v>0</v>
      </c>
      <c r="AF497" s="13">
        <v>0</v>
      </c>
      <c r="AG497" s="13">
        <v>0</v>
      </c>
      <c r="AH497" s="37">
        <f t="shared" si="40"/>
        <v>0</v>
      </c>
      <c r="AI497" s="13">
        <v>0</v>
      </c>
      <c r="AJ497" s="13">
        <v>0</v>
      </c>
      <c r="AK497" s="13">
        <v>0</v>
      </c>
      <c r="AL497" s="37">
        <f t="shared" si="42"/>
        <v>0</v>
      </c>
      <c r="AM497" s="13">
        <v>0</v>
      </c>
      <c r="AN497" s="13">
        <v>0</v>
      </c>
      <c r="AO497" s="13">
        <v>0</v>
      </c>
      <c r="AP497" s="37">
        <f t="shared" si="41"/>
        <v>0</v>
      </c>
      <c r="AQ497" s="13">
        <v>0</v>
      </c>
      <c r="AR497" s="13">
        <v>0</v>
      </c>
      <c r="AS497" s="13">
        <v>0</v>
      </c>
      <c r="AT497" s="37">
        <f t="shared" si="43"/>
        <v>0</v>
      </c>
      <c r="AU497" s="69">
        <f t="shared" si="44"/>
        <v>0</v>
      </c>
    </row>
    <row r="498" spans="1:47" x14ac:dyDescent="0.25">
      <c r="A498" s="16">
        <f>COUNTIF($AD$10:AD498,'RESUMEN POR ORGANISMO'!$V$6)</f>
        <v>38</v>
      </c>
      <c r="B498" s="16">
        <f>COUNTIF(U$10:$V498,'Desglose 4246'!$V$6)</f>
        <v>8</v>
      </c>
      <c r="C498" s="16">
        <f>COUNTIF(V$10:$V498,'Desglose 4157'!$V$6)</f>
        <v>33</v>
      </c>
      <c r="D498" s="16">
        <f>COUNTIF(V$10:$V498,'Desglose 4156'!$V$6)</f>
        <v>26</v>
      </c>
      <c r="E498" s="16">
        <f>COUNTIF(V$10:$V498,'Desglose 4155'!$V$6)</f>
        <v>26</v>
      </c>
      <c r="F498" s="16">
        <f>COUNTIF(V$10:$V498,'Desglose 4154'!$V$6)</f>
        <v>8</v>
      </c>
      <c r="G498" s="16">
        <f>COUNTIF(V$10:$V498,'Desglose 4153'!$V$6)</f>
        <v>53</v>
      </c>
      <c r="H498" s="16">
        <f>COUNTIF(V$10:$V498,'Desglose 4152'!$V$6)</f>
        <v>152</v>
      </c>
      <c r="I498" s="16">
        <f>COUNTIF(V$10:$V498,'Desglose 4151'!$V$6)</f>
        <v>183</v>
      </c>
      <c r="J498" s="18" t="s">
        <v>19</v>
      </c>
      <c r="K498" s="19">
        <v>4</v>
      </c>
      <c r="L498" s="20">
        <v>11</v>
      </c>
      <c r="M498" s="21">
        <v>152</v>
      </c>
      <c r="N498" s="18">
        <v>2</v>
      </c>
      <c r="O498" s="18">
        <v>5</v>
      </c>
      <c r="P498" s="18">
        <v>2</v>
      </c>
      <c r="Q498" s="18">
        <v>3</v>
      </c>
      <c r="R498" s="18">
        <v>3</v>
      </c>
      <c r="S498" s="18" t="s">
        <v>26</v>
      </c>
      <c r="T498" s="20">
        <v>150</v>
      </c>
      <c r="U498" s="19">
        <v>1</v>
      </c>
      <c r="V498" s="18">
        <v>4152</v>
      </c>
      <c r="W498" s="19">
        <v>0</v>
      </c>
      <c r="X498" s="18">
        <v>1</v>
      </c>
      <c r="Y498" s="21">
        <v>4915</v>
      </c>
      <c r="Z498" s="18">
        <v>1</v>
      </c>
      <c r="AA498" s="19">
        <v>10</v>
      </c>
      <c r="AB498" s="20">
        <v>55</v>
      </c>
      <c r="AC498" s="131" t="s">
        <v>602</v>
      </c>
      <c r="AD498" s="38" t="s">
        <v>58</v>
      </c>
      <c r="AE498" s="13">
        <v>0</v>
      </c>
      <c r="AF498" s="13">
        <v>0</v>
      </c>
      <c r="AG498" s="13">
        <v>0</v>
      </c>
      <c r="AH498" s="37">
        <f t="shared" si="40"/>
        <v>0</v>
      </c>
      <c r="AI498" s="13">
        <v>0</v>
      </c>
      <c r="AJ498" s="13">
        <v>0</v>
      </c>
      <c r="AK498" s="13">
        <v>0</v>
      </c>
      <c r="AL498" s="37">
        <f t="shared" si="42"/>
        <v>0</v>
      </c>
      <c r="AM498" s="13">
        <v>0</v>
      </c>
      <c r="AN498" s="13">
        <v>0</v>
      </c>
      <c r="AO498" s="13">
        <v>0</v>
      </c>
      <c r="AP498" s="37">
        <f t="shared" si="41"/>
        <v>0</v>
      </c>
      <c r="AQ498" s="13">
        <v>0</v>
      </c>
      <c r="AR498" s="13">
        <v>0</v>
      </c>
      <c r="AS498" s="13">
        <v>0</v>
      </c>
      <c r="AT498" s="37">
        <f t="shared" si="43"/>
        <v>0</v>
      </c>
      <c r="AU498" s="69">
        <f t="shared" si="44"/>
        <v>0</v>
      </c>
    </row>
    <row r="499" spans="1:47" x14ac:dyDescent="0.25">
      <c r="A499" s="16">
        <f>COUNTIF($AD$10:AD499,'RESUMEN POR ORGANISMO'!$V$6)</f>
        <v>38</v>
      </c>
      <c r="B499" s="16">
        <f>COUNTIF(U$10:$V499,'Desglose 4246'!$V$6)</f>
        <v>8</v>
      </c>
      <c r="C499" s="16">
        <f>COUNTIF(V$10:$V499,'Desglose 4157'!$V$6)</f>
        <v>33</v>
      </c>
      <c r="D499" s="16">
        <f>COUNTIF(V$10:$V499,'Desglose 4156'!$V$6)</f>
        <v>26</v>
      </c>
      <c r="E499" s="16">
        <f>COUNTIF(V$10:$V499,'Desglose 4155'!$V$6)</f>
        <v>26</v>
      </c>
      <c r="F499" s="16">
        <f>COUNTIF(V$10:$V499,'Desglose 4154'!$V$6)</f>
        <v>8</v>
      </c>
      <c r="G499" s="16">
        <f>COUNTIF(V$10:$V499,'Desglose 4153'!$V$6)</f>
        <v>53</v>
      </c>
      <c r="H499" s="16">
        <f>COUNTIF(V$10:$V499,'Desglose 4152'!$V$6)</f>
        <v>153</v>
      </c>
      <c r="I499" s="16">
        <f>COUNTIF(V$10:$V499,'Desglose 4151'!$V$6)</f>
        <v>183</v>
      </c>
      <c r="J499" s="18" t="s">
        <v>19</v>
      </c>
      <c r="K499" s="19">
        <v>4</v>
      </c>
      <c r="L499" s="20">
        <v>11</v>
      </c>
      <c r="M499" s="21">
        <v>152</v>
      </c>
      <c r="N499" s="18">
        <v>2</v>
      </c>
      <c r="O499" s="18">
        <v>5</v>
      </c>
      <c r="P499" s="18">
        <v>2</v>
      </c>
      <c r="Q499" s="18">
        <v>3</v>
      </c>
      <c r="R499" s="18">
        <v>3</v>
      </c>
      <c r="S499" s="18" t="s">
        <v>26</v>
      </c>
      <c r="T499" s="20">
        <v>150</v>
      </c>
      <c r="U499" s="19">
        <v>1</v>
      </c>
      <c r="V499" s="18">
        <v>4152</v>
      </c>
      <c r="W499" s="19">
        <v>0</v>
      </c>
      <c r="X499" s="18">
        <v>1</v>
      </c>
      <c r="Y499" s="21">
        <v>4915</v>
      </c>
      <c r="Z499" s="18">
        <v>1</v>
      </c>
      <c r="AA499" s="19">
        <v>10</v>
      </c>
      <c r="AB499" s="20">
        <v>83</v>
      </c>
      <c r="AC499" s="131" t="s">
        <v>603</v>
      </c>
      <c r="AD499" s="38" t="s">
        <v>58</v>
      </c>
      <c r="AE499" s="13">
        <v>0</v>
      </c>
      <c r="AF499" s="13">
        <v>0</v>
      </c>
      <c r="AG499" s="13">
        <v>0</v>
      </c>
      <c r="AH499" s="37">
        <f t="shared" si="40"/>
        <v>0</v>
      </c>
      <c r="AI499" s="13">
        <v>0</v>
      </c>
      <c r="AJ499" s="13">
        <v>0</v>
      </c>
      <c r="AK499" s="13">
        <v>0</v>
      </c>
      <c r="AL499" s="37">
        <f t="shared" si="42"/>
        <v>0</v>
      </c>
      <c r="AM499" s="13">
        <v>0</v>
      </c>
      <c r="AN499" s="13">
        <v>0</v>
      </c>
      <c r="AO499" s="13">
        <v>0</v>
      </c>
      <c r="AP499" s="37">
        <f t="shared" si="41"/>
        <v>0</v>
      </c>
      <c r="AQ499" s="13">
        <v>0</v>
      </c>
      <c r="AR499" s="13">
        <v>0</v>
      </c>
      <c r="AS499" s="13">
        <v>0</v>
      </c>
      <c r="AT499" s="37">
        <f t="shared" si="43"/>
        <v>0</v>
      </c>
      <c r="AU499" s="69">
        <f t="shared" si="44"/>
        <v>0</v>
      </c>
    </row>
    <row r="500" spans="1:47" x14ac:dyDescent="0.25">
      <c r="A500" s="16">
        <f>COUNTIF($AD$10:AD500,'RESUMEN POR ORGANISMO'!$V$6)</f>
        <v>38</v>
      </c>
      <c r="B500" s="16">
        <f>COUNTIF(U$10:$V500,'Desglose 4246'!$V$6)</f>
        <v>8</v>
      </c>
      <c r="C500" s="16">
        <f>COUNTIF(V$10:$V500,'Desglose 4157'!$V$6)</f>
        <v>33</v>
      </c>
      <c r="D500" s="16">
        <f>COUNTIF(V$10:$V500,'Desglose 4156'!$V$6)</f>
        <v>26</v>
      </c>
      <c r="E500" s="16">
        <f>COUNTIF(V$10:$V500,'Desglose 4155'!$V$6)</f>
        <v>26</v>
      </c>
      <c r="F500" s="16">
        <f>COUNTIF(V$10:$V500,'Desglose 4154'!$V$6)</f>
        <v>8</v>
      </c>
      <c r="G500" s="16">
        <f>COUNTIF(V$10:$V500,'Desglose 4153'!$V$6)</f>
        <v>53</v>
      </c>
      <c r="H500" s="16">
        <f>COUNTIF(V$10:$V500,'Desglose 4152'!$V$6)</f>
        <v>154</v>
      </c>
      <c r="I500" s="16">
        <f>COUNTIF(V$10:$V500,'Desglose 4151'!$V$6)</f>
        <v>183</v>
      </c>
      <c r="J500" s="18" t="s">
        <v>19</v>
      </c>
      <c r="K500" s="19">
        <v>4</v>
      </c>
      <c r="L500" s="20">
        <v>11</v>
      </c>
      <c r="M500" s="21">
        <v>152</v>
      </c>
      <c r="N500" s="18">
        <v>2</v>
      </c>
      <c r="O500" s="18">
        <v>5</v>
      </c>
      <c r="P500" s="18">
        <v>2</v>
      </c>
      <c r="Q500" s="18">
        <v>3</v>
      </c>
      <c r="R500" s="18">
        <v>3</v>
      </c>
      <c r="S500" s="18" t="s">
        <v>26</v>
      </c>
      <c r="T500" s="20">
        <v>150</v>
      </c>
      <c r="U500" s="19">
        <v>1</v>
      </c>
      <c r="V500" s="18">
        <v>4152</v>
      </c>
      <c r="W500" s="19">
        <v>0</v>
      </c>
      <c r="X500" s="18">
        <v>1</v>
      </c>
      <c r="Y500" s="21">
        <v>4915</v>
      </c>
      <c r="Z500" s="18">
        <v>1</v>
      </c>
      <c r="AA500" s="19">
        <v>6</v>
      </c>
      <c r="AB500" s="20">
        <v>108</v>
      </c>
      <c r="AC500" s="131" t="s">
        <v>604</v>
      </c>
      <c r="AD500" s="38" t="s">
        <v>58</v>
      </c>
      <c r="AE500" s="13">
        <v>0</v>
      </c>
      <c r="AF500" s="13">
        <v>0</v>
      </c>
      <c r="AG500" s="13">
        <v>0</v>
      </c>
      <c r="AH500" s="37">
        <f t="shared" si="40"/>
        <v>0</v>
      </c>
      <c r="AI500" s="13">
        <v>0</v>
      </c>
      <c r="AJ500" s="13">
        <v>0</v>
      </c>
      <c r="AK500" s="13">
        <v>0</v>
      </c>
      <c r="AL500" s="37">
        <f t="shared" si="42"/>
        <v>0</v>
      </c>
      <c r="AM500" s="13">
        <v>0</v>
      </c>
      <c r="AN500" s="13">
        <v>0</v>
      </c>
      <c r="AO500" s="13">
        <v>0</v>
      </c>
      <c r="AP500" s="37">
        <f t="shared" si="41"/>
        <v>0</v>
      </c>
      <c r="AQ500" s="13">
        <v>0</v>
      </c>
      <c r="AR500" s="13">
        <v>0</v>
      </c>
      <c r="AS500" s="13">
        <v>0</v>
      </c>
      <c r="AT500" s="37">
        <f t="shared" si="43"/>
        <v>0</v>
      </c>
      <c r="AU500" s="69">
        <f t="shared" si="44"/>
        <v>0</v>
      </c>
    </row>
    <row r="501" spans="1:47" x14ac:dyDescent="0.25">
      <c r="A501" s="16">
        <f>COUNTIF($AD$10:AD501,'RESUMEN POR ORGANISMO'!$V$6)</f>
        <v>38</v>
      </c>
      <c r="B501" s="16">
        <f>COUNTIF(U$10:$V501,'Desglose 4246'!$V$6)</f>
        <v>8</v>
      </c>
      <c r="C501" s="16">
        <f>COUNTIF(V$10:$V501,'Desglose 4157'!$V$6)</f>
        <v>33</v>
      </c>
      <c r="D501" s="16">
        <f>COUNTIF(V$10:$V501,'Desglose 4156'!$V$6)</f>
        <v>26</v>
      </c>
      <c r="E501" s="16">
        <f>COUNTIF(V$10:$V501,'Desglose 4155'!$V$6)</f>
        <v>26</v>
      </c>
      <c r="F501" s="16">
        <f>COUNTIF(V$10:$V501,'Desglose 4154'!$V$6)</f>
        <v>8</v>
      </c>
      <c r="G501" s="16">
        <f>COUNTIF(V$10:$V501,'Desglose 4153'!$V$6)</f>
        <v>53</v>
      </c>
      <c r="H501" s="16">
        <f>COUNTIF(V$10:$V501,'Desglose 4152'!$V$6)</f>
        <v>155</v>
      </c>
      <c r="I501" s="16">
        <f>COUNTIF(V$10:$V501,'Desglose 4151'!$V$6)</f>
        <v>183</v>
      </c>
      <c r="J501" s="18" t="s">
        <v>19</v>
      </c>
      <c r="K501" s="19">
        <v>4</v>
      </c>
      <c r="L501" s="20">
        <v>11</v>
      </c>
      <c r="M501" s="21">
        <v>152</v>
      </c>
      <c r="N501" s="18">
        <v>2</v>
      </c>
      <c r="O501" s="18">
        <v>5</v>
      </c>
      <c r="P501" s="18">
        <v>2</v>
      </c>
      <c r="Q501" s="18">
        <v>3</v>
      </c>
      <c r="R501" s="18">
        <v>3</v>
      </c>
      <c r="S501" s="18" t="s">
        <v>26</v>
      </c>
      <c r="T501" s="20">
        <v>150</v>
      </c>
      <c r="U501" s="19">
        <v>1</v>
      </c>
      <c r="V501" s="18">
        <v>4152</v>
      </c>
      <c r="W501" s="19">
        <v>0</v>
      </c>
      <c r="X501" s="18">
        <v>1</v>
      </c>
      <c r="Y501" s="21">
        <v>4915</v>
      </c>
      <c r="Z501" s="18">
        <v>1</v>
      </c>
      <c r="AA501" s="19">
        <v>6</v>
      </c>
      <c r="AB501" s="20">
        <v>85</v>
      </c>
      <c r="AC501" s="131" t="s">
        <v>605</v>
      </c>
      <c r="AD501" s="38" t="s">
        <v>58</v>
      </c>
      <c r="AE501" s="13">
        <v>0</v>
      </c>
      <c r="AF501" s="13">
        <v>0</v>
      </c>
      <c r="AG501" s="13">
        <v>0</v>
      </c>
      <c r="AH501" s="37">
        <f t="shared" si="40"/>
        <v>0</v>
      </c>
      <c r="AI501" s="13">
        <v>0</v>
      </c>
      <c r="AJ501" s="13">
        <v>0</v>
      </c>
      <c r="AK501" s="13">
        <v>0</v>
      </c>
      <c r="AL501" s="37">
        <f t="shared" si="42"/>
        <v>0</v>
      </c>
      <c r="AM501" s="13">
        <v>0</v>
      </c>
      <c r="AN501" s="13">
        <v>0</v>
      </c>
      <c r="AO501" s="13">
        <v>0</v>
      </c>
      <c r="AP501" s="37">
        <f t="shared" si="41"/>
        <v>0</v>
      </c>
      <c r="AQ501" s="13">
        <v>0</v>
      </c>
      <c r="AR501" s="13">
        <v>0</v>
      </c>
      <c r="AS501" s="13">
        <v>0</v>
      </c>
      <c r="AT501" s="37">
        <f t="shared" si="43"/>
        <v>0</v>
      </c>
      <c r="AU501" s="69">
        <f t="shared" si="44"/>
        <v>0</v>
      </c>
    </row>
    <row r="502" spans="1:47" x14ac:dyDescent="0.25">
      <c r="A502" s="16">
        <f>COUNTIF($AD$10:AD502,'RESUMEN POR ORGANISMO'!$V$6)</f>
        <v>38</v>
      </c>
      <c r="B502" s="16">
        <f>COUNTIF(U$10:$V502,'Desglose 4246'!$V$6)</f>
        <v>8</v>
      </c>
      <c r="C502" s="16">
        <f>COUNTIF(V$10:$V502,'Desglose 4157'!$V$6)</f>
        <v>33</v>
      </c>
      <c r="D502" s="16">
        <f>COUNTIF(V$10:$V502,'Desglose 4156'!$V$6)</f>
        <v>26</v>
      </c>
      <c r="E502" s="16">
        <f>COUNTIF(V$10:$V502,'Desglose 4155'!$V$6)</f>
        <v>26</v>
      </c>
      <c r="F502" s="16">
        <f>COUNTIF(V$10:$V502,'Desglose 4154'!$V$6)</f>
        <v>8</v>
      </c>
      <c r="G502" s="16">
        <f>COUNTIF(V$10:$V502,'Desglose 4153'!$V$6)</f>
        <v>53</v>
      </c>
      <c r="H502" s="16">
        <f>COUNTIF(V$10:$V502,'Desglose 4152'!$V$6)</f>
        <v>156</v>
      </c>
      <c r="I502" s="16">
        <f>COUNTIF(V$10:$V502,'Desglose 4151'!$V$6)</f>
        <v>183</v>
      </c>
      <c r="J502" s="18" t="s">
        <v>19</v>
      </c>
      <c r="K502" s="19">
        <v>4</v>
      </c>
      <c r="L502" s="20">
        <v>11</v>
      </c>
      <c r="M502" s="21">
        <v>152</v>
      </c>
      <c r="N502" s="18">
        <v>2</v>
      </c>
      <c r="O502" s="18">
        <v>5</v>
      </c>
      <c r="P502" s="18">
        <v>2</v>
      </c>
      <c r="Q502" s="18">
        <v>3</v>
      </c>
      <c r="R502" s="18">
        <v>3</v>
      </c>
      <c r="S502" s="18" t="s">
        <v>26</v>
      </c>
      <c r="T502" s="20">
        <v>150</v>
      </c>
      <c r="U502" s="19">
        <v>1</v>
      </c>
      <c r="V502" s="18">
        <v>4152</v>
      </c>
      <c r="W502" s="19">
        <v>0</v>
      </c>
      <c r="X502" s="18">
        <v>1</v>
      </c>
      <c r="Y502" s="21">
        <v>4915</v>
      </c>
      <c r="Z502" s="18">
        <v>1</v>
      </c>
      <c r="AA502" s="19">
        <v>7</v>
      </c>
      <c r="AB502" s="20">
        <v>15</v>
      </c>
      <c r="AC502" s="131" t="s">
        <v>606</v>
      </c>
      <c r="AD502" s="38" t="s">
        <v>58</v>
      </c>
      <c r="AE502" s="13">
        <v>0</v>
      </c>
      <c r="AF502" s="13">
        <v>0</v>
      </c>
      <c r="AG502" s="13">
        <v>0</v>
      </c>
      <c r="AH502" s="37">
        <f t="shared" si="40"/>
        <v>0</v>
      </c>
      <c r="AI502" s="13">
        <v>0</v>
      </c>
      <c r="AJ502" s="13">
        <v>0</v>
      </c>
      <c r="AK502" s="13">
        <v>0</v>
      </c>
      <c r="AL502" s="37">
        <f t="shared" si="42"/>
        <v>0</v>
      </c>
      <c r="AM502" s="13">
        <v>0</v>
      </c>
      <c r="AN502" s="13">
        <v>0</v>
      </c>
      <c r="AO502" s="13">
        <v>0</v>
      </c>
      <c r="AP502" s="37">
        <f t="shared" si="41"/>
        <v>0</v>
      </c>
      <c r="AQ502" s="13">
        <v>0</v>
      </c>
      <c r="AR502" s="13">
        <v>0</v>
      </c>
      <c r="AS502" s="13">
        <v>0</v>
      </c>
      <c r="AT502" s="37">
        <f t="shared" si="43"/>
        <v>0</v>
      </c>
      <c r="AU502" s="69">
        <f t="shared" si="44"/>
        <v>0</v>
      </c>
    </row>
    <row r="503" spans="1:47" x14ac:dyDescent="0.25">
      <c r="A503" s="16">
        <f>COUNTIF($AD$10:AD503,'RESUMEN POR ORGANISMO'!$V$6)</f>
        <v>38</v>
      </c>
      <c r="B503" s="16">
        <f>COUNTIF(U$10:$V503,'Desglose 4246'!$V$6)</f>
        <v>8</v>
      </c>
      <c r="C503" s="16">
        <f>COUNTIF(V$10:$V503,'Desglose 4157'!$V$6)</f>
        <v>33</v>
      </c>
      <c r="D503" s="16">
        <f>COUNTIF(V$10:$V503,'Desglose 4156'!$V$6)</f>
        <v>26</v>
      </c>
      <c r="E503" s="16">
        <f>COUNTIF(V$10:$V503,'Desglose 4155'!$V$6)</f>
        <v>26</v>
      </c>
      <c r="F503" s="16">
        <f>COUNTIF(V$10:$V503,'Desglose 4154'!$V$6)</f>
        <v>8</v>
      </c>
      <c r="G503" s="16">
        <f>COUNTIF(V$10:$V503,'Desglose 4153'!$V$6)</f>
        <v>53</v>
      </c>
      <c r="H503" s="16">
        <f>COUNTIF(V$10:$V503,'Desglose 4152'!$V$6)</f>
        <v>157</v>
      </c>
      <c r="I503" s="16">
        <f>COUNTIF(V$10:$V503,'Desglose 4151'!$V$6)</f>
        <v>183</v>
      </c>
      <c r="J503" s="18" t="s">
        <v>19</v>
      </c>
      <c r="K503" s="19">
        <v>4</v>
      </c>
      <c r="L503" s="20">
        <v>11</v>
      </c>
      <c r="M503" s="21">
        <v>152</v>
      </c>
      <c r="N503" s="18">
        <v>2</v>
      </c>
      <c r="O503" s="18">
        <v>5</v>
      </c>
      <c r="P503" s="18">
        <v>2</v>
      </c>
      <c r="Q503" s="18">
        <v>3</v>
      </c>
      <c r="R503" s="18">
        <v>3</v>
      </c>
      <c r="S503" s="18" t="s">
        <v>26</v>
      </c>
      <c r="T503" s="20">
        <v>150</v>
      </c>
      <c r="U503" s="19">
        <v>1</v>
      </c>
      <c r="V503" s="18">
        <v>4152</v>
      </c>
      <c r="W503" s="19">
        <v>0</v>
      </c>
      <c r="X503" s="18">
        <v>1</v>
      </c>
      <c r="Y503" s="21">
        <v>4915</v>
      </c>
      <c r="Z503" s="18">
        <v>1</v>
      </c>
      <c r="AA503" s="19">
        <v>3</v>
      </c>
      <c r="AB503" s="20">
        <v>93</v>
      </c>
      <c r="AC503" s="131" t="s">
        <v>607</v>
      </c>
      <c r="AD503" s="38" t="s">
        <v>58</v>
      </c>
      <c r="AE503" s="13">
        <v>0</v>
      </c>
      <c r="AF503" s="13">
        <v>0</v>
      </c>
      <c r="AG503" s="13">
        <v>0</v>
      </c>
      <c r="AH503" s="37">
        <f t="shared" si="40"/>
        <v>0</v>
      </c>
      <c r="AI503" s="13">
        <v>0</v>
      </c>
      <c r="AJ503" s="13">
        <v>0</v>
      </c>
      <c r="AK503" s="13">
        <v>0</v>
      </c>
      <c r="AL503" s="37">
        <f t="shared" si="42"/>
        <v>0</v>
      </c>
      <c r="AM503" s="13">
        <v>0</v>
      </c>
      <c r="AN503" s="13">
        <v>0</v>
      </c>
      <c r="AO503" s="13">
        <v>0</v>
      </c>
      <c r="AP503" s="37">
        <f t="shared" si="41"/>
        <v>0</v>
      </c>
      <c r="AQ503" s="13">
        <v>0</v>
      </c>
      <c r="AR503" s="13">
        <v>0</v>
      </c>
      <c r="AS503" s="13">
        <v>0</v>
      </c>
      <c r="AT503" s="37">
        <f t="shared" si="43"/>
        <v>0</v>
      </c>
      <c r="AU503" s="69">
        <f t="shared" si="44"/>
        <v>0</v>
      </c>
    </row>
    <row r="504" spans="1:47" x14ac:dyDescent="0.25">
      <c r="A504" s="16">
        <f>COUNTIF($AD$10:AD504,'RESUMEN POR ORGANISMO'!$V$6)</f>
        <v>38</v>
      </c>
      <c r="B504" s="16">
        <f>COUNTIF(U$10:$V504,'Desglose 4246'!$V$6)</f>
        <v>8</v>
      </c>
      <c r="C504" s="16">
        <f>COUNTIF(V$10:$V504,'Desglose 4157'!$V$6)</f>
        <v>33</v>
      </c>
      <c r="D504" s="16">
        <f>COUNTIF(V$10:$V504,'Desglose 4156'!$V$6)</f>
        <v>26</v>
      </c>
      <c r="E504" s="16">
        <f>COUNTIF(V$10:$V504,'Desglose 4155'!$V$6)</f>
        <v>26</v>
      </c>
      <c r="F504" s="16">
        <f>COUNTIF(V$10:$V504,'Desglose 4154'!$V$6)</f>
        <v>8</v>
      </c>
      <c r="G504" s="16">
        <f>COUNTIF(V$10:$V504,'Desglose 4153'!$V$6)</f>
        <v>53</v>
      </c>
      <c r="H504" s="16">
        <f>COUNTIF(V$10:$V504,'Desglose 4152'!$V$6)</f>
        <v>158</v>
      </c>
      <c r="I504" s="16">
        <f>COUNTIF(V$10:$V504,'Desglose 4151'!$V$6)</f>
        <v>183</v>
      </c>
      <c r="J504" s="18" t="s">
        <v>19</v>
      </c>
      <c r="K504" s="19">
        <v>4</v>
      </c>
      <c r="L504" s="20">
        <v>11</v>
      </c>
      <c r="M504" s="21">
        <v>152</v>
      </c>
      <c r="N504" s="18">
        <v>2</v>
      </c>
      <c r="O504" s="18">
        <v>5</v>
      </c>
      <c r="P504" s="18">
        <v>2</v>
      </c>
      <c r="Q504" s="18">
        <v>3</v>
      </c>
      <c r="R504" s="18">
        <v>3</v>
      </c>
      <c r="S504" s="18" t="s">
        <v>26</v>
      </c>
      <c r="T504" s="20">
        <v>150</v>
      </c>
      <c r="U504" s="19">
        <v>1</v>
      </c>
      <c r="V504" s="18">
        <v>4152</v>
      </c>
      <c r="W504" s="19">
        <v>0</v>
      </c>
      <c r="X504" s="18">
        <v>1</v>
      </c>
      <c r="Y504" s="21">
        <v>4915</v>
      </c>
      <c r="Z504" s="18">
        <v>1</v>
      </c>
      <c r="AA504" s="19">
        <v>3</v>
      </c>
      <c r="AB504" s="20">
        <v>118</v>
      </c>
      <c r="AC504" s="131" t="s">
        <v>608</v>
      </c>
      <c r="AD504" s="38" t="s">
        <v>58</v>
      </c>
      <c r="AE504" s="13">
        <v>0</v>
      </c>
      <c r="AF504" s="13">
        <v>0</v>
      </c>
      <c r="AG504" s="13">
        <v>0</v>
      </c>
      <c r="AH504" s="37">
        <f t="shared" si="40"/>
        <v>0</v>
      </c>
      <c r="AI504" s="13">
        <v>0</v>
      </c>
      <c r="AJ504" s="13">
        <v>0</v>
      </c>
      <c r="AK504" s="13">
        <v>0</v>
      </c>
      <c r="AL504" s="37">
        <f t="shared" si="42"/>
        <v>0</v>
      </c>
      <c r="AM504" s="13">
        <v>0</v>
      </c>
      <c r="AN504" s="13">
        <v>0</v>
      </c>
      <c r="AO504" s="13">
        <v>0</v>
      </c>
      <c r="AP504" s="37">
        <f t="shared" si="41"/>
        <v>0</v>
      </c>
      <c r="AQ504" s="13">
        <v>0</v>
      </c>
      <c r="AR504" s="13">
        <v>0</v>
      </c>
      <c r="AS504" s="13">
        <v>0</v>
      </c>
      <c r="AT504" s="37">
        <f t="shared" si="43"/>
        <v>0</v>
      </c>
      <c r="AU504" s="69">
        <f t="shared" si="44"/>
        <v>0</v>
      </c>
    </row>
    <row r="505" spans="1:47" x14ac:dyDescent="0.25">
      <c r="A505" s="16">
        <f>COUNTIF($AD$10:AD505,'RESUMEN POR ORGANISMO'!$V$6)</f>
        <v>38</v>
      </c>
      <c r="B505" s="16">
        <f>COUNTIF(U$10:$V505,'Desglose 4246'!$V$6)</f>
        <v>8</v>
      </c>
      <c r="C505" s="16">
        <f>COUNTIF(V$10:$V505,'Desglose 4157'!$V$6)</f>
        <v>33</v>
      </c>
      <c r="D505" s="16">
        <f>COUNTIF(V$10:$V505,'Desglose 4156'!$V$6)</f>
        <v>26</v>
      </c>
      <c r="E505" s="16">
        <f>COUNTIF(V$10:$V505,'Desglose 4155'!$V$6)</f>
        <v>26</v>
      </c>
      <c r="F505" s="16">
        <f>COUNTIF(V$10:$V505,'Desglose 4154'!$V$6)</f>
        <v>8</v>
      </c>
      <c r="G505" s="16">
        <f>COUNTIF(V$10:$V505,'Desglose 4153'!$V$6)</f>
        <v>53</v>
      </c>
      <c r="H505" s="16">
        <f>COUNTIF(V$10:$V505,'Desglose 4152'!$V$6)</f>
        <v>159</v>
      </c>
      <c r="I505" s="16">
        <f>COUNTIF(V$10:$V505,'Desglose 4151'!$V$6)</f>
        <v>183</v>
      </c>
      <c r="J505" s="18" t="s">
        <v>19</v>
      </c>
      <c r="K505" s="19">
        <v>4</v>
      </c>
      <c r="L505" s="20">
        <v>11</v>
      </c>
      <c r="M505" s="21">
        <v>152</v>
      </c>
      <c r="N505" s="18">
        <v>2</v>
      </c>
      <c r="O505" s="18">
        <v>5</v>
      </c>
      <c r="P505" s="18">
        <v>2</v>
      </c>
      <c r="Q505" s="18">
        <v>3</v>
      </c>
      <c r="R505" s="18">
        <v>3</v>
      </c>
      <c r="S505" s="18" t="s">
        <v>26</v>
      </c>
      <c r="T505" s="20">
        <v>150</v>
      </c>
      <c r="U505" s="19">
        <v>1</v>
      </c>
      <c r="V505" s="18">
        <v>4152</v>
      </c>
      <c r="W505" s="19">
        <v>0</v>
      </c>
      <c r="X505" s="18">
        <v>1</v>
      </c>
      <c r="Y505" s="21">
        <v>4915</v>
      </c>
      <c r="Z505" s="18">
        <v>1</v>
      </c>
      <c r="AA505" s="19">
        <v>3</v>
      </c>
      <c r="AB505" s="20">
        <v>46</v>
      </c>
      <c r="AC505" s="131" t="s">
        <v>609</v>
      </c>
      <c r="AD505" s="38" t="s">
        <v>58</v>
      </c>
      <c r="AE505" s="13">
        <v>0</v>
      </c>
      <c r="AF505" s="13">
        <v>0</v>
      </c>
      <c r="AG505" s="13">
        <v>0</v>
      </c>
      <c r="AH505" s="37">
        <f t="shared" si="40"/>
        <v>0</v>
      </c>
      <c r="AI505" s="13">
        <v>0</v>
      </c>
      <c r="AJ505" s="13">
        <v>0</v>
      </c>
      <c r="AK505" s="13">
        <v>0</v>
      </c>
      <c r="AL505" s="37">
        <f t="shared" si="42"/>
        <v>0</v>
      </c>
      <c r="AM505" s="13">
        <v>0</v>
      </c>
      <c r="AN505" s="13">
        <v>0</v>
      </c>
      <c r="AO505" s="13">
        <v>0</v>
      </c>
      <c r="AP505" s="37">
        <f t="shared" si="41"/>
        <v>0</v>
      </c>
      <c r="AQ505" s="13">
        <v>0</v>
      </c>
      <c r="AR505" s="13">
        <v>0</v>
      </c>
      <c r="AS505" s="13">
        <v>0</v>
      </c>
      <c r="AT505" s="37">
        <f t="shared" si="43"/>
        <v>0</v>
      </c>
      <c r="AU505" s="69">
        <f t="shared" si="44"/>
        <v>0</v>
      </c>
    </row>
    <row r="506" spans="1:47" x14ac:dyDescent="0.25">
      <c r="A506" s="16">
        <f>COUNTIF($AD$10:AD506,'RESUMEN POR ORGANISMO'!$V$6)</f>
        <v>38</v>
      </c>
      <c r="B506" s="16">
        <f>COUNTIF(U$10:$V506,'Desglose 4246'!$V$6)</f>
        <v>8</v>
      </c>
      <c r="C506" s="16">
        <f>COUNTIF(V$10:$V506,'Desglose 4157'!$V$6)</f>
        <v>33</v>
      </c>
      <c r="D506" s="16">
        <f>COUNTIF(V$10:$V506,'Desglose 4156'!$V$6)</f>
        <v>26</v>
      </c>
      <c r="E506" s="16">
        <f>COUNTIF(V$10:$V506,'Desglose 4155'!$V$6)</f>
        <v>26</v>
      </c>
      <c r="F506" s="16">
        <f>COUNTIF(V$10:$V506,'Desglose 4154'!$V$6)</f>
        <v>8</v>
      </c>
      <c r="G506" s="16">
        <f>COUNTIF(V$10:$V506,'Desglose 4153'!$V$6)</f>
        <v>53</v>
      </c>
      <c r="H506" s="16">
        <f>COUNTIF(V$10:$V506,'Desglose 4152'!$V$6)</f>
        <v>160</v>
      </c>
      <c r="I506" s="16">
        <f>COUNTIF(V$10:$V506,'Desglose 4151'!$V$6)</f>
        <v>183</v>
      </c>
      <c r="J506" s="18" t="s">
        <v>19</v>
      </c>
      <c r="K506" s="19">
        <v>4</v>
      </c>
      <c r="L506" s="20">
        <v>11</v>
      </c>
      <c r="M506" s="21">
        <v>152</v>
      </c>
      <c r="N506" s="18">
        <v>2</v>
      </c>
      <c r="O506" s="18">
        <v>5</v>
      </c>
      <c r="P506" s="18">
        <v>2</v>
      </c>
      <c r="Q506" s="18">
        <v>3</v>
      </c>
      <c r="R506" s="18">
        <v>3</v>
      </c>
      <c r="S506" s="18" t="s">
        <v>26</v>
      </c>
      <c r="T506" s="20">
        <v>150</v>
      </c>
      <c r="U506" s="19">
        <v>1</v>
      </c>
      <c r="V506" s="18">
        <v>4152</v>
      </c>
      <c r="W506" s="19">
        <v>0</v>
      </c>
      <c r="X506" s="18">
        <v>1</v>
      </c>
      <c r="Y506" s="21">
        <v>4915</v>
      </c>
      <c r="Z506" s="18">
        <v>1</v>
      </c>
      <c r="AA506" s="19">
        <v>2</v>
      </c>
      <c r="AB506" s="20">
        <v>53</v>
      </c>
      <c r="AC506" s="131" t="s">
        <v>610</v>
      </c>
      <c r="AD506" s="38" t="s">
        <v>58</v>
      </c>
      <c r="AE506" s="13">
        <v>0</v>
      </c>
      <c r="AF506" s="13">
        <v>0</v>
      </c>
      <c r="AG506" s="13">
        <v>0</v>
      </c>
      <c r="AH506" s="37">
        <f t="shared" si="40"/>
        <v>0</v>
      </c>
      <c r="AI506" s="13">
        <v>0</v>
      </c>
      <c r="AJ506" s="13">
        <v>0</v>
      </c>
      <c r="AK506" s="13">
        <v>0</v>
      </c>
      <c r="AL506" s="37">
        <f t="shared" si="42"/>
        <v>0</v>
      </c>
      <c r="AM506" s="13">
        <v>0</v>
      </c>
      <c r="AN506" s="13">
        <v>0</v>
      </c>
      <c r="AO506" s="13">
        <v>0</v>
      </c>
      <c r="AP506" s="37">
        <f t="shared" si="41"/>
        <v>0</v>
      </c>
      <c r="AQ506" s="13">
        <v>0</v>
      </c>
      <c r="AR506" s="13">
        <v>0</v>
      </c>
      <c r="AS506" s="13">
        <v>0</v>
      </c>
      <c r="AT506" s="37">
        <f t="shared" si="43"/>
        <v>0</v>
      </c>
      <c r="AU506" s="69">
        <f t="shared" si="44"/>
        <v>0</v>
      </c>
    </row>
    <row r="507" spans="1:47" x14ac:dyDescent="0.25">
      <c r="A507" s="16">
        <f>COUNTIF($AD$10:AD507,'RESUMEN POR ORGANISMO'!$V$6)</f>
        <v>38</v>
      </c>
      <c r="B507" s="16">
        <f>COUNTIF(U$10:$V507,'Desglose 4246'!$V$6)</f>
        <v>8</v>
      </c>
      <c r="C507" s="16">
        <f>COUNTIF(V$10:$V507,'Desglose 4157'!$V$6)</f>
        <v>33</v>
      </c>
      <c r="D507" s="16">
        <f>COUNTIF(V$10:$V507,'Desglose 4156'!$V$6)</f>
        <v>26</v>
      </c>
      <c r="E507" s="16">
        <f>COUNTIF(V$10:$V507,'Desglose 4155'!$V$6)</f>
        <v>26</v>
      </c>
      <c r="F507" s="16">
        <f>COUNTIF(V$10:$V507,'Desglose 4154'!$V$6)</f>
        <v>8</v>
      </c>
      <c r="G507" s="16">
        <f>COUNTIF(V$10:$V507,'Desglose 4153'!$V$6)</f>
        <v>53</v>
      </c>
      <c r="H507" s="16">
        <f>COUNTIF(V$10:$V507,'Desglose 4152'!$V$6)</f>
        <v>161</v>
      </c>
      <c r="I507" s="16">
        <f>COUNTIF(V$10:$V507,'Desglose 4151'!$V$6)</f>
        <v>183</v>
      </c>
      <c r="J507" s="18" t="s">
        <v>19</v>
      </c>
      <c r="K507" s="19">
        <v>4</v>
      </c>
      <c r="L507" s="20">
        <v>11</v>
      </c>
      <c r="M507" s="21">
        <v>152</v>
      </c>
      <c r="N507" s="18">
        <v>2</v>
      </c>
      <c r="O507" s="18">
        <v>5</v>
      </c>
      <c r="P507" s="18">
        <v>2</v>
      </c>
      <c r="Q507" s="18">
        <v>3</v>
      </c>
      <c r="R507" s="18">
        <v>3</v>
      </c>
      <c r="S507" s="18" t="s">
        <v>26</v>
      </c>
      <c r="T507" s="20">
        <v>150</v>
      </c>
      <c r="U507" s="19">
        <v>1</v>
      </c>
      <c r="V507" s="18">
        <v>4152</v>
      </c>
      <c r="W507" s="19">
        <v>0</v>
      </c>
      <c r="X507" s="18">
        <v>1</v>
      </c>
      <c r="Y507" s="21">
        <v>4915</v>
      </c>
      <c r="Z507" s="18">
        <v>1</v>
      </c>
      <c r="AA507" s="19">
        <v>2</v>
      </c>
      <c r="AB507" s="20">
        <v>116</v>
      </c>
      <c r="AC507" s="131" t="s">
        <v>611</v>
      </c>
      <c r="AD507" s="38" t="s">
        <v>58</v>
      </c>
      <c r="AE507" s="13">
        <v>0</v>
      </c>
      <c r="AF507" s="13">
        <v>0</v>
      </c>
      <c r="AG507" s="13">
        <v>0</v>
      </c>
      <c r="AH507" s="37">
        <f t="shared" si="40"/>
        <v>0</v>
      </c>
      <c r="AI507" s="13">
        <v>0</v>
      </c>
      <c r="AJ507" s="13">
        <v>0</v>
      </c>
      <c r="AK507" s="13">
        <v>0</v>
      </c>
      <c r="AL507" s="37">
        <f t="shared" si="42"/>
        <v>0</v>
      </c>
      <c r="AM507" s="13">
        <v>0</v>
      </c>
      <c r="AN507" s="13">
        <v>0</v>
      </c>
      <c r="AO507" s="13">
        <v>0</v>
      </c>
      <c r="AP507" s="37">
        <f t="shared" si="41"/>
        <v>0</v>
      </c>
      <c r="AQ507" s="13">
        <v>0</v>
      </c>
      <c r="AR507" s="13">
        <v>0</v>
      </c>
      <c r="AS507" s="13">
        <v>0</v>
      </c>
      <c r="AT507" s="37">
        <f t="shared" si="43"/>
        <v>0</v>
      </c>
      <c r="AU507" s="69">
        <f t="shared" si="44"/>
        <v>0</v>
      </c>
    </row>
    <row r="508" spans="1:47" x14ac:dyDescent="0.25">
      <c r="A508" s="16">
        <f>COUNTIF($AD$10:AD508,'RESUMEN POR ORGANISMO'!$V$6)</f>
        <v>38</v>
      </c>
      <c r="B508" s="16">
        <f>COUNTIF(U$10:$V508,'Desglose 4246'!$V$6)</f>
        <v>8</v>
      </c>
      <c r="C508" s="16">
        <f>COUNTIF(V$10:$V508,'Desglose 4157'!$V$6)</f>
        <v>33</v>
      </c>
      <c r="D508" s="16">
        <f>COUNTIF(V$10:$V508,'Desglose 4156'!$V$6)</f>
        <v>26</v>
      </c>
      <c r="E508" s="16">
        <f>COUNTIF(V$10:$V508,'Desglose 4155'!$V$6)</f>
        <v>26</v>
      </c>
      <c r="F508" s="16">
        <f>COUNTIF(V$10:$V508,'Desglose 4154'!$V$6)</f>
        <v>8</v>
      </c>
      <c r="G508" s="16">
        <f>COUNTIF(V$10:$V508,'Desglose 4153'!$V$6)</f>
        <v>53</v>
      </c>
      <c r="H508" s="16">
        <f>COUNTIF(V$10:$V508,'Desglose 4152'!$V$6)</f>
        <v>162</v>
      </c>
      <c r="I508" s="16">
        <f>COUNTIF(V$10:$V508,'Desglose 4151'!$V$6)</f>
        <v>183</v>
      </c>
      <c r="J508" s="18" t="s">
        <v>19</v>
      </c>
      <c r="K508" s="19">
        <v>4</v>
      </c>
      <c r="L508" s="20">
        <v>11</v>
      </c>
      <c r="M508" s="21">
        <v>152</v>
      </c>
      <c r="N508" s="18">
        <v>2</v>
      </c>
      <c r="O508" s="18">
        <v>5</v>
      </c>
      <c r="P508" s="18">
        <v>2</v>
      </c>
      <c r="Q508" s="18">
        <v>3</v>
      </c>
      <c r="R508" s="18">
        <v>3</v>
      </c>
      <c r="S508" s="18" t="s">
        <v>26</v>
      </c>
      <c r="T508" s="20">
        <v>150</v>
      </c>
      <c r="U508" s="19">
        <v>1</v>
      </c>
      <c r="V508" s="18">
        <v>4152</v>
      </c>
      <c r="W508" s="19">
        <v>0</v>
      </c>
      <c r="X508" s="18">
        <v>1</v>
      </c>
      <c r="Y508" s="21">
        <v>4915</v>
      </c>
      <c r="Z508" s="18">
        <v>1</v>
      </c>
      <c r="AA508" s="19">
        <v>2</v>
      </c>
      <c r="AB508" s="20">
        <v>109</v>
      </c>
      <c r="AC508" s="131" t="s">
        <v>612</v>
      </c>
      <c r="AD508" s="38" t="s">
        <v>58</v>
      </c>
      <c r="AE508" s="13">
        <v>0</v>
      </c>
      <c r="AF508" s="13">
        <v>0</v>
      </c>
      <c r="AG508" s="13">
        <v>0</v>
      </c>
      <c r="AH508" s="37">
        <f t="shared" si="40"/>
        <v>0</v>
      </c>
      <c r="AI508" s="13">
        <v>0</v>
      </c>
      <c r="AJ508" s="13">
        <v>0</v>
      </c>
      <c r="AK508" s="13">
        <v>0</v>
      </c>
      <c r="AL508" s="37">
        <f t="shared" si="42"/>
        <v>0</v>
      </c>
      <c r="AM508" s="13">
        <v>0</v>
      </c>
      <c r="AN508" s="13">
        <v>0</v>
      </c>
      <c r="AO508" s="13">
        <v>0</v>
      </c>
      <c r="AP508" s="37">
        <f t="shared" si="41"/>
        <v>0</v>
      </c>
      <c r="AQ508" s="13">
        <v>0</v>
      </c>
      <c r="AR508" s="13">
        <v>0</v>
      </c>
      <c r="AS508" s="13">
        <v>0</v>
      </c>
      <c r="AT508" s="37">
        <f t="shared" si="43"/>
        <v>0</v>
      </c>
      <c r="AU508" s="69">
        <f t="shared" si="44"/>
        <v>0</v>
      </c>
    </row>
    <row r="509" spans="1:47" x14ac:dyDescent="0.25">
      <c r="A509" s="16">
        <f>COUNTIF($AD$10:AD509,'RESUMEN POR ORGANISMO'!$V$6)</f>
        <v>38</v>
      </c>
      <c r="B509" s="16">
        <f>COUNTIF(U$10:$V509,'Desglose 4246'!$V$6)</f>
        <v>8</v>
      </c>
      <c r="C509" s="16">
        <f>COUNTIF(V$10:$V509,'Desglose 4157'!$V$6)</f>
        <v>33</v>
      </c>
      <c r="D509" s="16">
        <f>COUNTIF(V$10:$V509,'Desglose 4156'!$V$6)</f>
        <v>26</v>
      </c>
      <c r="E509" s="16">
        <f>COUNTIF(V$10:$V509,'Desglose 4155'!$V$6)</f>
        <v>26</v>
      </c>
      <c r="F509" s="16">
        <f>COUNTIF(V$10:$V509,'Desglose 4154'!$V$6)</f>
        <v>8</v>
      </c>
      <c r="G509" s="16">
        <f>COUNTIF(V$10:$V509,'Desglose 4153'!$V$6)</f>
        <v>53</v>
      </c>
      <c r="H509" s="16">
        <f>COUNTIF(V$10:$V509,'Desglose 4152'!$V$6)</f>
        <v>163</v>
      </c>
      <c r="I509" s="16">
        <f>COUNTIF(V$10:$V509,'Desglose 4151'!$V$6)</f>
        <v>183</v>
      </c>
      <c r="J509" s="18" t="s">
        <v>19</v>
      </c>
      <c r="K509" s="19">
        <v>4</v>
      </c>
      <c r="L509" s="20">
        <v>11</v>
      </c>
      <c r="M509" s="21">
        <v>152</v>
      </c>
      <c r="N509" s="18">
        <v>2</v>
      </c>
      <c r="O509" s="18">
        <v>5</v>
      </c>
      <c r="P509" s="18">
        <v>2</v>
      </c>
      <c r="Q509" s="18">
        <v>3</v>
      </c>
      <c r="R509" s="18">
        <v>3</v>
      </c>
      <c r="S509" s="18" t="s">
        <v>26</v>
      </c>
      <c r="T509" s="20">
        <v>150</v>
      </c>
      <c r="U509" s="19">
        <v>1</v>
      </c>
      <c r="V509" s="18">
        <v>4152</v>
      </c>
      <c r="W509" s="19">
        <v>0</v>
      </c>
      <c r="X509" s="18">
        <v>1</v>
      </c>
      <c r="Y509" s="21">
        <v>4915</v>
      </c>
      <c r="Z509" s="18">
        <v>1</v>
      </c>
      <c r="AA509" s="19">
        <v>2</v>
      </c>
      <c r="AB509" s="20">
        <v>91</v>
      </c>
      <c r="AC509" s="131" t="s">
        <v>613</v>
      </c>
      <c r="AD509" s="38" t="s">
        <v>58</v>
      </c>
      <c r="AE509" s="13">
        <v>0</v>
      </c>
      <c r="AF509" s="13">
        <v>0</v>
      </c>
      <c r="AG509" s="13">
        <v>0</v>
      </c>
      <c r="AH509" s="37">
        <f t="shared" si="40"/>
        <v>0</v>
      </c>
      <c r="AI509" s="13">
        <v>0</v>
      </c>
      <c r="AJ509" s="13">
        <v>0</v>
      </c>
      <c r="AK509" s="13">
        <v>0</v>
      </c>
      <c r="AL509" s="37">
        <f t="shared" si="42"/>
        <v>0</v>
      </c>
      <c r="AM509" s="13">
        <v>0</v>
      </c>
      <c r="AN509" s="13">
        <v>0</v>
      </c>
      <c r="AO509" s="13">
        <v>0</v>
      </c>
      <c r="AP509" s="37">
        <f t="shared" si="41"/>
        <v>0</v>
      </c>
      <c r="AQ509" s="13">
        <v>0</v>
      </c>
      <c r="AR509" s="13">
        <v>0</v>
      </c>
      <c r="AS509" s="13">
        <v>0</v>
      </c>
      <c r="AT509" s="37">
        <f t="shared" si="43"/>
        <v>0</v>
      </c>
      <c r="AU509" s="69">
        <f t="shared" si="44"/>
        <v>0</v>
      </c>
    </row>
    <row r="510" spans="1:47" x14ac:dyDescent="0.25">
      <c r="A510" s="16">
        <f>COUNTIF($AD$10:AD510,'RESUMEN POR ORGANISMO'!$V$6)</f>
        <v>38</v>
      </c>
      <c r="B510" s="16">
        <f>COUNTIF(U$10:$V510,'Desglose 4246'!$V$6)</f>
        <v>8</v>
      </c>
      <c r="C510" s="16">
        <f>COUNTIF(V$10:$V510,'Desglose 4157'!$V$6)</f>
        <v>33</v>
      </c>
      <c r="D510" s="16">
        <f>COUNTIF(V$10:$V510,'Desglose 4156'!$V$6)</f>
        <v>26</v>
      </c>
      <c r="E510" s="16">
        <f>COUNTIF(V$10:$V510,'Desglose 4155'!$V$6)</f>
        <v>26</v>
      </c>
      <c r="F510" s="16">
        <f>COUNTIF(V$10:$V510,'Desglose 4154'!$V$6)</f>
        <v>8</v>
      </c>
      <c r="G510" s="16">
        <f>COUNTIF(V$10:$V510,'Desglose 4153'!$V$6)</f>
        <v>53</v>
      </c>
      <c r="H510" s="16">
        <f>COUNTIF(V$10:$V510,'Desglose 4152'!$V$6)</f>
        <v>164</v>
      </c>
      <c r="I510" s="16">
        <f>COUNTIF(V$10:$V510,'Desglose 4151'!$V$6)</f>
        <v>183</v>
      </c>
      <c r="J510" s="18" t="s">
        <v>19</v>
      </c>
      <c r="K510" s="19">
        <v>4</v>
      </c>
      <c r="L510" s="20">
        <v>11</v>
      </c>
      <c r="M510" s="21">
        <v>152</v>
      </c>
      <c r="N510" s="18">
        <v>2</v>
      </c>
      <c r="O510" s="18">
        <v>5</v>
      </c>
      <c r="P510" s="18">
        <v>2</v>
      </c>
      <c r="Q510" s="18">
        <v>3</v>
      </c>
      <c r="R510" s="18">
        <v>3</v>
      </c>
      <c r="S510" s="18" t="s">
        <v>26</v>
      </c>
      <c r="T510" s="20">
        <v>150</v>
      </c>
      <c r="U510" s="19">
        <v>1</v>
      </c>
      <c r="V510" s="18">
        <v>4152</v>
      </c>
      <c r="W510" s="19">
        <v>0</v>
      </c>
      <c r="X510" s="18">
        <v>1</v>
      </c>
      <c r="Y510" s="21">
        <v>4915</v>
      </c>
      <c r="Z510" s="18">
        <v>1</v>
      </c>
      <c r="AA510" s="19">
        <v>5</v>
      </c>
      <c r="AB510" s="20">
        <v>107</v>
      </c>
      <c r="AC510" s="131" t="s">
        <v>614</v>
      </c>
      <c r="AD510" s="38" t="s">
        <v>58</v>
      </c>
      <c r="AE510" s="13">
        <v>0</v>
      </c>
      <c r="AF510" s="13">
        <v>0</v>
      </c>
      <c r="AG510" s="13">
        <v>0</v>
      </c>
      <c r="AH510" s="37">
        <f t="shared" si="40"/>
        <v>0</v>
      </c>
      <c r="AI510" s="13">
        <v>0</v>
      </c>
      <c r="AJ510" s="13">
        <v>0</v>
      </c>
      <c r="AK510" s="13">
        <v>0</v>
      </c>
      <c r="AL510" s="37">
        <f t="shared" si="42"/>
        <v>0</v>
      </c>
      <c r="AM510" s="13">
        <v>0</v>
      </c>
      <c r="AN510" s="13">
        <v>0</v>
      </c>
      <c r="AO510" s="13">
        <v>0</v>
      </c>
      <c r="AP510" s="37">
        <f t="shared" si="41"/>
        <v>0</v>
      </c>
      <c r="AQ510" s="13">
        <v>0</v>
      </c>
      <c r="AR510" s="13">
        <v>0</v>
      </c>
      <c r="AS510" s="13">
        <v>0</v>
      </c>
      <c r="AT510" s="37">
        <f t="shared" si="43"/>
        <v>0</v>
      </c>
      <c r="AU510" s="69">
        <f t="shared" si="44"/>
        <v>0</v>
      </c>
    </row>
    <row r="511" spans="1:47" x14ac:dyDescent="0.25">
      <c r="A511" s="16">
        <f>COUNTIF($AD$10:AD511,'RESUMEN POR ORGANISMO'!$V$6)</f>
        <v>38</v>
      </c>
      <c r="B511" s="16">
        <f>COUNTIF(U$10:$V511,'Desglose 4246'!$V$6)</f>
        <v>8</v>
      </c>
      <c r="C511" s="16">
        <f>COUNTIF(V$10:$V511,'Desglose 4157'!$V$6)</f>
        <v>33</v>
      </c>
      <c r="D511" s="16">
        <f>COUNTIF(V$10:$V511,'Desglose 4156'!$V$6)</f>
        <v>26</v>
      </c>
      <c r="E511" s="16">
        <f>COUNTIF(V$10:$V511,'Desglose 4155'!$V$6)</f>
        <v>26</v>
      </c>
      <c r="F511" s="16">
        <f>COUNTIF(V$10:$V511,'Desglose 4154'!$V$6)</f>
        <v>8</v>
      </c>
      <c r="G511" s="16">
        <f>COUNTIF(V$10:$V511,'Desglose 4153'!$V$6)</f>
        <v>53</v>
      </c>
      <c r="H511" s="16">
        <f>COUNTIF(V$10:$V511,'Desglose 4152'!$V$6)</f>
        <v>165</v>
      </c>
      <c r="I511" s="16">
        <f>COUNTIF(V$10:$V511,'Desglose 4151'!$V$6)</f>
        <v>183</v>
      </c>
      <c r="J511" s="18" t="s">
        <v>19</v>
      </c>
      <c r="K511" s="19">
        <v>4</v>
      </c>
      <c r="L511" s="20">
        <v>11</v>
      </c>
      <c r="M511" s="21">
        <v>152</v>
      </c>
      <c r="N511" s="18">
        <v>2</v>
      </c>
      <c r="O511" s="18">
        <v>5</v>
      </c>
      <c r="P511" s="18">
        <v>2</v>
      </c>
      <c r="Q511" s="18">
        <v>3</v>
      </c>
      <c r="R511" s="18">
        <v>3</v>
      </c>
      <c r="S511" s="18" t="s">
        <v>26</v>
      </c>
      <c r="T511" s="20">
        <v>150</v>
      </c>
      <c r="U511" s="19">
        <v>1</v>
      </c>
      <c r="V511" s="18">
        <v>4152</v>
      </c>
      <c r="W511" s="19">
        <v>0</v>
      </c>
      <c r="X511" s="18">
        <v>1</v>
      </c>
      <c r="Y511" s="21">
        <v>4915</v>
      </c>
      <c r="Z511" s="18">
        <v>1</v>
      </c>
      <c r="AA511" s="19">
        <v>5</v>
      </c>
      <c r="AB511" s="20">
        <v>30</v>
      </c>
      <c r="AC511" s="131" t="s">
        <v>615</v>
      </c>
      <c r="AD511" s="38" t="s">
        <v>58</v>
      </c>
      <c r="AE511" s="13">
        <v>0</v>
      </c>
      <c r="AF511" s="13">
        <v>0</v>
      </c>
      <c r="AG511" s="13">
        <v>0</v>
      </c>
      <c r="AH511" s="37">
        <f t="shared" si="40"/>
        <v>0</v>
      </c>
      <c r="AI511" s="13">
        <v>0</v>
      </c>
      <c r="AJ511" s="13">
        <v>0</v>
      </c>
      <c r="AK511" s="13">
        <v>0</v>
      </c>
      <c r="AL511" s="37">
        <f t="shared" si="42"/>
        <v>0</v>
      </c>
      <c r="AM511" s="13">
        <v>0</v>
      </c>
      <c r="AN511" s="13">
        <v>0</v>
      </c>
      <c r="AO511" s="13">
        <v>0</v>
      </c>
      <c r="AP511" s="37">
        <f t="shared" si="41"/>
        <v>0</v>
      </c>
      <c r="AQ511" s="13">
        <v>0</v>
      </c>
      <c r="AR511" s="13">
        <v>0</v>
      </c>
      <c r="AS511" s="13">
        <v>0</v>
      </c>
      <c r="AT511" s="37">
        <f t="shared" si="43"/>
        <v>0</v>
      </c>
      <c r="AU511" s="69">
        <f t="shared" si="44"/>
        <v>0</v>
      </c>
    </row>
    <row r="512" spans="1:47" x14ac:dyDescent="0.25">
      <c r="A512" s="16">
        <f>COUNTIF($AD$10:AD512,'RESUMEN POR ORGANISMO'!$V$6)</f>
        <v>38</v>
      </c>
      <c r="B512" s="16">
        <f>COUNTIF(U$10:$V512,'Desglose 4246'!$V$6)</f>
        <v>8</v>
      </c>
      <c r="C512" s="16">
        <f>COUNTIF(V$10:$V512,'Desglose 4157'!$V$6)</f>
        <v>33</v>
      </c>
      <c r="D512" s="16">
        <f>COUNTIF(V$10:$V512,'Desglose 4156'!$V$6)</f>
        <v>26</v>
      </c>
      <c r="E512" s="16">
        <f>COUNTIF(V$10:$V512,'Desglose 4155'!$V$6)</f>
        <v>26</v>
      </c>
      <c r="F512" s="16">
        <f>COUNTIF(V$10:$V512,'Desglose 4154'!$V$6)</f>
        <v>8</v>
      </c>
      <c r="G512" s="16">
        <f>COUNTIF(V$10:$V512,'Desglose 4153'!$V$6)</f>
        <v>53</v>
      </c>
      <c r="H512" s="16">
        <f>COUNTIF(V$10:$V512,'Desglose 4152'!$V$6)</f>
        <v>166</v>
      </c>
      <c r="I512" s="16">
        <f>COUNTIF(V$10:$V512,'Desglose 4151'!$V$6)</f>
        <v>183</v>
      </c>
      <c r="J512" s="18" t="s">
        <v>19</v>
      </c>
      <c r="K512" s="19">
        <v>4</v>
      </c>
      <c r="L512" s="20">
        <v>11</v>
      </c>
      <c r="M512" s="21">
        <v>152</v>
      </c>
      <c r="N512" s="18">
        <v>2</v>
      </c>
      <c r="O512" s="18">
        <v>5</v>
      </c>
      <c r="P512" s="18">
        <v>2</v>
      </c>
      <c r="Q512" s="18">
        <v>3</v>
      </c>
      <c r="R512" s="18">
        <v>3</v>
      </c>
      <c r="S512" s="18" t="s">
        <v>26</v>
      </c>
      <c r="T512" s="20">
        <v>150</v>
      </c>
      <c r="U512" s="19">
        <v>1</v>
      </c>
      <c r="V512" s="18">
        <v>4152</v>
      </c>
      <c r="W512" s="19">
        <v>0</v>
      </c>
      <c r="X512" s="18">
        <v>1</v>
      </c>
      <c r="Y512" s="21">
        <v>4915</v>
      </c>
      <c r="Z512" s="18">
        <v>1</v>
      </c>
      <c r="AA512" s="19">
        <v>5</v>
      </c>
      <c r="AB512" s="20">
        <v>56</v>
      </c>
      <c r="AC512" s="131" t="s">
        <v>616</v>
      </c>
      <c r="AD512" s="38" t="s">
        <v>58</v>
      </c>
      <c r="AE512" s="13">
        <v>0</v>
      </c>
      <c r="AF512" s="13">
        <v>0</v>
      </c>
      <c r="AG512" s="13">
        <v>0</v>
      </c>
      <c r="AH512" s="37">
        <f t="shared" si="40"/>
        <v>0</v>
      </c>
      <c r="AI512" s="13">
        <v>0</v>
      </c>
      <c r="AJ512" s="13">
        <v>0</v>
      </c>
      <c r="AK512" s="13">
        <v>0</v>
      </c>
      <c r="AL512" s="37">
        <f t="shared" si="42"/>
        <v>0</v>
      </c>
      <c r="AM512" s="13">
        <v>0</v>
      </c>
      <c r="AN512" s="13">
        <v>0</v>
      </c>
      <c r="AO512" s="13">
        <v>0</v>
      </c>
      <c r="AP512" s="37">
        <f t="shared" si="41"/>
        <v>0</v>
      </c>
      <c r="AQ512" s="13">
        <v>0</v>
      </c>
      <c r="AR512" s="13">
        <v>0</v>
      </c>
      <c r="AS512" s="13">
        <v>0</v>
      </c>
      <c r="AT512" s="37">
        <f t="shared" si="43"/>
        <v>0</v>
      </c>
      <c r="AU512" s="69">
        <f t="shared" si="44"/>
        <v>0</v>
      </c>
    </row>
    <row r="513" spans="1:47" x14ac:dyDescent="0.25">
      <c r="A513" s="16">
        <f>COUNTIF($AD$10:AD513,'RESUMEN POR ORGANISMO'!$V$6)</f>
        <v>38</v>
      </c>
      <c r="B513" s="16">
        <f>COUNTIF(U$10:$V513,'Desglose 4246'!$V$6)</f>
        <v>8</v>
      </c>
      <c r="C513" s="16">
        <f>COUNTIF(V$10:$V513,'Desglose 4157'!$V$6)</f>
        <v>33</v>
      </c>
      <c r="D513" s="16">
        <f>COUNTIF(V$10:$V513,'Desglose 4156'!$V$6)</f>
        <v>26</v>
      </c>
      <c r="E513" s="16">
        <f>COUNTIF(V$10:$V513,'Desglose 4155'!$V$6)</f>
        <v>26</v>
      </c>
      <c r="F513" s="16">
        <f>COUNTIF(V$10:$V513,'Desglose 4154'!$V$6)</f>
        <v>8</v>
      </c>
      <c r="G513" s="16">
        <f>COUNTIF(V$10:$V513,'Desglose 4153'!$V$6)</f>
        <v>53</v>
      </c>
      <c r="H513" s="16">
        <f>COUNTIF(V$10:$V513,'Desglose 4152'!$V$6)</f>
        <v>167</v>
      </c>
      <c r="I513" s="16">
        <f>COUNTIF(V$10:$V513,'Desglose 4151'!$V$6)</f>
        <v>183</v>
      </c>
      <c r="J513" s="18" t="s">
        <v>19</v>
      </c>
      <c r="K513" s="19">
        <v>4</v>
      </c>
      <c r="L513" s="20">
        <v>11</v>
      </c>
      <c r="M513" s="21">
        <v>152</v>
      </c>
      <c r="N513" s="18">
        <v>2</v>
      </c>
      <c r="O513" s="18">
        <v>5</v>
      </c>
      <c r="P513" s="18">
        <v>2</v>
      </c>
      <c r="Q513" s="18">
        <v>3</v>
      </c>
      <c r="R513" s="18">
        <v>3</v>
      </c>
      <c r="S513" s="18" t="s">
        <v>26</v>
      </c>
      <c r="T513" s="20">
        <v>150</v>
      </c>
      <c r="U513" s="19">
        <v>1</v>
      </c>
      <c r="V513" s="18">
        <v>4152</v>
      </c>
      <c r="W513" s="19">
        <v>0</v>
      </c>
      <c r="X513" s="18">
        <v>1</v>
      </c>
      <c r="Y513" s="21">
        <v>4915</v>
      </c>
      <c r="Z513" s="18">
        <v>1</v>
      </c>
      <c r="AA513" s="19">
        <v>8</v>
      </c>
      <c r="AB513" s="20">
        <v>100</v>
      </c>
      <c r="AC513" s="131" t="s">
        <v>617</v>
      </c>
      <c r="AD513" s="38" t="s">
        <v>58</v>
      </c>
      <c r="AE513" s="13">
        <v>0</v>
      </c>
      <c r="AF513" s="13">
        <v>0</v>
      </c>
      <c r="AG513" s="13">
        <v>0</v>
      </c>
      <c r="AH513" s="37">
        <f t="shared" si="40"/>
        <v>0</v>
      </c>
      <c r="AI513" s="13">
        <v>0</v>
      </c>
      <c r="AJ513" s="13">
        <v>0</v>
      </c>
      <c r="AK513" s="13">
        <v>0</v>
      </c>
      <c r="AL513" s="37">
        <f t="shared" si="42"/>
        <v>0</v>
      </c>
      <c r="AM513" s="13">
        <v>0</v>
      </c>
      <c r="AN513" s="13">
        <v>0</v>
      </c>
      <c r="AO513" s="13">
        <v>0</v>
      </c>
      <c r="AP513" s="37">
        <f t="shared" si="41"/>
        <v>0</v>
      </c>
      <c r="AQ513" s="13">
        <v>0</v>
      </c>
      <c r="AR513" s="13">
        <v>0</v>
      </c>
      <c r="AS513" s="13">
        <v>0</v>
      </c>
      <c r="AT513" s="37">
        <f t="shared" si="43"/>
        <v>0</v>
      </c>
      <c r="AU513" s="69">
        <f t="shared" si="44"/>
        <v>0</v>
      </c>
    </row>
    <row r="514" spans="1:47" x14ac:dyDescent="0.25">
      <c r="A514" s="16">
        <f>COUNTIF($AD$10:AD514,'RESUMEN POR ORGANISMO'!$V$6)</f>
        <v>38</v>
      </c>
      <c r="B514" s="16">
        <f>COUNTIF(U$10:$V514,'Desglose 4246'!$V$6)</f>
        <v>8</v>
      </c>
      <c r="C514" s="16">
        <f>COUNTIF(V$10:$V514,'Desglose 4157'!$V$6)</f>
        <v>33</v>
      </c>
      <c r="D514" s="16">
        <f>COUNTIF(V$10:$V514,'Desglose 4156'!$V$6)</f>
        <v>26</v>
      </c>
      <c r="E514" s="16">
        <f>COUNTIF(V$10:$V514,'Desglose 4155'!$V$6)</f>
        <v>26</v>
      </c>
      <c r="F514" s="16">
        <f>COUNTIF(V$10:$V514,'Desglose 4154'!$V$6)</f>
        <v>8</v>
      </c>
      <c r="G514" s="16">
        <f>COUNTIF(V$10:$V514,'Desglose 4153'!$V$6)</f>
        <v>53</v>
      </c>
      <c r="H514" s="16">
        <f>COUNTIF(V$10:$V514,'Desglose 4152'!$V$6)</f>
        <v>168</v>
      </c>
      <c r="I514" s="16">
        <f>COUNTIF(V$10:$V514,'Desglose 4151'!$V$6)</f>
        <v>183</v>
      </c>
      <c r="J514" s="18" t="s">
        <v>19</v>
      </c>
      <c r="K514" s="19">
        <v>4</v>
      </c>
      <c r="L514" s="20">
        <v>11</v>
      </c>
      <c r="M514" s="21">
        <v>152</v>
      </c>
      <c r="N514" s="18">
        <v>2</v>
      </c>
      <c r="O514" s="18">
        <v>5</v>
      </c>
      <c r="P514" s="18">
        <v>2</v>
      </c>
      <c r="Q514" s="18">
        <v>3</v>
      </c>
      <c r="R514" s="18">
        <v>3</v>
      </c>
      <c r="S514" s="18" t="s">
        <v>26</v>
      </c>
      <c r="T514" s="20">
        <v>150</v>
      </c>
      <c r="U514" s="19">
        <v>1</v>
      </c>
      <c r="V514" s="18">
        <v>4152</v>
      </c>
      <c r="W514" s="19">
        <v>0</v>
      </c>
      <c r="X514" s="18">
        <v>1</v>
      </c>
      <c r="Y514" s="21">
        <v>4915</v>
      </c>
      <c r="Z514" s="18">
        <v>1</v>
      </c>
      <c r="AA514" s="19">
        <v>8</v>
      </c>
      <c r="AB514" s="20">
        <v>43</v>
      </c>
      <c r="AC514" s="131" t="s">
        <v>618</v>
      </c>
      <c r="AD514" s="38" t="s">
        <v>58</v>
      </c>
      <c r="AE514" s="13">
        <v>0</v>
      </c>
      <c r="AF514" s="13">
        <v>0</v>
      </c>
      <c r="AG514" s="13">
        <v>0</v>
      </c>
      <c r="AH514" s="37">
        <f t="shared" si="40"/>
        <v>0</v>
      </c>
      <c r="AI514" s="13">
        <v>0</v>
      </c>
      <c r="AJ514" s="13">
        <v>0</v>
      </c>
      <c r="AK514" s="13">
        <v>0</v>
      </c>
      <c r="AL514" s="37">
        <f t="shared" si="42"/>
        <v>0</v>
      </c>
      <c r="AM514" s="13">
        <v>0</v>
      </c>
      <c r="AN514" s="13">
        <v>0</v>
      </c>
      <c r="AO514" s="13">
        <v>0</v>
      </c>
      <c r="AP514" s="37">
        <f t="shared" si="41"/>
        <v>0</v>
      </c>
      <c r="AQ514" s="13">
        <v>0</v>
      </c>
      <c r="AR514" s="13">
        <v>0</v>
      </c>
      <c r="AS514" s="13">
        <v>0</v>
      </c>
      <c r="AT514" s="37">
        <f t="shared" si="43"/>
        <v>0</v>
      </c>
      <c r="AU514" s="69">
        <f t="shared" si="44"/>
        <v>0</v>
      </c>
    </row>
    <row r="515" spans="1:47" x14ac:dyDescent="0.25">
      <c r="A515" s="16">
        <f>COUNTIF($AD$10:AD515,'RESUMEN POR ORGANISMO'!$V$6)</f>
        <v>38</v>
      </c>
      <c r="B515" s="16">
        <f>COUNTIF(U$10:$V515,'Desglose 4246'!$V$6)</f>
        <v>8</v>
      </c>
      <c r="C515" s="16">
        <f>COUNTIF(V$10:$V515,'Desglose 4157'!$V$6)</f>
        <v>33</v>
      </c>
      <c r="D515" s="16">
        <f>COUNTIF(V$10:$V515,'Desglose 4156'!$V$6)</f>
        <v>26</v>
      </c>
      <c r="E515" s="16">
        <f>COUNTIF(V$10:$V515,'Desglose 4155'!$V$6)</f>
        <v>26</v>
      </c>
      <c r="F515" s="16">
        <f>COUNTIF(V$10:$V515,'Desglose 4154'!$V$6)</f>
        <v>8</v>
      </c>
      <c r="G515" s="16">
        <f>COUNTIF(V$10:$V515,'Desglose 4153'!$V$6)</f>
        <v>53</v>
      </c>
      <c r="H515" s="16">
        <f>COUNTIF(V$10:$V515,'Desglose 4152'!$V$6)</f>
        <v>169</v>
      </c>
      <c r="I515" s="16">
        <f>COUNTIF(V$10:$V515,'Desglose 4151'!$V$6)</f>
        <v>183</v>
      </c>
      <c r="J515" s="18" t="s">
        <v>19</v>
      </c>
      <c r="K515" s="19">
        <v>4</v>
      </c>
      <c r="L515" s="20">
        <v>11</v>
      </c>
      <c r="M515" s="21">
        <v>152</v>
      </c>
      <c r="N515" s="18">
        <v>2</v>
      </c>
      <c r="O515" s="18">
        <v>5</v>
      </c>
      <c r="P515" s="18">
        <v>2</v>
      </c>
      <c r="Q515" s="18">
        <v>3</v>
      </c>
      <c r="R515" s="18">
        <v>3</v>
      </c>
      <c r="S515" s="18" t="s">
        <v>26</v>
      </c>
      <c r="T515" s="20">
        <v>150</v>
      </c>
      <c r="U515" s="19">
        <v>1</v>
      </c>
      <c r="V515" s="18">
        <v>4152</v>
      </c>
      <c r="W515" s="19">
        <v>0</v>
      </c>
      <c r="X515" s="18">
        <v>1</v>
      </c>
      <c r="Y515" s="21">
        <v>4915</v>
      </c>
      <c r="Z515" s="18">
        <v>1</v>
      </c>
      <c r="AA515" s="19">
        <v>8</v>
      </c>
      <c r="AB515" s="20">
        <v>21</v>
      </c>
      <c r="AC515" s="131" t="s">
        <v>619</v>
      </c>
      <c r="AD515" s="38" t="s">
        <v>58</v>
      </c>
      <c r="AE515" s="13">
        <v>0</v>
      </c>
      <c r="AF515" s="13">
        <v>0</v>
      </c>
      <c r="AG515" s="13">
        <v>0</v>
      </c>
      <c r="AH515" s="37">
        <f t="shared" si="40"/>
        <v>0</v>
      </c>
      <c r="AI515" s="13">
        <v>0</v>
      </c>
      <c r="AJ515" s="13">
        <v>0</v>
      </c>
      <c r="AK515" s="13">
        <v>0</v>
      </c>
      <c r="AL515" s="37">
        <f t="shared" si="42"/>
        <v>0</v>
      </c>
      <c r="AM515" s="13">
        <v>0</v>
      </c>
      <c r="AN515" s="13">
        <v>0</v>
      </c>
      <c r="AO515" s="13">
        <v>0</v>
      </c>
      <c r="AP515" s="37">
        <f t="shared" si="41"/>
        <v>0</v>
      </c>
      <c r="AQ515" s="13">
        <v>0</v>
      </c>
      <c r="AR515" s="13">
        <v>0</v>
      </c>
      <c r="AS515" s="13">
        <v>0</v>
      </c>
      <c r="AT515" s="37">
        <f t="shared" si="43"/>
        <v>0</v>
      </c>
      <c r="AU515" s="69">
        <f t="shared" si="44"/>
        <v>0</v>
      </c>
    </row>
    <row r="516" spans="1:47" x14ac:dyDescent="0.25">
      <c r="A516" s="16">
        <f>COUNTIF($AD$10:AD516,'RESUMEN POR ORGANISMO'!$V$6)</f>
        <v>38</v>
      </c>
      <c r="B516" s="16">
        <f>COUNTIF(U$10:$V516,'Desglose 4246'!$V$6)</f>
        <v>8</v>
      </c>
      <c r="C516" s="16">
        <f>COUNTIF(V$10:$V516,'Desglose 4157'!$V$6)</f>
        <v>33</v>
      </c>
      <c r="D516" s="16">
        <f>COUNTIF(V$10:$V516,'Desglose 4156'!$V$6)</f>
        <v>26</v>
      </c>
      <c r="E516" s="16">
        <f>COUNTIF(V$10:$V516,'Desglose 4155'!$V$6)</f>
        <v>26</v>
      </c>
      <c r="F516" s="16">
        <f>COUNTIF(V$10:$V516,'Desglose 4154'!$V$6)</f>
        <v>8</v>
      </c>
      <c r="G516" s="16">
        <f>COUNTIF(V$10:$V516,'Desglose 4153'!$V$6)</f>
        <v>53</v>
      </c>
      <c r="H516" s="16">
        <f>COUNTIF(V$10:$V516,'Desglose 4152'!$V$6)</f>
        <v>170</v>
      </c>
      <c r="I516" s="16">
        <f>COUNTIF(V$10:$V516,'Desglose 4151'!$V$6)</f>
        <v>183</v>
      </c>
      <c r="J516" s="18" t="s">
        <v>19</v>
      </c>
      <c r="K516" s="19">
        <v>4</v>
      </c>
      <c r="L516" s="20">
        <v>11</v>
      </c>
      <c r="M516" s="21">
        <v>152</v>
      </c>
      <c r="N516" s="18">
        <v>2</v>
      </c>
      <c r="O516" s="18">
        <v>5</v>
      </c>
      <c r="P516" s="18">
        <v>2</v>
      </c>
      <c r="Q516" s="18">
        <v>3</v>
      </c>
      <c r="R516" s="18">
        <v>3</v>
      </c>
      <c r="S516" s="18" t="s">
        <v>26</v>
      </c>
      <c r="T516" s="20">
        <v>150</v>
      </c>
      <c r="U516" s="19">
        <v>1</v>
      </c>
      <c r="V516" s="18">
        <v>4152</v>
      </c>
      <c r="W516" s="19">
        <v>0</v>
      </c>
      <c r="X516" s="18">
        <v>1</v>
      </c>
      <c r="Y516" s="21">
        <v>4915</v>
      </c>
      <c r="Z516" s="18">
        <v>1</v>
      </c>
      <c r="AA516" s="19">
        <v>4</v>
      </c>
      <c r="AB516" s="20">
        <v>13</v>
      </c>
      <c r="AC516" s="131" t="s">
        <v>620</v>
      </c>
      <c r="AD516" s="38" t="s">
        <v>58</v>
      </c>
      <c r="AE516" s="13">
        <v>0</v>
      </c>
      <c r="AF516" s="13">
        <v>0</v>
      </c>
      <c r="AG516" s="13">
        <v>0</v>
      </c>
      <c r="AH516" s="37">
        <f t="shared" si="40"/>
        <v>0</v>
      </c>
      <c r="AI516" s="13">
        <v>0</v>
      </c>
      <c r="AJ516" s="13">
        <v>0</v>
      </c>
      <c r="AK516" s="13">
        <v>0</v>
      </c>
      <c r="AL516" s="37">
        <f t="shared" si="42"/>
        <v>0</v>
      </c>
      <c r="AM516" s="13">
        <v>0</v>
      </c>
      <c r="AN516" s="13">
        <v>0</v>
      </c>
      <c r="AO516" s="13">
        <v>0</v>
      </c>
      <c r="AP516" s="37">
        <f t="shared" si="41"/>
        <v>0</v>
      </c>
      <c r="AQ516" s="13">
        <v>0</v>
      </c>
      <c r="AR516" s="13">
        <v>0</v>
      </c>
      <c r="AS516" s="13">
        <v>0</v>
      </c>
      <c r="AT516" s="37">
        <f t="shared" si="43"/>
        <v>0</v>
      </c>
      <c r="AU516" s="69">
        <f t="shared" si="44"/>
        <v>0</v>
      </c>
    </row>
    <row r="517" spans="1:47" x14ac:dyDescent="0.25">
      <c r="A517" s="16">
        <f>COUNTIF($AD$10:AD517,'RESUMEN POR ORGANISMO'!$V$6)</f>
        <v>38</v>
      </c>
      <c r="B517" s="16">
        <f>COUNTIF(U$10:$V517,'Desglose 4246'!$V$6)</f>
        <v>8</v>
      </c>
      <c r="C517" s="16">
        <f>COUNTIF(V$10:$V517,'Desglose 4157'!$V$6)</f>
        <v>33</v>
      </c>
      <c r="D517" s="16">
        <f>COUNTIF(V$10:$V517,'Desglose 4156'!$V$6)</f>
        <v>26</v>
      </c>
      <c r="E517" s="16">
        <f>COUNTIF(V$10:$V517,'Desglose 4155'!$V$6)</f>
        <v>26</v>
      </c>
      <c r="F517" s="16">
        <f>COUNTIF(V$10:$V517,'Desglose 4154'!$V$6)</f>
        <v>8</v>
      </c>
      <c r="G517" s="16">
        <f>COUNTIF(V$10:$V517,'Desglose 4153'!$V$6)</f>
        <v>53</v>
      </c>
      <c r="H517" s="16">
        <f>COUNTIF(V$10:$V517,'Desglose 4152'!$V$6)</f>
        <v>171</v>
      </c>
      <c r="I517" s="16">
        <f>COUNTIF(V$10:$V517,'Desglose 4151'!$V$6)</f>
        <v>183</v>
      </c>
      <c r="J517" s="18" t="s">
        <v>19</v>
      </c>
      <c r="K517" s="19">
        <v>4</v>
      </c>
      <c r="L517" s="20">
        <v>11</v>
      </c>
      <c r="M517" s="21">
        <v>152</v>
      </c>
      <c r="N517" s="18">
        <v>2</v>
      </c>
      <c r="O517" s="18">
        <v>5</v>
      </c>
      <c r="P517" s="18">
        <v>2</v>
      </c>
      <c r="Q517" s="18">
        <v>3</v>
      </c>
      <c r="R517" s="18">
        <v>3</v>
      </c>
      <c r="S517" s="18" t="s">
        <v>26</v>
      </c>
      <c r="T517" s="20">
        <v>150</v>
      </c>
      <c r="U517" s="19">
        <v>1</v>
      </c>
      <c r="V517" s="18">
        <v>4152</v>
      </c>
      <c r="W517" s="19">
        <v>0</v>
      </c>
      <c r="X517" s="18">
        <v>1</v>
      </c>
      <c r="Y517" s="21">
        <v>4915</v>
      </c>
      <c r="Z517" s="18">
        <v>1</v>
      </c>
      <c r="AA517" s="19">
        <v>4</v>
      </c>
      <c r="AB517" s="20">
        <v>47</v>
      </c>
      <c r="AC517" s="131" t="s">
        <v>621</v>
      </c>
      <c r="AD517" s="38" t="s">
        <v>58</v>
      </c>
      <c r="AE517" s="13">
        <v>0</v>
      </c>
      <c r="AF517" s="13">
        <v>0</v>
      </c>
      <c r="AG517" s="13">
        <v>0</v>
      </c>
      <c r="AH517" s="37">
        <f t="shared" si="40"/>
        <v>0</v>
      </c>
      <c r="AI517" s="13">
        <v>0</v>
      </c>
      <c r="AJ517" s="13">
        <v>0</v>
      </c>
      <c r="AK517" s="13">
        <v>0</v>
      </c>
      <c r="AL517" s="37">
        <f t="shared" si="42"/>
        <v>0</v>
      </c>
      <c r="AM517" s="13">
        <v>0</v>
      </c>
      <c r="AN517" s="13">
        <v>0</v>
      </c>
      <c r="AO517" s="13">
        <v>0</v>
      </c>
      <c r="AP517" s="37">
        <f t="shared" si="41"/>
        <v>0</v>
      </c>
      <c r="AQ517" s="13">
        <v>0</v>
      </c>
      <c r="AR517" s="13">
        <v>0</v>
      </c>
      <c r="AS517" s="13">
        <v>0</v>
      </c>
      <c r="AT517" s="37">
        <f t="shared" si="43"/>
        <v>0</v>
      </c>
      <c r="AU517" s="69">
        <f t="shared" si="44"/>
        <v>0</v>
      </c>
    </row>
    <row r="518" spans="1:47" x14ac:dyDescent="0.25">
      <c r="A518" s="16">
        <f>COUNTIF($AD$10:AD518,'RESUMEN POR ORGANISMO'!$V$6)</f>
        <v>38</v>
      </c>
      <c r="B518" s="16">
        <f>COUNTIF(U$10:$V518,'Desglose 4246'!$V$6)</f>
        <v>8</v>
      </c>
      <c r="C518" s="16">
        <f>COUNTIF(V$10:$V518,'Desglose 4157'!$V$6)</f>
        <v>33</v>
      </c>
      <c r="D518" s="16">
        <f>COUNTIF(V$10:$V518,'Desglose 4156'!$V$6)</f>
        <v>26</v>
      </c>
      <c r="E518" s="16">
        <f>COUNTIF(V$10:$V518,'Desglose 4155'!$V$6)</f>
        <v>26</v>
      </c>
      <c r="F518" s="16">
        <f>COUNTIF(V$10:$V518,'Desglose 4154'!$V$6)</f>
        <v>8</v>
      </c>
      <c r="G518" s="16">
        <f>COUNTIF(V$10:$V518,'Desglose 4153'!$V$6)</f>
        <v>53</v>
      </c>
      <c r="H518" s="16">
        <f>COUNTIF(V$10:$V518,'Desglose 4152'!$V$6)</f>
        <v>172</v>
      </c>
      <c r="I518" s="16">
        <f>COUNTIF(V$10:$V518,'Desglose 4151'!$V$6)</f>
        <v>183</v>
      </c>
      <c r="J518" s="18" t="s">
        <v>19</v>
      </c>
      <c r="K518" s="19">
        <v>4</v>
      </c>
      <c r="L518" s="20">
        <v>11</v>
      </c>
      <c r="M518" s="21">
        <v>152</v>
      </c>
      <c r="N518" s="18">
        <v>2</v>
      </c>
      <c r="O518" s="18">
        <v>5</v>
      </c>
      <c r="P518" s="18">
        <v>2</v>
      </c>
      <c r="Q518" s="18">
        <v>3</v>
      </c>
      <c r="R518" s="18">
        <v>3</v>
      </c>
      <c r="S518" s="18" t="s">
        <v>26</v>
      </c>
      <c r="T518" s="20">
        <v>150</v>
      </c>
      <c r="U518" s="19">
        <v>1</v>
      </c>
      <c r="V518" s="18">
        <v>4152</v>
      </c>
      <c r="W518" s="19">
        <v>0</v>
      </c>
      <c r="X518" s="18">
        <v>1</v>
      </c>
      <c r="Y518" s="21">
        <v>4915</v>
      </c>
      <c r="Z518" s="18">
        <v>1</v>
      </c>
      <c r="AA518" s="19">
        <v>4</v>
      </c>
      <c r="AB518" s="20">
        <v>105</v>
      </c>
      <c r="AC518" s="131" t="s">
        <v>622</v>
      </c>
      <c r="AD518" s="38" t="s">
        <v>58</v>
      </c>
      <c r="AE518" s="13">
        <v>0</v>
      </c>
      <c r="AF518" s="13">
        <v>0</v>
      </c>
      <c r="AG518" s="13">
        <v>0</v>
      </c>
      <c r="AH518" s="37">
        <f t="shared" si="40"/>
        <v>0</v>
      </c>
      <c r="AI518" s="13">
        <v>0</v>
      </c>
      <c r="AJ518" s="13">
        <v>0</v>
      </c>
      <c r="AK518" s="13">
        <v>0</v>
      </c>
      <c r="AL518" s="37">
        <f t="shared" si="42"/>
        <v>0</v>
      </c>
      <c r="AM518" s="13">
        <v>0</v>
      </c>
      <c r="AN518" s="13">
        <v>0</v>
      </c>
      <c r="AO518" s="13">
        <v>0</v>
      </c>
      <c r="AP518" s="37">
        <f t="shared" si="41"/>
        <v>0</v>
      </c>
      <c r="AQ518" s="13">
        <v>0</v>
      </c>
      <c r="AR518" s="13">
        <v>0</v>
      </c>
      <c r="AS518" s="13">
        <v>0</v>
      </c>
      <c r="AT518" s="37">
        <f t="shared" si="43"/>
        <v>0</v>
      </c>
      <c r="AU518" s="69">
        <f t="shared" si="44"/>
        <v>0</v>
      </c>
    </row>
    <row r="519" spans="1:47" x14ac:dyDescent="0.25">
      <c r="A519" s="16">
        <f>COUNTIF($AD$10:AD519,'RESUMEN POR ORGANISMO'!$V$6)</f>
        <v>38</v>
      </c>
      <c r="B519" s="16">
        <f>COUNTIF(U$10:$V519,'Desglose 4246'!$V$6)</f>
        <v>8</v>
      </c>
      <c r="C519" s="16">
        <f>COUNTIF(V$10:$V519,'Desglose 4157'!$V$6)</f>
        <v>33</v>
      </c>
      <c r="D519" s="16">
        <f>COUNTIF(V$10:$V519,'Desglose 4156'!$V$6)</f>
        <v>26</v>
      </c>
      <c r="E519" s="16">
        <f>COUNTIF(V$10:$V519,'Desglose 4155'!$V$6)</f>
        <v>26</v>
      </c>
      <c r="F519" s="16">
        <f>COUNTIF(V$10:$V519,'Desglose 4154'!$V$6)</f>
        <v>8</v>
      </c>
      <c r="G519" s="16">
        <f>COUNTIF(V$10:$V519,'Desglose 4153'!$V$6)</f>
        <v>53</v>
      </c>
      <c r="H519" s="16">
        <f>COUNTIF(V$10:$V519,'Desglose 4152'!$V$6)</f>
        <v>173</v>
      </c>
      <c r="I519" s="16">
        <f>COUNTIF(V$10:$V519,'Desglose 4151'!$V$6)</f>
        <v>183</v>
      </c>
      <c r="J519" s="18" t="s">
        <v>19</v>
      </c>
      <c r="K519" s="19">
        <v>4</v>
      </c>
      <c r="L519" s="20">
        <v>11</v>
      </c>
      <c r="M519" s="21">
        <v>152</v>
      </c>
      <c r="N519" s="18">
        <v>2</v>
      </c>
      <c r="O519" s="18">
        <v>5</v>
      </c>
      <c r="P519" s="18">
        <v>2</v>
      </c>
      <c r="Q519" s="18">
        <v>3</v>
      </c>
      <c r="R519" s="18">
        <v>3</v>
      </c>
      <c r="S519" s="18" t="s">
        <v>26</v>
      </c>
      <c r="T519" s="20">
        <v>150</v>
      </c>
      <c r="U519" s="19">
        <v>1</v>
      </c>
      <c r="V519" s="18">
        <v>4152</v>
      </c>
      <c r="W519" s="19">
        <v>0</v>
      </c>
      <c r="X519" s="18">
        <v>1</v>
      </c>
      <c r="Y519" s="21">
        <v>4915</v>
      </c>
      <c r="Z519" s="18">
        <v>1</v>
      </c>
      <c r="AA519" s="19">
        <v>4</v>
      </c>
      <c r="AB519" s="20">
        <v>123</v>
      </c>
      <c r="AC519" s="131" t="s">
        <v>623</v>
      </c>
      <c r="AD519" s="38" t="s">
        <v>58</v>
      </c>
      <c r="AE519" s="13">
        <v>0</v>
      </c>
      <c r="AF519" s="13">
        <v>0</v>
      </c>
      <c r="AG519" s="13">
        <v>0</v>
      </c>
      <c r="AH519" s="37">
        <f t="shared" si="40"/>
        <v>0</v>
      </c>
      <c r="AI519" s="13">
        <v>0</v>
      </c>
      <c r="AJ519" s="13">
        <v>0</v>
      </c>
      <c r="AK519" s="13">
        <v>0</v>
      </c>
      <c r="AL519" s="37">
        <f t="shared" si="42"/>
        <v>0</v>
      </c>
      <c r="AM519" s="13">
        <v>0</v>
      </c>
      <c r="AN519" s="13">
        <v>0</v>
      </c>
      <c r="AO519" s="13">
        <v>0</v>
      </c>
      <c r="AP519" s="37">
        <f t="shared" si="41"/>
        <v>0</v>
      </c>
      <c r="AQ519" s="13">
        <v>0</v>
      </c>
      <c r="AR519" s="13">
        <v>0</v>
      </c>
      <c r="AS519" s="13">
        <v>0</v>
      </c>
      <c r="AT519" s="37">
        <f t="shared" si="43"/>
        <v>0</v>
      </c>
      <c r="AU519" s="69">
        <f t="shared" si="44"/>
        <v>0</v>
      </c>
    </row>
    <row r="520" spans="1:47" x14ac:dyDescent="0.25">
      <c r="A520" s="16">
        <f>COUNTIF($AD$10:AD520,'RESUMEN POR ORGANISMO'!$V$6)</f>
        <v>38</v>
      </c>
      <c r="B520" s="16">
        <f>COUNTIF(U$10:$V520,'Desglose 4246'!$V$6)</f>
        <v>8</v>
      </c>
      <c r="C520" s="16">
        <f>COUNTIF(V$10:$V520,'Desglose 4157'!$V$6)</f>
        <v>33</v>
      </c>
      <c r="D520" s="16">
        <f>COUNTIF(V$10:$V520,'Desglose 4156'!$V$6)</f>
        <v>26</v>
      </c>
      <c r="E520" s="16">
        <f>COUNTIF(V$10:$V520,'Desglose 4155'!$V$6)</f>
        <v>26</v>
      </c>
      <c r="F520" s="16">
        <f>COUNTIF(V$10:$V520,'Desglose 4154'!$V$6)</f>
        <v>8</v>
      </c>
      <c r="G520" s="16">
        <f>COUNTIF(V$10:$V520,'Desglose 4153'!$V$6)</f>
        <v>53</v>
      </c>
      <c r="H520" s="16">
        <f>COUNTIF(V$10:$V520,'Desglose 4152'!$V$6)</f>
        <v>174</v>
      </c>
      <c r="I520" s="16">
        <f>COUNTIF(V$10:$V520,'Desglose 4151'!$V$6)</f>
        <v>183</v>
      </c>
      <c r="J520" s="18" t="s">
        <v>19</v>
      </c>
      <c r="K520" s="19">
        <v>4</v>
      </c>
      <c r="L520" s="20">
        <v>11</v>
      </c>
      <c r="M520" s="21">
        <v>152</v>
      </c>
      <c r="N520" s="18">
        <v>2</v>
      </c>
      <c r="O520" s="18">
        <v>5</v>
      </c>
      <c r="P520" s="18">
        <v>2</v>
      </c>
      <c r="Q520" s="18">
        <v>3</v>
      </c>
      <c r="R520" s="18">
        <v>3</v>
      </c>
      <c r="S520" s="18" t="s">
        <v>26</v>
      </c>
      <c r="T520" s="20">
        <v>150</v>
      </c>
      <c r="U520" s="19">
        <v>1</v>
      </c>
      <c r="V520" s="18">
        <v>4152</v>
      </c>
      <c r="W520" s="19">
        <v>0</v>
      </c>
      <c r="X520" s="18">
        <v>1</v>
      </c>
      <c r="Y520" s="21">
        <v>4915</v>
      </c>
      <c r="Z520" s="18">
        <v>1</v>
      </c>
      <c r="AA520" s="19">
        <v>11</v>
      </c>
      <c r="AB520" s="20">
        <v>24</v>
      </c>
      <c r="AC520" s="131" t="s">
        <v>624</v>
      </c>
      <c r="AD520" s="38" t="s">
        <v>58</v>
      </c>
      <c r="AE520" s="13">
        <v>0</v>
      </c>
      <c r="AF520" s="13">
        <v>0</v>
      </c>
      <c r="AG520" s="13">
        <v>0</v>
      </c>
      <c r="AH520" s="37">
        <f t="shared" si="40"/>
        <v>0</v>
      </c>
      <c r="AI520" s="13">
        <v>0</v>
      </c>
      <c r="AJ520" s="13">
        <v>0</v>
      </c>
      <c r="AK520" s="13">
        <v>0</v>
      </c>
      <c r="AL520" s="37">
        <f t="shared" si="42"/>
        <v>0</v>
      </c>
      <c r="AM520" s="13">
        <v>0</v>
      </c>
      <c r="AN520" s="13">
        <v>0</v>
      </c>
      <c r="AO520" s="13">
        <v>0</v>
      </c>
      <c r="AP520" s="37">
        <f t="shared" si="41"/>
        <v>0</v>
      </c>
      <c r="AQ520" s="13">
        <v>0</v>
      </c>
      <c r="AR520" s="13">
        <v>0</v>
      </c>
      <c r="AS520" s="13">
        <v>0</v>
      </c>
      <c r="AT520" s="37">
        <f t="shared" si="43"/>
        <v>0</v>
      </c>
      <c r="AU520" s="69">
        <f t="shared" si="44"/>
        <v>0</v>
      </c>
    </row>
    <row r="521" spans="1:47" x14ac:dyDescent="0.25">
      <c r="A521" s="16">
        <f>COUNTIF($AD$10:AD521,'RESUMEN POR ORGANISMO'!$V$6)</f>
        <v>38</v>
      </c>
      <c r="B521" s="16">
        <f>COUNTIF(U$10:$V521,'Desglose 4246'!$V$6)</f>
        <v>8</v>
      </c>
      <c r="C521" s="16">
        <f>COUNTIF(V$10:$V521,'Desglose 4157'!$V$6)</f>
        <v>33</v>
      </c>
      <c r="D521" s="16">
        <f>COUNTIF(V$10:$V521,'Desglose 4156'!$V$6)</f>
        <v>26</v>
      </c>
      <c r="E521" s="16">
        <f>COUNTIF(V$10:$V521,'Desglose 4155'!$V$6)</f>
        <v>26</v>
      </c>
      <c r="F521" s="16">
        <f>COUNTIF(V$10:$V521,'Desglose 4154'!$V$6)</f>
        <v>8</v>
      </c>
      <c r="G521" s="16">
        <f>COUNTIF(V$10:$V521,'Desglose 4153'!$V$6)</f>
        <v>53</v>
      </c>
      <c r="H521" s="16">
        <f>COUNTIF(V$10:$V521,'Desglose 4152'!$V$6)</f>
        <v>175</v>
      </c>
      <c r="I521" s="16">
        <f>COUNTIF(V$10:$V521,'Desglose 4151'!$V$6)</f>
        <v>183</v>
      </c>
      <c r="J521" s="18" t="s">
        <v>19</v>
      </c>
      <c r="K521" s="19">
        <v>4</v>
      </c>
      <c r="L521" s="20">
        <v>11</v>
      </c>
      <c r="M521" s="21">
        <v>152</v>
      </c>
      <c r="N521" s="18">
        <v>2</v>
      </c>
      <c r="O521" s="18">
        <v>5</v>
      </c>
      <c r="P521" s="18">
        <v>2</v>
      </c>
      <c r="Q521" s="18">
        <v>3</v>
      </c>
      <c r="R521" s="18">
        <v>3</v>
      </c>
      <c r="S521" s="18" t="s">
        <v>26</v>
      </c>
      <c r="T521" s="20">
        <v>150</v>
      </c>
      <c r="U521" s="19">
        <v>1</v>
      </c>
      <c r="V521" s="18">
        <v>4152</v>
      </c>
      <c r="W521" s="19">
        <v>0</v>
      </c>
      <c r="X521" s="18">
        <v>1</v>
      </c>
      <c r="Y521" s="21">
        <v>4915</v>
      </c>
      <c r="Z521" s="18">
        <v>1</v>
      </c>
      <c r="AA521" s="19">
        <v>9</v>
      </c>
      <c r="AB521" s="20">
        <v>80</v>
      </c>
      <c r="AC521" s="131" t="s">
        <v>625</v>
      </c>
      <c r="AD521" s="38" t="s">
        <v>58</v>
      </c>
      <c r="AE521" s="13">
        <v>0</v>
      </c>
      <c r="AF521" s="13">
        <v>0</v>
      </c>
      <c r="AG521" s="13">
        <v>0</v>
      </c>
      <c r="AH521" s="37">
        <f t="shared" si="40"/>
        <v>0</v>
      </c>
      <c r="AI521" s="13">
        <v>0</v>
      </c>
      <c r="AJ521" s="13">
        <v>0</v>
      </c>
      <c r="AK521" s="13">
        <v>0</v>
      </c>
      <c r="AL521" s="37">
        <f t="shared" si="42"/>
        <v>0</v>
      </c>
      <c r="AM521" s="13">
        <v>0</v>
      </c>
      <c r="AN521" s="13">
        <v>0</v>
      </c>
      <c r="AO521" s="13">
        <v>0</v>
      </c>
      <c r="AP521" s="37">
        <f t="shared" si="41"/>
        <v>0</v>
      </c>
      <c r="AQ521" s="13">
        <v>0</v>
      </c>
      <c r="AR521" s="13">
        <v>0</v>
      </c>
      <c r="AS521" s="13">
        <v>0</v>
      </c>
      <c r="AT521" s="37">
        <f t="shared" si="43"/>
        <v>0</v>
      </c>
      <c r="AU521" s="69">
        <f t="shared" si="44"/>
        <v>0</v>
      </c>
    </row>
    <row r="522" spans="1:47" x14ac:dyDescent="0.25">
      <c r="A522" s="16">
        <f>COUNTIF($AD$10:AD522,'RESUMEN POR ORGANISMO'!$V$6)</f>
        <v>38</v>
      </c>
      <c r="B522" s="16">
        <f>COUNTIF(U$10:$V522,'Desglose 4246'!$V$6)</f>
        <v>8</v>
      </c>
      <c r="C522" s="16">
        <f>COUNTIF(V$10:$V522,'Desglose 4157'!$V$6)</f>
        <v>33</v>
      </c>
      <c r="D522" s="16">
        <f>COUNTIF(V$10:$V522,'Desglose 4156'!$V$6)</f>
        <v>26</v>
      </c>
      <c r="E522" s="16">
        <f>COUNTIF(V$10:$V522,'Desglose 4155'!$V$6)</f>
        <v>26</v>
      </c>
      <c r="F522" s="16">
        <f>COUNTIF(V$10:$V522,'Desglose 4154'!$V$6)</f>
        <v>8</v>
      </c>
      <c r="G522" s="16">
        <f>COUNTIF(V$10:$V522,'Desglose 4153'!$V$6)</f>
        <v>53</v>
      </c>
      <c r="H522" s="16">
        <f>COUNTIF(V$10:$V522,'Desglose 4152'!$V$6)</f>
        <v>176</v>
      </c>
      <c r="I522" s="16">
        <f>COUNTIF(V$10:$V522,'Desglose 4151'!$V$6)</f>
        <v>183</v>
      </c>
      <c r="J522" s="18" t="s">
        <v>19</v>
      </c>
      <c r="K522" s="19">
        <v>4</v>
      </c>
      <c r="L522" s="20">
        <v>11</v>
      </c>
      <c r="M522" s="21">
        <v>152</v>
      </c>
      <c r="N522" s="18">
        <v>2</v>
      </c>
      <c r="O522" s="18">
        <v>5</v>
      </c>
      <c r="P522" s="18">
        <v>2</v>
      </c>
      <c r="Q522" s="18">
        <v>3</v>
      </c>
      <c r="R522" s="18">
        <v>3</v>
      </c>
      <c r="S522" s="18" t="s">
        <v>26</v>
      </c>
      <c r="T522" s="20">
        <v>150</v>
      </c>
      <c r="U522" s="19">
        <v>1</v>
      </c>
      <c r="V522" s="18">
        <v>4152</v>
      </c>
      <c r="W522" s="19">
        <v>0</v>
      </c>
      <c r="X522" s="18">
        <v>1</v>
      </c>
      <c r="Y522" s="21">
        <v>4915</v>
      </c>
      <c r="Z522" s="18">
        <v>1</v>
      </c>
      <c r="AA522" s="19">
        <v>9</v>
      </c>
      <c r="AB522" s="20">
        <v>84</v>
      </c>
      <c r="AC522" s="131" t="s">
        <v>626</v>
      </c>
      <c r="AD522" s="38" t="s">
        <v>58</v>
      </c>
      <c r="AE522" s="13">
        <v>0</v>
      </c>
      <c r="AF522" s="13">
        <v>0</v>
      </c>
      <c r="AG522" s="13">
        <v>0</v>
      </c>
      <c r="AH522" s="37">
        <f t="shared" si="40"/>
        <v>0</v>
      </c>
      <c r="AI522" s="13">
        <v>0</v>
      </c>
      <c r="AJ522" s="13">
        <v>0</v>
      </c>
      <c r="AK522" s="13">
        <v>0</v>
      </c>
      <c r="AL522" s="37">
        <f t="shared" si="42"/>
        <v>0</v>
      </c>
      <c r="AM522" s="13">
        <v>0</v>
      </c>
      <c r="AN522" s="13">
        <v>0</v>
      </c>
      <c r="AO522" s="13">
        <v>0</v>
      </c>
      <c r="AP522" s="37">
        <f t="shared" si="41"/>
        <v>0</v>
      </c>
      <c r="AQ522" s="13">
        <v>0</v>
      </c>
      <c r="AR522" s="13">
        <v>0</v>
      </c>
      <c r="AS522" s="13">
        <v>0</v>
      </c>
      <c r="AT522" s="37">
        <f t="shared" si="43"/>
        <v>0</v>
      </c>
      <c r="AU522" s="69">
        <f t="shared" si="44"/>
        <v>0</v>
      </c>
    </row>
    <row r="523" spans="1:47" x14ac:dyDescent="0.25">
      <c r="A523" s="16">
        <f>COUNTIF($AD$10:AD523,'RESUMEN POR ORGANISMO'!$V$6)</f>
        <v>38</v>
      </c>
      <c r="B523" s="16">
        <f>COUNTIF(U$10:$V523,'Desglose 4246'!$V$6)</f>
        <v>8</v>
      </c>
      <c r="C523" s="16">
        <f>COUNTIF(V$10:$V523,'Desglose 4157'!$V$6)</f>
        <v>33</v>
      </c>
      <c r="D523" s="16">
        <f>COUNTIF(V$10:$V523,'Desglose 4156'!$V$6)</f>
        <v>26</v>
      </c>
      <c r="E523" s="16">
        <f>COUNTIF(V$10:$V523,'Desglose 4155'!$V$6)</f>
        <v>26</v>
      </c>
      <c r="F523" s="16">
        <f>COUNTIF(V$10:$V523,'Desglose 4154'!$V$6)</f>
        <v>8</v>
      </c>
      <c r="G523" s="16">
        <f>COUNTIF(V$10:$V523,'Desglose 4153'!$V$6)</f>
        <v>53</v>
      </c>
      <c r="H523" s="16">
        <f>COUNTIF(V$10:$V523,'Desglose 4152'!$V$6)</f>
        <v>177</v>
      </c>
      <c r="I523" s="16">
        <f>COUNTIF(V$10:$V523,'Desglose 4151'!$V$6)</f>
        <v>183</v>
      </c>
      <c r="J523" s="18" t="s">
        <v>19</v>
      </c>
      <c r="K523" s="19">
        <v>4</v>
      </c>
      <c r="L523" s="20">
        <v>11</v>
      </c>
      <c r="M523" s="21">
        <v>152</v>
      </c>
      <c r="N523" s="18">
        <v>2</v>
      </c>
      <c r="O523" s="18">
        <v>5</v>
      </c>
      <c r="P523" s="18">
        <v>2</v>
      </c>
      <c r="Q523" s="18">
        <v>3</v>
      </c>
      <c r="R523" s="18">
        <v>3</v>
      </c>
      <c r="S523" s="18" t="s">
        <v>26</v>
      </c>
      <c r="T523" s="20">
        <v>150</v>
      </c>
      <c r="U523" s="19">
        <v>1</v>
      </c>
      <c r="V523" s="18">
        <v>4152</v>
      </c>
      <c r="W523" s="19">
        <v>0</v>
      </c>
      <c r="X523" s="18">
        <v>1</v>
      </c>
      <c r="Y523" s="21">
        <v>4915</v>
      </c>
      <c r="Z523" s="18">
        <v>1</v>
      </c>
      <c r="AA523" s="19">
        <v>9</v>
      </c>
      <c r="AB523" s="20">
        <v>67</v>
      </c>
      <c r="AC523" s="131" t="s">
        <v>627</v>
      </c>
      <c r="AD523" s="38" t="s">
        <v>58</v>
      </c>
      <c r="AE523" s="13">
        <v>0</v>
      </c>
      <c r="AF523" s="13">
        <v>0</v>
      </c>
      <c r="AG523" s="13">
        <v>0</v>
      </c>
      <c r="AH523" s="37">
        <f t="shared" ref="AH523:AH586" si="45">SUM(AE523:AG523)</f>
        <v>0</v>
      </c>
      <c r="AI523" s="13">
        <v>0</v>
      </c>
      <c r="AJ523" s="13">
        <v>0</v>
      </c>
      <c r="AK523" s="13">
        <v>0</v>
      </c>
      <c r="AL523" s="37">
        <f t="shared" si="42"/>
        <v>0</v>
      </c>
      <c r="AM523" s="13">
        <v>0</v>
      </c>
      <c r="AN523" s="13">
        <v>0</v>
      </c>
      <c r="AO523" s="13">
        <v>0</v>
      </c>
      <c r="AP523" s="37">
        <f t="shared" ref="AP523:AP586" si="46">SUM(AM523:AO523)</f>
        <v>0</v>
      </c>
      <c r="AQ523" s="13">
        <v>0</v>
      </c>
      <c r="AR523" s="13">
        <v>0</v>
      </c>
      <c r="AS523" s="13">
        <v>0</v>
      </c>
      <c r="AT523" s="37">
        <f t="shared" si="43"/>
        <v>0</v>
      </c>
      <c r="AU523" s="69">
        <f t="shared" si="44"/>
        <v>0</v>
      </c>
    </row>
    <row r="524" spans="1:47" x14ac:dyDescent="0.25">
      <c r="A524" s="16">
        <f>COUNTIF($AD$10:AD524,'RESUMEN POR ORGANISMO'!$V$6)</f>
        <v>38</v>
      </c>
      <c r="B524" s="16">
        <f>COUNTIF(U$10:$V524,'Desglose 4246'!$V$6)</f>
        <v>8</v>
      </c>
      <c r="C524" s="16">
        <f>COUNTIF(V$10:$V524,'Desglose 4157'!$V$6)</f>
        <v>33</v>
      </c>
      <c r="D524" s="16">
        <f>COUNTIF(V$10:$V524,'Desglose 4156'!$V$6)</f>
        <v>26</v>
      </c>
      <c r="E524" s="16">
        <f>COUNTIF(V$10:$V524,'Desglose 4155'!$V$6)</f>
        <v>26</v>
      </c>
      <c r="F524" s="16">
        <f>COUNTIF(V$10:$V524,'Desglose 4154'!$V$6)</f>
        <v>8</v>
      </c>
      <c r="G524" s="16">
        <f>COUNTIF(V$10:$V524,'Desglose 4153'!$V$6)</f>
        <v>54</v>
      </c>
      <c r="H524" s="16">
        <f>COUNTIF(V$10:$V524,'Desglose 4152'!$V$6)</f>
        <v>177</v>
      </c>
      <c r="I524" s="16">
        <f>COUNTIF(V$10:$V524,'Desglose 4151'!$V$6)</f>
        <v>183</v>
      </c>
      <c r="J524" s="18" t="s">
        <v>19</v>
      </c>
      <c r="K524" s="19">
        <v>4</v>
      </c>
      <c r="L524" s="20">
        <v>11</v>
      </c>
      <c r="M524" s="21">
        <v>152</v>
      </c>
      <c r="N524" s="18">
        <v>2</v>
      </c>
      <c r="O524" s="18">
        <v>5</v>
      </c>
      <c r="P524" s="18">
        <v>2</v>
      </c>
      <c r="Q524" s="18">
        <v>3</v>
      </c>
      <c r="R524" s="18">
        <v>3</v>
      </c>
      <c r="S524" s="18" t="s">
        <v>26</v>
      </c>
      <c r="T524" s="20">
        <v>150</v>
      </c>
      <c r="U524" s="19">
        <v>1</v>
      </c>
      <c r="V524" s="18">
        <v>4153</v>
      </c>
      <c r="W524" s="19">
        <v>0</v>
      </c>
      <c r="X524" s="18">
        <v>5</v>
      </c>
      <c r="Y524" s="21">
        <v>1315</v>
      </c>
      <c r="Z524" s="18">
        <v>1</v>
      </c>
      <c r="AA524" s="19">
        <v>12</v>
      </c>
      <c r="AB524" s="20">
        <v>44</v>
      </c>
      <c r="AC524" s="131" t="s">
        <v>628</v>
      </c>
      <c r="AD524" s="38" t="s">
        <v>58</v>
      </c>
      <c r="AE524" s="13">
        <v>0</v>
      </c>
      <c r="AF524" s="13">
        <v>0</v>
      </c>
      <c r="AG524" s="13">
        <v>0</v>
      </c>
      <c r="AH524" s="37">
        <f t="shared" si="45"/>
        <v>0</v>
      </c>
      <c r="AI524" s="13">
        <v>0</v>
      </c>
      <c r="AJ524" s="13">
        <v>0</v>
      </c>
      <c r="AK524" s="13">
        <v>0</v>
      </c>
      <c r="AL524" s="37">
        <f t="shared" ref="AL524:AL587" si="47">SUM(AI524:AK524)</f>
        <v>0</v>
      </c>
      <c r="AM524" s="13">
        <v>0</v>
      </c>
      <c r="AN524" s="13">
        <v>0</v>
      </c>
      <c r="AO524" s="13">
        <v>6474.94</v>
      </c>
      <c r="AP524" s="37">
        <f t="shared" si="46"/>
        <v>6474.94</v>
      </c>
      <c r="AQ524" s="13">
        <v>0</v>
      </c>
      <c r="AR524" s="13">
        <v>781.66</v>
      </c>
      <c r="AS524" s="13">
        <v>1055.8900000000001</v>
      </c>
      <c r="AT524" s="37">
        <f t="shared" ref="AT524:AT587" si="48">SUM(AQ524:AS524)</f>
        <v>1837.5500000000002</v>
      </c>
      <c r="AU524" s="69">
        <f t="shared" ref="AU524:AU587" si="49">SUM(AT524,AP524,AL524,AH524)</f>
        <v>8312.49</v>
      </c>
    </row>
    <row r="525" spans="1:47" x14ac:dyDescent="0.25">
      <c r="A525" s="16">
        <f>COUNTIF($AD$10:AD525,'RESUMEN POR ORGANISMO'!$V$6)</f>
        <v>38</v>
      </c>
      <c r="B525" s="16">
        <f>COUNTIF(U$10:$V525,'Desglose 4246'!$V$6)</f>
        <v>8</v>
      </c>
      <c r="C525" s="16">
        <f>COUNTIF(V$10:$V525,'Desglose 4157'!$V$6)</f>
        <v>33</v>
      </c>
      <c r="D525" s="16">
        <f>COUNTIF(V$10:$V525,'Desglose 4156'!$V$6)</f>
        <v>26</v>
      </c>
      <c r="E525" s="16">
        <f>COUNTIF(V$10:$V525,'Desglose 4155'!$V$6)</f>
        <v>26</v>
      </c>
      <c r="F525" s="16">
        <f>COUNTIF(V$10:$V525,'Desglose 4154'!$V$6)</f>
        <v>8</v>
      </c>
      <c r="G525" s="16">
        <f>COUNTIF(V$10:$V525,'Desglose 4153'!$V$6)</f>
        <v>55</v>
      </c>
      <c r="H525" s="16">
        <f>COUNTIF(V$10:$V525,'Desglose 4152'!$V$6)</f>
        <v>177</v>
      </c>
      <c r="I525" s="16">
        <f>COUNTIF(V$10:$V525,'Desglose 4151'!$V$6)</f>
        <v>183</v>
      </c>
      <c r="J525" s="18" t="s">
        <v>19</v>
      </c>
      <c r="K525" s="19">
        <v>4</v>
      </c>
      <c r="L525" s="20">
        <v>11</v>
      </c>
      <c r="M525" s="21">
        <v>152</v>
      </c>
      <c r="N525" s="18">
        <v>2</v>
      </c>
      <c r="O525" s="18">
        <v>5</v>
      </c>
      <c r="P525" s="18">
        <v>2</v>
      </c>
      <c r="Q525" s="18">
        <v>3</v>
      </c>
      <c r="R525" s="18">
        <v>3</v>
      </c>
      <c r="S525" s="18" t="s">
        <v>26</v>
      </c>
      <c r="T525" s="20">
        <v>150</v>
      </c>
      <c r="U525" s="19">
        <v>1</v>
      </c>
      <c r="V525" s="18">
        <v>4153</v>
      </c>
      <c r="W525" s="19">
        <v>0</v>
      </c>
      <c r="X525" s="18">
        <v>5</v>
      </c>
      <c r="Y525" s="21">
        <v>1315</v>
      </c>
      <c r="Z525" s="18">
        <v>1</v>
      </c>
      <c r="AA525" s="19">
        <v>12</v>
      </c>
      <c r="AB525" s="20">
        <v>45</v>
      </c>
      <c r="AC525" s="131" t="s">
        <v>629</v>
      </c>
      <c r="AD525" s="38" t="s">
        <v>58</v>
      </c>
      <c r="AE525" s="13">
        <v>0</v>
      </c>
      <c r="AF525" s="13">
        <v>0</v>
      </c>
      <c r="AG525" s="13">
        <v>0</v>
      </c>
      <c r="AH525" s="37">
        <f t="shared" si="45"/>
        <v>0</v>
      </c>
      <c r="AI525" s="13">
        <v>0</v>
      </c>
      <c r="AJ525" s="13">
        <v>0</v>
      </c>
      <c r="AK525" s="13">
        <v>0</v>
      </c>
      <c r="AL525" s="37">
        <f t="shared" si="47"/>
        <v>0</v>
      </c>
      <c r="AM525" s="13">
        <v>0</v>
      </c>
      <c r="AN525" s="13">
        <v>0</v>
      </c>
      <c r="AO525" s="13">
        <v>6474.94</v>
      </c>
      <c r="AP525" s="37">
        <f t="shared" si="46"/>
        <v>6474.94</v>
      </c>
      <c r="AQ525" s="13">
        <v>0</v>
      </c>
      <c r="AR525" s="13">
        <v>781.66</v>
      </c>
      <c r="AS525" s="13">
        <v>1055.8900000000001</v>
      </c>
      <c r="AT525" s="37">
        <f t="shared" si="48"/>
        <v>1837.5500000000002</v>
      </c>
      <c r="AU525" s="69">
        <f t="shared" si="49"/>
        <v>8312.49</v>
      </c>
    </row>
    <row r="526" spans="1:47" x14ac:dyDescent="0.25">
      <c r="A526" s="16">
        <f>COUNTIF($AD$10:AD526,'RESUMEN POR ORGANISMO'!$V$6)</f>
        <v>38</v>
      </c>
      <c r="B526" s="16">
        <f>COUNTIF(U$10:$V526,'Desglose 4246'!$V$6)</f>
        <v>8</v>
      </c>
      <c r="C526" s="16">
        <f>COUNTIF(V$10:$V526,'Desglose 4157'!$V$6)</f>
        <v>33</v>
      </c>
      <c r="D526" s="16">
        <f>COUNTIF(V$10:$V526,'Desglose 4156'!$V$6)</f>
        <v>26</v>
      </c>
      <c r="E526" s="16">
        <f>COUNTIF(V$10:$V526,'Desglose 4155'!$V$6)</f>
        <v>26</v>
      </c>
      <c r="F526" s="16">
        <f>COUNTIF(V$10:$V526,'Desglose 4154'!$V$6)</f>
        <v>8</v>
      </c>
      <c r="G526" s="16">
        <f>COUNTIF(V$10:$V526,'Desglose 4153'!$V$6)</f>
        <v>56</v>
      </c>
      <c r="H526" s="16">
        <f>COUNTIF(V$10:$V526,'Desglose 4152'!$V$6)</f>
        <v>177</v>
      </c>
      <c r="I526" s="16">
        <f>COUNTIF(V$10:$V526,'Desglose 4151'!$V$6)</f>
        <v>183</v>
      </c>
      <c r="J526" s="18" t="s">
        <v>19</v>
      </c>
      <c r="K526" s="19">
        <v>4</v>
      </c>
      <c r="L526" s="20">
        <v>11</v>
      </c>
      <c r="M526" s="21">
        <v>152</v>
      </c>
      <c r="N526" s="18">
        <v>2</v>
      </c>
      <c r="O526" s="18">
        <v>5</v>
      </c>
      <c r="P526" s="18">
        <v>2</v>
      </c>
      <c r="Q526" s="18">
        <v>3</v>
      </c>
      <c r="R526" s="18">
        <v>3</v>
      </c>
      <c r="S526" s="18" t="s">
        <v>26</v>
      </c>
      <c r="T526" s="20">
        <v>150</v>
      </c>
      <c r="U526" s="19">
        <v>1</v>
      </c>
      <c r="V526" s="18">
        <v>4153</v>
      </c>
      <c r="W526" s="19">
        <v>0</v>
      </c>
      <c r="X526" s="18">
        <v>5</v>
      </c>
      <c r="Y526" s="21">
        <v>1315</v>
      </c>
      <c r="Z526" s="18">
        <v>1</v>
      </c>
      <c r="AA526" s="19">
        <v>12</v>
      </c>
      <c r="AB526" s="20">
        <v>29</v>
      </c>
      <c r="AC526" s="131" t="s">
        <v>630</v>
      </c>
      <c r="AD526" s="38" t="s">
        <v>58</v>
      </c>
      <c r="AE526" s="13">
        <v>0</v>
      </c>
      <c r="AF526" s="13">
        <v>0</v>
      </c>
      <c r="AG526" s="13">
        <v>0</v>
      </c>
      <c r="AH526" s="37">
        <f t="shared" si="45"/>
        <v>0</v>
      </c>
      <c r="AI526" s="13">
        <v>0</v>
      </c>
      <c r="AJ526" s="13">
        <v>0</v>
      </c>
      <c r="AK526" s="13">
        <v>0</v>
      </c>
      <c r="AL526" s="37">
        <f t="shared" si="47"/>
        <v>0</v>
      </c>
      <c r="AM526" s="13">
        <v>0</v>
      </c>
      <c r="AN526" s="13">
        <v>0</v>
      </c>
      <c r="AO526" s="13">
        <v>4089.44</v>
      </c>
      <c r="AP526" s="37">
        <f t="shared" si="46"/>
        <v>4089.44</v>
      </c>
      <c r="AQ526" s="13">
        <v>0</v>
      </c>
      <c r="AR526" s="13">
        <v>493.68</v>
      </c>
      <c r="AS526" s="13">
        <v>666.88</v>
      </c>
      <c r="AT526" s="37">
        <f t="shared" si="48"/>
        <v>1160.56</v>
      </c>
      <c r="AU526" s="69">
        <f t="shared" si="49"/>
        <v>5250</v>
      </c>
    </row>
    <row r="527" spans="1:47" x14ac:dyDescent="0.25">
      <c r="A527" s="16">
        <f>COUNTIF($AD$10:AD527,'RESUMEN POR ORGANISMO'!$V$6)</f>
        <v>38</v>
      </c>
      <c r="B527" s="16">
        <f>COUNTIF(U$10:$V527,'Desglose 4246'!$V$6)</f>
        <v>8</v>
      </c>
      <c r="C527" s="16">
        <f>COUNTIF(V$10:$V527,'Desglose 4157'!$V$6)</f>
        <v>33</v>
      </c>
      <c r="D527" s="16">
        <f>COUNTIF(V$10:$V527,'Desglose 4156'!$V$6)</f>
        <v>26</v>
      </c>
      <c r="E527" s="16">
        <f>COUNTIF(V$10:$V527,'Desglose 4155'!$V$6)</f>
        <v>26</v>
      </c>
      <c r="F527" s="16">
        <f>COUNTIF(V$10:$V527,'Desglose 4154'!$V$6)</f>
        <v>8</v>
      </c>
      <c r="G527" s="16">
        <f>COUNTIF(V$10:$V527,'Desglose 4153'!$V$6)</f>
        <v>57</v>
      </c>
      <c r="H527" s="16">
        <f>COUNTIF(V$10:$V527,'Desglose 4152'!$V$6)</f>
        <v>177</v>
      </c>
      <c r="I527" s="16">
        <f>COUNTIF(V$10:$V527,'Desglose 4151'!$V$6)</f>
        <v>183</v>
      </c>
      <c r="J527" s="18" t="s">
        <v>19</v>
      </c>
      <c r="K527" s="19">
        <v>4</v>
      </c>
      <c r="L527" s="20">
        <v>11</v>
      </c>
      <c r="M527" s="21">
        <v>152</v>
      </c>
      <c r="N527" s="18">
        <v>2</v>
      </c>
      <c r="O527" s="18">
        <v>5</v>
      </c>
      <c r="P527" s="18">
        <v>2</v>
      </c>
      <c r="Q527" s="18">
        <v>3</v>
      </c>
      <c r="R527" s="18">
        <v>3</v>
      </c>
      <c r="S527" s="18" t="s">
        <v>26</v>
      </c>
      <c r="T527" s="20">
        <v>150</v>
      </c>
      <c r="U527" s="19">
        <v>1</v>
      </c>
      <c r="V527" s="18">
        <v>4153</v>
      </c>
      <c r="W527" s="19">
        <v>0</v>
      </c>
      <c r="X527" s="18">
        <v>5</v>
      </c>
      <c r="Y527" s="21">
        <v>1315</v>
      </c>
      <c r="Z527" s="18">
        <v>1</v>
      </c>
      <c r="AA527" s="19">
        <v>1</v>
      </c>
      <c r="AB527" s="20">
        <v>104</v>
      </c>
      <c r="AC527" s="131" t="s">
        <v>631</v>
      </c>
      <c r="AD527" s="38" t="s">
        <v>58</v>
      </c>
      <c r="AE527" s="13">
        <v>0</v>
      </c>
      <c r="AF527" s="13">
        <v>0</v>
      </c>
      <c r="AG527" s="13">
        <v>0</v>
      </c>
      <c r="AH527" s="37">
        <f t="shared" si="45"/>
        <v>0</v>
      </c>
      <c r="AI527" s="13">
        <v>0</v>
      </c>
      <c r="AJ527" s="13">
        <v>0</v>
      </c>
      <c r="AK527" s="13">
        <v>0</v>
      </c>
      <c r="AL527" s="37">
        <f t="shared" si="47"/>
        <v>0</v>
      </c>
      <c r="AM527" s="13">
        <v>0</v>
      </c>
      <c r="AN527" s="13">
        <v>0</v>
      </c>
      <c r="AO527" s="13">
        <v>6474.94</v>
      </c>
      <c r="AP527" s="37">
        <f t="shared" si="46"/>
        <v>6474.94</v>
      </c>
      <c r="AQ527" s="13">
        <v>0</v>
      </c>
      <c r="AR527" s="13">
        <v>781.73</v>
      </c>
      <c r="AS527" s="13">
        <v>1055.8900000000001</v>
      </c>
      <c r="AT527" s="37">
        <f t="shared" si="48"/>
        <v>1837.6200000000001</v>
      </c>
      <c r="AU527" s="69">
        <f t="shared" si="49"/>
        <v>8312.56</v>
      </c>
    </row>
    <row r="528" spans="1:47" x14ac:dyDescent="0.25">
      <c r="A528" s="16">
        <f>COUNTIF($AD$10:AD528,'RESUMEN POR ORGANISMO'!$V$6)</f>
        <v>38</v>
      </c>
      <c r="B528" s="16">
        <f>COUNTIF(U$10:$V528,'Desglose 4246'!$V$6)</f>
        <v>8</v>
      </c>
      <c r="C528" s="16">
        <f>COUNTIF(V$10:$V528,'Desglose 4157'!$V$6)</f>
        <v>33</v>
      </c>
      <c r="D528" s="16">
        <f>COUNTIF(V$10:$V528,'Desglose 4156'!$V$6)</f>
        <v>26</v>
      </c>
      <c r="E528" s="16">
        <f>COUNTIF(V$10:$V528,'Desglose 4155'!$V$6)</f>
        <v>26</v>
      </c>
      <c r="F528" s="16">
        <f>COUNTIF(V$10:$V528,'Desglose 4154'!$V$6)</f>
        <v>8</v>
      </c>
      <c r="G528" s="16">
        <f>COUNTIF(V$10:$V528,'Desglose 4153'!$V$6)</f>
        <v>58</v>
      </c>
      <c r="H528" s="16">
        <f>COUNTIF(V$10:$V528,'Desglose 4152'!$V$6)</f>
        <v>177</v>
      </c>
      <c r="I528" s="16">
        <f>COUNTIF(V$10:$V528,'Desglose 4151'!$V$6)</f>
        <v>183</v>
      </c>
      <c r="J528" s="18" t="s">
        <v>19</v>
      </c>
      <c r="K528" s="19">
        <v>4</v>
      </c>
      <c r="L528" s="20">
        <v>11</v>
      </c>
      <c r="M528" s="21">
        <v>152</v>
      </c>
      <c r="N528" s="18">
        <v>2</v>
      </c>
      <c r="O528" s="18">
        <v>5</v>
      </c>
      <c r="P528" s="18">
        <v>2</v>
      </c>
      <c r="Q528" s="18">
        <v>3</v>
      </c>
      <c r="R528" s="18">
        <v>3</v>
      </c>
      <c r="S528" s="18" t="s">
        <v>26</v>
      </c>
      <c r="T528" s="20">
        <v>150</v>
      </c>
      <c r="U528" s="19">
        <v>1</v>
      </c>
      <c r="V528" s="18">
        <v>4153</v>
      </c>
      <c r="W528" s="19">
        <v>0</v>
      </c>
      <c r="X528" s="18">
        <v>5</v>
      </c>
      <c r="Y528" s="21">
        <v>1315</v>
      </c>
      <c r="Z528" s="18">
        <v>1</v>
      </c>
      <c r="AA528" s="19">
        <v>10</v>
      </c>
      <c r="AB528" s="20">
        <v>6</v>
      </c>
      <c r="AC528" s="131" t="s">
        <v>632</v>
      </c>
      <c r="AD528" s="38" t="s">
        <v>58</v>
      </c>
      <c r="AE528" s="13">
        <v>0</v>
      </c>
      <c r="AF528" s="13">
        <v>0</v>
      </c>
      <c r="AG528" s="13">
        <v>0</v>
      </c>
      <c r="AH528" s="37">
        <f t="shared" si="45"/>
        <v>0</v>
      </c>
      <c r="AI528" s="13">
        <v>0</v>
      </c>
      <c r="AJ528" s="13">
        <v>0</v>
      </c>
      <c r="AK528" s="13">
        <v>0</v>
      </c>
      <c r="AL528" s="37">
        <f t="shared" si="47"/>
        <v>0</v>
      </c>
      <c r="AM528" s="13">
        <v>0</v>
      </c>
      <c r="AN528" s="13">
        <v>0</v>
      </c>
      <c r="AO528" s="13">
        <v>12949.87</v>
      </c>
      <c r="AP528" s="37">
        <f t="shared" si="46"/>
        <v>12949.87</v>
      </c>
      <c r="AQ528" s="13">
        <v>0</v>
      </c>
      <c r="AR528" s="13">
        <v>1563.33</v>
      </c>
      <c r="AS528" s="13">
        <v>2111.7800000000002</v>
      </c>
      <c r="AT528" s="37">
        <f t="shared" si="48"/>
        <v>3675.11</v>
      </c>
      <c r="AU528" s="69">
        <f t="shared" si="49"/>
        <v>16624.98</v>
      </c>
    </row>
    <row r="529" spans="1:47" x14ac:dyDescent="0.25">
      <c r="A529" s="16">
        <f>COUNTIF($AD$10:AD529,'RESUMEN POR ORGANISMO'!$V$6)</f>
        <v>38</v>
      </c>
      <c r="B529" s="16">
        <f>COUNTIF(U$10:$V529,'Desglose 4246'!$V$6)</f>
        <v>8</v>
      </c>
      <c r="C529" s="16">
        <f>COUNTIF(V$10:$V529,'Desglose 4157'!$V$6)</f>
        <v>33</v>
      </c>
      <c r="D529" s="16">
        <f>COUNTIF(V$10:$V529,'Desglose 4156'!$V$6)</f>
        <v>26</v>
      </c>
      <c r="E529" s="16">
        <f>COUNTIF(V$10:$V529,'Desglose 4155'!$V$6)</f>
        <v>26</v>
      </c>
      <c r="F529" s="16">
        <f>COUNTIF(V$10:$V529,'Desglose 4154'!$V$6)</f>
        <v>8</v>
      </c>
      <c r="G529" s="16">
        <f>COUNTIF(V$10:$V529,'Desglose 4153'!$V$6)</f>
        <v>59</v>
      </c>
      <c r="H529" s="16">
        <f>COUNTIF(V$10:$V529,'Desglose 4152'!$V$6)</f>
        <v>177</v>
      </c>
      <c r="I529" s="16">
        <f>COUNTIF(V$10:$V529,'Desglose 4151'!$V$6)</f>
        <v>183</v>
      </c>
      <c r="J529" s="18" t="s">
        <v>19</v>
      </c>
      <c r="K529" s="19">
        <v>4</v>
      </c>
      <c r="L529" s="20">
        <v>11</v>
      </c>
      <c r="M529" s="21">
        <v>152</v>
      </c>
      <c r="N529" s="18">
        <v>2</v>
      </c>
      <c r="O529" s="18">
        <v>5</v>
      </c>
      <c r="P529" s="18">
        <v>2</v>
      </c>
      <c r="Q529" s="18">
        <v>3</v>
      </c>
      <c r="R529" s="18">
        <v>3</v>
      </c>
      <c r="S529" s="18" t="s">
        <v>26</v>
      </c>
      <c r="T529" s="20">
        <v>150</v>
      </c>
      <c r="U529" s="19">
        <v>1</v>
      </c>
      <c r="V529" s="18">
        <v>4153</v>
      </c>
      <c r="W529" s="19">
        <v>0</v>
      </c>
      <c r="X529" s="18">
        <v>5</v>
      </c>
      <c r="Y529" s="21">
        <v>1315</v>
      </c>
      <c r="Z529" s="18">
        <v>1</v>
      </c>
      <c r="AA529" s="19">
        <v>10</v>
      </c>
      <c r="AB529" s="20">
        <v>5</v>
      </c>
      <c r="AC529" s="131" t="s">
        <v>633</v>
      </c>
      <c r="AD529" s="38" t="s">
        <v>58</v>
      </c>
      <c r="AE529" s="13">
        <v>0</v>
      </c>
      <c r="AF529" s="13">
        <v>0</v>
      </c>
      <c r="AG529" s="13">
        <v>0</v>
      </c>
      <c r="AH529" s="37">
        <f t="shared" si="45"/>
        <v>0</v>
      </c>
      <c r="AI529" s="13">
        <v>0</v>
      </c>
      <c r="AJ529" s="13">
        <v>0</v>
      </c>
      <c r="AK529" s="13">
        <v>0</v>
      </c>
      <c r="AL529" s="37">
        <f t="shared" si="47"/>
        <v>0</v>
      </c>
      <c r="AM529" s="13">
        <v>0</v>
      </c>
      <c r="AN529" s="13">
        <v>0</v>
      </c>
      <c r="AO529" s="13">
        <v>12949.87</v>
      </c>
      <c r="AP529" s="37">
        <f t="shared" si="46"/>
        <v>12949.87</v>
      </c>
      <c r="AQ529" s="13">
        <v>0</v>
      </c>
      <c r="AR529" s="13">
        <v>1563.33</v>
      </c>
      <c r="AS529" s="13">
        <v>2111.7800000000002</v>
      </c>
      <c r="AT529" s="37">
        <f t="shared" si="48"/>
        <v>3675.11</v>
      </c>
      <c r="AU529" s="69">
        <f t="shared" si="49"/>
        <v>16624.98</v>
      </c>
    </row>
    <row r="530" spans="1:47" x14ac:dyDescent="0.25">
      <c r="A530" s="16">
        <f>COUNTIF($AD$10:AD530,'RESUMEN POR ORGANISMO'!$V$6)</f>
        <v>38</v>
      </c>
      <c r="B530" s="16">
        <f>COUNTIF(U$10:$V530,'Desglose 4246'!$V$6)</f>
        <v>8</v>
      </c>
      <c r="C530" s="16">
        <f>COUNTIF(V$10:$V530,'Desglose 4157'!$V$6)</f>
        <v>33</v>
      </c>
      <c r="D530" s="16">
        <f>COUNTIF(V$10:$V530,'Desglose 4156'!$V$6)</f>
        <v>26</v>
      </c>
      <c r="E530" s="16">
        <f>COUNTIF(V$10:$V530,'Desglose 4155'!$V$6)</f>
        <v>26</v>
      </c>
      <c r="F530" s="16">
        <f>COUNTIF(V$10:$V530,'Desglose 4154'!$V$6)</f>
        <v>8</v>
      </c>
      <c r="G530" s="16">
        <f>COUNTIF(V$10:$V530,'Desglose 4153'!$V$6)</f>
        <v>60</v>
      </c>
      <c r="H530" s="16">
        <f>COUNTIF(V$10:$V530,'Desglose 4152'!$V$6)</f>
        <v>177</v>
      </c>
      <c r="I530" s="16">
        <f>COUNTIF(V$10:$V530,'Desglose 4151'!$V$6)</f>
        <v>183</v>
      </c>
      <c r="J530" s="18" t="s">
        <v>19</v>
      </c>
      <c r="K530" s="19">
        <v>4</v>
      </c>
      <c r="L530" s="20">
        <v>11</v>
      </c>
      <c r="M530" s="21">
        <v>152</v>
      </c>
      <c r="N530" s="18">
        <v>2</v>
      </c>
      <c r="O530" s="18">
        <v>5</v>
      </c>
      <c r="P530" s="18">
        <v>2</v>
      </c>
      <c r="Q530" s="18">
        <v>3</v>
      </c>
      <c r="R530" s="18">
        <v>3</v>
      </c>
      <c r="S530" s="18" t="s">
        <v>26</v>
      </c>
      <c r="T530" s="20">
        <v>150</v>
      </c>
      <c r="U530" s="19">
        <v>1</v>
      </c>
      <c r="V530" s="18">
        <v>4153</v>
      </c>
      <c r="W530" s="19">
        <v>0</v>
      </c>
      <c r="X530" s="18">
        <v>5</v>
      </c>
      <c r="Y530" s="21">
        <v>1315</v>
      </c>
      <c r="Z530" s="18">
        <v>1</v>
      </c>
      <c r="AA530" s="19">
        <v>10</v>
      </c>
      <c r="AB530" s="20">
        <v>55</v>
      </c>
      <c r="AC530" s="131" t="s">
        <v>634</v>
      </c>
      <c r="AD530" s="38" t="s">
        <v>58</v>
      </c>
      <c r="AE530" s="13">
        <v>0</v>
      </c>
      <c r="AF530" s="13">
        <v>0</v>
      </c>
      <c r="AG530" s="13">
        <v>0</v>
      </c>
      <c r="AH530" s="37">
        <f t="shared" si="45"/>
        <v>0</v>
      </c>
      <c r="AI530" s="13">
        <v>0</v>
      </c>
      <c r="AJ530" s="13">
        <v>0</v>
      </c>
      <c r="AK530" s="13">
        <v>0</v>
      </c>
      <c r="AL530" s="37">
        <f t="shared" si="47"/>
        <v>0</v>
      </c>
      <c r="AM530" s="13">
        <v>0</v>
      </c>
      <c r="AN530" s="13">
        <v>0</v>
      </c>
      <c r="AO530" s="13">
        <v>4089.44</v>
      </c>
      <c r="AP530" s="37">
        <f t="shared" si="46"/>
        <v>4089.44</v>
      </c>
      <c r="AQ530" s="13">
        <v>0</v>
      </c>
      <c r="AR530" s="13">
        <v>493.68</v>
      </c>
      <c r="AS530" s="13">
        <v>666.88</v>
      </c>
      <c r="AT530" s="37">
        <f t="shared" si="48"/>
        <v>1160.56</v>
      </c>
      <c r="AU530" s="69">
        <f t="shared" si="49"/>
        <v>5250</v>
      </c>
    </row>
    <row r="531" spans="1:47" x14ac:dyDescent="0.25">
      <c r="A531" s="16">
        <f>COUNTIF($AD$10:AD531,'RESUMEN POR ORGANISMO'!$V$6)</f>
        <v>38</v>
      </c>
      <c r="B531" s="16">
        <f>COUNTIF(U$10:$V531,'Desglose 4246'!$V$6)</f>
        <v>8</v>
      </c>
      <c r="C531" s="16">
        <f>COUNTIF(V$10:$V531,'Desglose 4157'!$V$6)</f>
        <v>33</v>
      </c>
      <c r="D531" s="16">
        <f>COUNTIF(V$10:$V531,'Desglose 4156'!$V$6)</f>
        <v>26</v>
      </c>
      <c r="E531" s="16">
        <f>COUNTIF(V$10:$V531,'Desglose 4155'!$V$6)</f>
        <v>26</v>
      </c>
      <c r="F531" s="16">
        <f>COUNTIF(V$10:$V531,'Desglose 4154'!$V$6)</f>
        <v>8</v>
      </c>
      <c r="G531" s="16">
        <f>COUNTIF(V$10:$V531,'Desglose 4153'!$V$6)</f>
        <v>61</v>
      </c>
      <c r="H531" s="16">
        <f>COUNTIF(V$10:$V531,'Desglose 4152'!$V$6)</f>
        <v>177</v>
      </c>
      <c r="I531" s="16">
        <f>COUNTIF(V$10:$V531,'Desglose 4151'!$V$6)</f>
        <v>183</v>
      </c>
      <c r="J531" s="18" t="s">
        <v>19</v>
      </c>
      <c r="K531" s="19">
        <v>4</v>
      </c>
      <c r="L531" s="20">
        <v>11</v>
      </c>
      <c r="M531" s="21">
        <v>152</v>
      </c>
      <c r="N531" s="18">
        <v>2</v>
      </c>
      <c r="O531" s="18">
        <v>5</v>
      </c>
      <c r="P531" s="18">
        <v>2</v>
      </c>
      <c r="Q531" s="18">
        <v>3</v>
      </c>
      <c r="R531" s="18">
        <v>3</v>
      </c>
      <c r="S531" s="18" t="s">
        <v>26</v>
      </c>
      <c r="T531" s="20">
        <v>150</v>
      </c>
      <c r="U531" s="19">
        <v>1</v>
      </c>
      <c r="V531" s="18">
        <v>4153</v>
      </c>
      <c r="W531" s="19">
        <v>0</v>
      </c>
      <c r="X531" s="18">
        <v>5</v>
      </c>
      <c r="Y531" s="21">
        <v>1315</v>
      </c>
      <c r="Z531" s="18">
        <v>1</v>
      </c>
      <c r="AA531" s="19">
        <v>10</v>
      </c>
      <c r="AB531" s="20">
        <v>83</v>
      </c>
      <c r="AC531" s="131" t="s">
        <v>635</v>
      </c>
      <c r="AD531" s="38" t="s">
        <v>58</v>
      </c>
      <c r="AE531" s="13">
        <v>0</v>
      </c>
      <c r="AF531" s="13">
        <v>0</v>
      </c>
      <c r="AG531" s="13">
        <v>0</v>
      </c>
      <c r="AH531" s="37">
        <f t="shared" si="45"/>
        <v>0</v>
      </c>
      <c r="AI531" s="13">
        <v>0</v>
      </c>
      <c r="AJ531" s="13">
        <v>0</v>
      </c>
      <c r="AK531" s="13">
        <v>0</v>
      </c>
      <c r="AL531" s="37">
        <f t="shared" si="47"/>
        <v>0</v>
      </c>
      <c r="AM531" s="13">
        <v>0</v>
      </c>
      <c r="AN531" s="13">
        <v>0</v>
      </c>
      <c r="AO531" s="13">
        <v>6474.94</v>
      </c>
      <c r="AP531" s="37">
        <f t="shared" si="46"/>
        <v>6474.94</v>
      </c>
      <c r="AQ531" s="13">
        <v>0</v>
      </c>
      <c r="AR531" s="13">
        <v>781.66</v>
      </c>
      <c r="AS531" s="13">
        <v>1055.8900000000001</v>
      </c>
      <c r="AT531" s="37">
        <f t="shared" si="48"/>
        <v>1837.5500000000002</v>
      </c>
      <c r="AU531" s="69">
        <f t="shared" si="49"/>
        <v>8312.49</v>
      </c>
    </row>
    <row r="532" spans="1:47" x14ac:dyDescent="0.25">
      <c r="A532" s="16">
        <f>COUNTIF($AD$10:AD532,'RESUMEN POR ORGANISMO'!$V$6)</f>
        <v>38</v>
      </c>
      <c r="B532" s="16">
        <f>COUNTIF(U$10:$V532,'Desglose 4246'!$V$6)</f>
        <v>8</v>
      </c>
      <c r="C532" s="16">
        <f>COUNTIF(V$10:$V532,'Desglose 4157'!$V$6)</f>
        <v>33</v>
      </c>
      <c r="D532" s="16">
        <f>COUNTIF(V$10:$V532,'Desglose 4156'!$V$6)</f>
        <v>26</v>
      </c>
      <c r="E532" s="16">
        <f>COUNTIF(V$10:$V532,'Desglose 4155'!$V$6)</f>
        <v>26</v>
      </c>
      <c r="F532" s="16">
        <f>COUNTIF(V$10:$V532,'Desglose 4154'!$V$6)</f>
        <v>8</v>
      </c>
      <c r="G532" s="16">
        <f>COUNTIF(V$10:$V532,'Desglose 4153'!$V$6)</f>
        <v>62</v>
      </c>
      <c r="H532" s="16">
        <f>COUNTIF(V$10:$V532,'Desglose 4152'!$V$6)</f>
        <v>177</v>
      </c>
      <c r="I532" s="16">
        <f>COUNTIF(V$10:$V532,'Desglose 4151'!$V$6)</f>
        <v>183</v>
      </c>
      <c r="J532" s="18" t="s">
        <v>19</v>
      </c>
      <c r="K532" s="19">
        <v>4</v>
      </c>
      <c r="L532" s="20">
        <v>11</v>
      </c>
      <c r="M532" s="21">
        <v>152</v>
      </c>
      <c r="N532" s="18">
        <v>2</v>
      </c>
      <c r="O532" s="18">
        <v>5</v>
      </c>
      <c r="P532" s="18">
        <v>2</v>
      </c>
      <c r="Q532" s="18">
        <v>3</v>
      </c>
      <c r="R532" s="18">
        <v>3</v>
      </c>
      <c r="S532" s="18" t="s">
        <v>26</v>
      </c>
      <c r="T532" s="20">
        <v>150</v>
      </c>
      <c r="U532" s="19">
        <v>1</v>
      </c>
      <c r="V532" s="18">
        <v>4153</v>
      </c>
      <c r="W532" s="19">
        <v>0</v>
      </c>
      <c r="X532" s="18">
        <v>5</v>
      </c>
      <c r="Y532" s="21">
        <v>1315</v>
      </c>
      <c r="Z532" s="18">
        <v>1</v>
      </c>
      <c r="AA532" s="19">
        <v>6</v>
      </c>
      <c r="AB532" s="20">
        <v>108</v>
      </c>
      <c r="AC532" s="131" t="s">
        <v>636</v>
      </c>
      <c r="AD532" s="38" t="s">
        <v>58</v>
      </c>
      <c r="AE532" s="13">
        <v>0</v>
      </c>
      <c r="AF532" s="13">
        <v>0</v>
      </c>
      <c r="AG532" s="13">
        <v>0</v>
      </c>
      <c r="AH532" s="37">
        <f t="shared" si="45"/>
        <v>0</v>
      </c>
      <c r="AI532" s="13">
        <v>0</v>
      </c>
      <c r="AJ532" s="13">
        <v>0</v>
      </c>
      <c r="AK532" s="13">
        <v>0</v>
      </c>
      <c r="AL532" s="37">
        <f t="shared" si="47"/>
        <v>0</v>
      </c>
      <c r="AM532" s="13">
        <v>0</v>
      </c>
      <c r="AN532" s="13">
        <v>0</v>
      </c>
      <c r="AO532" s="13">
        <v>4089.44</v>
      </c>
      <c r="AP532" s="37">
        <f t="shared" si="46"/>
        <v>4089.44</v>
      </c>
      <c r="AQ532" s="13">
        <v>0</v>
      </c>
      <c r="AR532" s="13">
        <v>493.68</v>
      </c>
      <c r="AS532" s="13">
        <v>666.88</v>
      </c>
      <c r="AT532" s="37">
        <f t="shared" si="48"/>
        <v>1160.56</v>
      </c>
      <c r="AU532" s="69">
        <f t="shared" si="49"/>
        <v>5250</v>
      </c>
    </row>
    <row r="533" spans="1:47" x14ac:dyDescent="0.25">
      <c r="A533" s="16">
        <f>COUNTIF($AD$10:AD533,'RESUMEN POR ORGANISMO'!$V$6)</f>
        <v>38</v>
      </c>
      <c r="B533" s="16">
        <f>COUNTIF(U$10:$V533,'Desglose 4246'!$V$6)</f>
        <v>8</v>
      </c>
      <c r="C533" s="16">
        <f>COUNTIF(V$10:$V533,'Desglose 4157'!$V$6)</f>
        <v>33</v>
      </c>
      <c r="D533" s="16">
        <f>COUNTIF(V$10:$V533,'Desglose 4156'!$V$6)</f>
        <v>26</v>
      </c>
      <c r="E533" s="16">
        <f>COUNTIF(V$10:$V533,'Desglose 4155'!$V$6)</f>
        <v>26</v>
      </c>
      <c r="F533" s="16">
        <f>COUNTIF(V$10:$V533,'Desglose 4154'!$V$6)</f>
        <v>8</v>
      </c>
      <c r="G533" s="16">
        <f>COUNTIF(V$10:$V533,'Desglose 4153'!$V$6)</f>
        <v>63</v>
      </c>
      <c r="H533" s="16">
        <f>COUNTIF(V$10:$V533,'Desglose 4152'!$V$6)</f>
        <v>177</v>
      </c>
      <c r="I533" s="16">
        <f>COUNTIF(V$10:$V533,'Desglose 4151'!$V$6)</f>
        <v>183</v>
      </c>
      <c r="J533" s="18" t="s">
        <v>19</v>
      </c>
      <c r="K533" s="19">
        <v>4</v>
      </c>
      <c r="L533" s="20">
        <v>11</v>
      </c>
      <c r="M533" s="21">
        <v>152</v>
      </c>
      <c r="N533" s="18">
        <v>2</v>
      </c>
      <c r="O533" s="18">
        <v>5</v>
      </c>
      <c r="P533" s="18">
        <v>2</v>
      </c>
      <c r="Q533" s="18">
        <v>3</v>
      </c>
      <c r="R533" s="18">
        <v>3</v>
      </c>
      <c r="S533" s="18" t="s">
        <v>26</v>
      </c>
      <c r="T533" s="20">
        <v>150</v>
      </c>
      <c r="U533" s="19">
        <v>1</v>
      </c>
      <c r="V533" s="18">
        <v>4153</v>
      </c>
      <c r="W533" s="19">
        <v>0</v>
      </c>
      <c r="X533" s="18">
        <v>5</v>
      </c>
      <c r="Y533" s="21">
        <v>1315</v>
      </c>
      <c r="Z533" s="18">
        <v>1</v>
      </c>
      <c r="AA533" s="19">
        <v>6</v>
      </c>
      <c r="AB533" s="20">
        <v>85</v>
      </c>
      <c r="AC533" s="131" t="s">
        <v>637</v>
      </c>
      <c r="AD533" s="38" t="s">
        <v>58</v>
      </c>
      <c r="AE533" s="13">
        <v>0</v>
      </c>
      <c r="AF533" s="13">
        <v>0</v>
      </c>
      <c r="AG533" s="13">
        <v>0</v>
      </c>
      <c r="AH533" s="37">
        <f t="shared" si="45"/>
        <v>0</v>
      </c>
      <c r="AI533" s="13">
        <v>0</v>
      </c>
      <c r="AJ533" s="13">
        <v>0</v>
      </c>
      <c r="AK533" s="13">
        <v>0</v>
      </c>
      <c r="AL533" s="37">
        <f t="shared" si="47"/>
        <v>0</v>
      </c>
      <c r="AM533" s="13">
        <v>0</v>
      </c>
      <c r="AN533" s="13">
        <v>0</v>
      </c>
      <c r="AO533" s="13">
        <v>12949.87</v>
      </c>
      <c r="AP533" s="37">
        <f t="shared" si="46"/>
        <v>12949.87</v>
      </c>
      <c r="AQ533" s="13">
        <v>0</v>
      </c>
      <c r="AR533" s="13">
        <v>1563.33</v>
      </c>
      <c r="AS533" s="13">
        <v>2111.7800000000002</v>
      </c>
      <c r="AT533" s="37">
        <f t="shared" si="48"/>
        <v>3675.11</v>
      </c>
      <c r="AU533" s="69">
        <f t="shared" si="49"/>
        <v>16624.98</v>
      </c>
    </row>
    <row r="534" spans="1:47" x14ac:dyDescent="0.25">
      <c r="A534" s="16">
        <f>COUNTIF($AD$10:AD534,'RESUMEN POR ORGANISMO'!$V$6)</f>
        <v>38</v>
      </c>
      <c r="B534" s="16">
        <f>COUNTIF(U$10:$V534,'Desglose 4246'!$V$6)</f>
        <v>8</v>
      </c>
      <c r="C534" s="16">
        <f>COUNTIF(V$10:$V534,'Desglose 4157'!$V$6)</f>
        <v>33</v>
      </c>
      <c r="D534" s="16">
        <f>COUNTIF(V$10:$V534,'Desglose 4156'!$V$6)</f>
        <v>26</v>
      </c>
      <c r="E534" s="16">
        <f>COUNTIF(V$10:$V534,'Desglose 4155'!$V$6)</f>
        <v>26</v>
      </c>
      <c r="F534" s="16">
        <f>COUNTIF(V$10:$V534,'Desglose 4154'!$V$6)</f>
        <v>8</v>
      </c>
      <c r="G534" s="16">
        <f>COUNTIF(V$10:$V534,'Desglose 4153'!$V$6)</f>
        <v>64</v>
      </c>
      <c r="H534" s="16">
        <f>COUNTIF(V$10:$V534,'Desglose 4152'!$V$6)</f>
        <v>177</v>
      </c>
      <c r="I534" s="16">
        <f>COUNTIF(V$10:$V534,'Desglose 4151'!$V$6)</f>
        <v>183</v>
      </c>
      <c r="J534" s="18" t="s">
        <v>19</v>
      </c>
      <c r="K534" s="19">
        <v>4</v>
      </c>
      <c r="L534" s="20">
        <v>11</v>
      </c>
      <c r="M534" s="21">
        <v>152</v>
      </c>
      <c r="N534" s="18">
        <v>2</v>
      </c>
      <c r="O534" s="18">
        <v>5</v>
      </c>
      <c r="P534" s="18">
        <v>2</v>
      </c>
      <c r="Q534" s="18">
        <v>3</v>
      </c>
      <c r="R534" s="18">
        <v>3</v>
      </c>
      <c r="S534" s="18" t="s">
        <v>26</v>
      </c>
      <c r="T534" s="20">
        <v>150</v>
      </c>
      <c r="U534" s="19">
        <v>1</v>
      </c>
      <c r="V534" s="18">
        <v>4153</v>
      </c>
      <c r="W534" s="19">
        <v>0</v>
      </c>
      <c r="X534" s="18">
        <v>5</v>
      </c>
      <c r="Y534" s="21">
        <v>1315</v>
      </c>
      <c r="Z534" s="18">
        <v>1</v>
      </c>
      <c r="AA534" s="19">
        <v>7</v>
      </c>
      <c r="AB534" s="20">
        <v>15</v>
      </c>
      <c r="AC534" s="131" t="s">
        <v>638</v>
      </c>
      <c r="AD534" s="38" t="s">
        <v>58</v>
      </c>
      <c r="AE534" s="13">
        <v>0</v>
      </c>
      <c r="AF534" s="13">
        <v>0</v>
      </c>
      <c r="AG534" s="13">
        <v>0</v>
      </c>
      <c r="AH534" s="37">
        <f t="shared" si="45"/>
        <v>0</v>
      </c>
      <c r="AI534" s="13">
        <v>0</v>
      </c>
      <c r="AJ534" s="13">
        <v>0</v>
      </c>
      <c r="AK534" s="13">
        <v>0</v>
      </c>
      <c r="AL534" s="37">
        <f t="shared" si="47"/>
        <v>0</v>
      </c>
      <c r="AM534" s="13">
        <v>0</v>
      </c>
      <c r="AN534" s="13">
        <v>0</v>
      </c>
      <c r="AO534" s="13">
        <v>4089.44</v>
      </c>
      <c r="AP534" s="37">
        <f t="shared" si="46"/>
        <v>4089.44</v>
      </c>
      <c r="AQ534" s="13">
        <v>0</v>
      </c>
      <c r="AR534" s="13">
        <v>493.68</v>
      </c>
      <c r="AS534" s="13">
        <v>666.88</v>
      </c>
      <c r="AT534" s="37">
        <f t="shared" si="48"/>
        <v>1160.56</v>
      </c>
      <c r="AU534" s="69">
        <f t="shared" si="49"/>
        <v>5250</v>
      </c>
    </row>
    <row r="535" spans="1:47" x14ac:dyDescent="0.25">
      <c r="A535" s="16">
        <f>COUNTIF($AD$10:AD535,'RESUMEN POR ORGANISMO'!$V$6)</f>
        <v>38</v>
      </c>
      <c r="B535" s="16">
        <f>COUNTIF(U$10:$V535,'Desglose 4246'!$V$6)</f>
        <v>8</v>
      </c>
      <c r="C535" s="16">
        <f>COUNTIF(V$10:$V535,'Desglose 4157'!$V$6)</f>
        <v>33</v>
      </c>
      <c r="D535" s="16">
        <f>COUNTIF(V$10:$V535,'Desglose 4156'!$V$6)</f>
        <v>26</v>
      </c>
      <c r="E535" s="16">
        <f>COUNTIF(V$10:$V535,'Desglose 4155'!$V$6)</f>
        <v>26</v>
      </c>
      <c r="F535" s="16">
        <f>COUNTIF(V$10:$V535,'Desglose 4154'!$V$6)</f>
        <v>8</v>
      </c>
      <c r="G535" s="16">
        <f>COUNTIF(V$10:$V535,'Desglose 4153'!$V$6)</f>
        <v>65</v>
      </c>
      <c r="H535" s="16">
        <f>COUNTIF(V$10:$V535,'Desglose 4152'!$V$6)</f>
        <v>177</v>
      </c>
      <c r="I535" s="16">
        <f>COUNTIF(V$10:$V535,'Desglose 4151'!$V$6)</f>
        <v>183</v>
      </c>
      <c r="J535" s="18" t="s">
        <v>19</v>
      </c>
      <c r="K535" s="19">
        <v>4</v>
      </c>
      <c r="L535" s="20">
        <v>11</v>
      </c>
      <c r="M535" s="21">
        <v>152</v>
      </c>
      <c r="N535" s="18">
        <v>2</v>
      </c>
      <c r="O535" s="18">
        <v>5</v>
      </c>
      <c r="P535" s="18">
        <v>2</v>
      </c>
      <c r="Q535" s="18">
        <v>3</v>
      </c>
      <c r="R535" s="18">
        <v>3</v>
      </c>
      <c r="S535" s="18" t="s">
        <v>26</v>
      </c>
      <c r="T535" s="20">
        <v>150</v>
      </c>
      <c r="U535" s="19">
        <v>1</v>
      </c>
      <c r="V535" s="18">
        <v>4153</v>
      </c>
      <c r="W535" s="19">
        <v>0</v>
      </c>
      <c r="X535" s="18">
        <v>5</v>
      </c>
      <c r="Y535" s="21">
        <v>1315</v>
      </c>
      <c r="Z535" s="18">
        <v>1</v>
      </c>
      <c r="AA535" s="19">
        <v>3</v>
      </c>
      <c r="AB535" s="20">
        <v>93</v>
      </c>
      <c r="AC535" s="131" t="s">
        <v>639</v>
      </c>
      <c r="AD535" s="38" t="s">
        <v>58</v>
      </c>
      <c r="AE535" s="13">
        <v>0</v>
      </c>
      <c r="AF535" s="13">
        <v>0</v>
      </c>
      <c r="AG535" s="13">
        <v>0</v>
      </c>
      <c r="AH535" s="37">
        <f t="shared" si="45"/>
        <v>0</v>
      </c>
      <c r="AI535" s="13">
        <v>0</v>
      </c>
      <c r="AJ535" s="13">
        <v>0</v>
      </c>
      <c r="AK535" s="13">
        <v>0</v>
      </c>
      <c r="AL535" s="37">
        <f t="shared" si="47"/>
        <v>0</v>
      </c>
      <c r="AM535" s="13">
        <v>0</v>
      </c>
      <c r="AN535" s="13">
        <v>0</v>
      </c>
      <c r="AO535" s="13">
        <v>17039.310000000001</v>
      </c>
      <c r="AP535" s="37">
        <f t="shared" si="46"/>
        <v>17039.310000000001</v>
      </c>
      <c r="AQ535" s="13">
        <v>0</v>
      </c>
      <c r="AR535" s="13">
        <v>2057.0100000000002</v>
      </c>
      <c r="AS535" s="13">
        <v>2778.66</v>
      </c>
      <c r="AT535" s="37">
        <f t="shared" si="48"/>
        <v>4835.67</v>
      </c>
      <c r="AU535" s="69">
        <f t="shared" si="49"/>
        <v>21874.980000000003</v>
      </c>
    </row>
    <row r="536" spans="1:47" x14ac:dyDescent="0.25">
      <c r="A536" s="16">
        <f>COUNTIF($AD$10:AD536,'RESUMEN POR ORGANISMO'!$V$6)</f>
        <v>38</v>
      </c>
      <c r="B536" s="16">
        <f>COUNTIF(U$10:$V536,'Desglose 4246'!$V$6)</f>
        <v>8</v>
      </c>
      <c r="C536" s="16">
        <f>COUNTIF(V$10:$V536,'Desglose 4157'!$V$6)</f>
        <v>33</v>
      </c>
      <c r="D536" s="16">
        <f>COUNTIF(V$10:$V536,'Desglose 4156'!$V$6)</f>
        <v>26</v>
      </c>
      <c r="E536" s="16">
        <f>COUNTIF(V$10:$V536,'Desglose 4155'!$V$6)</f>
        <v>26</v>
      </c>
      <c r="F536" s="16">
        <f>COUNTIF(V$10:$V536,'Desglose 4154'!$V$6)</f>
        <v>8</v>
      </c>
      <c r="G536" s="16">
        <f>COUNTIF(V$10:$V536,'Desglose 4153'!$V$6)</f>
        <v>66</v>
      </c>
      <c r="H536" s="16">
        <f>COUNTIF(V$10:$V536,'Desglose 4152'!$V$6)</f>
        <v>177</v>
      </c>
      <c r="I536" s="16">
        <f>COUNTIF(V$10:$V536,'Desglose 4151'!$V$6)</f>
        <v>183</v>
      </c>
      <c r="J536" s="18" t="s">
        <v>19</v>
      </c>
      <c r="K536" s="19">
        <v>4</v>
      </c>
      <c r="L536" s="20">
        <v>11</v>
      </c>
      <c r="M536" s="21">
        <v>152</v>
      </c>
      <c r="N536" s="18">
        <v>2</v>
      </c>
      <c r="O536" s="18">
        <v>5</v>
      </c>
      <c r="P536" s="18">
        <v>2</v>
      </c>
      <c r="Q536" s="18">
        <v>3</v>
      </c>
      <c r="R536" s="18">
        <v>3</v>
      </c>
      <c r="S536" s="18" t="s">
        <v>26</v>
      </c>
      <c r="T536" s="20">
        <v>150</v>
      </c>
      <c r="U536" s="19">
        <v>1</v>
      </c>
      <c r="V536" s="18">
        <v>4153</v>
      </c>
      <c r="W536" s="19">
        <v>0</v>
      </c>
      <c r="X536" s="18">
        <v>5</v>
      </c>
      <c r="Y536" s="21">
        <v>1315</v>
      </c>
      <c r="Z536" s="18">
        <v>1</v>
      </c>
      <c r="AA536" s="19">
        <v>3</v>
      </c>
      <c r="AB536" s="20">
        <v>118</v>
      </c>
      <c r="AC536" s="131" t="s">
        <v>640</v>
      </c>
      <c r="AD536" s="38" t="s">
        <v>58</v>
      </c>
      <c r="AE536" s="13">
        <v>0</v>
      </c>
      <c r="AF536" s="13">
        <v>0</v>
      </c>
      <c r="AG536" s="13">
        <v>0</v>
      </c>
      <c r="AH536" s="37">
        <f t="shared" si="45"/>
        <v>0</v>
      </c>
      <c r="AI536" s="13">
        <v>0</v>
      </c>
      <c r="AJ536" s="13">
        <v>0</v>
      </c>
      <c r="AK536" s="13">
        <v>0</v>
      </c>
      <c r="AL536" s="37">
        <f t="shared" si="47"/>
        <v>0</v>
      </c>
      <c r="AM536" s="13">
        <v>0</v>
      </c>
      <c r="AN536" s="13">
        <v>0</v>
      </c>
      <c r="AO536" s="13">
        <v>6474.94</v>
      </c>
      <c r="AP536" s="37">
        <f t="shared" si="46"/>
        <v>6474.94</v>
      </c>
      <c r="AQ536" s="13">
        <v>0</v>
      </c>
      <c r="AR536" s="13">
        <v>781.66</v>
      </c>
      <c r="AS536" s="13">
        <v>1055.8900000000001</v>
      </c>
      <c r="AT536" s="37">
        <f t="shared" si="48"/>
        <v>1837.5500000000002</v>
      </c>
      <c r="AU536" s="69">
        <f t="shared" si="49"/>
        <v>8312.49</v>
      </c>
    </row>
    <row r="537" spans="1:47" x14ac:dyDescent="0.25">
      <c r="A537" s="16">
        <f>COUNTIF($AD$10:AD537,'RESUMEN POR ORGANISMO'!$V$6)</f>
        <v>38</v>
      </c>
      <c r="B537" s="16">
        <f>COUNTIF(U$10:$V537,'Desglose 4246'!$V$6)</f>
        <v>8</v>
      </c>
      <c r="C537" s="16">
        <f>COUNTIF(V$10:$V537,'Desglose 4157'!$V$6)</f>
        <v>33</v>
      </c>
      <c r="D537" s="16">
        <f>COUNTIF(V$10:$V537,'Desglose 4156'!$V$6)</f>
        <v>26</v>
      </c>
      <c r="E537" s="16">
        <f>COUNTIF(V$10:$V537,'Desglose 4155'!$V$6)</f>
        <v>26</v>
      </c>
      <c r="F537" s="16">
        <f>COUNTIF(V$10:$V537,'Desglose 4154'!$V$6)</f>
        <v>8</v>
      </c>
      <c r="G537" s="16">
        <f>COUNTIF(V$10:$V537,'Desglose 4153'!$V$6)</f>
        <v>67</v>
      </c>
      <c r="H537" s="16">
        <f>COUNTIF(V$10:$V537,'Desglose 4152'!$V$6)</f>
        <v>177</v>
      </c>
      <c r="I537" s="16">
        <f>COUNTIF(V$10:$V537,'Desglose 4151'!$V$6)</f>
        <v>183</v>
      </c>
      <c r="J537" s="18" t="s">
        <v>19</v>
      </c>
      <c r="K537" s="19">
        <v>4</v>
      </c>
      <c r="L537" s="20">
        <v>11</v>
      </c>
      <c r="M537" s="21">
        <v>152</v>
      </c>
      <c r="N537" s="18">
        <v>2</v>
      </c>
      <c r="O537" s="18">
        <v>5</v>
      </c>
      <c r="P537" s="18">
        <v>2</v>
      </c>
      <c r="Q537" s="18">
        <v>3</v>
      </c>
      <c r="R537" s="18">
        <v>3</v>
      </c>
      <c r="S537" s="18" t="s">
        <v>26</v>
      </c>
      <c r="T537" s="20">
        <v>150</v>
      </c>
      <c r="U537" s="19">
        <v>1</v>
      </c>
      <c r="V537" s="18">
        <v>4153</v>
      </c>
      <c r="W537" s="19">
        <v>0</v>
      </c>
      <c r="X537" s="18">
        <v>5</v>
      </c>
      <c r="Y537" s="21">
        <v>1315</v>
      </c>
      <c r="Z537" s="18">
        <v>1</v>
      </c>
      <c r="AA537" s="19">
        <v>3</v>
      </c>
      <c r="AB537" s="20">
        <v>46</v>
      </c>
      <c r="AC537" s="131" t="s">
        <v>641</v>
      </c>
      <c r="AD537" s="38" t="s">
        <v>58</v>
      </c>
      <c r="AE537" s="13">
        <v>0</v>
      </c>
      <c r="AF537" s="13">
        <v>0</v>
      </c>
      <c r="AG537" s="13">
        <v>0</v>
      </c>
      <c r="AH537" s="37">
        <f t="shared" si="45"/>
        <v>0</v>
      </c>
      <c r="AI537" s="13">
        <v>0</v>
      </c>
      <c r="AJ537" s="13">
        <v>0</v>
      </c>
      <c r="AK537" s="13">
        <v>0</v>
      </c>
      <c r="AL537" s="37">
        <f t="shared" si="47"/>
        <v>0</v>
      </c>
      <c r="AM537" s="13">
        <v>0</v>
      </c>
      <c r="AN537" s="13">
        <v>0</v>
      </c>
      <c r="AO537" s="13">
        <v>4089.44</v>
      </c>
      <c r="AP537" s="37">
        <f t="shared" si="46"/>
        <v>4089.44</v>
      </c>
      <c r="AQ537" s="13">
        <v>0</v>
      </c>
      <c r="AR537" s="13">
        <v>493.68</v>
      </c>
      <c r="AS537" s="13">
        <v>666.88</v>
      </c>
      <c r="AT537" s="37">
        <f t="shared" si="48"/>
        <v>1160.56</v>
      </c>
      <c r="AU537" s="69">
        <f t="shared" si="49"/>
        <v>5250</v>
      </c>
    </row>
    <row r="538" spans="1:47" x14ac:dyDescent="0.25">
      <c r="A538" s="16">
        <f>COUNTIF($AD$10:AD538,'RESUMEN POR ORGANISMO'!$V$6)</f>
        <v>38</v>
      </c>
      <c r="B538" s="16">
        <f>COUNTIF(U$10:$V538,'Desglose 4246'!$V$6)</f>
        <v>8</v>
      </c>
      <c r="C538" s="16">
        <f>COUNTIF(V$10:$V538,'Desglose 4157'!$V$6)</f>
        <v>33</v>
      </c>
      <c r="D538" s="16">
        <f>COUNTIF(V$10:$V538,'Desglose 4156'!$V$6)</f>
        <v>26</v>
      </c>
      <c r="E538" s="16">
        <f>COUNTIF(V$10:$V538,'Desglose 4155'!$V$6)</f>
        <v>26</v>
      </c>
      <c r="F538" s="16">
        <f>COUNTIF(V$10:$V538,'Desglose 4154'!$V$6)</f>
        <v>8</v>
      </c>
      <c r="G538" s="16">
        <f>COUNTIF(V$10:$V538,'Desglose 4153'!$V$6)</f>
        <v>68</v>
      </c>
      <c r="H538" s="16">
        <f>COUNTIF(V$10:$V538,'Desglose 4152'!$V$6)</f>
        <v>177</v>
      </c>
      <c r="I538" s="16">
        <f>COUNTIF(V$10:$V538,'Desglose 4151'!$V$6)</f>
        <v>183</v>
      </c>
      <c r="J538" s="18" t="s">
        <v>19</v>
      </c>
      <c r="K538" s="19">
        <v>4</v>
      </c>
      <c r="L538" s="20">
        <v>11</v>
      </c>
      <c r="M538" s="21">
        <v>152</v>
      </c>
      <c r="N538" s="18">
        <v>2</v>
      </c>
      <c r="O538" s="18">
        <v>5</v>
      </c>
      <c r="P538" s="18">
        <v>2</v>
      </c>
      <c r="Q538" s="18">
        <v>3</v>
      </c>
      <c r="R538" s="18">
        <v>3</v>
      </c>
      <c r="S538" s="18" t="s">
        <v>26</v>
      </c>
      <c r="T538" s="20">
        <v>150</v>
      </c>
      <c r="U538" s="19">
        <v>1</v>
      </c>
      <c r="V538" s="18">
        <v>4153</v>
      </c>
      <c r="W538" s="19">
        <v>0</v>
      </c>
      <c r="X538" s="18">
        <v>5</v>
      </c>
      <c r="Y538" s="21">
        <v>1315</v>
      </c>
      <c r="Z538" s="18">
        <v>1</v>
      </c>
      <c r="AA538" s="19">
        <v>2</v>
      </c>
      <c r="AB538" s="20">
        <v>53</v>
      </c>
      <c r="AC538" s="131" t="s">
        <v>642</v>
      </c>
      <c r="AD538" s="38" t="s">
        <v>58</v>
      </c>
      <c r="AE538" s="13">
        <v>0</v>
      </c>
      <c r="AF538" s="13">
        <v>0</v>
      </c>
      <c r="AG538" s="13">
        <v>0</v>
      </c>
      <c r="AH538" s="37">
        <f t="shared" si="45"/>
        <v>0</v>
      </c>
      <c r="AI538" s="13">
        <v>0</v>
      </c>
      <c r="AJ538" s="13">
        <v>0</v>
      </c>
      <c r="AK538" s="13">
        <v>0</v>
      </c>
      <c r="AL538" s="37">
        <f t="shared" si="47"/>
        <v>0</v>
      </c>
      <c r="AM538" s="13">
        <v>0</v>
      </c>
      <c r="AN538" s="13">
        <v>0</v>
      </c>
      <c r="AO538" s="13">
        <v>25899.75</v>
      </c>
      <c r="AP538" s="37">
        <f t="shared" si="46"/>
        <v>25899.75</v>
      </c>
      <c r="AQ538" s="13">
        <v>0</v>
      </c>
      <c r="AR538" s="13">
        <v>3126.65</v>
      </c>
      <c r="AS538" s="13">
        <v>4223.5600000000004</v>
      </c>
      <c r="AT538" s="37">
        <f t="shared" si="48"/>
        <v>7350.2100000000009</v>
      </c>
      <c r="AU538" s="69">
        <f t="shared" si="49"/>
        <v>33249.96</v>
      </c>
    </row>
    <row r="539" spans="1:47" x14ac:dyDescent="0.25">
      <c r="A539" s="16">
        <f>COUNTIF($AD$10:AD539,'RESUMEN POR ORGANISMO'!$V$6)</f>
        <v>38</v>
      </c>
      <c r="B539" s="16">
        <f>COUNTIF(U$10:$V539,'Desglose 4246'!$V$6)</f>
        <v>8</v>
      </c>
      <c r="C539" s="16">
        <f>COUNTIF(V$10:$V539,'Desglose 4157'!$V$6)</f>
        <v>33</v>
      </c>
      <c r="D539" s="16">
        <f>COUNTIF(V$10:$V539,'Desglose 4156'!$V$6)</f>
        <v>26</v>
      </c>
      <c r="E539" s="16">
        <f>COUNTIF(V$10:$V539,'Desglose 4155'!$V$6)</f>
        <v>26</v>
      </c>
      <c r="F539" s="16">
        <f>COUNTIF(V$10:$V539,'Desglose 4154'!$V$6)</f>
        <v>8</v>
      </c>
      <c r="G539" s="16">
        <f>COUNTIF(V$10:$V539,'Desglose 4153'!$V$6)</f>
        <v>69</v>
      </c>
      <c r="H539" s="16">
        <f>COUNTIF(V$10:$V539,'Desglose 4152'!$V$6)</f>
        <v>177</v>
      </c>
      <c r="I539" s="16">
        <f>COUNTIF(V$10:$V539,'Desglose 4151'!$V$6)</f>
        <v>183</v>
      </c>
      <c r="J539" s="18" t="s">
        <v>19</v>
      </c>
      <c r="K539" s="19">
        <v>4</v>
      </c>
      <c r="L539" s="20">
        <v>11</v>
      </c>
      <c r="M539" s="21">
        <v>152</v>
      </c>
      <c r="N539" s="18">
        <v>2</v>
      </c>
      <c r="O539" s="18">
        <v>5</v>
      </c>
      <c r="P539" s="18">
        <v>2</v>
      </c>
      <c r="Q539" s="18">
        <v>3</v>
      </c>
      <c r="R539" s="18">
        <v>3</v>
      </c>
      <c r="S539" s="18" t="s">
        <v>26</v>
      </c>
      <c r="T539" s="20">
        <v>150</v>
      </c>
      <c r="U539" s="19">
        <v>1</v>
      </c>
      <c r="V539" s="18">
        <v>4153</v>
      </c>
      <c r="W539" s="19">
        <v>0</v>
      </c>
      <c r="X539" s="18">
        <v>5</v>
      </c>
      <c r="Y539" s="21">
        <v>1315</v>
      </c>
      <c r="Z539" s="18">
        <v>1</v>
      </c>
      <c r="AA539" s="19">
        <v>2</v>
      </c>
      <c r="AB539" s="20">
        <v>116</v>
      </c>
      <c r="AC539" s="131" t="s">
        <v>643</v>
      </c>
      <c r="AD539" s="38" t="s">
        <v>58</v>
      </c>
      <c r="AE539" s="13">
        <v>0</v>
      </c>
      <c r="AF539" s="13">
        <v>0</v>
      </c>
      <c r="AG539" s="13">
        <v>0</v>
      </c>
      <c r="AH539" s="37">
        <f t="shared" si="45"/>
        <v>0</v>
      </c>
      <c r="AI539" s="13">
        <v>0</v>
      </c>
      <c r="AJ539" s="13">
        <v>0</v>
      </c>
      <c r="AK539" s="13">
        <v>0</v>
      </c>
      <c r="AL539" s="37">
        <f t="shared" si="47"/>
        <v>0</v>
      </c>
      <c r="AM539" s="13">
        <v>0</v>
      </c>
      <c r="AN539" s="13">
        <v>0</v>
      </c>
      <c r="AO539" s="13">
        <v>6474.94</v>
      </c>
      <c r="AP539" s="37">
        <f t="shared" si="46"/>
        <v>6474.94</v>
      </c>
      <c r="AQ539" s="13">
        <v>0</v>
      </c>
      <c r="AR539" s="13">
        <v>781.66</v>
      </c>
      <c r="AS539" s="13">
        <v>1055.8900000000001</v>
      </c>
      <c r="AT539" s="37">
        <f t="shared" si="48"/>
        <v>1837.5500000000002</v>
      </c>
      <c r="AU539" s="69">
        <f t="shared" si="49"/>
        <v>8312.49</v>
      </c>
    </row>
    <row r="540" spans="1:47" x14ac:dyDescent="0.25">
      <c r="A540" s="16">
        <f>COUNTIF($AD$10:AD540,'RESUMEN POR ORGANISMO'!$V$6)</f>
        <v>38</v>
      </c>
      <c r="B540" s="16">
        <f>COUNTIF(U$10:$V540,'Desglose 4246'!$V$6)</f>
        <v>8</v>
      </c>
      <c r="C540" s="16">
        <f>COUNTIF(V$10:$V540,'Desglose 4157'!$V$6)</f>
        <v>33</v>
      </c>
      <c r="D540" s="16">
        <f>COUNTIF(V$10:$V540,'Desglose 4156'!$V$6)</f>
        <v>26</v>
      </c>
      <c r="E540" s="16">
        <f>COUNTIF(V$10:$V540,'Desglose 4155'!$V$6)</f>
        <v>26</v>
      </c>
      <c r="F540" s="16">
        <f>COUNTIF(V$10:$V540,'Desglose 4154'!$V$6)</f>
        <v>8</v>
      </c>
      <c r="G540" s="16">
        <f>COUNTIF(V$10:$V540,'Desglose 4153'!$V$6)</f>
        <v>70</v>
      </c>
      <c r="H540" s="16">
        <f>COUNTIF(V$10:$V540,'Desglose 4152'!$V$6)</f>
        <v>177</v>
      </c>
      <c r="I540" s="16">
        <f>COUNTIF(V$10:$V540,'Desglose 4151'!$V$6)</f>
        <v>183</v>
      </c>
      <c r="J540" s="18" t="s">
        <v>19</v>
      </c>
      <c r="K540" s="19">
        <v>4</v>
      </c>
      <c r="L540" s="20">
        <v>11</v>
      </c>
      <c r="M540" s="21">
        <v>152</v>
      </c>
      <c r="N540" s="18">
        <v>2</v>
      </c>
      <c r="O540" s="18">
        <v>5</v>
      </c>
      <c r="P540" s="18">
        <v>2</v>
      </c>
      <c r="Q540" s="18">
        <v>3</v>
      </c>
      <c r="R540" s="18">
        <v>3</v>
      </c>
      <c r="S540" s="18" t="s">
        <v>26</v>
      </c>
      <c r="T540" s="20">
        <v>150</v>
      </c>
      <c r="U540" s="19">
        <v>1</v>
      </c>
      <c r="V540" s="18">
        <v>4153</v>
      </c>
      <c r="W540" s="19">
        <v>0</v>
      </c>
      <c r="X540" s="18">
        <v>5</v>
      </c>
      <c r="Y540" s="21">
        <v>1315</v>
      </c>
      <c r="Z540" s="18">
        <v>1</v>
      </c>
      <c r="AA540" s="19">
        <v>2</v>
      </c>
      <c r="AB540" s="20">
        <v>109</v>
      </c>
      <c r="AC540" s="131" t="s">
        <v>644</v>
      </c>
      <c r="AD540" s="38" t="s">
        <v>58</v>
      </c>
      <c r="AE540" s="13">
        <v>0</v>
      </c>
      <c r="AF540" s="13">
        <v>0</v>
      </c>
      <c r="AG540" s="13">
        <v>0</v>
      </c>
      <c r="AH540" s="37">
        <f t="shared" si="45"/>
        <v>0</v>
      </c>
      <c r="AI540" s="13">
        <v>0</v>
      </c>
      <c r="AJ540" s="13">
        <v>0</v>
      </c>
      <c r="AK540" s="13">
        <v>0</v>
      </c>
      <c r="AL540" s="37">
        <f t="shared" si="47"/>
        <v>0</v>
      </c>
      <c r="AM540" s="13">
        <v>0</v>
      </c>
      <c r="AN540" s="13">
        <v>0</v>
      </c>
      <c r="AO540" s="13">
        <v>6474.94</v>
      </c>
      <c r="AP540" s="37">
        <f t="shared" si="46"/>
        <v>6474.94</v>
      </c>
      <c r="AQ540" s="13">
        <v>0</v>
      </c>
      <c r="AR540" s="13">
        <v>781.66</v>
      </c>
      <c r="AS540" s="13">
        <v>1055.8900000000001</v>
      </c>
      <c r="AT540" s="37">
        <f t="shared" si="48"/>
        <v>1837.5500000000002</v>
      </c>
      <c r="AU540" s="69">
        <f t="shared" si="49"/>
        <v>8312.49</v>
      </c>
    </row>
    <row r="541" spans="1:47" x14ac:dyDescent="0.25">
      <c r="A541" s="16">
        <f>COUNTIF($AD$10:AD541,'RESUMEN POR ORGANISMO'!$V$6)</f>
        <v>38</v>
      </c>
      <c r="B541" s="16">
        <f>COUNTIF(U$10:$V541,'Desglose 4246'!$V$6)</f>
        <v>8</v>
      </c>
      <c r="C541" s="16">
        <f>COUNTIF(V$10:$V541,'Desglose 4157'!$V$6)</f>
        <v>33</v>
      </c>
      <c r="D541" s="16">
        <f>COUNTIF(V$10:$V541,'Desglose 4156'!$V$6)</f>
        <v>26</v>
      </c>
      <c r="E541" s="16">
        <f>COUNTIF(V$10:$V541,'Desglose 4155'!$V$6)</f>
        <v>26</v>
      </c>
      <c r="F541" s="16">
        <f>COUNTIF(V$10:$V541,'Desglose 4154'!$V$6)</f>
        <v>8</v>
      </c>
      <c r="G541" s="16">
        <f>COUNTIF(V$10:$V541,'Desglose 4153'!$V$6)</f>
        <v>71</v>
      </c>
      <c r="H541" s="16">
        <f>COUNTIF(V$10:$V541,'Desglose 4152'!$V$6)</f>
        <v>177</v>
      </c>
      <c r="I541" s="16">
        <f>COUNTIF(V$10:$V541,'Desglose 4151'!$V$6)</f>
        <v>183</v>
      </c>
      <c r="J541" s="18" t="s">
        <v>19</v>
      </c>
      <c r="K541" s="19">
        <v>4</v>
      </c>
      <c r="L541" s="20">
        <v>11</v>
      </c>
      <c r="M541" s="21">
        <v>152</v>
      </c>
      <c r="N541" s="18">
        <v>2</v>
      </c>
      <c r="O541" s="18">
        <v>5</v>
      </c>
      <c r="P541" s="18">
        <v>2</v>
      </c>
      <c r="Q541" s="18">
        <v>3</v>
      </c>
      <c r="R541" s="18">
        <v>3</v>
      </c>
      <c r="S541" s="18" t="s">
        <v>26</v>
      </c>
      <c r="T541" s="20">
        <v>150</v>
      </c>
      <c r="U541" s="19">
        <v>1</v>
      </c>
      <c r="V541" s="18">
        <v>4153</v>
      </c>
      <c r="W541" s="19">
        <v>0</v>
      </c>
      <c r="X541" s="18">
        <v>5</v>
      </c>
      <c r="Y541" s="21">
        <v>1315</v>
      </c>
      <c r="Z541" s="18">
        <v>1</v>
      </c>
      <c r="AA541" s="19">
        <v>2</v>
      </c>
      <c r="AB541" s="20">
        <v>91</v>
      </c>
      <c r="AC541" s="131" t="s">
        <v>645</v>
      </c>
      <c r="AD541" s="38" t="s">
        <v>58</v>
      </c>
      <c r="AE541" s="13">
        <v>0</v>
      </c>
      <c r="AF541" s="13">
        <v>0</v>
      </c>
      <c r="AG541" s="13">
        <v>0</v>
      </c>
      <c r="AH541" s="37">
        <f t="shared" si="45"/>
        <v>0</v>
      </c>
      <c r="AI541" s="13">
        <v>0</v>
      </c>
      <c r="AJ541" s="13">
        <v>0</v>
      </c>
      <c r="AK541" s="13">
        <v>0</v>
      </c>
      <c r="AL541" s="37">
        <f t="shared" si="47"/>
        <v>0</v>
      </c>
      <c r="AM541" s="13">
        <v>0</v>
      </c>
      <c r="AN541" s="13">
        <v>0</v>
      </c>
      <c r="AO541" s="13">
        <v>12949.87</v>
      </c>
      <c r="AP541" s="37">
        <f t="shared" si="46"/>
        <v>12949.87</v>
      </c>
      <c r="AQ541" s="13">
        <v>0</v>
      </c>
      <c r="AR541" s="13">
        <v>1563.33</v>
      </c>
      <c r="AS541" s="13">
        <v>2111.7800000000002</v>
      </c>
      <c r="AT541" s="37">
        <f t="shared" si="48"/>
        <v>3675.11</v>
      </c>
      <c r="AU541" s="69">
        <f t="shared" si="49"/>
        <v>16624.98</v>
      </c>
    </row>
    <row r="542" spans="1:47" x14ac:dyDescent="0.25">
      <c r="A542" s="16">
        <f>COUNTIF($AD$10:AD542,'RESUMEN POR ORGANISMO'!$V$6)</f>
        <v>38</v>
      </c>
      <c r="B542" s="16">
        <f>COUNTIF(U$10:$V542,'Desglose 4246'!$V$6)</f>
        <v>8</v>
      </c>
      <c r="C542" s="16">
        <f>COUNTIF(V$10:$V542,'Desglose 4157'!$V$6)</f>
        <v>33</v>
      </c>
      <c r="D542" s="16">
        <f>COUNTIF(V$10:$V542,'Desglose 4156'!$V$6)</f>
        <v>26</v>
      </c>
      <c r="E542" s="16">
        <f>COUNTIF(V$10:$V542,'Desglose 4155'!$V$6)</f>
        <v>26</v>
      </c>
      <c r="F542" s="16">
        <f>COUNTIF(V$10:$V542,'Desglose 4154'!$V$6)</f>
        <v>8</v>
      </c>
      <c r="G542" s="16">
        <f>COUNTIF(V$10:$V542,'Desglose 4153'!$V$6)</f>
        <v>72</v>
      </c>
      <c r="H542" s="16">
        <f>COUNTIF(V$10:$V542,'Desglose 4152'!$V$6)</f>
        <v>177</v>
      </c>
      <c r="I542" s="16">
        <f>COUNTIF(V$10:$V542,'Desglose 4151'!$V$6)</f>
        <v>183</v>
      </c>
      <c r="J542" s="18" t="s">
        <v>19</v>
      </c>
      <c r="K542" s="19">
        <v>4</v>
      </c>
      <c r="L542" s="20">
        <v>11</v>
      </c>
      <c r="M542" s="21">
        <v>152</v>
      </c>
      <c r="N542" s="18">
        <v>2</v>
      </c>
      <c r="O542" s="18">
        <v>5</v>
      </c>
      <c r="P542" s="18">
        <v>2</v>
      </c>
      <c r="Q542" s="18">
        <v>3</v>
      </c>
      <c r="R542" s="18">
        <v>3</v>
      </c>
      <c r="S542" s="18" t="s">
        <v>26</v>
      </c>
      <c r="T542" s="20">
        <v>150</v>
      </c>
      <c r="U542" s="19">
        <v>1</v>
      </c>
      <c r="V542" s="18">
        <v>4153</v>
      </c>
      <c r="W542" s="19">
        <v>0</v>
      </c>
      <c r="X542" s="18">
        <v>5</v>
      </c>
      <c r="Y542" s="21">
        <v>1315</v>
      </c>
      <c r="Z542" s="18">
        <v>1</v>
      </c>
      <c r="AA542" s="19">
        <v>5</v>
      </c>
      <c r="AB542" s="20">
        <v>107</v>
      </c>
      <c r="AC542" s="131" t="s">
        <v>646</v>
      </c>
      <c r="AD542" s="38" t="s">
        <v>58</v>
      </c>
      <c r="AE542" s="13">
        <v>0</v>
      </c>
      <c r="AF542" s="13">
        <v>0</v>
      </c>
      <c r="AG542" s="13">
        <v>0</v>
      </c>
      <c r="AH542" s="37">
        <f t="shared" si="45"/>
        <v>0</v>
      </c>
      <c r="AI542" s="13">
        <v>0</v>
      </c>
      <c r="AJ542" s="13">
        <v>0</v>
      </c>
      <c r="AK542" s="13">
        <v>0</v>
      </c>
      <c r="AL542" s="37">
        <f t="shared" si="47"/>
        <v>0</v>
      </c>
      <c r="AM542" s="13">
        <v>0</v>
      </c>
      <c r="AN542" s="13">
        <v>0</v>
      </c>
      <c r="AO542" s="13">
        <v>6474.94</v>
      </c>
      <c r="AP542" s="37">
        <f t="shared" si="46"/>
        <v>6474.94</v>
      </c>
      <c r="AQ542" s="13">
        <v>0</v>
      </c>
      <c r="AR542" s="13">
        <v>781.66</v>
      </c>
      <c r="AS542" s="13">
        <v>1055.8900000000001</v>
      </c>
      <c r="AT542" s="37">
        <f t="shared" si="48"/>
        <v>1837.5500000000002</v>
      </c>
      <c r="AU542" s="69">
        <f t="shared" si="49"/>
        <v>8312.49</v>
      </c>
    </row>
    <row r="543" spans="1:47" x14ac:dyDescent="0.25">
      <c r="A543" s="16">
        <f>COUNTIF($AD$10:AD543,'RESUMEN POR ORGANISMO'!$V$6)</f>
        <v>38</v>
      </c>
      <c r="B543" s="16">
        <f>COUNTIF(U$10:$V543,'Desglose 4246'!$V$6)</f>
        <v>8</v>
      </c>
      <c r="C543" s="16">
        <f>COUNTIF(V$10:$V543,'Desglose 4157'!$V$6)</f>
        <v>33</v>
      </c>
      <c r="D543" s="16">
        <f>COUNTIF(V$10:$V543,'Desglose 4156'!$V$6)</f>
        <v>26</v>
      </c>
      <c r="E543" s="16">
        <f>COUNTIF(V$10:$V543,'Desglose 4155'!$V$6)</f>
        <v>26</v>
      </c>
      <c r="F543" s="16">
        <f>COUNTIF(V$10:$V543,'Desglose 4154'!$V$6)</f>
        <v>8</v>
      </c>
      <c r="G543" s="16">
        <f>COUNTIF(V$10:$V543,'Desglose 4153'!$V$6)</f>
        <v>73</v>
      </c>
      <c r="H543" s="16">
        <f>COUNTIF(V$10:$V543,'Desglose 4152'!$V$6)</f>
        <v>177</v>
      </c>
      <c r="I543" s="16">
        <f>COUNTIF(V$10:$V543,'Desglose 4151'!$V$6)</f>
        <v>183</v>
      </c>
      <c r="J543" s="18" t="s">
        <v>19</v>
      </c>
      <c r="K543" s="19">
        <v>4</v>
      </c>
      <c r="L543" s="20">
        <v>11</v>
      </c>
      <c r="M543" s="21">
        <v>152</v>
      </c>
      <c r="N543" s="18">
        <v>2</v>
      </c>
      <c r="O543" s="18">
        <v>5</v>
      </c>
      <c r="P543" s="18">
        <v>2</v>
      </c>
      <c r="Q543" s="18">
        <v>3</v>
      </c>
      <c r="R543" s="18">
        <v>3</v>
      </c>
      <c r="S543" s="18" t="s">
        <v>26</v>
      </c>
      <c r="T543" s="20">
        <v>150</v>
      </c>
      <c r="U543" s="19">
        <v>1</v>
      </c>
      <c r="V543" s="18">
        <v>4153</v>
      </c>
      <c r="W543" s="19">
        <v>0</v>
      </c>
      <c r="X543" s="18">
        <v>5</v>
      </c>
      <c r="Y543" s="21">
        <v>1315</v>
      </c>
      <c r="Z543" s="18">
        <v>1</v>
      </c>
      <c r="AA543" s="19">
        <v>5</v>
      </c>
      <c r="AB543" s="20">
        <v>30</v>
      </c>
      <c r="AC543" s="131" t="s">
        <v>647</v>
      </c>
      <c r="AD543" s="38" t="s">
        <v>58</v>
      </c>
      <c r="AE543" s="13">
        <v>0</v>
      </c>
      <c r="AF543" s="13">
        <v>0</v>
      </c>
      <c r="AG543" s="13">
        <v>0</v>
      </c>
      <c r="AH543" s="37">
        <f t="shared" si="45"/>
        <v>0</v>
      </c>
      <c r="AI543" s="13">
        <v>0</v>
      </c>
      <c r="AJ543" s="13">
        <v>0</v>
      </c>
      <c r="AK543" s="13">
        <v>0</v>
      </c>
      <c r="AL543" s="37">
        <f t="shared" si="47"/>
        <v>0</v>
      </c>
      <c r="AM543" s="13">
        <v>0</v>
      </c>
      <c r="AN543" s="13">
        <v>0</v>
      </c>
      <c r="AO543" s="13">
        <v>6474.94</v>
      </c>
      <c r="AP543" s="37">
        <f t="shared" si="46"/>
        <v>6474.94</v>
      </c>
      <c r="AQ543" s="13">
        <v>0</v>
      </c>
      <c r="AR543" s="13">
        <v>781.66</v>
      </c>
      <c r="AS543" s="13">
        <v>1055.8900000000001</v>
      </c>
      <c r="AT543" s="37">
        <f t="shared" si="48"/>
        <v>1837.5500000000002</v>
      </c>
      <c r="AU543" s="69">
        <f t="shared" si="49"/>
        <v>8312.49</v>
      </c>
    </row>
    <row r="544" spans="1:47" x14ac:dyDescent="0.25">
      <c r="A544" s="16">
        <f>COUNTIF($AD$10:AD544,'RESUMEN POR ORGANISMO'!$V$6)</f>
        <v>38</v>
      </c>
      <c r="B544" s="16">
        <f>COUNTIF(U$10:$V544,'Desglose 4246'!$V$6)</f>
        <v>8</v>
      </c>
      <c r="C544" s="16">
        <f>COUNTIF(V$10:$V544,'Desglose 4157'!$V$6)</f>
        <v>33</v>
      </c>
      <c r="D544" s="16">
        <f>COUNTIF(V$10:$V544,'Desglose 4156'!$V$6)</f>
        <v>26</v>
      </c>
      <c r="E544" s="16">
        <f>COUNTIF(V$10:$V544,'Desglose 4155'!$V$6)</f>
        <v>26</v>
      </c>
      <c r="F544" s="16">
        <f>COUNTIF(V$10:$V544,'Desglose 4154'!$V$6)</f>
        <v>8</v>
      </c>
      <c r="G544" s="16">
        <f>COUNTIF(V$10:$V544,'Desglose 4153'!$V$6)</f>
        <v>74</v>
      </c>
      <c r="H544" s="16">
        <f>COUNTIF(V$10:$V544,'Desglose 4152'!$V$6)</f>
        <v>177</v>
      </c>
      <c r="I544" s="16">
        <f>COUNTIF(V$10:$V544,'Desglose 4151'!$V$6)</f>
        <v>183</v>
      </c>
      <c r="J544" s="18" t="s">
        <v>19</v>
      </c>
      <c r="K544" s="19">
        <v>4</v>
      </c>
      <c r="L544" s="20">
        <v>11</v>
      </c>
      <c r="M544" s="21">
        <v>152</v>
      </c>
      <c r="N544" s="18">
        <v>2</v>
      </c>
      <c r="O544" s="18">
        <v>5</v>
      </c>
      <c r="P544" s="18">
        <v>2</v>
      </c>
      <c r="Q544" s="18">
        <v>3</v>
      </c>
      <c r="R544" s="18">
        <v>3</v>
      </c>
      <c r="S544" s="18" t="s">
        <v>26</v>
      </c>
      <c r="T544" s="20">
        <v>150</v>
      </c>
      <c r="U544" s="19">
        <v>1</v>
      </c>
      <c r="V544" s="18">
        <v>4153</v>
      </c>
      <c r="W544" s="19">
        <v>0</v>
      </c>
      <c r="X544" s="18">
        <v>5</v>
      </c>
      <c r="Y544" s="21">
        <v>1315</v>
      </c>
      <c r="Z544" s="18">
        <v>1</v>
      </c>
      <c r="AA544" s="19">
        <v>5</v>
      </c>
      <c r="AB544" s="20">
        <v>56</v>
      </c>
      <c r="AC544" s="131" t="s">
        <v>648</v>
      </c>
      <c r="AD544" s="38" t="s">
        <v>58</v>
      </c>
      <c r="AE544" s="13">
        <v>0</v>
      </c>
      <c r="AF544" s="13">
        <v>0</v>
      </c>
      <c r="AG544" s="13">
        <v>0</v>
      </c>
      <c r="AH544" s="37">
        <f t="shared" si="45"/>
        <v>0</v>
      </c>
      <c r="AI544" s="13">
        <v>0</v>
      </c>
      <c r="AJ544" s="13">
        <v>0</v>
      </c>
      <c r="AK544" s="13">
        <v>0</v>
      </c>
      <c r="AL544" s="37">
        <f t="shared" si="47"/>
        <v>0</v>
      </c>
      <c r="AM544" s="13">
        <v>0</v>
      </c>
      <c r="AN544" s="13">
        <v>0</v>
      </c>
      <c r="AO544" s="13">
        <v>6474.94</v>
      </c>
      <c r="AP544" s="37">
        <f t="shared" si="46"/>
        <v>6474.94</v>
      </c>
      <c r="AQ544" s="13">
        <v>0</v>
      </c>
      <c r="AR544" s="13">
        <v>781.66</v>
      </c>
      <c r="AS544" s="13">
        <v>1055.8900000000001</v>
      </c>
      <c r="AT544" s="37">
        <f t="shared" si="48"/>
        <v>1837.5500000000002</v>
      </c>
      <c r="AU544" s="69">
        <f t="shared" si="49"/>
        <v>8312.49</v>
      </c>
    </row>
    <row r="545" spans="1:47" x14ac:dyDescent="0.25">
      <c r="A545" s="16">
        <f>COUNTIF($AD$10:AD545,'RESUMEN POR ORGANISMO'!$V$6)</f>
        <v>38</v>
      </c>
      <c r="B545" s="16">
        <f>COUNTIF(U$10:$V545,'Desglose 4246'!$V$6)</f>
        <v>8</v>
      </c>
      <c r="C545" s="16">
        <f>COUNTIF(V$10:$V545,'Desglose 4157'!$V$6)</f>
        <v>33</v>
      </c>
      <c r="D545" s="16">
        <f>COUNTIF(V$10:$V545,'Desglose 4156'!$V$6)</f>
        <v>26</v>
      </c>
      <c r="E545" s="16">
        <f>COUNTIF(V$10:$V545,'Desglose 4155'!$V$6)</f>
        <v>26</v>
      </c>
      <c r="F545" s="16">
        <f>COUNTIF(V$10:$V545,'Desglose 4154'!$V$6)</f>
        <v>8</v>
      </c>
      <c r="G545" s="16">
        <f>COUNTIF(V$10:$V545,'Desglose 4153'!$V$6)</f>
        <v>75</v>
      </c>
      <c r="H545" s="16">
        <f>COUNTIF(V$10:$V545,'Desglose 4152'!$V$6)</f>
        <v>177</v>
      </c>
      <c r="I545" s="16">
        <f>COUNTIF(V$10:$V545,'Desglose 4151'!$V$6)</f>
        <v>183</v>
      </c>
      <c r="J545" s="18" t="s">
        <v>19</v>
      </c>
      <c r="K545" s="19">
        <v>4</v>
      </c>
      <c r="L545" s="20">
        <v>11</v>
      </c>
      <c r="M545" s="21">
        <v>152</v>
      </c>
      <c r="N545" s="18">
        <v>2</v>
      </c>
      <c r="O545" s="18">
        <v>5</v>
      </c>
      <c r="P545" s="18">
        <v>2</v>
      </c>
      <c r="Q545" s="18">
        <v>3</v>
      </c>
      <c r="R545" s="18">
        <v>3</v>
      </c>
      <c r="S545" s="18" t="s">
        <v>26</v>
      </c>
      <c r="T545" s="20">
        <v>150</v>
      </c>
      <c r="U545" s="19">
        <v>1</v>
      </c>
      <c r="V545" s="18">
        <v>4153</v>
      </c>
      <c r="W545" s="19">
        <v>0</v>
      </c>
      <c r="X545" s="18">
        <v>5</v>
      </c>
      <c r="Y545" s="21">
        <v>1315</v>
      </c>
      <c r="Z545" s="18">
        <v>1</v>
      </c>
      <c r="AA545" s="19">
        <v>8</v>
      </c>
      <c r="AB545" s="20">
        <v>100</v>
      </c>
      <c r="AC545" s="131" t="s">
        <v>649</v>
      </c>
      <c r="AD545" s="38" t="s">
        <v>58</v>
      </c>
      <c r="AE545" s="13">
        <v>0</v>
      </c>
      <c r="AF545" s="13">
        <v>0</v>
      </c>
      <c r="AG545" s="13">
        <v>0</v>
      </c>
      <c r="AH545" s="37">
        <f t="shared" si="45"/>
        <v>0</v>
      </c>
      <c r="AI545" s="13">
        <v>0</v>
      </c>
      <c r="AJ545" s="13">
        <v>0</v>
      </c>
      <c r="AK545" s="13">
        <v>0</v>
      </c>
      <c r="AL545" s="37">
        <f t="shared" si="47"/>
        <v>0</v>
      </c>
      <c r="AM545" s="13">
        <v>0</v>
      </c>
      <c r="AN545" s="13">
        <v>0</v>
      </c>
      <c r="AO545" s="13">
        <v>17039.310000000001</v>
      </c>
      <c r="AP545" s="37">
        <f t="shared" si="46"/>
        <v>17039.310000000001</v>
      </c>
      <c r="AQ545" s="13">
        <v>0</v>
      </c>
      <c r="AR545" s="13">
        <v>2057.0100000000002</v>
      </c>
      <c r="AS545" s="13">
        <v>2778.66</v>
      </c>
      <c r="AT545" s="37">
        <f t="shared" si="48"/>
        <v>4835.67</v>
      </c>
      <c r="AU545" s="69">
        <f t="shared" si="49"/>
        <v>21874.980000000003</v>
      </c>
    </row>
    <row r="546" spans="1:47" x14ac:dyDescent="0.25">
      <c r="A546" s="16">
        <f>COUNTIF($AD$10:AD546,'RESUMEN POR ORGANISMO'!$V$6)</f>
        <v>38</v>
      </c>
      <c r="B546" s="16">
        <f>COUNTIF(U$10:$V546,'Desglose 4246'!$V$6)</f>
        <v>8</v>
      </c>
      <c r="C546" s="16">
        <f>COUNTIF(V$10:$V546,'Desglose 4157'!$V$6)</f>
        <v>33</v>
      </c>
      <c r="D546" s="16">
        <f>COUNTIF(V$10:$V546,'Desglose 4156'!$V$6)</f>
        <v>26</v>
      </c>
      <c r="E546" s="16">
        <f>COUNTIF(V$10:$V546,'Desglose 4155'!$V$6)</f>
        <v>26</v>
      </c>
      <c r="F546" s="16">
        <f>COUNTIF(V$10:$V546,'Desglose 4154'!$V$6)</f>
        <v>8</v>
      </c>
      <c r="G546" s="16">
        <f>COUNTIF(V$10:$V546,'Desglose 4153'!$V$6)</f>
        <v>76</v>
      </c>
      <c r="H546" s="16">
        <f>COUNTIF(V$10:$V546,'Desglose 4152'!$V$6)</f>
        <v>177</v>
      </c>
      <c r="I546" s="16">
        <f>COUNTIF(V$10:$V546,'Desglose 4151'!$V$6)</f>
        <v>183</v>
      </c>
      <c r="J546" s="18" t="s">
        <v>19</v>
      </c>
      <c r="K546" s="19">
        <v>4</v>
      </c>
      <c r="L546" s="20">
        <v>11</v>
      </c>
      <c r="M546" s="21">
        <v>152</v>
      </c>
      <c r="N546" s="18">
        <v>2</v>
      </c>
      <c r="O546" s="18">
        <v>5</v>
      </c>
      <c r="P546" s="18">
        <v>2</v>
      </c>
      <c r="Q546" s="18">
        <v>3</v>
      </c>
      <c r="R546" s="18">
        <v>3</v>
      </c>
      <c r="S546" s="18" t="s">
        <v>26</v>
      </c>
      <c r="T546" s="20">
        <v>150</v>
      </c>
      <c r="U546" s="19">
        <v>1</v>
      </c>
      <c r="V546" s="18">
        <v>4153</v>
      </c>
      <c r="W546" s="19">
        <v>0</v>
      </c>
      <c r="X546" s="18">
        <v>5</v>
      </c>
      <c r="Y546" s="21">
        <v>1315</v>
      </c>
      <c r="Z546" s="18">
        <v>1</v>
      </c>
      <c r="AA546" s="19">
        <v>8</v>
      </c>
      <c r="AB546" s="20">
        <v>43</v>
      </c>
      <c r="AC546" s="131" t="s">
        <v>650</v>
      </c>
      <c r="AD546" s="38" t="s">
        <v>58</v>
      </c>
      <c r="AE546" s="13">
        <v>0</v>
      </c>
      <c r="AF546" s="13">
        <v>0</v>
      </c>
      <c r="AG546" s="13">
        <v>0</v>
      </c>
      <c r="AH546" s="37">
        <f t="shared" si="45"/>
        <v>0</v>
      </c>
      <c r="AI546" s="13">
        <v>0</v>
      </c>
      <c r="AJ546" s="13">
        <v>0</v>
      </c>
      <c r="AK546" s="13">
        <v>0</v>
      </c>
      <c r="AL546" s="37">
        <f t="shared" si="47"/>
        <v>0</v>
      </c>
      <c r="AM546" s="13">
        <v>0</v>
      </c>
      <c r="AN546" s="13">
        <v>0</v>
      </c>
      <c r="AO546" s="13">
        <v>6474.94</v>
      </c>
      <c r="AP546" s="37">
        <f t="shared" si="46"/>
        <v>6474.94</v>
      </c>
      <c r="AQ546" s="13">
        <v>0</v>
      </c>
      <c r="AR546" s="13">
        <v>781.66</v>
      </c>
      <c r="AS546" s="13">
        <v>1055.8900000000001</v>
      </c>
      <c r="AT546" s="37">
        <f t="shared" si="48"/>
        <v>1837.5500000000002</v>
      </c>
      <c r="AU546" s="69">
        <f t="shared" si="49"/>
        <v>8312.49</v>
      </c>
    </row>
    <row r="547" spans="1:47" x14ac:dyDescent="0.25">
      <c r="A547" s="16">
        <f>COUNTIF($AD$10:AD547,'RESUMEN POR ORGANISMO'!$V$6)</f>
        <v>38</v>
      </c>
      <c r="B547" s="16">
        <f>COUNTIF(U$10:$V547,'Desglose 4246'!$V$6)</f>
        <v>8</v>
      </c>
      <c r="C547" s="16">
        <f>COUNTIF(V$10:$V547,'Desglose 4157'!$V$6)</f>
        <v>33</v>
      </c>
      <c r="D547" s="16">
        <f>COUNTIF(V$10:$V547,'Desglose 4156'!$V$6)</f>
        <v>26</v>
      </c>
      <c r="E547" s="16">
        <f>COUNTIF(V$10:$V547,'Desglose 4155'!$V$6)</f>
        <v>26</v>
      </c>
      <c r="F547" s="16">
        <f>COUNTIF(V$10:$V547,'Desglose 4154'!$V$6)</f>
        <v>8</v>
      </c>
      <c r="G547" s="16">
        <f>COUNTIF(V$10:$V547,'Desglose 4153'!$V$6)</f>
        <v>77</v>
      </c>
      <c r="H547" s="16">
        <f>COUNTIF(V$10:$V547,'Desglose 4152'!$V$6)</f>
        <v>177</v>
      </c>
      <c r="I547" s="16">
        <f>COUNTIF(V$10:$V547,'Desglose 4151'!$V$6)</f>
        <v>183</v>
      </c>
      <c r="J547" s="18" t="s">
        <v>19</v>
      </c>
      <c r="K547" s="19">
        <v>4</v>
      </c>
      <c r="L547" s="20">
        <v>11</v>
      </c>
      <c r="M547" s="21">
        <v>152</v>
      </c>
      <c r="N547" s="18">
        <v>2</v>
      </c>
      <c r="O547" s="18">
        <v>5</v>
      </c>
      <c r="P547" s="18">
        <v>2</v>
      </c>
      <c r="Q547" s="18">
        <v>3</v>
      </c>
      <c r="R547" s="18">
        <v>3</v>
      </c>
      <c r="S547" s="18" t="s">
        <v>26</v>
      </c>
      <c r="T547" s="20">
        <v>150</v>
      </c>
      <c r="U547" s="19">
        <v>1</v>
      </c>
      <c r="V547" s="18">
        <v>4153</v>
      </c>
      <c r="W547" s="19">
        <v>0</v>
      </c>
      <c r="X547" s="18">
        <v>5</v>
      </c>
      <c r="Y547" s="21">
        <v>1315</v>
      </c>
      <c r="Z547" s="18">
        <v>1</v>
      </c>
      <c r="AA547" s="19">
        <v>8</v>
      </c>
      <c r="AB547" s="20">
        <v>21</v>
      </c>
      <c r="AC547" s="131" t="s">
        <v>651</v>
      </c>
      <c r="AD547" s="38" t="s">
        <v>58</v>
      </c>
      <c r="AE547" s="13">
        <v>0</v>
      </c>
      <c r="AF547" s="13">
        <v>0</v>
      </c>
      <c r="AG547" s="13">
        <v>0</v>
      </c>
      <c r="AH547" s="37">
        <f t="shared" si="45"/>
        <v>0</v>
      </c>
      <c r="AI547" s="13">
        <v>0</v>
      </c>
      <c r="AJ547" s="13">
        <v>0</v>
      </c>
      <c r="AK547" s="13">
        <v>0</v>
      </c>
      <c r="AL547" s="37">
        <f t="shared" si="47"/>
        <v>0</v>
      </c>
      <c r="AM547" s="13">
        <v>0</v>
      </c>
      <c r="AN547" s="13">
        <v>0</v>
      </c>
      <c r="AO547" s="13">
        <v>10564.37</v>
      </c>
      <c r="AP547" s="37">
        <f t="shared" si="46"/>
        <v>10564.37</v>
      </c>
      <c r="AQ547" s="13">
        <v>0</v>
      </c>
      <c r="AR547" s="13">
        <v>1275.3499999999999</v>
      </c>
      <c r="AS547" s="13">
        <v>1722.77</v>
      </c>
      <c r="AT547" s="37">
        <f t="shared" si="48"/>
        <v>2998.12</v>
      </c>
      <c r="AU547" s="69">
        <f t="shared" si="49"/>
        <v>13562.490000000002</v>
      </c>
    </row>
    <row r="548" spans="1:47" x14ac:dyDescent="0.25">
      <c r="A548" s="16">
        <f>COUNTIF($AD$10:AD548,'RESUMEN POR ORGANISMO'!$V$6)</f>
        <v>38</v>
      </c>
      <c r="B548" s="16">
        <f>COUNTIF(U$10:$V548,'Desglose 4246'!$V$6)</f>
        <v>8</v>
      </c>
      <c r="C548" s="16">
        <f>COUNTIF(V$10:$V548,'Desglose 4157'!$V$6)</f>
        <v>33</v>
      </c>
      <c r="D548" s="16">
        <f>COUNTIF(V$10:$V548,'Desglose 4156'!$V$6)</f>
        <v>26</v>
      </c>
      <c r="E548" s="16">
        <f>COUNTIF(V$10:$V548,'Desglose 4155'!$V$6)</f>
        <v>26</v>
      </c>
      <c r="F548" s="16">
        <f>COUNTIF(V$10:$V548,'Desglose 4154'!$V$6)</f>
        <v>8</v>
      </c>
      <c r="G548" s="16">
        <f>COUNTIF(V$10:$V548,'Desglose 4153'!$V$6)</f>
        <v>78</v>
      </c>
      <c r="H548" s="16">
        <f>COUNTIF(V$10:$V548,'Desglose 4152'!$V$6)</f>
        <v>177</v>
      </c>
      <c r="I548" s="16">
        <f>COUNTIF(V$10:$V548,'Desglose 4151'!$V$6)</f>
        <v>183</v>
      </c>
      <c r="J548" s="18" t="s">
        <v>19</v>
      </c>
      <c r="K548" s="19">
        <v>4</v>
      </c>
      <c r="L548" s="20">
        <v>11</v>
      </c>
      <c r="M548" s="21">
        <v>152</v>
      </c>
      <c r="N548" s="18">
        <v>2</v>
      </c>
      <c r="O548" s="18">
        <v>5</v>
      </c>
      <c r="P548" s="18">
        <v>2</v>
      </c>
      <c r="Q548" s="18">
        <v>3</v>
      </c>
      <c r="R548" s="18">
        <v>3</v>
      </c>
      <c r="S548" s="18" t="s">
        <v>26</v>
      </c>
      <c r="T548" s="20">
        <v>150</v>
      </c>
      <c r="U548" s="19">
        <v>1</v>
      </c>
      <c r="V548" s="18">
        <v>4153</v>
      </c>
      <c r="W548" s="19">
        <v>0</v>
      </c>
      <c r="X548" s="18">
        <v>5</v>
      </c>
      <c r="Y548" s="21">
        <v>1315</v>
      </c>
      <c r="Z548" s="18">
        <v>1</v>
      </c>
      <c r="AA548" s="19">
        <v>4</v>
      </c>
      <c r="AB548" s="20">
        <v>13</v>
      </c>
      <c r="AC548" s="131" t="s">
        <v>652</v>
      </c>
      <c r="AD548" s="38" t="s">
        <v>58</v>
      </c>
      <c r="AE548" s="13">
        <v>0</v>
      </c>
      <c r="AF548" s="13">
        <v>0</v>
      </c>
      <c r="AG548" s="13">
        <v>0</v>
      </c>
      <c r="AH548" s="37">
        <f t="shared" si="45"/>
        <v>0</v>
      </c>
      <c r="AI548" s="13">
        <v>0</v>
      </c>
      <c r="AJ548" s="13">
        <v>0</v>
      </c>
      <c r="AK548" s="13">
        <v>0</v>
      </c>
      <c r="AL548" s="37">
        <f t="shared" si="47"/>
        <v>0</v>
      </c>
      <c r="AM548" s="13">
        <v>0</v>
      </c>
      <c r="AN548" s="13">
        <v>0</v>
      </c>
      <c r="AO548" s="13">
        <v>6474.94</v>
      </c>
      <c r="AP548" s="37">
        <f t="shared" si="46"/>
        <v>6474.94</v>
      </c>
      <c r="AQ548" s="13">
        <v>0</v>
      </c>
      <c r="AR548" s="13">
        <v>781.66</v>
      </c>
      <c r="AS548" s="13">
        <v>1055.8900000000001</v>
      </c>
      <c r="AT548" s="37">
        <f t="shared" si="48"/>
        <v>1837.5500000000002</v>
      </c>
      <c r="AU548" s="69">
        <f t="shared" si="49"/>
        <v>8312.49</v>
      </c>
    </row>
    <row r="549" spans="1:47" x14ac:dyDescent="0.25">
      <c r="A549" s="16">
        <f>COUNTIF($AD$10:AD549,'RESUMEN POR ORGANISMO'!$V$6)</f>
        <v>38</v>
      </c>
      <c r="B549" s="16">
        <f>COUNTIF(U$10:$V549,'Desglose 4246'!$V$6)</f>
        <v>8</v>
      </c>
      <c r="C549" s="16">
        <f>COUNTIF(V$10:$V549,'Desglose 4157'!$V$6)</f>
        <v>33</v>
      </c>
      <c r="D549" s="16">
        <f>COUNTIF(V$10:$V549,'Desglose 4156'!$V$6)</f>
        <v>26</v>
      </c>
      <c r="E549" s="16">
        <f>COUNTIF(V$10:$V549,'Desglose 4155'!$V$6)</f>
        <v>26</v>
      </c>
      <c r="F549" s="16">
        <f>COUNTIF(V$10:$V549,'Desglose 4154'!$V$6)</f>
        <v>8</v>
      </c>
      <c r="G549" s="16">
        <f>COUNTIF(V$10:$V549,'Desglose 4153'!$V$6)</f>
        <v>79</v>
      </c>
      <c r="H549" s="16">
        <f>COUNTIF(V$10:$V549,'Desglose 4152'!$V$6)</f>
        <v>177</v>
      </c>
      <c r="I549" s="16">
        <f>COUNTIF(V$10:$V549,'Desglose 4151'!$V$6)</f>
        <v>183</v>
      </c>
      <c r="J549" s="18" t="s">
        <v>19</v>
      </c>
      <c r="K549" s="19">
        <v>4</v>
      </c>
      <c r="L549" s="20">
        <v>11</v>
      </c>
      <c r="M549" s="21">
        <v>152</v>
      </c>
      <c r="N549" s="18">
        <v>2</v>
      </c>
      <c r="O549" s="18">
        <v>5</v>
      </c>
      <c r="P549" s="18">
        <v>2</v>
      </c>
      <c r="Q549" s="18">
        <v>3</v>
      </c>
      <c r="R549" s="18">
        <v>3</v>
      </c>
      <c r="S549" s="18" t="s">
        <v>26</v>
      </c>
      <c r="T549" s="20">
        <v>150</v>
      </c>
      <c r="U549" s="19">
        <v>1</v>
      </c>
      <c r="V549" s="18">
        <v>4153</v>
      </c>
      <c r="W549" s="19">
        <v>0</v>
      </c>
      <c r="X549" s="18">
        <v>5</v>
      </c>
      <c r="Y549" s="21">
        <v>1315</v>
      </c>
      <c r="Z549" s="18">
        <v>1</v>
      </c>
      <c r="AA549" s="19">
        <v>4</v>
      </c>
      <c r="AB549" s="20">
        <v>47</v>
      </c>
      <c r="AC549" s="131" t="s">
        <v>653</v>
      </c>
      <c r="AD549" s="38" t="s">
        <v>58</v>
      </c>
      <c r="AE549" s="13">
        <v>0</v>
      </c>
      <c r="AF549" s="13">
        <v>0</v>
      </c>
      <c r="AG549" s="13">
        <v>0</v>
      </c>
      <c r="AH549" s="37">
        <f t="shared" si="45"/>
        <v>0</v>
      </c>
      <c r="AI549" s="13">
        <v>0</v>
      </c>
      <c r="AJ549" s="13">
        <v>0</v>
      </c>
      <c r="AK549" s="13">
        <v>0</v>
      </c>
      <c r="AL549" s="37">
        <f t="shared" si="47"/>
        <v>0</v>
      </c>
      <c r="AM549" s="13">
        <v>0</v>
      </c>
      <c r="AN549" s="13">
        <v>0</v>
      </c>
      <c r="AO549" s="13">
        <v>6474.94</v>
      </c>
      <c r="AP549" s="37">
        <f t="shared" si="46"/>
        <v>6474.94</v>
      </c>
      <c r="AQ549" s="13">
        <v>0</v>
      </c>
      <c r="AR549" s="13">
        <v>781.66</v>
      </c>
      <c r="AS549" s="13">
        <v>1055.8900000000001</v>
      </c>
      <c r="AT549" s="37">
        <f t="shared" si="48"/>
        <v>1837.5500000000002</v>
      </c>
      <c r="AU549" s="69">
        <f t="shared" si="49"/>
        <v>8312.49</v>
      </c>
    </row>
    <row r="550" spans="1:47" x14ac:dyDescent="0.25">
      <c r="A550" s="16">
        <f>COUNTIF($AD$10:AD550,'RESUMEN POR ORGANISMO'!$V$6)</f>
        <v>38</v>
      </c>
      <c r="B550" s="16">
        <f>COUNTIF(U$10:$V550,'Desglose 4246'!$V$6)</f>
        <v>8</v>
      </c>
      <c r="C550" s="16">
        <f>COUNTIF(V$10:$V550,'Desglose 4157'!$V$6)</f>
        <v>33</v>
      </c>
      <c r="D550" s="16">
        <f>COUNTIF(V$10:$V550,'Desglose 4156'!$V$6)</f>
        <v>26</v>
      </c>
      <c r="E550" s="16">
        <f>COUNTIF(V$10:$V550,'Desglose 4155'!$V$6)</f>
        <v>26</v>
      </c>
      <c r="F550" s="16">
        <f>COUNTIF(V$10:$V550,'Desglose 4154'!$V$6)</f>
        <v>8</v>
      </c>
      <c r="G550" s="16">
        <f>COUNTIF(V$10:$V550,'Desglose 4153'!$V$6)</f>
        <v>80</v>
      </c>
      <c r="H550" s="16">
        <f>COUNTIF(V$10:$V550,'Desglose 4152'!$V$6)</f>
        <v>177</v>
      </c>
      <c r="I550" s="16">
        <f>COUNTIF(V$10:$V550,'Desglose 4151'!$V$6)</f>
        <v>183</v>
      </c>
      <c r="J550" s="18" t="s">
        <v>19</v>
      </c>
      <c r="K550" s="19">
        <v>4</v>
      </c>
      <c r="L550" s="20">
        <v>11</v>
      </c>
      <c r="M550" s="21">
        <v>152</v>
      </c>
      <c r="N550" s="18">
        <v>2</v>
      </c>
      <c r="O550" s="18">
        <v>5</v>
      </c>
      <c r="P550" s="18">
        <v>2</v>
      </c>
      <c r="Q550" s="18">
        <v>3</v>
      </c>
      <c r="R550" s="18">
        <v>3</v>
      </c>
      <c r="S550" s="18" t="s">
        <v>26</v>
      </c>
      <c r="T550" s="20">
        <v>150</v>
      </c>
      <c r="U550" s="19">
        <v>1</v>
      </c>
      <c r="V550" s="18">
        <v>4153</v>
      </c>
      <c r="W550" s="19">
        <v>0</v>
      </c>
      <c r="X550" s="18">
        <v>5</v>
      </c>
      <c r="Y550" s="21">
        <v>1315</v>
      </c>
      <c r="Z550" s="18">
        <v>1</v>
      </c>
      <c r="AA550" s="19">
        <v>4</v>
      </c>
      <c r="AB550" s="20">
        <v>105</v>
      </c>
      <c r="AC550" s="131" t="s">
        <v>654</v>
      </c>
      <c r="AD550" s="38" t="s">
        <v>58</v>
      </c>
      <c r="AE550" s="13">
        <v>0</v>
      </c>
      <c r="AF550" s="13">
        <v>0</v>
      </c>
      <c r="AG550" s="13">
        <v>0</v>
      </c>
      <c r="AH550" s="37">
        <f t="shared" si="45"/>
        <v>0</v>
      </c>
      <c r="AI550" s="13">
        <v>0</v>
      </c>
      <c r="AJ550" s="13">
        <v>0</v>
      </c>
      <c r="AK550" s="13">
        <v>0</v>
      </c>
      <c r="AL550" s="37">
        <f t="shared" si="47"/>
        <v>0</v>
      </c>
      <c r="AM550" s="13">
        <v>0</v>
      </c>
      <c r="AN550" s="13">
        <v>0</v>
      </c>
      <c r="AO550" s="13">
        <v>4089.44</v>
      </c>
      <c r="AP550" s="37">
        <f t="shared" si="46"/>
        <v>4089.44</v>
      </c>
      <c r="AQ550" s="13">
        <v>0</v>
      </c>
      <c r="AR550" s="13">
        <v>493.68</v>
      </c>
      <c r="AS550" s="13">
        <v>666.88</v>
      </c>
      <c r="AT550" s="37">
        <f t="shared" si="48"/>
        <v>1160.56</v>
      </c>
      <c r="AU550" s="69">
        <f t="shared" si="49"/>
        <v>5250</v>
      </c>
    </row>
    <row r="551" spans="1:47" x14ac:dyDescent="0.25">
      <c r="A551" s="16">
        <f>COUNTIF($AD$10:AD551,'RESUMEN POR ORGANISMO'!$V$6)</f>
        <v>38</v>
      </c>
      <c r="B551" s="16">
        <f>COUNTIF(U$10:$V551,'Desglose 4246'!$V$6)</f>
        <v>8</v>
      </c>
      <c r="C551" s="16">
        <f>COUNTIF(V$10:$V551,'Desglose 4157'!$V$6)</f>
        <v>33</v>
      </c>
      <c r="D551" s="16">
        <f>COUNTIF(V$10:$V551,'Desglose 4156'!$V$6)</f>
        <v>26</v>
      </c>
      <c r="E551" s="16">
        <f>COUNTIF(V$10:$V551,'Desglose 4155'!$V$6)</f>
        <v>26</v>
      </c>
      <c r="F551" s="16">
        <f>COUNTIF(V$10:$V551,'Desglose 4154'!$V$6)</f>
        <v>8</v>
      </c>
      <c r="G551" s="16">
        <f>COUNTIF(V$10:$V551,'Desglose 4153'!$V$6)</f>
        <v>81</v>
      </c>
      <c r="H551" s="16">
        <f>COUNTIF(V$10:$V551,'Desglose 4152'!$V$6)</f>
        <v>177</v>
      </c>
      <c r="I551" s="16">
        <f>COUNTIF(V$10:$V551,'Desglose 4151'!$V$6)</f>
        <v>183</v>
      </c>
      <c r="J551" s="18" t="s">
        <v>19</v>
      </c>
      <c r="K551" s="19">
        <v>4</v>
      </c>
      <c r="L551" s="20">
        <v>11</v>
      </c>
      <c r="M551" s="21">
        <v>152</v>
      </c>
      <c r="N551" s="18">
        <v>2</v>
      </c>
      <c r="O551" s="18">
        <v>5</v>
      </c>
      <c r="P551" s="18">
        <v>2</v>
      </c>
      <c r="Q551" s="18">
        <v>3</v>
      </c>
      <c r="R551" s="18">
        <v>3</v>
      </c>
      <c r="S551" s="18" t="s">
        <v>26</v>
      </c>
      <c r="T551" s="20">
        <v>150</v>
      </c>
      <c r="U551" s="19">
        <v>1</v>
      </c>
      <c r="V551" s="18">
        <v>4153</v>
      </c>
      <c r="W551" s="19">
        <v>0</v>
      </c>
      <c r="X551" s="18">
        <v>5</v>
      </c>
      <c r="Y551" s="21">
        <v>1315</v>
      </c>
      <c r="Z551" s="18">
        <v>1</v>
      </c>
      <c r="AA551" s="19">
        <v>4</v>
      </c>
      <c r="AB551" s="20">
        <v>123</v>
      </c>
      <c r="AC551" s="131" t="s">
        <v>655</v>
      </c>
      <c r="AD551" s="38" t="s">
        <v>58</v>
      </c>
      <c r="AE551" s="13">
        <v>0</v>
      </c>
      <c r="AF551" s="13">
        <v>0</v>
      </c>
      <c r="AG551" s="13">
        <v>0</v>
      </c>
      <c r="AH551" s="37">
        <f t="shared" si="45"/>
        <v>0</v>
      </c>
      <c r="AI551" s="13">
        <v>0</v>
      </c>
      <c r="AJ551" s="13">
        <v>0</v>
      </c>
      <c r="AK551" s="13">
        <v>0</v>
      </c>
      <c r="AL551" s="37">
        <f t="shared" si="47"/>
        <v>0</v>
      </c>
      <c r="AM551" s="13">
        <v>0</v>
      </c>
      <c r="AN551" s="13">
        <v>0</v>
      </c>
      <c r="AO551" s="13">
        <v>6474.94</v>
      </c>
      <c r="AP551" s="37">
        <f t="shared" si="46"/>
        <v>6474.94</v>
      </c>
      <c r="AQ551" s="13">
        <v>0</v>
      </c>
      <c r="AR551" s="13">
        <v>781.66</v>
      </c>
      <c r="AS551" s="13">
        <v>1055.8900000000001</v>
      </c>
      <c r="AT551" s="37">
        <f t="shared" si="48"/>
        <v>1837.5500000000002</v>
      </c>
      <c r="AU551" s="69">
        <f t="shared" si="49"/>
        <v>8312.49</v>
      </c>
    </row>
    <row r="552" spans="1:47" x14ac:dyDescent="0.25">
      <c r="A552" s="16">
        <f>COUNTIF($AD$10:AD552,'RESUMEN POR ORGANISMO'!$V$6)</f>
        <v>38</v>
      </c>
      <c r="B552" s="16">
        <f>COUNTIF(U$10:$V552,'Desglose 4246'!$V$6)</f>
        <v>8</v>
      </c>
      <c r="C552" s="16">
        <f>COUNTIF(V$10:$V552,'Desglose 4157'!$V$6)</f>
        <v>33</v>
      </c>
      <c r="D552" s="16">
        <f>COUNTIF(V$10:$V552,'Desglose 4156'!$V$6)</f>
        <v>26</v>
      </c>
      <c r="E552" s="16">
        <f>COUNTIF(V$10:$V552,'Desglose 4155'!$V$6)</f>
        <v>26</v>
      </c>
      <c r="F552" s="16">
        <f>COUNTIF(V$10:$V552,'Desglose 4154'!$V$6)</f>
        <v>8</v>
      </c>
      <c r="G552" s="16">
        <f>COUNTIF(V$10:$V552,'Desglose 4153'!$V$6)</f>
        <v>82</v>
      </c>
      <c r="H552" s="16">
        <f>COUNTIF(V$10:$V552,'Desglose 4152'!$V$6)</f>
        <v>177</v>
      </c>
      <c r="I552" s="16">
        <f>COUNTIF(V$10:$V552,'Desglose 4151'!$V$6)</f>
        <v>183</v>
      </c>
      <c r="J552" s="18" t="s">
        <v>19</v>
      </c>
      <c r="K552" s="19">
        <v>4</v>
      </c>
      <c r="L552" s="20">
        <v>11</v>
      </c>
      <c r="M552" s="21">
        <v>152</v>
      </c>
      <c r="N552" s="18">
        <v>2</v>
      </c>
      <c r="O552" s="18">
        <v>5</v>
      </c>
      <c r="P552" s="18">
        <v>2</v>
      </c>
      <c r="Q552" s="18">
        <v>3</v>
      </c>
      <c r="R552" s="18">
        <v>3</v>
      </c>
      <c r="S552" s="18" t="s">
        <v>26</v>
      </c>
      <c r="T552" s="20">
        <v>150</v>
      </c>
      <c r="U552" s="19">
        <v>1</v>
      </c>
      <c r="V552" s="18">
        <v>4153</v>
      </c>
      <c r="W552" s="19">
        <v>0</v>
      </c>
      <c r="X552" s="18">
        <v>5</v>
      </c>
      <c r="Y552" s="21">
        <v>1315</v>
      </c>
      <c r="Z552" s="18">
        <v>1</v>
      </c>
      <c r="AA552" s="19">
        <v>11</v>
      </c>
      <c r="AB552" s="20">
        <v>24</v>
      </c>
      <c r="AC552" s="131" t="s">
        <v>656</v>
      </c>
      <c r="AD552" s="38" t="s">
        <v>58</v>
      </c>
      <c r="AE552" s="13">
        <v>0</v>
      </c>
      <c r="AF552" s="13">
        <v>0</v>
      </c>
      <c r="AG552" s="13">
        <v>0</v>
      </c>
      <c r="AH552" s="37">
        <f t="shared" si="45"/>
        <v>0</v>
      </c>
      <c r="AI552" s="13">
        <v>0</v>
      </c>
      <c r="AJ552" s="13">
        <v>0</v>
      </c>
      <c r="AK552" s="13">
        <v>0</v>
      </c>
      <c r="AL552" s="37">
        <f t="shared" si="47"/>
        <v>0</v>
      </c>
      <c r="AM552" s="13">
        <v>0</v>
      </c>
      <c r="AN552" s="13">
        <v>0</v>
      </c>
      <c r="AO552" s="13">
        <v>6474.94</v>
      </c>
      <c r="AP552" s="37">
        <f t="shared" si="46"/>
        <v>6474.94</v>
      </c>
      <c r="AQ552" s="13">
        <v>0</v>
      </c>
      <c r="AR552" s="13">
        <v>781.66</v>
      </c>
      <c r="AS552" s="13">
        <v>1055.8900000000001</v>
      </c>
      <c r="AT552" s="37">
        <f t="shared" si="48"/>
        <v>1837.5500000000002</v>
      </c>
      <c r="AU552" s="69">
        <f t="shared" si="49"/>
        <v>8312.49</v>
      </c>
    </row>
    <row r="553" spans="1:47" x14ac:dyDescent="0.25">
      <c r="A553" s="16">
        <f>COUNTIF($AD$10:AD553,'RESUMEN POR ORGANISMO'!$V$6)</f>
        <v>38</v>
      </c>
      <c r="B553" s="16">
        <f>COUNTIF(U$10:$V553,'Desglose 4246'!$V$6)</f>
        <v>8</v>
      </c>
      <c r="C553" s="16">
        <f>COUNTIF(V$10:$V553,'Desglose 4157'!$V$6)</f>
        <v>33</v>
      </c>
      <c r="D553" s="16">
        <f>COUNTIF(V$10:$V553,'Desglose 4156'!$V$6)</f>
        <v>26</v>
      </c>
      <c r="E553" s="16">
        <f>COUNTIF(V$10:$V553,'Desglose 4155'!$V$6)</f>
        <v>26</v>
      </c>
      <c r="F553" s="16">
        <f>COUNTIF(V$10:$V553,'Desglose 4154'!$V$6)</f>
        <v>8</v>
      </c>
      <c r="G553" s="16">
        <f>COUNTIF(V$10:$V553,'Desglose 4153'!$V$6)</f>
        <v>83</v>
      </c>
      <c r="H553" s="16">
        <f>COUNTIF(V$10:$V553,'Desglose 4152'!$V$6)</f>
        <v>177</v>
      </c>
      <c r="I553" s="16">
        <f>COUNTIF(V$10:$V553,'Desglose 4151'!$V$6)</f>
        <v>183</v>
      </c>
      <c r="J553" s="18" t="s">
        <v>19</v>
      </c>
      <c r="K553" s="19">
        <v>4</v>
      </c>
      <c r="L553" s="20">
        <v>11</v>
      </c>
      <c r="M553" s="21">
        <v>152</v>
      </c>
      <c r="N553" s="18">
        <v>2</v>
      </c>
      <c r="O553" s="18">
        <v>5</v>
      </c>
      <c r="P553" s="18">
        <v>2</v>
      </c>
      <c r="Q553" s="18">
        <v>3</v>
      </c>
      <c r="R553" s="18">
        <v>3</v>
      </c>
      <c r="S553" s="18" t="s">
        <v>26</v>
      </c>
      <c r="T553" s="20">
        <v>150</v>
      </c>
      <c r="U553" s="19">
        <v>1</v>
      </c>
      <c r="V553" s="18">
        <v>4153</v>
      </c>
      <c r="W553" s="19">
        <v>0</v>
      </c>
      <c r="X553" s="18">
        <v>5</v>
      </c>
      <c r="Y553" s="21">
        <v>1315</v>
      </c>
      <c r="Z553" s="18">
        <v>1</v>
      </c>
      <c r="AA553" s="19">
        <v>9</v>
      </c>
      <c r="AB553" s="20">
        <v>80</v>
      </c>
      <c r="AC553" s="131" t="s">
        <v>657</v>
      </c>
      <c r="AD553" s="38" t="s">
        <v>58</v>
      </c>
      <c r="AE553" s="13">
        <v>0</v>
      </c>
      <c r="AF553" s="13">
        <v>0</v>
      </c>
      <c r="AG553" s="13">
        <v>0</v>
      </c>
      <c r="AH553" s="37">
        <f t="shared" si="45"/>
        <v>0</v>
      </c>
      <c r="AI553" s="13">
        <v>0</v>
      </c>
      <c r="AJ553" s="13">
        <v>0</v>
      </c>
      <c r="AK553" s="13">
        <v>0</v>
      </c>
      <c r="AL553" s="37">
        <f t="shared" si="47"/>
        <v>0</v>
      </c>
      <c r="AM553" s="13">
        <v>0</v>
      </c>
      <c r="AN553" s="13">
        <v>0</v>
      </c>
      <c r="AO553" s="13">
        <v>6474.94</v>
      </c>
      <c r="AP553" s="37">
        <f t="shared" si="46"/>
        <v>6474.94</v>
      </c>
      <c r="AQ553" s="13">
        <v>0</v>
      </c>
      <c r="AR553" s="13">
        <v>781.66</v>
      </c>
      <c r="AS553" s="13">
        <v>1055.8900000000001</v>
      </c>
      <c r="AT553" s="37">
        <f t="shared" si="48"/>
        <v>1837.5500000000002</v>
      </c>
      <c r="AU553" s="69">
        <f t="shared" si="49"/>
        <v>8312.49</v>
      </c>
    </row>
    <row r="554" spans="1:47" x14ac:dyDescent="0.25">
      <c r="A554" s="16">
        <f>COUNTIF($AD$10:AD554,'RESUMEN POR ORGANISMO'!$V$6)</f>
        <v>38</v>
      </c>
      <c r="B554" s="16">
        <f>COUNTIF(U$10:$V554,'Desglose 4246'!$V$6)</f>
        <v>8</v>
      </c>
      <c r="C554" s="16">
        <f>COUNTIF(V$10:$V554,'Desglose 4157'!$V$6)</f>
        <v>33</v>
      </c>
      <c r="D554" s="16">
        <f>COUNTIF(V$10:$V554,'Desglose 4156'!$V$6)</f>
        <v>26</v>
      </c>
      <c r="E554" s="16">
        <f>COUNTIF(V$10:$V554,'Desglose 4155'!$V$6)</f>
        <v>26</v>
      </c>
      <c r="F554" s="16">
        <f>COUNTIF(V$10:$V554,'Desglose 4154'!$V$6)</f>
        <v>8</v>
      </c>
      <c r="G554" s="16">
        <f>COUNTIF(V$10:$V554,'Desglose 4153'!$V$6)</f>
        <v>84</v>
      </c>
      <c r="H554" s="16">
        <f>COUNTIF(V$10:$V554,'Desglose 4152'!$V$6)</f>
        <v>177</v>
      </c>
      <c r="I554" s="16">
        <f>COUNTIF(V$10:$V554,'Desglose 4151'!$V$6)</f>
        <v>183</v>
      </c>
      <c r="J554" s="18" t="s">
        <v>19</v>
      </c>
      <c r="K554" s="19">
        <v>4</v>
      </c>
      <c r="L554" s="20">
        <v>11</v>
      </c>
      <c r="M554" s="21">
        <v>152</v>
      </c>
      <c r="N554" s="18">
        <v>2</v>
      </c>
      <c r="O554" s="18">
        <v>5</v>
      </c>
      <c r="P554" s="18">
        <v>2</v>
      </c>
      <c r="Q554" s="18">
        <v>3</v>
      </c>
      <c r="R554" s="18">
        <v>3</v>
      </c>
      <c r="S554" s="18" t="s">
        <v>26</v>
      </c>
      <c r="T554" s="20">
        <v>150</v>
      </c>
      <c r="U554" s="19">
        <v>1</v>
      </c>
      <c r="V554" s="18">
        <v>4153</v>
      </c>
      <c r="W554" s="19">
        <v>0</v>
      </c>
      <c r="X554" s="18">
        <v>5</v>
      </c>
      <c r="Y554" s="21">
        <v>1315</v>
      </c>
      <c r="Z554" s="18">
        <v>1</v>
      </c>
      <c r="AA554" s="19">
        <v>9</v>
      </c>
      <c r="AB554" s="20">
        <v>84</v>
      </c>
      <c r="AC554" s="131" t="s">
        <v>658</v>
      </c>
      <c r="AD554" s="38" t="s">
        <v>58</v>
      </c>
      <c r="AE554" s="13">
        <v>0</v>
      </c>
      <c r="AF554" s="13">
        <v>0</v>
      </c>
      <c r="AG554" s="13">
        <v>0</v>
      </c>
      <c r="AH554" s="37">
        <f t="shared" si="45"/>
        <v>0</v>
      </c>
      <c r="AI554" s="13">
        <v>0</v>
      </c>
      <c r="AJ554" s="13">
        <v>0</v>
      </c>
      <c r="AK554" s="13">
        <v>0</v>
      </c>
      <c r="AL554" s="37">
        <f t="shared" si="47"/>
        <v>0</v>
      </c>
      <c r="AM554" s="13">
        <v>0</v>
      </c>
      <c r="AN554" s="13">
        <v>0</v>
      </c>
      <c r="AO554" s="13">
        <v>4089.44</v>
      </c>
      <c r="AP554" s="37">
        <f t="shared" si="46"/>
        <v>4089.44</v>
      </c>
      <c r="AQ554" s="13">
        <v>0</v>
      </c>
      <c r="AR554" s="13">
        <v>493.68</v>
      </c>
      <c r="AS554" s="13">
        <v>666.88</v>
      </c>
      <c r="AT554" s="37">
        <f t="shared" si="48"/>
        <v>1160.56</v>
      </c>
      <c r="AU554" s="69">
        <f t="shared" si="49"/>
        <v>5250</v>
      </c>
    </row>
    <row r="555" spans="1:47" x14ac:dyDescent="0.25">
      <c r="A555" s="16">
        <f>COUNTIF($AD$10:AD555,'RESUMEN POR ORGANISMO'!$V$6)</f>
        <v>38</v>
      </c>
      <c r="B555" s="16">
        <f>COUNTIF(U$10:$V555,'Desglose 4246'!$V$6)</f>
        <v>8</v>
      </c>
      <c r="C555" s="16">
        <f>COUNTIF(V$10:$V555,'Desglose 4157'!$V$6)</f>
        <v>33</v>
      </c>
      <c r="D555" s="16">
        <f>COUNTIF(V$10:$V555,'Desglose 4156'!$V$6)</f>
        <v>26</v>
      </c>
      <c r="E555" s="16">
        <f>COUNTIF(V$10:$V555,'Desglose 4155'!$V$6)</f>
        <v>26</v>
      </c>
      <c r="F555" s="16">
        <f>COUNTIF(V$10:$V555,'Desglose 4154'!$V$6)</f>
        <v>8</v>
      </c>
      <c r="G555" s="16">
        <f>COUNTIF(V$10:$V555,'Desglose 4153'!$V$6)</f>
        <v>85</v>
      </c>
      <c r="H555" s="16">
        <f>COUNTIF(V$10:$V555,'Desglose 4152'!$V$6)</f>
        <v>177</v>
      </c>
      <c r="I555" s="16">
        <f>COUNTIF(V$10:$V555,'Desglose 4151'!$V$6)</f>
        <v>183</v>
      </c>
      <c r="J555" s="18" t="s">
        <v>19</v>
      </c>
      <c r="K555" s="19">
        <v>4</v>
      </c>
      <c r="L555" s="20">
        <v>11</v>
      </c>
      <c r="M555" s="21">
        <v>152</v>
      </c>
      <c r="N555" s="18">
        <v>2</v>
      </c>
      <c r="O555" s="18">
        <v>5</v>
      </c>
      <c r="P555" s="18">
        <v>2</v>
      </c>
      <c r="Q555" s="18">
        <v>3</v>
      </c>
      <c r="R555" s="18">
        <v>3</v>
      </c>
      <c r="S555" s="18" t="s">
        <v>26</v>
      </c>
      <c r="T555" s="20">
        <v>150</v>
      </c>
      <c r="U555" s="19">
        <v>1</v>
      </c>
      <c r="V555" s="18">
        <v>4153</v>
      </c>
      <c r="W555" s="19">
        <v>0</v>
      </c>
      <c r="X555" s="18">
        <v>5</v>
      </c>
      <c r="Y555" s="21">
        <v>1315</v>
      </c>
      <c r="Z555" s="18">
        <v>1</v>
      </c>
      <c r="AA555" s="19">
        <v>9</v>
      </c>
      <c r="AB555" s="20">
        <v>67</v>
      </c>
      <c r="AC555" s="131" t="s">
        <v>659</v>
      </c>
      <c r="AD555" s="38" t="s">
        <v>58</v>
      </c>
      <c r="AE555" s="13">
        <v>0</v>
      </c>
      <c r="AF555" s="13">
        <v>0</v>
      </c>
      <c r="AG555" s="13">
        <v>0</v>
      </c>
      <c r="AH555" s="37">
        <f t="shared" si="45"/>
        <v>0</v>
      </c>
      <c r="AI555" s="13">
        <v>0</v>
      </c>
      <c r="AJ555" s="13">
        <v>0</v>
      </c>
      <c r="AK555" s="13">
        <v>0</v>
      </c>
      <c r="AL555" s="37">
        <f t="shared" si="47"/>
        <v>0</v>
      </c>
      <c r="AM555" s="13">
        <v>0</v>
      </c>
      <c r="AN555" s="13">
        <v>0</v>
      </c>
      <c r="AO555" s="13">
        <v>6474.94</v>
      </c>
      <c r="AP555" s="37">
        <f t="shared" si="46"/>
        <v>6474.94</v>
      </c>
      <c r="AQ555" s="13">
        <v>0</v>
      </c>
      <c r="AR555" s="13">
        <v>781.66</v>
      </c>
      <c r="AS555" s="13">
        <v>1055.8900000000001</v>
      </c>
      <c r="AT555" s="37">
        <f t="shared" si="48"/>
        <v>1837.5500000000002</v>
      </c>
      <c r="AU555" s="69">
        <f t="shared" si="49"/>
        <v>8312.49</v>
      </c>
    </row>
    <row r="556" spans="1:47" x14ac:dyDescent="0.25">
      <c r="A556" s="16">
        <f>COUNTIF($AD$10:AD556,'RESUMEN POR ORGANISMO'!$V$6)</f>
        <v>38</v>
      </c>
      <c r="B556" s="16">
        <f>COUNTIF(U$10:$V556,'Desglose 4246'!$V$6)</f>
        <v>8</v>
      </c>
      <c r="C556" s="16">
        <f>COUNTIF(V$10:$V556,'Desglose 4157'!$V$6)</f>
        <v>33</v>
      </c>
      <c r="D556" s="16">
        <f>COUNTIF(V$10:$V556,'Desglose 4156'!$V$6)</f>
        <v>26</v>
      </c>
      <c r="E556" s="16">
        <f>COUNTIF(V$10:$V556,'Desglose 4155'!$V$6)</f>
        <v>26</v>
      </c>
      <c r="F556" s="16">
        <f>COUNTIF(V$10:$V556,'Desglose 4154'!$V$6)</f>
        <v>8</v>
      </c>
      <c r="G556" s="16">
        <f>COUNTIF(V$10:$V556,'Desglose 4153'!$V$6)</f>
        <v>86</v>
      </c>
      <c r="H556" s="16">
        <f>COUNTIF(V$10:$V556,'Desglose 4152'!$V$6)</f>
        <v>177</v>
      </c>
      <c r="I556" s="16">
        <f>COUNTIF(V$10:$V556,'Desglose 4151'!$V$6)</f>
        <v>183</v>
      </c>
      <c r="J556" s="18" t="s">
        <v>19</v>
      </c>
      <c r="K556" s="19">
        <v>4</v>
      </c>
      <c r="L556" s="20">
        <v>11</v>
      </c>
      <c r="M556" s="21">
        <v>152</v>
      </c>
      <c r="N556" s="18">
        <v>2</v>
      </c>
      <c r="O556" s="18">
        <v>5</v>
      </c>
      <c r="P556" s="18">
        <v>2</v>
      </c>
      <c r="Q556" s="18">
        <v>3</v>
      </c>
      <c r="R556" s="18">
        <v>3</v>
      </c>
      <c r="S556" s="18" t="s">
        <v>26</v>
      </c>
      <c r="T556" s="20">
        <v>150</v>
      </c>
      <c r="U556" s="19">
        <v>1</v>
      </c>
      <c r="V556" s="18">
        <v>4153</v>
      </c>
      <c r="W556" s="19">
        <v>0</v>
      </c>
      <c r="X556" s="18">
        <v>5</v>
      </c>
      <c r="Y556" s="21">
        <v>76214</v>
      </c>
      <c r="Z556" s="18">
        <v>1</v>
      </c>
      <c r="AA556" s="19">
        <v>12</v>
      </c>
      <c r="AB556" s="20">
        <v>44</v>
      </c>
      <c r="AC556" s="131" t="s">
        <v>660</v>
      </c>
      <c r="AD556" s="38" t="s">
        <v>58</v>
      </c>
      <c r="AE556" s="13">
        <v>0</v>
      </c>
      <c r="AF556" s="13">
        <v>0</v>
      </c>
      <c r="AG556" s="13">
        <v>0</v>
      </c>
      <c r="AH556" s="37">
        <f t="shared" si="45"/>
        <v>0</v>
      </c>
      <c r="AI556" s="13">
        <v>0</v>
      </c>
      <c r="AJ556" s="13">
        <v>0</v>
      </c>
      <c r="AK556" s="13">
        <v>0</v>
      </c>
      <c r="AL556" s="37">
        <f t="shared" si="47"/>
        <v>0</v>
      </c>
      <c r="AM556" s="13">
        <v>5000</v>
      </c>
      <c r="AN556" s="13">
        <v>0</v>
      </c>
      <c r="AO556" s="13">
        <v>0</v>
      </c>
      <c r="AP556" s="37">
        <f t="shared" si="46"/>
        <v>5000</v>
      </c>
      <c r="AQ556" s="13">
        <v>0</v>
      </c>
      <c r="AR556" s="13">
        <v>0</v>
      </c>
      <c r="AS556" s="13">
        <v>0</v>
      </c>
      <c r="AT556" s="37">
        <f t="shared" si="48"/>
        <v>0</v>
      </c>
      <c r="AU556" s="69">
        <f t="shared" si="49"/>
        <v>5000</v>
      </c>
    </row>
    <row r="557" spans="1:47" x14ac:dyDescent="0.25">
      <c r="A557" s="16">
        <f>COUNTIF($AD$10:AD557,'RESUMEN POR ORGANISMO'!$V$6)</f>
        <v>38</v>
      </c>
      <c r="B557" s="16">
        <f>COUNTIF(U$10:$V557,'Desglose 4246'!$V$6)</f>
        <v>8</v>
      </c>
      <c r="C557" s="16">
        <f>COUNTIF(V$10:$V557,'Desglose 4157'!$V$6)</f>
        <v>33</v>
      </c>
      <c r="D557" s="16">
        <f>COUNTIF(V$10:$V557,'Desglose 4156'!$V$6)</f>
        <v>26</v>
      </c>
      <c r="E557" s="16">
        <f>COUNTIF(V$10:$V557,'Desglose 4155'!$V$6)</f>
        <v>26</v>
      </c>
      <c r="F557" s="16">
        <f>COUNTIF(V$10:$V557,'Desglose 4154'!$V$6)</f>
        <v>8</v>
      </c>
      <c r="G557" s="16">
        <f>COUNTIF(V$10:$V557,'Desglose 4153'!$V$6)</f>
        <v>87</v>
      </c>
      <c r="H557" s="16">
        <f>COUNTIF(V$10:$V557,'Desglose 4152'!$V$6)</f>
        <v>177</v>
      </c>
      <c r="I557" s="16">
        <f>COUNTIF(V$10:$V557,'Desglose 4151'!$V$6)</f>
        <v>183</v>
      </c>
      <c r="J557" s="18" t="s">
        <v>19</v>
      </c>
      <c r="K557" s="19">
        <v>4</v>
      </c>
      <c r="L557" s="20">
        <v>11</v>
      </c>
      <c r="M557" s="21">
        <v>152</v>
      </c>
      <c r="N557" s="18">
        <v>2</v>
      </c>
      <c r="O557" s="18">
        <v>5</v>
      </c>
      <c r="P557" s="18">
        <v>2</v>
      </c>
      <c r="Q557" s="18">
        <v>3</v>
      </c>
      <c r="R557" s="18">
        <v>3</v>
      </c>
      <c r="S557" s="18" t="s">
        <v>26</v>
      </c>
      <c r="T557" s="20">
        <v>150</v>
      </c>
      <c r="U557" s="19">
        <v>1</v>
      </c>
      <c r="V557" s="18">
        <v>4153</v>
      </c>
      <c r="W557" s="19">
        <v>0</v>
      </c>
      <c r="X557" s="18">
        <v>5</v>
      </c>
      <c r="Y557" s="21">
        <v>76214</v>
      </c>
      <c r="Z557" s="18">
        <v>1</v>
      </c>
      <c r="AA557" s="19">
        <v>12</v>
      </c>
      <c r="AB557" s="20">
        <v>45</v>
      </c>
      <c r="AC557" s="131" t="s">
        <v>661</v>
      </c>
      <c r="AD557" s="38" t="s">
        <v>58</v>
      </c>
      <c r="AE557" s="13">
        <v>0</v>
      </c>
      <c r="AF557" s="13">
        <v>0</v>
      </c>
      <c r="AG557" s="13">
        <v>0</v>
      </c>
      <c r="AH557" s="37">
        <f t="shared" si="45"/>
        <v>0</v>
      </c>
      <c r="AI557" s="13">
        <v>0</v>
      </c>
      <c r="AJ557" s="13">
        <v>0</v>
      </c>
      <c r="AK557" s="13">
        <v>0</v>
      </c>
      <c r="AL557" s="37">
        <f t="shared" si="47"/>
        <v>0</v>
      </c>
      <c r="AM557" s="13">
        <v>5000</v>
      </c>
      <c r="AN557" s="13">
        <v>0</v>
      </c>
      <c r="AO557" s="13">
        <v>0</v>
      </c>
      <c r="AP557" s="37">
        <f t="shared" si="46"/>
        <v>5000</v>
      </c>
      <c r="AQ557" s="13">
        <v>0</v>
      </c>
      <c r="AR557" s="13">
        <v>0</v>
      </c>
      <c r="AS557" s="13">
        <v>0</v>
      </c>
      <c r="AT557" s="37">
        <f t="shared" si="48"/>
        <v>0</v>
      </c>
      <c r="AU557" s="69">
        <f t="shared" si="49"/>
        <v>5000</v>
      </c>
    </row>
    <row r="558" spans="1:47" x14ac:dyDescent="0.25">
      <c r="A558" s="16">
        <f>COUNTIF($AD$10:AD558,'RESUMEN POR ORGANISMO'!$V$6)</f>
        <v>38</v>
      </c>
      <c r="B558" s="16">
        <f>COUNTIF(U$10:$V558,'Desglose 4246'!$V$6)</f>
        <v>8</v>
      </c>
      <c r="C558" s="16">
        <f>COUNTIF(V$10:$V558,'Desglose 4157'!$V$6)</f>
        <v>33</v>
      </c>
      <c r="D558" s="16">
        <f>COUNTIF(V$10:$V558,'Desglose 4156'!$V$6)</f>
        <v>26</v>
      </c>
      <c r="E558" s="16">
        <f>COUNTIF(V$10:$V558,'Desglose 4155'!$V$6)</f>
        <v>26</v>
      </c>
      <c r="F558" s="16">
        <f>COUNTIF(V$10:$V558,'Desglose 4154'!$V$6)</f>
        <v>8</v>
      </c>
      <c r="G558" s="16">
        <f>COUNTIF(V$10:$V558,'Desglose 4153'!$V$6)</f>
        <v>88</v>
      </c>
      <c r="H558" s="16">
        <f>COUNTIF(V$10:$V558,'Desglose 4152'!$V$6)</f>
        <v>177</v>
      </c>
      <c r="I558" s="16">
        <f>COUNTIF(V$10:$V558,'Desglose 4151'!$V$6)</f>
        <v>183</v>
      </c>
      <c r="J558" s="18" t="s">
        <v>19</v>
      </c>
      <c r="K558" s="19">
        <v>4</v>
      </c>
      <c r="L558" s="20">
        <v>11</v>
      </c>
      <c r="M558" s="21">
        <v>152</v>
      </c>
      <c r="N558" s="18">
        <v>2</v>
      </c>
      <c r="O558" s="18">
        <v>5</v>
      </c>
      <c r="P558" s="18">
        <v>2</v>
      </c>
      <c r="Q558" s="18">
        <v>3</v>
      </c>
      <c r="R558" s="18">
        <v>3</v>
      </c>
      <c r="S558" s="18" t="s">
        <v>26</v>
      </c>
      <c r="T558" s="20">
        <v>150</v>
      </c>
      <c r="U558" s="19">
        <v>1</v>
      </c>
      <c r="V558" s="18">
        <v>4153</v>
      </c>
      <c r="W558" s="19">
        <v>0</v>
      </c>
      <c r="X558" s="18">
        <v>5</v>
      </c>
      <c r="Y558" s="21">
        <v>76214</v>
      </c>
      <c r="Z558" s="18">
        <v>1</v>
      </c>
      <c r="AA558" s="19">
        <v>12</v>
      </c>
      <c r="AB558" s="20">
        <v>29</v>
      </c>
      <c r="AC558" s="131" t="s">
        <v>662</v>
      </c>
      <c r="AD558" s="38" t="s">
        <v>58</v>
      </c>
      <c r="AE558" s="13">
        <v>0</v>
      </c>
      <c r="AF558" s="13">
        <v>0</v>
      </c>
      <c r="AG558" s="13">
        <v>0</v>
      </c>
      <c r="AH558" s="37">
        <f t="shared" si="45"/>
        <v>0</v>
      </c>
      <c r="AI558" s="13">
        <v>0</v>
      </c>
      <c r="AJ558" s="13">
        <v>0</v>
      </c>
      <c r="AK558" s="13">
        <v>0</v>
      </c>
      <c r="AL558" s="37">
        <f t="shared" si="47"/>
        <v>0</v>
      </c>
      <c r="AM558" s="13">
        <v>2500</v>
      </c>
      <c r="AN558" s="13">
        <v>0</v>
      </c>
      <c r="AO558" s="13">
        <v>0</v>
      </c>
      <c r="AP558" s="37">
        <f t="shared" si="46"/>
        <v>2500</v>
      </c>
      <c r="AQ558" s="13">
        <v>0</v>
      </c>
      <c r="AR558" s="13">
        <v>0</v>
      </c>
      <c r="AS558" s="13">
        <v>0</v>
      </c>
      <c r="AT558" s="37">
        <f t="shared" si="48"/>
        <v>0</v>
      </c>
      <c r="AU558" s="69">
        <f t="shared" si="49"/>
        <v>2500</v>
      </c>
    </row>
    <row r="559" spans="1:47" x14ac:dyDescent="0.25">
      <c r="A559" s="16">
        <f>COUNTIF($AD$10:AD559,'RESUMEN POR ORGANISMO'!$V$6)</f>
        <v>38</v>
      </c>
      <c r="B559" s="16">
        <f>COUNTIF(U$10:$V559,'Desglose 4246'!$V$6)</f>
        <v>8</v>
      </c>
      <c r="C559" s="16">
        <f>COUNTIF(V$10:$V559,'Desglose 4157'!$V$6)</f>
        <v>33</v>
      </c>
      <c r="D559" s="16">
        <f>COUNTIF(V$10:$V559,'Desglose 4156'!$V$6)</f>
        <v>26</v>
      </c>
      <c r="E559" s="16">
        <f>COUNTIF(V$10:$V559,'Desglose 4155'!$V$6)</f>
        <v>26</v>
      </c>
      <c r="F559" s="16">
        <f>COUNTIF(V$10:$V559,'Desglose 4154'!$V$6)</f>
        <v>8</v>
      </c>
      <c r="G559" s="16">
        <f>COUNTIF(V$10:$V559,'Desglose 4153'!$V$6)</f>
        <v>89</v>
      </c>
      <c r="H559" s="16">
        <f>COUNTIF(V$10:$V559,'Desglose 4152'!$V$6)</f>
        <v>177</v>
      </c>
      <c r="I559" s="16">
        <f>COUNTIF(V$10:$V559,'Desglose 4151'!$V$6)</f>
        <v>183</v>
      </c>
      <c r="J559" s="18" t="s">
        <v>19</v>
      </c>
      <c r="K559" s="19">
        <v>4</v>
      </c>
      <c r="L559" s="20">
        <v>11</v>
      </c>
      <c r="M559" s="21">
        <v>152</v>
      </c>
      <c r="N559" s="18">
        <v>2</v>
      </c>
      <c r="O559" s="18">
        <v>5</v>
      </c>
      <c r="P559" s="18">
        <v>2</v>
      </c>
      <c r="Q559" s="18">
        <v>3</v>
      </c>
      <c r="R559" s="18">
        <v>3</v>
      </c>
      <c r="S559" s="18" t="s">
        <v>26</v>
      </c>
      <c r="T559" s="20">
        <v>150</v>
      </c>
      <c r="U559" s="19">
        <v>1</v>
      </c>
      <c r="V559" s="18">
        <v>4153</v>
      </c>
      <c r="W559" s="19">
        <v>0</v>
      </c>
      <c r="X559" s="18">
        <v>5</v>
      </c>
      <c r="Y559" s="21">
        <v>76214</v>
      </c>
      <c r="Z559" s="18">
        <v>1</v>
      </c>
      <c r="AA559" s="19">
        <v>1</v>
      </c>
      <c r="AB559" s="20">
        <v>104</v>
      </c>
      <c r="AC559" s="131" t="s">
        <v>663</v>
      </c>
      <c r="AD559" s="38" t="s">
        <v>58</v>
      </c>
      <c r="AE559" s="13">
        <v>0</v>
      </c>
      <c r="AF559" s="13">
        <v>0</v>
      </c>
      <c r="AG559" s="13">
        <v>0</v>
      </c>
      <c r="AH559" s="37">
        <f t="shared" si="45"/>
        <v>0</v>
      </c>
      <c r="AI559" s="13">
        <v>0</v>
      </c>
      <c r="AJ559" s="13">
        <v>0</v>
      </c>
      <c r="AK559" s="13">
        <v>0</v>
      </c>
      <c r="AL559" s="37">
        <f t="shared" si="47"/>
        <v>0</v>
      </c>
      <c r="AM559" s="13">
        <v>5000</v>
      </c>
      <c r="AN559" s="13">
        <v>0</v>
      </c>
      <c r="AO559" s="13">
        <v>0</v>
      </c>
      <c r="AP559" s="37">
        <f t="shared" si="46"/>
        <v>5000</v>
      </c>
      <c r="AQ559" s="13">
        <v>0</v>
      </c>
      <c r="AR559" s="13">
        <v>0</v>
      </c>
      <c r="AS559" s="13">
        <v>0</v>
      </c>
      <c r="AT559" s="37">
        <f t="shared" si="48"/>
        <v>0</v>
      </c>
      <c r="AU559" s="69">
        <f t="shared" si="49"/>
        <v>5000</v>
      </c>
    </row>
    <row r="560" spans="1:47" x14ac:dyDescent="0.25">
      <c r="A560" s="16">
        <f>COUNTIF($AD$10:AD560,'RESUMEN POR ORGANISMO'!$V$6)</f>
        <v>38</v>
      </c>
      <c r="B560" s="16">
        <f>COUNTIF(U$10:$V560,'Desglose 4246'!$V$6)</f>
        <v>8</v>
      </c>
      <c r="C560" s="16">
        <f>COUNTIF(V$10:$V560,'Desglose 4157'!$V$6)</f>
        <v>33</v>
      </c>
      <c r="D560" s="16">
        <f>COUNTIF(V$10:$V560,'Desglose 4156'!$V$6)</f>
        <v>26</v>
      </c>
      <c r="E560" s="16">
        <f>COUNTIF(V$10:$V560,'Desglose 4155'!$V$6)</f>
        <v>26</v>
      </c>
      <c r="F560" s="16">
        <f>COUNTIF(V$10:$V560,'Desglose 4154'!$V$6)</f>
        <v>8</v>
      </c>
      <c r="G560" s="16">
        <f>COUNTIF(V$10:$V560,'Desglose 4153'!$V$6)</f>
        <v>90</v>
      </c>
      <c r="H560" s="16">
        <f>COUNTIF(V$10:$V560,'Desglose 4152'!$V$6)</f>
        <v>177</v>
      </c>
      <c r="I560" s="16">
        <f>COUNTIF(V$10:$V560,'Desglose 4151'!$V$6)</f>
        <v>183</v>
      </c>
      <c r="J560" s="18" t="s">
        <v>19</v>
      </c>
      <c r="K560" s="19">
        <v>4</v>
      </c>
      <c r="L560" s="20">
        <v>11</v>
      </c>
      <c r="M560" s="21">
        <v>152</v>
      </c>
      <c r="N560" s="18">
        <v>2</v>
      </c>
      <c r="O560" s="18">
        <v>5</v>
      </c>
      <c r="P560" s="18">
        <v>2</v>
      </c>
      <c r="Q560" s="18">
        <v>3</v>
      </c>
      <c r="R560" s="18">
        <v>3</v>
      </c>
      <c r="S560" s="18" t="s">
        <v>26</v>
      </c>
      <c r="T560" s="20">
        <v>150</v>
      </c>
      <c r="U560" s="19">
        <v>1</v>
      </c>
      <c r="V560" s="18">
        <v>4153</v>
      </c>
      <c r="W560" s="19">
        <v>0</v>
      </c>
      <c r="X560" s="18">
        <v>5</v>
      </c>
      <c r="Y560" s="21">
        <v>76214</v>
      </c>
      <c r="Z560" s="18">
        <v>1</v>
      </c>
      <c r="AA560" s="19">
        <v>10</v>
      </c>
      <c r="AB560" s="20">
        <v>6</v>
      </c>
      <c r="AC560" s="131" t="s">
        <v>664</v>
      </c>
      <c r="AD560" s="38" t="s">
        <v>58</v>
      </c>
      <c r="AE560" s="13">
        <v>0</v>
      </c>
      <c r="AF560" s="13">
        <v>0</v>
      </c>
      <c r="AG560" s="13">
        <v>0</v>
      </c>
      <c r="AH560" s="37">
        <f t="shared" si="45"/>
        <v>0</v>
      </c>
      <c r="AI560" s="13">
        <v>0</v>
      </c>
      <c r="AJ560" s="13">
        <v>0</v>
      </c>
      <c r="AK560" s="13">
        <v>0</v>
      </c>
      <c r="AL560" s="37">
        <f t="shared" si="47"/>
        <v>0</v>
      </c>
      <c r="AM560" s="13">
        <v>10000</v>
      </c>
      <c r="AN560" s="13">
        <v>0</v>
      </c>
      <c r="AO560" s="13">
        <v>0</v>
      </c>
      <c r="AP560" s="37">
        <f t="shared" si="46"/>
        <v>10000</v>
      </c>
      <c r="AQ560" s="13">
        <v>0</v>
      </c>
      <c r="AR560" s="13">
        <v>0</v>
      </c>
      <c r="AS560" s="13">
        <v>0</v>
      </c>
      <c r="AT560" s="37">
        <f t="shared" si="48"/>
        <v>0</v>
      </c>
      <c r="AU560" s="69">
        <f t="shared" si="49"/>
        <v>10000</v>
      </c>
    </row>
    <row r="561" spans="1:47" x14ac:dyDescent="0.25">
      <c r="A561" s="16">
        <f>COUNTIF($AD$10:AD561,'RESUMEN POR ORGANISMO'!$V$6)</f>
        <v>38</v>
      </c>
      <c r="B561" s="16">
        <f>COUNTIF(U$10:$V561,'Desglose 4246'!$V$6)</f>
        <v>8</v>
      </c>
      <c r="C561" s="16">
        <f>COUNTIF(V$10:$V561,'Desglose 4157'!$V$6)</f>
        <v>33</v>
      </c>
      <c r="D561" s="16">
        <f>COUNTIF(V$10:$V561,'Desglose 4156'!$V$6)</f>
        <v>26</v>
      </c>
      <c r="E561" s="16">
        <f>COUNTIF(V$10:$V561,'Desglose 4155'!$V$6)</f>
        <v>26</v>
      </c>
      <c r="F561" s="16">
        <f>COUNTIF(V$10:$V561,'Desglose 4154'!$V$6)</f>
        <v>8</v>
      </c>
      <c r="G561" s="16">
        <f>COUNTIF(V$10:$V561,'Desglose 4153'!$V$6)</f>
        <v>91</v>
      </c>
      <c r="H561" s="16">
        <f>COUNTIF(V$10:$V561,'Desglose 4152'!$V$6)</f>
        <v>177</v>
      </c>
      <c r="I561" s="16">
        <f>COUNTIF(V$10:$V561,'Desglose 4151'!$V$6)</f>
        <v>183</v>
      </c>
      <c r="J561" s="18" t="s">
        <v>19</v>
      </c>
      <c r="K561" s="19">
        <v>4</v>
      </c>
      <c r="L561" s="20">
        <v>11</v>
      </c>
      <c r="M561" s="21">
        <v>152</v>
      </c>
      <c r="N561" s="18">
        <v>2</v>
      </c>
      <c r="O561" s="18">
        <v>5</v>
      </c>
      <c r="P561" s="18">
        <v>2</v>
      </c>
      <c r="Q561" s="18">
        <v>3</v>
      </c>
      <c r="R561" s="18">
        <v>3</v>
      </c>
      <c r="S561" s="18" t="s">
        <v>26</v>
      </c>
      <c r="T561" s="20">
        <v>150</v>
      </c>
      <c r="U561" s="19">
        <v>1</v>
      </c>
      <c r="V561" s="18">
        <v>4153</v>
      </c>
      <c r="W561" s="19">
        <v>0</v>
      </c>
      <c r="X561" s="18">
        <v>5</v>
      </c>
      <c r="Y561" s="21">
        <v>76214</v>
      </c>
      <c r="Z561" s="18">
        <v>1</v>
      </c>
      <c r="AA561" s="19">
        <v>10</v>
      </c>
      <c r="AB561" s="20">
        <v>5</v>
      </c>
      <c r="AC561" s="131" t="s">
        <v>665</v>
      </c>
      <c r="AD561" s="38" t="s">
        <v>58</v>
      </c>
      <c r="AE561" s="13">
        <v>0</v>
      </c>
      <c r="AF561" s="13">
        <v>0</v>
      </c>
      <c r="AG561" s="13">
        <v>0</v>
      </c>
      <c r="AH561" s="37">
        <f t="shared" si="45"/>
        <v>0</v>
      </c>
      <c r="AI561" s="13">
        <v>0</v>
      </c>
      <c r="AJ561" s="13">
        <v>0</v>
      </c>
      <c r="AK561" s="13">
        <v>0</v>
      </c>
      <c r="AL561" s="37">
        <f t="shared" si="47"/>
        <v>0</v>
      </c>
      <c r="AM561" s="13">
        <v>10000</v>
      </c>
      <c r="AN561" s="13">
        <v>0</v>
      </c>
      <c r="AO561" s="13">
        <v>0</v>
      </c>
      <c r="AP561" s="37">
        <f t="shared" si="46"/>
        <v>10000</v>
      </c>
      <c r="AQ561" s="13">
        <v>0</v>
      </c>
      <c r="AR561" s="13">
        <v>0</v>
      </c>
      <c r="AS561" s="13">
        <v>0</v>
      </c>
      <c r="AT561" s="37">
        <f t="shared" si="48"/>
        <v>0</v>
      </c>
      <c r="AU561" s="69">
        <f t="shared" si="49"/>
        <v>10000</v>
      </c>
    </row>
    <row r="562" spans="1:47" x14ac:dyDescent="0.25">
      <c r="A562" s="16">
        <f>COUNTIF($AD$10:AD562,'RESUMEN POR ORGANISMO'!$V$6)</f>
        <v>38</v>
      </c>
      <c r="B562" s="16">
        <f>COUNTIF(U$10:$V562,'Desglose 4246'!$V$6)</f>
        <v>8</v>
      </c>
      <c r="C562" s="16">
        <f>COUNTIF(V$10:$V562,'Desglose 4157'!$V$6)</f>
        <v>33</v>
      </c>
      <c r="D562" s="16">
        <f>COUNTIF(V$10:$V562,'Desglose 4156'!$V$6)</f>
        <v>26</v>
      </c>
      <c r="E562" s="16">
        <f>COUNTIF(V$10:$V562,'Desglose 4155'!$V$6)</f>
        <v>26</v>
      </c>
      <c r="F562" s="16">
        <f>COUNTIF(V$10:$V562,'Desglose 4154'!$V$6)</f>
        <v>8</v>
      </c>
      <c r="G562" s="16">
        <f>COUNTIF(V$10:$V562,'Desglose 4153'!$V$6)</f>
        <v>92</v>
      </c>
      <c r="H562" s="16">
        <f>COUNTIF(V$10:$V562,'Desglose 4152'!$V$6)</f>
        <v>177</v>
      </c>
      <c r="I562" s="16">
        <f>COUNTIF(V$10:$V562,'Desglose 4151'!$V$6)</f>
        <v>183</v>
      </c>
      <c r="J562" s="18" t="s">
        <v>19</v>
      </c>
      <c r="K562" s="19">
        <v>4</v>
      </c>
      <c r="L562" s="20">
        <v>11</v>
      </c>
      <c r="M562" s="21">
        <v>152</v>
      </c>
      <c r="N562" s="18">
        <v>2</v>
      </c>
      <c r="O562" s="18">
        <v>5</v>
      </c>
      <c r="P562" s="18">
        <v>2</v>
      </c>
      <c r="Q562" s="18">
        <v>3</v>
      </c>
      <c r="R562" s="18">
        <v>3</v>
      </c>
      <c r="S562" s="18" t="s">
        <v>26</v>
      </c>
      <c r="T562" s="20">
        <v>150</v>
      </c>
      <c r="U562" s="19">
        <v>1</v>
      </c>
      <c r="V562" s="18">
        <v>4153</v>
      </c>
      <c r="W562" s="19">
        <v>0</v>
      </c>
      <c r="X562" s="18">
        <v>5</v>
      </c>
      <c r="Y562" s="21">
        <v>76214</v>
      </c>
      <c r="Z562" s="18">
        <v>1</v>
      </c>
      <c r="AA562" s="19">
        <v>10</v>
      </c>
      <c r="AB562" s="20">
        <v>55</v>
      </c>
      <c r="AC562" s="131" t="s">
        <v>666</v>
      </c>
      <c r="AD562" s="38" t="s">
        <v>58</v>
      </c>
      <c r="AE562" s="13">
        <v>0</v>
      </c>
      <c r="AF562" s="13">
        <v>0</v>
      </c>
      <c r="AG562" s="13">
        <v>0</v>
      </c>
      <c r="AH562" s="37">
        <f t="shared" si="45"/>
        <v>0</v>
      </c>
      <c r="AI562" s="13">
        <v>0</v>
      </c>
      <c r="AJ562" s="13">
        <v>0</v>
      </c>
      <c r="AK562" s="13">
        <v>0</v>
      </c>
      <c r="AL562" s="37">
        <f t="shared" si="47"/>
        <v>0</v>
      </c>
      <c r="AM562" s="13">
        <v>2500</v>
      </c>
      <c r="AN562" s="13">
        <v>0</v>
      </c>
      <c r="AO562" s="13">
        <v>0</v>
      </c>
      <c r="AP562" s="37">
        <f t="shared" si="46"/>
        <v>2500</v>
      </c>
      <c r="AQ562" s="13">
        <v>0</v>
      </c>
      <c r="AR562" s="13">
        <v>0</v>
      </c>
      <c r="AS562" s="13">
        <v>0</v>
      </c>
      <c r="AT562" s="37">
        <f t="shared" si="48"/>
        <v>0</v>
      </c>
      <c r="AU562" s="69">
        <f t="shared" si="49"/>
        <v>2500</v>
      </c>
    </row>
    <row r="563" spans="1:47" x14ac:dyDescent="0.25">
      <c r="A563" s="16">
        <f>COUNTIF($AD$10:AD563,'RESUMEN POR ORGANISMO'!$V$6)</f>
        <v>38</v>
      </c>
      <c r="B563" s="16">
        <f>COUNTIF(U$10:$V563,'Desglose 4246'!$V$6)</f>
        <v>8</v>
      </c>
      <c r="C563" s="16">
        <f>COUNTIF(V$10:$V563,'Desglose 4157'!$V$6)</f>
        <v>33</v>
      </c>
      <c r="D563" s="16">
        <f>COUNTIF(V$10:$V563,'Desglose 4156'!$V$6)</f>
        <v>26</v>
      </c>
      <c r="E563" s="16">
        <f>COUNTIF(V$10:$V563,'Desglose 4155'!$V$6)</f>
        <v>26</v>
      </c>
      <c r="F563" s="16">
        <f>COUNTIF(V$10:$V563,'Desglose 4154'!$V$6)</f>
        <v>8</v>
      </c>
      <c r="G563" s="16">
        <f>COUNTIF(V$10:$V563,'Desglose 4153'!$V$6)</f>
        <v>93</v>
      </c>
      <c r="H563" s="16">
        <f>COUNTIF(V$10:$V563,'Desglose 4152'!$V$6)</f>
        <v>177</v>
      </c>
      <c r="I563" s="16">
        <f>COUNTIF(V$10:$V563,'Desglose 4151'!$V$6)</f>
        <v>183</v>
      </c>
      <c r="J563" s="18" t="s">
        <v>19</v>
      </c>
      <c r="K563" s="19">
        <v>4</v>
      </c>
      <c r="L563" s="20">
        <v>11</v>
      </c>
      <c r="M563" s="21">
        <v>152</v>
      </c>
      <c r="N563" s="18">
        <v>2</v>
      </c>
      <c r="O563" s="18">
        <v>5</v>
      </c>
      <c r="P563" s="18">
        <v>2</v>
      </c>
      <c r="Q563" s="18">
        <v>3</v>
      </c>
      <c r="R563" s="18">
        <v>3</v>
      </c>
      <c r="S563" s="18" t="s">
        <v>26</v>
      </c>
      <c r="T563" s="20">
        <v>150</v>
      </c>
      <c r="U563" s="19">
        <v>1</v>
      </c>
      <c r="V563" s="18">
        <v>4153</v>
      </c>
      <c r="W563" s="19">
        <v>0</v>
      </c>
      <c r="X563" s="18">
        <v>5</v>
      </c>
      <c r="Y563" s="21">
        <v>76214</v>
      </c>
      <c r="Z563" s="18">
        <v>1</v>
      </c>
      <c r="AA563" s="19">
        <v>10</v>
      </c>
      <c r="AB563" s="20">
        <v>83</v>
      </c>
      <c r="AC563" s="131" t="s">
        <v>667</v>
      </c>
      <c r="AD563" s="38" t="s">
        <v>58</v>
      </c>
      <c r="AE563" s="13">
        <v>0</v>
      </c>
      <c r="AF563" s="13">
        <v>0</v>
      </c>
      <c r="AG563" s="13">
        <v>0</v>
      </c>
      <c r="AH563" s="37">
        <f t="shared" si="45"/>
        <v>0</v>
      </c>
      <c r="AI563" s="13">
        <v>0</v>
      </c>
      <c r="AJ563" s="13">
        <v>0</v>
      </c>
      <c r="AK563" s="13">
        <v>0</v>
      </c>
      <c r="AL563" s="37">
        <f t="shared" si="47"/>
        <v>0</v>
      </c>
      <c r="AM563" s="13">
        <v>5000</v>
      </c>
      <c r="AN563" s="13">
        <v>0</v>
      </c>
      <c r="AO563" s="13">
        <v>0</v>
      </c>
      <c r="AP563" s="37">
        <f t="shared" si="46"/>
        <v>5000</v>
      </c>
      <c r="AQ563" s="13">
        <v>0</v>
      </c>
      <c r="AR563" s="13">
        <v>0</v>
      </c>
      <c r="AS563" s="13">
        <v>0</v>
      </c>
      <c r="AT563" s="37">
        <f t="shared" si="48"/>
        <v>0</v>
      </c>
      <c r="AU563" s="69">
        <f t="shared" si="49"/>
        <v>5000</v>
      </c>
    </row>
    <row r="564" spans="1:47" x14ac:dyDescent="0.25">
      <c r="A564" s="16">
        <f>COUNTIF($AD$10:AD564,'RESUMEN POR ORGANISMO'!$V$6)</f>
        <v>38</v>
      </c>
      <c r="B564" s="16">
        <f>COUNTIF(U$10:$V564,'Desglose 4246'!$V$6)</f>
        <v>8</v>
      </c>
      <c r="C564" s="16">
        <f>COUNTIF(V$10:$V564,'Desglose 4157'!$V$6)</f>
        <v>33</v>
      </c>
      <c r="D564" s="16">
        <f>COUNTIF(V$10:$V564,'Desglose 4156'!$V$6)</f>
        <v>26</v>
      </c>
      <c r="E564" s="16">
        <f>COUNTIF(V$10:$V564,'Desglose 4155'!$V$6)</f>
        <v>26</v>
      </c>
      <c r="F564" s="16">
        <f>COUNTIF(V$10:$V564,'Desglose 4154'!$V$6)</f>
        <v>8</v>
      </c>
      <c r="G564" s="16">
        <f>COUNTIF(V$10:$V564,'Desglose 4153'!$V$6)</f>
        <v>94</v>
      </c>
      <c r="H564" s="16">
        <f>COUNTIF(V$10:$V564,'Desglose 4152'!$V$6)</f>
        <v>177</v>
      </c>
      <c r="I564" s="16">
        <f>COUNTIF(V$10:$V564,'Desglose 4151'!$V$6)</f>
        <v>183</v>
      </c>
      <c r="J564" s="18" t="s">
        <v>19</v>
      </c>
      <c r="K564" s="19">
        <v>4</v>
      </c>
      <c r="L564" s="20">
        <v>11</v>
      </c>
      <c r="M564" s="21">
        <v>152</v>
      </c>
      <c r="N564" s="18">
        <v>2</v>
      </c>
      <c r="O564" s="18">
        <v>5</v>
      </c>
      <c r="P564" s="18">
        <v>2</v>
      </c>
      <c r="Q564" s="18">
        <v>3</v>
      </c>
      <c r="R564" s="18">
        <v>3</v>
      </c>
      <c r="S564" s="18" t="s">
        <v>26</v>
      </c>
      <c r="T564" s="20">
        <v>150</v>
      </c>
      <c r="U564" s="19">
        <v>1</v>
      </c>
      <c r="V564" s="18">
        <v>4153</v>
      </c>
      <c r="W564" s="19">
        <v>0</v>
      </c>
      <c r="X564" s="18">
        <v>5</v>
      </c>
      <c r="Y564" s="21">
        <v>76214</v>
      </c>
      <c r="Z564" s="18">
        <v>1</v>
      </c>
      <c r="AA564" s="19">
        <v>6</v>
      </c>
      <c r="AB564" s="20">
        <v>49</v>
      </c>
      <c r="AC564" s="131" t="s">
        <v>668</v>
      </c>
      <c r="AD564" s="38" t="s">
        <v>58</v>
      </c>
      <c r="AE564" s="13">
        <v>0</v>
      </c>
      <c r="AF564" s="13">
        <v>0</v>
      </c>
      <c r="AG564" s="13">
        <v>0</v>
      </c>
      <c r="AH564" s="37">
        <f t="shared" si="45"/>
        <v>0</v>
      </c>
      <c r="AI564" s="13">
        <v>0</v>
      </c>
      <c r="AJ564" s="13">
        <v>0</v>
      </c>
      <c r="AK564" s="13">
        <v>0</v>
      </c>
      <c r="AL564" s="37">
        <f t="shared" si="47"/>
        <v>0</v>
      </c>
      <c r="AM564" s="13">
        <v>5000</v>
      </c>
      <c r="AN564" s="13">
        <v>0</v>
      </c>
      <c r="AO564" s="13">
        <v>0</v>
      </c>
      <c r="AP564" s="37">
        <f t="shared" si="46"/>
        <v>5000</v>
      </c>
      <c r="AQ564" s="13">
        <v>0</v>
      </c>
      <c r="AR564" s="13">
        <v>0</v>
      </c>
      <c r="AS564" s="13">
        <v>0</v>
      </c>
      <c r="AT564" s="37">
        <f t="shared" si="48"/>
        <v>0</v>
      </c>
      <c r="AU564" s="69">
        <f t="shared" si="49"/>
        <v>5000</v>
      </c>
    </row>
    <row r="565" spans="1:47" x14ac:dyDescent="0.25">
      <c r="A565" s="16">
        <f>COUNTIF($AD$10:AD565,'RESUMEN POR ORGANISMO'!$V$6)</f>
        <v>38</v>
      </c>
      <c r="B565" s="16">
        <f>COUNTIF(U$10:$V565,'Desglose 4246'!$V$6)</f>
        <v>8</v>
      </c>
      <c r="C565" s="16">
        <f>COUNTIF(V$10:$V565,'Desglose 4157'!$V$6)</f>
        <v>33</v>
      </c>
      <c r="D565" s="16">
        <f>COUNTIF(V$10:$V565,'Desglose 4156'!$V$6)</f>
        <v>26</v>
      </c>
      <c r="E565" s="16">
        <f>COUNTIF(V$10:$V565,'Desglose 4155'!$V$6)</f>
        <v>26</v>
      </c>
      <c r="F565" s="16">
        <f>COUNTIF(V$10:$V565,'Desglose 4154'!$V$6)</f>
        <v>8</v>
      </c>
      <c r="G565" s="16">
        <f>COUNTIF(V$10:$V565,'Desglose 4153'!$V$6)</f>
        <v>95</v>
      </c>
      <c r="H565" s="16">
        <f>COUNTIF(V$10:$V565,'Desglose 4152'!$V$6)</f>
        <v>177</v>
      </c>
      <c r="I565" s="16">
        <f>COUNTIF(V$10:$V565,'Desglose 4151'!$V$6)</f>
        <v>183</v>
      </c>
      <c r="J565" s="18" t="s">
        <v>19</v>
      </c>
      <c r="K565" s="19">
        <v>4</v>
      </c>
      <c r="L565" s="20">
        <v>11</v>
      </c>
      <c r="M565" s="21">
        <v>152</v>
      </c>
      <c r="N565" s="18">
        <v>2</v>
      </c>
      <c r="O565" s="18">
        <v>5</v>
      </c>
      <c r="P565" s="18">
        <v>2</v>
      </c>
      <c r="Q565" s="18">
        <v>3</v>
      </c>
      <c r="R565" s="18">
        <v>3</v>
      </c>
      <c r="S565" s="18" t="s">
        <v>26</v>
      </c>
      <c r="T565" s="20">
        <v>150</v>
      </c>
      <c r="U565" s="19">
        <v>1</v>
      </c>
      <c r="V565" s="18">
        <v>4153</v>
      </c>
      <c r="W565" s="19">
        <v>0</v>
      </c>
      <c r="X565" s="18">
        <v>5</v>
      </c>
      <c r="Y565" s="21">
        <v>76214</v>
      </c>
      <c r="Z565" s="18">
        <v>1</v>
      </c>
      <c r="AA565" s="19">
        <v>6</v>
      </c>
      <c r="AB565" s="20">
        <v>108</v>
      </c>
      <c r="AC565" s="131" t="s">
        <v>669</v>
      </c>
      <c r="AD565" s="38" t="s">
        <v>58</v>
      </c>
      <c r="AE565" s="13">
        <v>0</v>
      </c>
      <c r="AF565" s="13">
        <v>0</v>
      </c>
      <c r="AG565" s="13">
        <v>0</v>
      </c>
      <c r="AH565" s="37">
        <f t="shared" si="45"/>
        <v>0</v>
      </c>
      <c r="AI565" s="13">
        <v>0</v>
      </c>
      <c r="AJ565" s="13">
        <v>0</v>
      </c>
      <c r="AK565" s="13">
        <v>0</v>
      </c>
      <c r="AL565" s="37">
        <f t="shared" si="47"/>
        <v>0</v>
      </c>
      <c r="AM565" s="13">
        <v>2500</v>
      </c>
      <c r="AN565" s="13">
        <v>0</v>
      </c>
      <c r="AO565" s="13">
        <v>0</v>
      </c>
      <c r="AP565" s="37">
        <f t="shared" si="46"/>
        <v>2500</v>
      </c>
      <c r="AQ565" s="13">
        <v>0</v>
      </c>
      <c r="AR565" s="13">
        <v>0</v>
      </c>
      <c r="AS565" s="13">
        <v>0</v>
      </c>
      <c r="AT565" s="37">
        <f t="shared" si="48"/>
        <v>0</v>
      </c>
      <c r="AU565" s="69">
        <f t="shared" si="49"/>
        <v>2500</v>
      </c>
    </row>
    <row r="566" spans="1:47" x14ac:dyDescent="0.25">
      <c r="A566" s="16">
        <f>COUNTIF($AD$10:AD566,'RESUMEN POR ORGANISMO'!$V$6)</f>
        <v>38</v>
      </c>
      <c r="B566" s="16">
        <f>COUNTIF(U$10:$V566,'Desglose 4246'!$V$6)</f>
        <v>8</v>
      </c>
      <c r="C566" s="16">
        <f>COUNTIF(V$10:$V566,'Desglose 4157'!$V$6)</f>
        <v>33</v>
      </c>
      <c r="D566" s="16">
        <f>COUNTIF(V$10:$V566,'Desglose 4156'!$V$6)</f>
        <v>26</v>
      </c>
      <c r="E566" s="16">
        <f>COUNTIF(V$10:$V566,'Desglose 4155'!$V$6)</f>
        <v>26</v>
      </c>
      <c r="F566" s="16">
        <f>COUNTIF(V$10:$V566,'Desglose 4154'!$V$6)</f>
        <v>8</v>
      </c>
      <c r="G566" s="16">
        <f>COUNTIF(V$10:$V566,'Desglose 4153'!$V$6)</f>
        <v>96</v>
      </c>
      <c r="H566" s="16">
        <f>COUNTIF(V$10:$V566,'Desglose 4152'!$V$6)</f>
        <v>177</v>
      </c>
      <c r="I566" s="16">
        <f>COUNTIF(V$10:$V566,'Desglose 4151'!$V$6)</f>
        <v>183</v>
      </c>
      <c r="J566" s="18" t="s">
        <v>19</v>
      </c>
      <c r="K566" s="19">
        <v>4</v>
      </c>
      <c r="L566" s="20">
        <v>11</v>
      </c>
      <c r="M566" s="21">
        <v>152</v>
      </c>
      <c r="N566" s="18">
        <v>2</v>
      </c>
      <c r="O566" s="18">
        <v>5</v>
      </c>
      <c r="P566" s="18">
        <v>2</v>
      </c>
      <c r="Q566" s="18">
        <v>3</v>
      </c>
      <c r="R566" s="18">
        <v>3</v>
      </c>
      <c r="S566" s="18" t="s">
        <v>26</v>
      </c>
      <c r="T566" s="20">
        <v>150</v>
      </c>
      <c r="U566" s="19">
        <v>1</v>
      </c>
      <c r="V566" s="18">
        <v>4153</v>
      </c>
      <c r="W566" s="19">
        <v>0</v>
      </c>
      <c r="X566" s="18">
        <v>5</v>
      </c>
      <c r="Y566" s="21">
        <v>76214</v>
      </c>
      <c r="Z566" s="18">
        <v>1</v>
      </c>
      <c r="AA566" s="19">
        <v>6</v>
      </c>
      <c r="AB566" s="20">
        <v>85</v>
      </c>
      <c r="AC566" s="131" t="s">
        <v>670</v>
      </c>
      <c r="AD566" s="38" t="s">
        <v>58</v>
      </c>
      <c r="AE566" s="13">
        <v>0</v>
      </c>
      <c r="AF566" s="13">
        <v>0</v>
      </c>
      <c r="AG566" s="13">
        <v>0</v>
      </c>
      <c r="AH566" s="37">
        <f t="shared" si="45"/>
        <v>0</v>
      </c>
      <c r="AI566" s="13">
        <v>0</v>
      </c>
      <c r="AJ566" s="13">
        <v>0</v>
      </c>
      <c r="AK566" s="13">
        <v>0</v>
      </c>
      <c r="AL566" s="37">
        <f t="shared" si="47"/>
        <v>0</v>
      </c>
      <c r="AM566" s="13">
        <v>10000</v>
      </c>
      <c r="AN566" s="13">
        <v>0</v>
      </c>
      <c r="AO566" s="13">
        <v>0</v>
      </c>
      <c r="AP566" s="37">
        <f t="shared" si="46"/>
        <v>10000</v>
      </c>
      <c r="AQ566" s="13">
        <v>0</v>
      </c>
      <c r="AR566" s="13">
        <v>0</v>
      </c>
      <c r="AS566" s="13">
        <v>0</v>
      </c>
      <c r="AT566" s="37">
        <f t="shared" si="48"/>
        <v>0</v>
      </c>
      <c r="AU566" s="69">
        <f t="shared" si="49"/>
        <v>10000</v>
      </c>
    </row>
    <row r="567" spans="1:47" x14ac:dyDescent="0.25">
      <c r="A567" s="16">
        <f>COUNTIF($AD$10:AD567,'RESUMEN POR ORGANISMO'!$V$6)</f>
        <v>38</v>
      </c>
      <c r="B567" s="16">
        <f>COUNTIF(U$10:$V567,'Desglose 4246'!$V$6)</f>
        <v>8</v>
      </c>
      <c r="C567" s="16">
        <f>COUNTIF(V$10:$V567,'Desglose 4157'!$V$6)</f>
        <v>33</v>
      </c>
      <c r="D567" s="16">
        <f>COUNTIF(V$10:$V567,'Desglose 4156'!$V$6)</f>
        <v>26</v>
      </c>
      <c r="E567" s="16">
        <f>COUNTIF(V$10:$V567,'Desglose 4155'!$V$6)</f>
        <v>26</v>
      </c>
      <c r="F567" s="16">
        <f>COUNTIF(V$10:$V567,'Desglose 4154'!$V$6)</f>
        <v>8</v>
      </c>
      <c r="G567" s="16">
        <f>COUNTIF(V$10:$V567,'Desglose 4153'!$V$6)</f>
        <v>97</v>
      </c>
      <c r="H567" s="16">
        <f>COUNTIF(V$10:$V567,'Desglose 4152'!$V$6)</f>
        <v>177</v>
      </c>
      <c r="I567" s="16">
        <f>COUNTIF(V$10:$V567,'Desglose 4151'!$V$6)</f>
        <v>183</v>
      </c>
      <c r="J567" s="18" t="s">
        <v>19</v>
      </c>
      <c r="K567" s="19">
        <v>4</v>
      </c>
      <c r="L567" s="20">
        <v>11</v>
      </c>
      <c r="M567" s="21">
        <v>152</v>
      </c>
      <c r="N567" s="18">
        <v>2</v>
      </c>
      <c r="O567" s="18">
        <v>5</v>
      </c>
      <c r="P567" s="18">
        <v>2</v>
      </c>
      <c r="Q567" s="18">
        <v>3</v>
      </c>
      <c r="R567" s="18">
        <v>3</v>
      </c>
      <c r="S567" s="18" t="s">
        <v>26</v>
      </c>
      <c r="T567" s="20">
        <v>150</v>
      </c>
      <c r="U567" s="19">
        <v>1</v>
      </c>
      <c r="V567" s="18">
        <v>4153</v>
      </c>
      <c r="W567" s="19">
        <v>0</v>
      </c>
      <c r="X567" s="18">
        <v>5</v>
      </c>
      <c r="Y567" s="21">
        <v>76214</v>
      </c>
      <c r="Z567" s="18">
        <v>1</v>
      </c>
      <c r="AA567" s="19">
        <v>7</v>
      </c>
      <c r="AB567" s="20">
        <v>15</v>
      </c>
      <c r="AC567" s="131" t="s">
        <v>671</v>
      </c>
      <c r="AD567" s="38" t="s">
        <v>58</v>
      </c>
      <c r="AE567" s="13">
        <v>0</v>
      </c>
      <c r="AF567" s="13">
        <v>0</v>
      </c>
      <c r="AG567" s="13">
        <v>0</v>
      </c>
      <c r="AH567" s="37">
        <f t="shared" si="45"/>
        <v>0</v>
      </c>
      <c r="AI567" s="13">
        <v>0</v>
      </c>
      <c r="AJ567" s="13">
        <v>0</v>
      </c>
      <c r="AK567" s="13">
        <v>0</v>
      </c>
      <c r="AL567" s="37">
        <f t="shared" si="47"/>
        <v>0</v>
      </c>
      <c r="AM567" s="13">
        <v>7500</v>
      </c>
      <c r="AN567" s="13">
        <v>0</v>
      </c>
      <c r="AO567" s="13">
        <v>0</v>
      </c>
      <c r="AP567" s="37">
        <f t="shared" si="46"/>
        <v>7500</v>
      </c>
      <c r="AQ567" s="13">
        <v>0</v>
      </c>
      <c r="AR567" s="13">
        <v>0</v>
      </c>
      <c r="AS567" s="13">
        <v>0</v>
      </c>
      <c r="AT567" s="37">
        <f t="shared" si="48"/>
        <v>0</v>
      </c>
      <c r="AU567" s="69">
        <f t="shared" si="49"/>
        <v>7500</v>
      </c>
    </row>
    <row r="568" spans="1:47" x14ac:dyDescent="0.25">
      <c r="A568" s="16">
        <f>COUNTIF($AD$10:AD568,'RESUMEN POR ORGANISMO'!$V$6)</f>
        <v>38</v>
      </c>
      <c r="B568" s="16">
        <f>COUNTIF(U$10:$V568,'Desglose 4246'!$V$6)</f>
        <v>8</v>
      </c>
      <c r="C568" s="16">
        <f>COUNTIF(V$10:$V568,'Desglose 4157'!$V$6)</f>
        <v>33</v>
      </c>
      <c r="D568" s="16">
        <f>COUNTIF(V$10:$V568,'Desglose 4156'!$V$6)</f>
        <v>26</v>
      </c>
      <c r="E568" s="16">
        <f>COUNTIF(V$10:$V568,'Desglose 4155'!$V$6)</f>
        <v>26</v>
      </c>
      <c r="F568" s="16">
        <f>COUNTIF(V$10:$V568,'Desglose 4154'!$V$6)</f>
        <v>8</v>
      </c>
      <c r="G568" s="16">
        <f>COUNTIF(V$10:$V568,'Desglose 4153'!$V$6)</f>
        <v>98</v>
      </c>
      <c r="H568" s="16">
        <f>COUNTIF(V$10:$V568,'Desglose 4152'!$V$6)</f>
        <v>177</v>
      </c>
      <c r="I568" s="16">
        <f>COUNTIF(V$10:$V568,'Desglose 4151'!$V$6)</f>
        <v>183</v>
      </c>
      <c r="J568" s="18" t="s">
        <v>19</v>
      </c>
      <c r="K568" s="19">
        <v>4</v>
      </c>
      <c r="L568" s="20">
        <v>11</v>
      </c>
      <c r="M568" s="21">
        <v>152</v>
      </c>
      <c r="N568" s="18">
        <v>2</v>
      </c>
      <c r="O568" s="18">
        <v>5</v>
      </c>
      <c r="P568" s="18">
        <v>2</v>
      </c>
      <c r="Q568" s="18">
        <v>3</v>
      </c>
      <c r="R568" s="18">
        <v>3</v>
      </c>
      <c r="S568" s="18" t="s">
        <v>26</v>
      </c>
      <c r="T568" s="20">
        <v>150</v>
      </c>
      <c r="U568" s="19">
        <v>1</v>
      </c>
      <c r="V568" s="18">
        <v>4153</v>
      </c>
      <c r="W568" s="19">
        <v>0</v>
      </c>
      <c r="X568" s="18">
        <v>5</v>
      </c>
      <c r="Y568" s="21">
        <v>76214</v>
      </c>
      <c r="Z568" s="18">
        <v>1</v>
      </c>
      <c r="AA568" s="19">
        <v>3</v>
      </c>
      <c r="AB568" s="20">
        <v>93</v>
      </c>
      <c r="AC568" s="131" t="s">
        <v>672</v>
      </c>
      <c r="AD568" s="38" t="s">
        <v>58</v>
      </c>
      <c r="AE568" s="13">
        <v>0</v>
      </c>
      <c r="AF568" s="13">
        <v>0</v>
      </c>
      <c r="AG568" s="13">
        <v>0</v>
      </c>
      <c r="AH568" s="37">
        <f t="shared" si="45"/>
        <v>0</v>
      </c>
      <c r="AI568" s="13">
        <v>0</v>
      </c>
      <c r="AJ568" s="13">
        <v>0</v>
      </c>
      <c r="AK568" s="13">
        <v>0</v>
      </c>
      <c r="AL568" s="37">
        <f t="shared" si="47"/>
        <v>0</v>
      </c>
      <c r="AM568" s="13">
        <v>12500</v>
      </c>
      <c r="AN568" s="13">
        <v>0</v>
      </c>
      <c r="AO568" s="13">
        <v>0</v>
      </c>
      <c r="AP568" s="37">
        <f t="shared" si="46"/>
        <v>12500</v>
      </c>
      <c r="AQ568" s="13">
        <v>0</v>
      </c>
      <c r="AR568" s="13">
        <v>0</v>
      </c>
      <c r="AS568" s="13">
        <v>0</v>
      </c>
      <c r="AT568" s="37">
        <f t="shared" si="48"/>
        <v>0</v>
      </c>
      <c r="AU568" s="69">
        <f t="shared" si="49"/>
        <v>12500</v>
      </c>
    </row>
    <row r="569" spans="1:47" x14ac:dyDescent="0.25">
      <c r="A569" s="16">
        <f>COUNTIF($AD$10:AD569,'RESUMEN POR ORGANISMO'!$V$6)</f>
        <v>38</v>
      </c>
      <c r="B569" s="16">
        <f>COUNTIF(U$10:$V569,'Desglose 4246'!$V$6)</f>
        <v>8</v>
      </c>
      <c r="C569" s="16">
        <f>COUNTIF(V$10:$V569,'Desglose 4157'!$V$6)</f>
        <v>33</v>
      </c>
      <c r="D569" s="16">
        <f>COUNTIF(V$10:$V569,'Desglose 4156'!$V$6)</f>
        <v>26</v>
      </c>
      <c r="E569" s="16">
        <f>COUNTIF(V$10:$V569,'Desglose 4155'!$V$6)</f>
        <v>26</v>
      </c>
      <c r="F569" s="16">
        <f>COUNTIF(V$10:$V569,'Desglose 4154'!$V$6)</f>
        <v>8</v>
      </c>
      <c r="G569" s="16">
        <f>COUNTIF(V$10:$V569,'Desglose 4153'!$V$6)</f>
        <v>99</v>
      </c>
      <c r="H569" s="16">
        <f>COUNTIF(V$10:$V569,'Desglose 4152'!$V$6)</f>
        <v>177</v>
      </c>
      <c r="I569" s="16">
        <f>COUNTIF(V$10:$V569,'Desglose 4151'!$V$6)</f>
        <v>183</v>
      </c>
      <c r="J569" s="18" t="s">
        <v>19</v>
      </c>
      <c r="K569" s="19">
        <v>4</v>
      </c>
      <c r="L569" s="20">
        <v>11</v>
      </c>
      <c r="M569" s="21">
        <v>152</v>
      </c>
      <c r="N569" s="18">
        <v>2</v>
      </c>
      <c r="O569" s="18">
        <v>5</v>
      </c>
      <c r="P569" s="18">
        <v>2</v>
      </c>
      <c r="Q569" s="18">
        <v>3</v>
      </c>
      <c r="R569" s="18">
        <v>3</v>
      </c>
      <c r="S569" s="18" t="s">
        <v>26</v>
      </c>
      <c r="T569" s="20">
        <v>150</v>
      </c>
      <c r="U569" s="19">
        <v>1</v>
      </c>
      <c r="V569" s="18">
        <v>4153</v>
      </c>
      <c r="W569" s="19">
        <v>0</v>
      </c>
      <c r="X569" s="18">
        <v>5</v>
      </c>
      <c r="Y569" s="21">
        <v>76214</v>
      </c>
      <c r="Z569" s="18">
        <v>1</v>
      </c>
      <c r="AA569" s="19">
        <v>3</v>
      </c>
      <c r="AB569" s="20">
        <v>118</v>
      </c>
      <c r="AC569" s="131" t="s">
        <v>673</v>
      </c>
      <c r="AD569" s="38" t="s">
        <v>58</v>
      </c>
      <c r="AE569" s="13">
        <v>0</v>
      </c>
      <c r="AF569" s="13">
        <v>0</v>
      </c>
      <c r="AG569" s="13">
        <v>0</v>
      </c>
      <c r="AH569" s="37">
        <f t="shared" si="45"/>
        <v>0</v>
      </c>
      <c r="AI569" s="13">
        <v>0</v>
      </c>
      <c r="AJ569" s="13">
        <v>0</v>
      </c>
      <c r="AK569" s="13">
        <v>0</v>
      </c>
      <c r="AL569" s="37">
        <f t="shared" si="47"/>
        <v>0</v>
      </c>
      <c r="AM569" s="13">
        <v>5000</v>
      </c>
      <c r="AN569" s="13">
        <v>0</v>
      </c>
      <c r="AO569" s="13">
        <v>0</v>
      </c>
      <c r="AP569" s="37">
        <f t="shared" si="46"/>
        <v>5000</v>
      </c>
      <c r="AQ569" s="13">
        <v>0</v>
      </c>
      <c r="AR569" s="13">
        <v>0</v>
      </c>
      <c r="AS569" s="13">
        <v>0</v>
      </c>
      <c r="AT569" s="37">
        <f t="shared" si="48"/>
        <v>0</v>
      </c>
      <c r="AU569" s="69">
        <f t="shared" si="49"/>
        <v>5000</v>
      </c>
    </row>
    <row r="570" spans="1:47" x14ac:dyDescent="0.25">
      <c r="A570" s="16">
        <f>COUNTIF($AD$10:AD570,'RESUMEN POR ORGANISMO'!$V$6)</f>
        <v>38</v>
      </c>
      <c r="B570" s="16">
        <f>COUNTIF(U$10:$V570,'Desglose 4246'!$V$6)</f>
        <v>8</v>
      </c>
      <c r="C570" s="16">
        <f>COUNTIF(V$10:$V570,'Desglose 4157'!$V$6)</f>
        <v>33</v>
      </c>
      <c r="D570" s="16">
        <f>COUNTIF(V$10:$V570,'Desglose 4156'!$V$6)</f>
        <v>26</v>
      </c>
      <c r="E570" s="16">
        <f>COUNTIF(V$10:$V570,'Desglose 4155'!$V$6)</f>
        <v>26</v>
      </c>
      <c r="F570" s="16">
        <f>COUNTIF(V$10:$V570,'Desglose 4154'!$V$6)</f>
        <v>8</v>
      </c>
      <c r="G570" s="16">
        <f>COUNTIF(V$10:$V570,'Desglose 4153'!$V$6)</f>
        <v>100</v>
      </c>
      <c r="H570" s="16">
        <f>COUNTIF(V$10:$V570,'Desglose 4152'!$V$6)</f>
        <v>177</v>
      </c>
      <c r="I570" s="16">
        <f>COUNTIF(V$10:$V570,'Desglose 4151'!$V$6)</f>
        <v>183</v>
      </c>
      <c r="J570" s="18" t="s">
        <v>19</v>
      </c>
      <c r="K570" s="19">
        <v>4</v>
      </c>
      <c r="L570" s="20">
        <v>11</v>
      </c>
      <c r="M570" s="21">
        <v>152</v>
      </c>
      <c r="N570" s="18">
        <v>2</v>
      </c>
      <c r="O570" s="18">
        <v>5</v>
      </c>
      <c r="P570" s="18">
        <v>2</v>
      </c>
      <c r="Q570" s="18">
        <v>3</v>
      </c>
      <c r="R570" s="18">
        <v>3</v>
      </c>
      <c r="S570" s="18" t="s">
        <v>26</v>
      </c>
      <c r="T570" s="20">
        <v>150</v>
      </c>
      <c r="U570" s="19">
        <v>1</v>
      </c>
      <c r="V570" s="18">
        <v>4153</v>
      </c>
      <c r="W570" s="19">
        <v>0</v>
      </c>
      <c r="X570" s="18">
        <v>5</v>
      </c>
      <c r="Y570" s="21">
        <v>76214</v>
      </c>
      <c r="Z570" s="18">
        <v>1</v>
      </c>
      <c r="AA570" s="19">
        <v>3</v>
      </c>
      <c r="AB570" s="20">
        <v>46</v>
      </c>
      <c r="AC570" s="131" t="s">
        <v>674</v>
      </c>
      <c r="AD570" s="38" t="s">
        <v>58</v>
      </c>
      <c r="AE570" s="13">
        <v>0</v>
      </c>
      <c r="AF570" s="13">
        <v>0</v>
      </c>
      <c r="AG570" s="13">
        <v>0</v>
      </c>
      <c r="AH570" s="37">
        <f t="shared" si="45"/>
        <v>0</v>
      </c>
      <c r="AI570" s="13">
        <v>0</v>
      </c>
      <c r="AJ570" s="13">
        <v>0</v>
      </c>
      <c r="AK570" s="13">
        <v>0</v>
      </c>
      <c r="AL570" s="37">
        <f t="shared" si="47"/>
        <v>0</v>
      </c>
      <c r="AM570" s="13">
        <v>2500</v>
      </c>
      <c r="AN570" s="13">
        <v>0</v>
      </c>
      <c r="AO570" s="13">
        <v>0</v>
      </c>
      <c r="AP570" s="37">
        <f t="shared" si="46"/>
        <v>2500</v>
      </c>
      <c r="AQ570" s="13">
        <v>0</v>
      </c>
      <c r="AR570" s="13">
        <v>0</v>
      </c>
      <c r="AS570" s="13">
        <v>0</v>
      </c>
      <c r="AT570" s="37">
        <f t="shared" si="48"/>
        <v>0</v>
      </c>
      <c r="AU570" s="69">
        <f t="shared" si="49"/>
        <v>2500</v>
      </c>
    </row>
    <row r="571" spans="1:47" x14ac:dyDescent="0.25">
      <c r="A571" s="16">
        <f>COUNTIF($AD$10:AD571,'RESUMEN POR ORGANISMO'!$V$6)</f>
        <v>38</v>
      </c>
      <c r="B571" s="16">
        <f>COUNTIF(U$10:$V571,'Desglose 4246'!$V$6)</f>
        <v>8</v>
      </c>
      <c r="C571" s="16">
        <f>COUNTIF(V$10:$V571,'Desglose 4157'!$V$6)</f>
        <v>33</v>
      </c>
      <c r="D571" s="16">
        <f>COUNTIF(V$10:$V571,'Desglose 4156'!$V$6)</f>
        <v>26</v>
      </c>
      <c r="E571" s="16">
        <f>COUNTIF(V$10:$V571,'Desglose 4155'!$V$6)</f>
        <v>26</v>
      </c>
      <c r="F571" s="16">
        <f>COUNTIF(V$10:$V571,'Desglose 4154'!$V$6)</f>
        <v>8</v>
      </c>
      <c r="G571" s="16">
        <f>COUNTIF(V$10:$V571,'Desglose 4153'!$V$6)</f>
        <v>101</v>
      </c>
      <c r="H571" s="16">
        <f>COUNTIF(V$10:$V571,'Desglose 4152'!$V$6)</f>
        <v>177</v>
      </c>
      <c r="I571" s="16">
        <f>COUNTIF(V$10:$V571,'Desglose 4151'!$V$6)</f>
        <v>183</v>
      </c>
      <c r="J571" s="18" t="s">
        <v>19</v>
      </c>
      <c r="K571" s="19">
        <v>4</v>
      </c>
      <c r="L571" s="20">
        <v>11</v>
      </c>
      <c r="M571" s="21">
        <v>152</v>
      </c>
      <c r="N571" s="18">
        <v>2</v>
      </c>
      <c r="O571" s="18">
        <v>5</v>
      </c>
      <c r="P571" s="18">
        <v>2</v>
      </c>
      <c r="Q571" s="18">
        <v>3</v>
      </c>
      <c r="R571" s="18">
        <v>3</v>
      </c>
      <c r="S571" s="18" t="s">
        <v>26</v>
      </c>
      <c r="T571" s="20">
        <v>150</v>
      </c>
      <c r="U571" s="19">
        <v>1</v>
      </c>
      <c r="V571" s="18">
        <v>4153</v>
      </c>
      <c r="W571" s="19">
        <v>0</v>
      </c>
      <c r="X571" s="18">
        <v>5</v>
      </c>
      <c r="Y571" s="21">
        <v>76214</v>
      </c>
      <c r="Z571" s="18">
        <v>1</v>
      </c>
      <c r="AA571" s="19">
        <v>2</v>
      </c>
      <c r="AB571" s="20">
        <v>53</v>
      </c>
      <c r="AC571" s="131" t="s">
        <v>675</v>
      </c>
      <c r="AD571" s="38" t="s">
        <v>58</v>
      </c>
      <c r="AE571" s="13">
        <v>0</v>
      </c>
      <c r="AF571" s="13">
        <v>0</v>
      </c>
      <c r="AG571" s="13">
        <v>0</v>
      </c>
      <c r="AH571" s="37">
        <f t="shared" si="45"/>
        <v>0</v>
      </c>
      <c r="AI571" s="13">
        <v>0</v>
      </c>
      <c r="AJ571" s="13">
        <v>0</v>
      </c>
      <c r="AK571" s="13">
        <v>0</v>
      </c>
      <c r="AL571" s="37">
        <f t="shared" si="47"/>
        <v>0</v>
      </c>
      <c r="AM571" s="13">
        <v>25000</v>
      </c>
      <c r="AN571" s="13">
        <v>0</v>
      </c>
      <c r="AO571" s="13">
        <v>0</v>
      </c>
      <c r="AP571" s="37">
        <f t="shared" si="46"/>
        <v>25000</v>
      </c>
      <c r="AQ571" s="13">
        <v>0</v>
      </c>
      <c r="AR571" s="13">
        <v>0</v>
      </c>
      <c r="AS571" s="13">
        <v>0</v>
      </c>
      <c r="AT571" s="37">
        <f t="shared" si="48"/>
        <v>0</v>
      </c>
      <c r="AU571" s="69">
        <f t="shared" si="49"/>
        <v>25000</v>
      </c>
    </row>
    <row r="572" spans="1:47" x14ac:dyDescent="0.25">
      <c r="A572" s="16">
        <f>COUNTIF($AD$10:AD572,'RESUMEN POR ORGANISMO'!$V$6)</f>
        <v>38</v>
      </c>
      <c r="B572" s="16">
        <f>COUNTIF(U$10:$V572,'Desglose 4246'!$V$6)</f>
        <v>8</v>
      </c>
      <c r="C572" s="16">
        <f>COUNTIF(V$10:$V572,'Desglose 4157'!$V$6)</f>
        <v>33</v>
      </c>
      <c r="D572" s="16">
        <f>COUNTIF(V$10:$V572,'Desglose 4156'!$V$6)</f>
        <v>26</v>
      </c>
      <c r="E572" s="16">
        <f>COUNTIF(V$10:$V572,'Desglose 4155'!$V$6)</f>
        <v>26</v>
      </c>
      <c r="F572" s="16">
        <f>COUNTIF(V$10:$V572,'Desglose 4154'!$V$6)</f>
        <v>8</v>
      </c>
      <c r="G572" s="16">
        <f>COUNTIF(V$10:$V572,'Desglose 4153'!$V$6)</f>
        <v>102</v>
      </c>
      <c r="H572" s="16">
        <f>COUNTIF(V$10:$V572,'Desglose 4152'!$V$6)</f>
        <v>177</v>
      </c>
      <c r="I572" s="16">
        <f>COUNTIF(V$10:$V572,'Desglose 4151'!$V$6)</f>
        <v>183</v>
      </c>
      <c r="J572" s="18" t="s">
        <v>19</v>
      </c>
      <c r="K572" s="19">
        <v>4</v>
      </c>
      <c r="L572" s="20">
        <v>11</v>
      </c>
      <c r="M572" s="21">
        <v>152</v>
      </c>
      <c r="N572" s="18">
        <v>2</v>
      </c>
      <c r="O572" s="18">
        <v>5</v>
      </c>
      <c r="P572" s="18">
        <v>2</v>
      </c>
      <c r="Q572" s="18">
        <v>3</v>
      </c>
      <c r="R572" s="18">
        <v>3</v>
      </c>
      <c r="S572" s="18" t="s">
        <v>26</v>
      </c>
      <c r="T572" s="20">
        <v>150</v>
      </c>
      <c r="U572" s="19">
        <v>1</v>
      </c>
      <c r="V572" s="18">
        <v>4153</v>
      </c>
      <c r="W572" s="19">
        <v>0</v>
      </c>
      <c r="X572" s="18">
        <v>5</v>
      </c>
      <c r="Y572" s="21">
        <v>76214</v>
      </c>
      <c r="Z572" s="18">
        <v>1</v>
      </c>
      <c r="AA572" s="19">
        <v>2</v>
      </c>
      <c r="AB572" s="20">
        <v>116</v>
      </c>
      <c r="AC572" s="131" t="s">
        <v>676</v>
      </c>
      <c r="AD572" s="38" t="s">
        <v>58</v>
      </c>
      <c r="AE572" s="13">
        <v>0</v>
      </c>
      <c r="AF572" s="13">
        <v>0</v>
      </c>
      <c r="AG572" s="13">
        <v>0</v>
      </c>
      <c r="AH572" s="37">
        <f t="shared" si="45"/>
        <v>0</v>
      </c>
      <c r="AI572" s="13">
        <v>0</v>
      </c>
      <c r="AJ572" s="13">
        <v>0</v>
      </c>
      <c r="AK572" s="13">
        <v>0</v>
      </c>
      <c r="AL572" s="37">
        <f t="shared" si="47"/>
        <v>0</v>
      </c>
      <c r="AM572" s="13">
        <v>5000</v>
      </c>
      <c r="AN572" s="13">
        <v>0</v>
      </c>
      <c r="AO572" s="13">
        <v>0</v>
      </c>
      <c r="AP572" s="37">
        <f t="shared" si="46"/>
        <v>5000</v>
      </c>
      <c r="AQ572" s="13">
        <v>0</v>
      </c>
      <c r="AR572" s="13">
        <v>0</v>
      </c>
      <c r="AS572" s="13">
        <v>0</v>
      </c>
      <c r="AT572" s="37">
        <f t="shared" si="48"/>
        <v>0</v>
      </c>
      <c r="AU572" s="69">
        <f t="shared" si="49"/>
        <v>5000</v>
      </c>
    </row>
    <row r="573" spans="1:47" x14ac:dyDescent="0.25">
      <c r="A573" s="16">
        <f>COUNTIF($AD$10:AD573,'RESUMEN POR ORGANISMO'!$V$6)</f>
        <v>38</v>
      </c>
      <c r="B573" s="16">
        <f>COUNTIF(U$10:$V573,'Desglose 4246'!$V$6)</f>
        <v>8</v>
      </c>
      <c r="C573" s="16">
        <f>COUNTIF(V$10:$V573,'Desglose 4157'!$V$6)</f>
        <v>33</v>
      </c>
      <c r="D573" s="16">
        <f>COUNTIF(V$10:$V573,'Desglose 4156'!$V$6)</f>
        <v>26</v>
      </c>
      <c r="E573" s="16">
        <f>COUNTIF(V$10:$V573,'Desglose 4155'!$V$6)</f>
        <v>26</v>
      </c>
      <c r="F573" s="16">
        <f>COUNTIF(V$10:$V573,'Desglose 4154'!$V$6)</f>
        <v>8</v>
      </c>
      <c r="G573" s="16">
        <f>COUNTIF(V$10:$V573,'Desglose 4153'!$V$6)</f>
        <v>103</v>
      </c>
      <c r="H573" s="16">
        <f>COUNTIF(V$10:$V573,'Desglose 4152'!$V$6)</f>
        <v>177</v>
      </c>
      <c r="I573" s="16">
        <f>COUNTIF(V$10:$V573,'Desglose 4151'!$V$6)</f>
        <v>183</v>
      </c>
      <c r="J573" s="18" t="s">
        <v>19</v>
      </c>
      <c r="K573" s="19">
        <v>4</v>
      </c>
      <c r="L573" s="20">
        <v>11</v>
      </c>
      <c r="M573" s="21">
        <v>152</v>
      </c>
      <c r="N573" s="18">
        <v>2</v>
      </c>
      <c r="O573" s="18">
        <v>5</v>
      </c>
      <c r="P573" s="18">
        <v>2</v>
      </c>
      <c r="Q573" s="18">
        <v>3</v>
      </c>
      <c r="R573" s="18">
        <v>3</v>
      </c>
      <c r="S573" s="18" t="s">
        <v>26</v>
      </c>
      <c r="T573" s="20">
        <v>150</v>
      </c>
      <c r="U573" s="19">
        <v>1</v>
      </c>
      <c r="V573" s="18">
        <v>4153</v>
      </c>
      <c r="W573" s="19">
        <v>0</v>
      </c>
      <c r="X573" s="18">
        <v>5</v>
      </c>
      <c r="Y573" s="21">
        <v>76214</v>
      </c>
      <c r="Z573" s="18">
        <v>1</v>
      </c>
      <c r="AA573" s="19">
        <v>2</v>
      </c>
      <c r="AB573" s="20">
        <v>109</v>
      </c>
      <c r="AC573" s="131" t="s">
        <v>677</v>
      </c>
      <c r="AD573" s="38" t="s">
        <v>58</v>
      </c>
      <c r="AE573" s="13">
        <v>0</v>
      </c>
      <c r="AF573" s="13">
        <v>0</v>
      </c>
      <c r="AG573" s="13">
        <v>0</v>
      </c>
      <c r="AH573" s="37">
        <f t="shared" si="45"/>
        <v>0</v>
      </c>
      <c r="AI573" s="13">
        <v>0</v>
      </c>
      <c r="AJ573" s="13">
        <v>0</v>
      </c>
      <c r="AK573" s="13">
        <v>0</v>
      </c>
      <c r="AL573" s="37">
        <f t="shared" si="47"/>
        <v>0</v>
      </c>
      <c r="AM573" s="13">
        <v>5000</v>
      </c>
      <c r="AN573" s="13">
        <v>0</v>
      </c>
      <c r="AO573" s="13">
        <v>0</v>
      </c>
      <c r="AP573" s="37">
        <f t="shared" si="46"/>
        <v>5000</v>
      </c>
      <c r="AQ573" s="13">
        <v>0</v>
      </c>
      <c r="AR573" s="13">
        <v>0</v>
      </c>
      <c r="AS573" s="13">
        <v>0</v>
      </c>
      <c r="AT573" s="37">
        <f t="shared" si="48"/>
        <v>0</v>
      </c>
      <c r="AU573" s="69">
        <f t="shared" si="49"/>
        <v>5000</v>
      </c>
    </row>
    <row r="574" spans="1:47" x14ac:dyDescent="0.25">
      <c r="A574" s="16">
        <f>COUNTIF($AD$10:AD574,'RESUMEN POR ORGANISMO'!$V$6)</f>
        <v>38</v>
      </c>
      <c r="B574" s="16">
        <f>COUNTIF(U$10:$V574,'Desglose 4246'!$V$6)</f>
        <v>8</v>
      </c>
      <c r="C574" s="16">
        <f>COUNTIF(V$10:$V574,'Desglose 4157'!$V$6)</f>
        <v>33</v>
      </c>
      <c r="D574" s="16">
        <f>COUNTIF(V$10:$V574,'Desglose 4156'!$V$6)</f>
        <v>26</v>
      </c>
      <c r="E574" s="16">
        <f>COUNTIF(V$10:$V574,'Desglose 4155'!$V$6)</f>
        <v>26</v>
      </c>
      <c r="F574" s="16">
        <f>COUNTIF(V$10:$V574,'Desglose 4154'!$V$6)</f>
        <v>8</v>
      </c>
      <c r="G574" s="16">
        <f>COUNTIF(V$10:$V574,'Desglose 4153'!$V$6)</f>
        <v>104</v>
      </c>
      <c r="H574" s="16">
        <f>COUNTIF(V$10:$V574,'Desglose 4152'!$V$6)</f>
        <v>177</v>
      </c>
      <c r="I574" s="16">
        <f>COUNTIF(V$10:$V574,'Desglose 4151'!$V$6)</f>
        <v>183</v>
      </c>
      <c r="J574" s="18" t="s">
        <v>19</v>
      </c>
      <c r="K574" s="19">
        <v>4</v>
      </c>
      <c r="L574" s="20">
        <v>11</v>
      </c>
      <c r="M574" s="21">
        <v>152</v>
      </c>
      <c r="N574" s="18">
        <v>2</v>
      </c>
      <c r="O574" s="18">
        <v>5</v>
      </c>
      <c r="P574" s="18">
        <v>2</v>
      </c>
      <c r="Q574" s="18">
        <v>3</v>
      </c>
      <c r="R574" s="18">
        <v>3</v>
      </c>
      <c r="S574" s="18" t="s">
        <v>26</v>
      </c>
      <c r="T574" s="20">
        <v>150</v>
      </c>
      <c r="U574" s="19">
        <v>1</v>
      </c>
      <c r="V574" s="18">
        <v>4153</v>
      </c>
      <c r="W574" s="19">
        <v>0</v>
      </c>
      <c r="X574" s="18">
        <v>5</v>
      </c>
      <c r="Y574" s="21">
        <v>76214</v>
      </c>
      <c r="Z574" s="18">
        <v>1</v>
      </c>
      <c r="AA574" s="19">
        <v>2</v>
      </c>
      <c r="AB574" s="20">
        <v>91</v>
      </c>
      <c r="AC574" s="131" t="s">
        <v>678</v>
      </c>
      <c r="AD574" s="38" t="s">
        <v>58</v>
      </c>
      <c r="AE574" s="13">
        <v>0</v>
      </c>
      <c r="AF574" s="13">
        <v>0</v>
      </c>
      <c r="AG574" s="13">
        <v>0</v>
      </c>
      <c r="AH574" s="37">
        <f t="shared" si="45"/>
        <v>0</v>
      </c>
      <c r="AI574" s="13">
        <v>0</v>
      </c>
      <c r="AJ574" s="13">
        <v>0</v>
      </c>
      <c r="AK574" s="13">
        <v>0</v>
      </c>
      <c r="AL574" s="37">
        <f t="shared" si="47"/>
        <v>0</v>
      </c>
      <c r="AM574" s="13">
        <v>10000</v>
      </c>
      <c r="AN574" s="13">
        <v>0</v>
      </c>
      <c r="AO574" s="13">
        <v>0</v>
      </c>
      <c r="AP574" s="37">
        <f t="shared" si="46"/>
        <v>10000</v>
      </c>
      <c r="AQ574" s="13">
        <v>0</v>
      </c>
      <c r="AR574" s="13">
        <v>0</v>
      </c>
      <c r="AS574" s="13">
        <v>0</v>
      </c>
      <c r="AT574" s="37">
        <f t="shared" si="48"/>
        <v>0</v>
      </c>
      <c r="AU574" s="69">
        <f t="shared" si="49"/>
        <v>10000</v>
      </c>
    </row>
    <row r="575" spans="1:47" x14ac:dyDescent="0.25">
      <c r="A575" s="16">
        <f>COUNTIF($AD$10:AD575,'RESUMEN POR ORGANISMO'!$V$6)</f>
        <v>38</v>
      </c>
      <c r="B575" s="16">
        <f>COUNTIF(U$10:$V575,'Desglose 4246'!$V$6)</f>
        <v>8</v>
      </c>
      <c r="C575" s="16">
        <f>COUNTIF(V$10:$V575,'Desglose 4157'!$V$6)</f>
        <v>33</v>
      </c>
      <c r="D575" s="16">
        <f>COUNTIF(V$10:$V575,'Desglose 4156'!$V$6)</f>
        <v>26</v>
      </c>
      <c r="E575" s="16">
        <f>COUNTIF(V$10:$V575,'Desglose 4155'!$V$6)</f>
        <v>26</v>
      </c>
      <c r="F575" s="16">
        <f>COUNTIF(V$10:$V575,'Desglose 4154'!$V$6)</f>
        <v>8</v>
      </c>
      <c r="G575" s="16">
        <f>COUNTIF(V$10:$V575,'Desglose 4153'!$V$6)</f>
        <v>105</v>
      </c>
      <c r="H575" s="16">
        <f>COUNTIF(V$10:$V575,'Desglose 4152'!$V$6)</f>
        <v>177</v>
      </c>
      <c r="I575" s="16">
        <f>COUNTIF(V$10:$V575,'Desglose 4151'!$V$6)</f>
        <v>183</v>
      </c>
      <c r="J575" s="18" t="s">
        <v>19</v>
      </c>
      <c r="K575" s="19">
        <v>4</v>
      </c>
      <c r="L575" s="20">
        <v>11</v>
      </c>
      <c r="M575" s="21">
        <v>152</v>
      </c>
      <c r="N575" s="18">
        <v>2</v>
      </c>
      <c r="O575" s="18">
        <v>5</v>
      </c>
      <c r="P575" s="18">
        <v>2</v>
      </c>
      <c r="Q575" s="18">
        <v>3</v>
      </c>
      <c r="R575" s="18">
        <v>3</v>
      </c>
      <c r="S575" s="18" t="s">
        <v>26</v>
      </c>
      <c r="T575" s="20">
        <v>150</v>
      </c>
      <c r="U575" s="19">
        <v>1</v>
      </c>
      <c r="V575" s="18">
        <v>4153</v>
      </c>
      <c r="W575" s="19">
        <v>0</v>
      </c>
      <c r="X575" s="18">
        <v>5</v>
      </c>
      <c r="Y575" s="21">
        <v>76214</v>
      </c>
      <c r="Z575" s="18">
        <v>1</v>
      </c>
      <c r="AA575" s="19">
        <v>5</v>
      </c>
      <c r="AB575" s="20">
        <v>107</v>
      </c>
      <c r="AC575" s="131" t="s">
        <v>679</v>
      </c>
      <c r="AD575" s="38" t="s">
        <v>58</v>
      </c>
      <c r="AE575" s="13">
        <v>0</v>
      </c>
      <c r="AF575" s="13">
        <v>0</v>
      </c>
      <c r="AG575" s="13">
        <v>0</v>
      </c>
      <c r="AH575" s="37">
        <f t="shared" si="45"/>
        <v>0</v>
      </c>
      <c r="AI575" s="13">
        <v>0</v>
      </c>
      <c r="AJ575" s="13">
        <v>0</v>
      </c>
      <c r="AK575" s="13">
        <v>0</v>
      </c>
      <c r="AL575" s="37">
        <f t="shared" si="47"/>
        <v>0</v>
      </c>
      <c r="AM575" s="13">
        <v>5000</v>
      </c>
      <c r="AN575" s="13">
        <v>0</v>
      </c>
      <c r="AO575" s="13">
        <v>0</v>
      </c>
      <c r="AP575" s="37">
        <f t="shared" si="46"/>
        <v>5000</v>
      </c>
      <c r="AQ575" s="13">
        <v>0</v>
      </c>
      <c r="AR575" s="13">
        <v>0</v>
      </c>
      <c r="AS575" s="13">
        <v>0</v>
      </c>
      <c r="AT575" s="37">
        <f t="shared" si="48"/>
        <v>0</v>
      </c>
      <c r="AU575" s="69">
        <f t="shared" si="49"/>
        <v>5000</v>
      </c>
    </row>
    <row r="576" spans="1:47" x14ac:dyDescent="0.25">
      <c r="A576" s="16">
        <f>COUNTIF($AD$10:AD576,'RESUMEN POR ORGANISMO'!$V$6)</f>
        <v>38</v>
      </c>
      <c r="B576" s="16">
        <f>COUNTIF(U$10:$V576,'Desglose 4246'!$V$6)</f>
        <v>8</v>
      </c>
      <c r="C576" s="16">
        <f>COUNTIF(V$10:$V576,'Desglose 4157'!$V$6)</f>
        <v>33</v>
      </c>
      <c r="D576" s="16">
        <f>COUNTIF(V$10:$V576,'Desglose 4156'!$V$6)</f>
        <v>26</v>
      </c>
      <c r="E576" s="16">
        <f>COUNTIF(V$10:$V576,'Desglose 4155'!$V$6)</f>
        <v>26</v>
      </c>
      <c r="F576" s="16">
        <f>COUNTIF(V$10:$V576,'Desglose 4154'!$V$6)</f>
        <v>8</v>
      </c>
      <c r="G576" s="16">
        <f>COUNTIF(V$10:$V576,'Desglose 4153'!$V$6)</f>
        <v>106</v>
      </c>
      <c r="H576" s="16">
        <f>COUNTIF(V$10:$V576,'Desglose 4152'!$V$6)</f>
        <v>177</v>
      </c>
      <c r="I576" s="16">
        <f>COUNTIF(V$10:$V576,'Desglose 4151'!$V$6)</f>
        <v>183</v>
      </c>
      <c r="J576" s="18" t="s">
        <v>19</v>
      </c>
      <c r="K576" s="19">
        <v>4</v>
      </c>
      <c r="L576" s="20">
        <v>11</v>
      </c>
      <c r="M576" s="21">
        <v>152</v>
      </c>
      <c r="N576" s="18">
        <v>2</v>
      </c>
      <c r="O576" s="18">
        <v>5</v>
      </c>
      <c r="P576" s="18">
        <v>2</v>
      </c>
      <c r="Q576" s="18">
        <v>3</v>
      </c>
      <c r="R576" s="18">
        <v>3</v>
      </c>
      <c r="S576" s="18" t="s">
        <v>26</v>
      </c>
      <c r="T576" s="20">
        <v>150</v>
      </c>
      <c r="U576" s="19">
        <v>1</v>
      </c>
      <c r="V576" s="18">
        <v>4153</v>
      </c>
      <c r="W576" s="19">
        <v>0</v>
      </c>
      <c r="X576" s="18">
        <v>5</v>
      </c>
      <c r="Y576" s="21">
        <v>76214</v>
      </c>
      <c r="Z576" s="18">
        <v>1</v>
      </c>
      <c r="AA576" s="19">
        <v>5</v>
      </c>
      <c r="AB576" s="20">
        <v>30</v>
      </c>
      <c r="AC576" s="131" t="s">
        <v>680</v>
      </c>
      <c r="AD576" s="38" t="s">
        <v>58</v>
      </c>
      <c r="AE576" s="13">
        <v>0</v>
      </c>
      <c r="AF576" s="13">
        <v>0</v>
      </c>
      <c r="AG576" s="13">
        <v>0</v>
      </c>
      <c r="AH576" s="37">
        <f t="shared" si="45"/>
        <v>0</v>
      </c>
      <c r="AI576" s="13">
        <v>0</v>
      </c>
      <c r="AJ576" s="13">
        <v>0</v>
      </c>
      <c r="AK576" s="13">
        <v>0</v>
      </c>
      <c r="AL576" s="37">
        <f t="shared" si="47"/>
        <v>0</v>
      </c>
      <c r="AM576" s="13">
        <v>5000</v>
      </c>
      <c r="AN576" s="13">
        <v>0</v>
      </c>
      <c r="AO576" s="13">
        <v>0</v>
      </c>
      <c r="AP576" s="37">
        <f t="shared" si="46"/>
        <v>5000</v>
      </c>
      <c r="AQ576" s="13">
        <v>0</v>
      </c>
      <c r="AR576" s="13">
        <v>0</v>
      </c>
      <c r="AS576" s="13">
        <v>0</v>
      </c>
      <c r="AT576" s="37">
        <f t="shared" si="48"/>
        <v>0</v>
      </c>
      <c r="AU576" s="69">
        <f t="shared" si="49"/>
        <v>5000</v>
      </c>
    </row>
    <row r="577" spans="1:47" x14ac:dyDescent="0.25">
      <c r="A577" s="16">
        <f>COUNTIF($AD$10:AD577,'RESUMEN POR ORGANISMO'!$V$6)</f>
        <v>38</v>
      </c>
      <c r="B577" s="16">
        <f>COUNTIF(U$10:$V577,'Desglose 4246'!$V$6)</f>
        <v>8</v>
      </c>
      <c r="C577" s="16">
        <f>COUNTIF(V$10:$V577,'Desglose 4157'!$V$6)</f>
        <v>33</v>
      </c>
      <c r="D577" s="16">
        <f>COUNTIF(V$10:$V577,'Desglose 4156'!$V$6)</f>
        <v>26</v>
      </c>
      <c r="E577" s="16">
        <f>COUNTIF(V$10:$V577,'Desglose 4155'!$V$6)</f>
        <v>26</v>
      </c>
      <c r="F577" s="16">
        <f>COUNTIF(V$10:$V577,'Desglose 4154'!$V$6)</f>
        <v>8</v>
      </c>
      <c r="G577" s="16">
        <f>COUNTIF(V$10:$V577,'Desglose 4153'!$V$6)</f>
        <v>107</v>
      </c>
      <c r="H577" s="16">
        <f>COUNTIF(V$10:$V577,'Desglose 4152'!$V$6)</f>
        <v>177</v>
      </c>
      <c r="I577" s="16">
        <f>COUNTIF(V$10:$V577,'Desglose 4151'!$V$6)</f>
        <v>183</v>
      </c>
      <c r="J577" s="18" t="s">
        <v>19</v>
      </c>
      <c r="K577" s="19">
        <v>4</v>
      </c>
      <c r="L577" s="20">
        <v>11</v>
      </c>
      <c r="M577" s="21">
        <v>152</v>
      </c>
      <c r="N577" s="18">
        <v>2</v>
      </c>
      <c r="O577" s="18">
        <v>5</v>
      </c>
      <c r="P577" s="18">
        <v>2</v>
      </c>
      <c r="Q577" s="18">
        <v>3</v>
      </c>
      <c r="R577" s="18">
        <v>3</v>
      </c>
      <c r="S577" s="18" t="s">
        <v>26</v>
      </c>
      <c r="T577" s="20">
        <v>150</v>
      </c>
      <c r="U577" s="19">
        <v>1</v>
      </c>
      <c r="V577" s="18">
        <v>4153</v>
      </c>
      <c r="W577" s="19">
        <v>0</v>
      </c>
      <c r="X577" s="18">
        <v>5</v>
      </c>
      <c r="Y577" s="21">
        <v>76214</v>
      </c>
      <c r="Z577" s="18">
        <v>1</v>
      </c>
      <c r="AA577" s="19">
        <v>5</v>
      </c>
      <c r="AB577" s="20">
        <v>56</v>
      </c>
      <c r="AC577" s="131" t="s">
        <v>681</v>
      </c>
      <c r="AD577" s="38" t="s">
        <v>58</v>
      </c>
      <c r="AE577" s="13">
        <v>0</v>
      </c>
      <c r="AF577" s="13">
        <v>0</v>
      </c>
      <c r="AG577" s="13">
        <v>0</v>
      </c>
      <c r="AH577" s="37">
        <f t="shared" si="45"/>
        <v>0</v>
      </c>
      <c r="AI577" s="13">
        <v>0</v>
      </c>
      <c r="AJ577" s="13">
        <v>0</v>
      </c>
      <c r="AK577" s="13">
        <v>0</v>
      </c>
      <c r="AL577" s="37">
        <f t="shared" si="47"/>
        <v>0</v>
      </c>
      <c r="AM577" s="13">
        <v>5000</v>
      </c>
      <c r="AN577" s="13">
        <v>0</v>
      </c>
      <c r="AO577" s="13">
        <v>0</v>
      </c>
      <c r="AP577" s="37">
        <f t="shared" si="46"/>
        <v>5000</v>
      </c>
      <c r="AQ577" s="13">
        <v>0</v>
      </c>
      <c r="AR577" s="13">
        <v>0</v>
      </c>
      <c r="AS577" s="13">
        <v>0</v>
      </c>
      <c r="AT577" s="37">
        <f t="shared" si="48"/>
        <v>0</v>
      </c>
      <c r="AU577" s="69">
        <f t="shared" si="49"/>
        <v>5000</v>
      </c>
    </row>
    <row r="578" spans="1:47" x14ac:dyDescent="0.25">
      <c r="A578" s="16">
        <f>COUNTIF($AD$10:AD578,'RESUMEN POR ORGANISMO'!$V$6)</f>
        <v>38</v>
      </c>
      <c r="B578" s="16">
        <f>COUNTIF(U$10:$V578,'Desglose 4246'!$V$6)</f>
        <v>8</v>
      </c>
      <c r="C578" s="16">
        <f>COUNTIF(V$10:$V578,'Desglose 4157'!$V$6)</f>
        <v>33</v>
      </c>
      <c r="D578" s="16">
        <f>COUNTIF(V$10:$V578,'Desglose 4156'!$V$6)</f>
        <v>26</v>
      </c>
      <c r="E578" s="16">
        <f>COUNTIF(V$10:$V578,'Desglose 4155'!$V$6)</f>
        <v>26</v>
      </c>
      <c r="F578" s="16">
        <f>COUNTIF(V$10:$V578,'Desglose 4154'!$V$6)</f>
        <v>8</v>
      </c>
      <c r="G578" s="16">
        <f>COUNTIF(V$10:$V578,'Desglose 4153'!$V$6)</f>
        <v>108</v>
      </c>
      <c r="H578" s="16">
        <f>COUNTIF(V$10:$V578,'Desglose 4152'!$V$6)</f>
        <v>177</v>
      </c>
      <c r="I578" s="16">
        <f>COUNTIF(V$10:$V578,'Desglose 4151'!$V$6)</f>
        <v>183</v>
      </c>
      <c r="J578" s="18" t="s">
        <v>19</v>
      </c>
      <c r="K578" s="19">
        <v>4</v>
      </c>
      <c r="L578" s="20">
        <v>11</v>
      </c>
      <c r="M578" s="21">
        <v>152</v>
      </c>
      <c r="N578" s="18">
        <v>2</v>
      </c>
      <c r="O578" s="18">
        <v>5</v>
      </c>
      <c r="P578" s="18">
        <v>2</v>
      </c>
      <c r="Q578" s="18">
        <v>3</v>
      </c>
      <c r="R578" s="18">
        <v>3</v>
      </c>
      <c r="S578" s="18" t="s">
        <v>26</v>
      </c>
      <c r="T578" s="20">
        <v>150</v>
      </c>
      <c r="U578" s="19">
        <v>1</v>
      </c>
      <c r="V578" s="18">
        <v>4153</v>
      </c>
      <c r="W578" s="19">
        <v>0</v>
      </c>
      <c r="X578" s="18">
        <v>5</v>
      </c>
      <c r="Y578" s="21">
        <v>76214</v>
      </c>
      <c r="Z578" s="18">
        <v>1</v>
      </c>
      <c r="AA578" s="19">
        <v>8</v>
      </c>
      <c r="AB578" s="20">
        <v>100</v>
      </c>
      <c r="AC578" s="131" t="s">
        <v>682</v>
      </c>
      <c r="AD578" s="38" t="s">
        <v>58</v>
      </c>
      <c r="AE578" s="13">
        <v>0</v>
      </c>
      <c r="AF578" s="13">
        <v>0</v>
      </c>
      <c r="AG578" s="13">
        <v>0</v>
      </c>
      <c r="AH578" s="37">
        <f t="shared" si="45"/>
        <v>0</v>
      </c>
      <c r="AI578" s="13">
        <v>0</v>
      </c>
      <c r="AJ578" s="13">
        <v>0</v>
      </c>
      <c r="AK578" s="13">
        <v>0</v>
      </c>
      <c r="AL578" s="37">
        <f t="shared" si="47"/>
        <v>0</v>
      </c>
      <c r="AM578" s="13">
        <v>12500</v>
      </c>
      <c r="AN578" s="13">
        <v>0</v>
      </c>
      <c r="AO578" s="13">
        <v>0</v>
      </c>
      <c r="AP578" s="37">
        <f t="shared" si="46"/>
        <v>12500</v>
      </c>
      <c r="AQ578" s="13">
        <v>0</v>
      </c>
      <c r="AR578" s="13">
        <v>0</v>
      </c>
      <c r="AS578" s="13">
        <v>0</v>
      </c>
      <c r="AT578" s="37">
        <f t="shared" si="48"/>
        <v>0</v>
      </c>
      <c r="AU578" s="69">
        <f t="shared" si="49"/>
        <v>12500</v>
      </c>
    </row>
    <row r="579" spans="1:47" x14ac:dyDescent="0.25">
      <c r="A579" s="16">
        <f>COUNTIF($AD$10:AD579,'RESUMEN POR ORGANISMO'!$V$6)</f>
        <v>38</v>
      </c>
      <c r="B579" s="16">
        <f>COUNTIF(U$10:$V579,'Desglose 4246'!$V$6)</f>
        <v>8</v>
      </c>
      <c r="C579" s="16">
        <f>COUNTIF(V$10:$V579,'Desglose 4157'!$V$6)</f>
        <v>33</v>
      </c>
      <c r="D579" s="16">
        <f>COUNTIF(V$10:$V579,'Desglose 4156'!$V$6)</f>
        <v>26</v>
      </c>
      <c r="E579" s="16">
        <f>COUNTIF(V$10:$V579,'Desglose 4155'!$V$6)</f>
        <v>26</v>
      </c>
      <c r="F579" s="16">
        <f>COUNTIF(V$10:$V579,'Desglose 4154'!$V$6)</f>
        <v>8</v>
      </c>
      <c r="G579" s="16">
        <f>COUNTIF(V$10:$V579,'Desglose 4153'!$V$6)</f>
        <v>109</v>
      </c>
      <c r="H579" s="16">
        <f>COUNTIF(V$10:$V579,'Desglose 4152'!$V$6)</f>
        <v>177</v>
      </c>
      <c r="I579" s="16">
        <f>COUNTIF(V$10:$V579,'Desglose 4151'!$V$6)</f>
        <v>183</v>
      </c>
      <c r="J579" s="18" t="s">
        <v>19</v>
      </c>
      <c r="K579" s="19">
        <v>4</v>
      </c>
      <c r="L579" s="20">
        <v>11</v>
      </c>
      <c r="M579" s="21">
        <v>152</v>
      </c>
      <c r="N579" s="18">
        <v>2</v>
      </c>
      <c r="O579" s="18">
        <v>5</v>
      </c>
      <c r="P579" s="18">
        <v>2</v>
      </c>
      <c r="Q579" s="18">
        <v>3</v>
      </c>
      <c r="R579" s="18">
        <v>3</v>
      </c>
      <c r="S579" s="18" t="s">
        <v>26</v>
      </c>
      <c r="T579" s="20">
        <v>150</v>
      </c>
      <c r="U579" s="19">
        <v>1</v>
      </c>
      <c r="V579" s="18">
        <v>4153</v>
      </c>
      <c r="W579" s="19">
        <v>0</v>
      </c>
      <c r="X579" s="18">
        <v>5</v>
      </c>
      <c r="Y579" s="21">
        <v>76214</v>
      </c>
      <c r="Z579" s="18">
        <v>1</v>
      </c>
      <c r="AA579" s="19">
        <v>8</v>
      </c>
      <c r="AB579" s="20">
        <v>43</v>
      </c>
      <c r="AC579" s="131" t="s">
        <v>683</v>
      </c>
      <c r="AD579" s="38" t="s">
        <v>58</v>
      </c>
      <c r="AE579" s="13">
        <v>0</v>
      </c>
      <c r="AF579" s="13">
        <v>0</v>
      </c>
      <c r="AG579" s="13">
        <v>0</v>
      </c>
      <c r="AH579" s="37">
        <f t="shared" si="45"/>
        <v>0</v>
      </c>
      <c r="AI579" s="13">
        <v>0</v>
      </c>
      <c r="AJ579" s="13">
        <v>0</v>
      </c>
      <c r="AK579" s="13">
        <v>0</v>
      </c>
      <c r="AL579" s="37">
        <f t="shared" si="47"/>
        <v>0</v>
      </c>
      <c r="AM579" s="13">
        <v>5000</v>
      </c>
      <c r="AN579" s="13">
        <v>0</v>
      </c>
      <c r="AO579" s="13">
        <v>0</v>
      </c>
      <c r="AP579" s="37">
        <f t="shared" si="46"/>
        <v>5000</v>
      </c>
      <c r="AQ579" s="13">
        <v>0</v>
      </c>
      <c r="AR579" s="13">
        <v>0</v>
      </c>
      <c r="AS579" s="13">
        <v>0</v>
      </c>
      <c r="AT579" s="37">
        <f t="shared" si="48"/>
        <v>0</v>
      </c>
      <c r="AU579" s="69">
        <f t="shared" si="49"/>
        <v>5000</v>
      </c>
    </row>
    <row r="580" spans="1:47" x14ac:dyDescent="0.25">
      <c r="A580" s="16">
        <f>COUNTIF($AD$10:AD580,'RESUMEN POR ORGANISMO'!$V$6)</f>
        <v>38</v>
      </c>
      <c r="B580" s="16">
        <f>COUNTIF(U$10:$V580,'Desglose 4246'!$V$6)</f>
        <v>8</v>
      </c>
      <c r="C580" s="16">
        <f>COUNTIF(V$10:$V580,'Desglose 4157'!$V$6)</f>
        <v>33</v>
      </c>
      <c r="D580" s="16">
        <f>COUNTIF(V$10:$V580,'Desglose 4156'!$V$6)</f>
        <v>26</v>
      </c>
      <c r="E580" s="16">
        <f>COUNTIF(V$10:$V580,'Desglose 4155'!$V$6)</f>
        <v>26</v>
      </c>
      <c r="F580" s="16">
        <f>COUNTIF(V$10:$V580,'Desglose 4154'!$V$6)</f>
        <v>8</v>
      </c>
      <c r="G580" s="16">
        <f>COUNTIF(V$10:$V580,'Desglose 4153'!$V$6)</f>
        <v>110</v>
      </c>
      <c r="H580" s="16">
        <f>COUNTIF(V$10:$V580,'Desglose 4152'!$V$6)</f>
        <v>177</v>
      </c>
      <c r="I580" s="16">
        <f>COUNTIF(V$10:$V580,'Desglose 4151'!$V$6)</f>
        <v>183</v>
      </c>
      <c r="J580" s="18" t="s">
        <v>19</v>
      </c>
      <c r="K580" s="19">
        <v>4</v>
      </c>
      <c r="L580" s="20">
        <v>11</v>
      </c>
      <c r="M580" s="21">
        <v>152</v>
      </c>
      <c r="N580" s="18">
        <v>2</v>
      </c>
      <c r="O580" s="18">
        <v>5</v>
      </c>
      <c r="P580" s="18">
        <v>2</v>
      </c>
      <c r="Q580" s="18">
        <v>3</v>
      </c>
      <c r="R580" s="18">
        <v>3</v>
      </c>
      <c r="S580" s="18" t="s">
        <v>26</v>
      </c>
      <c r="T580" s="20">
        <v>150</v>
      </c>
      <c r="U580" s="19">
        <v>1</v>
      </c>
      <c r="V580" s="18">
        <v>4153</v>
      </c>
      <c r="W580" s="19">
        <v>0</v>
      </c>
      <c r="X580" s="18">
        <v>5</v>
      </c>
      <c r="Y580" s="21">
        <v>76214</v>
      </c>
      <c r="Z580" s="18">
        <v>1</v>
      </c>
      <c r="AA580" s="19">
        <v>8</v>
      </c>
      <c r="AB580" s="20">
        <v>21</v>
      </c>
      <c r="AC580" s="131" t="s">
        <v>684</v>
      </c>
      <c r="AD580" s="38" t="s">
        <v>58</v>
      </c>
      <c r="AE580" s="13">
        <v>0</v>
      </c>
      <c r="AF580" s="13">
        <v>0</v>
      </c>
      <c r="AG580" s="13">
        <v>0</v>
      </c>
      <c r="AH580" s="37">
        <f t="shared" si="45"/>
        <v>0</v>
      </c>
      <c r="AI580" s="13">
        <v>0</v>
      </c>
      <c r="AJ580" s="13">
        <v>0</v>
      </c>
      <c r="AK580" s="13">
        <v>0</v>
      </c>
      <c r="AL580" s="37">
        <f t="shared" si="47"/>
        <v>0</v>
      </c>
      <c r="AM580" s="13">
        <v>7500</v>
      </c>
      <c r="AN580" s="13">
        <v>0</v>
      </c>
      <c r="AO580" s="13">
        <v>0</v>
      </c>
      <c r="AP580" s="37">
        <f t="shared" si="46"/>
        <v>7500</v>
      </c>
      <c r="AQ580" s="13">
        <v>0</v>
      </c>
      <c r="AR580" s="13">
        <v>0</v>
      </c>
      <c r="AS580" s="13">
        <v>0</v>
      </c>
      <c r="AT580" s="37">
        <f t="shared" si="48"/>
        <v>0</v>
      </c>
      <c r="AU580" s="69">
        <f t="shared" si="49"/>
        <v>7500</v>
      </c>
    </row>
    <row r="581" spans="1:47" x14ac:dyDescent="0.25">
      <c r="A581" s="16">
        <f>COUNTIF($AD$10:AD581,'RESUMEN POR ORGANISMO'!$V$6)</f>
        <v>38</v>
      </c>
      <c r="B581" s="16">
        <f>COUNTIF(U$10:$V581,'Desglose 4246'!$V$6)</f>
        <v>8</v>
      </c>
      <c r="C581" s="16">
        <f>COUNTIF(V$10:$V581,'Desglose 4157'!$V$6)</f>
        <v>33</v>
      </c>
      <c r="D581" s="16">
        <f>COUNTIF(V$10:$V581,'Desglose 4156'!$V$6)</f>
        <v>26</v>
      </c>
      <c r="E581" s="16">
        <f>COUNTIF(V$10:$V581,'Desglose 4155'!$V$6)</f>
        <v>26</v>
      </c>
      <c r="F581" s="16">
        <f>COUNTIF(V$10:$V581,'Desglose 4154'!$V$6)</f>
        <v>8</v>
      </c>
      <c r="G581" s="16">
        <f>COUNTIF(V$10:$V581,'Desglose 4153'!$V$6)</f>
        <v>111</v>
      </c>
      <c r="H581" s="16">
        <f>COUNTIF(V$10:$V581,'Desglose 4152'!$V$6)</f>
        <v>177</v>
      </c>
      <c r="I581" s="16">
        <f>COUNTIF(V$10:$V581,'Desglose 4151'!$V$6)</f>
        <v>183</v>
      </c>
      <c r="J581" s="18" t="s">
        <v>19</v>
      </c>
      <c r="K581" s="19">
        <v>4</v>
      </c>
      <c r="L581" s="20">
        <v>11</v>
      </c>
      <c r="M581" s="21">
        <v>152</v>
      </c>
      <c r="N581" s="18">
        <v>2</v>
      </c>
      <c r="O581" s="18">
        <v>5</v>
      </c>
      <c r="P581" s="18">
        <v>2</v>
      </c>
      <c r="Q581" s="18">
        <v>3</v>
      </c>
      <c r="R581" s="18">
        <v>3</v>
      </c>
      <c r="S581" s="18" t="s">
        <v>26</v>
      </c>
      <c r="T581" s="20">
        <v>150</v>
      </c>
      <c r="U581" s="19">
        <v>1</v>
      </c>
      <c r="V581" s="18">
        <v>4153</v>
      </c>
      <c r="W581" s="19">
        <v>0</v>
      </c>
      <c r="X581" s="18">
        <v>5</v>
      </c>
      <c r="Y581" s="21">
        <v>76214</v>
      </c>
      <c r="Z581" s="18">
        <v>1</v>
      </c>
      <c r="AA581" s="19">
        <v>8</v>
      </c>
      <c r="AB581" s="20">
        <v>68</v>
      </c>
      <c r="AC581" s="131" t="s">
        <v>685</v>
      </c>
      <c r="AD581" s="38" t="s">
        <v>58</v>
      </c>
      <c r="AE581" s="13">
        <v>0</v>
      </c>
      <c r="AF581" s="13">
        <v>0</v>
      </c>
      <c r="AG581" s="13">
        <v>0</v>
      </c>
      <c r="AH581" s="37">
        <f t="shared" si="45"/>
        <v>0</v>
      </c>
      <c r="AI581" s="13">
        <v>0</v>
      </c>
      <c r="AJ581" s="13">
        <v>0</v>
      </c>
      <c r="AK581" s="13">
        <v>0</v>
      </c>
      <c r="AL581" s="37">
        <f t="shared" si="47"/>
        <v>0</v>
      </c>
      <c r="AM581" s="13">
        <v>10000</v>
      </c>
      <c r="AN581" s="13">
        <v>0</v>
      </c>
      <c r="AO581" s="13">
        <v>0</v>
      </c>
      <c r="AP581" s="37">
        <f t="shared" si="46"/>
        <v>10000</v>
      </c>
      <c r="AQ581" s="13">
        <v>0</v>
      </c>
      <c r="AR581" s="13">
        <v>0</v>
      </c>
      <c r="AS581" s="13">
        <v>0</v>
      </c>
      <c r="AT581" s="37">
        <f t="shared" si="48"/>
        <v>0</v>
      </c>
      <c r="AU581" s="69">
        <f t="shared" si="49"/>
        <v>10000</v>
      </c>
    </row>
    <row r="582" spans="1:47" x14ac:dyDescent="0.25">
      <c r="A582" s="16">
        <f>COUNTIF($AD$10:AD582,'RESUMEN POR ORGANISMO'!$V$6)</f>
        <v>38</v>
      </c>
      <c r="B582" s="16">
        <f>COUNTIF(U$10:$V582,'Desglose 4246'!$V$6)</f>
        <v>8</v>
      </c>
      <c r="C582" s="16">
        <f>COUNTIF(V$10:$V582,'Desglose 4157'!$V$6)</f>
        <v>33</v>
      </c>
      <c r="D582" s="16">
        <f>COUNTIF(V$10:$V582,'Desglose 4156'!$V$6)</f>
        <v>26</v>
      </c>
      <c r="E582" s="16">
        <f>COUNTIF(V$10:$V582,'Desglose 4155'!$V$6)</f>
        <v>26</v>
      </c>
      <c r="F582" s="16">
        <f>COUNTIF(V$10:$V582,'Desglose 4154'!$V$6)</f>
        <v>8</v>
      </c>
      <c r="G582" s="16">
        <f>COUNTIF(V$10:$V582,'Desglose 4153'!$V$6)</f>
        <v>112</v>
      </c>
      <c r="H582" s="16">
        <f>COUNTIF(V$10:$V582,'Desglose 4152'!$V$6)</f>
        <v>177</v>
      </c>
      <c r="I582" s="16">
        <f>COUNTIF(V$10:$V582,'Desglose 4151'!$V$6)</f>
        <v>183</v>
      </c>
      <c r="J582" s="18" t="s">
        <v>19</v>
      </c>
      <c r="K582" s="19">
        <v>4</v>
      </c>
      <c r="L582" s="20">
        <v>11</v>
      </c>
      <c r="M582" s="21">
        <v>152</v>
      </c>
      <c r="N582" s="18">
        <v>2</v>
      </c>
      <c r="O582" s="18">
        <v>5</v>
      </c>
      <c r="P582" s="18">
        <v>2</v>
      </c>
      <c r="Q582" s="18">
        <v>3</v>
      </c>
      <c r="R582" s="18">
        <v>3</v>
      </c>
      <c r="S582" s="18" t="s">
        <v>26</v>
      </c>
      <c r="T582" s="20">
        <v>150</v>
      </c>
      <c r="U582" s="19">
        <v>1</v>
      </c>
      <c r="V582" s="18">
        <v>4153</v>
      </c>
      <c r="W582" s="19">
        <v>0</v>
      </c>
      <c r="X582" s="18">
        <v>5</v>
      </c>
      <c r="Y582" s="21">
        <v>76214</v>
      </c>
      <c r="Z582" s="18">
        <v>1</v>
      </c>
      <c r="AA582" s="19">
        <v>4</v>
      </c>
      <c r="AB582" s="20">
        <v>13</v>
      </c>
      <c r="AC582" s="131" t="s">
        <v>686</v>
      </c>
      <c r="AD582" s="38" t="s">
        <v>58</v>
      </c>
      <c r="AE582" s="13">
        <v>0</v>
      </c>
      <c r="AF582" s="13">
        <v>0</v>
      </c>
      <c r="AG582" s="13">
        <v>0</v>
      </c>
      <c r="AH582" s="37">
        <f t="shared" si="45"/>
        <v>0</v>
      </c>
      <c r="AI582" s="13">
        <v>0</v>
      </c>
      <c r="AJ582" s="13">
        <v>0</v>
      </c>
      <c r="AK582" s="13">
        <v>0</v>
      </c>
      <c r="AL582" s="37">
        <f t="shared" si="47"/>
        <v>0</v>
      </c>
      <c r="AM582" s="13">
        <v>5000</v>
      </c>
      <c r="AN582" s="13">
        <v>0</v>
      </c>
      <c r="AO582" s="13">
        <v>0</v>
      </c>
      <c r="AP582" s="37">
        <f t="shared" si="46"/>
        <v>5000</v>
      </c>
      <c r="AQ582" s="13">
        <v>0</v>
      </c>
      <c r="AR582" s="13">
        <v>0</v>
      </c>
      <c r="AS582" s="13">
        <v>0</v>
      </c>
      <c r="AT582" s="37">
        <f t="shared" si="48"/>
        <v>0</v>
      </c>
      <c r="AU582" s="69">
        <f t="shared" si="49"/>
        <v>5000</v>
      </c>
    </row>
    <row r="583" spans="1:47" x14ac:dyDescent="0.25">
      <c r="A583" s="16">
        <f>COUNTIF($AD$10:AD583,'RESUMEN POR ORGANISMO'!$V$6)</f>
        <v>38</v>
      </c>
      <c r="B583" s="16">
        <f>COUNTIF(U$10:$V583,'Desglose 4246'!$V$6)</f>
        <v>8</v>
      </c>
      <c r="C583" s="16">
        <f>COUNTIF(V$10:$V583,'Desglose 4157'!$V$6)</f>
        <v>33</v>
      </c>
      <c r="D583" s="16">
        <f>COUNTIF(V$10:$V583,'Desglose 4156'!$V$6)</f>
        <v>26</v>
      </c>
      <c r="E583" s="16">
        <f>COUNTIF(V$10:$V583,'Desglose 4155'!$V$6)</f>
        <v>26</v>
      </c>
      <c r="F583" s="16">
        <f>COUNTIF(V$10:$V583,'Desglose 4154'!$V$6)</f>
        <v>8</v>
      </c>
      <c r="G583" s="16">
        <f>COUNTIF(V$10:$V583,'Desglose 4153'!$V$6)</f>
        <v>113</v>
      </c>
      <c r="H583" s="16">
        <f>COUNTIF(V$10:$V583,'Desglose 4152'!$V$6)</f>
        <v>177</v>
      </c>
      <c r="I583" s="16">
        <f>COUNTIF(V$10:$V583,'Desglose 4151'!$V$6)</f>
        <v>183</v>
      </c>
      <c r="J583" s="18" t="s">
        <v>19</v>
      </c>
      <c r="K583" s="19">
        <v>4</v>
      </c>
      <c r="L583" s="20">
        <v>11</v>
      </c>
      <c r="M583" s="21">
        <v>152</v>
      </c>
      <c r="N583" s="18">
        <v>2</v>
      </c>
      <c r="O583" s="18">
        <v>5</v>
      </c>
      <c r="P583" s="18">
        <v>2</v>
      </c>
      <c r="Q583" s="18">
        <v>3</v>
      </c>
      <c r="R583" s="18">
        <v>3</v>
      </c>
      <c r="S583" s="18" t="s">
        <v>26</v>
      </c>
      <c r="T583" s="20">
        <v>150</v>
      </c>
      <c r="U583" s="19">
        <v>1</v>
      </c>
      <c r="V583" s="18">
        <v>4153</v>
      </c>
      <c r="W583" s="19">
        <v>0</v>
      </c>
      <c r="X583" s="18">
        <v>5</v>
      </c>
      <c r="Y583" s="21">
        <v>76214</v>
      </c>
      <c r="Z583" s="18">
        <v>1</v>
      </c>
      <c r="AA583" s="19">
        <v>4</v>
      </c>
      <c r="AB583" s="20">
        <v>47</v>
      </c>
      <c r="AC583" s="131" t="s">
        <v>687</v>
      </c>
      <c r="AD583" s="38" t="s">
        <v>58</v>
      </c>
      <c r="AE583" s="13">
        <v>0</v>
      </c>
      <c r="AF583" s="13">
        <v>0</v>
      </c>
      <c r="AG583" s="13">
        <v>0</v>
      </c>
      <c r="AH583" s="37">
        <f t="shared" si="45"/>
        <v>0</v>
      </c>
      <c r="AI583" s="13">
        <v>0</v>
      </c>
      <c r="AJ583" s="13">
        <v>0</v>
      </c>
      <c r="AK583" s="13">
        <v>0</v>
      </c>
      <c r="AL583" s="37">
        <f t="shared" si="47"/>
        <v>0</v>
      </c>
      <c r="AM583" s="13">
        <v>5000</v>
      </c>
      <c r="AN583" s="13">
        <v>0</v>
      </c>
      <c r="AO583" s="13">
        <v>0</v>
      </c>
      <c r="AP583" s="37">
        <f t="shared" si="46"/>
        <v>5000</v>
      </c>
      <c r="AQ583" s="13">
        <v>0</v>
      </c>
      <c r="AR583" s="13">
        <v>0</v>
      </c>
      <c r="AS583" s="13">
        <v>0</v>
      </c>
      <c r="AT583" s="37">
        <f t="shared" si="48"/>
        <v>0</v>
      </c>
      <c r="AU583" s="69">
        <f t="shared" si="49"/>
        <v>5000</v>
      </c>
    </row>
    <row r="584" spans="1:47" x14ac:dyDescent="0.25">
      <c r="A584" s="16">
        <f>COUNTIF($AD$10:AD584,'RESUMEN POR ORGANISMO'!$V$6)</f>
        <v>38</v>
      </c>
      <c r="B584" s="16">
        <f>COUNTIF(U$10:$V584,'Desglose 4246'!$V$6)</f>
        <v>8</v>
      </c>
      <c r="C584" s="16">
        <f>COUNTIF(V$10:$V584,'Desglose 4157'!$V$6)</f>
        <v>33</v>
      </c>
      <c r="D584" s="16">
        <f>COUNTIF(V$10:$V584,'Desglose 4156'!$V$6)</f>
        <v>26</v>
      </c>
      <c r="E584" s="16">
        <f>COUNTIF(V$10:$V584,'Desglose 4155'!$V$6)</f>
        <v>26</v>
      </c>
      <c r="F584" s="16">
        <f>COUNTIF(V$10:$V584,'Desglose 4154'!$V$6)</f>
        <v>8</v>
      </c>
      <c r="G584" s="16">
        <f>COUNTIF(V$10:$V584,'Desglose 4153'!$V$6)</f>
        <v>114</v>
      </c>
      <c r="H584" s="16">
        <f>COUNTIF(V$10:$V584,'Desglose 4152'!$V$6)</f>
        <v>177</v>
      </c>
      <c r="I584" s="16">
        <f>COUNTIF(V$10:$V584,'Desglose 4151'!$V$6)</f>
        <v>183</v>
      </c>
      <c r="J584" s="18" t="s">
        <v>19</v>
      </c>
      <c r="K584" s="19">
        <v>4</v>
      </c>
      <c r="L584" s="20">
        <v>11</v>
      </c>
      <c r="M584" s="21">
        <v>152</v>
      </c>
      <c r="N584" s="18">
        <v>2</v>
      </c>
      <c r="O584" s="18">
        <v>5</v>
      </c>
      <c r="P584" s="18">
        <v>2</v>
      </c>
      <c r="Q584" s="18">
        <v>3</v>
      </c>
      <c r="R584" s="18">
        <v>3</v>
      </c>
      <c r="S584" s="18" t="s">
        <v>26</v>
      </c>
      <c r="T584" s="20">
        <v>150</v>
      </c>
      <c r="U584" s="19">
        <v>1</v>
      </c>
      <c r="V584" s="18">
        <v>4153</v>
      </c>
      <c r="W584" s="19">
        <v>0</v>
      </c>
      <c r="X584" s="18">
        <v>5</v>
      </c>
      <c r="Y584" s="21">
        <v>76214</v>
      </c>
      <c r="Z584" s="18">
        <v>1</v>
      </c>
      <c r="AA584" s="19">
        <v>4</v>
      </c>
      <c r="AB584" s="20">
        <v>105</v>
      </c>
      <c r="AC584" s="131" t="s">
        <v>688</v>
      </c>
      <c r="AD584" s="38" t="s">
        <v>58</v>
      </c>
      <c r="AE584" s="13">
        <v>0</v>
      </c>
      <c r="AF584" s="13">
        <v>0</v>
      </c>
      <c r="AG584" s="13">
        <v>0</v>
      </c>
      <c r="AH584" s="37">
        <f t="shared" si="45"/>
        <v>0</v>
      </c>
      <c r="AI584" s="13">
        <v>0</v>
      </c>
      <c r="AJ584" s="13">
        <v>0</v>
      </c>
      <c r="AK584" s="13">
        <v>0</v>
      </c>
      <c r="AL584" s="37">
        <f t="shared" si="47"/>
        <v>0</v>
      </c>
      <c r="AM584" s="13">
        <v>2500</v>
      </c>
      <c r="AN584" s="13">
        <v>0</v>
      </c>
      <c r="AO584" s="13">
        <v>0</v>
      </c>
      <c r="AP584" s="37">
        <f t="shared" si="46"/>
        <v>2500</v>
      </c>
      <c r="AQ584" s="13">
        <v>0</v>
      </c>
      <c r="AR584" s="13">
        <v>0</v>
      </c>
      <c r="AS584" s="13">
        <v>0</v>
      </c>
      <c r="AT584" s="37">
        <f t="shared" si="48"/>
        <v>0</v>
      </c>
      <c r="AU584" s="69">
        <f t="shared" si="49"/>
        <v>2500</v>
      </c>
    </row>
    <row r="585" spans="1:47" x14ac:dyDescent="0.25">
      <c r="A585" s="16">
        <f>COUNTIF($AD$10:AD585,'RESUMEN POR ORGANISMO'!$V$6)</f>
        <v>38</v>
      </c>
      <c r="B585" s="16">
        <f>COUNTIF(U$10:$V585,'Desglose 4246'!$V$6)</f>
        <v>8</v>
      </c>
      <c r="C585" s="16">
        <f>COUNTIF(V$10:$V585,'Desglose 4157'!$V$6)</f>
        <v>33</v>
      </c>
      <c r="D585" s="16">
        <f>COUNTIF(V$10:$V585,'Desglose 4156'!$V$6)</f>
        <v>26</v>
      </c>
      <c r="E585" s="16">
        <f>COUNTIF(V$10:$V585,'Desglose 4155'!$V$6)</f>
        <v>26</v>
      </c>
      <c r="F585" s="16">
        <f>COUNTIF(V$10:$V585,'Desglose 4154'!$V$6)</f>
        <v>8</v>
      </c>
      <c r="G585" s="16">
        <f>COUNTIF(V$10:$V585,'Desglose 4153'!$V$6)</f>
        <v>115</v>
      </c>
      <c r="H585" s="16">
        <f>COUNTIF(V$10:$V585,'Desglose 4152'!$V$6)</f>
        <v>177</v>
      </c>
      <c r="I585" s="16">
        <f>COUNTIF(V$10:$V585,'Desglose 4151'!$V$6)</f>
        <v>183</v>
      </c>
      <c r="J585" s="18" t="s">
        <v>19</v>
      </c>
      <c r="K585" s="19">
        <v>4</v>
      </c>
      <c r="L585" s="20">
        <v>11</v>
      </c>
      <c r="M585" s="21">
        <v>152</v>
      </c>
      <c r="N585" s="18">
        <v>2</v>
      </c>
      <c r="O585" s="18">
        <v>5</v>
      </c>
      <c r="P585" s="18">
        <v>2</v>
      </c>
      <c r="Q585" s="18">
        <v>3</v>
      </c>
      <c r="R585" s="18">
        <v>3</v>
      </c>
      <c r="S585" s="18" t="s">
        <v>26</v>
      </c>
      <c r="T585" s="20">
        <v>150</v>
      </c>
      <c r="U585" s="19">
        <v>1</v>
      </c>
      <c r="V585" s="18">
        <v>4153</v>
      </c>
      <c r="W585" s="19">
        <v>0</v>
      </c>
      <c r="X585" s="18">
        <v>5</v>
      </c>
      <c r="Y585" s="21">
        <v>76214</v>
      </c>
      <c r="Z585" s="18">
        <v>1</v>
      </c>
      <c r="AA585" s="19">
        <v>4</v>
      </c>
      <c r="AB585" s="20">
        <v>123</v>
      </c>
      <c r="AC585" s="131" t="s">
        <v>689</v>
      </c>
      <c r="AD585" s="38" t="s">
        <v>58</v>
      </c>
      <c r="AE585" s="13">
        <v>0</v>
      </c>
      <c r="AF585" s="13">
        <v>0</v>
      </c>
      <c r="AG585" s="13">
        <v>0</v>
      </c>
      <c r="AH585" s="37">
        <f t="shared" si="45"/>
        <v>0</v>
      </c>
      <c r="AI585" s="13">
        <v>0</v>
      </c>
      <c r="AJ585" s="13">
        <v>0</v>
      </c>
      <c r="AK585" s="13">
        <v>0</v>
      </c>
      <c r="AL585" s="37">
        <f t="shared" si="47"/>
        <v>0</v>
      </c>
      <c r="AM585" s="13">
        <v>5000</v>
      </c>
      <c r="AN585" s="13">
        <v>0</v>
      </c>
      <c r="AO585" s="13">
        <v>0</v>
      </c>
      <c r="AP585" s="37">
        <f t="shared" si="46"/>
        <v>5000</v>
      </c>
      <c r="AQ585" s="13">
        <v>0</v>
      </c>
      <c r="AR585" s="13">
        <v>0</v>
      </c>
      <c r="AS585" s="13">
        <v>0</v>
      </c>
      <c r="AT585" s="37">
        <f t="shared" si="48"/>
        <v>0</v>
      </c>
      <c r="AU585" s="69">
        <f t="shared" si="49"/>
        <v>5000</v>
      </c>
    </row>
    <row r="586" spans="1:47" x14ac:dyDescent="0.25">
      <c r="A586" s="16">
        <f>COUNTIF($AD$10:AD586,'RESUMEN POR ORGANISMO'!$V$6)</f>
        <v>38</v>
      </c>
      <c r="B586" s="16">
        <f>COUNTIF(U$10:$V586,'Desglose 4246'!$V$6)</f>
        <v>8</v>
      </c>
      <c r="C586" s="16">
        <f>COUNTIF(V$10:$V586,'Desglose 4157'!$V$6)</f>
        <v>33</v>
      </c>
      <c r="D586" s="16">
        <f>COUNTIF(V$10:$V586,'Desglose 4156'!$V$6)</f>
        <v>26</v>
      </c>
      <c r="E586" s="16">
        <f>COUNTIF(V$10:$V586,'Desglose 4155'!$V$6)</f>
        <v>26</v>
      </c>
      <c r="F586" s="16">
        <f>COUNTIF(V$10:$V586,'Desglose 4154'!$V$6)</f>
        <v>8</v>
      </c>
      <c r="G586" s="16">
        <f>COUNTIF(V$10:$V586,'Desglose 4153'!$V$6)</f>
        <v>116</v>
      </c>
      <c r="H586" s="16">
        <f>COUNTIF(V$10:$V586,'Desglose 4152'!$V$6)</f>
        <v>177</v>
      </c>
      <c r="I586" s="16">
        <f>COUNTIF(V$10:$V586,'Desglose 4151'!$V$6)</f>
        <v>183</v>
      </c>
      <c r="J586" s="18" t="s">
        <v>19</v>
      </c>
      <c r="K586" s="19">
        <v>4</v>
      </c>
      <c r="L586" s="20">
        <v>11</v>
      </c>
      <c r="M586" s="21">
        <v>152</v>
      </c>
      <c r="N586" s="18">
        <v>2</v>
      </c>
      <c r="O586" s="18">
        <v>5</v>
      </c>
      <c r="P586" s="18">
        <v>2</v>
      </c>
      <c r="Q586" s="18">
        <v>3</v>
      </c>
      <c r="R586" s="18">
        <v>3</v>
      </c>
      <c r="S586" s="18" t="s">
        <v>26</v>
      </c>
      <c r="T586" s="20">
        <v>150</v>
      </c>
      <c r="U586" s="19">
        <v>1</v>
      </c>
      <c r="V586" s="18">
        <v>4153</v>
      </c>
      <c r="W586" s="19">
        <v>0</v>
      </c>
      <c r="X586" s="18">
        <v>5</v>
      </c>
      <c r="Y586" s="21">
        <v>76214</v>
      </c>
      <c r="Z586" s="18">
        <v>1</v>
      </c>
      <c r="AA586" s="19">
        <v>11</v>
      </c>
      <c r="AB586" s="20">
        <v>24</v>
      </c>
      <c r="AC586" s="131" t="s">
        <v>690</v>
      </c>
      <c r="AD586" s="38" t="s">
        <v>58</v>
      </c>
      <c r="AE586" s="13">
        <v>0</v>
      </c>
      <c r="AF586" s="13">
        <v>0</v>
      </c>
      <c r="AG586" s="13">
        <v>0</v>
      </c>
      <c r="AH586" s="37">
        <f t="shared" si="45"/>
        <v>0</v>
      </c>
      <c r="AI586" s="13">
        <v>0</v>
      </c>
      <c r="AJ586" s="13">
        <v>0</v>
      </c>
      <c r="AK586" s="13">
        <v>0</v>
      </c>
      <c r="AL586" s="37">
        <f t="shared" si="47"/>
        <v>0</v>
      </c>
      <c r="AM586" s="13">
        <v>5000</v>
      </c>
      <c r="AN586" s="13">
        <v>0</v>
      </c>
      <c r="AO586" s="13">
        <v>0</v>
      </c>
      <c r="AP586" s="37">
        <f t="shared" si="46"/>
        <v>5000</v>
      </c>
      <c r="AQ586" s="13">
        <v>0</v>
      </c>
      <c r="AR586" s="13">
        <v>0</v>
      </c>
      <c r="AS586" s="13">
        <v>0</v>
      </c>
      <c r="AT586" s="37">
        <f t="shared" si="48"/>
        <v>0</v>
      </c>
      <c r="AU586" s="69">
        <f t="shared" si="49"/>
        <v>5000</v>
      </c>
    </row>
    <row r="587" spans="1:47" x14ac:dyDescent="0.25">
      <c r="A587" s="16">
        <f>COUNTIF($AD$10:AD587,'RESUMEN POR ORGANISMO'!$V$6)</f>
        <v>38</v>
      </c>
      <c r="B587" s="16">
        <f>COUNTIF(U$10:$V587,'Desglose 4246'!$V$6)</f>
        <v>8</v>
      </c>
      <c r="C587" s="16">
        <f>COUNTIF(V$10:$V587,'Desglose 4157'!$V$6)</f>
        <v>33</v>
      </c>
      <c r="D587" s="16">
        <f>COUNTIF(V$10:$V587,'Desglose 4156'!$V$6)</f>
        <v>26</v>
      </c>
      <c r="E587" s="16">
        <f>COUNTIF(V$10:$V587,'Desglose 4155'!$V$6)</f>
        <v>26</v>
      </c>
      <c r="F587" s="16">
        <f>COUNTIF(V$10:$V587,'Desglose 4154'!$V$6)</f>
        <v>8</v>
      </c>
      <c r="G587" s="16">
        <f>COUNTIF(V$10:$V587,'Desglose 4153'!$V$6)</f>
        <v>117</v>
      </c>
      <c r="H587" s="16">
        <f>COUNTIF(V$10:$V587,'Desglose 4152'!$V$6)</f>
        <v>177</v>
      </c>
      <c r="I587" s="16">
        <f>COUNTIF(V$10:$V587,'Desglose 4151'!$V$6)</f>
        <v>183</v>
      </c>
      <c r="J587" s="18" t="s">
        <v>19</v>
      </c>
      <c r="K587" s="19">
        <v>4</v>
      </c>
      <c r="L587" s="20">
        <v>11</v>
      </c>
      <c r="M587" s="21">
        <v>152</v>
      </c>
      <c r="N587" s="18">
        <v>2</v>
      </c>
      <c r="O587" s="18">
        <v>5</v>
      </c>
      <c r="P587" s="18">
        <v>2</v>
      </c>
      <c r="Q587" s="18">
        <v>3</v>
      </c>
      <c r="R587" s="18">
        <v>3</v>
      </c>
      <c r="S587" s="18" t="s">
        <v>26</v>
      </c>
      <c r="T587" s="20">
        <v>150</v>
      </c>
      <c r="U587" s="19">
        <v>1</v>
      </c>
      <c r="V587" s="18">
        <v>4153</v>
      </c>
      <c r="W587" s="19">
        <v>0</v>
      </c>
      <c r="X587" s="18">
        <v>5</v>
      </c>
      <c r="Y587" s="21">
        <v>76214</v>
      </c>
      <c r="Z587" s="18">
        <v>1</v>
      </c>
      <c r="AA587" s="19">
        <v>9</v>
      </c>
      <c r="AB587" s="20">
        <v>80</v>
      </c>
      <c r="AC587" s="131" t="s">
        <v>691</v>
      </c>
      <c r="AD587" s="38" t="s">
        <v>58</v>
      </c>
      <c r="AE587" s="13">
        <v>0</v>
      </c>
      <c r="AF587" s="13">
        <v>0</v>
      </c>
      <c r="AG587" s="13">
        <v>0</v>
      </c>
      <c r="AH587" s="37">
        <f t="shared" ref="AH587:AH650" si="50">SUM(AE587:AG587)</f>
        <v>0</v>
      </c>
      <c r="AI587" s="13">
        <v>0</v>
      </c>
      <c r="AJ587" s="13">
        <v>0</v>
      </c>
      <c r="AK587" s="13">
        <v>0</v>
      </c>
      <c r="AL587" s="37">
        <f t="shared" si="47"/>
        <v>0</v>
      </c>
      <c r="AM587" s="13">
        <v>5000</v>
      </c>
      <c r="AN587" s="13">
        <v>0</v>
      </c>
      <c r="AO587" s="13">
        <v>0</v>
      </c>
      <c r="AP587" s="37">
        <f t="shared" ref="AP587:AP650" si="51">SUM(AM587:AO587)</f>
        <v>5000</v>
      </c>
      <c r="AQ587" s="13">
        <v>0</v>
      </c>
      <c r="AR587" s="13">
        <v>0</v>
      </c>
      <c r="AS587" s="13">
        <v>0</v>
      </c>
      <c r="AT587" s="37">
        <f t="shared" si="48"/>
        <v>0</v>
      </c>
      <c r="AU587" s="69">
        <f t="shared" si="49"/>
        <v>5000</v>
      </c>
    </row>
    <row r="588" spans="1:47" x14ac:dyDescent="0.25">
      <c r="A588" s="16">
        <f>COUNTIF($AD$10:AD588,'RESUMEN POR ORGANISMO'!$V$6)</f>
        <v>38</v>
      </c>
      <c r="B588" s="16">
        <f>COUNTIF(U$10:$V588,'Desglose 4246'!$V$6)</f>
        <v>8</v>
      </c>
      <c r="C588" s="16">
        <f>COUNTIF(V$10:$V588,'Desglose 4157'!$V$6)</f>
        <v>33</v>
      </c>
      <c r="D588" s="16">
        <f>COUNTIF(V$10:$V588,'Desglose 4156'!$V$6)</f>
        <v>26</v>
      </c>
      <c r="E588" s="16">
        <f>COUNTIF(V$10:$V588,'Desglose 4155'!$V$6)</f>
        <v>26</v>
      </c>
      <c r="F588" s="16">
        <f>COUNTIF(V$10:$V588,'Desglose 4154'!$V$6)</f>
        <v>8</v>
      </c>
      <c r="G588" s="16">
        <f>COUNTIF(V$10:$V588,'Desglose 4153'!$V$6)</f>
        <v>118</v>
      </c>
      <c r="H588" s="16">
        <f>COUNTIF(V$10:$V588,'Desglose 4152'!$V$6)</f>
        <v>177</v>
      </c>
      <c r="I588" s="16">
        <f>COUNTIF(V$10:$V588,'Desglose 4151'!$V$6)</f>
        <v>183</v>
      </c>
      <c r="J588" s="18" t="s">
        <v>19</v>
      </c>
      <c r="K588" s="19">
        <v>4</v>
      </c>
      <c r="L588" s="20">
        <v>11</v>
      </c>
      <c r="M588" s="21">
        <v>152</v>
      </c>
      <c r="N588" s="18">
        <v>2</v>
      </c>
      <c r="O588" s="18">
        <v>5</v>
      </c>
      <c r="P588" s="18">
        <v>2</v>
      </c>
      <c r="Q588" s="18">
        <v>3</v>
      </c>
      <c r="R588" s="18">
        <v>3</v>
      </c>
      <c r="S588" s="18" t="s">
        <v>26</v>
      </c>
      <c r="T588" s="20">
        <v>150</v>
      </c>
      <c r="U588" s="19">
        <v>1</v>
      </c>
      <c r="V588" s="18">
        <v>4153</v>
      </c>
      <c r="W588" s="19">
        <v>0</v>
      </c>
      <c r="X588" s="18">
        <v>5</v>
      </c>
      <c r="Y588" s="21">
        <v>76214</v>
      </c>
      <c r="Z588" s="18">
        <v>1</v>
      </c>
      <c r="AA588" s="19">
        <v>9</v>
      </c>
      <c r="AB588" s="20">
        <v>20</v>
      </c>
      <c r="AC588" s="131" t="s">
        <v>692</v>
      </c>
      <c r="AD588" s="38" t="s">
        <v>58</v>
      </c>
      <c r="AE588" s="13">
        <v>0</v>
      </c>
      <c r="AF588" s="13">
        <v>0</v>
      </c>
      <c r="AG588" s="13">
        <v>0</v>
      </c>
      <c r="AH588" s="37">
        <f t="shared" si="50"/>
        <v>0</v>
      </c>
      <c r="AI588" s="13">
        <v>0</v>
      </c>
      <c r="AJ588" s="13">
        <v>0</v>
      </c>
      <c r="AK588" s="13">
        <v>0</v>
      </c>
      <c r="AL588" s="37">
        <f t="shared" ref="AL588:AL651" si="52">SUM(AI588:AK588)</f>
        <v>0</v>
      </c>
      <c r="AM588" s="13">
        <v>5000</v>
      </c>
      <c r="AN588" s="13">
        <v>0</v>
      </c>
      <c r="AO588" s="13">
        <v>0</v>
      </c>
      <c r="AP588" s="37">
        <f t="shared" si="51"/>
        <v>5000</v>
      </c>
      <c r="AQ588" s="13">
        <v>0</v>
      </c>
      <c r="AR588" s="13">
        <v>0</v>
      </c>
      <c r="AS588" s="13">
        <v>0</v>
      </c>
      <c r="AT588" s="37">
        <f t="shared" ref="AT588:AT651" si="53">SUM(AQ588:AS588)</f>
        <v>0</v>
      </c>
      <c r="AU588" s="69">
        <f t="shared" ref="AU588:AU651" si="54">SUM(AT588,AP588,AL588,AH588)</f>
        <v>5000</v>
      </c>
    </row>
    <row r="589" spans="1:47" x14ac:dyDescent="0.25">
      <c r="A589" s="16">
        <f>COUNTIF($AD$10:AD589,'RESUMEN POR ORGANISMO'!$V$6)</f>
        <v>38</v>
      </c>
      <c r="B589" s="16">
        <f>COUNTIF(U$10:$V589,'Desglose 4246'!$V$6)</f>
        <v>8</v>
      </c>
      <c r="C589" s="16">
        <f>COUNTIF(V$10:$V589,'Desglose 4157'!$V$6)</f>
        <v>33</v>
      </c>
      <c r="D589" s="16">
        <f>COUNTIF(V$10:$V589,'Desglose 4156'!$V$6)</f>
        <v>26</v>
      </c>
      <c r="E589" s="16">
        <f>COUNTIF(V$10:$V589,'Desglose 4155'!$V$6)</f>
        <v>26</v>
      </c>
      <c r="F589" s="16">
        <f>COUNTIF(V$10:$V589,'Desglose 4154'!$V$6)</f>
        <v>8</v>
      </c>
      <c r="G589" s="16">
        <f>COUNTIF(V$10:$V589,'Desglose 4153'!$V$6)</f>
        <v>119</v>
      </c>
      <c r="H589" s="16">
        <f>COUNTIF(V$10:$V589,'Desglose 4152'!$V$6)</f>
        <v>177</v>
      </c>
      <c r="I589" s="16">
        <f>COUNTIF(V$10:$V589,'Desglose 4151'!$V$6)</f>
        <v>183</v>
      </c>
      <c r="J589" s="18" t="s">
        <v>19</v>
      </c>
      <c r="K589" s="19">
        <v>4</v>
      </c>
      <c r="L589" s="20">
        <v>11</v>
      </c>
      <c r="M589" s="21">
        <v>152</v>
      </c>
      <c r="N589" s="18">
        <v>2</v>
      </c>
      <c r="O589" s="18">
        <v>5</v>
      </c>
      <c r="P589" s="18">
        <v>2</v>
      </c>
      <c r="Q589" s="18">
        <v>3</v>
      </c>
      <c r="R589" s="18">
        <v>3</v>
      </c>
      <c r="S589" s="18" t="s">
        <v>26</v>
      </c>
      <c r="T589" s="20">
        <v>150</v>
      </c>
      <c r="U589" s="19">
        <v>1</v>
      </c>
      <c r="V589" s="18">
        <v>4153</v>
      </c>
      <c r="W589" s="19">
        <v>0</v>
      </c>
      <c r="X589" s="18">
        <v>5</v>
      </c>
      <c r="Y589" s="21">
        <v>76214</v>
      </c>
      <c r="Z589" s="18">
        <v>1</v>
      </c>
      <c r="AA589" s="19">
        <v>9</v>
      </c>
      <c r="AB589" s="20">
        <v>84</v>
      </c>
      <c r="AC589" s="131" t="s">
        <v>693</v>
      </c>
      <c r="AD589" s="38" t="s">
        <v>58</v>
      </c>
      <c r="AE589" s="13">
        <v>0</v>
      </c>
      <c r="AF589" s="13">
        <v>0</v>
      </c>
      <c r="AG589" s="13">
        <v>0</v>
      </c>
      <c r="AH589" s="37">
        <f t="shared" si="50"/>
        <v>0</v>
      </c>
      <c r="AI589" s="13">
        <v>0</v>
      </c>
      <c r="AJ589" s="13">
        <v>0</v>
      </c>
      <c r="AK589" s="13">
        <v>0</v>
      </c>
      <c r="AL589" s="37">
        <f t="shared" si="52"/>
        <v>0</v>
      </c>
      <c r="AM589" s="13">
        <v>2500</v>
      </c>
      <c r="AN589" s="13">
        <v>0</v>
      </c>
      <c r="AO589" s="13">
        <v>0</v>
      </c>
      <c r="AP589" s="37">
        <f t="shared" si="51"/>
        <v>2500</v>
      </c>
      <c r="AQ589" s="13">
        <v>0</v>
      </c>
      <c r="AR589" s="13">
        <v>0</v>
      </c>
      <c r="AS589" s="13">
        <v>0</v>
      </c>
      <c r="AT589" s="37">
        <f t="shared" si="53"/>
        <v>0</v>
      </c>
      <c r="AU589" s="69">
        <f t="shared" si="54"/>
        <v>2500</v>
      </c>
    </row>
    <row r="590" spans="1:47" x14ac:dyDescent="0.25">
      <c r="A590" s="16">
        <f>COUNTIF($AD$10:AD590,'RESUMEN POR ORGANISMO'!$V$6)</f>
        <v>38</v>
      </c>
      <c r="B590" s="16">
        <f>COUNTIF(U$10:$V590,'Desglose 4246'!$V$6)</f>
        <v>8</v>
      </c>
      <c r="C590" s="16">
        <f>COUNTIF(V$10:$V590,'Desglose 4157'!$V$6)</f>
        <v>33</v>
      </c>
      <c r="D590" s="16">
        <f>COUNTIF(V$10:$V590,'Desglose 4156'!$V$6)</f>
        <v>26</v>
      </c>
      <c r="E590" s="16">
        <f>COUNTIF(V$10:$V590,'Desglose 4155'!$V$6)</f>
        <v>26</v>
      </c>
      <c r="F590" s="16">
        <f>COUNTIF(V$10:$V590,'Desglose 4154'!$V$6)</f>
        <v>8</v>
      </c>
      <c r="G590" s="16">
        <f>COUNTIF(V$10:$V590,'Desglose 4153'!$V$6)</f>
        <v>120</v>
      </c>
      <c r="H590" s="16">
        <f>COUNTIF(V$10:$V590,'Desglose 4152'!$V$6)</f>
        <v>177</v>
      </c>
      <c r="I590" s="16">
        <f>COUNTIF(V$10:$V590,'Desglose 4151'!$V$6)</f>
        <v>183</v>
      </c>
      <c r="J590" s="18" t="s">
        <v>19</v>
      </c>
      <c r="K590" s="19">
        <v>4</v>
      </c>
      <c r="L590" s="20">
        <v>11</v>
      </c>
      <c r="M590" s="21">
        <v>152</v>
      </c>
      <c r="N590" s="18">
        <v>2</v>
      </c>
      <c r="O590" s="18">
        <v>5</v>
      </c>
      <c r="P590" s="18">
        <v>2</v>
      </c>
      <c r="Q590" s="18">
        <v>3</v>
      </c>
      <c r="R590" s="18">
        <v>3</v>
      </c>
      <c r="S590" s="18" t="s">
        <v>26</v>
      </c>
      <c r="T590" s="20">
        <v>150</v>
      </c>
      <c r="U590" s="19">
        <v>1</v>
      </c>
      <c r="V590" s="18">
        <v>4153</v>
      </c>
      <c r="W590" s="19">
        <v>0</v>
      </c>
      <c r="X590" s="18">
        <v>5</v>
      </c>
      <c r="Y590" s="21">
        <v>76214</v>
      </c>
      <c r="Z590" s="18">
        <v>1</v>
      </c>
      <c r="AA590" s="19">
        <v>9</v>
      </c>
      <c r="AB590" s="20">
        <v>67</v>
      </c>
      <c r="AC590" s="131" t="s">
        <v>694</v>
      </c>
      <c r="AD590" s="38" t="s">
        <v>58</v>
      </c>
      <c r="AE590" s="13">
        <v>0</v>
      </c>
      <c r="AF590" s="13">
        <v>0</v>
      </c>
      <c r="AG590" s="13">
        <v>0</v>
      </c>
      <c r="AH590" s="37">
        <f t="shared" si="50"/>
        <v>0</v>
      </c>
      <c r="AI590" s="13">
        <v>0</v>
      </c>
      <c r="AJ590" s="13">
        <v>0</v>
      </c>
      <c r="AK590" s="13">
        <v>0</v>
      </c>
      <c r="AL590" s="37">
        <f t="shared" si="52"/>
        <v>0</v>
      </c>
      <c r="AM590" s="13">
        <v>5000</v>
      </c>
      <c r="AN590" s="13">
        <v>0</v>
      </c>
      <c r="AO590" s="13">
        <v>0</v>
      </c>
      <c r="AP590" s="37">
        <f t="shared" si="51"/>
        <v>5000</v>
      </c>
      <c r="AQ590" s="13">
        <v>0</v>
      </c>
      <c r="AR590" s="13">
        <v>0</v>
      </c>
      <c r="AS590" s="13">
        <v>0</v>
      </c>
      <c r="AT590" s="37">
        <f t="shared" si="53"/>
        <v>0</v>
      </c>
      <c r="AU590" s="69">
        <f t="shared" si="54"/>
        <v>5000</v>
      </c>
    </row>
    <row r="591" spans="1:47" x14ac:dyDescent="0.25">
      <c r="A591" s="16">
        <f>COUNTIF($AD$10:AD591,'RESUMEN POR ORGANISMO'!$V$6)</f>
        <v>38</v>
      </c>
      <c r="B591" s="16">
        <f>COUNTIF(U$10:$V591,'Desglose 4246'!$V$6)</f>
        <v>8</v>
      </c>
      <c r="C591" s="16">
        <f>COUNTIF(V$10:$V591,'Desglose 4157'!$V$6)</f>
        <v>33</v>
      </c>
      <c r="D591" s="16">
        <f>COUNTIF(V$10:$V591,'Desglose 4156'!$V$6)</f>
        <v>26</v>
      </c>
      <c r="E591" s="16">
        <f>COUNTIF(V$10:$V591,'Desglose 4155'!$V$6)</f>
        <v>26</v>
      </c>
      <c r="F591" s="16">
        <f>COUNTIF(V$10:$V591,'Desglose 4154'!$V$6)</f>
        <v>8</v>
      </c>
      <c r="G591" s="16">
        <f>COUNTIF(V$10:$V591,'Desglose 4153'!$V$6)</f>
        <v>121</v>
      </c>
      <c r="H591" s="16">
        <f>COUNTIF(V$10:$V591,'Desglose 4152'!$V$6)</f>
        <v>177</v>
      </c>
      <c r="I591" s="16">
        <f>COUNTIF(V$10:$V591,'Desglose 4151'!$V$6)</f>
        <v>183</v>
      </c>
      <c r="J591" s="18" t="s">
        <v>19</v>
      </c>
      <c r="K591" s="19">
        <v>4</v>
      </c>
      <c r="L591" s="20">
        <v>11</v>
      </c>
      <c r="M591" s="21">
        <v>152</v>
      </c>
      <c r="N591" s="18">
        <v>2</v>
      </c>
      <c r="O591" s="18">
        <v>5</v>
      </c>
      <c r="P591" s="18">
        <v>2</v>
      </c>
      <c r="Q591" s="18">
        <v>3</v>
      </c>
      <c r="R591" s="18">
        <v>3</v>
      </c>
      <c r="S591" s="18" t="s">
        <v>26</v>
      </c>
      <c r="T591" s="20">
        <v>150</v>
      </c>
      <c r="U591" s="19">
        <v>1</v>
      </c>
      <c r="V591" s="18">
        <v>4153</v>
      </c>
      <c r="W591" s="19">
        <v>0</v>
      </c>
      <c r="X591" s="18">
        <v>5</v>
      </c>
      <c r="Y591" s="21">
        <v>7915</v>
      </c>
      <c r="Z591" s="18">
        <v>1</v>
      </c>
      <c r="AA591" s="19">
        <v>12</v>
      </c>
      <c r="AB591" s="20">
        <v>98</v>
      </c>
      <c r="AC591" s="131" t="s">
        <v>695</v>
      </c>
      <c r="AD591" s="38" t="s">
        <v>58</v>
      </c>
      <c r="AE591" s="13">
        <v>0</v>
      </c>
      <c r="AF591" s="13">
        <v>0</v>
      </c>
      <c r="AG591" s="13">
        <v>0</v>
      </c>
      <c r="AH591" s="37">
        <f t="shared" si="50"/>
        <v>0</v>
      </c>
      <c r="AI591" s="13">
        <v>0</v>
      </c>
      <c r="AJ591" s="13">
        <v>0</v>
      </c>
      <c r="AK591" s="13">
        <v>0</v>
      </c>
      <c r="AL591" s="37">
        <f t="shared" si="52"/>
        <v>0</v>
      </c>
      <c r="AM591" s="13">
        <v>0</v>
      </c>
      <c r="AN591" s="13">
        <v>25000</v>
      </c>
      <c r="AO591" s="13">
        <v>0</v>
      </c>
      <c r="AP591" s="37">
        <f t="shared" si="51"/>
        <v>25000</v>
      </c>
      <c r="AQ591" s="13">
        <v>0</v>
      </c>
      <c r="AR591" s="13">
        <v>0</v>
      </c>
      <c r="AS591" s="13">
        <v>0</v>
      </c>
      <c r="AT591" s="37">
        <f t="shared" si="53"/>
        <v>0</v>
      </c>
      <c r="AU591" s="69">
        <f t="shared" si="54"/>
        <v>25000</v>
      </c>
    </row>
    <row r="592" spans="1:47" x14ac:dyDescent="0.25">
      <c r="A592" s="16">
        <f>COUNTIF($AD$10:AD592,'RESUMEN POR ORGANISMO'!$V$6)</f>
        <v>38</v>
      </c>
      <c r="B592" s="16">
        <f>COUNTIF(U$10:$V592,'Desglose 4246'!$V$6)</f>
        <v>8</v>
      </c>
      <c r="C592" s="16">
        <f>COUNTIF(V$10:$V592,'Desglose 4157'!$V$6)</f>
        <v>33</v>
      </c>
      <c r="D592" s="16">
        <f>COUNTIF(V$10:$V592,'Desglose 4156'!$V$6)</f>
        <v>26</v>
      </c>
      <c r="E592" s="16">
        <f>COUNTIF(V$10:$V592,'Desglose 4155'!$V$6)</f>
        <v>26</v>
      </c>
      <c r="F592" s="16">
        <f>COUNTIF(V$10:$V592,'Desglose 4154'!$V$6)</f>
        <v>8</v>
      </c>
      <c r="G592" s="16">
        <f>COUNTIF(V$10:$V592,'Desglose 4153'!$V$6)</f>
        <v>122</v>
      </c>
      <c r="H592" s="16">
        <f>COUNTIF(V$10:$V592,'Desglose 4152'!$V$6)</f>
        <v>177</v>
      </c>
      <c r="I592" s="16">
        <f>COUNTIF(V$10:$V592,'Desglose 4151'!$V$6)</f>
        <v>183</v>
      </c>
      <c r="J592" s="18" t="s">
        <v>19</v>
      </c>
      <c r="K592" s="19">
        <v>4</v>
      </c>
      <c r="L592" s="20">
        <v>11</v>
      </c>
      <c r="M592" s="21">
        <v>152</v>
      </c>
      <c r="N592" s="18">
        <v>2</v>
      </c>
      <c r="O592" s="18">
        <v>5</v>
      </c>
      <c r="P592" s="18">
        <v>2</v>
      </c>
      <c r="Q592" s="18">
        <v>3</v>
      </c>
      <c r="R592" s="18">
        <v>3</v>
      </c>
      <c r="S592" s="18" t="s">
        <v>26</v>
      </c>
      <c r="T592" s="20">
        <v>150</v>
      </c>
      <c r="U592" s="19">
        <v>1</v>
      </c>
      <c r="V592" s="18">
        <v>4153</v>
      </c>
      <c r="W592" s="19">
        <v>0</v>
      </c>
      <c r="X592" s="18">
        <v>1</v>
      </c>
      <c r="Y592" s="21">
        <v>4915</v>
      </c>
      <c r="Z592" s="18">
        <v>1</v>
      </c>
      <c r="AA592" s="19">
        <v>12</v>
      </c>
      <c r="AB592" s="20">
        <v>44</v>
      </c>
      <c r="AC592" s="131" t="s">
        <v>696</v>
      </c>
      <c r="AD592" s="38" t="s">
        <v>58</v>
      </c>
      <c r="AE592" s="13">
        <v>0</v>
      </c>
      <c r="AF592" s="13">
        <v>0</v>
      </c>
      <c r="AG592" s="13">
        <v>0</v>
      </c>
      <c r="AH592" s="37">
        <f t="shared" si="50"/>
        <v>0</v>
      </c>
      <c r="AI592" s="13">
        <v>0</v>
      </c>
      <c r="AJ592" s="13">
        <v>0</v>
      </c>
      <c r="AK592" s="13">
        <v>0</v>
      </c>
      <c r="AL592" s="37">
        <f t="shared" si="52"/>
        <v>0</v>
      </c>
      <c r="AM592" s="13">
        <v>0</v>
      </c>
      <c r="AN592" s="13">
        <v>0</v>
      </c>
      <c r="AO592" s="13">
        <v>0</v>
      </c>
      <c r="AP592" s="37">
        <f t="shared" si="51"/>
        <v>0</v>
      </c>
      <c r="AQ592" s="13">
        <v>0</v>
      </c>
      <c r="AR592" s="13">
        <v>0</v>
      </c>
      <c r="AS592" s="13">
        <v>0</v>
      </c>
      <c r="AT592" s="37">
        <f t="shared" si="53"/>
        <v>0</v>
      </c>
      <c r="AU592" s="69">
        <f t="shared" si="54"/>
        <v>0</v>
      </c>
    </row>
    <row r="593" spans="1:47" x14ac:dyDescent="0.25">
      <c r="A593" s="16">
        <f>COUNTIF($AD$10:AD593,'RESUMEN POR ORGANISMO'!$V$6)</f>
        <v>38</v>
      </c>
      <c r="B593" s="16">
        <f>COUNTIF(U$10:$V593,'Desglose 4246'!$V$6)</f>
        <v>8</v>
      </c>
      <c r="C593" s="16">
        <f>COUNTIF(V$10:$V593,'Desglose 4157'!$V$6)</f>
        <v>33</v>
      </c>
      <c r="D593" s="16">
        <f>COUNTIF(V$10:$V593,'Desglose 4156'!$V$6)</f>
        <v>26</v>
      </c>
      <c r="E593" s="16">
        <f>COUNTIF(V$10:$V593,'Desglose 4155'!$V$6)</f>
        <v>26</v>
      </c>
      <c r="F593" s="16">
        <f>COUNTIF(V$10:$V593,'Desglose 4154'!$V$6)</f>
        <v>8</v>
      </c>
      <c r="G593" s="16">
        <f>COUNTIF(V$10:$V593,'Desglose 4153'!$V$6)</f>
        <v>123</v>
      </c>
      <c r="H593" s="16">
        <f>COUNTIF(V$10:$V593,'Desglose 4152'!$V$6)</f>
        <v>177</v>
      </c>
      <c r="I593" s="16">
        <f>COUNTIF(V$10:$V593,'Desglose 4151'!$V$6)</f>
        <v>183</v>
      </c>
      <c r="J593" s="18" t="s">
        <v>19</v>
      </c>
      <c r="K593" s="19">
        <v>4</v>
      </c>
      <c r="L593" s="20">
        <v>11</v>
      </c>
      <c r="M593" s="21">
        <v>152</v>
      </c>
      <c r="N593" s="18">
        <v>2</v>
      </c>
      <c r="O593" s="18">
        <v>5</v>
      </c>
      <c r="P593" s="18">
        <v>2</v>
      </c>
      <c r="Q593" s="18">
        <v>3</v>
      </c>
      <c r="R593" s="18">
        <v>3</v>
      </c>
      <c r="S593" s="18" t="s">
        <v>26</v>
      </c>
      <c r="T593" s="20">
        <v>150</v>
      </c>
      <c r="U593" s="19">
        <v>1</v>
      </c>
      <c r="V593" s="18">
        <v>4153</v>
      </c>
      <c r="W593" s="19">
        <v>0</v>
      </c>
      <c r="X593" s="18">
        <v>1</v>
      </c>
      <c r="Y593" s="21">
        <v>4915</v>
      </c>
      <c r="Z593" s="18">
        <v>1</v>
      </c>
      <c r="AA593" s="19">
        <v>12</v>
      </c>
      <c r="AB593" s="20">
        <v>45</v>
      </c>
      <c r="AC593" s="131" t="s">
        <v>697</v>
      </c>
      <c r="AD593" s="38" t="s">
        <v>58</v>
      </c>
      <c r="AE593" s="13">
        <v>0</v>
      </c>
      <c r="AF593" s="13">
        <v>0</v>
      </c>
      <c r="AG593" s="13">
        <v>0</v>
      </c>
      <c r="AH593" s="37">
        <f t="shared" si="50"/>
        <v>0</v>
      </c>
      <c r="AI593" s="13">
        <v>0</v>
      </c>
      <c r="AJ593" s="13">
        <v>0</v>
      </c>
      <c r="AK593" s="13">
        <v>0</v>
      </c>
      <c r="AL593" s="37">
        <f t="shared" si="52"/>
        <v>0</v>
      </c>
      <c r="AM593" s="13">
        <v>0</v>
      </c>
      <c r="AN593" s="13">
        <v>0</v>
      </c>
      <c r="AO593" s="13">
        <v>0</v>
      </c>
      <c r="AP593" s="37">
        <f t="shared" si="51"/>
        <v>0</v>
      </c>
      <c r="AQ593" s="13">
        <v>0</v>
      </c>
      <c r="AR593" s="13">
        <v>0</v>
      </c>
      <c r="AS593" s="13">
        <v>0</v>
      </c>
      <c r="AT593" s="37">
        <f t="shared" si="53"/>
        <v>0</v>
      </c>
      <c r="AU593" s="69">
        <f t="shared" si="54"/>
        <v>0</v>
      </c>
    </row>
    <row r="594" spans="1:47" x14ac:dyDescent="0.25">
      <c r="A594" s="16">
        <f>COUNTIF($AD$10:AD594,'RESUMEN POR ORGANISMO'!$V$6)</f>
        <v>38</v>
      </c>
      <c r="B594" s="16">
        <f>COUNTIF(U$10:$V594,'Desglose 4246'!$V$6)</f>
        <v>8</v>
      </c>
      <c r="C594" s="16">
        <f>COUNTIF(V$10:$V594,'Desglose 4157'!$V$6)</f>
        <v>33</v>
      </c>
      <c r="D594" s="16">
        <f>COUNTIF(V$10:$V594,'Desglose 4156'!$V$6)</f>
        <v>26</v>
      </c>
      <c r="E594" s="16">
        <f>COUNTIF(V$10:$V594,'Desglose 4155'!$V$6)</f>
        <v>26</v>
      </c>
      <c r="F594" s="16">
        <f>COUNTIF(V$10:$V594,'Desglose 4154'!$V$6)</f>
        <v>8</v>
      </c>
      <c r="G594" s="16">
        <f>COUNTIF(V$10:$V594,'Desglose 4153'!$V$6)</f>
        <v>124</v>
      </c>
      <c r="H594" s="16">
        <f>COUNTIF(V$10:$V594,'Desglose 4152'!$V$6)</f>
        <v>177</v>
      </c>
      <c r="I594" s="16">
        <f>COUNTIF(V$10:$V594,'Desglose 4151'!$V$6)</f>
        <v>183</v>
      </c>
      <c r="J594" s="18" t="s">
        <v>19</v>
      </c>
      <c r="K594" s="19">
        <v>4</v>
      </c>
      <c r="L594" s="20">
        <v>11</v>
      </c>
      <c r="M594" s="21">
        <v>152</v>
      </c>
      <c r="N594" s="18">
        <v>2</v>
      </c>
      <c r="O594" s="18">
        <v>5</v>
      </c>
      <c r="P594" s="18">
        <v>2</v>
      </c>
      <c r="Q594" s="18">
        <v>3</v>
      </c>
      <c r="R594" s="18">
        <v>3</v>
      </c>
      <c r="S594" s="18" t="s">
        <v>26</v>
      </c>
      <c r="T594" s="20">
        <v>150</v>
      </c>
      <c r="U594" s="19">
        <v>1</v>
      </c>
      <c r="V594" s="18">
        <v>4153</v>
      </c>
      <c r="W594" s="19">
        <v>0</v>
      </c>
      <c r="X594" s="18">
        <v>1</v>
      </c>
      <c r="Y594" s="21">
        <v>4915</v>
      </c>
      <c r="Z594" s="18">
        <v>1</v>
      </c>
      <c r="AA594" s="19">
        <v>12</v>
      </c>
      <c r="AB594" s="20">
        <v>29</v>
      </c>
      <c r="AC594" s="131" t="s">
        <v>698</v>
      </c>
      <c r="AD594" s="38" t="s">
        <v>58</v>
      </c>
      <c r="AE594" s="13">
        <v>0</v>
      </c>
      <c r="AF594" s="13">
        <v>0</v>
      </c>
      <c r="AG594" s="13">
        <v>0</v>
      </c>
      <c r="AH594" s="37">
        <f t="shared" si="50"/>
        <v>0</v>
      </c>
      <c r="AI594" s="13">
        <v>0</v>
      </c>
      <c r="AJ594" s="13">
        <v>0</v>
      </c>
      <c r="AK594" s="13">
        <v>0</v>
      </c>
      <c r="AL594" s="37">
        <f t="shared" si="52"/>
        <v>0</v>
      </c>
      <c r="AM594" s="13">
        <v>0</v>
      </c>
      <c r="AN594" s="13">
        <v>0</v>
      </c>
      <c r="AO594" s="13">
        <v>0</v>
      </c>
      <c r="AP594" s="37">
        <f t="shared" si="51"/>
        <v>0</v>
      </c>
      <c r="AQ594" s="13">
        <v>0</v>
      </c>
      <c r="AR594" s="13">
        <v>0</v>
      </c>
      <c r="AS594" s="13">
        <v>0</v>
      </c>
      <c r="AT594" s="37">
        <f t="shared" si="53"/>
        <v>0</v>
      </c>
      <c r="AU594" s="69">
        <f t="shared" si="54"/>
        <v>0</v>
      </c>
    </row>
    <row r="595" spans="1:47" x14ac:dyDescent="0.25">
      <c r="A595" s="16">
        <f>COUNTIF($AD$10:AD595,'RESUMEN POR ORGANISMO'!$V$6)</f>
        <v>38</v>
      </c>
      <c r="B595" s="16">
        <f>COUNTIF(U$10:$V595,'Desglose 4246'!$V$6)</f>
        <v>8</v>
      </c>
      <c r="C595" s="16">
        <f>COUNTIF(V$10:$V595,'Desglose 4157'!$V$6)</f>
        <v>33</v>
      </c>
      <c r="D595" s="16">
        <f>COUNTIF(V$10:$V595,'Desglose 4156'!$V$6)</f>
        <v>26</v>
      </c>
      <c r="E595" s="16">
        <f>COUNTIF(V$10:$V595,'Desglose 4155'!$V$6)</f>
        <v>26</v>
      </c>
      <c r="F595" s="16">
        <f>COUNTIF(V$10:$V595,'Desglose 4154'!$V$6)</f>
        <v>8</v>
      </c>
      <c r="G595" s="16">
        <f>COUNTIF(V$10:$V595,'Desglose 4153'!$V$6)</f>
        <v>125</v>
      </c>
      <c r="H595" s="16">
        <f>COUNTIF(V$10:$V595,'Desglose 4152'!$V$6)</f>
        <v>177</v>
      </c>
      <c r="I595" s="16">
        <f>COUNTIF(V$10:$V595,'Desglose 4151'!$V$6)</f>
        <v>183</v>
      </c>
      <c r="J595" s="18" t="s">
        <v>19</v>
      </c>
      <c r="K595" s="19">
        <v>4</v>
      </c>
      <c r="L595" s="20">
        <v>11</v>
      </c>
      <c r="M595" s="21">
        <v>152</v>
      </c>
      <c r="N595" s="18">
        <v>2</v>
      </c>
      <c r="O595" s="18">
        <v>5</v>
      </c>
      <c r="P595" s="18">
        <v>2</v>
      </c>
      <c r="Q595" s="18">
        <v>3</v>
      </c>
      <c r="R595" s="18">
        <v>3</v>
      </c>
      <c r="S595" s="18" t="s">
        <v>26</v>
      </c>
      <c r="T595" s="20">
        <v>150</v>
      </c>
      <c r="U595" s="19">
        <v>1</v>
      </c>
      <c r="V595" s="18">
        <v>4153</v>
      </c>
      <c r="W595" s="19">
        <v>0</v>
      </c>
      <c r="X595" s="18">
        <v>1</v>
      </c>
      <c r="Y595" s="21">
        <v>4915</v>
      </c>
      <c r="Z595" s="18">
        <v>1</v>
      </c>
      <c r="AA595" s="19">
        <v>1</v>
      </c>
      <c r="AB595" s="20">
        <v>104</v>
      </c>
      <c r="AC595" s="131" t="s">
        <v>699</v>
      </c>
      <c r="AD595" s="38" t="s">
        <v>58</v>
      </c>
      <c r="AE595" s="13">
        <v>0</v>
      </c>
      <c r="AF595" s="13">
        <v>0</v>
      </c>
      <c r="AG595" s="13">
        <v>0</v>
      </c>
      <c r="AH595" s="37">
        <f t="shared" si="50"/>
        <v>0</v>
      </c>
      <c r="AI595" s="13">
        <v>0</v>
      </c>
      <c r="AJ595" s="13">
        <v>0</v>
      </c>
      <c r="AK595" s="13">
        <v>0</v>
      </c>
      <c r="AL595" s="37">
        <f t="shared" si="52"/>
        <v>0</v>
      </c>
      <c r="AM595" s="13">
        <v>0</v>
      </c>
      <c r="AN595" s="13">
        <v>0</v>
      </c>
      <c r="AO595" s="13">
        <v>0</v>
      </c>
      <c r="AP595" s="37">
        <f t="shared" si="51"/>
        <v>0</v>
      </c>
      <c r="AQ595" s="13">
        <v>0</v>
      </c>
      <c r="AR595" s="13">
        <v>0</v>
      </c>
      <c r="AS595" s="13">
        <v>0</v>
      </c>
      <c r="AT595" s="37">
        <f t="shared" si="53"/>
        <v>0</v>
      </c>
      <c r="AU595" s="69">
        <f t="shared" si="54"/>
        <v>0</v>
      </c>
    </row>
    <row r="596" spans="1:47" x14ac:dyDescent="0.25">
      <c r="A596" s="16">
        <f>COUNTIF($AD$10:AD596,'RESUMEN POR ORGANISMO'!$V$6)</f>
        <v>38</v>
      </c>
      <c r="B596" s="16">
        <f>COUNTIF(U$10:$V596,'Desglose 4246'!$V$6)</f>
        <v>8</v>
      </c>
      <c r="C596" s="16">
        <f>COUNTIF(V$10:$V596,'Desglose 4157'!$V$6)</f>
        <v>33</v>
      </c>
      <c r="D596" s="16">
        <f>COUNTIF(V$10:$V596,'Desglose 4156'!$V$6)</f>
        <v>26</v>
      </c>
      <c r="E596" s="16">
        <f>COUNTIF(V$10:$V596,'Desglose 4155'!$V$6)</f>
        <v>26</v>
      </c>
      <c r="F596" s="16">
        <f>COUNTIF(V$10:$V596,'Desglose 4154'!$V$6)</f>
        <v>8</v>
      </c>
      <c r="G596" s="16">
        <f>COUNTIF(V$10:$V596,'Desglose 4153'!$V$6)</f>
        <v>126</v>
      </c>
      <c r="H596" s="16">
        <f>COUNTIF(V$10:$V596,'Desglose 4152'!$V$6)</f>
        <v>177</v>
      </c>
      <c r="I596" s="16">
        <f>COUNTIF(V$10:$V596,'Desglose 4151'!$V$6)</f>
        <v>183</v>
      </c>
      <c r="J596" s="18" t="s">
        <v>19</v>
      </c>
      <c r="K596" s="19">
        <v>4</v>
      </c>
      <c r="L596" s="20">
        <v>11</v>
      </c>
      <c r="M596" s="21">
        <v>152</v>
      </c>
      <c r="N596" s="18">
        <v>2</v>
      </c>
      <c r="O596" s="18">
        <v>5</v>
      </c>
      <c r="P596" s="18">
        <v>2</v>
      </c>
      <c r="Q596" s="18">
        <v>3</v>
      </c>
      <c r="R596" s="18">
        <v>3</v>
      </c>
      <c r="S596" s="18" t="s">
        <v>26</v>
      </c>
      <c r="T596" s="20">
        <v>150</v>
      </c>
      <c r="U596" s="19">
        <v>1</v>
      </c>
      <c r="V596" s="18">
        <v>4153</v>
      </c>
      <c r="W596" s="19">
        <v>0</v>
      </c>
      <c r="X596" s="18">
        <v>1</v>
      </c>
      <c r="Y596" s="21">
        <v>4915</v>
      </c>
      <c r="Z596" s="18">
        <v>1</v>
      </c>
      <c r="AA596" s="19">
        <v>10</v>
      </c>
      <c r="AB596" s="20">
        <v>6</v>
      </c>
      <c r="AC596" s="131" t="s">
        <v>700</v>
      </c>
      <c r="AD596" s="38" t="s">
        <v>58</v>
      </c>
      <c r="AE596" s="13">
        <v>0</v>
      </c>
      <c r="AF596" s="13">
        <v>0</v>
      </c>
      <c r="AG596" s="13">
        <v>0</v>
      </c>
      <c r="AH596" s="37">
        <f t="shared" si="50"/>
        <v>0</v>
      </c>
      <c r="AI596" s="13">
        <v>0</v>
      </c>
      <c r="AJ596" s="13">
        <v>0</v>
      </c>
      <c r="AK596" s="13">
        <v>0</v>
      </c>
      <c r="AL596" s="37">
        <f t="shared" si="52"/>
        <v>0</v>
      </c>
      <c r="AM596" s="13">
        <v>0</v>
      </c>
      <c r="AN596" s="13">
        <v>0</v>
      </c>
      <c r="AO596" s="13">
        <v>0</v>
      </c>
      <c r="AP596" s="37">
        <f t="shared" si="51"/>
        <v>0</v>
      </c>
      <c r="AQ596" s="13">
        <v>0</v>
      </c>
      <c r="AR596" s="13">
        <v>0</v>
      </c>
      <c r="AS596" s="13">
        <v>0</v>
      </c>
      <c r="AT596" s="37">
        <f t="shared" si="53"/>
        <v>0</v>
      </c>
      <c r="AU596" s="69">
        <f t="shared" si="54"/>
        <v>0</v>
      </c>
    </row>
    <row r="597" spans="1:47" x14ac:dyDescent="0.25">
      <c r="A597" s="16">
        <f>COUNTIF($AD$10:AD597,'RESUMEN POR ORGANISMO'!$V$6)</f>
        <v>38</v>
      </c>
      <c r="B597" s="16">
        <f>COUNTIF(U$10:$V597,'Desglose 4246'!$V$6)</f>
        <v>8</v>
      </c>
      <c r="C597" s="16">
        <f>COUNTIF(V$10:$V597,'Desglose 4157'!$V$6)</f>
        <v>33</v>
      </c>
      <c r="D597" s="16">
        <f>COUNTIF(V$10:$V597,'Desglose 4156'!$V$6)</f>
        <v>26</v>
      </c>
      <c r="E597" s="16">
        <f>COUNTIF(V$10:$V597,'Desglose 4155'!$V$6)</f>
        <v>26</v>
      </c>
      <c r="F597" s="16">
        <f>COUNTIF(V$10:$V597,'Desglose 4154'!$V$6)</f>
        <v>8</v>
      </c>
      <c r="G597" s="16">
        <f>COUNTIF(V$10:$V597,'Desglose 4153'!$V$6)</f>
        <v>127</v>
      </c>
      <c r="H597" s="16">
        <f>COUNTIF(V$10:$V597,'Desglose 4152'!$V$6)</f>
        <v>177</v>
      </c>
      <c r="I597" s="16">
        <f>COUNTIF(V$10:$V597,'Desglose 4151'!$V$6)</f>
        <v>183</v>
      </c>
      <c r="J597" s="18" t="s">
        <v>19</v>
      </c>
      <c r="K597" s="19">
        <v>4</v>
      </c>
      <c r="L597" s="20">
        <v>11</v>
      </c>
      <c r="M597" s="21">
        <v>152</v>
      </c>
      <c r="N597" s="18">
        <v>2</v>
      </c>
      <c r="O597" s="18">
        <v>5</v>
      </c>
      <c r="P597" s="18">
        <v>2</v>
      </c>
      <c r="Q597" s="18">
        <v>3</v>
      </c>
      <c r="R597" s="18">
        <v>3</v>
      </c>
      <c r="S597" s="18" t="s">
        <v>26</v>
      </c>
      <c r="T597" s="20">
        <v>150</v>
      </c>
      <c r="U597" s="19">
        <v>1</v>
      </c>
      <c r="V597" s="18">
        <v>4153</v>
      </c>
      <c r="W597" s="19">
        <v>0</v>
      </c>
      <c r="X597" s="18">
        <v>1</v>
      </c>
      <c r="Y597" s="21">
        <v>4915</v>
      </c>
      <c r="Z597" s="18">
        <v>1</v>
      </c>
      <c r="AA597" s="19">
        <v>10</v>
      </c>
      <c r="AB597" s="20">
        <v>5</v>
      </c>
      <c r="AC597" s="131" t="s">
        <v>701</v>
      </c>
      <c r="AD597" s="38" t="s">
        <v>58</v>
      </c>
      <c r="AE597" s="13">
        <v>0</v>
      </c>
      <c r="AF597" s="13">
        <v>0</v>
      </c>
      <c r="AG597" s="13">
        <v>0</v>
      </c>
      <c r="AH597" s="37">
        <f t="shared" si="50"/>
        <v>0</v>
      </c>
      <c r="AI597" s="13">
        <v>0</v>
      </c>
      <c r="AJ597" s="13">
        <v>0</v>
      </c>
      <c r="AK597" s="13">
        <v>0</v>
      </c>
      <c r="AL597" s="37">
        <f t="shared" si="52"/>
        <v>0</v>
      </c>
      <c r="AM597" s="13">
        <v>0</v>
      </c>
      <c r="AN597" s="13">
        <v>0</v>
      </c>
      <c r="AO597" s="13">
        <v>0</v>
      </c>
      <c r="AP597" s="37">
        <f t="shared" si="51"/>
        <v>0</v>
      </c>
      <c r="AQ597" s="13">
        <v>0</v>
      </c>
      <c r="AR597" s="13">
        <v>0</v>
      </c>
      <c r="AS597" s="13">
        <v>0</v>
      </c>
      <c r="AT597" s="37">
        <f t="shared" si="53"/>
        <v>0</v>
      </c>
      <c r="AU597" s="69">
        <f t="shared" si="54"/>
        <v>0</v>
      </c>
    </row>
    <row r="598" spans="1:47" x14ac:dyDescent="0.25">
      <c r="A598" s="16">
        <f>COUNTIF($AD$10:AD598,'RESUMEN POR ORGANISMO'!$V$6)</f>
        <v>38</v>
      </c>
      <c r="B598" s="16">
        <f>COUNTIF(U$10:$V598,'Desglose 4246'!$V$6)</f>
        <v>8</v>
      </c>
      <c r="C598" s="16">
        <f>COUNTIF(V$10:$V598,'Desglose 4157'!$V$6)</f>
        <v>33</v>
      </c>
      <c r="D598" s="16">
        <f>COUNTIF(V$10:$V598,'Desglose 4156'!$V$6)</f>
        <v>26</v>
      </c>
      <c r="E598" s="16">
        <f>COUNTIF(V$10:$V598,'Desglose 4155'!$V$6)</f>
        <v>26</v>
      </c>
      <c r="F598" s="16">
        <f>COUNTIF(V$10:$V598,'Desglose 4154'!$V$6)</f>
        <v>8</v>
      </c>
      <c r="G598" s="16">
        <f>COUNTIF(V$10:$V598,'Desglose 4153'!$V$6)</f>
        <v>128</v>
      </c>
      <c r="H598" s="16">
        <f>COUNTIF(V$10:$V598,'Desglose 4152'!$V$6)</f>
        <v>177</v>
      </c>
      <c r="I598" s="16">
        <f>COUNTIF(V$10:$V598,'Desglose 4151'!$V$6)</f>
        <v>183</v>
      </c>
      <c r="J598" s="18" t="s">
        <v>19</v>
      </c>
      <c r="K598" s="19">
        <v>4</v>
      </c>
      <c r="L598" s="20">
        <v>11</v>
      </c>
      <c r="M598" s="21">
        <v>152</v>
      </c>
      <c r="N598" s="18">
        <v>2</v>
      </c>
      <c r="O598" s="18">
        <v>5</v>
      </c>
      <c r="P598" s="18">
        <v>2</v>
      </c>
      <c r="Q598" s="18">
        <v>3</v>
      </c>
      <c r="R598" s="18">
        <v>3</v>
      </c>
      <c r="S598" s="18" t="s">
        <v>26</v>
      </c>
      <c r="T598" s="20">
        <v>150</v>
      </c>
      <c r="U598" s="19">
        <v>1</v>
      </c>
      <c r="V598" s="18">
        <v>4153</v>
      </c>
      <c r="W598" s="19">
        <v>0</v>
      </c>
      <c r="X598" s="18">
        <v>1</v>
      </c>
      <c r="Y598" s="21">
        <v>4915</v>
      </c>
      <c r="Z598" s="18">
        <v>1</v>
      </c>
      <c r="AA598" s="19">
        <v>10</v>
      </c>
      <c r="AB598" s="20">
        <v>55</v>
      </c>
      <c r="AC598" s="131" t="s">
        <v>702</v>
      </c>
      <c r="AD598" s="38" t="s">
        <v>58</v>
      </c>
      <c r="AE598" s="13">
        <v>0</v>
      </c>
      <c r="AF598" s="13">
        <v>0</v>
      </c>
      <c r="AG598" s="13">
        <v>0</v>
      </c>
      <c r="AH598" s="37">
        <f t="shared" si="50"/>
        <v>0</v>
      </c>
      <c r="AI598" s="13">
        <v>0</v>
      </c>
      <c r="AJ598" s="13">
        <v>0</v>
      </c>
      <c r="AK598" s="13">
        <v>0</v>
      </c>
      <c r="AL598" s="37">
        <f t="shared" si="52"/>
        <v>0</v>
      </c>
      <c r="AM598" s="13">
        <v>0</v>
      </c>
      <c r="AN598" s="13">
        <v>0</v>
      </c>
      <c r="AO598" s="13">
        <v>0</v>
      </c>
      <c r="AP598" s="37">
        <f t="shared" si="51"/>
        <v>0</v>
      </c>
      <c r="AQ598" s="13">
        <v>0</v>
      </c>
      <c r="AR598" s="13">
        <v>0</v>
      </c>
      <c r="AS598" s="13">
        <v>0</v>
      </c>
      <c r="AT598" s="37">
        <f t="shared" si="53"/>
        <v>0</v>
      </c>
      <c r="AU598" s="69">
        <f t="shared" si="54"/>
        <v>0</v>
      </c>
    </row>
    <row r="599" spans="1:47" x14ac:dyDescent="0.25">
      <c r="A599" s="16">
        <f>COUNTIF($AD$10:AD599,'RESUMEN POR ORGANISMO'!$V$6)</f>
        <v>38</v>
      </c>
      <c r="B599" s="16">
        <f>COUNTIF(U$10:$V599,'Desglose 4246'!$V$6)</f>
        <v>8</v>
      </c>
      <c r="C599" s="16">
        <f>COUNTIF(V$10:$V599,'Desglose 4157'!$V$6)</f>
        <v>33</v>
      </c>
      <c r="D599" s="16">
        <f>COUNTIF(V$10:$V599,'Desglose 4156'!$V$6)</f>
        <v>26</v>
      </c>
      <c r="E599" s="16">
        <f>COUNTIF(V$10:$V599,'Desglose 4155'!$V$6)</f>
        <v>26</v>
      </c>
      <c r="F599" s="16">
        <f>COUNTIF(V$10:$V599,'Desglose 4154'!$V$6)</f>
        <v>8</v>
      </c>
      <c r="G599" s="16">
        <f>COUNTIF(V$10:$V599,'Desglose 4153'!$V$6)</f>
        <v>129</v>
      </c>
      <c r="H599" s="16">
        <f>COUNTIF(V$10:$V599,'Desglose 4152'!$V$6)</f>
        <v>177</v>
      </c>
      <c r="I599" s="16">
        <f>COUNTIF(V$10:$V599,'Desglose 4151'!$V$6)</f>
        <v>183</v>
      </c>
      <c r="J599" s="18" t="s">
        <v>19</v>
      </c>
      <c r="K599" s="19">
        <v>4</v>
      </c>
      <c r="L599" s="20">
        <v>11</v>
      </c>
      <c r="M599" s="21">
        <v>152</v>
      </c>
      <c r="N599" s="18">
        <v>2</v>
      </c>
      <c r="O599" s="18">
        <v>5</v>
      </c>
      <c r="P599" s="18">
        <v>2</v>
      </c>
      <c r="Q599" s="18">
        <v>3</v>
      </c>
      <c r="R599" s="18">
        <v>3</v>
      </c>
      <c r="S599" s="18" t="s">
        <v>26</v>
      </c>
      <c r="T599" s="20">
        <v>150</v>
      </c>
      <c r="U599" s="19">
        <v>1</v>
      </c>
      <c r="V599" s="18">
        <v>4153</v>
      </c>
      <c r="W599" s="19">
        <v>0</v>
      </c>
      <c r="X599" s="18">
        <v>1</v>
      </c>
      <c r="Y599" s="21">
        <v>4915</v>
      </c>
      <c r="Z599" s="18">
        <v>1</v>
      </c>
      <c r="AA599" s="19">
        <v>10</v>
      </c>
      <c r="AB599" s="20">
        <v>83</v>
      </c>
      <c r="AC599" s="131" t="s">
        <v>703</v>
      </c>
      <c r="AD599" s="38" t="s">
        <v>58</v>
      </c>
      <c r="AE599" s="13">
        <v>0</v>
      </c>
      <c r="AF599" s="13">
        <v>0</v>
      </c>
      <c r="AG599" s="13">
        <v>0</v>
      </c>
      <c r="AH599" s="37">
        <f t="shared" si="50"/>
        <v>0</v>
      </c>
      <c r="AI599" s="13">
        <v>0</v>
      </c>
      <c r="AJ599" s="13">
        <v>0</v>
      </c>
      <c r="AK599" s="13">
        <v>0</v>
      </c>
      <c r="AL599" s="37">
        <f t="shared" si="52"/>
        <v>0</v>
      </c>
      <c r="AM599" s="13">
        <v>0</v>
      </c>
      <c r="AN599" s="13">
        <v>0</v>
      </c>
      <c r="AO599" s="13">
        <v>0</v>
      </c>
      <c r="AP599" s="37">
        <f t="shared" si="51"/>
        <v>0</v>
      </c>
      <c r="AQ599" s="13">
        <v>0</v>
      </c>
      <c r="AR599" s="13">
        <v>0</v>
      </c>
      <c r="AS599" s="13">
        <v>0</v>
      </c>
      <c r="AT599" s="37">
        <f t="shared" si="53"/>
        <v>0</v>
      </c>
      <c r="AU599" s="69">
        <f t="shared" si="54"/>
        <v>0</v>
      </c>
    </row>
    <row r="600" spans="1:47" x14ac:dyDescent="0.25">
      <c r="A600" s="16">
        <f>COUNTIF($AD$10:AD600,'RESUMEN POR ORGANISMO'!$V$6)</f>
        <v>38</v>
      </c>
      <c r="B600" s="16">
        <f>COUNTIF(U$10:$V600,'Desglose 4246'!$V$6)</f>
        <v>8</v>
      </c>
      <c r="C600" s="16">
        <f>COUNTIF(V$10:$V600,'Desglose 4157'!$V$6)</f>
        <v>33</v>
      </c>
      <c r="D600" s="16">
        <f>COUNTIF(V$10:$V600,'Desglose 4156'!$V$6)</f>
        <v>26</v>
      </c>
      <c r="E600" s="16">
        <f>COUNTIF(V$10:$V600,'Desglose 4155'!$V$6)</f>
        <v>26</v>
      </c>
      <c r="F600" s="16">
        <f>COUNTIF(V$10:$V600,'Desglose 4154'!$V$6)</f>
        <v>8</v>
      </c>
      <c r="G600" s="16">
        <f>COUNTIF(V$10:$V600,'Desglose 4153'!$V$6)</f>
        <v>130</v>
      </c>
      <c r="H600" s="16">
        <f>COUNTIF(V$10:$V600,'Desglose 4152'!$V$6)</f>
        <v>177</v>
      </c>
      <c r="I600" s="16">
        <f>COUNTIF(V$10:$V600,'Desglose 4151'!$V$6)</f>
        <v>183</v>
      </c>
      <c r="J600" s="18" t="s">
        <v>19</v>
      </c>
      <c r="K600" s="19">
        <v>4</v>
      </c>
      <c r="L600" s="20">
        <v>11</v>
      </c>
      <c r="M600" s="21">
        <v>152</v>
      </c>
      <c r="N600" s="18">
        <v>2</v>
      </c>
      <c r="O600" s="18">
        <v>5</v>
      </c>
      <c r="P600" s="18">
        <v>2</v>
      </c>
      <c r="Q600" s="18">
        <v>3</v>
      </c>
      <c r="R600" s="18">
        <v>3</v>
      </c>
      <c r="S600" s="18" t="s">
        <v>26</v>
      </c>
      <c r="T600" s="20">
        <v>150</v>
      </c>
      <c r="U600" s="19">
        <v>1</v>
      </c>
      <c r="V600" s="18">
        <v>4153</v>
      </c>
      <c r="W600" s="19">
        <v>0</v>
      </c>
      <c r="X600" s="18">
        <v>1</v>
      </c>
      <c r="Y600" s="21">
        <v>4915</v>
      </c>
      <c r="Z600" s="18">
        <v>1</v>
      </c>
      <c r="AA600" s="19">
        <v>6</v>
      </c>
      <c r="AB600" s="20">
        <v>108</v>
      </c>
      <c r="AC600" s="131" t="s">
        <v>704</v>
      </c>
      <c r="AD600" s="38" t="s">
        <v>58</v>
      </c>
      <c r="AE600" s="13">
        <v>0</v>
      </c>
      <c r="AF600" s="13">
        <v>0</v>
      </c>
      <c r="AG600" s="13">
        <v>0</v>
      </c>
      <c r="AH600" s="37">
        <f t="shared" si="50"/>
        <v>0</v>
      </c>
      <c r="AI600" s="13">
        <v>0</v>
      </c>
      <c r="AJ600" s="13">
        <v>0</v>
      </c>
      <c r="AK600" s="13">
        <v>0</v>
      </c>
      <c r="AL600" s="37">
        <f t="shared" si="52"/>
        <v>0</v>
      </c>
      <c r="AM600" s="13">
        <v>0</v>
      </c>
      <c r="AN600" s="13">
        <v>0</v>
      </c>
      <c r="AO600" s="13">
        <v>0</v>
      </c>
      <c r="AP600" s="37">
        <f t="shared" si="51"/>
        <v>0</v>
      </c>
      <c r="AQ600" s="13">
        <v>0</v>
      </c>
      <c r="AR600" s="13">
        <v>0</v>
      </c>
      <c r="AS600" s="13">
        <v>0</v>
      </c>
      <c r="AT600" s="37">
        <f t="shared" si="53"/>
        <v>0</v>
      </c>
      <c r="AU600" s="69">
        <f t="shared" si="54"/>
        <v>0</v>
      </c>
    </row>
    <row r="601" spans="1:47" x14ac:dyDescent="0.25">
      <c r="A601" s="16">
        <f>COUNTIF($AD$10:AD601,'RESUMEN POR ORGANISMO'!$V$6)</f>
        <v>38</v>
      </c>
      <c r="B601" s="16">
        <f>COUNTIF(U$10:$V601,'Desglose 4246'!$V$6)</f>
        <v>8</v>
      </c>
      <c r="C601" s="16">
        <f>COUNTIF(V$10:$V601,'Desglose 4157'!$V$6)</f>
        <v>33</v>
      </c>
      <c r="D601" s="16">
        <f>COUNTIF(V$10:$V601,'Desglose 4156'!$V$6)</f>
        <v>26</v>
      </c>
      <c r="E601" s="16">
        <f>COUNTIF(V$10:$V601,'Desglose 4155'!$V$6)</f>
        <v>26</v>
      </c>
      <c r="F601" s="16">
        <f>COUNTIF(V$10:$V601,'Desglose 4154'!$V$6)</f>
        <v>8</v>
      </c>
      <c r="G601" s="16">
        <f>COUNTIF(V$10:$V601,'Desglose 4153'!$V$6)</f>
        <v>131</v>
      </c>
      <c r="H601" s="16">
        <f>COUNTIF(V$10:$V601,'Desglose 4152'!$V$6)</f>
        <v>177</v>
      </c>
      <c r="I601" s="16">
        <f>COUNTIF(V$10:$V601,'Desglose 4151'!$V$6)</f>
        <v>183</v>
      </c>
      <c r="J601" s="18" t="s">
        <v>19</v>
      </c>
      <c r="K601" s="19">
        <v>4</v>
      </c>
      <c r="L601" s="20">
        <v>11</v>
      </c>
      <c r="M601" s="21">
        <v>152</v>
      </c>
      <c r="N601" s="18">
        <v>2</v>
      </c>
      <c r="O601" s="18">
        <v>5</v>
      </c>
      <c r="P601" s="18">
        <v>2</v>
      </c>
      <c r="Q601" s="18">
        <v>3</v>
      </c>
      <c r="R601" s="18">
        <v>3</v>
      </c>
      <c r="S601" s="18" t="s">
        <v>26</v>
      </c>
      <c r="T601" s="20">
        <v>150</v>
      </c>
      <c r="U601" s="19">
        <v>1</v>
      </c>
      <c r="V601" s="18">
        <v>4153</v>
      </c>
      <c r="W601" s="19">
        <v>0</v>
      </c>
      <c r="X601" s="18">
        <v>1</v>
      </c>
      <c r="Y601" s="21">
        <v>4915</v>
      </c>
      <c r="Z601" s="18">
        <v>1</v>
      </c>
      <c r="AA601" s="19">
        <v>6</v>
      </c>
      <c r="AB601" s="20">
        <v>85</v>
      </c>
      <c r="AC601" s="131" t="s">
        <v>705</v>
      </c>
      <c r="AD601" s="38" t="s">
        <v>58</v>
      </c>
      <c r="AE601" s="13">
        <v>0</v>
      </c>
      <c r="AF601" s="13">
        <v>0</v>
      </c>
      <c r="AG601" s="13">
        <v>0</v>
      </c>
      <c r="AH601" s="37">
        <f t="shared" si="50"/>
        <v>0</v>
      </c>
      <c r="AI601" s="13">
        <v>0</v>
      </c>
      <c r="AJ601" s="13">
        <v>0</v>
      </c>
      <c r="AK601" s="13">
        <v>0</v>
      </c>
      <c r="AL601" s="37">
        <f t="shared" si="52"/>
        <v>0</v>
      </c>
      <c r="AM601" s="13">
        <v>0</v>
      </c>
      <c r="AN601" s="13">
        <v>0</v>
      </c>
      <c r="AO601" s="13">
        <v>0</v>
      </c>
      <c r="AP601" s="37">
        <f t="shared" si="51"/>
        <v>0</v>
      </c>
      <c r="AQ601" s="13">
        <v>0</v>
      </c>
      <c r="AR601" s="13">
        <v>0</v>
      </c>
      <c r="AS601" s="13">
        <v>0</v>
      </c>
      <c r="AT601" s="37">
        <f t="shared" si="53"/>
        <v>0</v>
      </c>
      <c r="AU601" s="69">
        <f t="shared" si="54"/>
        <v>0</v>
      </c>
    </row>
    <row r="602" spans="1:47" x14ac:dyDescent="0.25">
      <c r="A602" s="16">
        <f>COUNTIF($AD$10:AD602,'RESUMEN POR ORGANISMO'!$V$6)</f>
        <v>38</v>
      </c>
      <c r="B602" s="16">
        <f>COUNTIF(U$10:$V602,'Desglose 4246'!$V$6)</f>
        <v>8</v>
      </c>
      <c r="C602" s="16">
        <f>COUNTIF(V$10:$V602,'Desglose 4157'!$V$6)</f>
        <v>33</v>
      </c>
      <c r="D602" s="16">
        <f>COUNTIF(V$10:$V602,'Desglose 4156'!$V$6)</f>
        <v>26</v>
      </c>
      <c r="E602" s="16">
        <f>COUNTIF(V$10:$V602,'Desglose 4155'!$V$6)</f>
        <v>26</v>
      </c>
      <c r="F602" s="16">
        <f>COUNTIF(V$10:$V602,'Desglose 4154'!$V$6)</f>
        <v>8</v>
      </c>
      <c r="G602" s="16">
        <f>COUNTIF(V$10:$V602,'Desglose 4153'!$V$6)</f>
        <v>132</v>
      </c>
      <c r="H602" s="16">
        <f>COUNTIF(V$10:$V602,'Desglose 4152'!$V$6)</f>
        <v>177</v>
      </c>
      <c r="I602" s="16">
        <f>COUNTIF(V$10:$V602,'Desglose 4151'!$V$6)</f>
        <v>183</v>
      </c>
      <c r="J602" s="18" t="s">
        <v>19</v>
      </c>
      <c r="K602" s="19">
        <v>4</v>
      </c>
      <c r="L602" s="20">
        <v>11</v>
      </c>
      <c r="M602" s="21">
        <v>152</v>
      </c>
      <c r="N602" s="18">
        <v>2</v>
      </c>
      <c r="O602" s="18">
        <v>5</v>
      </c>
      <c r="P602" s="18">
        <v>2</v>
      </c>
      <c r="Q602" s="18">
        <v>3</v>
      </c>
      <c r="R602" s="18">
        <v>3</v>
      </c>
      <c r="S602" s="18" t="s">
        <v>26</v>
      </c>
      <c r="T602" s="20">
        <v>150</v>
      </c>
      <c r="U602" s="19">
        <v>1</v>
      </c>
      <c r="V602" s="18">
        <v>4153</v>
      </c>
      <c r="W602" s="19">
        <v>0</v>
      </c>
      <c r="X602" s="18">
        <v>1</v>
      </c>
      <c r="Y602" s="21">
        <v>4915</v>
      </c>
      <c r="Z602" s="18">
        <v>1</v>
      </c>
      <c r="AA602" s="19">
        <v>7</v>
      </c>
      <c r="AB602" s="20">
        <v>15</v>
      </c>
      <c r="AC602" s="131" t="s">
        <v>706</v>
      </c>
      <c r="AD602" s="38" t="s">
        <v>58</v>
      </c>
      <c r="AE602" s="13">
        <v>0</v>
      </c>
      <c r="AF602" s="13">
        <v>0</v>
      </c>
      <c r="AG602" s="13">
        <v>0</v>
      </c>
      <c r="AH602" s="37">
        <f t="shared" si="50"/>
        <v>0</v>
      </c>
      <c r="AI602" s="13">
        <v>0</v>
      </c>
      <c r="AJ602" s="13">
        <v>0</v>
      </c>
      <c r="AK602" s="13">
        <v>0</v>
      </c>
      <c r="AL602" s="37">
        <f t="shared" si="52"/>
        <v>0</v>
      </c>
      <c r="AM602" s="13">
        <v>0</v>
      </c>
      <c r="AN602" s="13">
        <v>0</v>
      </c>
      <c r="AO602" s="13">
        <v>0</v>
      </c>
      <c r="AP602" s="37">
        <f t="shared" si="51"/>
        <v>0</v>
      </c>
      <c r="AQ602" s="13">
        <v>0</v>
      </c>
      <c r="AR602" s="13">
        <v>0</v>
      </c>
      <c r="AS602" s="13">
        <v>0</v>
      </c>
      <c r="AT602" s="37">
        <f t="shared" si="53"/>
        <v>0</v>
      </c>
      <c r="AU602" s="69">
        <f t="shared" si="54"/>
        <v>0</v>
      </c>
    </row>
    <row r="603" spans="1:47" x14ac:dyDescent="0.25">
      <c r="A603" s="16">
        <f>COUNTIF($AD$10:AD603,'RESUMEN POR ORGANISMO'!$V$6)</f>
        <v>38</v>
      </c>
      <c r="B603" s="16">
        <f>COUNTIF(U$10:$V603,'Desglose 4246'!$V$6)</f>
        <v>8</v>
      </c>
      <c r="C603" s="16">
        <f>COUNTIF(V$10:$V603,'Desglose 4157'!$V$6)</f>
        <v>33</v>
      </c>
      <c r="D603" s="16">
        <f>COUNTIF(V$10:$V603,'Desglose 4156'!$V$6)</f>
        <v>26</v>
      </c>
      <c r="E603" s="16">
        <f>COUNTIF(V$10:$V603,'Desglose 4155'!$V$6)</f>
        <v>26</v>
      </c>
      <c r="F603" s="16">
        <f>COUNTIF(V$10:$V603,'Desglose 4154'!$V$6)</f>
        <v>8</v>
      </c>
      <c r="G603" s="16">
        <f>COUNTIF(V$10:$V603,'Desglose 4153'!$V$6)</f>
        <v>133</v>
      </c>
      <c r="H603" s="16">
        <f>COUNTIF(V$10:$V603,'Desglose 4152'!$V$6)</f>
        <v>177</v>
      </c>
      <c r="I603" s="16">
        <f>COUNTIF(V$10:$V603,'Desglose 4151'!$V$6)</f>
        <v>183</v>
      </c>
      <c r="J603" s="18" t="s">
        <v>19</v>
      </c>
      <c r="K603" s="19">
        <v>4</v>
      </c>
      <c r="L603" s="20">
        <v>11</v>
      </c>
      <c r="M603" s="21">
        <v>152</v>
      </c>
      <c r="N603" s="18">
        <v>2</v>
      </c>
      <c r="O603" s="18">
        <v>5</v>
      </c>
      <c r="P603" s="18">
        <v>2</v>
      </c>
      <c r="Q603" s="18">
        <v>3</v>
      </c>
      <c r="R603" s="18">
        <v>3</v>
      </c>
      <c r="S603" s="18" t="s">
        <v>26</v>
      </c>
      <c r="T603" s="20">
        <v>150</v>
      </c>
      <c r="U603" s="19">
        <v>1</v>
      </c>
      <c r="V603" s="18">
        <v>4153</v>
      </c>
      <c r="W603" s="19">
        <v>0</v>
      </c>
      <c r="X603" s="18">
        <v>1</v>
      </c>
      <c r="Y603" s="21">
        <v>4915</v>
      </c>
      <c r="Z603" s="18">
        <v>1</v>
      </c>
      <c r="AA603" s="19">
        <v>3</v>
      </c>
      <c r="AB603" s="20">
        <v>93</v>
      </c>
      <c r="AC603" s="131" t="s">
        <v>707</v>
      </c>
      <c r="AD603" s="38" t="s">
        <v>58</v>
      </c>
      <c r="AE603" s="13">
        <v>0</v>
      </c>
      <c r="AF603" s="13">
        <v>0</v>
      </c>
      <c r="AG603" s="13">
        <v>0</v>
      </c>
      <c r="AH603" s="37">
        <f t="shared" si="50"/>
        <v>0</v>
      </c>
      <c r="AI603" s="13">
        <v>0</v>
      </c>
      <c r="AJ603" s="13">
        <v>0</v>
      </c>
      <c r="AK603" s="13">
        <v>0</v>
      </c>
      <c r="AL603" s="37">
        <f t="shared" si="52"/>
        <v>0</v>
      </c>
      <c r="AM603" s="13">
        <v>0</v>
      </c>
      <c r="AN603" s="13">
        <v>0</v>
      </c>
      <c r="AO603" s="13">
        <v>0</v>
      </c>
      <c r="AP603" s="37">
        <f t="shared" si="51"/>
        <v>0</v>
      </c>
      <c r="AQ603" s="13">
        <v>0</v>
      </c>
      <c r="AR603" s="13">
        <v>0</v>
      </c>
      <c r="AS603" s="13">
        <v>0</v>
      </c>
      <c r="AT603" s="37">
        <f t="shared" si="53"/>
        <v>0</v>
      </c>
      <c r="AU603" s="69">
        <f t="shared" si="54"/>
        <v>0</v>
      </c>
    </row>
    <row r="604" spans="1:47" x14ac:dyDescent="0.25">
      <c r="A604" s="16">
        <f>COUNTIF($AD$10:AD604,'RESUMEN POR ORGANISMO'!$V$6)</f>
        <v>38</v>
      </c>
      <c r="B604" s="16">
        <f>COUNTIF(U$10:$V604,'Desglose 4246'!$V$6)</f>
        <v>8</v>
      </c>
      <c r="C604" s="16">
        <f>COUNTIF(V$10:$V604,'Desglose 4157'!$V$6)</f>
        <v>33</v>
      </c>
      <c r="D604" s="16">
        <f>COUNTIF(V$10:$V604,'Desglose 4156'!$V$6)</f>
        <v>26</v>
      </c>
      <c r="E604" s="16">
        <f>COUNTIF(V$10:$V604,'Desglose 4155'!$V$6)</f>
        <v>26</v>
      </c>
      <c r="F604" s="16">
        <f>COUNTIF(V$10:$V604,'Desglose 4154'!$V$6)</f>
        <v>8</v>
      </c>
      <c r="G604" s="16">
        <f>COUNTIF(V$10:$V604,'Desglose 4153'!$V$6)</f>
        <v>134</v>
      </c>
      <c r="H604" s="16">
        <f>COUNTIF(V$10:$V604,'Desglose 4152'!$V$6)</f>
        <v>177</v>
      </c>
      <c r="I604" s="16">
        <f>COUNTIF(V$10:$V604,'Desglose 4151'!$V$6)</f>
        <v>183</v>
      </c>
      <c r="J604" s="18" t="s">
        <v>19</v>
      </c>
      <c r="K604" s="19">
        <v>4</v>
      </c>
      <c r="L604" s="20">
        <v>11</v>
      </c>
      <c r="M604" s="21">
        <v>152</v>
      </c>
      <c r="N604" s="18">
        <v>2</v>
      </c>
      <c r="O604" s="18">
        <v>5</v>
      </c>
      <c r="P604" s="18">
        <v>2</v>
      </c>
      <c r="Q604" s="18">
        <v>3</v>
      </c>
      <c r="R604" s="18">
        <v>3</v>
      </c>
      <c r="S604" s="18" t="s">
        <v>26</v>
      </c>
      <c r="T604" s="20">
        <v>150</v>
      </c>
      <c r="U604" s="19">
        <v>1</v>
      </c>
      <c r="V604" s="18">
        <v>4153</v>
      </c>
      <c r="W604" s="19">
        <v>0</v>
      </c>
      <c r="X604" s="18">
        <v>1</v>
      </c>
      <c r="Y604" s="21">
        <v>4915</v>
      </c>
      <c r="Z604" s="18">
        <v>1</v>
      </c>
      <c r="AA604" s="19">
        <v>3</v>
      </c>
      <c r="AB604" s="20">
        <v>118</v>
      </c>
      <c r="AC604" s="131" t="s">
        <v>708</v>
      </c>
      <c r="AD604" s="38" t="s">
        <v>58</v>
      </c>
      <c r="AE604" s="13">
        <v>0</v>
      </c>
      <c r="AF604" s="13">
        <v>0</v>
      </c>
      <c r="AG604" s="13">
        <v>0</v>
      </c>
      <c r="AH604" s="37">
        <f t="shared" si="50"/>
        <v>0</v>
      </c>
      <c r="AI604" s="13">
        <v>0</v>
      </c>
      <c r="AJ604" s="13">
        <v>0</v>
      </c>
      <c r="AK604" s="13">
        <v>0</v>
      </c>
      <c r="AL604" s="37">
        <f t="shared" si="52"/>
        <v>0</v>
      </c>
      <c r="AM604" s="13">
        <v>0</v>
      </c>
      <c r="AN604" s="13">
        <v>0</v>
      </c>
      <c r="AO604" s="13">
        <v>0</v>
      </c>
      <c r="AP604" s="37">
        <f t="shared" si="51"/>
        <v>0</v>
      </c>
      <c r="AQ604" s="13">
        <v>0</v>
      </c>
      <c r="AR604" s="13">
        <v>0</v>
      </c>
      <c r="AS604" s="13">
        <v>0</v>
      </c>
      <c r="AT604" s="37">
        <f t="shared" si="53"/>
        <v>0</v>
      </c>
      <c r="AU604" s="69">
        <f t="shared" si="54"/>
        <v>0</v>
      </c>
    </row>
    <row r="605" spans="1:47" x14ac:dyDescent="0.25">
      <c r="A605" s="16">
        <f>COUNTIF($AD$10:AD605,'RESUMEN POR ORGANISMO'!$V$6)</f>
        <v>38</v>
      </c>
      <c r="B605" s="16">
        <f>COUNTIF(U$10:$V605,'Desglose 4246'!$V$6)</f>
        <v>8</v>
      </c>
      <c r="C605" s="16">
        <f>COUNTIF(V$10:$V605,'Desglose 4157'!$V$6)</f>
        <v>33</v>
      </c>
      <c r="D605" s="16">
        <f>COUNTIF(V$10:$V605,'Desglose 4156'!$V$6)</f>
        <v>26</v>
      </c>
      <c r="E605" s="16">
        <f>COUNTIF(V$10:$V605,'Desglose 4155'!$V$6)</f>
        <v>26</v>
      </c>
      <c r="F605" s="16">
        <f>COUNTIF(V$10:$V605,'Desglose 4154'!$V$6)</f>
        <v>8</v>
      </c>
      <c r="G605" s="16">
        <f>COUNTIF(V$10:$V605,'Desglose 4153'!$V$6)</f>
        <v>135</v>
      </c>
      <c r="H605" s="16">
        <f>COUNTIF(V$10:$V605,'Desglose 4152'!$V$6)</f>
        <v>177</v>
      </c>
      <c r="I605" s="16">
        <f>COUNTIF(V$10:$V605,'Desglose 4151'!$V$6)</f>
        <v>183</v>
      </c>
      <c r="J605" s="18" t="s">
        <v>19</v>
      </c>
      <c r="K605" s="19">
        <v>4</v>
      </c>
      <c r="L605" s="20">
        <v>11</v>
      </c>
      <c r="M605" s="21">
        <v>152</v>
      </c>
      <c r="N605" s="18">
        <v>2</v>
      </c>
      <c r="O605" s="18">
        <v>5</v>
      </c>
      <c r="P605" s="18">
        <v>2</v>
      </c>
      <c r="Q605" s="18">
        <v>3</v>
      </c>
      <c r="R605" s="18">
        <v>3</v>
      </c>
      <c r="S605" s="18" t="s">
        <v>26</v>
      </c>
      <c r="T605" s="20">
        <v>150</v>
      </c>
      <c r="U605" s="19">
        <v>1</v>
      </c>
      <c r="V605" s="18">
        <v>4153</v>
      </c>
      <c r="W605" s="19">
        <v>0</v>
      </c>
      <c r="X605" s="18">
        <v>1</v>
      </c>
      <c r="Y605" s="21">
        <v>4915</v>
      </c>
      <c r="Z605" s="18">
        <v>1</v>
      </c>
      <c r="AA605" s="19">
        <v>3</v>
      </c>
      <c r="AB605" s="20">
        <v>46</v>
      </c>
      <c r="AC605" s="131" t="s">
        <v>709</v>
      </c>
      <c r="AD605" s="38" t="s">
        <v>58</v>
      </c>
      <c r="AE605" s="13">
        <v>0</v>
      </c>
      <c r="AF605" s="13">
        <v>0</v>
      </c>
      <c r="AG605" s="13">
        <v>0</v>
      </c>
      <c r="AH605" s="37">
        <f t="shared" si="50"/>
        <v>0</v>
      </c>
      <c r="AI605" s="13">
        <v>0</v>
      </c>
      <c r="AJ605" s="13">
        <v>0</v>
      </c>
      <c r="AK605" s="13">
        <v>0</v>
      </c>
      <c r="AL605" s="37">
        <f t="shared" si="52"/>
        <v>0</v>
      </c>
      <c r="AM605" s="13">
        <v>0</v>
      </c>
      <c r="AN605" s="13">
        <v>0</v>
      </c>
      <c r="AO605" s="13">
        <v>0</v>
      </c>
      <c r="AP605" s="37">
        <f t="shared" si="51"/>
        <v>0</v>
      </c>
      <c r="AQ605" s="13">
        <v>0</v>
      </c>
      <c r="AR605" s="13">
        <v>0</v>
      </c>
      <c r="AS605" s="13">
        <v>0</v>
      </c>
      <c r="AT605" s="37">
        <f t="shared" si="53"/>
        <v>0</v>
      </c>
      <c r="AU605" s="69">
        <f t="shared" si="54"/>
        <v>0</v>
      </c>
    </row>
    <row r="606" spans="1:47" x14ac:dyDescent="0.25">
      <c r="A606" s="16">
        <f>COUNTIF($AD$10:AD606,'RESUMEN POR ORGANISMO'!$V$6)</f>
        <v>38</v>
      </c>
      <c r="B606" s="16">
        <f>COUNTIF(U$10:$V606,'Desglose 4246'!$V$6)</f>
        <v>8</v>
      </c>
      <c r="C606" s="16">
        <f>COUNTIF(V$10:$V606,'Desglose 4157'!$V$6)</f>
        <v>33</v>
      </c>
      <c r="D606" s="16">
        <f>COUNTIF(V$10:$V606,'Desglose 4156'!$V$6)</f>
        <v>26</v>
      </c>
      <c r="E606" s="16">
        <f>COUNTIF(V$10:$V606,'Desglose 4155'!$V$6)</f>
        <v>26</v>
      </c>
      <c r="F606" s="16">
        <f>COUNTIF(V$10:$V606,'Desglose 4154'!$V$6)</f>
        <v>8</v>
      </c>
      <c r="G606" s="16">
        <f>COUNTIF(V$10:$V606,'Desglose 4153'!$V$6)</f>
        <v>136</v>
      </c>
      <c r="H606" s="16">
        <f>COUNTIF(V$10:$V606,'Desglose 4152'!$V$6)</f>
        <v>177</v>
      </c>
      <c r="I606" s="16">
        <f>COUNTIF(V$10:$V606,'Desglose 4151'!$V$6)</f>
        <v>183</v>
      </c>
      <c r="J606" s="18" t="s">
        <v>19</v>
      </c>
      <c r="K606" s="19">
        <v>4</v>
      </c>
      <c r="L606" s="20">
        <v>11</v>
      </c>
      <c r="M606" s="21">
        <v>152</v>
      </c>
      <c r="N606" s="18">
        <v>2</v>
      </c>
      <c r="O606" s="18">
        <v>5</v>
      </c>
      <c r="P606" s="18">
        <v>2</v>
      </c>
      <c r="Q606" s="18">
        <v>3</v>
      </c>
      <c r="R606" s="18">
        <v>3</v>
      </c>
      <c r="S606" s="18" t="s">
        <v>26</v>
      </c>
      <c r="T606" s="20">
        <v>150</v>
      </c>
      <c r="U606" s="19">
        <v>1</v>
      </c>
      <c r="V606" s="18">
        <v>4153</v>
      </c>
      <c r="W606" s="19">
        <v>0</v>
      </c>
      <c r="X606" s="18">
        <v>1</v>
      </c>
      <c r="Y606" s="21">
        <v>4915</v>
      </c>
      <c r="Z606" s="18">
        <v>1</v>
      </c>
      <c r="AA606" s="19">
        <v>2</v>
      </c>
      <c r="AB606" s="20">
        <v>53</v>
      </c>
      <c r="AC606" s="131" t="s">
        <v>710</v>
      </c>
      <c r="AD606" s="38" t="s">
        <v>58</v>
      </c>
      <c r="AE606" s="13">
        <v>0</v>
      </c>
      <c r="AF606" s="13">
        <v>0</v>
      </c>
      <c r="AG606" s="13">
        <v>0</v>
      </c>
      <c r="AH606" s="37">
        <f t="shared" si="50"/>
        <v>0</v>
      </c>
      <c r="AI606" s="13">
        <v>0</v>
      </c>
      <c r="AJ606" s="13">
        <v>0</v>
      </c>
      <c r="AK606" s="13">
        <v>0</v>
      </c>
      <c r="AL606" s="37">
        <f t="shared" si="52"/>
        <v>0</v>
      </c>
      <c r="AM606" s="13">
        <v>0</v>
      </c>
      <c r="AN606" s="13">
        <v>0</v>
      </c>
      <c r="AO606" s="13">
        <v>0</v>
      </c>
      <c r="AP606" s="37">
        <f t="shared" si="51"/>
        <v>0</v>
      </c>
      <c r="AQ606" s="13">
        <v>0</v>
      </c>
      <c r="AR606" s="13">
        <v>0</v>
      </c>
      <c r="AS606" s="13">
        <v>0</v>
      </c>
      <c r="AT606" s="37">
        <f t="shared" si="53"/>
        <v>0</v>
      </c>
      <c r="AU606" s="69">
        <f t="shared" si="54"/>
        <v>0</v>
      </c>
    </row>
    <row r="607" spans="1:47" x14ac:dyDescent="0.25">
      <c r="A607" s="16">
        <f>COUNTIF($AD$10:AD607,'RESUMEN POR ORGANISMO'!$V$6)</f>
        <v>38</v>
      </c>
      <c r="B607" s="16">
        <f>COUNTIF(U$10:$V607,'Desglose 4246'!$V$6)</f>
        <v>8</v>
      </c>
      <c r="C607" s="16">
        <f>COUNTIF(V$10:$V607,'Desglose 4157'!$V$6)</f>
        <v>33</v>
      </c>
      <c r="D607" s="16">
        <f>COUNTIF(V$10:$V607,'Desglose 4156'!$V$6)</f>
        <v>26</v>
      </c>
      <c r="E607" s="16">
        <f>COUNTIF(V$10:$V607,'Desglose 4155'!$V$6)</f>
        <v>26</v>
      </c>
      <c r="F607" s="16">
        <f>COUNTIF(V$10:$V607,'Desglose 4154'!$V$6)</f>
        <v>8</v>
      </c>
      <c r="G607" s="16">
        <f>COUNTIF(V$10:$V607,'Desglose 4153'!$V$6)</f>
        <v>137</v>
      </c>
      <c r="H607" s="16">
        <f>COUNTIF(V$10:$V607,'Desglose 4152'!$V$6)</f>
        <v>177</v>
      </c>
      <c r="I607" s="16">
        <f>COUNTIF(V$10:$V607,'Desglose 4151'!$V$6)</f>
        <v>183</v>
      </c>
      <c r="J607" s="18" t="s">
        <v>19</v>
      </c>
      <c r="K607" s="19">
        <v>4</v>
      </c>
      <c r="L607" s="20">
        <v>11</v>
      </c>
      <c r="M607" s="21">
        <v>152</v>
      </c>
      <c r="N607" s="18">
        <v>2</v>
      </c>
      <c r="O607" s="18">
        <v>5</v>
      </c>
      <c r="P607" s="18">
        <v>2</v>
      </c>
      <c r="Q607" s="18">
        <v>3</v>
      </c>
      <c r="R607" s="18">
        <v>3</v>
      </c>
      <c r="S607" s="18" t="s">
        <v>26</v>
      </c>
      <c r="T607" s="20">
        <v>150</v>
      </c>
      <c r="U607" s="19">
        <v>1</v>
      </c>
      <c r="V607" s="18">
        <v>4153</v>
      </c>
      <c r="W607" s="19">
        <v>0</v>
      </c>
      <c r="X607" s="18">
        <v>1</v>
      </c>
      <c r="Y607" s="21">
        <v>4915</v>
      </c>
      <c r="Z607" s="18">
        <v>1</v>
      </c>
      <c r="AA607" s="19">
        <v>2</v>
      </c>
      <c r="AB607" s="20">
        <v>116</v>
      </c>
      <c r="AC607" s="131" t="s">
        <v>711</v>
      </c>
      <c r="AD607" s="38" t="s">
        <v>58</v>
      </c>
      <c r="AE607" s="13">
        <v>0</v>
      </c>
      <c r="AF607" s="13">
        <v>0</v>
      </c>
      <c r="AG607" s="13">
        <v>0</v>
      </c>
      <c r="AH607" s="37">
        <f t="shared" si="50"/>
        <v>0</v>
      </c>
      <c r="AI607" s="13">
        <v>0</v>
      </c>
      <c r="AJ607" s="13">
        <v>0</v>
      </c>
      <c r="AK607" s="13">
        <v>0</v>
      </c>
      <c r="AL607" s="37">
        <f t="shared" si="52"/>
        <v>0</v>
      </c>
      <c r="AM607" s="13">
        <v>0</v>
      </c>
      <c r="AN607" s="13">
        <v>0</v>
      </c>
      <c r="AO607" s="13">
        <v>0</v>
      </c>
      <c r="AP607" s="37">
        <f t="shared" si="51"/>
        <v>0</v>
      </c>
      <c r="AQ607" s="13">
        <v>0</v>
      </c>
      <c r="AR607" s="13">
        <v>0</v>
      </c>
      <c r="AS607" s="13">
        <v>0</v>
      </c>
      <c r="AT607" s="37">
        <f t="shared" si="53"/>
        <v>0</v>
      </c>
      <c r="AU607" s="69">
        <f t="shared" si="54"/>
        <v>0</v>
      </c>
    </row>
    <row r="608" spans="1:47" x14ac:dyDescent="0.25">
      <c r="A608" s="16">
        <f>COUNTIF($AD$10:AD608,'RESUMEN POR ORGANISMO'!$V$6)</f>
        <v>38</v>
      </c>
      <c r="B608" s="16">
        <f>COUNTIF(U$10:$V608,'Desglose 4246'!$V$6)</f>
        <v>8</v>
      </c>
      <c r="C608" s="16">
        <f>COUNTIF(V$10:$V608,'Desglose 4157'!$V$6)</f>
        <v>33</v>
      </c>
      <c r="D608" s="16">
        <f>COUNTIF(V$10:$V608,'Desglose 4156'!$V$6)</f>
        <v>26</v>
      </c>
      <c r="E608" s="16">
        <f>COUNTIF(V$10:$V608,'Desglose 4155'!$V$6)</f>
        <v>26</v>
      </c>
      <c r="F608" s="16">
        <f>COUNTIF(V$10:$V608,'Desglose 4154'!$V$6)</f>
        <v>8</v>
      </c>
      <c r="G608" s="16">
        <f>COUNTIF(V$10:$V608,'Desglose 4153'!$V$6)</f>
        <v>138</v>
      </c>
      <c r="H608" s="16">
        <f>COUNTIF(V$10:$V608,'Desglose 4152'!$V$6)</f>
        <v>177</v>
      </c>
      <c r="I608" s="16">
        <f>COUNTIF(V$10:$V608,'Desglose 4151'!$V$6)</f>
        <v>183</v>
      </c>
      <c r="J608" s="18" t="s">
        <v>19</v>
      </c>
      <c r="K608" s="19">
        <v>4</v>
      </c>
      <c r="L608" s="20">
        <v>11</v>
      </c>
      <c r="M608" s="21">
        <v>152</v>
      </c>
      <c r="N608" s="18">
        <v>2</v>
      </c>
      <c r="O608" s="18">
        <v>5</v>
      </c>
      <c r="P608" s="18">
        <v>2</v>
      </c>
      <c r="Q608" s="18">
        <v>3</v>
      </c>
      <c r="R608" s="18">
        <v>3</v>
      </c>
      <c r="S608" s="18" t="s">
        <v>26</v>
      </c>
      <c r="T608" s="20">
        <v>150</v>
      </c>
      <c r="U608" s="19">
        <v>1</v>
      </c>
      <c r="V608" s="18">
        <v>4153</v>
      </c>
      <c r="W608" s="19">
        <v>0</v>
      </c>
      <c r="X608" s="18">
        <v>1</v>
      </c>
      <c r="Y608" s="21">
        <v>4915</v>
      </c>
      <c r="Z608" s="18">
        <v>1</v>
      </c>
      <c r="AA608" s="19">
        <v>2</v>
      </c>
      <c r="AB608" s="20">
        <v>109</v>
      </c>
      <c r="AC608" s="131" t="s">
        <v>712</v>
      </c>
      <c r="AD608" s="38" t="s">
        <v>58</v>
      </c>
      <c r="AE608" s="13">
        <v>0</v>
      </c>
      <c r="AF608" s="13">
        <v>0</v>
      </c>
      <c r="AG608" s="13">
        <v>0</v>
      </c>
      <c r="AH608" s="37">
        <f t="shared" si="50"/>
        <v>0</v>
      </c>
      <c r="AI608" s="13">
        <v>0</v>
      </c>
      <c r="AJ608" s="13">
        <v>0</v>
      </c>
      <c r="AK608" s="13">
        <v>0</v>
      </c>
      <c r="AL608" s="37">
        <f t="shared" si="52"/>
        <v>0</v>
      </c>
      <c r="AM608" s="13">
        <v>0</v>
      </c>
      <c r="AN608" s="13">
        <v>0</v>
      </c>
      <c r="AO608" s="13">
        <v>0</v>
      </c>
      <c r="AP608" s="37">
        <f t="shared" si="51"/>
        <v>0</v>
      </c>
      <c r="AQ608" s="13">
        <v>0</v>
      </c>
      <c r="AR608" s="13">
        <v>0</v>
      </c>
      <c r="AS608" s="13">
        <v>0</v>
      </c>
      <c r="AT608" s="37">
        <f t="shared" si="53"/>
        <v>0</v>
      </c>
      <c r="AU608" s="69">
        <f t="shared" si="54"/>
        <v>0</v>
      </c>
    </row>
    <row r="609" spans="1:47" x14ac:dyDescent="0.25">
      <c r="A609" s="16">
        <f>COUNTIF($AD$10:AD609,'RESUMEN POR ORGANISMO'!$V$6)</f>
        <v>38</v>
      </c>
      <c r="B609" s="16">
        <f>COUNTIF(U$10:$V609,'Desglose 4246'!$V$6)</f>
        <v>8</v>
      </c>
      <c r="C609" s="16">
        <f>COUNTIF(V$10:$V609,'Desglose 4157'!$V$6)</f>
        <v>33</v>
      </c>
      <c r="D609" s="16">
        <f>COUNTIF(V$10:$V609,'Desglose 4156'!$V$6)</f>
        <v>26</v>
      </c>
      <c r="E609" s="16">
        <f>COUNTIF(V$10:$V609,'Desglose 4155'!$V$6)</f>
        <v>26</v>
      </c>
      <c r="F609" s="16">
        <f>COUNTIF(V$10:$V609,'Desglose 4154'!$V$6)</f>
        <v>8</v>
      </c>
      <c r="G609" s="16">
        <f>COUNTIF(V$10:$V609,'Desglose 4153'!$V$6)</f>
        <v>139</v>
      </c>
      <c r="H609" s="16">
        <f>COUNTIF(V$10:$V609,'Desglose 4152'!$V$6)</f>
        <v>177</v>
      </c>
      <c r="I609" s="16">
        <f>COUNTIF(V$10:$V609,'Desglose 4151'!$V$6)</f>
        <v>183</v>
      </c>
      <c r="J609" s="18" t="s">
        <v>19</v>
      </c>
      <c r="K609" s="19">
        <v>4</v>
      </c>
      <c r="L609" s="20">
        <v>11</v>
      </c>
      <c r="M609" s="21">
        <v>152</v>
      </c>
      <c r="N609" s="18">
        <v>2</v>
      </c>
      <c r="O609" s="18">
        <v>5</v>
      </c>
      <c r="P609" s="18">
        <v>2</v>
      </c>
      <c r="Q609" s="18">
        <v>3</v>
      </c>
      <c r="R609" s="18">
        <v>3</v>
      </c>
      <c r="S609" s="18" t="s">
        <v>26</v>
      </c>
      <c r="T609" s="20">
        <v>150</v>
      </c>
      <c r="U609" s="19">
        <v>1</v>
      </c>
      <c r="V609" s="18">
        <v>4153</v>
      </c>
      <c r="W609" s="19">
        <v>0</v>
      </c>
      <c r="X609" s="18">
        <v>1</v>
      </c>
      <c r="Y609" s="21">
        <v>4915</v>
      </c>
      <c r="Z609" s="18">
        <v>1</v>
      </c>
      <c r="AA609" s="19">
        <v>2</v>
      </c>
      <c r="AB609" s="20">
        <v>91</v>
      </c>
      <c r="AC609" s="131" t="s">
        <v>713</v>
      </c>
      <c r="AD609" s="38" t="s">
        <v>58</v>
      </c>
      <c r="AE609" s="13">
        <v>0</v>
      </c>
      <c r="AF609" s="13">
        <v>0</v>
      </c>
      <c r="AG609" s="13">
        <v>0</v>
      </c>
      <c r="AH609" s="37">
        <f t="shared" si="50"/>
        <v>0</v>
      </c>
      <c r="AI609" s="13">
        <v>0</v>
      </c>
      <c r="AJ609" s="13">
        <v>0</v>
      </c>
      <c r="AK609" s="13">
        <v>0</v>
      </c>
      <c r="AL609" s="37">
        <f t="shared" si="52"/>
        <v>0</v>
      </c>
      <c r="AM609" s="13">
        <v>0</v>
      </c>
      <c r="AN609" s="13">
        <v>0</v>
      </c>
      <c r="AO609" s="13">
        <v>0</v>
      </c>
      <c r="AP609" s="37">
        <f t="shared" si="51"/>
        <v>0</v>
      </c>
      <c r="AQ609" s="13">
        <v>0</v>
      </c>
      <c r="AR609" s="13">
        <v>0</v>
      </c>
      <c r="AS609" s="13">
        <v>0</v>
      </c>
      <c r="AT609" s="37">
        <f t="shared" si="53"/>
        <v>0</v>
      </c>
      <c r="AU609" s="69">
        <f t="shared" si="54"/>
        <v>0</v>
      </c>
    </row>
    <row r="610" spans="1:47" x14ac:dyDescent="0.25">
      <c r="A610" s="16">
        <f>COUNTIF($AD$10:AD610,'RESUMEN POR ORGANISMO'!$V$6)</f>
        <v>38</v>
      </c>
      <c r="B610" s="16">
        <f>COUNTIF(U$10:$V610,'Desglose 4246'!$V$6)</f>
        <v>8</v>
      </c>
      <c r="C610" s="16">
        <f>COUNTIF(V$10:$V610,'Desglose 4157'!$V$6)</f>
        <v>33</v>
      </c>
      <c r="D610" s="16">
        <f>COUNTIF(V$10:$V610,'Desglose 4156'!$V$6)</f>
        <v>26</v>
      </c>
      <c r="E610" s="16">
        <f>COUNTIF(V$10:$V610,'Desglose 4155'!$V$6)</f>
        <v>26</v>
      </c>
      <c r="F610" s="16">
        <f>COUNTIF(V$10:$V610,'Desglose 4154'!$V$6)</f>
        <v>8</v>
      </c>
      <c r="G610" s="16">
        <f>COUNTIF(V$10:$V610,'Desglose 4153'!$V$6)</f>
        <v>140</v>
      </c>
      <c r="H610" s="16">
        <f>COUNTIF(V$10:$V610,'Desglose 4152'!$V$6)</f>
        <v>177</v>
      </c>
      <c r="I610" s="16">
        <f>COUNTIF(V$10:$V610,'Desglose 4151'!$V$6)</f>
        <v>183</v>
      </c>
      <c r="J610" s="18" t="s">
        <v>19</v>
      </c>
      <c r="K610" s="19">
        <v>4</v>
      </c>
      <c r="L610" s="20">
        <v>11</v>
      </c>
      <c r="M610" s="21">
        <v>152</v>
      </c>
      <c r="N610" s="18">
        <v>2</v>
      </c>
      <c r="O610" s="18">
        <v>5</v>
      </c>
      <c r="P610" s="18">
        <v>2</v>
      </c>
      <c r="Q610" s="18">
        <v>3</v>
      </c>
      <c r="R610" s="18">
        <v>3</v>
      </c>
      <c r="S610" s="18" t="s">
        <v>26</v>
      </c>
      <c r="T610" s="20">
        <v>150</v>
      </c>
      <c r="U610" s="19">
        <v>1</v>
      </c>
      <c r="V610" s="18">
        <v>4153</v>
      </c>
      <c r="W610" s="19">
        <v>0</v>
      </c>
      <c r="X610" s="18">
        <v>1</v>
      </c>
      <c r="Y610" s="21">
        <v>4915</v>
      </c>
      <c r="Z610" s="18">
        <v>1</v>
      </c>
      <c r="AA610" s="19">
        <v>5</v>
      </c>
      <c r="AB610" s="20">
        <v>107</v>
      </c>
      <c r="AC610" s="131" t="s">
        <v>714</v>
      </c>
      <c r="AD610" s="38" t="s">
        <v>58</v>
      </c>
      <c r="AE610" s="13">
        <v>0</v>
      </c>
      <c r="AF610" s="13">
        <v>0</v>
      </c>
      <c r="AG610" s="13">
        <v>0</v>
      </c>
      <c r="AH610" s="37">
        <f t="shared" si="50"/>
        <v>0</v>
      </c>
      <c r="AI610" s="13">
        <v>0</v>
      </c>
      <c r="AJ610" s="13">
        <v>0</v>
      </c>
      <c r="AK610" s="13">
        <v>0</v>
      </c>
      <c r="AL610" s="37">
        <f t="shared" si="52"/>
        <v>0</v>
      </c>
      <c r="AM610" s="13">
        <v>0</v>
      </c>
      <c r="AN610" s="13">
        <v>0</v>
      </c>
      <c r="AO610" s="13">
        <v>0</v>
      </c>
      <c r="AP610" s="37">
        <f t="shared" si="51"/>
        <v>0</v>
      </c>
      <c r="AQ610" s="13">
        <v>0</v>
      </c>
      <c r="AR610" s="13">
        <v>0</v>
      </c>
      <c r="AS610" s="13">
        <v>0</v>
      </c>
      <c r="AT610" s="37">
        <f t="shared" si="53"/>
        <v>0</v>
      </c>
      <c r="AU610" s="69">
        <f t="shared" si="54"/>
        <v>0</v>
      </c>
    </row>
    <row r="611" spans="1:47" x14ac:dyDescent="0.25">
      <c r="A611" s="16">
        <f>COUNTIF($AD$10:AD611,'RESUMEN POR ORGANISMO'!$V$6)</f>
        <v>38</v>
      </c>
      <c r="B611" s="16">
        <f>COUNTIF(U$10:$V611,'Desglose 4246'!$V$6)</f>
        <v>8</v>
      </c>
      <c r="C611" s="16">
        <f>COUNTIF(V$10:$V611,'Desglose 4157'!$V$6)</f>
        <v>33</v>
      </c>
      <c r="D611" s="16">
        <f>COUNTIF(V$10:$V611,'Desglose 4156'!$V$6)</f>
        <v>26</v>
      </c>
      <c r="E611" s="16">
        <f>COUNTIF(V$10:$V611,'Desglose 4155'!$V$6)</f>
        <v>26</v>
      </c>
      <c r="F611" s="16">
        <f>COUNTIF(V$10:$V611,'Desglose 4154'!$V$6)</f>
        <v>8</v>
      </c>
      <c r="G611" s="16">
        <f>COUNTIF(V$10:$V611,'Desglose 4153'!$V$6)</f>
        <v>141</v>
      </c>
      <c r="H611" s="16">
        <f>COUNTIF(V$10:$V611,'Desglose 4152'!$V$6)</f>
        <v>177</v>
      </c>
      <c r="I611" s="16">
        <f>COUNTIF(V$10:$V611,'Desglose 4151'!$V$6)</f>
        <v>183</v>
      </c>
      <c r="J611" s="18" t="s">
        <v>19</v>
      </c>
      <c r="K611" s="19">
        <v>4</v>
      </c>
      <c r="L611" s="20">
        <v>11</v>
      </c>
      <c r="M611" s="21">
        <v>152</v>
      </c>
      <c r="N611" s="18">
        <v>2</v>
      </c>
      <c r="O611" s="18">
        <v>5</v>
      </c>
      <c r="P611" s="18">
        <v>2</v>
      </c>
      <c r="Q611" s="18">
        <v>3</v>
      </c>
      <c r="R611" s="18">
        <v>3</v>
      </c>
      <c r="S611" s="18" t="s">
        <v>26</v>
      </c>
      <c r="T611" s="20">
        <v>150</v>
      </c>
      <c r="U611" s="19">
        <v>1</v>
      </c>
      <c r="V611" s="18">
        <v>4153</v>
      </c>
      <c r="W611" s="19">
        <v>0</v>
      </c>
      <c r="X611" s="18">
        <v>1</v>
      </c>
      <c r="Y611" s="21">
        <v>4915</v>
      </c>
      <c r="Z611" s="18">
        <v>1</v>
      </c>
      <c r="AA611" s="19">
        <v>5</v>
      </c>
      <c r="AB611" s="20">
        <v>30</v>
      </c>
      <c r="AC611" s="131" t="s">
        <v>715</v>
      </c>
      <c r="AD611" s="38" t="s">
        <v>58</v>
      </c>
      <c r="AE611" s="13">
        <v>0</v>
      </c>
      <c r="AF611" s="13">
        <v>0</v>
      </c>
      <c r="AG611" s="13">
        <v>0</v>
      </c>
      <c r="AH611" s="37">
        <f t="shared" si="50"/>
        <v>0</v>
      </c>
      <c r="AI611" s="13">
        <v>0</v>
      </c>
      <c r="AJ611" s="13">
        <v>0</v>
      </c>
      <c r="AK611" s="13">
        <v>0</v>
      </c>
      <c r="AL611" s="37">
        <f t="shared" si="52"/>
        <v>0</v>
      </c>
      <c r="AM611" s="13">
        <v>0</v>
      </c>
      <c r="AN611" s="13">
        <v>0</v>
      </c>
      <c r="AO611" s="13">
        <v>0</v>
      </c>
      <c r="AP611" s="37">
        <f t="shared" si="51"/>
        <v>0</v>
      </c>
      <c r="AQ611" s="13">
        <v>0</v>
      </c>
      <c r="AR611" s="13">
        <v>0</v>
      </c>
      <c r="AS611" s="13">
        <v>0</v>
      </c>
      <c r="AT611" s="37">
        <f t="shared" si="53"/>
        <v>0</v>
      </c>
      <c r="AU611" s="69">
        <f t="shared" si="54"/>
        <v>0</v>
      </c>
    </row>
    <row r="612" spans="1:47" x14ac:dyDescent="0.25">
      <c r="A612" s="16">
        <f>COUNTIF($AD$10:AD612,'RESUMEN POR ORGANISMO'!$V$6)</f>
        <v>38</v>
      </c>
      <c r="B612" s="16">
        <f>COUNTIF(U$10:$V612,'Desglose 4246'!$V$6)</f>
        <v>8</v>
      </c>
      <c r="C612" s="16">
        <f>COUNTIF(V$10:$V612,'Desglose 4157'!$V$6)</f>
        <v>33</v>
      </c>
      <c r="D612" s="16">
        <f>COUNTIF(V$10:$V612,'Desglose 4156'!$V$6)</f>
        <v>26</v>
      </c>
      <c r="E612" s="16">
        <f>COUNTIF(V$10:$V612,'Desglose 4155'!$V$6)</f>
        <v>26</v>
      </c>
      <c r="F612" s="16">
        <f>COUNTIF(V$10:$V612,'Desglose 4154'!$V$6)</f>
        <v>8</v>
      </c>
      <c r="G612" s="16">
        <f>COUNTIF(V$10:$V612,'Desglose 4153'!$V$6)</f>
        <v>142</v>
      </c>
      <c r="H612" s="16">
        <f>COUNTIF(V$10:$V612,'Desglose 4152'!$V$6)</f>
        <v>177</v>
      </c>
      <c r="I612" s="16">
        <f>COUNTIF(V$10:$V612,'Desglose 4151'!$V$6)</f>
        <v>183</v>
      </c>
      <c r="J612" s="18" t="s">
        <v>19</v>
      </c>
      <c r="K612" s="19">
        <v>4</v>
      </c>
      <c r="L612" s="20">
        <v>11</v>
      </c>
      <c r="M612" s="21">
        <v>152</v>
      </c>
      <c r="N612" s="18">
        <v>2</v>
      </c>
      <c r="O612" s="18">
        <v>5</v>
      </c>
      <c r="P612" s="18">
        <v>2</v>
      </c>
      <c r="Q612" s="18">
        <v>3</v>
      </c>
      <c r="R612" s="18">
        <v>3</v>
      </c>
      <c r="S612" s="18" t="s">
        <v>26</v>
      </c>
      <c r="T612" s="20">
        <v>150</v>
      </c>
      <c r="U612" s="19">
        <v>1</v>
      </c>
      <c r="V612" s="18">
        <v>4153</v>
      </c>
      <c r="W612" s="19">
        <v>0</v>
      </c>
      <c r="X612" s="18">
        <v>1</v>
      </c>
      <c r="Y612" s="21">
        <v>4915</v>
      </c>
      <c r="Z612" s="18">
        <v>1</v>
      </c>
      <c r="AA612" s="19">
        <v>5</v>
      </c>
      <c r="AB612" s="20">
        <v>56</v>
      </c>
      <c r="AC612" s="131" t="s">
        <v>716</v>
      </c>
      <c r="AD612" s="38" t="s">
        <v>58</v>
      </c>
      <c r="AE612" s="13">
        <v>0</v>
      </c>
      <c r="AF612" s="13">
        <v>0</v>
      </c>
      <c r="AG612" s="13">
        <v>0</v>
      </c>
      <c r="AH612" s="37">
        <f t="shared" si="50"/>
        <v>0</v>
      </c>
      <c r="AI612" s="13">
        <v>0</v>
      </c>
      <c r="AJ612" s="13">
        <v>0</v>
      </c>
      <c r="AK612" s="13">
        <v>0</v>
      </c>
      <c r="AL612" s="37">
        <f t="shared" si="52"/>
        <v>0</v>
      </c>
      <c r="AM612" s="13">
        <v>0</v>
      </c>
      <c r="AN612" s="13">
        <v>0</v>
      </c>
      <c r="AO612" s="13">
        <v>0</v>
      </c>
      <c r="AP612" s="37">
        <f t="shared" si="51"/>
        <v>0</v>
      </c>
      <c r="AQ612" s="13">
        <v>0</v>
      </c>
      <c r="AR612" s="13">
        <v>0</v>
      </c>
      <c r="AS612" s="13">
        <v>0</v>
      </c>
      <c r="AT612" s="37">
        <f t="shared" si="53"/>
        <v>0</v>
      </c>
      <c r="AU612" s="69">
        <f t="shared" si="54"/>
        <v>0</v>
      </c>
    </row>
    <row r="613" spans="1:47" x14ac:dyDescent="0.25">
      <c r="A613" s="16">
        <f>COUNTIF($AD$10:AD613,'RESUMEN POR ORGANISMO'!$V$6)</f>
        <v>38</v>
      </c>
      <c r="B613" s="16">
        <f>COUNTIF(U$10:$V613,'Desglose 4246'!$V$6)</f>
        <v>8</v>
      </c>
      <c r="C613" s="16">
        <f>COUNTIF(V$10:$V613,'Desglose 4157'!$V$6)</f>
        <v>33</v>
      </c>
      <c r="D613" s="16">
        <f>COUNTIF(V$10:$V613,'Desglose 4156'!$V$6)</f>
        <v>26</v>
      </c>
      <c r="E613" s="16">
        <f>COUNTIF(V$10:$V613,'Desglose 4155'!$V$6)</f>
        <v>26</v>
      </c>
      <c r="F613" s="16">
        <f>COUNTIF(V$10:$V613,'Desglose 4154'!$V$6)</f>
        <v>8</v>
      </c>
      <c r="G613" s="16">
        <f>COUNTIF(V$10:$V613,'Desglose 4153'!$V$6)</f>
        <v>143</v>
      </c>
      <c r="H613" s="16">
        <f>COUNTIF(V$10:$V613,'Desglose 4152'!$V$6)</f>
        <v>177</v>
      </c>
      <c r="I613" s="16">
        <f>COUNTIF(V$10:$V613,'Desglose 4151'!$V$6)</f>
        <v>183</v>
      </c>
      <c r="J613" s="18" t="s">
        <v>19</v>
      </c>
      <c r="K613" s="19">
        <v>4</v>
      </c>
      <c r="L613" s="20">
        <v>11</v>
      </c>
      <c r="M613" s="21">
        <v>152</v>
      </c>
      <c r="N613" s="18">
        <v>2</v>
      </c>
      <c r="O613" s="18">
        <v>5</v>
      </c>
      <c r="P613" s="18">
        <v>2</v>
      </c>
      <c r="Q613" s="18">
        <v>3</v>
      </c>
      <c r="R613" s="18">
        <v>3</v>
      </c>
      <c r="S613" s="18" t="s">
        <v>26</v>
      </c>
      <c r="T613" s="20">
        <v>150</v>
      </c>
      <c r="U613" s="19">
        <v>1</v>
      </c>
      <c r="V613" s="18">
        <v>4153</v>
      </c>
      <c r="W613" s="19">
        <v>0</v>
      </c>
      <c r="X613" s="18">
        <v>1</v>
      </c>
      <c r="Y613" s="21">
        <v>4915</v>
      </c>
      <c r="Z613" s="18">
        <v>1</v>
      </c>
      <c r="AA613" s="19">
        <v>8</v>
      </c>
      <c r="AB613" s="20">
        <v>100</v>
      </c>
      <c r="AC613" s="131" t="s">
        <v>717</v>
      </c>
      <c r="AD613" s="38" t="s">
        <v>58</v>
      </c>
      <c r="AE613" s="13">
        <v>0</v>
      </c>
      <c r="AF613" s="13">
        <v>0</v>
      </c>
      <c r="AG613" s="13">
        <v>0</v>
      </c>
      <c r="AH613" s="37">
        <f t="shared" si="50"/>
        <v>0</v>
      </c>
      <c r="AI613" s="13">
        <v>0</v>
      </c>
      <c r="AJ613" s="13">
        <v>0</v>
      </c>
      <c r="AK613" s="13">
        <v>0</v>
      </c>
      <c r="AL613" s="37">
        <f t="shared" si="52"/>
        <v>0</v>
      </c>
      <c r="AM613" s="13">
        <v>0</v>
      </c>
      <c r="AN613" s="13">
        <v>0</v>
      </c>
      <c r="AO613" s="13">
        <v>0</v>
      </c>
      <c r="AP613" s="37">
        <f t="shared" si="51"/>
        <v>0</v>
      </c>
      <c r="AQ613" s="13">
        <v>0</v>
      </c>
      <c r="AR613" s="13">
        <v>0</v>
      </c>
      <c r="AS613" s="13">
        <v>0</v>
      </c>
      <c r="AT613" s="37">
        <f t="shared" si="53"/>
        <v>0</v>
      </c>
      <c r="AU613" s="69">
        <f t="shared" si="54"/>
        <v>0</v>
      </c>
    </row>
    <row r="614" spans="1:47" x14ac:dyDescent="0.25">
      <c r="A614" s="16">
        <f>COUNTIF($AD$10:AD614,'RESUMEN POR ORGANISMO'!$V$6)</f>
        <v>38</v>
      </c>
      <c r="B614" s="16">
        <f>COUNTIF(U$10:$V614,'Desglose 4246'!$V$6)</f>
        <v>8</v>
      </c>
      <c r="C614" s="16">
        <f>COUNTIF(V$10:$V614,'Desglose 4157'!$V$6)</f>
        <v>33</v>
      </c>
      <c r="D614" s="16">
        <f>COUNTIF(V$10:$V614,'Desglose 4156'!$V$6)</f>
        <v>26</v>
      </c>
      <c r="E614" s="16">
        <f>COUNTIF(V$10:$V614,'Desglose 4155'!$V$6)</f>
        <v>26</v>
      </c>
      <c r="F614" s="16">
        <f>COUNTIF(V$10:$V614,'Desglose 4154'!$V$6)</f>
        <v>8</v>
      </c>
      <c r="G614" s="16">
        <f>COUNTIF(V$10:$V614,'Desglose 4153'!$V$6)</f>
        <v>144</v>
      </c>
      <c r="H614" s="16">
        <f>COUNTIF(V$10:$V614,'Desglose 4152'!$V$6)</f>
        <v>177</v>
      </c>
      <c r="I614" s="16">
        <f>COUNTIF(V$10:$V614,'Desglose 4151'!$V$6)</f>
        <v>183</v>
      </c>
      <c r="J614" s="18" t="s">
        <v>19</v>
      </c>
      <c r="K614" s="19">
        <v>4</v>
      </c>
      <c r="L614" s="20">
        <v>11</v>
      </c>
      <c r="M614" s="21">
        <v>152</v>
      </c>
      <c r="N614" s="18">
        <v>2</v>
      </c>
      <c r="O614" s="18">
        <v>5</v>
      </c>
      <c r="P614" s="18">
        <v>2</v>
      </c>
      <c r="Q614" s="18">
        <v>3</v>
      </c>
      <c r="R614" s="18">
        <v>3</v>
      </c>
      <c r="S614" s="18" t="s">
        <v>26</v>
      </c>
      <c r="T614" s="20">
        <v>150</v>
      </c>
      <c r="U614" s="19">
        <v>1</v>
      </c>
      <c r="V614" s="18">
        <v>4153</v>
      </c>
      <c r="W614" s="19">
        <v>0</v>
      </c>
      <c r="X614" s="18">
        <v>1</v>
      </c>
      <c r="Y614" s="21">
        <v>4915</v>
      </c>
      <c r="Z614" s="18">
        <v>1</v>
      </c>
      <c r="AA614" s="19">
        <v>8</v>
      </c>
      <c r="AB614" s="20">
        <v>43</v>
      </c>
      <c r="AC614" s="131" t="s">
        <v>718</v>
      </c>
      <c r="AD614" s="38" t="s">
        <v>58</v>
      </c>
      <c r="AE614" s="13">
        <v>0</v>
      </c>
      <c r="AF614" s="13">
        <v>0</v>
      </c>
      <c r="AG614" s="13">
        <v>0</v>
      </c>
      <c r="AH614" s="37">
        <f t="shared" si="50"/>
        <v>0</v>
      </c>
      <c r="AI614" s="13">
        <v>0</v>
      </c>
      <c r="AJ614" s="13">
        <v>0</v>
      </c>
      <c r="AK614" s="13">
        <v>0</v>
      </c>
      <c r="AL614" s="37">
        <f t="shared" si="52"/>
        <v>0</v>
      </c>
      <c r="AM614" s="13">
        <v>0</v>
      </c>
      <c r="AN614" s="13">
        <v>0</v>
      </c>
      <c r="AO614" s="13">
        <v>0</v>
      </c>
      <c r="AP614" s="37">
        <f t="shared" si="51"/>
        <v>0</v>
      </c>
      <c r="AQ614" s="13">
        <v>0</v>
      </c>
      <c r="AR614" s="13">
        <v>0</v>
      </c>
      <c r="AS614" s="13">
        <v>0</v>
      </c>
      <c r="AT614" s="37">
        <f t="shared" si="53"/>
        <v>0</v>
      </c>
      <c r="AU614" s="69">
        <f t="shared" si="54"/>
        <v>0</v>
      </c>
    </row>
    <row r="615" spans="1:47" x14ac:dyDescent="0.25">
      <c r="A615" s="16">
        <f>COUNTIF($AD$10:AD615,'RESUMEN POR ORGANISMO'!$V$6)</f>
        <v>38</v>
      </c>
      <c r="B615" s="16">
        <f>COUNTIF(U$10:$V615,'Desglose 4246'!$V$6)</f>
        <v>8</v>
      </c>
      <c r="C615" s="16">
        <f>COUNTIF(V$10:$V615,'Desglose 4157'!$V$6)</f>
        <v>33</v>
      </c>
      <c r="D615" s="16">
        <f>COUNTIF(V$10:$V615,'Desglose 4156'!$V$6)</f>
        <v>26</v>
      </c>
      <c r="E615" s="16">
        <f>COUNTIF(V$10:$V615,'Desglose 4155'!$V$6)</f>
        <v>26</v>
      </c>
      <c r="F615" s="16">
        <f>COUNTIF(V$10:$V615,'Desglose 4154'!$V$6)</f>
        <v>8</v>
      </c>
      <c r="G615" s="16">
        <f>COUNTIF(V$10:$V615,'Desglose 4153'!$V$6)</f>
        <v>145</v>
      </c>
      <c r="H615" s="16">
        <f>COUNTIF(V$10:$V615,'Desglose 4152'!$V$6)</f>
        <v>177</v>
      </c>
      <c r="I615" s="16">
        <f>COUNTIF(V$10:$V615,'Desglose 4151'!$V$6)</f>
        <v>183</v>
      </c>
      <c r="J615" s="18" t="s">
        <v>19</v>
      </c>
      <c r="K615" s="19">
        <v>4</v>
      </c>
      <c r="L615" s="20">
        <v>11</v>
      </c>
      <c r="M615" s="21">
        <v>152</v>
      </c>
      <c r="N615" s="18">
        <v>2</v>
      </c>
      <c r="O615" s="18">
        <v>5</v>
      </c>
      <c r="P615" s="18">
        <v>2</v>
      </c>
      <c r="Q615" s="18">
        <v>3</v>
      </c>
      <c r="R615" s="18">
        <v>3</v>
      </c>
      <c r="S615" s="18" t="s">
        <v>26</v>
      </c>
      <c r="T615" s="20">
        <v>150</v>
      </c>
      <c r="U615" s="19">
        <v>1</v>
      </c>
      <c r="V615" s="18">
        <v>4153</v>
      </c>
      <c r="W615" s="19">
        <v>0</v>
      </c>
      <c r="X615" s="18">
        <v>1</v>
      </c>
      <c r="Y615" s="21">
        <v>4915</v>
      </c>
      <c r="Z615" s="18">
        <v>1</v>
      </c>
      <c r="AA615" s="19">
        <v>8</v>
      </c>
      <c r="AB615" s="20">
        <v>21</v>
      </c>
      <c r="AC615" s="131" t="s">
        <v>719</v>
      </c>
      <c r="AD615" s="38" t="s">
        <v>58</v>
      </c>
      <c r="AE615" s="13">
        <v>0</v>
      </c>
      <c r="AF615" s="13">
        <v>0</v>
      </c>
      <c r="AG615" s="13">
        <v>0</v>
      </c>
      <c r="AH615" s="37">
        <f t="shared" si="50"/>
        <v>0</v>
      </c>
      <c r="AI615" s="13">
        <v>0</v>
      </c>
      <c r="AJ615" s="13">
        <v>0</v>
      </c>
      <c r="AK615" s="13">
        <v>0</v>
      </c>
      <c r="AL615" s="37">
        <f t="shared" si="52"/>
        <v>0</v>
      </c>
      <c r="AM615" s="13">
        <v>0</v>
      </c>
      <c r="AN615" s="13">
        <v>0</v>
      </c>
      <c r="AO615" s="13">
        <v>0</v>
      </c>
      <c r="AP615" s="37">
        <f t="shared" si="51"/>
        <v>0</v>
      </c>
      <c r="AQ615" s="13">
        <v>0</v>
      </c>
      <c r="AR615" s="13">
        <v>0</v>
      </c>
      <c r="AS615" s="13">
        <v>0</v>
      </c>
      <c r="AT615" s="37">
        <f t="shared" si="53"/>
        <v>0</v>
      </c>
      <c r="AU615" s="69">
        <f t="shared" si="54"/>
        <v>0</v>
      </c>
    </row>
    <row r="616" spans="1:47" x14ac:dyDescent="0.25">
      <c r="A616" s="16">
        <f>COUNTIF($AD$10:AD616,'RESUMEN POR ORGANISMO'!$V$6)</f>
        <v>38</v>
      </c>
      <c r="B616" s="16">
        <f>COUNTIF(U$10:$V616,'Desglose 4246'!$V$6)</f>
        <v>8</v>
      </c>
      <c r="C616" s="16">
        <f>COUNTIF(V$10:$V616,'Desglose 4157'!$V$6)</f>
        <v>33</v>
      </c>
      <c r="D616" s="16">
        <f>COUNTIF(V$10:$V616,'Desglose 4156'!$V$6)</f>
        <v>26</v>
      </c>
      <c r="E616" s="16">
        <f>COUNTIF(V$10:$V616,'Desglose 4155'!$V$6)</f>
        <v>26</v>
      </c>
      <c r="F616" s="16">
        <f>COUNTIF(V$10:$V616,'Desglose 4154'!$V$6)</f>
        <v>8</v>
      </c>
      <c r="G616" s="16">
        <f>COUNTIF(V$10:$V616,'Desglose 4153'!$V$6)</f>
        <v>146</v>
      </c>
      <c r="H616" s="16">
        <f>COUNTIF(V$10:$V616,'Desglose 4152'!$V$6)</f>
        <v>177</v>
      </c>
      <c r="I616" s="16">
        <f>COUNTIF(V$10:$V616,'Desglose 4151'!$V$6)</f>
        <v>183</v>
      </c>
      <c r="J616" s="18" t="s">
        <v>19</v>
      </c>
      <c r="K616" s="19">
        <v>4</v>
      </c>
      <c r="L616" s="20">
        <v>11</v>
      </c>
      <c r="M616" s="21">
        <v>152</v>
      </c>
      <c r="N616" s="18">
        <v>2</v>
      </c>
      <c r="O616" s="18">
        <v>5</v>
      </c>
      <c r="P616" s="18">
        <v>2</v>
      </c>
      <c r="Q616" s="18">
        <v>3</v>
      </c>
      <c r="R616" s="18">
        <v>3</v>
      </c>
      <c r="S616" s="18" t="s">
        <v>26</v>
      </c>
      <c r="T616" s="20">
        <v>150</v>
      </c>
      <c r="U616" s="19">
        <v>1</v>
      </c>
      <c r="V616" s="18">
        <v>4153</v>
      </c>
      <c r="W616" s="19">
        <v>0</v>
      </c>
      <c r="X616" s="18">
        <v>1</v>
      </c>
      <c r="Y616" s="21">
        <v>4915</v>
      </c>
      <c r="Z616" s="18">
        <v>1</v>
      </c>
      <c r="AA616" s="19">
        <v>4</v>
      </c>
      <c r="AB616" s="20">
        <v>13</v>
      </c>
      <c r="AC616" s="131" t="s">
        <v>720</v>
      </c>
      <c r="AD616" s="38" t="s">
        <v>58</v>
      </c>
      <c r="AE616" s="13">
        <v>0</v>
      </c>
      <c r="AF616" s="13">
        <v>0</v>
      </c>
      <c r="AG616" s="13">
        <v>0</v>
      </c>
      <c r="AH616" s="37">
        <f t="shared" si="50"/>
        <v>0</v>
      </c>
      <c r="AI616" s="13">
        <v>0</v>
      </c>
      <c r="AJ616" s="13">
        <v>0</v>
      </c>
      <c r="AK616" s="13">
        <v>0</v>
      </c>
      <c r="AL616" s="37">
        <f t="shared" si="52"/>
        <v>0</v>
      </c>
      <c r="AM616" s="13">
        <v>0</v>
      </c>
      <c r="AN616" s="13">
        <v>0</v>
      </c>
      <c r="AO616" s="13">
        <v>0</v>
      </c>
      <c r="AP616" s="37">
        <f t="shared" si="51"/>
        <v>0</v>
      </c>
      <c r="AQ616" s="13">
        <v>0</v>
      </c>
      <c r="AR616" s="13">
        <v>0</v>
      </c>
      <c r="AS616" s="13">
        <v>0</v>
      </c>
      <c r="AT616" s="37">
        <f t="shared" si="53"/>
        <v>0</v>
      </c>
      <c r="AU616" s="69">
        <f t="shared" si="54"/>
        <v>0</v>
      </c>
    </row>
    <row r="617" spans="1:47" x14ac:dyDescent="0.25">
      <c r="A617" s="16">
        <f>COUNTIF($AD$10:AD617,'RESUMEN POR ORGANISMO'!$V$6)</f>
        <v>38</v>
      </c>
      <c r="B617" s="16">
        <f>COUNTIF(U$10:$V617,'Desglose 4246'!$V$6)</f>
        <v>8</v>
      </c>
      <c r="C617" s="16">
        <f>COUNTIF(V$10:$V617,'Desglose 4157'!$V$6)</f>
        <v>33</v>
      </c>
      <c r="D617" s="16">
        <f>COUNTIF(V$10:$V617,'Desglose 4156'!$V$6)</f>
        <v>26</v>
      </c>
      <c r="E617" s="16">
        <f>COUNTIF(V$10:$V617,'Desglose 4155'!$V$6)</f>
        <v>26</v>
      </c>
      <c r="F617" s="16">
        <f>COUNTIF(V$10:$V617,'Desglose 4154'!$V$6)</f>
        <v>8</v>
      </c>
      <c r="G617" s="16">
        <f>COUNTIF(V$10:$V617,'Desglose 4153'!$V$6)</f>
        <v>147</v>
      </c>
      <c r="H617" s="16">
        <f>COUNTIF(V$10:$V617,'Desglose 4152'!$V$6)</f>
        <v>177</v>
      </c>
      <c r="I617" s="16">
        <f>COUNTIF(V$10:$V617,'Desglose 4151'!$V$6)</f>
        <v>183</v>
      </c>
      <c r="J617" s="18" t="s">
        <v>19</v>
      </c>
      <c r="K617" s="19">
        <v>4</v>
      </c>
      <c r="L617" s="20">
        <v>11</v>
      </c>
      <c r="M617" s="21">
        <v>152</v>
      </c>
      <c r="N617" s="18">
        <v>2</v>
      </c>
      <c r="O617" s="18">
        <v>5</v>
      </c>
      <c r="P617" s="18">
        <v>2</v>
      </c>
      <c r="Q617" s="18">
        <v>3</v>
      </c>
      <c r="R617" s="18">
        <v>3</v>
      </c>
      <c r="S617" s="18" t="s">
        <v>26</v>
      </c>
      <c r="T617" s="20">
        <v>150</v>
      </c>
      <c r="U617" s="19">
        <v>1</v>
      </c>
      <c r="V617" s="18">
        <v>4153</v>
      </c>
      <c r="W617" s="19">
        <v>0</v>
      </c>
      <c r="X617" s="18">
        <v>1</v>
      </c>
      <c r="Y617" s="21">
        <v>4915</v>
      </c>
      <c r="Z617" s="18">
        <v>1</v>
      </c>
      <c r="AA617" s="19">
        <v>4</v>
      </c>
      <c r="AB617" s="20">
        <v>47</v>
      </c>
      <c r="AC617" s="131" t="s">
        <v>721</v>
      </c>
      <c r="AD617" s="38" t="s">
        <v>58</v>
      </c>
      <c r="AE617" s="13">
        <v>0</v>
      </c>
      <c r="AF617" s="13">
        <v>0</v>
      </c>
      <c r="AG617" s="13">
        <v>0</v>
      </c>
      <c r="AH617" s="37">
        <f t="shared" si="50"/>
        <v>0</v>
      </c>
      <c r="AI617" s="13">
        <v>0</v>
      </c>
      <c r="AJ617" s="13">
        <v>0</v>
      </c>
      <c r="AK617" s="13">
        <v>0</v>
      </c>
      <c r="AL617" s="37">
        <f t="shared" si="52"/>
        <v>0</v>
      </c>
      <c r="AM617" s="13">
        <v>0</v>
      </c>
      <c r="AN617" s="13">
        <v>0</v>
      </c>
      <c r="AO617" s="13">
        <v>0</v>
      </c>
      <c r="AP617" s="37">
        <f t="shared" si="51"/>
        <v>0</v>
      </c>
      <c r="AQ617" s="13">
        <v>0</v>
      </c>
      <c r="AR617" s="13">
        <v>0</v>
      </c>
      <c r="AS617" s="13">
        <v>0</v>
      </c>
      <c r="AT617" s="37">
        <f t="shared" si="53"/>
        <v>0</v>
      </c>
      <c r="AU617" s="69">
        <f t="shared" si="54"/>
        <v>0</v>
      </c>
    </row>
    <row r="618" spans="1:47" x14ac:dyDescent="0.25">
      <c r="A618" s="16">
        <f>COUNTIF($AD$10:AD618,'RESUMEN POR ORGANISMO'!$V$6)</f>
        <v>38</v>
      </c>
      <c r="B618" s="16">
        <f>COUNTIF(U$10:$V618,'Desglose 4246'!$V$6)</f>
        <v>8</v>
      </c>
      <c r="C618" s="16">
        <f>COUNTIF(V$10:$V618,'Desglose 4157'!$V$6)</f>
        <v>33</v>
      </c>
      <c r="D618" s="16">
        <f>COUNTIF(V$10:$V618,'Desglose 4156'!$V$6)</f>
        <v>26</v>
      </c>
      <c r="E618" s="16">
        <f>COUNTIF(V$10:$V618,'Desglose 4155'!$V$6)</f>
        <v>26</v>
      </c>
      <c r="F618" s="16">
        <f>COUNTIF(V$10:$V618,'Desglose 4154'!$V$6)</f>
        <v>8</v>
      </c>
      <c r="G618" s="16">
        <f>COUNTIF(V$10:$V618,'Desglose 4153'!$V$6)</f>
        <v>148</v>
      </c>
      <c r="H618" s="16">
        <f>COUNTIF(V$10:$V618,'Desglose 4152'!$V$6)</f>
        <v>177</v>
      </c>
      <c r="I618" s="16">
        <f>COUNTIF(V$10:$V618,'Desglose 4151'!$V$6)</f>
        <v>183</v>
      </c>
      <c r="J618" s="18" t="s">
        <v>19</v>
      </c>
      <c r="K618" s="19">
        <v>4</v>
      </c>
      <c r="L618" s="20">
        <v>11</v>
      </c>
      <c r="M618" s="21">
        <v>152</v>
      </c>
      <c r="N618" s="18">
        <v>2</v>
      </c>
      <c r="O618" s="18">
        <v>5</v>
      </c>
      <c r="P618" s="18">
        <v>2</v>
      </c>
      <c r="Q618" s="18">
        <v>3</v>
      </c>
      <c r="R618" s="18">
        <v>3</v>
      </c>
      <c r="S618" s="18" t="s">
        <v>26</v>
      </c>
      <c r="T618" s="20">
        <v>150</v>
      </c>
      <c r="U618" s="19">
        <v>1</v>
      </c>
      <c r="V618" s="18">
        <v>4153</v>
      </c>
      <c r="W618" s="19">
        <v>0</v>
      </c>
      <c r="X618" s="18">
        <v>1</v>
      </c>
      <c r="Y618" s="21">
        <v>4915</v>
      </c>
      <c r="Z618" s="18">
        <v>1</v>
      </c>
      <c r="AA618" s="19">
        <v>4</v>
      </c>
      <c r="AB618" s="20">
        <v>105</v>
      </c>
      <c r="AC618" s="131" t="s">
        <v>722</v>
      </c>
      <c r="AD618" s="38" t="s">
        <v>58</v>
      </c>
      <c r="AE618" s="13">
        <v>0</v>
      </c>
      <c r="AF618" s="13">
        <v>0</v>
      </c>
      <c r="AG618" s="13">
        <v>0</v>
      </c>
      <c r="AH618" s="37">
        <f t="shared" si="50"/>
        <v>0</v>
      </c>
      <c r="AI618" s="13">
        <v>0</v>
      </c>
      <c r="AJ618" s="13">
        <v>0</v>
      </c>
      <c r="AK618" s="13">
        <v>0</v>
      </c>
      <c r="AL618" s="37">
        <f t="shared" si="52"/>
        <v>0</v>
      </c>
      <c r="AM618" s="13">
        <v>0</v>
      </c>
      <c r="AN618" s="13">
        <v>0</v>
      </c>
      <c r="AO618" s="13">
        <v>0</v>
      </c>
      <c r="AP618" s="37">
        <f t="shared" si="51"/>
        <v>0</v>
      </c>
      <c r="AQ618" s="13">
        <v>0</v>
      </c>
      <c r="AR618" s="13">
        <v>0</v>
      </c>
      <c r="AS618" s="13">
        <v>0</v>
      </c>
      <c r="AT618" s="37">
        <f t="shared" si="53"/>
        <v>0</v>
      </c>
      <c r="AU618" s="69">
        <f t="shared" si="54"/>
        <v>0</v>
      </c>
    </row>
    <row r="619" spans="1:47" x14ac:dyDescent="0.25">
      <c r="A619" s="16">
        <f>COUNTIF($AD$10:AD619,'RESUMEN POR ORGANISMO'!$V$6)</f>
        <v>38</v>
      </c>
      <c r="B619" s="16">
        <f>COUNTIF(U$10:$V619,'Desglose 4246'!$V$6)</f>
        <v>8</v>
      </c>
      <c r="C619" s="16">
        <f>COUNTIF(V$10:$V619,'Desglose 4157'!$V$6)</f>
        <v>33</v>
      </c>
      <c r="D619" s="16">
        <f>COUNTIF(V$10:$V619,'Desglose 4156'!$V$6)</f>
        <v>26</v>
      </c>
      <c r="E619" s="16">
        <f>COUNTIF(V$10:$V619,'Desglose 4155'!$V$6)</f>
        <v>26</v>
      </c>
      <c r="F619" s="16">
        <f>COUNTIF(V$10:$V619,'Desglose 4154'!$V$6)</f>
        <v>8</v>
      </c>
      <c r="G619" s="16">
        <f>COUNTIF(V$10:$V619,'Desglose 4153'!$V$6)</f>
        <v>149</v>
      </c>
      <c r="H619" s="16">
        <f>COUNTIF(V$10:$V619,'Desglose 4152'!$V$6)</f>
        <v>177</v>
      </c>
      <c r="I619" s="16">
        <f>COUNTIF(V$10:$V619,'Desglose 4151'!$V$6)</f>
        <v>183</v>
      </c>
      <c r="J619" s="18" t="s">
        <v>19</v>
      </c>
      <c r="K619" s="19">
        <v>4</v>
      </c>
      <c r="L619" s="20">
        <v>11</v>
      </c>
      <c r="M619" s="21">
        <v>152</v>
      </c>
      <c r="N619" s="18">
        <v>2</v>
      </c>
      <c r="O619" s="18">
        <v>5</v>
      </c>
      <c r="P619" s="18">
        <v>2</v>
      </c>
      <c r="Q619" s="18">
        <v>3</v>
      </c>
      <c r="R619" s="18">
        <v>3</v>
      </c>
      <c r="S619" s="18" t="s">
        <v>26</v>
      </c>
      <c r="T619" s="20">
        <v>150</v>
      </c>
      <c r="U619" s="19">
        <v>1</v>
      </c>
      <c r="V619" s="18">
        <v>4153</v>
      </c>
      <c r="W619" s="19">
        <v>0</v>
      </c>
      <c r="X619" s="18">
        <v>1</v>
      </c>
      <c r="Y619" s="21">
        <v>4915</v>
      </c>
      <c r="Z619" s="18">
        <v>1</v>
      </c>
      <c r="AA619" s="19">
        <v>4</v>
      </c>
      <c r="AB619" s="20">
        <v>123</v>
      </c>
      <c r="AC619" s="131" t="s">
        <v>723</v>
      </c>
      <c r="AD619" s="38" t="s">
        <v>58</v>
      </c>
      <c r="AE619" s="13">
        <v>0</v>
      </c>
      <c r="AF619" s="13">
        <v>0</v>
      </c>
      <c r="AG619" s="13">
        <v>0</v>
      </c>
      <c r="AH619" s="37">
        <f t="shared" si="50"/>
        <v>0</v>
      </c>
      <c r="AI619" s="13">
        <v>0</v>
      </c>
      <c r="AJ619" s="13">
        <v>0</v>
      </c>
      <c r="AK619" s="13">
        <v>0</v>
      </c>
      <c r="AL619" s="37">
        <f t="shared" si="52"/>
        <v>0</v>
      </c>
      <c r="AM619" s="13">
        <v>0</v>
      </c>
      <c r="AN619" s="13">
        <v>0</v>
      </c>
      <c r="AO619" s="13">
        <v>0</v>
      </c>
      <c r="AP619" s="37">
        <f t="shared" si="51"/>
        <v>0</v>
      </c>
      <c r="AQ619" s="13">
        <v>0</v>
      </c>
      <c r="AR619" s="13">
        <v>0</v>
      </c>
      <c r="AS619" s="13">
        <v>0</v>
      </c>
      <c r="AT619" s="37">
        <f t="shared" si="53"/>
        <v>0</v>
      </c>
      <c r="AU619" s="69">
        <f t="shared" si="54"/>
        <v>0</v>
      </c>
    </row>
    <row r="620" spans="1:47" x14ac:dyDescent="0.25">
      <c r="A620" s="16">
        <f>COUNTIF($AD$10:AD620,'RESUMEN POR ORGANISMO'!$V$6)</f>
        <v>38</v>
      </c>
      <c r="B620" s="16">
        <f>COUNTIF(U$10:$V620,'Desglose 4246'!$V$6)</f>
        <v>8</v>
      </c>
      <c r="C620" s="16">
        <f>COUNTIF(V$10:$V620,'Desglose 4157'!$V$6)</f>
        <v>33</v>
      </c>
      <c r="D620" s="16">
        <f>COUNTIF(V$10:$V620,'Desglose 4156'!$V$6)</f>
        <v>26</v>
      </c>
      <c r="E620" s="16">
        <f>COUNTIF(V$10:$V620,'Desglose 4155'!$V$6)</f>
        <v>26</v>
      </c>
      <c r="F620" s="16">
        <f>COUNTIF(V$10:$V620,'Desglose 4154'!$V$6)</f>
        <v>8</v>
      </c>
      <c r="G620" s="16">
        <f>COUNTIF(V$10:$V620,'Desglose 4153'!$V$6)</f>
        <v>150</v>
      </c>
      <c r="H620" s="16">
        <f>COUNTIF(V$10:$V620,'Desglose 4152'!$V$6)</f>
        <v>177</v>
      </c>
      <c r="I620" s="16">
        <f>COUNTIF(V$10:$V620,'Desglose 4151'!$V$6)</f>
        <v>183</v>
      </c>
      <c r="J620" s="18" t="s">
        <v>19</v>
      </c>
      <c r="K620" s="19">
        <v>4</v>
      </c>
      <c r="L620" s="20">
        <v>11</v>
      </c>
      <c r="M620" s="21">
        <v>152</v>
      </c>
      <c r="N620" s="18">
        <v>2</v>
      </c>
      <c r="O620" s="18">
        <v>5</v>
      </c>
      <c r="P620" s="18">
        <v>2</v>
      </c>
      <c r="Q620" s="18">
        <v>3</v>
      </c>
      <c r="R620" s="18">
        <v>3</v>
      </c>
      <c r="S620" s="18" t="s">
        <v>26</v>
      </c>
      <c r="T620" s="20">
        <v>150</v>
      </c>
      <c r="U620" s="19">
        <v>1</v>
      </c>
      <c r="V620" s="18">
        <v>4153</v>
      </c>
      <c r="W620" s="19">
        <v>0</v>
      </c>
      <c r="X620" s="18">
        <v>1</v>
      </c>
      <c r="Y620" s="21">
        <v>4915</v>
      </c>
      <c r="Z620" s="18">
        <v>1</v>
      </c>
      <c r="AA620" s="19">
        <v>11</v>
      </c>
      <c r="AB620" s="20">
        <v>24</v>
      </c>
      <c r="AC620" s="131" t="s">
        <v>724</v>
      </c>
      <c r="AD620" s="38" t="s">
        <v>58</v>
      </c>
      <c r="AE620" s="13">
        <v>0</v>
      </c>
      <c r="AF620" s="13">
        <v>0</v>
      </c>
      <c r="AG620" s="13">
        <v>0</v>
      </c>
      <c r="AH620" s="37">
        <f t="shared" si="50"/>
        <v>0</v>
      </c>
      <c r="AI620" s="13">
        <v>0</v>
      </c>
      <c r="AJ620" s="13">
        <v>0</v>
      </c>
      <c r="AK620" s="13">
        <v>0</v>
      </c>
      <c r="AL620" s="37">
        <f t="shared" si="52"/>
        <v>0</v>
      </c>
      <c r="AM620" s="13">
        <v>0</v>
      </c>
      <c r="AN620" s="13">
        <v>0</v>
      </c>
      <c r="AO620" s="13">
        <v>0</v>
      </c>
      <c r="AP620" s="37">
        <f t="shared" si="51"/>
        <v>0</v>
      </c>
      <c r="AQ620" s="13">
        <v>0</v>
      </c>
      <c r="AR620" s="13">
        <v>0</v>
      </c>
      <c r="AS620" s="13">
        <v>0</v>
      </c>
      <c r="AT620" s="37">
        <f t="shared" si="53"/>
        <v>0</v>
      </c>
      <c r="AU620" s="69">
        <f t="shared" si="54"/>
        <v>0</v>
      </c>
    </row>
    <row r="621" spans="1:47" x14ac:dyDescent="0.25">
      <c r="A621" s="16">
        <f>COUNTIF($AD$10:AD621,'RESUMEN POR ORGANISMO'!$V$6)</f>
        <v>38</v>
      </c>
      <c r="B621" s="16">
        <f>COUNTIF(U$10:$V621,'Desglose 4246'!$V$6)</f>
        <v>8</v>
      </c>
      <c r="C621" s="16">
        <f>COUNTIF(V$10:$V621,'Desglose 4157'!$V$6)</f>
        <v>33</v>
      </c>
      <c r="D621" s="16">
        <f>COUNTIF(V$10:$V621,'Desglose 4156'!$V$6)</f>
        <v>26</v>
      </c>
      <c r="E621" s="16">
        <f>COUNTIF(V$10:$V621,'Desglose 4155'!$V$6)</f>
        <v>26</v>
      </c>
      <c r="F621" s="16">
        <f>COUNTIF(V$10:$V621,'Desglose 4154'!$V$6)</f>
        <v>8</v>
      </c>
      <c r="G621" s="16">
        <f>COUNTIF(V$10:$V621,'Desglose 4153'!$V$6)</f>
        <v>151</v>
      </c>
      <c r="H621" s="16">
        <f>COUNTIF(V$10:$V621,'Desglose 4152'!$V$6)</f>
        <v>177</v>
      </c>
      <c r="I621" s="16">
        <f>COUNTIF(V$10:$V621,'Desglose 4151'!$V$6)</f>
        <v>183</v>
      </c>
      <c r="J621" s="18" t="s">
        <v>19</v>
      </c>
      <c r="K621" s="19">
        <v>4</v>
      </c>
      <c r="L621" s="20">
        <v>11</v>
      </c>
      <c r="M621" s="21">
        <v>152</v>
      </c>
      <c r="N621" s="18">
        <v>2</v>
      </c>
      <c r="O621" s="18">
        <v>5</v>
      </c>
      <c r="P621" s="18">
        <v>2</v>
      </c>
      <c r="Q621" s="18">
        <v>3</v>
      </c>
      <c r="R621" s="18">
        <v>3</v>
      </c>
      <c r="S621" s="18" t="s">
        <v>26</v>
      </c>
      <c r="T621" s="20">
        <v>150</v>
      </c>
      <c r="U621" s="19">
        <v>1</v>
      </c>
      <c r="V621" s="18">
        <v>4153</v>
      </c>
      <c r="W621" s="19">
        <v>0</v>
      </c>
      <c r="X621" s="18">
        <v>1</v>
      </c>
      <c r="Y621" s="21">
        <v>4915</v>
      </c>
      <c r="Z621" s="18">
        <v>1</v>
      </c>
      <c r="AA621" s="19">
        <v>9</v>
      </c>
      <c r="AB621" s="20">
        <v>80</v>
      </c>
      <c r="AC621" s="131" t="s">
        <v>725</v>
      </c>
      <c r="AD621" s="38" t="s">
        <v>58</v>
      </c>
      <c r="AE621" s="13">
        <v>0</v>
      </c>
      <c r="AF621" s="13">
        <v>0</v>
      </c>
      <c r="AG621" s="13">
        <v>0</v>
      </c>
      <c r="AH621" s="37">
        <f t="shared" si="50"/>
        <v>0</v>
      </c>
      <c r="AI621" s="13">
        <v>0</v>
      </c>
      <c r="AJ621" s="13">
        <v>0</v>
      </c>
      <c r="AK621" s="13">
        <v>0</v>
      </c>
      <c r="AL621" s="37">
        <f t="shared" si="52"/>
        <v>0</v>
      </c>
      <c r="AM621" s="13">
        <v>0</v>
      </c>
      <c r="AN621" s="13">
        <v>0</v>
      </c>
      <c r="AO621" s="13">
        <v>0</v>
      </c>
      <c r="AP621" s="37">
        <f t="shared" si="51"/>
        <v>0</v>
      </c>
      <c r="AQ621" s="13">
        <v>0</v>
      </c>
      <c r="AR621" s="13">
        <v>0</v>
      </c>
      <c r="AS621" s="13">
        <v>0</v>
      </c>
      <c r="AT621" s="37">
        <f t="shared" si="53"/>
        <v>0</v>
      </c>
      <c r="AU621" s="69">
        <f t="shared" si="54"/>
        <v>0</v>
      </c>
    </row>
    <row r="622" spans="1:47" x14ac:dyDescent="0.25">
      <c r="A622" s="16">
        <f>COUNTIF($AD$10:AD622,'RESUMEN POR ORGANISMO'!$V$6)</f>
        <v>38</v>
      </c>
      <c r="B622" s="16">
        <f>COUNTIF(U$10:$V622,'Desglose 4246'!$V$6)</f>
        <v>8</v>
      </c>
      <c r="C622" s="16">
        <f>COUNTIF(V$10:$V622,'Desglose 4157'!$V$6)</f>
        <v>33</v>
      </c>
      <c r="D622" s="16">
        <f>COUNTIF(V$10:$V622,'Desglose 4156'!$V$6)</f>
        <v>26</v>
      </c>
      <c r="E622" s="16">
        <f>COUNTIF(V$10:$V622,'Desglose 4155'!$V$6)</f>
        <v>26</v>
      </c>
      <c r="F622" s="16">
        <f>COUNTIF(V$10:$V622,'Desglose 4154'!$V$6)</f>
        <v>8</v>
      </c>
      <c r="G622" s="16">
        <f>COUNTIF(V$10:$V622,'Desglose 4153'!$V$6)</f>
        <v>152</v>
      </c>
      <c r="H622" s="16">
        <f>COUNTIF(V$10:$V622,'Desglose 4152'!$V$6)</f>
        <v>177</v>
      </c>
      <c r="I622" s="16">
        <f>COUNTIF(V$10:$V622,'Desglose 4151'!$V$6)</f>
        <v>183</v>
      </c>
      <c r="J622" s="18" t="s">
        <v>19</v>
      </c>
      <c r="K622" s="19">
        <v>4</v>
      </c>
      <c r="L622" s="20">
        <v>11</v>
      </c>
      <c r="M622" s="21">
        <v>152</v>
      </c>
      <c r="N622" s="18">
        <v>2</v>
      </c>
      <c r="O622" s="18">
        <v>5</v>
      </c>
      <c r="P622" s="18">
        <v>2</v>
      </c>
      <c r="Q622" s="18">
        <v>3</v>
      </c>
      <c r="R622" s="18">
        <v>3</v>
      </c>
      <c r="S622" s="18" t="s">
        <v>26</v>
      </c>
      <c r="T622" s="20">
        <v>150</v>
      </c>
      <c r="U622" s="19">
        <v>1</v>
      </c>
      <c r="V622" s="18">
        <v>4153</v>
      </c>
      <c r="W622" s="19">
        <v>0</v>
      </c>
      <c r="X622" s="18">
        <v>1</v>
      </c>
      <c r="Y622" s="21">
        <v>4915</v>
      </c>
      <c r="Z622" s="18">
        <v>1</v>
      </c>
      <c r="AA622" s="19">
        <v>9</v>
      </c>
      <c r="AB622" s="20">
        <v>84</v>
      </c>
      <c r="AC622" s="131" t="s">
        <v>726</v>
      </c>
      <c r="AD622" s="38" t="s">
        <v>58</v>
      </c>
      <c r="AE622" s="13">
        <v>0</v>
      </c>
      <c r="AF622" s="13">
        <v>0</v>
      </c>
      <c r="AG622" s="13">
        <v>0</v>
      </c>
      <c r="AH622" s="37">
        <f t="shared" si="50"/>
        <v>0</v>
      </c>
      <c r="AI622" s="13">
        <v>0</v>
      </c>
      <c r="AJ622" s="13">
        <v>0</v>
      </c>
      <c r="AK622" s="13">
        <v>0</v>
      </c>
      <c r="AL622" s="37">
        <f t="shared" si="52"/>
        <v>0</v>
      </c>
      <c r="AM622" s="13">
        <v>0</v>
      </c>
      <c r="AN622" s="13">
        <v>0</v>
      </c>
      <c r="AO622" s="13">
        <v>0</v>
      </c>
      <c r="AP622" s="37">
        <f t="shared" si="51"/>
        <v>0</v>
      </c>
      <c r="AQ622" s="13">
        <v>0</v>
      </c>
      <c r="AR622" s="13">
        <v>0</v>
      </c>
      <c r="AS622" s="13">
        <v>0</v>
      </c>
      <c r="AT622" s="37">
        <f t="shared" si="53"/>
        <v>0</v>
      </c>
      <c r="AU622" s="69">
        <f t="shared" si="54"/>
        <v>0</v>
      </c>
    </row>
    <row r="623" spans="1:47" x14ac:dyDescent="0.25">
      <c r="A623" s="16">
        <f>COUNTIF($AD$10:AD623,'RESUMEN POR ORGANISMO'!$V$6)</f>
        <v>38</v>
      </c>
      <c r="B623" s="16">
        <f>COUNTIF(U$10:$V623,'Desglose 4246'!$V$6)</f>
        <v>8</v>
      </c>
      <c r="C623" s="16">
        <f>COUNTIF(V$10:$V623,'Desglose 4157'!$V$6)</f>
        <v>33</v>
      </c>
      <c r="D623" s="16">
        <f>COUNTIF(V$10:$V623,'Desglose 4156'!$V$6)</f>
        <v>26</v>
      </c>
      <c r="E623" s="16">
        <f>COUNTIF(V$10:$V623,'Desglose 4155'!$V$6)</f>
        <v>26</v>
      </c>
      <c r="F623" s="16">
        <f>COUNTIF(V$10:$V623,'Desglose 4154'!$V$6)</f>
        <v>8</v>
      </c>
      <c r="G623" s="16">
        <f>COUNTIF(V$10:$V623,'Desglose 4153'!$V$6)</f>
        <v>153</v>
      </c>
      <c r="H623" s="16">
        <f>COUNTIF(V$10:$V623,'Desglose 4152'!$V$6)</f>
        <v>177</v>
      </c>
      <c r="I623" s="16">
        <f>COUNTIF(V$10:$V623,'Desglose 4151'!$V$6)</f>
        <v>183</v>
      </c>
      <c r="J623" s="18" t="s">
        <v>19</v>
      </c>
      <c r="K623" s="19">
        <v>4</v>
      </c>
      <c r="L623" s="20">
        <v>11</v>
      </c>
      <c r="M623" s="21">
        <v>152</v>
      </c>
      <c r="N623" s="18">
        <v>2</v>
      </c>
      <c r="O623" s="18">
        <v>5</v>
      </c>
      <c r="P623" s="18">
        <v>2</v>
      </c>
      <c r="Q623" s="18">
        <v>3</v>
      </c>
      <c r="R623" s="18">
        <v>3</v>
      </c>
      <c r="S623" s="18" t="s">
        <v>26</v>
      </c>
      <c r="T623" s="20">
        <v>150</v>
      </c>
      <c r="U623" s="19">
        <v>1</v>
      </c>
      <c r="V623" s="18">
        <v>4153</v>
      </c>
      <c r="W623" s="19">
        <v>0</v>
      </c>
      <c r="X623" s="18">
        <v>1</v>
      </c>
      <c r="Y623" s="21">
        <v>4915</v>
      </c>
      <c r="Z623" s="18">
        <v>1</v>
      </c>
      <c r="AA623" s="19">
        <v>9</v>
      </c>
      <c r="AB623" s="20">
        <v>67</v>
      </c>
      <c r="AC623" s="131" t="s">
        <v>727</v>
      </c>
      <c r="AD623" s="38" t="s">
        <v>58</v>
      </c>
      <c r="AE623" s="13">
        <v>0</v>
      </c>
      <c r="AF623" s="13">
        <v>0</v>
      </c>
      <c r="AG623" s="13">
        <v>0</v>
      </c>
      <c r="AH623" s="37">
        <f t="shared" si="50"/>
        <v>0</v>
      </c>
      <c r="AI623" s="13">
        <v>0</v>
      </c>
      <c r="AJ623" s="13">
        <v>0</v>
      </c>
      <c r="AK623" s="13">
        <v>0</v>
      </c>
      <c r="AL623" s="37">
        <f t="shared" si="52"/>
        <v>0</v>
      </c>
      <c r="AM623" s="13">
        <v>0</v>
      </c>
      <c r="AN623" s="13">
        <v>0</v>
      </c>
      <c r="AO623" s="13">
        <v>0</v>
      </c>
      <c r="AP623" s="37">
        <f t="shared" si="51"/>
        <v>0</v>
      </c>
      <c r="AQ623" s="13">
        <v>0</v>
      </c>
      <c r="AR623" s="13">
        <v>0</v>
      </c>
      <c r="AS623" s="13">
        <v>0</v>
      </c>
      <c r="AT623" s="37">
        <f t="shared" si="53"/>
        <v>0</v>
      </c>
      <c r="AU623" s="69">
        <f t="shared" si="54"/>
        <v>0</v>
      </c>
    </row>
    <row r="624" spans="1:47" x14ac:dyDescent="0.25">
      <c r="A624" s="16">
        <f>COUNTIF($AD$10:AD624,'RESUMEN POR ORGANISMO'!$V$6)</f>
        <v>38</v>
      </c>
      <c r="B624" s="16">
        <f>COUNTIF(U$10:$V624,'Desglose 4246'!$V$6)</f>
        <v>8</v>
      </c>
      <c r="C624" s="16">
        <f>COUNTIF(V$10:$V624,'Desglose 4157'!$V$6)</f>
        <v>33</v>
      </c>
      <c r="D624" s="16">
        <f>COUNTIF(V$10:$V624,'Desglose 4156'!$V$6)</f>
        <v>26</v>
      </c>
      <c r="E624" s="16">
        <f>COUNTIF(V$10:$V624,'Desglose 4155'!$V$6)</f>
        <v>27</v>
      </c>
      <c r="F624" s="16">
        <f>COUNTIF(V$10:$V624,'Desglose 4154'!$V$6)</f>
        <v>8</v>
      </c>
      <c r="G624" s="16">
        <f>COUNTIF(V$10:$V624,'Desglose 4153'!$V$6)</f>
        <v>153</v>
      </c>
      <c r="H624" s="16">
        <f>COUNTIF(V$10:$V624,'Desglose 4152'!$V$6)</f>
        <v>177</v>
      </c>
      <c r="I624" s="16">
        <f>COUNTIF(V$10:$V624,'Desglose 4151'!$V$6)</f>
        <v>183</v>
      </c>
      <c r="J624" s="18" t="s">
        <v>19</v>
      </c>
      <c r="K624" s="19">
        <v>4</v>
      </c>
      <c r="L624" s="20">
        <v>11</v>
      </c>
      <c r="M624" s="21">
        <v>152</v>
      </c>
      <c r="N624" s="18">
        <v>2</v>
      </c>
      <c r="O624" s="18">
        <v>5</v>
      </c>
      <c r="P624" s="18">
        <v>2</v>
      </c>
      <c r="Q624" s="18">
        <v>3</v>
      </c>
      <c r="R624" s="18">
        <v>3</v>
      </c>
      <c r="S624" s="18" t="s">
        <v>26</v>
      </c>
      <c r="T624" s="20">
        <v>150</v>
      </c>
      <c r="U624" s="19">
        <v>1</v>
      </c>
      <c r="V624" s="18">
        <v>4155</v>
      </c>
      <c r="W624" s="19">
        <v>0</v>
      </c>
      <c r="X624" s="18">
        <v>5</v>
      </c>
      <c r="Y624" s="21">
        <v>76214</v>
      </c>
      <c r="Z624" s="18">
        <v>2</v>
      </c>
      <c r="AA624" s="19">
        <v>12</v>
      </c>
      <c r="AB624" s="20">
        <v>44</v>
      </c>
      <c r="AC624" s="131" t="s">
        <v>728</v>
      </c>
      <c r="AD624" s="38" t="s">
        <v>58</v>
      </c>
      <c r="AE624" s="13">
        <v>0</v>
      </c>
      <c r="AF624" s="13">
        <v>0</v>
      </c>
      <c r="AG624" s="13">
        <v>0</v>
      </c>
      <c r="AH624" s="37">
        <f t="shared" si="50"/>
        <v>0</v>
      </c>
      <c r="AI624" s="13">
        <v>0</v>
      </c>
      <c r="AJ624" s="13">
        <v>0</v>
      </c>
      <c r="AK624" s="13">
        <v>0</v>
      </c>
      <c r="AL624" s="37">
        <f t="shared" si="52"/>
        <v>0</v>
      </c>
      <c r="AM624" s="13">
        <v>21000</v>
      </c>
      <c r="AN624" s="13">
        <v>0</v>
      </c>
      <c r="AO624" s="13">
        <v>0</v>
      </c>
      <c r="AP624" s="37">
        <f t="shared" si="51"/>
        <v>21000</v>
      </c>
      <c r="AQ624" s="13">
        <v>0</v>
      </c>
      <c r="AR624" s="13">
        <v>0</v>
      </c>
      <c r="AS624" s="13">
        <v>0</v>
      </c>
      <c r="AT624" s="37">
        <f t="shared" si="53"/>
        <v>0</v>
      </c>
      <c r="AU624" s="69">
        <f t="shared" si="54"/>
        <v>21000</v>
      </c>
    </row>
    <row r="625" spans="1:47" x14ac:dyDescent="0.25">
      <c r="A625" s="16">
        <f>COUNTIF($AD$10:AD625,'RESUMEN POR ORGANISMO'!$V$6)</f>
        <v>38</v>
      </c>
      <c r="B625" s="16">
        <f>COUNTIF(U$10:$V625,'Desglose 4246'!$V$6)</f>
        <v>8</v>
      </c>
      <c r="C625" s="16">
        <f>COUNTIF(V$10:$V625,'Desglose 4157'!$V$6)</f>
        <v>33</v>
      </c>
      <c r="D625" s="16">
        <f>COUNTIF(V$10:$V625,'Desglose 4156'!$V$6)</f>
        <v>26</v>
      </c>
      <c r="E625" s="16">
        <f>COUNTIF(V$10:$V625,'Desglose 4155'!$V$6)</f>
        <v>28</v>
      </c>
      <c r="F625" s="16">
        <f>COUNTIF(V$10:$V625,'Desglose 4154'!$V$6)</f>
        <v>8</v>
      </c>
      <c r="G625" s="16">
        <f>COUNTIF(V$10:$V625,'Desglose 4153'!$V$6)</f>
        <v>153</v>
      </c>
      <c r="H625" s="16">
        <f>COUNTIF(V$10:$V625,'Desglose 4152'!$V$6)</f>
        <v>177</v>
      </c>
      <c r="I625" s="16">
        <f>COUNTIF(V$10:$V625,'Desglose 4151'!$V$6)</f>
        <v>183</v>
      </c>
      <c r="J625" s="18" t="s">
        <v>19</v>
      </c>
      <c r="K625" s="19">
        <v>4</v>
      </c>
      <c r="L625" s="20">
        <v>11</v>
      </c>
      <c r="M625" s="21">
        <v>152</v>
      </c>
      <c r="N625" s="18">
        <v>2</v>
      </c>
      <c r="O625" s="18">
        <v>5</v>
      </c>
      <c r="P625" s="18">
        <v>2</v>
      </c>
      <c r="Q625" s="18">
        <v>3</v>
      </c>
      <c r="R625" s="18">
        <v>3</v>
      </c>
      <c r="S625" s="18" t="s">
        <v>26</v>
      </c>
      <c r="T625" s="20">
        <v>150</v>
      </c>
      <c r="U625" s="19">
        <v>1</v>
      </c>
      <c r="V625" s="18">
        <v>4155</v>
      </c>
      <c r="W625" s="19">
        <v>0</v>
      </c>
      <c r="X625" s="18">
        <v>5</v>
      </c>
      <c r="Y625" s="21">
        <v>76214</v>
      </c>
      <c r="Z625" s="18">
        <v>2</v>
      </c>
      <c r="AA625" s="19">
        <v>12</v>
      </c>
      <c r="AB625" s="20">
        <v>45</v>
      </c>
      <c r="AC625" s="131" t="s">
        <v>729</v>
      </c>
      <c r="AD625" s="38" t="s">
        <v>58</v>
      </c>
      <c r="AE625" s="13">
        <v>0</v>
      </c>
      <c r="AF625" s="13">
        <v>0</v>
      </c>
      <c r="AG625" s="13">
        <v>0</v>
      </c>
      <c r="AH625" s="37">
        <f t="shared" si="50"/>
        <v>0</v>
      </c>
      <c r="AI625" s="13">
        <v>0</v>
      </c>
      <c r="AJ625" s="13">
        <v>0</v>
      </c>
      <c r="AK625" s="13">
        <v>0</v>
      </c>
      <c r="AL625" s="37">
        <f t="shared" si="52"/>
        <v>0</v>
      </c>
      <c r="AM625" s="13">
        <v>21000</v>
      </c>
      <c r="AN625" s="13">
        <v>0</v>
      </c>
      <c r="AO625" s="13">
        <v>0</v>
      </c>
      <c r="AP625" s="37">
        <f t="shared" si="51"/>
        <v>21000</v>
      </c>
      <c r="AQ625" s="13">
        <v>0</v>
      </c>
      <c r="AR625" s="13">
        <v>0</v>
      </c>
      <c r="AS625" s="13">
        <v>0</v>
      </c>
      <c r="AT625" s="37">
        <f t="shared" si="53"/>
        <v>0</v>
      </c>
      <c r="AU625" s="69">
        <f t="shared" si="54"/>
        <v>21000</v>
      </c>
    </row>
    <row r="626" spans="1:47" x14ac:dyDescent="0.25">
      <c r="A626" s="16">
        <f>COUNTIF($AD$10:AD626,'RESUMEN POR ORGANISMO'!$V$6)</f>
        <v>38</v>
      </c>
      <c r="B626" s="16">
        <f>COUNTIF(U$10:$V626,'Desglose 4246'!$V$6)</f>
        <v>8</v>
      </c>
      <c r="C626" s="16">
        <f>COUNTIF(V$10:$V626,'Desglose 4157'!$V$6)</f>
        <v>33</v>
      </c>
      <c r="D626" s="16">
        <f>COUNTIF(V$10:$V626,'Desglose 4156'!$V$6)</f>
        <v>26</v>
      </c>
      <c r="E626" s="16">
        <f>COUNTIF(V$10:$V626,'Desglose 4155'!$V$6)</f>
        <v>29</v>
      </c>
      <c r="F626" s="16">
        <f>COUNTIF(V$10:$V626,'Desglose 4154'!$V$6)</f>
        <v>8</v>
      </c>
      <c r="G626" s="16">
        <f>COUNTIF(V$10:$V626,'Desglose 4153'!$V$6)</f>
        <v>153</v>
      </c>
      <c r="H626" s="16">
        <f>COUNTIF(V$10:$V626,'Desglose 4152'!$V$6)</f>
        <v>177</v>
      </c>
      <c r="I626" s="16">
        <f>COUNTIF(V$10:$V626,'Desglose 4151'!$V$6)</f>
        <v>183</v>
      </c>
      <c r="J626" s="18" t="s">
        <v>19</v>
      </c>
      <c r="K626" s="19">
        <v>4</v>
      </c>
      <c r="L626" s="20">
        <v>11</v>
      </c>
      <c r="M626" s="21">
        <v>152</v>
      </c>
      <c r="N626" s="18">
        <v>2</v>
      </c>
      <c r="O626" s="18">
        <v>5</v>
      </c>
      <c r="P626" s="18">
        <v>2</v>
      </c>
      <c r="Q626" s="18">
        <v>3</v>
      </c>
      <c r="R626" s="18">
        <v>3</v>
      </c>
      <c r="S626" s="18" t="s">
        <v>26</v>
      </c>
      <c r="T626" s="20">
        <v>150</v>
      </c>
      <c r="U626" s="19">
        <v>1</v>
      </c>
      <c r="V626" s="18">
        <v>4155</v>
      </c>
      <c r="W626" s="19">
        <v>0</v>
      </c>
      <c r="X626" s="18">
        <v>5</v>
      </c>
      <c r="Y626" s="21">
        <v>76214</v>
      </c>
      <c r="Z626" s="18">
        <v>2</v>
      </c>
      <c r="AA626" s="19">
        <v>12</v>
      </c>
      <c r="AB626" s="20">
        <v>29</v>
      </c>
      <c r="AC626" s="131" t="s">
        <v>730</v>
      </c>
      <c r="AD626" s="38" t="s">
        <v>58</v>
      </c>
      <c r="AE626" s="13">
        <v>0</v>
      </c>
      <c r="AF626" s="13">
        <v>0</v>
      </c>
      <c r="AG626" s="13">
        <v>0</v>
      </c>
      <c r="AH626" s="37">
        <f t="shared" si="50"/>
        <v>0</v>
      </c>
      <c r="AI626" s="13">
        <v>0</v>
      </c>
      <c r="AJ626" s="13">
        <v>0</v>
      </c>
      <c r="AK626" s="13">
        <v>0</v>
      </c>
      <c r="AL626" s="37">
        <f t="shared" si="52"/>
        <v>0</v>
      </c>
      <c r="AM626" s="13">
        <v>21000</v>
      </c>
      <c r="AN626" s="13">
        <v>0</v>
      </c>
      <c r="AO626" s="13">
        <v>0</v>
      </c>
      <c r="AP626" s="37">
        <f t="shared" si="51"/>
        <v>21000</v>
      </c>
      <c r="AQ626" s="13">
        <v>0</v>
      </c>
      <c r="AR626" s="13">
        <v>0</v>
      </c>
      <c r="AS626" s="13">
        <v>0</v>
      </c>
      <c r="AT626" s="37">
        <f t="shared" si="53"/>
        <v>0</v>
      </c>
      <c r="AU626" s="69">
        <f t="shared" si="54"/>
        <v>21000</v>
      </c>
    </row>
    <row r="627" spans="1:47" x14ac:dyDescent="0.25">
      <c r="A627" s="16">
        <f>COUNTIF($AD$10:AD627,'RESUMEN POR ORGANISMO'!$V$6)</f>
        <v>38</v>
      </c>
      <c r="B627" s="16">
        <f>COUNTIF(U$10:$V627,'Desglose 4246'!$V$6)</f>
        <v>8</v>
      </c>
      <c r="C627" s="16">
        <f>COUNTIF(V$10:$V627,'Desglose 4157'!$V$6)</f>
        <v>33</v>
      </c>
      <c r="D627" s="16">
        <f>COUNTIF(V$10:$V627,'Desglose 4156'!$V$6)</f>
        <v>26</v>
      </c>
      <c r="E627" s="16">
        <f>COUNTIF(V$10:$V627,'Desglose 4155'!$V$6)</f>
        <v>30</v>
      </c>
      <c r="F627" s="16">
        <f>COUNTIF(V$10:$V627,'Desglose 4154'!$V$6)</f>
        <v>8</v>
      </c>
      <c r="G627" s="16">
        <f>COUNTIF(V$10:$V627,'Desglose 4153'!$V$6)</f>
        <v>153</v>
      </c>
      <c r="H627" s="16">
        <f>COUNTIF(V$10:$V627,'Desglose 4152'!$V$6)</f>
        <v>177</v>
      </c>
      <c r="I627" s="16">
        <f>COUNTIF(V$10:$V627,'Desglose 4151'!$V$6)</f>
        <v>183</v>
      </c>
      <c r="J627" s="18" t="s">
        <v>19</v>
      </c>
      <c r="K627" s="19">
        <v>4</v>
      </c>
      <c r="L627" s="20">
        <v>11</v>
      </c>
      <c r="M627" s="21">
        <v>152</v>
      </c>
      <c r="N627" s="18">
        <v>2</v>
      </c>
      <c r="O627" s="18">
        <v>5</v>
      </c>
      <c r="P627" s="18">
        <v>2</v>
      </c>
      <c r="Q627" s="18">
        <v>3</v>
      </c>
      <c r="R627" s="18">
        <v>3</v>
      </c>
      <c r="S627" s="18" t="s">
        <v>26</v>
      </c>
      <c r="T627" s="20">
        <v>150</v>
      </c>
      <c r="U627" s="19">
        <v>1</v>
      </c>
      <c r="V627" s="18">
        <v>4155</v>
      </c>
      <c r="W627" s="19">
        <v>0</v>
      </c>
      <c r="X627" s="18">
        <v>5</v>
      </c>
      <c r="Y627" s="21">
        <v>76214</v>
      </c>
      <c r="Z627" s="18">
        <v>2</v>
      </c>
      <c r="AA627" s="19">
        <v>1</v>
      </c>
      <c r="AB627" s="20">
        <v>104</v>
      </c>
      <c r="AC627" s="131" t="s">
        <v>731</v>
      </c>
      <c r="AD627" s="38" t="s">
        <v>58</v>
      </c>
      <c r="AE627" s="13">
        <v>0</v>
      </c>
      <c r="AF627" s="13">
        <v>0</v>
      </c>
      <c r="AG627" s="13">
        <v>0</v>
      </c>
      <c r="AH627" s="37">
        <f t="shared" si="50"/>
        <v>0</v>
      </c>
      <c r="AI627" s="13">
        <v>0</v>
      </c>
      <c r="AJ627" s="13">
        <v>0</v>
      </c>
      <c r="AK627" s="13">
        <v>0</v>
      </c>
      <c r="AL627" s="37">
        <f t="shared" si="52"/>
        <v>0</v>
      </c>
      <c r="AM627" s="13">
        <v>21000</v>
      </c>
      <c r="AN627" s="13">
        <v>0</v>
      </c>
      <c r="AO627" s="13">
        <v>0</v>
      </c>
      <c r="AP627" s="37">
        <f t="shared" si="51"/>
        <v>21000</v>
      </c>
      <c r="AQ627" s="13">
        <v>0</v>
      </c>
      <c r="AR627" s="13">
        <v>0</v>
      </c>
      <c r="AS627" s="13">
        <v>0</v>
      </c>
      <c r="AT627" s="37">
        <f t="shared" si="53"/>
        <v>0</v>
      </c>
      <c r="AU627" s="69">
        <f t="shared" si="54"/>
        <v>21000</v>
      </c>
    </row>
    <row r="628" spans="1:47" x14ac:dyDescent="0.25">
      <c r="A628" s="16">
        <f>COUNTIF($AD$10:AD628,'RESUMEN POR ORGANISMO'!$V$6)</f>
        <v>38</v>
      </c>
      <c r="B628" s="16">
        <f>COUNTIF(U$10:$V628,'Desglose 4246'!$V$6)</f>
        <v>8</v>
      </c>
      <c r="C628" s="16">
        <f>COUNTIF(V$10:$V628,'Desglose 4157'!$V$6)</f>
        <v>33</v>
      </c>
      <c r="D628" s="16">
        <f>COUNTIF(V$10:$V628,'Desglose 4156'!$V$6)</f>
        <v>26</v>
      </c>
      <c r="E628" s="16">
        <f>COUNTIF(V$10:$V628,'Desglose 4155'!$V$6)</f>
        <v>31</v>
      </c>
      <c r="F628" s="16">
        <f>COUNTIF(V$10:$V628,'Desglose 4154'!$V$6)</f>
        <v>8</v>
      </c>
      <c r="G628" s="16">
        <f>COUNTIF(V$10:$V628,'Desglose 4153'!$V$6)</f>
        <v>153</v>
      </c>
      <c r="H628" s="16">
        <f>COUNTIF(V$10:$V628,'Desglose 4152'!$V$6)</f>
        <v>177</v>
      </c>
      <c r="I628" s="16">
        <f>COUNTIF(V$10:$V628,'Desglose 4151'!$V$6)</f>
        <v>183</v>
      </c>
      <c r="J628" s="18" t="s">
        <v>19</v>
      </c>
      <c r="K628" s="19">
        <v>4</v>
      </c>
      <c r="L628" s="20">
        <v>11</v>
      </c>
      <c r="M628" s="21">
        <v>152</v>
      </c>
      <c r="N628" s="18">
        <v>2</v>
      </c>
      <c r="O628" s="18">
        <v>5</v>
      </c>
      <c r="P628" s="18">
        <v>2</v>
      </c>
      <c r="Q628" s="18">
        <v>3</v>
      </c>
      <c r="R628" s="18">
        <v>3</v>
      </c>
      <c r="S628" s="18" t="s">
        <v>26</v>
      </c>
      <c r="T628" s="20">
        <v>150</v>
      </c>
      <c r="U628" s="19">
        <v>1</v>
      </c>
      <c r="V628" s="18">
        <v>4155</v>
      </c>
      <c r="W628" s="19">
        <v>0</v>
      </c>
      <c r="X628" s="18">
        <v>5</v>
      </c>
      <c r="Y628" s="21">
        <v>76214</v>
      </c>
      <c r="Z628" s="18">
        <v>2</v>
      </c>
      <c r="AA628" s="19">
        <v>10</v>
      </c>
      <c r="AB628" s="20">
        <v>6</v>
      </c>
      <c r="AC628" s="131" t="s">
        <v>732</v>
      </c>
      <c r="AD628" s="38" t="s">
        <v>58</v>
      </c>
      <c r="AE628" s="13">
        <v>0</v>
      </c>
      <c r="AF628" s="13">
        <v>0</v>
      </c>
      <c r="AG628" s="13">
        <v>0</v>
      </c>
      <c r="AH628" s="37">
        <f t="shared" si="50"/>
        <v>0</v>
      </c>
      <c r="AI628" s="13">
        <v>0</v>
      </c>
      <c r="AJ628" s="13">
        <v>0</v>
      </c>
      <c r="AK628" s="13">
        <v>0</v>
      </c>
      <c r="AL628" s="37">
        <f t="shared" si="52"/>
        <v>0</v>
      </c>
      <c r="AM628" s="13">
        <v>42000</v>
      </c>
      <c r="AN628" s="13">
        <v>0</v>
      </c>
      <c r="AO628" s="13">
        <v>0</v>
      </c>
      <c r="AP628" s="37">
        <f t="shared" si="51"/>
        <v>42000</v>
      </c>
      <c r="AQ628" s="13">
        <v>0</v>
      </c>
      <c r="AR628" s="13">
        <v>0</v>
      </c>
      <c r="AS628" s="13">
        <v>0</v>
      </c>
      <c r="AT628" s="37">
        <f t="shared" si="53"/>
        <v>0</v>
      </c>
      <c r="AU628" s="69">
        <f t="shared" si="54"/>
        <v>42000</v>
      </c>
    </row>
    <row r="629" spans="1:47" x14ac:dyDescent="0.25">
      <c r="A629" s="16">
        <f>COUNTIF($AD$10:AD629,'RESUMEN POR ORGANISMO'!$V$6)</f>
        <v>38</v>
      </c>
      <c r="B629" s="16">
        <f>COUNTIF(U$10:$V629,'Desglose 4246'!$V$6)</f>
        <v>8</v>
      </c>
      <c r="C629" s="16">
        <f>COUNTIF(V$10:$V629,'Desglose 4157'!$V$6)</f>
        <v>33</v>
      </c>
      <c r="D629" s="16">
        <f>COUNTIF(V$10:$V629,'Desglose 4156'!$V$6)</f>
        <v>26</v>
      </c>
      <c r="E629" s="16">
        <f>COUNTIF(V$10:$V629,'Desglose 4155'!$V$6)</f>
        <v>32</v>
      </c>
      <c r="F629" s="16">
        <f>COUNTIF(V$10:$V629,'Desglose 4154'!$V$6)</f>
        <v>8</v>
      </c>
      <c r="G629" s="16">
        <f>COUNTIF(V$10:$V629,'Desglose 4153'!$V$6)</f>
        <v>153</v>
      </c>
      <c r="H629" s="16">
        <f>COUNTIF(V$10:$V629,'Desglose 4152'!$V$6)</f>
        <v>177</v>
      </c>
      <c r="I629" s="16">
        <f>COUNTIF(V$10:$V629,'Desglose 4151'!$V$6)</f>
        <v>183</v>
      </c>
      <c r="J629" s="18" t="s">
        <v>19</v>
      </c>
      <c r="K629" s="19">
        <v>4</v>
      </c>
      <c r="L629" s="20">
        <v>11</v>
      </c>
      <c r="M629" s="21">
        <v>152</v>
      </c>
      <c r="N629" s="18">
        <v>2</v>
      </c>
      <c r="O629" s="18">
        <v>5</v>
      </c>
      <c r="P629" s="18">
        <v>2</v>
      </c>
      <c r="Q629" s="18">
        <v>3</v>
      </c>
      <c r="R629" s="18">
        <v>3</v>
      </c>
      <c r="S629" s="18" t="s">
        <v>26</v>
      </c>
      <c r="T629" s="20">
        <v>150</v>
      </c>
      <c r="U629" s="19">
        <v>1</v>
      </c>
      <c r="V629" s="18">
        <v>4155</v>
      </c>
      <c r="W629" s="19">
        <v>0</v>
      </c>
      <c r="X629" s="18">
        <v>5</v>
      </c>
      <c r="Y629" s="21">
        <v>76214</v>
      </c>
      <c r="Z629" s="18">
        <v>2</v>
      </c>
      <c r="AA629" s="19">
        <v>10</v>
      </c>
      <c r="AB629" s="20">
        <v>5</v>
      </c>
      <c r="AC629" s="131" t="s">
        <v>733</v>
      </c>
      <c r="AD629" s="38" t="s">
        <v>58</v>
      </c>
      <c r="AE629" s="13">
        <v>0</v>
      </c>
      <c r="AF629" s="13">
        <v>0</v>
      </c>
      <c r="AG629" s="13">
        <v>0</v>
      </c>
      <c r="AH629" s="37">
        <f t="shared" si="50"/>
        <v>0</v>
      </c>
      <c r="AI629" s="13">
        <v>0</v>
      </c>
      <c r="AJ629" s="13">
        <v>0</v>
      </c>
      <c r="AK629" s="13">
        <v>0</v>
      </c>
      <c r="AL629" s="37">
        <f t="shared" si="52"/>
        <v>0</v>
      </c>
      <c r="AM629" s="13">
        <v>42000</v>
      </c>
      <c r="AN629" s="13">
        <v>0</v>
      </c>
      <c r="AO629" s="13">
        <v>0</v>
      </c>
      <c r="AP629" s="37">
        <f t="shared" si="51"/>
        <v>42000</v>
      </c>
      <c r="AQ629" s="13">
        <v>0</v>
      </c>
      <c r="AR629" s="13">
        <v>0</v>
      </c>
      <c r="AS629" s="13">
        <v>0</v>
      </c>
      <c r="AT629" s="37">
        <f t="shared" si="53"/>
        <v>0</v>
      </c>
      <c r="AU629" s="69">
        <f t="shared" si="54"/>
        <v>42000</v>
      </c>
    </row>
    <row r="630" spans="1:47" x14ac:dyDescent="0.25">
      <c r="A630" s="16">
        <f>COUNTIF($AD$10:AD630,'RESUMEN POR ORGANISMO'!$V$6)</f>
        <v>38</v>
      </c>
      <c r="B630" s="16">
        <f>COUNTIF(U$10:$V630,'Desglose 4246'!$V$6)</f>
        <v>8</v>
      </c>
      <c r="C630" s="16">
        <f>COUNTIF(V$10:$V630,'Desglose 4157'!$V$6)</f>
        <v>33</v>
      </c>
      <c r="D630" s="16">
        <f>COUNTIF(V$10:$V630,'Desglose 4156'!$V$6)</f>
        <v>26</v>
      </c>
      <c r="E630" s="16">
        <f>COUNTIF(V$10:$V630,'Desglose 4155'!$V$6)</f>
        <v>33</v>
      </c>
      <c r="F630" s="16">
        <f>COUNTIF(V$10:$V630,'Desglose 4154'!$V$6)</f>
        <v>8</v>
      </c>
      <c r="G630" s="16">
        <f>COUNTIF(V$10:$V630,'Desglose 4153'!$V$6)</f>
        <v>153</v>
      </c>
      <c r="H630" s="16">
        <f>COUNTIF(V$10:$V630,'Desglose 4152'!$V$6)</f>
        <v>177</v>
      </c>
      <c r="I630" s="16">
        <f>COUNTIF(V$10:$V630,'Desglose 4151'!$V$6)</f>
        <v>183</v>
      </c>
      <c r="J630" s="18" t="s">
        <v>19</v>
      </c>
      <c r="K630" s="19">
        <v>4</v>
      </c>
      <c r="L630" s="20">
        <v>11</v>
      </c>
      <c r="M630" s="21">
        <v>152</v>
      </c>
      <c r="N630" s="18">
        <v>2</v>
      </c>
      <c r="O630" s="18">
        <v>5</v>
      </c>
      <c r="P630" s="18">
        <v>2</v>
      </c>
      <c r="Q630" s="18">
        <v>3</v>
      </c>
      <c r="R630" s="18">
        <v>3</v>
      </c>
      <c r="S630" s="18" t="s">
        <v>26</v>
      </c>
      <c r="T630" s="20">
        <v>150</v>
      </c>
      <c r="U630" s="19">
        <v>1</v>
      </c>
      <c r="V630" s="18">
        <v>4155</v>
      </c>
      <c r="W630" s="19">
        <v>0</v>
      </c>
      <c r="X630" s="18">
        <v>5</v>
      </c>
      <c r="Y630" s="21">
        <v>76214</v>
      </c>
      <c r="Z630" s="18">
        <v>2</v>
      </c>
      <c r="AA630" s="19">
        <v>10</v>
      </c>
      <c r="AB630" s="20">
        <v>55</v>
      </c>
      <c r="AC630" s="131" t="s">
        <v>734</v>
      </c>
      <c r="AD630" s="38" t="s">
        <v>58</v>
      </c>
      <c r="AE630" s="13">
        <v>0</v>
      </c>
      <c r="AF630" s="13">
        <v>0</v>
      </c>
      <c r="AG630" s="13">
        <v>0</v>
      </c>
      <c r="AH630" s="37">
        <f t="shared" si="50"/>
        <v>0</v>
      </c>
      <c r="AI630" s="13">
        <v>0</v>
      </c>
      <c r="AJ630" s="13">
        <v>0</v>
      </c>
      <c r="AK630" s="13">
        <v>0</v>
      </c>
      <c r="AL630" s="37">
        <f t="shared" si="52"/>
        <v>0</v>
      </c>
      <c r="AM630" s="13">
        <v>21000</v>
      </c>
      <c r="AN630" s="13">
        <v>0</v>
      </c>
      <c r="AO630" s="13">
        <v>0</v>
      </c>
      <c r="AP630" s="37">
        <f t="shared" si="51"/>
        <v>21000</v>
      </c>
      <c r="AQ630" s="13">
        <v>0</v>
      </c>
      <c r="AR630" s="13">
        <v>0</v>
      </c>
      <c r="AS630" s="13">
        <v>0</v>
      </c>
      <c r="AT630" s="37">
        <f t="shared" si="53"/>
        <v>0</v>
      </c>
      <c r="AU630" s="69">
        <f t="shared" si="54"/>
        <v>21000</v>
      </c>
    </row>
    <row r="631" spans="1:47" x14ac:dyDescent="0.25">
      <c r="A631" s="16">
        <f>COUNTIF($AD$10:AD631,'RESUMEN POR ORGANISMO'!$V$6)</f>
        <v>38</v>
      </c>
      <c r="B631" s="16">
        <f>COUNTIF(U$10:$V631,'Desglose 4246'!$V$6)</f>
        <v>8</v>
      </c>
      <c r="C631" s="16">
        <f>COUNTIF(V$10:$V631,'Desglose 4157'!$V$6)</f>
        <v>33</v>
      </c>
      <c r="D631" s="16">
        <f>COUNTIF(V$10:$V631,'Desglose 4156'!$V$6)</f>
        <v>26</v>
      </c>
      <c r="E631" s="16">
        <f>COUNTIF(V$10:$V631,'Desglose 4155'!$V$6)</f>
        <v>34</v>
      </c>
      <c r="F631" s="16">
        <f>COUNTIF(V$10:$V631,'Desglose 4154'!$V$6)</f>
        <v>8</v>
      </c>
      <c r="G631" s="16">
        <f>COUNTIF(V$10:$V631,'Desglose 4153'!$V$6)</f>
        <v>153</v>
      </c>
      <c r="H631" s="16">
        <f>COUNTIF(V$10:$V631,'Desglose 4152'!$V$6)</f>
        <v>177</v>
      </c>
      <c r="I631" s="16">
        <f>COUNTIF(V$10:$V631,'Desglose 4151'!$V$6)</f>
        <v>183</v>
      </c>
      <c r="J631" s="18" t="s">
        <v>19</v>
      </c>
      <c r="K631" s="19">
        <v>4</v>
      </c>
      <c r="L631" s="20">
        <v>11</v>
      </c>
      <c r="M631" s="21">
        <v>152</v>
      </c>
      <c r="N631" s="18">
        <v>2</v>
      </c>
      <c r="O631" s="18">
        <v>5</v>
      </c>
      <c r="P631" s="18">
        <v>2</v>
      </c>
      <c r="Q631" s="18">
        <v>3</v>
      </c>
      <c r="R631" s="18">
        <v>3</v>
      </c>
      <c r="S631" s="18" t="s">
        <v>26</v>
      </c>
      <c r="T631" s="20">
        <v>150</v>
      </c>
      <c r="U631" s="19">
        <v>1</v>
      </c>
      <c r="V631" s="18">
        <v>4155</v>
      </c>
      <c r="W631" s="19">
        <v>0</v>
      </c>
      <c r="X631" s="18">
        <v>5</v>
      </c>
      <c r="Y631" s="21">
        <v>76214</v>
      </c>
      <c r="Z631" s="18">
        <v>2</v>
      </c>
      <c r="AA631" s="19">
        <v>10</v>
      </c>
      <c r="AB631" s="20">
        <v>83</v>
      </c>
      <c r="AC631" s="131" t="s">
        <v>735</v>
      </c>
      <c r="AD631" s="38" t="s">
        <v>58</v>
      </c>
      <c r="AE631" s="13">
        <v>0</v>
      </c>
      <c r="AF631" s="13">
        <v>0</v>
      </c>
      <c r="AG631" s="13">
        <v>0</v>
      </c>
      <c r="AH631" s="37">
        <f t="shared" si="50"/>
        <v>0</v>
      </c>
      <c r="AI631" s="13">
        <v>0</v>
      </c>
      <c r="AJ631" s="13">
        <v>0</v>
      </c>
      <c r="AK631" s="13">
        <v>0</v>
      </c>
      <c r="AL631" s="37">
        <f t="shared" si="52"/>
        <v>0</v>
      </c>
      <c r="AM631" s="13">
        <v>21000</v>
      </c>
      <c r="AN631" s="13">
        <v>0</v>
      </c>
      <c r="AO631" s="13">
        <v>0</v>
      </c>
      <c r="AP631" s="37">
        <f t="shared" si="51"/>
        <v>21000</v>
      </c>
      <c r="AQ631" s="13">
        <v>0</v>
      </c>
      <c r="AR631" s="13">
        <v>0</v>
      </c>
      <c r="AS631" s="13">
        <v>0</v>
      </c>
      <c r="AT631" s="37">
        <f t="shared" si="53"/>
        <v>0</v>
      </c>
      <c r="AU631" s="69">
        <f t="shared" si="54"/>
        <v>21000</v>
      </c>
    </row>
    <row r="632" spans="1:47" x14ac:dyDescent="0.25">
      <c r="A632" s="16">
        <f>COUNTIF($AD$10:AD632,'RESUMEN POR ORGANISMO'!$V$6)</f>
        <v>38</v>
      </c>
      <c r="B632" s="16">
        <f>COUNTIF(U$10:$V632,'Desglose 4246'!$V$6)</f>
        <v>8</v>
      </c>
      <c r="C632" s="16">
        <f>COUNTIF(V$10:$V632,'Desglose 4157'!$V$6)</f>
        <v>33</v>
      </c>
      <c r="D632" s="16">
        <f>COUNTIF(V$10:$V632,'Desglose 4156'!$V$6)</f>
        <v>26</v>
      </c>
      <c r="E632" s="16">
        <f>COUNTIF(V$10:$V632,'Desglose 4155'!$V$6)</f>
        <v>35</v>
      </c>
      <c r="F632" s="16">
        <f>COUNTIF(V$10:$V632,'Desglose 4154'!$V$6)</f>
        <v>8</v>
      </c>
      <c r="G632" s="16">
        <f>COUNTIF(V$10:$V632,'Desglose 4153'!$V$6)</f>
        <v>153</v>
      </c>
      <c r="H632" s="16">
        <f>COUNTIF(V$10:$V632,'Desglose 4152'!$V$6)</f>
        <v>177</v>
      </c>
      <c r="I632" s="16">
        <f>COUNTIF(V$10:$V632,'Desglose 4151'!$V$6)</f>
        <v>183</v>
      </c>
      <c r="J632" s="18" t="s">
        <v>19</v>
      </c>
      <c r="K632" s="19">
        <v>4</v>
      </c>
      <c r="L632" s="20">
        <v>11</v>
      </c>
      <c r="M632" s="21">
        <v>152</v>
      </c>
      <c r="N632" s="18">
        <v>2</v>
      </c>
      <c r="O632" s="18">
        <v>5</v>
      </c>
      <c r="P632" s="18">
        <v>2</v>
      </c>
      <c r="Q632" s="18">
        <v>3</v>
      </c>
      <c r="R632" s="18">
        <v>3</v>
      </c>
      <c r="S632" s="18" t="s">
        <v>26</v>
      </c>
      <c r="T632" s="20">
        <v>150</v>
      </c>
      <c r="U632" s="19">
        <v>1</v>
      </c>
      <c r="V632" s="18">
        <v>4155</v>
      </c>
      <c r="W632" s="19">
        <v>0</v>
      </c>
      <c r="X632" s="18">
        <v>5</v>
      </c>
      <c r="Y632" s="21">
        <v>76214</v>
      </c>
      <c r="Z632" s="18">
        <v>2</v>
      </c>
      <c r="AA632" s="19">
        <v>6</v>
      </c>
      <c r="AB632" s="20">
        <v>49</v>
      </c>
      <c r="AC632" s="131" t="s">
        <v>736</v>
      </c>
      <c r="AD632" s="38" t="s">
        <v>58</v>
      </c>
      <c r="AE632" s="13">
        <v>0</v>
      </c>
      <c r="AF632" s="13">
        <v>0</v>
      </c>
      <c r="AG632" s="13">
        <v>0</v>
      </c>
      <c r="AH632" s="37">
        <f t="shared" si="50"/>
        <v>0</v>
      </c>
      <c r="AI632" s="13">
        <v>0</v>
      </c>
      <c r="AJ632" s="13">
        <v>0</v>
      </c>
      <c r="AK632" s="13">
        <v>0</v>
      </c>
      <c r="AL632" s="37">
        <f t="shared" si="52"/>
        <v>0</v>
      </c>
      <c r="AM632" s="13">
        <v>21000</v>
      </c>
      <c r="AN632" s="13">
        <v>0</v>
      </c>
      <c r="AO632" s="13">
        <v>0</v>
      </c>
      <c r="AP632" s="37">
        <f t="shared" si="51"/>
        <v>21000</v>
      </c>
      <c r="AQ632" s="13">
        <v>0</v>
      </c>
      <c r="AR632" s="13">
        <v>0</v>
      </c>
      <c r="AS632" s="13">
        <v>0</v>
      </c>
      <c r="AT632" s="37">
        <f t="shared" si="53"/>
        <v>0</v>
      </c>
      <c r="AU632" s="69">
        <f t="shared" si="54"/>
        <v>21000</v>
      </c>
    </row>
    <row r="633" spans="1:47" x14ac:dyDescent="0.25">
      <c r="A633" s="16">
        <f>COUNTIF($AD$10:AD633,'RESUMEN POR ORGANISMO'!$V$6)</f>
        <v>38</v>
      </c>
      <c r="B633" s="16">
        <f>COUNTIF(U$10:$V633,'Desglose 4246'!$V$6)</f>
        <v>8</v>
      </c>
      <c r="C633" s="16">
        <f>COUNTIF(V$10:$V633,'Desglose 4157'!$V$6)</f>
        <v>33</v>
      </c>
      <c r="D633" s="16">
        <f>COUNTIF(V$10:$V633,'Desglose 4156'!$V$6)</f>
        <v>26</v>
      </c>
      <c r="E633" s="16">
        <f>COUNTIF(V$10:$V633,'Desglose 4155'!$V$6)</f>
        <v>36</v>
      </c>
      <c r="F633" s="16">
        <f>COUNTIF(V$10:$V633,'Desglose 4154'!$V$6)</f>
        <v>8</v>
      </c>
      <c r="G633" s="16">
        <f>COUNTIF(V$10:$V633,'Desglose 4153'!$V$6)</f>
        <v>153</v>
      </c>
      <c r="H633" s="16">
        <f>COUNTIF(V$10:$V633,'Desglose 4152'!$V$6)</f>
        <v>177</v>
      </c>
      <c r="I633" s="16">
        <f>COUNTIF(V$10:$V633,'Desglose 4151'!$V$6)</f>
        <v>183</v>
      </c>
      <c r="J633" s="18" t="s">
        <v>19</v>
      </c>
      <c r="K633" s="19">
        <v>4</v>
      </c>
      <c r="L633" s="20">
        <v>11</v>
      </c>
      <c r="M633" s="21">
        <v>152</v>
      </c>
      <c r="N633" s="18">
        <v>2</v>
      </c>
      <c r="O633" s="18">
        <v>5</v>
      </c>
      <c r="P633" s="18">
        <v>2</v>
      </c>
      <c r="Q633" s="18">
        <v>3</v>
      </c>
      <c r="R633" s="18">
        <v>3</v>
      </c>
      <c r="S633" s="18" t="s">
        <v>26</v>
      </c>
      <c r="T633" s="20">
        <v>150</v>
      </c>
      <c r="U633" s="19">
        <v>1</v>
      </c>
      <c r="V633" s="18">
        <v>4155</v>
      </c>
      <c r="W633" s="19">
        <v>0</v>
      </c>
      <c r="X633" s="18">
        <v>5</v>
      </c>
      <c r="Y633" s="21">
        <v>76214</v>
      </c>
      <c r="Z633" s="18">
        <v>2</v>
      </c>
      <c r="AA633" s="19">
        <v>6</v>
      </c>
      <c r="AB633" s="20">
        <v>108</v>
      </c>
      <c r="AC633" s="131" t="s">
        <v>737</v>
      </c>
      <c r="AD633" s="38" t="s">
        <v>58</v>
      </c>
      <c r="AE633" s="13">
        <v>0</v>
      </c>
      <c r="AF633" s="13">
        <v>0</v>
      </c>
      <c r="AG633" s="13">
        <v>0</v>
      </c>
      <c r="AH633" s="37">
        <f t="shared" si="50"/>
        <v>0</v>
      </c>
      <c r="AI633" s="13">
        <v>0</v>
      </c>
      <c r="AJ633" s="13">
        <v>0</v>
      </c>
      <c r="AK633" s="13">
        <v>0</v>
      </c>
      <c r="AL633" s="37">
        <f t="shared" si="52"/>
        <v>0</v>
      </c>
      <c r="AM633" s="13">
        <v>21000</v>
      </c>
      <c r="AN633" s="13">
        <v>0</v>
      </c>
      <c r="AO633" s="13">
        <v>0</v>
      </c>
      <c r="AP633" s="37">
        <f t="shared" si="51"/>
        <v>21000</v>
      </c>
      <c r="AQ633" s="13">
        <v>0</v>
      </c>
      <c r="AR633" s="13">
        <v>0</v>
      </c>
      <c r="AS633" s="13">
        <v>0</v>
      </c>
      <c r="AT633" s="37">
        <f t="shared" si="53"/>
        <v>0</v>
      </c>
      <c r="AU633" s="69">
        <f t="shared" si="54"/>
        <v>21000</v>
      </c>
    </row>
    <row r="634" spans="1:47" x14ac:dyDescent="0.25">
      <c r="A634" s="16">
        <f>COUNTIF($AD$10:AD634,'RESUMEN POR ORGANISMO'!$V$6)</f>
        <v>38</v>
      </c>
      <c r="B634" s="16">
        <f>COUNTIF(U$10:$V634,'Desglose 4246'!$V$6)</f>
        <v>8</v>
      </c>
      <c r="C634" s="16">
        <f>COUNTIF(V$10:$V634,'Desglose 4157'!$V$6)</f>
        <v>33</v>
      </c>
      <c r="D634" s="16">
        <f>COUNTIF(V$10:$V634,'Desglose 4156'!$V$6)</f>
        <v>26</v>
      </c>
      <c r="E634" s="16">
        <f>COUNTIF(V$10:$V634,'Desglose 4155'!$V$6)</f>
        <v>37</v>
      </c>
      <c r="F634" s="16">
        <f>COUNTIF(V$10:$V634,'Desglose 4154'!$V$6)</f>
        <v>8</v>
      </c>
      <c r="G634" s="16">
        <f>COUNTIF(V$10:$V634,'Desglose 4153'!$V$6)</f>
        <v>153</v>
      </c>
      <c r="H634" s="16">
        <f>COUNTIF(V$10:$V634,'Desglose 4152'!$V$6)</f>
        <v>177</v>
      </c>
      <c r="I634" s="16">
        <f>COUNTIF(V$10:$V634,'Desglose 4151'!$V$6)</f>
        <v>183</v>
      </c>
      <c r="J634" s="18" t="s">
        <v>19</v>
      </c>
      <c r="K634" s="19">
        <v>4</v>
      </c>
      <c r="L634" s="20">
        <v>11</v>
      </c>
      <c r="M634" s="21">
        <v>152</v>
      </c>
      <c r="N634" s="18">
        <v>2</v>
      </c>
      <c r="O634" s="18">
        <v>5</v>
      </c>
      <c r="P634" s="18">
        <v>2</v>
      </c>
      <c r="Q634" s="18">
        <v>3</v>
      </c>
      <c r="R634" s="18">
        <v>3</v>
      </c>
      <c r="S634" s="18" t="s">
        <v>26</v>
      </c>
      <c r="T634" s="20">
        <v>150</v>
      </c>
      <c r="U634" s="19">
        <v>1</v>
      </c>
      <c r="V634" s="18">
        <v>4155</v>
      </c>
      <c r="W634" s="19">
        <v>0</v>
      </c>
      <c r="X634" s="18">
        <v>5</v>
      </c>
      <c r="Y634" s="21">
        <v>76214</v>
      </c>
      <c r="Z634" s="18">
        <v>2</v>
      </c>
      <c r="AA634" s="19">
        <v>6</v>
      </c>
      <c r="AB634" s="20">
        <v>85</v>
      </c>
      <c r="AC634" s="131" t="s">
        <v>738</v>
      </c>
      <c r="AD634" s="38" t="s">
        <v>58</v>
      </c>
      <c r="AE634" s="13">
        <v>0</v>
      </c>
      <c r="AF634" s="13">
        <v>0</v>
      </c>
      <c r="AG634" s="13">
        <v>0</v>
      </c>
      <c r="AH634" s="37">
        <f t="shared" si="50"/>
        <v>0</v>
      </c>
      <c r="AI634" s="13">
        <v>0</v>
      </c>
      <c r="AJ634" s="13">
        <v>0</v>
      </c>
      <c r="AK634" s="13">
        <v>0</v>
      </c>
      <c r="AL634" s="37">
        <f t="shared" si="52"/>
        <v>0</v>
      </c>
      <c r="AM634" s="13">
        <v>42000</v>
      </c>
      <c r="AN634" s="13">
        <v>0</v>
      </c>
      <c r="AO634" s="13">
        <v>0</v>
      </c>
      <c r="AP634" s="37">
        <f t="shared" si="51"/>
        <v>42000</v>
      </c>
      <c r="AQ634" s="13">
        <v>0</v>
      </c>
      <c r="AR634" s="13">
        <v>0</v>
      </c>
      <c r="AS634" s="13">
        <v>0</v>
      </c>
      <c r="AT634" s="37">
        <f t="shared" si="53"/>
        <v>0</v>
      </c>
      <c r="AU634" s="69">
        <f t="shared" si="54"/>
        <v>42000</v>
      </c>
    </row>
    <row r="635" spans="1:47" x14ac:dyDescent="0.25">
      <c r="A635" s="16">
        <f>COUNTIF($AD$10:AD635,'RESUMEN POR ORGANISMO'!$V$6)</f>
        <v>38</v>
      </c>
      <c r="B635" s="16">
        <f>COUNTIF(U$10:$V635,'Desglose 4246'!$V$6)</f>
        <v>8</v>
      </c>
      <c r="C635" s="16">
        <f>COUNTIF(V$10:$V635,'Desglose 4157'!$V$6)</f>
        <v>33</v>
      </c>
      <c r="D635" s="16">
        <f>COUNTIF(V$10:$V635,'Desglose 4156'!$V$6)</f>
        <v>26</v>
      </c>
      <c r="E635" s="16">
        <f>COUNTIF(V$10:$V635,'Desglose 4155'!$V$6)</f>
        <v>38</v>
      </c>
      <c r="F635" s="16">
        <f>COUNTIF(V$10:$V635,'Desglose 4154'!$V$6)</f>
        <v>8</v>
      </c>
      <c r="G635" s="16">
        <f>COUNTIF(V$10:$V635,'Desglose 4153'!$V$6)</f>
        <v>153</v>
      </c>
      <c r="H635" s="16">
        <f>COUNTIF(V$10:$V635,'Desglose 4152'!$V$6)</f>
        <v>177</v>
      </c>
      <c r="I635" s="16">
        <f>COUNTIF(V$10:$V635,'Desglose 4151'!$V$6)</f>
        <v>183</v>
      </c>
      <c r="J635" s="18" t="s">
        <v>19</v>
      </c>
      <c r="K635" s="19">
        <v>4</v>
      </c>
      <c r="L635" s="20">
        <v>11</v>
      </c>
      <c r="M635" s="21">
        <v>152</v>
      </c>
      <c r="N635" s="18">
        <v>2</v>
      </c>
      <c r="O635" s="18">
        <v>5</v>
      </c>
      <c r="P635" s="18">
        <v>2</v>
      </c>
      <c r="Q635" s="18">
        <v>3</v>
      </c>
      <c r="R635" s="18">
        <v>3</v>
      </c>
      <c r="S635" s="18" t="s">
        <v>26</v>
      </c>
      <c r="T635" s="20">
        <v>150</v>
      </c>
      <c r="U635" s="19">
        <v>1</v>
      </c>
      <c r="V635" s="18">
        <v>4155</v>
      </c>
      <c r="W635" s="19">
        <v>0</v>
      </c>
      <c r="X635" s="18">
        <v>5</v>
      </c>
      <c r="Y635" s="21">
        <v>76214</v>
      </c>
      <c r="Z635" s="18">
        <v>2</v>
      </c>
      <c r="AA635" s="19">
        <v>7</v>
      </c>
      <c r="AB635" s="20">
        <v>15</v>
      </c>
      <c r="AC635" s="131" t="s">
        <v>739</v>
      </c>
      <c r="AD635" s="38" t="s">
        <v>58</v>
      </c>
      <c r="AE635" s="13">
        <v>0</v>
      </c>
      <c r="AF635" s="13">
        <v>0</v>
      </c>
      <c r="AG635" s="13">
        <v>0</v>
      </c>
      <c r="AH635" s="37">
        <f t="shared" si="50"/>
        <v>0</v>
      </c>
      <c r="AI635" s="13">
        <v>0</v>
      </c>
      <c r="AJ635" s="13">
        <v>0</v>
      </c>
      <c r="AK635" s="13">
        <v>0</v>
      </c>
      <c r="AL635" s="37">
        <f t="shared" si="52"/>
        <v>0</v>
      </c>
      <c r="AM635" s="13">
        <v>42000</v>
      </c>
      <c r="AN635" s="13">
        <v>0</v>
      </c>
      <c r="AO635" s="13">
        <v>0</v>
      </c>
      <c r="AP635" s="37">
        <f t="shared" si="51"/>
        <v>42000</v>
      </c>
      <c r="AQ635" s="13">
        <v>0</v>
      </c>
      <c r="AR635" s="13">
        <v>0</v>
      </c>
      <c r="AS635" s="13">
        <v>0</v>
      </c>
      <c r="AT635" s="37">
        <f t="shared" si="53"/>
        <v>0</v>
      </c>
      <c r="AU635" s="69">
        <f t="shared" si="54"/>
        <v>42000</v>
      </c>
    </row>
    <row r="636" spans="1:47" x14ac:dyDescent="0.25">
      <c r="A636" s="16">
        <f>COUNTIF($AD$10:AD636,'RESUMEN POR ORGANISMO'!$V$6)</f>
        <v>38</v>
      </c>
      <c r="B636" s="16">
        <f>COUNTIF(U$10:$V636,'Desglose 4246'!$V$6)</f>
        <v>8</v>
      </c>
      <c r="C636" s="16">
        <f>COUNTIF(V$10:$V636,'Desglose 4157'!$V$6)</f>
        <v>33</v>
      </c>
      <c r="D636" s="16">
        <f>COUNTIF(V$10:$V636,'Desglose 4156'!$V$6)</f>
        <v>26</v>
      </c>
      <c r="E636" s="16">
        <f>COUNTIF(V$10:$V636,'Desglose 4155'!$V$6)</f>
        <v>39</v>
      </c>
      <c r="F636" s="16">
        <f>COUNTIF(V$10:$V636,'Desglose 4154'!$V$6)</f>
        <v>8</v>
      </c>
      <c r="G636" s="16">
        <f>COUNTIF(V$10:$V636,'Desglose 4153'!$V$6)</f>
        <v>153</v>
      </c>
      <c r="H636" s="16">
        <f>COUNTIF(V$10:$V636,'Desglose 4152'!$V$6)</f>
        <v>177</v>
      </c>
      <c r="I636" s="16">
        <f>COUNTIF(V$10:$V636,'Desglose 4151'!$V$6)</f>
        <v>183</v>
      </c>
      <c r="J636" s="18" t="s">
        <v>19</v>
      </c>
      <c r="K636" s="19">
        <v>4</v>
      </c>
      <c r="L636" s="20">
        <v>11</v>
      </c>
      <c r="M636" s="21">
        <v>152</v>
      </c>
      <c r="N636" s="18">
        <v>2</v>
      </c>
      <c r="O636" s="18">
        <v>5</v>
      </c>
      <c r="P636" s="18">
        <v>2</v>
      </c>
      <c r="Q636" s="18">
        <v>3</v>
      </c>
      <c r="R636" s="18">
        <v>3</v>
      </c>
      <c r="S636" s="18" t="s">
        <v>26</v>
      </c>
      <c r="T636" s="20">
        <v>150</v>
      </c>
      <c r="U636" s="19">
        <v>1</v>
      </c>
      <c r="V636" s="18">
        <v>4155</v>
      </c>
      <c r="W636" s="19">
        <v>0</v>
      </c>
      <c r="X636" s="18">
        <v>5</v>
      </c>
      <c r="Y636" s="21">
        <v>76214</v>
      </c>
      <c r="Z636" s="18">
        <v>2</v>
      </c>
      <c r="AA636" s="19">
        <v>3</v>
      </c>
      <c r="AB636" s="20">
        <v>93</v>
      </c>
      <c r="AC636" s="131" t="s">
        <v>740</v>
      </c>
      <c r="AD636" s="38" t="s">
        <v>58</v>
      </c>
      <c r="AE636" s="13">
        <v>0</v>
      </c>
      <c r="AF636" s="13">
        <v>0</v>
      </c>
      <c r="AG636" s="13">
        <v>0</v>
      </c>
      <c r="AH636" s="37">
        <f t="shared" si="50"/>
        <v>0</v>
      </c>
      <c r="AI636" s="13">
        <v>0</v>
      </c>
      <c r="AJ636" s="13">
        <v>0</v>
      </c>
      <c r="AK636" s="13">
        <v>0</v>
      </c>
      <c r="AL636" s="37">
        <f t="shared" si="52"/>
        <v>0</v>
      </c>
      <c r="AM636" s="13">
        <v>63000</v>
      </c>
      <c r="AN636" s="13">
        <v>0</v>
      </c>
      <c r="AO636" s="13">
        <v>0</v>
      </c>
      <c r="AP636" s="37">
        <f t="shared" si="51"/>
        <v>63000</v>
      </c>
      <c r="AQ636" s="13">
        <v>0</v>
      </c>
      <c r="AR636" s="13">
        <v>0</v>
      </c>
      <c r="AS636" s="13">
        <v>0</v>
      </c>
      <c r="AT636" s="37">
        <f t="shared" si="53"/>
        <v>0</v>
      </c>
      <c r="AU636" s="69">
        <f t="shared" si="54"/>
        <v>63000</v>
      </c>
    </row>
    <row r="637" spans="1:47" x14ac:dyDescent="0.25">
      <c r="A637" s="16">
        <f>COUNTIF($AD$10:AD637,'RESUMEN POR ORGANISMO'!$V$6)</f>
        <v>38</v>
      </c>
      <c r="B637" s="16">
        <f>COUNTIF(U$10:$V637,'Desglose 4246'!$V$6)</f>
        <v>8</v>
      </c>
      <c r="C637" s="16">
        <f>COUNTIF(V$10:$V637,'Desglose 4157'!$V$6)</f>
        <v>33</v>
      </c>
      <c r="D637" s="16">
        <f>COUNTIF(V$10:$V637,'Desglose 4156'!$V$6)</f>
        <v>26</v>
      </c>
      <c r="E637" s="16">
        <f>COUNTIF(V$10:$V637,'Desglose 4155'!$V$6)</f>
        <v>40</v>
      </c>
      <c r="F637" s="16">
        <f>COUNTIF(V$10:$V637,'Desglose 4154'!$V$6)</f>
        <v>8</v>
      </c>
      <c r="G637" s="16">
        <f>COUNTIF(V$10:$V637,'Desglose 4153'!$V$6)</f>
        <v>153</v>
      </c>
      <c r="H637" s="16">
        <f>COUNTIF(V$10:$V637,'Desglose 4152'!$V$6)</f>
        <v>177</v>
      </c>
      <c r="I637" s="16">
        <f>COUNTIF(V$10:$V637,'Desglose 4151'!$V$6)</f>
        <v>183</v>
      </c>
      <c r="J637" s="18" t="s">
        <v>19</v>
      </c>
      <c r="K637" s="19">
        <v>4</v>
      </c>
      <c r="L637" s="20">
        <v>11</v>
      </c>
      <c r="M637" s="21">
        <v>152</v>
      </c>
      <c r="N637" s="18">
        <v>2</v>
      </c>
      <c r="O637" s="18">
        <v>5</v>
      </c>
      <c r="P637" s="18">
        <v>2</v>
      </c>
      <c r="Q637" s="18">
        <v>3</v>
      </c>
      <c r="R637" s="18">
        <v>3</v>
      </c>
      <c r="S637" s="18" t="s">
        <v>26</v>
      </c>
      <c r="T637" s="20">
        <v>150</v>
      </c>
      <c r="U637" s="19">
        <v>1</v>
      </c>
      <c r="V637" s="18">
        <v>4155</v>
      </c>
      <c r="W637" s="19">
        <v>0</v>
      </c>
      <c r="X637" s="18">
        <v>5</v>
      </c>
      <c r="Y637" s="21">
        <v>76214</v>
      </c>
      <c r="Z637" s="18">
        <v>2</v>
      </c>
      <c r="AA637" s="19">
        <v>3</v>
      </c>
      <c r="AB637" s="20">
        <v>118</v>
      </c>
      <c r="AC637" s="131" t="s">
        <v>741</v>
      </c>
      <c r="AD637" s="38" t="s">
        <v>58</v>
      </c>
      <c r="AE637" s="13">
        <v>0</v>
      </c>
      <c r="AF637" s="13">
        <v>0</v>
      </c>
      <c r="AG637" s="13">
        <v>0</v>
      </c>
      <c r="AH637" s="37">
        <f t="shared" si="50"/>
        <v>0</v>
      </c>
      <c r="AI637" s="13">
        <v>0</v>
      </c>
      <c r="AJ637" s="13">
        <v>0</v>
      </c>
      <c r="AK637" s="13">
        <v>0</v>
      </c>
      <c r="AL637" s="37">
        <f t="shared" si="52"/>
        <v>0</v>
      </c>
      <c r="AM637" s="13">
        <v>21000</v>
      </c>
      <c r="AN637" s="13">
        <v>0</v>
      </c>
      <c r="AO637" s="13">
        <v>0</v>
      </c>
      <c r="AP637" s="37">
        <f t="shared" si="51"/>
        <v>21000</v>
      </c>
      <c r="AQ637" s="13">
        <v>0</v>
      </c>
      <c r="AR637" s="13">
        <v>0</v>
      </c>
      <c r="AS637" s="13">
        <v>0</v>
      </c>
      <c r="AT637" s="37">
        <f t="shared" si="53"/>
        <v>0</v>
      </c>
      <c r="AU637" s="69">
        <f t="shared" si="54"/>
        <v>21000</v>
      </c>
    </row>
    <row r="638" spans="1:47" x14ac:dyDescent="0.25">
      <c r="A638" s="16">
        <f>COUNTIF($AD$10:AD638,'RESUMEN POR ORGANISMO'!$V$6)</f>
        <v>38</v>
      </c>
      <c r="B638" s="16">
        <f>COUNTIF(U$10:$V638,'Desglose 4246'!$V$6)</f>
        <v>8</v>
      </c>
      <c r="C638" s="16">
        <f>COUNTIF(V$10:$V638,'Desglose 4157'!$V$6)</f>
        <v>33</v>
      </c>
      <c r="D638" s="16">
        <f>COUNTIF(V$10:$V638,'Desglose 4156'!$V$6)</f>
        <v>26</v>
      </c>
      <c r="E638" s="16">
        <f>COUNTIF(V$10:$V638,'Desglose 4155'!$V$6)</f>
        <v>41</v>
      </c>
      <c r="F638" s="16">
        <f>COUNTIF(V$10:$V638,'Desglose 4154'!$V$6)</f>
        <v>8</v>
      </c>
      <c r="G638" s="16">
        <f>COUNTIF(V$10:$V638,'Desglose 4153'!$V$6)</f>
        <v>153</v>
      </c>
      <c r="H638" s="16">
        <f>COUNTIF(V$10:$V638,'Desglose 4152'!$V$6)</f>
        <v>177</v>
      </c>
      <c r="I638" s="16">
        <f>COUNTIF(V$10:$V638,'Desglose 4151'!$V$6)</f>
        <v>183</v>
      </c>
      <c r="J638" s="18" t="s">
        <v>19</v>
      </c>
      <c r="K638" s="19">
        <v>4</v>
      </c>
      <c r="L638" s="20">
        <v>11</v>
      </c>
      <c r="M638" s="21">
        <v>152</v>
      </c>
      <c r="N638" s="18">
        <v>2</v>
      </c>
      <c r="O638" s="18">
        <v>5</v>
      </c>
      <c r="P638" s="18">
        <v>2</v>
      </c>
      <c r="Q638" s="18">
        <v>3</v>
      </c>
      <c r="R638" s="18">
        <v>3</v>
      </c>
      <c r="S638" s="18" t="s">
        <v>26</v>
      </c>
      <c r="T638" s="20">
        <v>150</v>
      </c>
      <c r="U638" s="19">
        <v>1</v>
      </c>
      <c r="V638" s="18">
        <v>4155</v>
      </c>
      <c r="W638" s="19">
        <v>0</v>
      </c>
      <c r="X638" s="18">
        <v>5</v>
      </c>
      <c r="Y638" s="21">
        <v>76214</v>
      </c>
      <c r="Z638" s="18">
        <v>2</v>
      </c>
      <c r="AA638" s="19">
        <v>3</v>
      </c>
      <c r="AB638" s="20">
        <v>46</v>
      </c>
      <c r="AC638" s="131" t="s">
        <v>742</v>
      </c>
      <c r="AD638" s="38" t="s">
        <v>58</v>
      </c>
      <c r="AE638" s="13">
        <v>0</v>
      </c>
      <c r="AF638" s="13">
        <v>0</v>
      </c>
      <c r="AG638" s="13">
        <v>0</v>
      </c>
      <c r="AH638" s="37">
        <f t="shared" si="50"/>
        <v>0</v>
      </c>
      <c r="AI638" s="13">
        <v>0</v>
      </c>
      <c r="AJ638" s="13">
        <v>0</v>
      </c>
      <c r="AK638" s="13">
        <v>0</v>
      </c>
      <c r="AL638" s="37">
        <f t="shared" si="52"/>
        <v>0</v>
      </c>
      <c r="AM638" s="13">
        <v>21000</v>
      </c>
      <c r="AN638" s="13">
        <v>0</v>
      </c>
      <c r="AO638" s="13">
        <v>0</v>
      </c>
      <c r="AP638" s="37">
        <f t="shared" si="51"/>
        <v>21000</v>
      </c>
      <c r="AQ638" s="13">
        <v>0</v>
      </c>
      <c r="AR638" s="13">
        <v>0</v>
      </c>
      <c r="AS638" s="13">
        <v>0</v>
      </c>
      <c r="AT638" s="37">
        <f t="shared" si="53"/>
        <v>0</v>
      </c>
      <c r="AU638" s="69">
        <f t="shared" si="54"/>
        <v>21000</v>
      </c>
    </row>
    <row r="639" spans="1:47" x14ac:dyDescent="0.25">
      <c r="A639" s="16">
        <f>COUNTIF($AD$10:AD639,'RESUMEN POR ORGANISMO'!$V$6)</f>
        <v>38</v>
      </c>
      <c r="B639" s="16">
        <f>COUNTIF(U$10:$V639,'Desglose 4246'!$V$6)</f>
        <v>8</v>
      </c>
      <c r="C639" s="16">
        <f>COUNTIF(V$10:$V639,'Desglose 4157'!$V$6)</f>
        <v>33</v>
      </c>
      <c r="D639" s="16">
        <f>COUNTIF(V$10:$V639,'Desglose 4156'!$V$6)</f>
        <v>26</v>
      </c>
      <c r="E639" s="16">
        <f>COUNTIF(V$10:$V639,'Desglose 4155'!$V$6)</f>
        <v>42</v>
      </c>
      <c r="F639" s="16">
        <f>COUNTIF(V$10:$V639,'Desglose 4154'!$V$6)</f>
        <v>8</v>
      </c>
      <c r="G639" s="16">
        <f>COUNTIF(V$10:$V639,'Desglose 4153'!$V$6)</f>
        <v>153</v>
      </c>
      <c r="H639" s="16">
        <f>COUNTIF(V$10:$V639,'Desglose 4152'!$V$6)</f>
        <v>177</v>
      </c>
      <c r="I639" s="16">
        <f>COUNTIF(V$10:$V639,'Desglose 4151'!$V$6)</f>
        <v>183</v>
      </c>
      <c r="J639" s="18" t="s">
        <v>19</v>
      </c>
      <c r="K639" s="19">
        <v>4</v>
      </c>
      <c r="L639" s="20">
        <v>11</v>
      </c>
      <c r="M639" s="21">
        <v>152</v>
      </c>
      <c r="N639" s="18">
        <v>2</v>
      </c>
      <c r="O639" s="18">
        <v>5</v>
      </c>
      <c r="P639" s="18">
        <v>2</v>
      </c>
      <c r="Q639" s="18">
        <v>3</v>
      </c>
      <c r="R639" s="18">
        <v>3</v>
      </c>
      <c r="S639" s="18" t="s">
        <v>26</v>
      </c>
      <c r="T639" s="20">
        <v>150</v>
      </c>
      <c r="U639" s="19">
        <v>1</v>
      </c>
      <c r="V639" s="18">
        <v>4155</v>
      </c>
      <c r="W639" s="19">
        <v>0</v>
      </c>
      <c r="X639" s="18">
        <v>5</v>
      </c>
      <c r="Y639" s="21">
        <v>76214</v>
      </c>
      <c r="Z639" s="18">
        <v>2</v>
      </c>
      <c r="AA639" s="19">
        <v>2</v>
      </c>
      <c r="AB639" s="20">
        <v>53</v>
      </c>
      <c r="AC639" s="131" t="s">
        <v>743</v>
      </c>
      <c r="AD639" s="38" t="s">
        <v>58</v>
      </c>
      <c r="AE639" s="13">
        <v>0</v>
      </c>
      <c r="AF639" s="13">
        <v>0</v>
      </c>
      <c r="AG639" s="13">
        <v>0</v>
      </c>
      <c r="AH639" s="37">
        <f t="shared" si="50"/>
        <v>0</v>
      </c>
      <c r="AI639" s="13">
        <v>0</v>
      </c>
      <c r="AJ639" s="13">
        <v>0</v>
      </c>
      <c r="AK639" s="13">
        <v>0</v>
      </c>
      <c r="AL639" s="37">
        <f t="shared" si="52"/>
        <v>0</v>
      </c>
      <c r="AM639" s="13">
        <v>105000</v>
      </c>
      <c r="AN639" s="13">
        <v>0</v>
      </c>
      <c r="AO639" s="13">
        <v>0</v>
      </c>
      <c r="AP639" s="37">
        <f t="shared" si="51"/>
        <v>105000</v>
      </c>
      <c r="AQ639" s="13">
        <v>0</v>
      </c>
      <c r="AR639" s="13">
        <v>0</v>
      </c>
      <c r="AS639" s="13">
        <v>0</v>
      </c>
      <c r="AT639" s="37">
        <f t="shared" si="53"/>
        <v>0</v>
      </c>
      <c r="AU639" s="69">
        <f t="shared" si="54"/>
        <v>105000</v>
      </c>
    </row>
    <row r="640" spans="1:47" x14ac:dyDescent="0.25">
      <c r="A640" s="16">
        <f>COUNTIF($AD$10:AD640,'RESUMEN POR ORGANISMO'!$V$6)</f>
        <v>38</v>
      </c>
      <c r="B640" s="16">
        <f>COUNTIF(U$10:$V640,'Desglose 4246'!$V$6)</f>
        <v>8</v>
      </c>
      <c r="C640" s="16">
        <f>COUNTIF(V$10:$V640,'Desglose 4157'!$V$6)</f>
        <v>33</v>
      </c>
      <c r="D640" s="16">
        <f>COUNTIF(V$10:$V640,'Desglose 4156'!$V$6)</f>
        <v>26</v>
      </c>
      <c r="E640" s="16">
        <f>COUNTIF(V$10:$V640,'Desglose 4155'!$V$6)</f>
        <v>43</v>
      </c>
      <c r="F640" s="16">
        <f>COUNTIF(V$10:$V640,'Desglose 4154'!$V$6)</f>
        <v>8</v>
      </c>
      <c r="G640" s="16">
        <f>COUNTIF(V$10:$V640,'Desglose 4153'!$V$6)</f>
        <v>153</v>
      </c>
      <c r="H640" s="16">
        <f>COUNTIF(V$10:$V640,'Desglose 4152'!$V$6)</f>
        <v>177</v>
      </c>
      <c r="I640" s="16">
        <f>COUNTIF(V$10:$V640,'Desglose 4151'!$V$6)</f>
        <v>183</v>
      </c>
      <c r="J640" s="18" t="s">
        <v>19</v>
      </c>
      <c r="K640" s="19">
        <v>4</v>
      </c>
      <c r="L640" s="20">
        <v>11</v>
      </c>
      <c r="M640" s="21">
        <v>152</v>
      </c>
      <c r="N640" s="18">
        <v>2</v>
      </c>
      <c r="O640" s="18">
        <v>5</v>
      </c>
      <c r="P640" s="18">
        <v>2</v>
      </c>
      <c r="Q640" s="18">
        <v>3</v>
      </c>
      <c r="R640" s="18">
        <v>3</v>
      </c>
      <c r="S640" s="18" t="s">
        <v>26</v>
      </c>
      <c r="T640" s="20">
        <v>150</v>
      </c>
      <c r="U640" s="19">
        <v>1</v>
      </c>
      <c r="V640" s="18">
        <v>4155</v>
      </c>
      <c r="W640" s="19">
        <v>0</v>
      </c>
      <c r="X640" s="18">
        <v>5</v>
      </c>
      <c r="Y640" s="21">
        <v>76214</v>
      </c>
      <c r="Z640" s="18">
        <v>2</v>
      </c>
      <c r="AA640" s="19">
        <v>2</v>
      </c>
      <c r="AB640" s="20">
        <v>116</v>
      </c>
      <c r="AC640" s="131" t="s">
        <v>744</v>
      </c>
      <c r="AD640" s="38" t="s">
        <v>58</v>
      </c>
      <c r="AE640" s="13">
        <v>0</v>
      </c>
      <c r="AF640" s="13">
        <v>0</v>
      </c>
      <c r="AG640" s="13">
        <v>0</v>
      </c>
      <c r="AH640" s="37">
        <f t="shared" si="50"/>
        <v>0</v>
      </c>
      <c r="AI640" s="13">
        <v>0</v>
      </c>
      <c r="AJ640" s="13">
        <v>0</v>
      </c>
      <c r="AK640" s="13">
        <v>0</v>
      </c>
      <c r="AL640" s="37">
        <f t="shared" si="52"/>
        <v>0</v>
      </c>
      <c r="AM640" s="13">
        <v>21000</v>
      </c>
      <c r="AN640" s="13">
        <v>0</v>
      </c>
      <c r="AO640" s="13">
        <v>0</v>
      </c>
      <c r="AP640" s="37">
        <f t="shared" si="51"/>
        <v>21000</v>
      </c>
      <c r="AQ640" s="13">
        <v>0</v>
      </c>
      <c r="AR640" s="13">
        <v>0</v>
      </c>
      <c r="AS640" s="13">
        <v>0</v>
      </c>
      <c r="AT640" s="37">
        <f t="shared" si="53"/>
        <v>0</v>
      </c>
      <c r="AU640" s="69">
        <f t="shared" si="54"/>
        <v>21000</v>
      </c>
    </row>
    <row r="641" spans="1:47" x14ac:dyDescent="0.25">
      <c r="A641" s="16">
        <f>COUNTIF($AD$10:AD641,'RESUMEN POR ORGANISMO'!$V$6)</f>
        <v>38</v>
      </c>
      <c r="B641" s="16">
        <f>COUNTIF(U$10:$V641,'Desglose 4246'!$V$6)</f>
        <v>8</v>
      </c>
      <c r="C641" s="16">
        <f>COUNTIF(V$10:$V641,'Desglose 4157'!$V$6)</f>
        <v>33</v>
      </c>
      <c r="D641" s="16">
        <f>COUNTIF(V$10:$V641,'Desglose 4156'!$V$6)</f>
        <v>26</v>
      </c>
      <c r="E641" s="16">
        <f>COUNTIF(V$10:$V641,'Desglose 4155'!$V$6)</f>
        <v>44</v>
      </c>
      <c r="F641" s="16">
        <f>COUNTIF(V$10:$V641,'Desglose 4154'!$V$6)</f>
        <v>8</v>
      </c>
      <c r="G641" s="16">
        <f>COUNTIF(V$10:$V641,'Desglose 4153'!$V$6)</f>
        <v>153</v>
      </c>
      <c r="H641" s="16">
        <f>COUNTIF(V$10:$V641,'Desglose 4152'!$V$6)</f>
        <v>177</v>
      </c>
      <c r="I641" s="16">
        <f>COUNTIF(V$10:$V641,'Desglose 4151'!$V$6)</f>
        <v>183</v>
      </c>
      <c r="J641" s="18" t="s">
        <v>19</v>
      </c>
      <c r="K641" s="19">
        <v>4</v>
      </c>
      <c r="L641" s="20">
        <v>11</v>
      </c>
      <c r="M641" s="21">
        <v>152</v>
      </c>
      <c r="N641" s="18">
        <v>2</v>
      </c>
      <c r="O641" s="18">
        <v>5</v>
      </c>
      <c r="P641" s="18">
        <v>2</v>
      </c>
      <c r="Q641" s="18">
        <v>3</v>
      </c>
      <c r="R641" s="18">
        <v>3</v>
      </c>
      <c r="S641" s="18" t="s">
        <v>26</v>
      </c>
      <c r="T641" s="20">
        <v>150</v>
      </c>
      <c r="U641" s="19">
        <v>1</v>
      </c>
      <c r="V641" s="18">
        <v>4155</v>
      </c>
      <c r="W641" s="19">
        <v>0</v>
      </c>
      <c r="X641" s="18">
        <v>5</v>
      </c>
      <c r="Y641" s="21">
        <v>76214</v>
      </c>
      <c r="Z641" s="18">
        <v>2</v>
      </c>
      <c r="AA641" s="19">
        <v>2</v>
      </c>
      <c r="AB641" s="20">
        <v>109</v>
      </c>
      <c r="AC641" s="131" t="s">
        <v>745</v>
      </c>
      <c r="AD641" s="38" t="s">
        <v>58</v>
      </c>
      <c r="AE641" s="13">
        <v>0</v>
      </c>
      <c r="AF641" s="13">
        <v>0</v>
      </c>
      <c r="AG641" s="13">
        <v>0</v>
      </c>
      <c r="AH641" s="37">
        <f t="shared" si="50"/>
        <v>0</v>
      </c>
      <c r="AI641" s="13">
        <v>0</v>
      </c>
      <c r="AJ641" s="13">
        <v>0</v>
      </c>
      <c r="AK641" s="13">
        <v>0</v>
      </c>
      <c r="AL641" s="37">
        <f t="shared" si="52"/>
        <v>0</v>
      </c>
      <c r="AM641" s="13">
        <v>21000</v>
      </c>
      <c r="AN641" s="13">
        <v>0</v>
      </c>
      <c r="AO641" s="13">
        <v>0</v>
      </c>
      <c r="AP641" s="37">
        <f t="shared" si="51"/>
        <v>21000</v>
      </c>
      <c r="AQ641" s="13">
        <v>0</v>
      </c>
      <c r="AR641" s="13">
        <v>0</v>
      </c>
      <c r="AS641" s="13">
        <v>0</v>
      </c>
      <c r="AT641" s="37">
        <f t="shared" si="53"/>
        <v>0</v>
      </c>
      <c r="AU641" s="69">
        <f t="shared" si="54"/>
        <v>21000</v>
      </c>
    </row>
    <row r="642" spans="1:47" x14ac:dyDescent="0.25">
      <c r="A642" s="16">
        <f>COUNTIF($AD$10:AD642,'RESUMEN POR ORGANISMO'!$V$6)</f>
        <v>38</v>
      </c>
      <c r="B642" s="16">
        <f>COUNTIF(U$10:$V642,'Desglose 4246'!$V$6)</f>
        <v>8</v>
      </c>
      <c r="C642" s="16">
        <f>COUNTIF(V$10:$V642,'Desglose 4157'!$V$6)</f>
        <v>33</v>
      </c>
      <c r="D642" s="16">
        <f>COUNTIF(V$10:$V642,'Desglose 4156'!$V$6)</f>
        <v>26</v>
      </c>
      <c r="E642" s="16">
        <f>COUNTIF(V$10:$V642,'Desglose 4155'!$V$6)</f>
        <v>45</v>
      </c>
      <c r="F642" s="16">
        <f>COUNTIF(V$10:$V642,'Desglose 4154'!$V$6)</f>
        <v>8</v>
      </c>
      <c r="G642" s="16">
        <f>COUNTIF(V$10:$V642,'Desglose 4153'!$V$6)</f>
        <v>153</v>
      </c>
      <c r="H642" s="16">
        <f>COUNTIF(V$10:$V642,'Desglose 4152'!$V$6)</f>
        <v>177</v>
      </c>
      <c r="I642" s="16">
        <f>COUNTIF(V$10:$V642,'Desglose 4151'!$V$6)</f>
        <v>183</v>
      </c>
      <c r="J642" s="18" t="s">
        <v>19</v>
      </c>
      <c r="K642" s="19">
        <v>4</v>
      </c>
      <c r="L642" s="20">
        <v>11</v>
      </c>
      <c r="M642" s="21">
        <v>152</v>
      </c>
      <c r="N642" s="18">
        <v>2</v>
      </c>
      <c r="O642" s="18">
        <v>5</v>
      </c>
      <c r="P642" s="18">
        <v>2</v>
      </c>
      <c r="Q642" s="18">
        <v>3</v>
      </c>
      <c r="R642" s="18">
        <v>3</v>
      </c>
      <c r="S642" s="18" t="s">
        <v>26</v>
      </c>
      <c r="T642" s="20">
        <v>150</v>
      </c>
      <c r="U642" s="19">
        <v>1</v>
      </c>
      <c r="V642" s="18">
        <v>4155</v>
      </c>
      <c r="W642" s="19">
        <v>0</v>
      </c>
      <c r="X642" s="18">
        <v>5</v>
      </c>
      <c r="Y642" s="21">
        <v>76214</v>
      </c>
      <c r="Z642" s="18">
        <v>2</v>
      </c>
      <c r="AA642" s="19">
        <v>2</v>
      </c>
      <c r="AB642" s="20">
        <v>91</v>
      </c>
      <c r="AC642" s="131" t="s">
        <v>746</v>
      </c>
      <c r="AD642" s="38" t="s">
        <v>58</v>
      </c>
      <c r="AE642" s="13">
        <v>0</v>
      </c>
      <c r="AF642" s="13">
        <v>0</v>
      </c>
      <c r="AG642" s="13">
        <v>0</v>
      </c>
      <c r="AH642" s="37">
        <f t="shared" si="50"/>
        <v>0</v>
      </c>
      <c r="AI642" s="13">
        <v>0</v>
      </c>
      <c r="AJ642" s="13">
        <v>0</v>
      </c>
      <c r="AK642" s="13">
        <v>0</v>
      </c>
      <c r="AL642" s="37">
        <f t="shared" si="52"/>
        <v>0</v>
      </c>
      <c r="AM642" s="13">
        <v>42000</v>
      </c>
      <c r="AN642" s="13">
        <v>0</v>
      </c>
      <c r="AO642" s="13">
        <v>0</v>
      </c>
      <c r="AP642" s="37">
        <f t="shared" si="51"/>
        <v>42000</v>
      </c>
      <c r="AQ642" s="13">
        <v>0</v>
      </c>
      <c r="AR642" s="13">
        <v>0</v>
      </c>
      <c r="AS642" s="13">
        <v>0</v>
      </c>
      <c r="AT642" s="37">
        <f t="shared" si="53"/>
        <v>0</v>
      </c>
      <c r="AU642" s="69">
        <f t="shared" si="54"/>
        <v>42000</v>
      </c>
    </row>
    <row r="643" spans="1:47" x14ac:dyDescent="0.25">
      <c r="A643" s="16">
        <f>COUNTIF($AD$10:AD643,'RESUMEN POR ORGANISMO'!$V$6)</f>
        <v>38</v>
      </c>
      <c r="B643" s="16">
        <f>COUNTIF(U$10:$V643,'Desglose 4246'!$V$6)</f>
        <v>8</v>
      </c>
      <c r="C643" s="16">
        <f>COUNTIF(V$10:$V643,'Desglose 4157'!$V$6)</f>
        <v>33</v>
      </c>
      <c r="D643" s="16">
        <f>COUNTIF(V$10:$V643,'Desglose 4156'!$V$6)</f>
        <v>26</v>
      </c>
      <c r="E643" s="16">
        <f>COUNTIF(V$10:$V643,'Desglose 4155'!$V$6)</f>
        <v>46</v>
      </c>
      <c r="F643" s="16">
        <f>COUNTIF(V$10:$V643,'Desglose 4154'!$V$6)</f>
        <v>8</v>
      </c>
      <c r="G643" s="16">
        <f>COUNTIF(V$10:$V643,'Desglose 4153'!$V$6)</f>
        <v>153</v>
      </c>
      <c r="H643" s="16">
        <f>COUNTIF(V$10:$V643,'Desglose 4152'!$V$6)</f>
        <v>177</v>
      </c>
      <c r="I643" s="16">
        <f>COUNTIF(V$10:$V643,'Desglose 4151'!$V$6)</f>
        <v>183</v>
      </c>
      <c r="J643" s="18" t="s">
        <v>19</v>
      </c>
      <c r="K643" s="19">
        <v>4</v>
      </c>
      <c r="L643" s="20">
        <v>11</v>
      </c>
      <c r="M643" s="21">
        <v>152</v>
      </c>
      <c r="N643" s="18">
        <v>2</v>
      </c>
      <c r="O643" s="18">
        <v>5</v>
      </c>
      <c r="P643" s="18">
        <v>2</v>
      </c>
      <c r="Q643" s="18">
        <v>3</v>
      </c>
      <c r="R643" s="18">
        <v>3</v>
      </c>
      <c r="S643" s="18" t="s">
        <v>26</v>
      </c>
      <c r="T643" s="20">
        <v>150</v>
      </c>
      <c r="U643" s="19">
        <v>1</v>
      </c>
      <c r="V643" s="18">
        <v>4155</v>
      </c>
      <c r="W643" s="19">
        <v>0</v>
      </c>
      <c r="X643" s="18">
        <v>5</v>
      </c>
      <c r="Y643" s="21">
        <v>76214</v>
      </c>
      <c r="Z643" s="18">
        <v>2</v>
      </c>
      <c r="AA643" s="19">
        <v>5</v>
      </c>
      <c r="AB643" s="20">
        <v>107</v>
      </c>
      <c r="AC643" s="131" t="s">
        <v>747</v>
      </c>
      <c r="AD643" s="38" t="s">
        <v>58</v>
      </c>
      <c r="AE643" s="13">
        <v>0</v>
      </c>
      <c r="AF643" s="13">
        <v>0</v>
      </c>
      <c r="AG643" s="13">
        <v>0</v>
      </c>
      <c r="AH643" s="37">
        <f t="shared" si="50"/>
        <v>0</v>
      </c>
      <c r="AI643" s="13">
        <v>0</v>
      </c>
      <c r="AJ643" s="13">
        <v>0</v>
      </c>
      <c r="AK643" s="13">
        <v>0</v>
      </c>
      <c r="AL643" s="37">
        <f t="shared" si="52"/>
        <v>0</v>
      </c>
      <c r="AM643" s="13">
        <v>21000</v>
      </c>
      <c r="AN643" s="13">
        <v>0</v>
      </c>
      <c r="AO643" s="13">
        <v>0</v>
      </c>
      <c r="AP643" s="37">
        <f t="shared" si="51"/>
        <v>21000</v>
      </c>
      <c r="AQ643" s="13">
        <v>0</v>
      </c>
      <c r="AR643" s="13">
        <v>0</v>
      </c>
      <c r="AS643" s="13">
        <v>0</v>
      </c>
      <c r="AT643" s="37">
        <f t="shared" si="53"/>
        <v>0</v>
      </c>
      <c r="AU643" s="69">
        <f t="shared" si="54"/>
        <v>21000</v>
      </c>
    </row>
    <row r="644" spans="1:47" x14ac:dyDescent="0.25">
      <c r="A644" s="16">
        <f>COUNTIF($AD$10:AD644,'RESUMEN POR ORGANISMO'!$V$6)</f>
        <v>38</v>
      </c>
      <c r="B644" s="16">
        <f>COUNTIF(U$10:$V644,'Desglose 4246'!$V$6)</f>
        <v>8</v>
      </c>
      <c r="C644" s="16">
        <f>COUNTIF(V$10:$V644,'Desglose 4157'!$V$6)</f>
        <v>33</v>
      </c>
      <c r="D644" s="16">
        <f>COUNTIF(V$10:$V644,'Desglose 4156'!$V$6)</f>
        <v>26</v>
      </c>
      <c r="E644" s="16">
        <f>COUNTIF(V$10:$V644,'Desglose 4155'!$V$6)</f>
        <v>47</v>
      </c>
      <c r="F644" s="16">
        <f>COUNTIF(V$10:$V644,'Desglose 4154'!$V$6)</f>
        <v>8</v>
      </c>
      <c r="G644" s="16">
        <f>COUNTIF(V$10:$V644,'Desglose 4153'!$V$6)</f>
        <v>153</v>
      </c>
      <c r="H644" s="16">
        <f>COUNTIF(V$10:$V644,'Desglose 4152'!$V$6)</f>
        <v>177</v>
      </c>
      <c r="I644" s="16">
        <f>COUNTIF(V$10:$V644,'Desglose 4151'!$V$6)</f>
        <v>183</v>
      </c>
      <c r="J644" s="18" t="s">
        <v>19</v>
      </c>
      <c r="K644" s="19">
        <v>4</v>
      </c>
      <c r="L644" s="20">
        <v>11</v>
      </c>
      <c r="M644" s="21">
        <v>152</v>
      </c>
      <c r="N644" s="18">
        <v>2</v>
      </c>
      <c r="O644" s="18">
        <v>5</v>
      </c>
      <c r="P644" s="18">
        <v>2</v>
      </c>
      <c r="Q644" s="18">
        <v>3</v>
      </c>
      <c r="R644" s="18">
        <v>3</v>
      </c>
      <c r="S644" s="18" t="s">
        <v>26</v>
      </c>
      <c r="T644" s="20">
        <v>150</v>
      </c>
      <c r="U644" s="19">
        <v>1</v>
      </c>
      <c r="V644" s="18">
        <v>4155</v>
      </c>
      <c r="W644" s="19">
        <v>0</v>
      </c>
      <c r="X644" s="18">
        <v>5</v>
      </c>
      <c r="Y644" s="21">
        <v>76214</v>
      </c>
      <c r="Z644" s="18">
        <v>2</v>
      </c>
      <c r="AA644" s="19">
        <v>5</v>
      </c>
      <c r="AB644" s="20">
        <v>30</v>
      </c>
      <c r="AC644" s="131" t="s">
        <v>748</v>
      </c>
      <c r="AD644" s="38" t="s">
        <v>58</v>
      </c>
      <c r="AE644" s="13">
        <v>0</v>
      </c>
      <c r="AF644" s="13">
        <v>0</v>
      </c>
      <c r="AG644" s="13">
        <v>0</v>
      </c>
      <c r="AH644" s="37">
        <f t="shared" si="50"/>
        <v>0</v>
      </c>
      <c r="AI644" s="13">
        <v>0</v>
      </c>
      <c r="AJ644" s="13">
        <v>0</v>
      </c>
      <c r="AK644" s="13">
        <v>0</v>
      </c>
      <c r="AL644" s="37">
        <f t="shared" si="52"/>
        <v>0</v>
      </c>
      <c r="AM644" s="13">
        <v>21000</v>
      </c>
      <c r="AN644" s="13">
        <v>0</v>
      </c>
      <c r="AO644" s="13">
        <v>0</v>
      </c>
      <c r="AP644" s="37">
        <f t="shared" si="51"/>
        <v>21000</v>
      </c>
      <c r="AQ644" s="13">
        <v>0</v>
      </c>
      <c r="AR644" s="13">
        <v>0</v>
      </c>
      <c r="AS644" s="13">
        <v>0</v>
      </c>
      <c r="AT644" s="37">
        <f t="shared" si="53"/>
        <v>0</v>
      </c>
      <c r="AU644" s="69">
        <f t="shared" si="54"/>
        <v>21000</v>
      </c>
    </row>
    <row r="645" spans="1:47" x14ac:dyDescent="0.25">
      <c r="A645" s="16">
        <f>COUNTIF($AD$10:AD645,'RESUMEN POR ORGANISMO'!$V$6)</f>
        <v>38</v>
      </c>
      <c r="B645" s="16">
        <f>COUNTIF(U$10:$V645,'Desglose 4246'!$V$6)</f>
        <v>8</v>
      </c>
      <c r="C645" s="16">
        <f>COUNTIF(V$10:$V645,'Desglose 4157'!$V$6)</f>
        <v>33</v>
      </c>
      <c r="D645" s="16">
        <f>COUNTIF(V$10:$V645,'Desglose 4156'!$V$6)</f>
        <v>26</v>
      </c>
      <c r="E645" s="16">
        <f>COUNTIF(V$10:$V645,'Desglose 4155'!$V$6)</f>
        <v>48</v>
      </c>
      <c r="F645" s="16">
        <f>COUNTIF(V$10:$V645,'Desglose 4154'!$V$6)</f>
        <v>8</v>
      </c>
      <c r="G645" s="16">
        <f>COUNTIF(V$10:$V645,'Desglose 4153'!$V$6)</f>
        <v>153</v>
      </c>
      <c r="H645" s="16">
        <f>COUNTIF(V$10:$V645,'Desglose 4152'!$V$6)</f>
        <v>177</v>
      </c>
      <c r="I645" s="16">
        <f>COUNTIF(V$10:$V645,'Desglose 4151'!$V$6)</f>
        <v>183</v>
      </c>
      <c r="J645" s="18" t="s">
        <v>19</v>
      </c>
      <c r="K645" s="19">
        <v>4</v>
      </c>
      <c r="L645" s="20">
        <v>11</v>
      </c>
      <c r="M645" s="21">
        <v>152</v>
      </c>
      <c r="N645" s="18">
        <v>2</v>
      </c>
      <c r="O645" s="18">
        <v>5</v>
      </c>
      <c r="P645" s="18">
        <v>2</v>
      </c>
      <c r="Q645" s="18">
        <v>3</v>
      </c>
      <c r="R645" s="18">
        <v>3</v>
      </c>
      <c r="S645" s="18" t="s">
        <v>26</v>
      </c>
      <c r="T645" s="20">
        <v>150</v>
      </c>
      <c r="U645" s="19">
        <v>1</v>
      </c>
      <c r="V645" s="18">
        <v>4155</v>
      </c>
      <c r="W645" s="19">
        <v>0</v>
      </c>
      <c r="X645" s="18">
        <v>5</v>
      </c>
      <c r="Y645" s="21">
        <v>76214</v>
      </c>
      <c r="Z645" s="18">
        <v>2</v>
      </c>
      <c r="AA645" s="19">
        <v>5</v>
      </c>
      <c r="AB645" s="20">
        <v>56</v>
      </c>
      <c r="AC645" s="131" t="s">
        <v>749</v>
      </c>
      <c r="AD645" s="38" t="s">
        <v>58</v>
      </c>
      <c r="AE645" s="13">
        <v>0</v>
      </c>
      <c r="AF645" s="13">
        <v>0</v>
      </c>
      <c r="AG645" s="13">
        <v>0</v>
      </c>
      <c r="AH645" s="37">
        <f t="shared" si="50"/>
        <v>0</v>
      </c>
      <c r="AI645" s="13">
        <v>0</v>
      </c>
      <c r="AJ645" s="13">
        <v>0</v>
      </c>
      <c r="AK645" s="13">
        <v>0</v>
      </c>
      <c r="AL645" s="37">
        <f t="shared" si="52"/>
        <v>0</v>
      </c>
      <c r="AM645" s="13">
        <v>21000</v>
      </c>
      <c r="AN645" s="13">
        <v>0</v>
      </c>
      <c r="AO645" s="13">
        <v>0</v>
      </c>
      <c r="AP645" s="37">
        <f t="shared" si="51"/>
        <v>21000</v>
      </c>
      <c r="AQ645" s="13">
        <v>0</v>
      </c>
      <c r="AR645" s="13">
        <v>0</v>
      </c>
      <c r="AS645" s="13">
        <v>0</v>
      </c>
      <c r="AT645" s="37">
        <f t="shared" si="53"/>
        <v>0</v>
      </c>
      <c r="AU645" s="69">
        <f t="shared" si="54"/>
        <v>21000</v>
      </c>
    </row>
    <row r="646" spans="1:47" x14ac:dyDescent="0.25">
      <c r="A646" s="16">
        <f>COUNTIF($AD$10:AD646,'RESUMEN POR ORGANISMO'!$V$6)</f>
        <v>38</v>
      </c>
      <c r="B646" s="16">
        <f>COUNTIF(U$10:$V646,'Desglose 4246'!$V$6)</f>
        <v>8</v>
      </c>
      <c r="C646" s="16">
        <f>COUNTIF(V$10:$V646,'Desglose 4157'!$V$6)</f>
        <v>33</v>
      </c>
      <c r="D646" s="16">
        <f>COUNTIF(V$10:$V646,'Desglose 4156'!$V$6)</f>
        <v>26</v>
      </c>
      <c r="E646" s="16">
        <f>COUNTIF(V$10:$V646,'Desglose 4155'!$V$6)</f>
        <v>49</v>
      </c>
      <c r="F646" s="16">
        <f>COUNTIF(V$10:$V646,'Desglose 4154'!$V$6)</f>
        <v>8</v>
      </c>
      <c r="G646" s="16">
        <f>COUNTIF(V$10:$V646,'Desglose 4153'!$V$6)</f>
        <v>153</v>
      </c>
      <c r="H646" s="16">
        <f>COUNTIF(V$10:$V646,'Desglose 4152'!$V$6)</f>
        <v>177</v>
      </c>
      <c r="I646" s="16">
        <f>COUNTIF(V$10:$V646,'Desglose 4151'!$V$6)</f>
        <v>183</v>
      </c>
      <c r="J646" s="18" t="s">
        <v>19</v>
      </c>
      <c r="K646" s="19">
        <v>4</v>
      </c>
      <c r="L646" s="20">
        <v>11</v>
      </c>
      <c r="M646" s="21">
        <v>152</v>
      </c>
      <c r="N646" s="18">
        <v>2</v>
      </c>
      <c r="O646" s="18">
        <v>5</v>
      </c>
      <c r="P646" s="18">
        <v>2</v>
      </c>
      <c r="Q646" s="18">
        <v>3</v>
      </c>
      <c r="R646" s="18">
        <v>3</v>
      </c>
      <c r="S646" s="18" t="s">
        <v>26</v>
      </c>
      <c r="T646" s="20">
        <v>150</v>
      </c>
      <c r="U646" s="19">
        <v>1</v>
      </c>
      <c r="V646" s="18">
        <v>4155</v>
      </c>
      <c r="W646" s="19">
        <v>0</v>
      </c>
      <c r="X646" s="18">
        <v>5</v>
      </c>
      <c r="Y646" s="21">
        <v>76214</v>
      </c>
      <c r="Z646" s="18">
        <v>2</v>
      </c>
      <c r="AA646" s="19">
        <v>8</v>
      </c>
      <c r="AB646" s="20">
        <v>100</v>
      </c>
      <c r="AC646" s="131" t="s">
        <v>750</v>
      </c>
      <c r="AD646" s="38" t="s">
        <v>58</v>
      </c>
      <c r="AE646" s="13">
        <v>0</v>
      </c>
      <c r="AF646" s="13">
        <v>0</v>
      </c>
      <c r="AG646" s="13">
        <v>0</v>
      </c>
      <c r="AH646" s="37">
        <f t="shared" si="50"/>
        <v>0</v>
      </c>
      <c r="AI646" s="13">
        <v>0</v>
      </c>
      <c r="AJ646" s="13">
        <v>0</v>
      </c>
      <c r="AK646" s="13">
        <v>0</v>
      </c>
      <c r="AL646" s="37">
        <f t="shared" si="52"/>
        <v>0</v>
      </c>
      <c r="AM646" s="13">
        <v>63000</v>
      </c>
      <c r="AN646" s="13">
        <v>0</v>
      </c>
      <c r="AO646" s="13">
        <v>0</v>
      </c>
      <c r="AP646" s="37">
        <f t="shared" si="51"/>
        <v>63000</v>
      </c>
      <c r="AQ646" s="13">
        <v>0</v>
      </c>
      <c r="AR646" s="13">
        <v>0</v>
      </c>
      <c r="AS646" s="13">
        <v>0</v>
      </c>
      <c r="AT646" s="37">
        <f t="shared" si="53"/>
        <v>0</v>
      </c>
      <c r="AU646" s="69">
        <f t="shared" si="54"/>
        <v>63000</v>
      </c>
    </row>
    <row r="647" spans="1:47" x14ac:dyDescent="0.25">
      <c r="A647" s="16">
        <f>COUNTIF($AD$10:AD647,'RESUMEN POR ORGANISMO'!$V$6)</f>
        <v>38</v>
      </c>
      <c r="B647" s="16">
        <f>COUNTIF(U$10:$V647,'Desglose 4246'!$V$6)</f>
        <v>8</v>
      </c>
      <c r="C647" s="16">
        <f>COUNTIF(V$10:$V647,'Desglose 4157'!$V$6)</f>
        <v>33</v>
      </c>
      <c r="D647" s="16">
        <f>COUNTIF(V$10:$V647,'Desglose 4156'!$V$6)</f>
        <v>26</v>
      </c>
      <c r="E647" s="16">
        <f>COUNTIF(V$10:$V647,'Desglose 4155'!$V$6)</f>
        <v>50</v>
      </c>
      <c r="F647" s="16">
        <f>COUNTIF(V$10:$V647,'Desglose 4154'!$V$6)</f>
        <v>8</v>
      </c>
      <c r="G647" s="16">
        <f>COUNTIF(V$10:$V647,'Desglose 4153'!$V$6)</f>
        <v>153</v>
      </c>
      <c r="H647" s="16">
        <f>COUNTIF(V$10:$V647,'Desglose 4152'!$V$6)</f>
        <v>177</v>
      </c>
      <c r="I647" s="16">
        <f>COUNTIF(V$10:$V647,'Desglose 4151'!$V$6)</f>
        <v>183</v>
      </c>
      <c r="J647" s="18" t="s">
        <v>19</v>
      </c>
      <c r="K647" s="19">
        <v>4</v>
      </c>
      <c r="L647" s="20">
        <v>11</v>
      </c>
      <c r="M647" s="21">
        <v>152</v>
      </c>
      <c r="N647" s="18">
        <v>2</v>
      </c>
      <c r="O647" s="18">
        <v>5</v>
      </c>
      <c r="P647" s="18">
        <v>2</v>
      </c>
      <c r="Q647" s="18">
        <v>3</v>
      </c>
      <c r="R647" s="18">
        <v>3</v>
      </c>
      <c r="S647" s="18" t="s">
        <v>26</v>
      </c>
      <c r="T647" s="20">
        <v>150</v>
      </c>
      <c r="U647" s="19">
        <v>1</v>
      </c>
      <c r="V647" s="18">
        <v>4155</v>
      </c>
      <c r="W647" s="19">
        <v>0</v>
      </c>
      <c r="X647" s="18">
        <v>5</v>
      </c>
      <c r="Y647" s="21">
        <v>76214</v>
      </c>
      <c r="Z647" s="18">
        <v>2</v>
      </c>
      <c r="AA647" s="19">
        <v>8</v>
      </c>
      <c r="AB647" s="20">
        <v>43</v>
      </c>
      <c r="AC647" s="131" t="s">
        <v>751</v>
      </c>
      <c r="AD647" s="38" t="s">
        <v>58</v>
      </c>
      <c r="AE647" s="13">
        <v>0</v>
      </c>
      <c r="AF647" s="13">
        <v>0</v>
      </c>
      <c r="AG647" s="13">
        <v>0</v>
      </c>
      <c r="AH647" s="37">
        <f t="shared" si="50"/>
        <v>0</v>
      </c>
      <c r="AI647" s="13">
        <v>0</v>
      </c>
      <c r="AJ647" s="13">
        <v>0</v>
      </c>
      <c r="AK647" s="13">
        <v>0</v>
      </c>
      <c r="AL647" s="37">
        <f t="shared" si="52"/>
        <v>0</v>
      </c>
      <c r="AM647" s="13">
        <v>21000</v>
      </c>
      <c r="AN647" s="13">
        <v>0</v>
      </c>
      <c r="AO647" s="13">
        <v>0</v>
      </c>
      <c r="AP647" s="37">
        <f t="shared" si="51"/>
        <v>21000</v>
      </c>
      <c r="AQ647" s="13">
        <v>0</v>
      </c>
      <c r="AR647" s="13">
        <v>0</v>
      </c>
      <c r="AS647" s="13">
        <v>0</v>
      </c>
      <c r="AT647" s="37">
        <f t="shared" si="53"/>
        <v>0</v>
      </c>
      <c r="AU647" s="69">
        <f t="shared" si="54"/>
        <v>21000</v>
      </c>
    </row>
    <row r="648" spans="1:47" x14ac:dyDescent="0.25">
      <c r="A648" s="16">
        <f>COUNTIF($AD$10:AD648,'RESUMEN POR ORGANISMO'!$V$6)</f>
        <v>38</v>
      </c>
      <c r="B648" s="16">
        <f>COUNTIF(U$10:$V648,'Desglose 4246'!$V$6)</f>
        <v>8</v>
      </c>
      <c r="C648" s="16">
        <f>COUNTIF(V$10:$V648,'Desglose 4157'!$V$6)</f>
        <v>33</v>
      </c>
      <c r="D648" s="16">
        <f>COUNTIF(V$10:$V648,'Desglose 4156'!$V$6)</f>
        <v>26</v>
      </c>
      <c r="E648" s="16">
        <f>COUNTIF(V$10:$V648,'Desglose 4155'!$V$6)</f>
        <v>51</v>
      </c>
      <c r="F648" s="16">
        <f>COUNTIF(V$10:$V648,'Desglose 4154'!$V$6)</f>
        <v>8</v>
      </c>
      <c r="G648" s="16">
        <f>COUNTIF(V$10:$V648,'Desglose 4153'!$V$6)</f>
        <v>153</v>
      </c>
      <c r="H648" s="16">
        <f>COUNTIF(V$10:$V648,'Desglose 4152'!$V$6)</f>
        <v>177</v>
      </c>
      <c r="I648" s="16">
        <f>COUNTIF(V$10:$V648,'Desglose 4151'!$V$6)</f>
        <v>183</v>
      </c>
      <c r="J648" s="18" t="s">
        <v>19</v>
      </c>
      <c r="K648" s="19">
        <v>4</v>
      </c>
      <c r="L648" s="20">
        <v>11</v>
      </c>
      <c r="M648" s="21">
        <v>152</v>
      </c>
      <c r="N648" s="18">
        <v>2</v>
      </c>
      <c r="O648" s="18">
        <v>5</v>
      </c>
      <c r="P648" s="18">
        <v>2</v>
      </c>
      <c r="Q648" s="18">
        <v>3</v>
      </c>
      <c r="R648" s="18">
        <v>3</v>
      </c>
      <c r="S648" s="18" t="s">
        <v>26</v>
      </c>
      <c r="T648" s="20">
        <v>150</v>
      </c>
      <c r="U648" s="19">
        <v>1</v>
      </c>
      <c r="V648" s="18">
        <v>4155</v>
      </c>
      <c r="W648" s="19">
        <v>0</v>
      </c>
      <c r="X648" s="18">
        <v>5</v>
      </c>
      <c r="Y648" s="21">
        <v>76214</v>
      </c>
      <c r="Z648" s="18">
        <v>2</v>
      </c>
      <c r="AA648" s="19">
        <v>8</v>
      </c>
      <c r="AB648" s="20">
        <v>21</v>
      </c>
      <c r="AC648" s="131" t="s">
        <v>752</v>
      </c>
      <c r="AD648" s="38" t="s">
        <v>58</v>
      </c>
      <c r="AE648" s="13">
        <v>0</v>
      </c>
      <c r="AF648" s="13">
        <v>0</v>
      </c>
      <c r="AG648" s="13">
        <v>0</v>
      </c>
      <c r="AH648" s="37">
        <f t="shared" si="50"/>
        <v>0</v>
      </c>
      <c r="AI648" s="13">
        <v>0</v>
      </c>
      <c r="AJ648" s="13">
        <v>0</v>
      </c>
      <c r="AK648" s="13">
        <v>0</v>
      </c>
      <c r="AL648" s="37">
        <f t="shared" si="52"/>
        <v>0</v>
      </c>
      <c r="AM648" s="13">
        <v>42000</v>
      </c>
      <c r="AN648" s="13">
        <v>0</v>
      </c>
      <c r="AO648" s="13">
        <v>0</v>
      </c>
      <c r="AP648" s="37">
        <f t="shared" si="51"/>
        <v>42000</v>
      </c>
      <c r="AQ648" s="13">
        <v>0</v>
      </c>
      <c r="AR648" s="13">
        <v>0</v>
      </c>
      <c r="AS648" s="13">
        <v>0</v>
      </c>
      <c r="AT648" s="37">
        <f t="shared" si="53"/>
        <v>0</v>
      </c>
      <c r="AU648" s="69">
        <f t="shared" si="54"/>
        <v>42000</v>
      </c>
    </row>
    <row r="649" spans="1:47" x14ac:dyDescent="0.25">
      <c r="A649" s="16">
        <f>COUNTIF($AD$10:AD649,'RESUMEN POR ORGANISMO'!$V$6)</f>
        <v>38</v>
      </c>
      <c r="B649" s="16">
        <f>COUNTIF(U$10:$V649,'Desglose 4246'!$V$6)</f>
        <v>8</v>
      </c>
      <c r="C649" s="16">
        <f>COUNTIF(V$10:$V649,'Desglose 4157'!$V$6)</f>
        <v>33</v>
      </c>
      <c r="D649" s="16">
        <f>COUNTIF(V$10:$V649,'Desglose 4156'!$V$6)</f>
        <v>26</v>
      </c>
      <c r="E649" s="16">
        <f>COUNTIF(V$10:$V649,'Desglose 4155'!$V$6)</f>
        <v>52</v>
      </c>
      <c r="F649" s="16">
        <f>COUNTIF(V$10:$V649,'Desglose 4154'!$V$6)</f>
        <v>8</v>
      </c>
      <c r="G649" s="16">
        <f>COUNTIF(V$10:$V649,'Desglose 4153'!$V$6)</f>
        <v>153</v>
      </c>
      <c r="H649" s="16">
        <f>COUNTIF(V$10:$V649,'Desglose 4152'!$V$6)</f>
        <v>177</v>
      </c>
      <c r="I649" s="16">
        <f>COUNTIF(V$10:$V649,'Desglose 4151'!$V$6)</f>
        <v>183</v>
      </c>
      <c r="J649" s="18" t="s">
        <v>19</v>
      </c>
      <c r="K649" s="19">
        <v>4</v>
      </c>
      <c r="L649" s="20">
        <v>11</v>
      </c>
      <c r="M649" s="21">
        <v>152</v>
      </c>
      <c r="N649" s="18">
        <v>2</v>
      </c>
      <c r="O649" s="18">
        <v>5</v>
      </c>
      <c r="P649" s="18">
        <v>2</v>
      </c>
      <c r="Q649" s="18">
        <v>3</v>
      </c>
      <c r="R649" s="18">
        <v>3</v>
      </c>
      <c r="S649" s="18" t="s">
        <v>26</v>
      </c>
      <c r="T649" s="20">
        <v>150</v>
      </c>
      <c r="U649" s="19">
        <v>1</v>
      </c>
      <c r="V649" s="18">
        <v>4155</v>
      </c>
      <c r="W649" s="19">
        <v>0</v>
      </c>
      <c r="X649" s="18">
        <v>5</v>
      </c>
      <c r="Y649" s="21">
        <v>76214</v>
      </c>
      <c r="Z649" s="18">
        <v>2</v>
      </c>
      <c r="AA649" s="19">
        <v>8</v>
      </c>
      <c r="AB649" s="20">
        <v>68</v>
      </c>
      <c r="AC649" s="131" t="s">
        <v>753</v>
      </c>
      <c r="AD649" s="38" t="s">
        <v>58</v>
      </c>
      <c r="AE649" s="13">
        <v>0</v>
      </c>
      <c r="AF649" s="13">
        <v>0</v>
      </c>
      <c r="AG649" s="13">
        <v>0</v>
      </c>
      <c r="AH649" s="37">
        <f t="shared" si="50"/>
        <v>0</v>
      </c>
      <c r="AI649" s="13">
        <v>0</v>
      </c>
      <c r="AJ649" s="13">
        <v>0</v>
      </c>
      <c r="AK649" s="13">
        <v>0</v>
      </c>
      <c r="AL649" s="37">
        <f t="shared" si="52"/>
        <v>0</v>
      </c>
      <c r="AM649" s="13">
        <v>42000</v>
      </c>
      <c r="AN649" s="13">
        <v>0</v>
      </c>
      <c r="AO649" s="13">
        <v>0</v>
      </c>
      <c r="AP649" s="37">
        <f t="shared" si="51"/>
        <v>42000</v>
      </c>
      <c r="AQ649" s="13">
        <v>0</v>
      </c>
      <c r="AR649" s="13">
        <v>0</v>
      </c>
      <c r="AS649" s="13">
        <v>0</v>
      </c>
      <c r="AT649" s="37">
        <f t="shared" si="53"/>
        <v>0</v>
      </c>
      <c r="AU649" s="69">
        <f t="shared" si="54"/>
        <v>42000</v>
      </c>
    </row>
    <row r="650" spans="1:47" x14ac:dyDescent="0.25">
      <c r="A650" s="16">
        <f>COUNTIF($AD$10:AD650,'RESUMEN POR ORGANISMO'!$V$6)</f>
        <v>38</v>
      </c>
      <c r="B650" s="16">
        <f>COUNTIF(U$10:$V650,'Desglose 4246'!$V$6)</f>
        <v>8</v>
      </c>
      <c r="C650" s="16">
        <f>COUNTIF(V$10:$V650,'Desglose 4157'!$V$6)</f>
        <v>33</v>
      </c>
      <c r="D650" s="16">
        <f>COUNTIF(V$10:$V650,'Desglose 4156'!$V$6)</f>
        <v>26</v>
      </c>
      <c r="E650" s="16">
        <f>COUNTIF(V$10:$V650,'Desglose 4155'!$V$6)</f>
        <v>53</v>
      </c>
      <c r="F650" s="16">
        <f>COUNTIF(V$10:$V650,'Desglose 4154'!$V$6)</f>
        <v>8</v>
      </c>
      <c r="G650" s="16">
        <f>COUNTIF(V$10:$V650,'Desglose 4153'!$V$6)</f>
        <v>153</v>
      </c>
      <c r="H650" s="16">
        <f>COUNTIF(V$10:$V650,'Desglose 4152'!$V$6)</f>
        <v>177</v>
      </c>
      <c r="I650" s="16">
        <f>COUNTIF(V$10:$V650,'Desglose 4151'!$V$6)</f>
        <v>183</v>
      </c>
      <c r="J650" s="18" t="s">
        <v>19</v>
      </c>
      <c r="K650" s="19">
        <v>4</v>
      </c>
      <c r="L650" s="20">
        <v>11</v>
      </c>
      <c r="M650" s="21">
        <v>152</v>
      </c>
      <c r="N650" s="18">
        <v>2</v>
      </c>
      <c r="O650" s="18">
        <v>5</v>
      </c>
      <c r="P650" s="18">
        <v>2</v>
      </c>
      <c r="Q650" s="18">
        <v>3</v>
      </c>
      <c r="R650" s="18">
        <v>3</v>
      </c>
      <c r="S650" s="18" t="s">
        <v>26</v>
      </c>
      <c r="T650" s="20">
        <v>150</v>
      </c>
      <c r="U650" s="19">
        <v>1</v>
      </c>
      <c r="V650" s="18">
        <v>4155</v>
      </c>
      <c r="W650" s="19">
        <v>0</v>
      </c>
      <c r="X650" s="18">
        <v>5</v>
      </c>
      <c r="Y650" s="21">
        <v>76214</v>
      </c>
      <c r="Z650" s="18">
        <v>2</v>
      </c>
      <c r="AA650" s="19">
        <v>4</v>
      </c>
      <c r="AB650" s="20">
        <v>13</v>
      </c>
      <c r="AC650" s="131" t="s">
        <v>754</v>
      </c>
      <c r="AD650" s="38" t="s">
        <v>58</v>
      </c>
      <c r="AE650" s="13">
        <v>0</v>
      </c>
      <c r="AF650" s="13">
        <v>0</v>
      </c>
      <c r="AG650" s="13">
        <v>0</v>
      </c>
      <c r="AH650" s="37">
        <f t="shared" si="50"/>
        <v>0</v>
      </c>
      <c r="AI650" s="13">
        <v>0</v>
      </c>
      <c r="AJ650" s="13">
        <v>0</v>
      </c>
      <c r="AK650" s="13">
        <v>0</v>
      </c>
      <c r="AL650" s="37">
        <f t="shared" si="52"/>
        <v>0</v>
      </c>
      <c r="AM650" s="13">
        <v>21000</v>
      </c>
      <c r="AN650" s="13">
        <v>0</v>
      </c>
      <c r="AO650" s="13">
        <v>0</v>
      </c>
      <c r="AP650" s="37">
        <f t="shared" si="51"/>
        <v>21000</v>
      </c>
      <c r="AQ650" s="13">
        <v>0</v>
      </c>
      <c r="AR650" s="13">
        <v>0</v>
      </c>
      <c r="AS650" s="13">
        <v>0</v>
      </c>
      <c r="AT650" s="37">
        <f t="shared" si="53"/>
        <v>0</v>
      </c>
      <c r="AU650" s="69">
        <f t="shared" si="54"/>
        <v>21000</v>
      </c>
    </row>
    <row r="651" spans="1:47" x14ac:dyDescent="0.25">
      <c r="A651" s="16">
        <f>COUNTIF($AD$10:AD651,'RESUMEN POR ORGANISMO'!$V$6)</f>
        <v>38</v>
      </c>
      <c r="B651" s="16">
        <f>COUNTIF(U$10:$V651,'Desglose 4246'!$V$6)</f>
        <v>8</v>
      </c>
      <c r="C651" s="16">
        <f>COUNTIF(V$10:$V651,'Desglose 4157'!$V$6)</f>
        <v>33</v>
      </c>
      <c r="D651" s="16">
        <f>COUNTIF(V$10:$V651,'Desglose 4156'!$V$6)</f>
        <v>26</v>
      </c>
      <c r="E651" s="16">
        <f>COUNTIF(V$10:$V651,'Desglose 4155'!$V$6)</f>
        <v>54</v>
      </c>
      <c r="F651" s="16">
        <f>COUNTIF(V$10:$V651,'Desglose 4154'!$V$6)</f>
        <v>8</v>
      </c>
      <c r="G651" s="16">
        <f>COUNTIF(V$10:$V651,'Desglose 4153'!$V$6)</f>
        <v>153</v>
      </c>
      <c r="H651" s="16">
        <f>COUNTIF(V$10:$V651,'Desglose 4152'!$V$6)</f>
        <v>177</v>
      </c>
      <c r="I651" s="16">
        <f>COUNTIF(V$10:$V651,'Desglose 4151'!$V$6)</f>
        <v>183</v>
      </c>
      <c r="J651" s="18" t="s">
        <v>19</v>
      </c>
      <c r="K651" s="19">
        <v>4</v>
      </c>
      <c r="L651" s="20">
        <v>11</v>
      </c>
      <c r="M651" s="21">
        <v>152</v>
      </c>
      <c r="N651" s="18">
        <v>2</v>
      </c>
      <c r="O651" s="18">
        <v>5</v>
      </c>
      <c r="P651" s="18">
        <v>2</v>
      </c>
      <c r="Q651" s="18">
        <v>3</v>
      </c>
      <c r="R651" s="18">
        <v>3</v>
      </c>
      <c r="S651" s="18" t="s">
        <v>26</v>
      </c>
      <c r="T651" s="20">
        <v>150</v>
      </c>
      <c r="U651" s="19">
        <v>1</v>
      </c>
      <c r="V651" s="18">
        <v>4155</v>
      </c>
      <c r="W651" s="19">
        <v>0</v>
      </c>
      <c r="X651" s="18">
        <v>5</v>
      </c>
      <c r="Y651" s="21">
        <v>76214</v>
      </c>
      <c r="Z651" s="18">
        <v>2</v>
      </c>
      <c r="AA651" s="19">
        <v>4</v>
      </c>
      <c r="AB651" s="20">
        <v>47</v>
      </c>
      <c r="AC651" s="131" t="s">
        <v>755</v>
      </c>
      <c r="AD651" s="38" t="s">
        <v>58</v>
      </c>
      <c r="AE651" s="13">
        <v>0</v>
      </c>
      <c r="AF651" s="13">
        <v>0</v>
      </c>
      <c r="AG651" s="13">
        <v>0</v>
      </c>
      <c r="AH651" s="37">
        <f t="shared" ref="AH651:AH714" si="55">SUM(AE651:AG651)</f>
        <v>0</v>
      </c>
      <c r="AI651" s="13">
        <v>0</v>
      </c>
      <c r="AJ651" s="13">
        <v>0</v>
      </c>
      <c r="AK651" s="13">
        <v>0</v>
      </c>
      <c r="AL651" s="37">
        <f t="shared" si="52"/>
        <v>0</v>
      </c>
      <c r="AM651" s="13">
        <v>21000</v>
      </c>
      <c r="AN651" s="13">
        <v>0</v>
      </c>
      <c r="AO651" s="13">
        <v>0</v>
      </c>
      <c r="AP651" s="37">
        <f t="shared" ref="AP651:AP714" si="56">SUM(AM651:AO651)</f>
        <v>21000</v>
      </c>
      <c r="AQ651" s="13">
        <v>0</v>
      </c>
      <c r="AR651" s="13">
        <v>0</v>
      </c>
      <c r="AS651" s="13">
        <v>0</v>
      </c>
      <c r="AT651" s="37">
        <f t="shared" si="53"/>
        <v>0</v>
      </c>
      <c r="AU651" s="69">
        <f t="shared" si="54"/>
        <v>21000</v>
      </c>
    </row>
    <row r="652" spans="1:47" x14ac:dyDescent="0.25">
      <c r="A652" s="16">
        <f>COUNTIF($AD$10:AD652,'RESUMEN POR ORGANISMO'!$V$6)</f>
        <v>38</v>
      </c>
      <c r="B652" s="16">
        <f>COUNTIF(U$10:$V652,'Desglose 4246'!$V$6)</f>
        <v>8</v>
      </c>
      <c r="C652" s="16">
        <f>COUNTIF(V$10:$V652,'Desglose 4157'!$V$6)</f>
        <v>33</v>
      </c>
      <c r="D652" s="16">
        <f>COUNTIF(V$10:$V652,'Desglose 4156'!$V$6)</f>
        <v>26</v>
      </c>
      <c r="E652" s="16">
        <f>COUNTIF(V$10:$V652,'Desglose 4155'!$V$6)</f>
        <v>55</v>
      </c>
      <c r="F652" s="16">
        <f>COUNTIF(V$10:$V652,'Desglose 4154'!$V$6)</f>
        <v>8</v>
      </c>
      <c r="G652" s="16">
        <f>COUNTIF(V$10:$V652,'Desglose 4153'!$V$6)</f>
        <v>153</v>
      </c>
      <c r="H652" s="16">
        <f>COUNTIF(V$10:$V652,'Desglose 4152'!$V$6)</f>
        <v>177</v>
      </c>
      <c r="I652" s="16">
        <f>COUNTIF(V$10:$V652,'Desglose 4151'!$V$6)</f>
        <v>183</v>
      </c>
      <c r="J652" s="18" t="s">
        <v>19</v>
      </c>
      <c r="K652" s="19">
        <v>4</v>
      </c>
      <c r="L652" s="20">
        <v>11</v>
      </c>
      <c r="M652" s="21">
        <v>152</v>
      </c>
      <c r="N652" s="18">
        <v>2</v>
      </c>
      <c r="O652" s="18">
        <v>5</v>
      </c>
      <c r="P652" s="18">
        <v>2</v>
      </c>
      <c r="Q652" s="18">
        <v>3</v>
      </c>
      <c r="R652" s="18">
        <v>3</v>
      </c>
      <c r="S652" s="18" t="s">
        <v>26</v>
      </c>
      <c r="T652" s="20">
        <v>150</v>
      </c>
      <c r="U652" s="19">
        <v>1</v>
      </c>
      <c r="V652" s="18">
        <v>4155</v>
      </c>
      <c r="W652" s="19">
        <v>0</v>
      </c>
      <c r="X652" s="18">
        <v>5</v>
      </c>
      <c r="Y652" s="21">
        <v>76214</v>
      </c>
      <c r="Z652" s="18">
        <v>2</v>
      </c>
      <c r="AA652" s="19">
        <v>4</v>
      </c>
      <c r="AB652" s="20">
        <v>105</v>
      </c>
      <c r="AC652" s="131" t="s">
        <v>756</v>
      </c>
      <c r="AD652" s="38" t="s">
        <v>58</v>
      </c>
      <c r="AE652" s="13">
        <v>0</v>
      </c>
      <c r="AF652" s="13">
        <v>0</v>
      </c>
      <c r="AG652" s="13">
        <v>0</v>
      </c>
      <c r="AH652" s="37">
        <f t="shared" si="55"/>
        <v>0</v>
      </c>
      <c r="AI652" s="13">
        <v>0</v>
      </c>
      <c r="AJ652" s="13">
        <v>0</v>
      </c>
      <c r="AK652" s="13">
        <v>0</v>
      </c>
      <c r="AL652" s="37">
        <f t="shared" ref="AL652:AL715" si="57">SUM(AI652:AK652)</f>
        <v>0</v>
      </c>
      <c r="AM652" s="13">
        <v>21000</v>
      </c>
      <c r="AN652" s="13">
        <v>0</v>
      </c>
      <c r="AO652" s="13">
        <v>0</v>
      </c>
      <c r="AP652" s="37">
        <f t="shared" si="56"/>
        <v>21000</v>
      </c>
      <c r="AQ652" s="13">
        <v>0</v>
      </c>
      <c r="AR652" s="13">
        <v>0</v>
      </c>
      <c r="AS652" s="13">
        <v>0</v>
      </c>
      <c r="AT652" s="37">
        <f t="shared" ref="AT652:AT715" si="58">SUM(AQ652:AS652)</f>
        <v>0</v>
      </c>
      <c r="AU652" s="69">
        <f t="shared" ref="AU652:AU715" si="59">SUM(AT652,AP652,AL652,AH652)</f>
        <v>21000</v>
      </c>
    </row>
    <row r="653" spans="1:47" x14ac:dyDescent="0.25">
      <c r="A653" s="16">
        <f>COUNTIF($AD$10:AD653,'RESUMEN POR ORGANISMO'!$V$6)</f>
        <v>38</v>
      </c>
      <c r="B653" s="16">
        <f>COUNTIF(U$10:$V653,'Desglose 4246'!$V$6)</f>
        <v>8</v>
      </c>
      <c r="C653" s="16">
        <f>COUNTIF(V$10:$V653,'Desglose 4157'!$V$6)</f>
        <v>33</v>
      </c>
      <c r="D653" s="16">
        <f>COUNTIF(V$10:$V653,'Desglose 4156'!$V$6)</f>
        <v>26</v>
      </c>
      <c r="E653" s="16">
        <f>COUNTIF(V$10:$V653,'Desglose 4155'!$V$6)</f>
        <v>56</v>
      </c>
      <c r="F653" s="16">
        <f>COUNTIF(V$10:$V653,'Desglose 4154'!$V$6)</f>
        <v>8</v>
      </c>
      <c r="G653" s="16">
        <f>COUNTIF(V$10:$V653,'Desglose 4153'!$V$6)</f>
        <v>153</v>
      </c>
      <c r="H653" s="16">
        <f>COUNTIF(V$10:$V653,'Desglose 4152'!$V$6)</f>
        <v>177</v>
      </c>
      <c r="I653" s="16">
        <f>COUNTIF(V$10:$V653,'Desglose 4151'!$V$6)</f>
        <v>183</v>
      </c>
      <c r="J653" s="18" t="s">
        <v>19</v>
      </c>
      <c r="K653" s="19">
        <v>4</v>
      </c>
      <c r="L653" s="20">
        <v>11</v>
      </c>
      <c r="M653" s="21">
        <v>152</v>
      </c>
      <c r="N653" s="18">
        <v>2</v>
      </c>
      <c r="O653" s="18">
        <v>5</v>
      </c>
      <c r="P653" s="18">
        <v>2</v>
      </c>
      <c r="Q653" s="18">
        <v>3</v>
      </c>
      <c r="R653" s="18">
        <v>3</v>
      </c>
      <c r="S653" s="18" t="s">
        <v>26</v>
      </c>
      <c r="T653" s="20">
        <v>150</v>
      </c>
      <c r="U653" s="19">
        <v>1</v>
      </c>
      <c r="V653" s="18">
        <v>4155</v>
      </c>
      <c r="W653" s="19">
        <v>0</v>
      </c>
      <c r="X653" s="18">
        <v>5</v>
      </c>
      <c r="Y653" s="21">
        <v>76214</v>
      </c>
      <c r="Z653" s="18">
        <v>2</v>
      </c>
      <c r="AA653" s="19">
        <v>4</v>
      </c>
      <c r="AB653" s="20">
        <v>123</v>
      </c>
      <c r="AC653" s="131" t="s">
        <v>757</v>
      </c>
      <c r="AD653" s="38" t="s">
        <v>58</v>
      </c>
      <c r="AE653" s="13">
        <v>0</v>
      </c>
      <c r="AF653" s="13">
        <v>0</v>
      </c>
      <c r="AG653" s="13">
        <v>0</v>
      </c>
      <c r="AH653" s="37">
        <f t="shared" si="55"/>
        <v>0</v>
      </c>
      <c r="AI653" s="13">
        <v>0</v>
      </c>
      <c r="AJ653" s="13">
        <v>0</v>
      </c>
      <c r="AK653" s="13">
        <v>0</v>
      </c>
      <c r="AL653" s="37">
        <f t="shared" si="57"/>
        <v>0</v>
      </c>
      <c r="AM653" s="13">
        <v>21000</v>
      </c>
      <c r="AN653" s="13">
        <v>0</v>
      </c>
      <c r="AO653" s="13">
        <v>0</v>
      </c>
      <c r="AP653" s="37">
        <f t="shared" si="56"/>
        <v>21000</v>
      </c>
      <c r="AQ653" s="13">
        <v>0</v>
      </c>
      <c r="AR653" s="13">
        <v>0</v>
      </c>
      <c r="AS653" s="13">
        <v>0</v>
      </c>
      <c r="AT653" s="37">
        <f t="shared" si="58"/>
        <v>0</v>
      </c>
      <c r="AU653" s="69">
        <f t="shared" si="59"/>
        <v>21000</v>
      </c>
    </row>
    <row r="654" spans="1:47" x14ac:dyDescent="0.25">
      <c r="A654" s="16">
        <f>COUNTIF($AD$10:AD654,'RESUMEN POR ORGANISMO'!$V$6)</f>
        <v>38</v>
      </c>
      <c r="B654" s="16">
        <f>COUNTIF(U$10:$V654,'Desglose 4246'!$V$6)</f>
        <v>8</v>
      </c>
      <c r="C654" s="16">
        <f>COUNTIF(V$10:$V654,'Desglose 4157'!$V$6)</f>
        <v>33</v>
      </c>
      <c r="D654" s="16">
        <f>COUNTIF(V$10:$V654,'Desglose 4156'!$V$6)</f>
        <v>26</v>
      </c>
      <c r="E654" s="16">
        <f>COUNTIF(V$10:$V654,'Desglose 4155'!$V$6)</f>
        <v>57</v>
      </c>
      <c r="F654" s="16">
        <f>COUNTIF(V$10:$V654,'Desglose 4154'!$V$6)</f>
        <v>8</v>
      </c>
      <c r="G654" s="16">
        <f>COUNTIF(V$10:$V654,'Desglose 4153'!$V$6)</f>
        <v>153</v>
      </c>
      <c r="H654" s="16">
        <f>COUNTIF(V$10:$V654,'Desglose 4152'!$V$6)</f>
        <v>177</v>
      </c>
      <c r="I654" s="16">
        <f>COUNTIF(V$10:$V654,'Desglose 4151'!$V$6)</f>
        <v>183</v>
      </c>
      <c r="J654" s="18" t="s">
        <v>19</v>
      </c>
      <c r="K654" s="19">
        <v>4</v>
      </c>
      <c r="L654" s="20">
        <v>11</v>
      </c>
      <c r="M654" s="21">
        <v>152</v>
      </c>
      <c r="N654" s="18">
        <v>2</v>
      </c>
      <c r="O654" s="18">
        <v>5</v>
      </c>
      <c r="P654" s="18">
        <v>2</v>
      </c>
      <c r="Q654" s="18">
        <v>3</v>
      </c>
      <c r="R654" s="18">
        <v>3</v>
      </c>
      <c r="S654" s="18" t="s">
        <v>26</v>
      </c>
      <c r="T654" s="20">
        <v>150</v>
      </c>
      <c r="U654" s="19">
        <v>1</v>
      </c>
      <c r="V654" s="18">
        <v>4155</v>
      </c>
      <c r="W654" s="19">
        <v>0</v>
      </c>
      <c r="X654" s="18">
        <v>5</v>
      </c>
      <c r="Y654" s="21">
        <v>76214</v>
      </c>
      <c r="Z654" s="18">
        <v>2</v>
      </c>
      <c r="AA654" s="19">
        <v>11</v>
      </c>
      <c r="AB654" s="20">
        <v>24</v>
      </c>
      <c r="AC654" s="131" t="s">
        <v>758</v>
      </c>
      <c r="AD654" s="38" t="s">
        <v>58</v>
      </c>
      <c r="AE654" s="13">
        <v>0</v>
      </c>
      <c r="AF654" s="13">
        <v>0</v>
      </c>
      <c r="AG654" s="13">
        <v>0</v>
      </c>
      <c r="AH654" s="37">
        <f t="shared" si="55"/>
        <v>0</v>
      </c>
      <c r="AI654" s="13">
        <v>0</v>
      </c>
      <c r="AJ654" s="13">
        <v>0</v>
      </c>
      <c r="AK654" s="13">
        <v>0</v>
      </c>
      <c r="AL654" s="37">
        <f t="shared" si="57"/>
        <v>0</v>
      </c>
      <c r="AM654" s="13">
        <v>21000</v>
      </c>
      <c r="AN654" s="13">
        <v>0</v>
      </c>
      <c r="AO654" s="13">
        <v>0</v>
      </c>
      <c r="AP654" s="37">
        <f t="shared" si="56"/>
        <v>21000</v>
      </c>
      <c r="AQ654" s="13">
        <v>0</v>
      </c>
      <c r="AR654" s="13">
        <v>0</v>
      </c>
      <c r="AS654" s="13">
        <v>0</v>
      </c>
      <c r="AT654" s="37">
        <f t="shared" si="58"/>
        <v>0</v>
      </c>
      <c r="AU654" s="69">
        <f t="shared" si="59"/>
        <v>21000</v>
      </c>
    </row>
    <row r="655" spans="1:47" x14ac:dyDescent="0.25">
      <c r="A655" s="16">
        <f>COUNTIF($AD$10:AD655,'RESUMEN POR ORGANISMO'!$V$6)</f>
        <v>38</v>
      </c>
      <c r="B655" s="16">
        <f>COUNTIF(U$10:$V655,'Desglose 4246'!$V$6)</f>
        <v>8</v>
      </c>
      <c r="C655" s="16">
        <f>COUNTIF(V$10:$V655,'Desglose 4157'!$V$6)</f>
        <v>33</v>
      </c>
      <c r="D655" s="16">
        <f>COUNTIF(V$10:$V655,'Desglose 4156'!$V$6)</f>
        <v>26</v>
      </c>
      <c r="E655" s="16">
        <f>COUNTIF(V$10:$V655,'Desglose 4155'!$V$6)</f>
        <v>58</v>
      </c>
      <c r="F655" s="16">
        <f>COUNTIF(V$10:$V655,'Desglose 4154'!$V$6)</f>
        <v>8</v>
      </c>
      <c r="G655" s="16">
        <f>COUNTIF(V$10:$V655,'Desglose 4153'!$V$6)</f>
        <v>153</v>
      </c>
      <c r="H655" s="16">
        <f>COUNTIF(V$10:$V655,'Desglose 4152'!$V$6)</f>
        <v>177</v>
      </c>
      <c r="I655" s="16">
        <f>COUNTIF(V$10:$V655,'Desglose 4151'!$V$6)</f>
        <v>183</v>
      </c>
      <c r="J655" s="18" t="s">
        <v>19</v>
      </c>
      <c r="K655" s="19">
        <v>4</v>
      </c>
      <c r="L655" s="20">
        <v>11</v>
      </c>
      <c r="M655" s="21">
        <v>152</v>
      </c>
      <c r="N655" s="18">
        <v>2</v>
      </c>
      <c r="O655" s="18">
        <v>5</v>
      </c>
      <c r="P655" s="18">
        <v>2</v>
      </c>
      <c r="Q655" s="18">
        <v>3</v>
      </c>
      <c r="R655" s="18">
        <v>3</v>
      </c>
      <c r="S655" s="18" t="s">
        <v>26</v>
      </c>
      <c r="T655" s="20">
        <v>150</v>
      </c>
      <c r="U655" s="19">
        <v>1</v>
      </c>
      <c r="V655" s="18">
        <v>4155</v>
      </c>
      <c r="W655" s="19">
        <v>0</v>
      </c>
      <c r="X655" s="18">
        <v>5</v>
      </c>
      <c r="Y655" s="21">
        <v>76214</v>
      </c>
      <c r="Z655" s="18">
        <v>2</v>
      </c>
      <c r="AA655" s="19">
        <v>9</v>
      </c>
      <c r="AB655" s="20">
        <v>80</v>
      </c>
      <c r="AC655" s="131" t="s">
        <v>759</v>
      </c>
      <c r="AD655" s="38" t="s">
        <v>58</v>
      </c>
      <c r="AE655" s="13">
        <v>0</v>
      </c>
      <c r="AF655" s="13">
        <v>0</v>
      </c>
      <c r="AG655" s="13">
        <v>0</v>
      </c>
      <c r="AH655" s="37">
        <f t="shared" si="55"/>
        <v>0</v>
      </c>
      <c r="AI655" s="13">
        <v>0</v>
      </c>
      <c r="AJ655" s="13">
        <v>0</v>
      </c>
      <c r="AK655" s="13">
        <v>0</v>
      </c>
      <c r="AL655" s="37">
        <f t="shared" si="57"/>
        <v>0</v>
      </c>
      <c r="AM655" s="13">
        <v>21000</v>
      </c>
      <c r="AN655" s="13">
        <v>0</v>
      </c>
      <c r="AO655" s="13">
        <v>0</v>
      </c>
      <c r="AP655" s="37">
        <f t="shared" si="56"/>
        <v>21000</v>
      </c>
      <c r="AQ655" s="13">
        <v>0</v>
      </c>
      <c r="AR655" s="13">
        <v>0</v>
      </c>
      <c r="AS655" s="13">
        <v>0</v>
      </c>
      <c r="AT655" s="37">
        <f t="shared" si="58"/>
        <v>0</v>
      </c>
      <c r="AU655" s="69">
        <f t="shared" si="59"/>
        <v>21000</v>
      </c>
    </row>
    <row r="656" spans="1:47" x14ac:dyDescent="0.25">
      <c r="A656" s="16">
        <f>COUNTIF($AD$10:AD656,'RESUMEN POR ORGANISMO'!$V$6)</f>
        <v>38</v>
      </c>
      <c r="B656" s="16">
        <f>COUNTIF(U$10:$V656,'Desglose 4246'!$V$6)</f>
        <v>8</v>
      </c>
      <c r="C656" s="16">
        <f>COUNTIF(V$10:$V656,'Desglose 4157'!$V$6)</f>
        <v>33</v>
      </c>
      <c r="D656" s="16">
        <f>COUNTIF(V$10:$V656,'Desglose 4156'!$V$6)</f>
        <v>26</v>
      </c>
      <c r="E656" s="16">
        <f>COUNTIF(V$10:$V656,'Desglose 4155'!$V$6)</f>
        <v>59</v>
      </c>
      <c r="F656" s="16">
        <f>COUNTIF(V$10:$V656,'Desglose 4154'!$V$6)</f>
        <v>8</v>
      </c>
      <c r="G656" s="16">
        <f>COUNTIF(V$10:$V656,'Desglose 4153'!$V$6)</f>
        <v>153</v>
      </c>
      <c r="H656" s="16">
        <f>COUNTIF(V$10:$V656,'Desglose 4152'!$V$6)</f>
        <v>177</v>
      </c>
      <c r="I656" s="16">
        <f>COUNTIF(V$10:$V656,'Desglose 4151'!$V$6)</f>
        <v>183</v>
      </c>
      <c r="J656" s="18" t="s">
        <v>19</v>
      </c>
      <c r="K656" s="19">
        <v>4</v>
      </c>
      <c r="L656" s="20">
        <v>11</v>
      </c>
      <c r="M656" s="21">
        <v>152</v>
      </c>
      <c r="N656" s="18">
        <v>2</v>
      </c>
      <c r="O656" s="18">
        <v>5</v>
      </c>
      <c r="P656" s="18">
        <v>2</v>
      </c>
      <c r="Q656" s="18">
        <v>3</v>
      </c>
      <c r="R656" s="18">
        <v>3</v>
      </c>
      <c r="S656" s="18" t="s">
        <v>26</v>
      </c>
      <c r="T656" s="20">
        <v>150</v>
      </c>
      <c r="U656" s="19">
        <v>1</v>
      </c>
      <c r="V656" s="18">
        <v>4155</v>
      </c>
      <c r="W656" s="19">
        <v>0</v>
      </c>
      <c r="X656" s="18">
        <v>5</v>
      </c>
      <c r="Y656" s="21">
        <v>76214</v>
      </c>
      <c r="Z656" s="18">
        <v>2</v>
      </c>
      <c r="AA656" s="19">
        <v>9</v>
      </c>
      <c r="AB656" s="20">
        <v>20</v>
      </c>
      <c r="AC656" s="131" t="s">
        <v>760</v>
      </c>
      <c r="AD656" s="38" t="s">
        <v>58</v>
      </c>
      <c r="AE656" s="13">
        <v>0</v>
      </c>
      <c r="AF656" s="13">
        <v>0</v>
      </c>
      <c r="AG656" s="13">
        <v>0</v>
      </c>
      <c r="AH656" s="37">
        <f t="shared" si="55"/>
        <v>0</v>
      </c>
      <c r="AI656" s="13">
        <v>0</v>
      </c>
      <c r="AJ656" s="13">
        <v>0</v>
      </c>
      <c r="AK656" s="13">
        <v>0</v>
      </c>
      <c r="AL656" s="37">
        <f t="shared" si="57"/>
        <v>0</v>
      </c>
      <c r="AM656" s="13">
        <v>21000</v>
      </c>
      <c r="AN656" s="13">
        <v>0</v>
      </c>
      <c r="AO656" s="13">
        <v>0</v>
      </c>
      <c r="AP656" s="37">
        <f t="shared" si="56"/>
        <v>21000</v>
      </c>
      <c r="AQ656" s="13">
        <v>0</v>
      </c>
      <c r="AR656" s="13">
        <v>0</v>
      </c>
      <c r="AS656" s="13">
        <v>0</v>
      </c>
      <c r="AT656" s="37">
        <f t="shared" si="58"/>
        <v>0</v>
      </c>
      <c r="AU656" s="69">
        <f t="shared" si="59"/>
        <v>21000</v>
      </c>
    </row>
    <row r="657" spans="1:47" x14ac:dyDescent="0.25">
      <c r="A657" s="16">
        <f>COUNTIF($AD$10:AD657,'RESUMEN POR ORGANISMO'!$V$6)</f>
        <v>38</v>
      </c>
      <c r="B657" s="16">
        <f>COUNTIF(U$10:$V657,'Desglose 4246'!$V$6)</f>
        <v>8</v>
      </c>
      <c r="C657" s="16">
        <f>COUNTIF(V$10:$V657,'Desglose 4157'!$V$6)</f>
        <v>33</v>
      </c>
      <c r="D657" s="16">
        <f>COUNTIF(V$10:$V657,'Desglose 4156'!$V$6)</f>
        <v>26</v>
      </c>
      <c r="E657" s="16">
        <f>COUNTIF(V$10:$V657,'Desglose 4155'!$V$6)</f>
        <v>60</v>
      </c>
      <c r="F657" s="16">
        <f>COUNTIF(V$10:$V657,'Desglose 4154'!$V$6)</f>
        <v>8</v>
      </c>
      <c r="G657" s="16">
        <f>COUNTIF(V$10:$V657,'Desglose 4153'!$V$6)</f>
        <v>153</v>
      </c>
      <c r="H657" s="16">
        <f>COUNTIF(V$10:$V657,'Desglose 4152'!$V$6)</f>
        <v>177</v>
      </c>
      <c r="I657" s="16">
        <f>COUNTIF(V$10:$V657,'Desglose 4151'!$V$6)</f>
        <v>183</v>
      </c>
      <c r="J657" s="18" t="s">
        <v>19</v>
      </c>
      <c r="K657" s="19">
        <v>4</v>
      </c>
      <c r="L657" s="20">
        <v>11</v>
      </c>
      <c r="M657" s="21">
        <v>152</v>
      </c>
      <c r="N657" s="18">
        <v>2</v>
      </c>
      <c r="O657" s="18">
        <v>5</v>
      </c>
      <c r="P657" s="18">
        <v>2</v>
      </c>
      <c r="Q657" s="18">
        <v>3</v>
      </c>
      <c r="R657" s="18">
        <v>3</v>
      </c>
      <c r="S657" s="18" t="s">
        <v>26</v>
      </c>
      <c r="T657" s="20">
        <v>150</v>
      </c>
      <c r="U657" s="19">
        <v>1</v>
      </c>
      <c r="V657" s="18">
        <v>4155</v>
      </c>
      <c r="W657" s="19">
        <v>0</v>
      </c>
      <c r="X657" s="18">
        <v>5</v>
      </c>
      <c r="Y657" s="21">
        <v>76214</v>
      </c>
      <c r="Z657" s="18">
        <v>2</v>
      </c>
      <c r="AA657" s="19">
        <v>9</v>
      </c>
      <c r="AB657" s="20">
        <v>84</v>
      </c>
      <c r="AC657" s="131" t="s">
        <v>761</v>
      </c>
      <c r="AD657" s="38" t="s">
        <v>58</v>
      </c>
      <c r="AE657" s="13">
        <v>0</v>
      </c>
      <c r="AF657" s="13">
        <v>0</v>
      </c>
      <c r="AG657" s="13">
        <v>0</v>
      </c>
      <c r="AH657" s="37">
        <f t="shared" si="55"/>
        <v>0</v>
      </c>
      <c r="AI657" s="13">
        <v>0</v>
      </c>
      <c r="AJ657" s="13">
        <v>0</v>
      </c>
      <c r="AK657" s="13">
        <v>0</v>
      </c>
      <c r="AL657" s="37">
        <f t="shared" si="57"/>
        <v>0</v>
      </c>
      <c r="AM657" s="13">
        <v>21000</v>
      </c>
      <c r="AN657" s="13">
        <v>0</v>
      </c>
      <c r="AO657" s="13">
        <v>0</v>
      </c>
      <c r="AP657" s="37">
        <f t="shared" si="56"/>
        <v>21000</v>
      </c>
      <c r="AQ657" s="13">
        <v>0</v>
      </c>
      <c r="AR657" s="13">
        <v>0</v>
      </c>
      <c r="AS657" s="13">
        <v>0</v>
      </c>
      <c r="AT657" s="37">
        <f t="shared" si="58"/>
        <v>0</v>
      </c>
      <c r="AU657" s="69">
        <f t="shared" si="59"/>
        <v>21000</v>
      </c>
    </row>
    <row r="658" spans="1:47" x14ac:dyDescent="0.25">
      <c r="A658" s="16">
        <f>COUNTIF($AD$10:AD658,'RESUMEN POR ORGANISMO'!$V$6)</f>
        <v>38</v>
      </c>
      <c r="B658" s="16">
        <f>COUNTIF(U$10:$V658,'Desglose 4246'!$V$6)</f>
        <v>8</v>
      </c>
      <c r="C658" s="16">
        <f>COUNTIF(V$10:$V658,'Desglose 4157'!$V$6)</f>
        <v>33</v>
      </c>
      <c r="D658" s="16">
        <f>COUNTIF(V$10:$V658,'Desglose 4156'!$V$6)</f>
        <v>26</v>
      </c>
      <c r="E658" s="16">
        <f>COUNTIF(V$10:$V658,'Desglose 4155'!$V$6)</f>
        <v>61</v>
      </c>
      <c r="F658" s="16">
        <f>COUNTIF(V$10:$V658,'Desglose 4154'!$V$6)</f>
        <v>8</v>
      </c>
      <c r="G658" s="16">
        <f>COUNTIF(V$10:$V658,'Desglose 4153'!$V$6)</f>
        <v>153</v>
      </c>
      <c r="H658" s="16">
        <f>COUNTIF(V$10:$V658,'Desglose 4152'!$V$6)</f>
        <v>177</v>
      </c>
      <c r="I658" s="16">
        <f>COUNTIF(V$10:$V658,'Desglose 4151'!$V$6)</f>
        <v>183</v>
      </c>
      <c r="J658" s="18" t="s">
        <v>19</v>
      </c>
      <c r="K658" s="19">
        <v>4</v>
      </c>
      <c r="L658" s="20">
        <v>11</v>
      </c>
      <c r="M658" s="21">
        <v>152</v>
      </c>
      <c r="N658" s="18">
        <v>2</v>
      </c>
      <c r="O658" s="18">
        <v>5</v>
      </c>
      <c r="P658" s="18">
        <v>2</v>
      </c>
      <c r="Q658" s="18">
        <v>3</v>
      </c>
      <c r="R658" s="18">
        <v>3</v>
      </c>
      <c r="S658" s="18" t="s">
        <v>26</v>
      </c>
      <c r="T658" s="20">
        <v>150</v>
      </c>
      <c r="U658" s="19">
        <v>1</v>
      </c>
      <c r="V658" s="18">
        <v>4155</v>
      </c>
      <c r="W658" s="19">
        <v>0</v>
      </c>
      <c r="X658" s="18">
        <v>5</v>
      </c>
      <c r="Y658" s="21">
        <v>76214</v>
      </c>
      <c r="Z658" s="18">
        <v>2</v>
      </c>
      <c r="AA658" s="19">
        <v>9</v>
      </c>
      <c r="AB658" s="20">
        <v>67</v>
      </c>
      <c r="AC658" s="131" t="s">
        <v>762</v>
      </c>
      <c r="AD658" s="38" t="s">
        <v>58</v>
      </c>
      <c r="AE658" s="13">
        <v>0</v>
      </c>
      <c r="AF658" s="13">
        <v>0</v>
      </c>
      <c r="AG658" s="13">
        <v>0</v>
      </c>
      <c r="AH658" s="37">
        <f t="shared" si="55"/>
        <v>0</v>
      </c>
      <c r="AI658" s="13">
        <v>0</v>
      </c>
      <c r="AJ658" s="13">
        <v>0</v>
      </c>
      <c r="AK658" s="13">
        <v>0</v>
      </c>
      <c r="AL658" s="37">
        <f t="shared" si="57"/>
        <v>0</v>
      </c>
      <c r="AM658" s="13">
        <v>21000</v>
      </c>
      <c r="AN658" s="13">
        <v>0</v>
      </c>
      <c r="AO658" s="13">
        <v>0</v>
      </c>
      <c r="AP658" s="37">
        <f t="shared" si="56"/>
        <v>21000</v>
      </c>
      <c r="AQ658" s="13">
        <v>0</v>
      </c>
      <c r="AR658" s="13">
        <v>0</v>
      </c>
      <c r="AS658" s="13">
        <v>0</v>
      </c>
      <c r="AT658" s="37">
        <f t="shared" si="58"/>
        <v>0</v>
      </c>
      <c r="AU658" s="69">
        <f t="shared" si="59"/>
        <v>21000</v>
      </c>
    </row>
    <row r="659" spans="1:47" x14ac:dyDescent="0.25">
      <c r="A659" s="16">
        <f>COUNTIF($AD$10:AD659,'RESUMEN POR ORGANISMO'!$V$6)</f>
        <v>38</v>
      </c>
      <c r="B659" s="16">
        <f>COUNTIF(U$10:$V659,'Desglose 4246'!$V$6)</f>
        <v>8</v>
      </c>
      <c r="C659" s="16">
        <f>COUNTIF(V$10:$V659,'Desglose 4157'!$V$6)</f>
        <v>33</v>
      </c>
      <c r="D659" s="16">
        <f>COUNTIF(V$10:$V659,'Desglose 4156'!$V$6)</f>
        <v>26</v>
      </c>
      <c r="E659" s="16">
        <f>COUNTIF(V$10:$V659,'Desglose 4155'!$V$6)</f>
        <v>62</v>
      </c>
      <c r="F659" s="16">
        <f>COUNTIF(V$10:$V659,'Desglose 4154'!$V$6)</f>
        <v>8</v>
      </c>
      <c r="G659" s="16">
        <f>COUNTIF(V$10:$V659,'Desglose 4153'!$V$6)</f>
        <v>153</v>
      </c>
      <c r="H659" s="16">
        <f>COUNTIF(V$10:$V659,'Desglose 4152'!$V$6)</f>
        <v>177</v>
      </c>
      <c r="I659" s="16">
        <f>COUNTIF(V$10:$V659,'Desglose 4151'!$V$6)</f>
        <v>183</v>
      </c>
      <c r="J659" s="18" t="s">
        <v>19</v>
      </c>
      <c r="K659" s="19">
        <v>4</v>
      </c>
      <c r="L659" s="20">
        <v>11</v>
      </c>
      <c r="M659" s="21">
        <v>152</v>
      </c>
      <c r="N659" s="18">
        <v>2</v>
      </c>
      <c r="O659" s="18">
        <v>5</v>
      </c>
      <c r="P659" s="18">
        <v>2</v>
      </c>
      <c r="Q659" s="18">
        <v>3</v>
      </c>
      <c r="R659" s="18">
        <v>3</v>
      </c>
      <c r="S659" s="18" t="s">
        <v>26</v>
      </c>
      <c r="T659" s="20">
        <v>150</v>
      </c>
      <c r="U659" s="19">
        <v>1</v>
      </c>
      <c r="V659" s="18">
        <v>4155</v>
      </c>
      <c r="W659" s="19">
        <v>0</v>
      </c>
      <c r="X659" s="18">
        <v>5</v>
      </c>
      <c r="Y659" s="21">
        <v>7915</v>
      </c>
      <c r="Z659" s="18">
        <v>2</v>
      </c>
      <c r="AA659" s="19">
        <v>2</v>
      </c>
      <c r="AB659" s="20">
        <v>53</v>
      </c>
      <c r="AC659" s="131" t="s">
        <v>763</v>
      </c>
      <c r="AD659" s="38" t="s">
        <v>58</v>
      </c>
      <c r="AE659" s="13">
        <v>0</v>
      </c>
      <c r="AF659" s="13">
        <v>0</v>
      </c>
      <c r="AG659" s="13">
        <v>0</v>
      </c>
      <c r="AH659" s="37">
        <f t="shared" si="55"/>
        <v>0</v>
      </c>
      <c r="AI659" s="13">
        <v>0</v>
      </c>
      <c r="AJ659" s="13">
        <v>0</v>
      </c>
      <c r="AK659" s="13">
        <v>0</v>
      </c>
      <c r="AL659" s="37">
        <f t="shared" si="57"/>
        <v>0</v>
      </c>
      <c r="AM659" s="13">
        <v>0</v>
      </c>
      <c r="AN659" s="13">
        <v>100000</v>
      </c>
      <c r="AO659" s="13">
        <v>0</v>
      </c>
      <c r="AP659" s="37">
        <f t="shared" si="56"/>
        <v>100000</v>
      </c>
      <c r="AQ659" s="13">
        <v>0</v>
      </c>
      <c r="AR659" s="13">
        <v>0</v>
      </c>
      <c r="AS659" s="13">
        <v>0</v>
      </c>
      <c r="AT659" s="37">
        <f t="shared" si="58"/>
        <v>0</v>
      </c>
      <c r="AU659" s="69">
        <f t="shared" si="59"/>
        <v>100000</v>
      </c>
    </row>
    <row r="660" spans="1:47" x14ac:dyDescent="0.25">
      <c r="A660" s="16">
        <f>COUNTIF($AD$10:AD660,'RESUMEN POR ORGANISMO'!$V$6)</f>
        <v>38</v>
      </c>
      <c r="B660" s="16">
        <f>COUNTIF(U$10:$V660,'Desglose 4246'!$V$6)</f>
        <v>8</v>
      </c>
      <c r="C660" s="16">
        <f>COUNTIF(V$10:$V660,'Desglose 4157'!$V$6)</f>
        <v>33</v>
      </c>
      <c r="D660" s="16">
        <f>COUNTIF(V$10:$V660,'Desglose 4156'!$V$6)</f>
        <v>26</v>
      </c>
      <c r="E660" s="16">
        <f>COUNTIF(V$10:$V660,'Desglose 4155'!$V$6)</f>
        <v>63</v>
      </c>
      <c r="F660" s="16">
        <f>COUNTIF(V$10:$V660,'Desglose 4154'!$V$6)</f>
        <v>8</v>
      </c>
      <c r="G660" s="16">
        <f>COUNTIF(V$10:$V660,'Desglose 4153'!$V$6)</f>
        <v>153</v>
      </c>
      <c r="H660" s="16">
        <f>COUNTIF(V$10:$V660,'Desglose 4152'!$V$6)</f>
        <v>177</v>
      </c>
      <c r="I660" s="16">
        <f>COUNTIF(V$10:$V660,'Desglose 4151'!$V$6)</f>
        <v>183</v>
      </c>
      <c r="J660" s="18" t="s">
        <v>19</v>
      </c>
      <c r="K660" s="19">
        <v>4</v>
      </c>
      <c r="L660" s="20">
        <v>11</v>
      </c>
      <c r="M660" s="21">
        <v>152</v>
      </c>
      <c r="N660" s="18">
        <v>2</v>
      </c>
      <c r="O660" s="18">
        <v>5</v>
      </c>
      <c r="P660" s="18">
        <v>2</v>
      </c>
      <c r="Q660" s="18">
        <v>3</v>
      </c>
      <c r="R660" s="18">
        <v>3</v>
      </c>
      <c r="S660" s="18" t="s">
        <v>26</v>
      </c>
      <c r="T660" s="20">
        <v>150</v>
      </c>
      <c r="U660" s="19">
        <v>1</v>
      </c>
      <c r="V660" s="18">
        <v>4155</v>
      </c>
      <c r="W660" s="19">
        <v>0</v>
      </c>
      <c r="X660" s="18">
        <v>5</v>
      </c>
      <c r="Y660" s="21">
        <v>7915</v>
      </c>
      <c r="Z660" s="18">
        <v>2</v>
      </c>
      <c r="AA660" s="19">
        <v>8</v>
      </c>
      <c r="AB660" s="20">
        <v>43</v>
      </c>
      <c r="AC660" s="131" t="s">
        <v>764</v>
      </c>
      <c r="AD660" s="38" t="s">
        <v>58</v>
      </c>
      <c r="AE660" s="13">
        <v>0</v>
      </c>
      <c r="AF660" s="13">
        <v>0</v>
      </c>
      <c r="AG660" s="13">
        <v>0</v>
      </c>
      <c r="AH660" s="37">
        <f t="shared" si="55"/>
        <v>0</v>
      </c>
      <c r="AI660" s="13">
        <v>0</v>
      </c>
      <c r="AJ660" s="13">
        <v>0</v>
      </c>
      <c r="AK660" s="13">
        <v>0</v>
      </c>
      <c r="AL660" s="37">
        <f t="shared" si="57"/>
        <v>0</v>
      </c>
      <c r="AM660" s="13">
        <v>0</v>
      </c>
      <c r="AN660" s="13">
        <v>53000</v>
      </c>
      <c r="AO660" s="13">
        <v>0</v>
      </c>
      <c r="AP660" s="37">
        <f t="shared" si="56"/>
        <v>53000</v>
      </c>
      <c r="AQ660" s="13">
        <v>0</v>
      </c>
      <c r="AR660" s="13">
        <v>0</v>
      </c>
      <c r="AS660" s="13">
        <v>0</v>
      </c>
      <c r="AT660" s="37">
        <f t="shared" si="58"/>
        <v>0</v>
      </c>
      <c r="AU660" s="69">
        <f t="shared" si="59"/>
        <v>53000</v>
      </c>
    </row>
    <row r="661" spans="1:47" x14ac:dyDescent="0.25">
      <c r="A661" s="16">
        <f>COUNTIF($AD$10:AD661,'RESUMEN POR ORGANISMO'!$V$6)</f>
        <v>39</v>
      </c>
      <c r="B661" s="16">
        <f>COUNTIF(U$10:$V661,'Desglose 4246'!$V$6)</f>
        <v>8</v>
      </c>
      <c r="C661" s="16">
        <f>COUNTIF(V$10:$V661,'Desglose 4157'!$V$6)</f>
        <v>33</v>
      </c>
      <c r="D661" s="16">
        <f>COUNTIF(V$10:$V661,'Desglose 4156'!$V$6)</f>
        <v>26</v>
      </c>
      <c r="E661" s="16">
        <f>COUNTIF(V$10:$V661,'Desglose 4155'!$V$6)</f>
        <v>64</v>
      </c>
      <c r="F661" s="16">
        <f>COUNTIF(V$10:$V661,'Desglose 4154'!$V$6)</f>
        <v>8</v>
      </c>
      <c r="G661" s="16">
        <f>COUNTIF(V$10:$V661,'Desglose 4153'!$V$6)</f>
        <v>153</v>
      </c>
      <c r="H661" s="16">
        <f>COUNTIF(V$10:$V661,'Desglose 4152'!$V$6)</f>
        <v>177</v>
      </c>
      <c r="I661" s="16">
        <f>COUNTIF(V$10:$V661,'Desglose 4151'!$V$6)</f>
        <v>183</v>
      </c>
      <c r="J661" s="18" t="s">
        <v>19</v>
      </c>
      <c r="K661" s="19">
        <v>4</v>
      </c>
      <c r="L661" s="20">
        <v>15</v>
      </c>
      <c r="M661" s="21">
        <v>156</v>
      </c>
      <c r="N661" s="18">
        <v>2</v>
      </c>
      <c r="O661" s="18">
        <v>5</v>
      </c>
      <c r="P661" s="18">
        <v>2</v>
      </c>
      <c r="Q661" s="18">
        <v>3</v>
      </c>
      <c r="R661" s="18">
        <v>3</v>
      </c>
      <c r="S661" s="18" t="s">
        <v>82</v>
      </c>
      <c r="T661" s="20">
        <v>213</v>
      </c>
      <c r="U661" s="19">
        <v>1</v>
      </c>
      <c r="V661" s="18">
        <v>4155</v>
      </c>
      <c r="W661" s="19">
        <v>3</v>
      </c>
      <c r="X661" s="18">
        <v>1</v>
      </c>
      <c r="Y661" s="21">
        <v>3615</v>
      </c>
      <c r="Z661" s="18">
        <v>2</v>
      </c>
      <c r="AA661" s="19">
        <v>12</v>
      </c>
      <c r="AB661" s="20">
        <v>98</v>
      </c>
      <c r="AC661" s="131" t="s">
        <v>765</v>
      </c>
      <c r="AD661" s="38" t="s">
        <v>61</v>
      </c>
      <c r="AE661" s="13">
        <v>0</v>
      </c>
      <c r="AF661" s="13">
        <v>0</v>
      </c>
      <c r="AG661" s="13">
        <v>0</v>
      </c>
      <c r="AH661" s="37">
        <f t="shared" si="55"/>
        <v>0</v>
      </c>
      <c r="AI661" s="13">
        <v>0</v>
      </c>
      <c r="AJ661" s="13">
        <v>0</v>
      </c>
      <c r="AK661" s="13">
        <v>0</v>
      </c>
      <c r="AL661" s="37">
        <f t="shared" si="57"/>
        <v>0</v>
      </c>
      <c r="AM661" s="13">
        <v>0</v>
      </c>
      <c r="AN661" s="13">
        <v>0</v>
      </c>
      <c r="AO661" s="13">
        <v>0</v>
      </c>
      <c r="AP661" s="37">
        <f t="shared" si="56"/>
        <v>0</v>
      </c>
      <c r="AQ661" s="13">
        <v>0</v>
      </c>
      <c r="AR661" s="13">
        <v>0</v>
      </c>
      <c r="AS661" s="13">
        <v>0</v>
      </c>
      <c r="AT661" s="37">
        <f t="shared" si="58"/>
        <v>0</v>
      </c>
      <c r="AU661" s="69">
        <f t="shared" si="59"/>
        <v>0</v>
      </c>
    </row>
    <row r="662" spans="1:47" x14ac:dyDescent="0.25">
      <c r="A662" s="16">
        <f>COUNTIF($AD$10:AD662,'RESUMEN POR ORGANISMO'!$V$6)</f>
        <v>40</v>
      </c>
      <c r="B662" s="16">
        <f>COUNTIF(U$10:$V662,'Desglose 4246'!$V$6)</f>
        <v>8</v>
      </c>
      <c r="C662" s="16">
        <f>COUNTIF(V$10:$V662,'Desglose 4157'!$V$6)</f>
        <v>33</v>
      </c>
      <c r="D662" s="16">
        <f>COUNTIF(V$10:$V662,'Desglose 4156'!$V$6)</f>
        <v>26</v>
      </c>
      <c r="E662" s="16">
        <f>COUNTIF(V$10:$V662,'Desglose 4155'!$V$6)</f>
        <v>65</v>
      </c>
      <c r="F662" s="16">
        <f>COUNTIF(V$10:$V662,'Desglose 4154'!$V$6)</f>
        <v>8</v>
      </c>
      <c r="G662" s="16">
        <f>COUNTIF(V$10:$V662,'Desglose 4153'!$V$6)</f>
        <v>153</v>
      </c>
      <c r="H662" s="16">
        <f>COUNTIF(V$10:$V662,'Desglose 4152'!$V$6)</f>
        <v>177</v>
      </c>
      <c r="I662" s="16">
        <f>COUNTIF(V$10:$V662,'Desglose 4151'!$V$6)</f>
        <v>183</v>
      </c>
      <c r="J662" s="18" t="s">
        <v>19</v>
      </c>
      <c r="K662" s="19">
        <v>4</v>
      </c>
      <c r="L662" s="20">
        <v>15</v>
      </c>
      <c r="M662" s="21">
        <v>156</v>
      </c>
      <c r="N662" s="18">
        <v>2</v>
      </c>
      <c r="O662" s="18">
        <v>5</v>
      </c>
      <c r="P662" s="18">
        <v>2</v>
      </c>
      <c r="Q662" s="18">
        <v>3</v>
      </c>
      <c r="R662" s="18">
        <v>3</v>
      </c>
      <c r="S662" s="18" t="s">
        <v>82</v>
      </c>
      <c r="T662" s="20">
        <v>213</v>
      </c>
      <c r="U662" s="19">
        <v>1</v>
      </c>
      <c r="V662" s="18">
        <v>4155</v>
      </c>
      <c r="W662" s="19">
        <v>3</v>
      </c>
      <c r="X662" s="18">
        <v>5</v>
      </c>
      <c r="Y662" s="21">
        <v>1015</v>
      </c>
      <c r="Z662" s="18">
        <v>2</v>
      </c>
      <c r="AA662" s="19">
        <v>12</v>
      </c>
      <c r="AB662" s="20">
        <v>98</v>
      </c>
      <c r="AC662" s="131" t="s">
        <v>766</v>
      </c>
      <c r="AD662" s="38" t="s">
        <v>61</v>
      </c>
      <c r="AE662" s="13">
        <v>0</v>
      </c>
      <c r="AF662" s="13">
        <v>0</v>
      </c>
      <c r="AG662" s="13">
        <v>0</v>
      </c>
      <c r="AH662" s="37">
        <f t="shared" si="55"/>
        <v>0</v>
      </c>
      <c r="AI662" s="13">
        <v>0</v>
      </c>
      <c r="AJ662" s="13">
        <v>0</v>
      </c>
      <c r="AK662" s="13">
        <v>0</v>
      </c>
      <c r="AL662" s="37">
        <f t="shared" si="57"/>
        <v>0</v>
      </c>
      <c r="AM662" s="13">
        <v>0</v>
      </c>
      <c r="AN662" s="13">
        <v>0</v>
      </c>
      <c r="AO662" s="13">
        <v>0</v>
      </c>
      <c r="AP662" s="37">
        <f t="shared" si="56"/>
        <v>0</v>
      </c>
      <c r="AQ662" s="13">
        <v>0</v>
      </c>
      <c r="AR662" s="13">
        <v>0</v>
      </c>
      <c r="AS662" s="13">
        <v>0</v>
      </c>
      <c r="AT662" s="37">
        <f t="shared" si="58"/>
        <v>0</v>
      </c>
      <c r="AU662" s="69">
        <f t="shared" si="59"/>
        <v>0</v>
      </c>
    </row>
    <row r="663" spans="1:47" x14ac:dyDescent="0.25">
      <c r="A663" s="16">
        <f>COUNTIF($AD$10:AD663,'RESUMEN POR ORGANISMO'!$V$6)</f>
        <v>41</v>
      </c>
      <c r="B663" s="16">
        <f>COUNTIF(U$10:$V663,'Desglose 4246'!$V$6)</f>
        <v>8</v>
      </c>
      <c r="C663" s="16">
        <f>COUNTIF(V$10:$V663,'Desglose 4157'!$V$6)</f>
        <v>33</v>
      </c>
      <c r="D663" s="16">
        <f>COUNTIF(V$10:$V663,'Desglose 4156'!$V$6)</f>
        <v>26</v>
      </c>
      <c r="E663" s="16">
        <f>COUNTIF(V$10:$V663,'Desglose 4155'!$V$6)</f>
        <v>66</v>
      </c>
      <c r="F663" s="16">
        <f>COUNTIF(V$10:$V663,'Desglose 4154'!$V$6)</f>
        <v>8</v>
      </c>
      <c r="G663" s="16">
        <f>COUNTIF(V$10:$V663,'Desglose 4153'!$V$6)</f>
        <v>153</v>
      </c>
      <c r="H663" s="16">
        <f>COUNTIF(V$10:$V663,'Desglose 4152'!$V$6)</f>
        <v>177</v>
      </c>
      <c r="I663" s="16">
        <f>COUNTIF(V$10:$V663,'Desglose 4151'!$V$6)</f>
        <v>183</v>
      </c>
      <c r="J663" s="18" t="s">
        <v>19</v>
      </c>
      <c r="K663" s="19">
        <v>4</v>
      </c>
      <c r="L663" s="20">
        <v>15</v>
      </c>
      <c r="M663" s="21">
        <v>156</v>
      </c>
      <c r="N663" s="18">
        <v>2</v>
      </c>
      <c r="O663" s="18">
        <v>5</v>
      </c>
      <c r="P663" s="18">
        <v>2</v>
      </c>
      <c r="Q663" s="18">
        <v>3</v>
      </c>
      <c r="R663" s="18">
        <v>3</v>
      </c>
      <c r="S663" s="18" t="s">
        <v>82</v>
      </c>
      <c r="T663" s="20">
        <v>213</v>
      </c>
      <c r="U663" s="19">
        <v>1</v>
      </c>
      <c r="V663" s="18">
        <v>4155</v>
      </c>
      <c r="W663" s="19">
        <v>4</v>
      </c>
      <c r="X663" s="18">
        <v>1</v>
      </c>
      <c r="Y663" s="21">
        <v>3615</v>
      </c>
      <c r="Z663" s="18">
        <v>2</v>
      </c>
      <c r="AA663" s="19">
        <v>12</v>
      </c>
      <c r="AB663" s="20">
        <v>70</v>
      </c>
      <c r="AC663" s="131" t="s">
        <v>767</v>
      </c>
      <c r="AD663" s="38" t="s">
        <v>61</v>
      </c>
      <c r="AE663" s="13">
        <v>0</v>
      </c>
      <c r="AF663" s="13">
        <v>0</v>
      </c>
      <c r="AG663" s="13">
        <v>0</v>
      </c>
      <c r="AH663" s="37">
        <f t="shared" si="55"/>
        <v>0</v>
      </c>
      <c r="AI663" s="13">
        <v>0</v>
      </c>
      <c r="AJ663" s="13">
        <v>0</v>
      </c>
      <c r="AK663" s="13">
        <v>0</v>
      </c>
      <c r="AL663" s="37">
        <f t="shared" si="57"/>
        <v>0</v>
      </c>
      <c r="AM663" s="13">
        <v>0</v>
      </c>
      <c r="AN663" s="13">
        <v>0</v>
      </c>
      <c r="AO663" s="13">
        <v>0</v>
      </c>
      <c r="AP663" s="37">
        <f t="shared" si="56"/>
        <v>0</v>
      </c>
      <c r="AQ663" s="13">
        <v>0</v>
      </c>
      <c r="AR663" s="13">
        <v>0</v>
      </c>
      <c r="AS663" s="13">
        <v>0</v>
      </c>
      <c r="AT663" s="37">
        <f t="shared" si="58"/>
        <v>0</v>
      </c>
      <c r="AU663" s="69">
        <f t="shared" si="59"/>
        <v>0</v>
      </c>
    </row>
    <row r="664" spans="1:47" x14ac:dyDescent="0.25">
      <c r="A664" s="16">
        <f>COUNTIF($AD$10:AD664,'RESUMEN POR ORGANISMO'!$V$6)</f>
        <v>42</v>
      </c>
      <c r="B664" s="16">
        <f>COUNTIF(U$10:$V664,'Desglose 4246'!$V$6)</f>
        <v>8</v>
      </c>
      <c r="C664" s="16">
        <f>COUNTIF(V$10:$V664,'Desglose 4157'!$V$6)</f>
        <v>33</v>
      </c>
      <c r="D664" s="16">
        <f>COUNTIF(V$10:$V664,'Desglose 4156'!$V$6)</f>
        <v>26</v>
      </c>
      <c r="E664" s="16">
        <f>COUNTIF(V$10:$V664,'Desglose 4155'!$V$6)</f>
        <v>67</v>
      </c>
      <c r="F664" s="16">
        <f>COUNTIF(V$10:$V664,'Desglose 4154'!$V$6)</f>
        <v>8</v>
      </c>
      <c r="G664" s="16">
        <f>COUNTIF(V$10:$V664,'Desglose 4153'!$V$6)</f>
        <v>153</v>
      </c>
      <c r="H664" s="16">
        <f>COUNTIF(V$10:$V664,'Desglose 4152'!$V$6)</f>
        <v>177</v>
      </c>
      <c r="I664" s="16">
        <f>COUNTIF(V$10:$V664,'Desglose 4151'!$V$6)</f>
        <v>183</v>
      </c>
      <c r="J664" s="18" t="s">
        <v>19</v>
      </c>
      <c r="K664" s="19">
        <v>4</v>
      </c>
      <c r="L664" s="20">
        <v>15</v>
      </c>
      <c r="M664" s="21">
        <v>156</v>
      </c>
      <c r="N664" s="18">
        <v>2</v>
      </c>
      <c r="O664" s="18">
        <v>5</v>
      </c>
      <c r="P664" s="18">
        <v>2</v>
      </c>
      <c r="Q664" s="18">
        <v>3</v>
      </c>
      <c r="R664" s="18">
        <v>3</v>
      </c>
      <c r="S664" s="18" t="s">
        <v>82</v>
      </c>
      <c r="T664" s="20">
        <v>213</v>
      </c>
      <c r="U664" s="19">
        <v>1</v>
      </c>
      <c r="V664" s="18">
        <v>4155</v>
      </c>
      <c r="W664" s="19">
        <v>4</v>
      </c>
      <c r="X664" s="18">
        <v>5</v>
      </c>
      <c r="Y664" s="21">
        <v>1015</v>
      </c>
      <c r="Z664" s="18">
        <v>2</v>
      </c>
      <c r="AA664" s="19">
        <v>12</v>
      </c>
      <c r="AB664" s="20">
        <v>70</v>
      </c>
      <c r="AC664" s="131" t="s">
        <v>768</v>
      </c>
      <c r="AD664" s="38" t="s">
        <v>61</v>
      </c>
      <c r="AE664" s="13">
        <v>0</v>
      </c>
      <c r="AF664" s="13">
        <v>0</v>
      </c>
      <c r="AG664" s="13">
        <v>0</v>
      </c>
      <c r="AH664" s="37">
        <f t="shared" si="55"/>
        <v>0</v>
      </c>
      <c r="AI664" s="13">
        <v>0</v>
      </c>
      <c r="AJ664" s="13">
        <v>0</v>
      </c>
      <c r="AK664" s="13">
        <v>0</v>
      </c>
      <c r="AL664" s="37">
        <f t="shared" si="57"/>
        <v>0</v>
      </c>
      <c r="AM664" s="13">
        <v>0</v>
      </c>
      <c r="AN664" s="13">
        <v>0</v>
      </c>
      <c r="AO664" s="13">
        <v>0</v>
      </c>
      <c r="AP664" s="37">
        <f t="shared" si="56"/>
        <v>0</v>
      </c>
      <c r="AQ664" s="13">
        <v>0</v>
      </c>
      <c r="AR664" s="13">
        <v>0</v>
      </c>
      <c r="AS664" s="13">
        <v>0</v>
      </c>
      <c r="AT664" s="37">
        <f t="shared" si="58"/>
        <v>0</v>
      </c>
      <c r="AU664" s="69">
        <f t="shared" si="59"/>
        <v>0</v>
      </c>
    </row>
    <row r="665" spans="1:47" x14ac:dyDescent="0.25">
      <c r="A665" s="16">
        <f>COUNTIF($AD$10:AD665,'RESUMEN POR ORGANISMO'!$V$6)</f>
        <v>43</v>
      </c>
      <c r="B665" s="16">
        <f>COUNTIF(U$10:$V665,'Desglose 4246'!$V$6)</f>
        <v>8</v>
      </c>
      <c r="C665" s="16">
        <f>COUNTIF(V$10:$V665,'Desglose 4157'!$V$6)</f>
        <v>33</v>
      </c>
      <c r="D665" s="16">
        <f>COUNTIF(V$10:$V665,'Desglose 4156'!$V$6)</f>
        <v>26</v>
      </c>
      <c r="E665" s="16">
        <f>COUNTIF(V$10:$V665,'Desglose 4155'!$V$6)</f>
        <v>68</v>
      </c>
      <c r="F665" s="16">
        <f>COUNTIF(V$10:$V665,'Desglose 4154'!$V$6)</f>
        <v>8</v>
      </c>
      <c r="G665" s="16">
        <f>COUNTIF(V$10:$V665,'Desglose 4153'!$V$6)</f>
        <v>153</v>
      </c>
      <c r="H665" s="16">
        <f>COUNTIF(V$10:$V665,'Desglose 4152'!$V$6)</f>
        <v>177</v>
      </c>
      <c r="I665" s="16">
        <f>COUNTIF(V$10:$V665,'Desglose 4151'!$V$6)</f>
        <v>183</v>
      </c>
      <c r="J665" s="18" t="s">
        <v>19</v>
      </c>
      <c r="K665" s="19">
        <v>4</v>
      </c>
      <c r="L665" s="20">
        <v>15</v>
      </c>
      <c r="M665" s="21">
        <v>156</v>
      </c>
      <c r="N665" s="18">
        <v>2</v>
      </c>
      <c r="O665" s="18">
        <v>5</v>
      </c>
      <c r="P665" s="18">
        <v>2</v>
      </c>
      <c r="Q665" s="18">
        <v>3</v>
      </c>
      <c r="R665" s="18">
        <v>3</v>
      </c>
      <c r="S665" s="18" t="s">
        <v>82</v>
      </c>
      <c r="T665" s="20">
        <v>213</v>
      </c>
      <c r="U665" s="19">
        <v>1</v>
      </c>
      <c r="V665" s="18">
        <v>4155</v>
      </c>
      <c r="W665" s="19">
        <v>5</v>
      </c>
      <c r="X665" s="18">
        <v>1</v>
      </c>
      <c r="Y665" s="21">
        <v>3615</v>
      </c>
      <c r="Z665" s="18">
        <v>2</v>
      </c>
      <c r="AA665" s="19">
        <v>2</v>
      </c>
      <c r="AB665" s="20">
        <v>35</v>
      </c>
      <c r="AC665" s="131" t="s">
        <v>769</v>
      </c>
      <c r="AD665" s="38" t="s">
        <v>61</v>
      </c>
      <c r="AE665" s="13">
        <v>0</v>
      </c>
      <c r="AF665" s="13">
        <v>0</v>
      </c>
      <c r="AG665" s="13">
        <v>0</v>
      </c>
      <c r="AH665" s="37">
        <f t="shared" si="55"/>
        <v>0</v>
      </c>
      <c r="AI665" s="13">
        <v>0</v>
      </c>
      <c r="AJ665" s="13">
        <v>0</v>
      </c>
      <c r="AK665" s="13">
        <v>0</v>
      </c>
      <c r="AL665" s="37">
        <f t="shared" si="57"/>
        <v>0</v>
      </c>
      <c r="AM665" s="13">
        <v>0</v>
      </c>
      <c r="AN665" s="13">
        <v>0</v>
      </c>
      <c r="AO665" s="13">
        <v>0</v>
      </c>
      <c r="AP665" s="37">
        <f t="shared" si="56"/>
        <v>0</v>
      </c>
      <c r="AQ665" s="13">
        <v>0</v>
      </c>
      <c r="AR665" s="13">
        <v>0</v>
      </c>
      <c r="AS665" s="13">
        <v>0</v>
      </c>
      <c r="AT665" s="37">
        <f t="shared" si="58"/>
        <v>0</v>
      </c>
      <c r="AU665" s="69">
        <f t="shared" si="59"/>
        <v>0</v>
      </c>
    </row>
    <row r="666" spans="1:47" x14ac:dyDescent="0.25">
      <c r="A666" s="16">
        <f>COUNTIF($AD$10:AD666,'RESUMEN POR ORGANISMO'!$V$6)</f>
        <v>44</v>
      </c>
      <c r="B666" s="16">
        <f>COUNTIF(U$10:$V666,'Desglose 4246'!$V$6)</f>
        <v>8</v>
      </c>
      <c r="C666" s="16">
        <f>COUNTIF(V$10:$V666,'Desglose 4157'!$V$6)</f>
        <v>33</v>
      </c>
      <c r="D666" s="16">
        <f>COUNTIF(V$10:$V666,'Desglose 4156'!$V$6)</f>
        <v>26</v>
      </c>
      <c r="E666" s="16">
        <f>COUNTIF(V$10:$V666,'Desglose 4155'!$V$6)</f>
        <v>69</v>
      </c>
      <c r="F666" s="16">
        <f>COUNTIF(V$10:$V666,'Desglose 4154'!$V$6)</f>
        <v>8</v>
      </c>
      <c r="G666" s="16">
        <f>COUNTIF(V$10:$V666,'Desglose 4153'!$V$6)</f>
        <v>153</v>
      </c>
      <c r="H666" s="16">
        <f>COUNTIF(V$10:$V666,'Desglose 4152'!$V$6)</f>
        <v>177</v>
      </c>
      <c r="I666" s="16">
        <f>COUNTIF(V$10:$V666,'Desglose 4151'!$V$6)</f>
        <v>183</v>
      </c>
      <c r="J666" s="18" t="s">
        <v>19</v>
      </c>
      <c r="K666" s="19">
        <v>4</v>
      </c>
      <c r="L666" s="20">
        <v>15</v>
      </c>
      <c r="M666" s="21">
        <v>156</v>
      </c>
      <c r="N666" s="18">
        <v>2</v>
      </c>
      <c r="O666" s="18">
        <v>5</v>
      </c>
      <c r="P666" s="18">
        <v>2</v>
      </c>
      <c r="Q666" s="18">
        <v>3</v>
      </c>
      <c r="R666" s="18">
        <v>3</v>
      </c>
      <c r="S666" s="18" t="s">
        <v>82</v>
      </c>
      <c r="T666" s="20">
        <v>213</v>
      </c>
      <c r="U666" s="19">
        <v>1</v>
      </c>
      <c r="V666" s="18">
        <v>4155</v>
      </c>
      <c r="W666" s="19">
        <v>5</v>
      </c>
      <c r="X666" s="18">
        <v>5</v>
      </c>
      <c r="Y666" s="21">
        <v>1015</v>
      </c>
      <c r="Z666" s="18">
        <v>2</v>
      </c>
      <c r="AA666" s="19">
        <v>2</v>
      </c>
      <c r="AB666" s="20">
        <v>35</v>
      </c>
      <c r="AC666" s="131" t="s">
        <v>770</v>
      </c>
      <c r="AD666" s="38" t="s">
        <v>61</v>
      </c>
      <c r="AE666" s="13">
        <v>0</v>
      </c>
      <c r="AF666" s="13">
        <v>0</v>
      </c>
      <c r="AG666" s="13">
        <v>0</v>
      </c>
      <c r="AH666" s="37">
        <f t="shared" si="55"/>
        <v>0</v>
      </c>
      <c r="AI666" s="13">
        <v>0</v>
      </c>
      <c r="AJ666" s="13">
        <v>0</v>
      </c>
      <c r="AK666" s="13">
        <v>0</v>
      </c>
      <c r="AL666" s="37">
        <f t="shared" si="57"/>
        <v>0</v>
      </c>
      <c r="AM666" s="13">
        <v>0</v>
      </c>
      <c r="AN666" s="13">
        <v>0</v>
      </c>
      <c r="AO666" s="13">
        <v>0</v>
      </c>
      <c r="AP666" s="37">
        <f t="shared" si="56"/>
        <v>0</v>
      </c>
      <c r="AQ666" s="13">
        <v>0</v>
      </c>
      <c r="AR666" s="13">
        <v>0</v>
      </c>
      <c r="AS666" s="13">
        <v>0</v>
      </c>
      <c r="AT666" s="37">
        <f t="shared" si="58"/>
        <v>0</v>
      </c>
      <c r="AU666" s="69">
        <f t="shared" si="59"/>
        <v>0</v>
      </c>
    </row>
    <row r="667" spans="1:47" x14ac:dyDescent="0.25">
      <c r="A667" s="16">
        <f>COUNTIF($AD$10:AD667,'RESUMEN POR ORGANISMO'!$V$6)</f>
        <v>45</v>
      </c>
      <c r="B667" s="16">
        <f>COUNTIF(U$10:$V667,'Desglose 4246'!$V$6)</f>
        <v>8</v>
      </c>
      <c r="C667" s="16">
        <f>COUNTIF(V$10:$V667,'Desglose 4157'!$V$6)</f>
        <v>33</v>
      </c>
      <c r="D667" s="16">
        <f>COUNTIF(V$10:$V667,'Desglose 4156'!$V$6)</f>
        <v>26</v>
      </c>
      <c r="E667" s="16">
        <f>COUNTIF(V$10:$V667,'Desglose 4155'!$V$6)</f>
        <v>70</v>
      </c>
      <c r="F667" s="16">
        <f>COUNTIF(V$10:$V667,'Desglose 4154'!$V$6)</f>
        <v>8</v>
      </c>
      <c r="G667" s="16">
        <f>COUNTIF(V$10:$V667,'Desglose 4153'!$V$6)</f>
        <v>153</v>
      </c>
      <c r="H667" s="16">
        <f>COUNTIF(V$10:$V667,'Desglose 4152'!$V$6)</f>
        <v>177</v>
      </c>
      <c r="I667" s="16">
        <f>COUNTIF(V$10:$V667,'Desglose 4151'!$V$6)</f>
        <v>183</v>
      </c>
      <c r="J667" s="18" t="s">
        <v>19</v>
      </c>
      <c r="K667" s="19">
        <v>4</v>
      </c>
      <c r="L667" s="20">
        <v>15</v>
      </c>
      <c r="M667" s="21">
        <v>156</v>
      </c>
      <c r="N667" s="18">
        <v>2</v>
      </c>
      <c r="O667" s="18">
        <v>5</v>
      </c>
      <c r="P667" s="18">
        <v>2</v>
      </c>
      <c r="Q667" s="18">
        <v>3</v>
      </c>
      <c r="R667" s="18">
        <v>3</v>
      </c>
      <c r="S667" s="18" t="s">
        <v>82</v>
      </c>
      <c r="T667" s="20">
        <v>213</v>
      </c>
      <c r="U667" s="19">
        <v>1</v>
      </c>
      <c r="V667" s="18">
        <v>4155</v>
      </c>
      <c r="W667" s="19">
        <v>7</v>
      </c>
      <c r="X667" s="18">
        <v>1</v>
      </c>
      <c r="Y667" s="21">
        <v>3615</v>
      </c>
      <c r="Z667" s="18">
        <v>2</v>
      </c>
      <c r="AA667" s="19">
        <v>12</v>
      </c>
      <c r="AB667" s="20">
        <v>97</v>
      </c>
      <c r="AC667" s="131" t="s">
        <v>771</v>
      </c>
      <c r="AD667" s="38" t="s">
        <v>61</v>
      </c>
      <c r="AE667" s="13">
        <v>0</v>
      </c>
      <c r="AF667" s="13">
        <v>0</v>
      </c>
      <c r="AG667" s="13">
        <v>0</v>
      </c>
      <c r="AH667" s="37">
        <f t="shared" si="55"/>
        <v>0</v>
      </c>
      <c r="AI667" s="13">
        <v>0</v>
      </c>
      <c r="AJ667" s="13">
        <v>0</v>
      </c>
      <c r="AK667" s="13">
        <v>0</v>
      </c>
      <c r="AL667" s="37">
        <f t="shared" si="57"/>
        <v>0</v>
      </c>
      <c r="AM667" s="13">
        <v>0</v>
      </c>
      <c r="AN667" s="13">
        <v>0</v>
      </c>
      <c r="AO667" s="13">
        <v>0</v>
      </c>
      <c r="AP667" s="37">
        <f t="shared" si="56"/>
        <v>0</v>
      </c>
      <c r="AQ667" s="13">
        <v>0</v>
      </c>
      <c r="AR667" s="13">
        <v>0</v>
      </c>
      <c r="AS667" s="13">
        <v>0</v>
      </c>
      <c r="AT667" s="37">
        <f t="shared" si="58"/>
        <v>0</v>
      </c>
      <c r="AU667" s="69">
        <f t="shared" si="59"/>
        <v>0</v>
      </c>
    </row>
    <row r="668" spans="1:47" x14ac:dyDescent="0.25">
      <c r="A668" s="16">
        <f>COUNTIF($AD$10:AD668,'RESUMEN POR ORGANISMO'!$V$6)</f>
        <v>46</v>
      </c>
      <c r="B668" s="16">
        <f>COUNTIF(U$10:$V668,'Desglose 4246'!$V$6)</f>
        <v>8</v>
      </c>
      <c r="C668" s="16">
        <f>COUNTIF(V$10:$V668,'Desglose 4157'!$V$6)</f>
        <v>33</v>
      </c>
      <c r="D668" s="16">
        <f>COUNTIF(V$10:$V668,'Desglose 4156'!$V$6)</f>
        <v>26</v>
      </c>
      <c r="E668" s="16">
        <f>COUNTIF(V$10:$V668,'Desglose 4155'!$V$6)</f>
        <v>71</v>
      </c>
      <c r="F668" s="16">
        <f>COUNTIF(V$10:$V668,'Desglose 4154'!$V$6)</f>
        <v>8</v>
      </c>
      <c r="G668" s="16">
        <f>COUNTIF(V$10:$V668,'Desglose 4153'!$V$6)</f>
        <v>153</v>
      </c>
      <c r="H668" s="16">
        <f>COUNTIF(V$10:$V668,'Desglose 4152'!$V$6)</f>
        <v>177</v>
      </c>
      <c r="I668" s="16">
        <f>COUNTIF(V$10:$V668,'Desglose 4151'!$V$6)</f>
        <v>183</v>
      </c>
      <c r="J668" s="18" t="s">
        <v>19</v>
      </c>
      <c r="K668" s="19">
        <v>4</v>
      </c>
      <c r="L668" s="20">
        <v>15</v>
      </c>
      <c r="M668" s="21">
        <v>156</v>
      </c>
      <c r="N668" s="18">
        <v>2</v>
      </c>
      <c r="O668" s="18">
        <v>5</v>
      </c>
      <c r="P668" s="18">
        <v>2</v>
      </c>
      <c r="Q668" s="18">
        <v>3</v>
      </c>
      <c r="R668" s="18">
        <v>3</v>
      </c>
      <c r="S668" s="18" t="s">
        <v>82</v>
      </c>
      <c r="T668" s="20">
        <v>213</v>
      </c>
      <c r="U668" s="19">
        <v>1</v>
      </c>
      <c r="V668" s="18">
        <v>4155</v>
      </c>
      <c r="W668" s="19">
        <v>7</v>
      </c>
      <c r="X668" s="18">
        <v>5</v>
      </c>
      <c r="Y668" s="21">
        <v>1015</v>
      </c>
      <c r="Z668" s="18">
        <v>2</v>
      </c>
      <c r="AA668" s="19">
        <v>12</v>
      </c>
      <c r="AB668" s="20">
        <v>97</v>
      </c>
      <c r="AC668" s="131" t="s">
        <v>772</v>
      </c>
      <c r="AD668" s="38" t="s">
        <v>61</v>
      </c>
      <c r="AE668" s="13">
        <v>0</v>
      </c>
      <c r="AF668" s="13">
        <v>0</v>
      </c>
      <c r="AG668" s="13">
        <v>0</v>
      </c>
      <c r="AH668" s="37">
        <f t="shared" si="55"/>
        <v>0</v>
      </c>
      <c r="AI668" s="13">
        <v>0</v>
      </c>
      <c r="AJ668" s="13">
        <v>0</v>
      </c>
      <c r="AK668" s="13">
        <v>0</v>
      </c>
      <c r="AL668" s="37">
        <f t="shared" si="57"/>
        <v>0</v>
      </c>
      <c r="AM668" s="13">
        <v>0</v>
      </c>
      <c r="AN668" s="13">
        <v>0</v>
      </c>
      <c r="AO668" s="13">
        <v>0</v>
      </c>
      <c r="AP668" s="37">
        <f t="shared" si="56"/>
        <v>0</v>
      </c>
      <c r="AQ668" s="13">
        <v>0</v>
      </c>
      <c r="AR668" s="13">
        <v>0</v>
      </c>
      <c r="AS668" s="13">
        <v>0</v>
      </c>
      <c r="AT668" s="37">
        <f t="shared" si="58"/>
        <v>0</v>
      </c>
      <c r="AU668" s="69">
        <f t="shared" si="59"/>
        <v>0</v>
      </c>
    </row>
    <row r="669" spans="1:47" x14ac:dyDescent="0.25">
      <c r="A669" s="16">
        <f>COUNTIF($AD$10:AD669,'RESUMEN POR ORGANISMO'!$V$6)</f>
        <v>47</v>
      </c>
      <c r="B669" s="16">
        <f>COUNTIF(U$10:$V669,'Desglose 4246'!$V$6)</f>
        <v>8</v>
      </c>
      <c r="C669" s="16">
        <f>COUNTIF(V$10:$V669,'Desglose 4157'!$V$6)</f>
        <v>33</v>
      </c>
      <c r="D669" s="16">
        <f>COUNTIF(V$10:$V669,'Desglose 4156'!$V$6)</f>
        <v>26</v>
      </c>
      <c r="E669" s="16">
        <f>COUNTIF(V$10:$V669,'Desglose 4155'!$V$6)</f>
        <v>72</v>
      </c>
      <c r="F669" s="16">
        <f>COUNTIF(V$10:$V669,'Desglose 4154'!$V$6)</f>
        <v>8</v>
      </c>
      <c r="G669" s="16">
        <f>COUNTIF(V$10:$V669,'Desglose 4153'!$V$6)</f>
        <v>153</v>
      </c>
      <c r="H669" s="16">
        <f>COUNTIF(V$10:$V669,'Desglose 4152'!$V$6)</f>
        <v>177</v>
      </c>
      <c r="I669" s="16">
        <f>COUNTIF(V$10:$V669,'Desglose 4151'!$V$6)</f>
        <v>183</v>
      </c>
      <c r="J669" s="18" t="s">
        <v>19</v>
      </c>
      <c r="K669" s="19">
        <v>4</v>
      </c>
      <c r="L669" s="20">
        <v>15</v>
      </c>
      <c r="M669" s="21">
        <v>156</v>
      </c>
      <c r="N669" s="18">
        <v>2</v>
      </c>
      <c r="O669" s="18">
        <v>5</v>
      </c>
      <c r="P669" s="18">
        <v>2</v>
      </c>
      <c r="Q669" s="18">
        <v>3</v>
      </c>
      <c r="R669" s="18">
        <v>3</v>
      </c>
      <c r="S669" s="18" t="s">
        <v>82</v>
      </c>
      <c r="T669" s="20">
        <v>213</v>
      </c>
      <c r="U669" s="19">
        <v>1</v>
      </c>
      <c r="V669" s="18">
        <v>4155</v>
      </c>
      <c r="W669" s="19">
        <v>2</v>
      </c>
      <c r="X669" s="18">
        <v>1</v>
      </c>
      <c r="Y669" s="21">
        <v>3615</v>
      </c>
      <c r="Z669" s="18">
        <v>2</v>
      </c>
      <c r="AA669" s="19">
        <v>12</v>
      </c>
      <c r="AB669" s="20">
        <v>120</v>
      </c>
      <c r="AC669" s="131" t="s">
        <v>773</v>
      </c>
      <c r="AD669" s="38" t="s">
        <v>61</v>
      </c>
      <c r="AE669" s="13">
        <v>0</v>
      </c>
      <c r="AF669" s="13">
        <v>0</v>
      </c>
      <c r="AG669" s="13">
        <v>0</v>
      </c>
      <c r="AH669" s="37">
        <f t="shared" si="55"/>
        <v>0</v>
      </c>
      <c r="AI669" s="13">
        <v>0</v>
      </c>
      <c r="AJ669" s="13">
        <v>0</v>
      </c>
      <c r="AK669" s="13">
        <v>0</v>
      </c>
      <c r="AL669" s="37">
        <f t="shared" si="57"/>
        <v>0</v>
      </c>
      <c r="AM669" s="13">
        <v>0</v>
      </c>
      <c r="AN669" s="13">
        <v>0</v>
      </c>
      <c r="AO669" s="13">
        <v>0</v>
      </c>
      <c r="AP669" s="37">
        <f t="shared" si="56"/>
        <v>0</v>
      </c>
      <c r="AQ669" s="13">
        <v>0</v>
      </c>
      <c r="AR669" s="13">
        <v>0</v>
      </c>
      <c r="AS669" s="13">
        <v>0</v>
      </c>
      <c r="AT669" s="37">
        <f t="shared" si="58"/>
        <v>0</v>
      </c>
      <c r="AU669" s="69">
        <f t="shared" si="59"/>
        <v>0</v>
      </c>
    </row>
    <row r="670" spans="1:47" x14ac:dyDescent="0.25">
      <c r="A670" s="16">
        <f>COUNTIF($AD$10:AD670,'RESUMEN POR ORGANISMO'!$V$6)</f>
        <v>48</v>
      </c>
      <c r="B670" s="16">
        <f>COUNTIF(U$10:$V670,'Desglose 4246'!$V$6)</f>
        <v>8</v>
      </c>
      <c r="C670" s="16">
        <f>COUNTIF(V$10:$V670,'Desglose 4157'!$V$6)</f>
        <v>33</v>
      </c>
      <c r="D670" s="16">
        <f>COUNTIF(V$10:$V670,'Desglose 4156'!$V$6)</f>
        <v>26</v>
      </c>
      <c r="E670" s="16">
        <f>COUNTIF(V$10:$V670,'Desglose 4155'!$V$6)</f>
        <v>73</v>
      </c>
      <c r="F670" s="16">
        <f>COUNTIF(V$10:$V670,'Desglose 4154'!$V$6)</f>
        <v>8</v>
      </c>
      <c r="G670" s="16">
        <f>COUNTIF(V$10:$V670,'Desglose 4153'!$V$6)</f>
        <v>153</v>
      </c>
      <c r="H670" s="16">
        <f>COUNTIF(V$10:$V670,'Desglose 4152'!$V$6)</f>
        <v>177</v>
      </c>
      <c r="I670" s="16">
        <f>COUNTIF(V$10:$V670,'Desglose 4151'!$V$6)</f>
        <v>183</v>
      </c>
      <c r="J670" s="18" t="s">
        <v>19</v>
      </c>
      <c r="K670" s="19">
        <v>4</v>
      </c>
      <c r="L670" s="20">
        <v>15</v>
      </c>
      <c r="M670" s="21">
        <v>156</v>
      </c>
      <c r="N670" s="18">
        <v>2</v>
      </c>
      <c r="O670" s="18">
        <v>5</v>
      </c>
      <c r="P670" s="18">
        <v>2</v>
      </c>
      <c r="Q670" s="18">
        <v>3</v>
      </c>
      <c r="R670" s="18">
        <v>3</v>
      </c>
      <c r="S670" s="18" t="s">
        <v>82</v>
      </c>
      <c r="T670" s="20">
        <v>213</v>
      </c>
      <c r="U670" s="19">
        <v>1</v>
      </c>
      <c r="V670" s="18">
        <v>4155</v>
      </c>
      <c r="W670" s="19">
        <v>2</v>
      </c>
      <c r="X670" s="18">
        <v>5</v>
      </c>
      <c r="Y670" s="21">
        <v>1015</v>
      </c>
      <c r="Z670" s="18">
        <v>2</v>
      </c>
      <c r="AA670" s="19">
        <v>12</v>
      </c>
      <c r="AB670" s="20">
        <v>120</v>
      </c>
      <c r="AC670" s="131" t="s">
        <v>774</v>
      </c>
      <c r="AD670" s="38" t="s">
        <v>61</v>
      </c>
      <c r="AE670" s="13">
        <v>0</v>
      </c>
      <c r="AF670" s="13">
        <v>0</v>
      </c>
      <c r="AG670" s="13">
        <v>0</v>
      </c>
      <c r="AH670" s="37">
        <f t="shared" si="55"/>
        <v>0</v>
      </c>
      <c r="AI670" s="13">
        <v>0</v>
      </c>
      <c r="AJ670" s="13">
        <v>0</v>
      </c>
      <c r="AK670" s="13">
        <v>0</v>
      </c>
      <c r="AL670" s="37">
        <f t="shared" si="57"/>
        <v>0</v>
      </c>
      <c r="AM670" s="13">
        <v>0</v>
      </c>
      <c r="AN670" s="13">
        <v>0</v>
      </c>
      <c r="AO670" s="13">
        <v>0</v>
      </c>
      <c r="AP670" s="37">
        <f t="shared" si="56"/>
        <v>0</v>
      </c>
      <c r="AQ670" s="13">
        <v>0</v>
      </c>
      <c r="AR670" s="13">
        <v>0</v>
      </c>
      <c r="AS670" s="13">
        <v>0</v>
      </c>
      <c r="AT670" s="37">
        <f t="shared" si="58"/>
        <v>0</v>
      </c>
      <c r="AU670" s="69">
        <f t="shared" si="59"/>
        <v>0</v>
      </c>
    </row>
    <row r="671" spans="1:47" x14ac:dyDescent="0.25">
      <c r="A671" s="16">
        <f>COUNTIF($AD$10:AD671,'RESUMEN POR ORGANISMO'!$V$6)</f>
        <v>49</v>
      </c>
      <c r="B671" s="16">
        <f>COUNTIF(U$10:$V671,'Desglose 4246'!$V$6)</f>
        <v>8</v>
      </c>
      <c r="C671" s="16">
        <f>COUNTIF(V$10:$V671,'Desglose 4157'!$V$6)</f>
        <v>33</v>
      </c>
      <c r="D671" s="16">
        <f>COUNTIF(V$10:$V671,'Desglose 4156'!$V$6)</f>
        <v>26</v>
      </c>
      <c r="E671" s="16">
        <f>COUNTIF(V$10:$V671,'Desglose 4155'!$V$6)</f>
        <v>74</v>
      </c>
      <c r="F671" s="16">
        <f>COUNTIF(V$10:$V671,'Desglose 4154'!$V$6)</f>
        <v>8</v>
      </c>
      <c r="G671" s="16">
        <f>COUNTIF(V$10:$V671,'Desglose 4153'!$V$6)</f>
        <v>153</v>
      </c>
      <c r="H671" s="16">
        <f>COUNTIF(V$10:$V671,'Desglose 4152'!$V$6)</f>
        <v>177</v>
      </c>
      <c r="I671" s="16">
        <f>COUNTIF(V$10:$V671,'Desglose 4151'!$V$6)</f>
        <v>183</v>
      </c>
      <c r="J671" s="18" t="s">
        <v>19</v>
      </c>
      <c r="K671" s="19">
        <v>4</v>
      </c>
      <c r="L671" s="20">
        <v>15</v>
      </c>
      <c r="M671" s="21">
        <v>156</v>
      </c>
      <c r="N671" s="18">
        <v>2</v>
      </c>
      <c r="O671" s="18">
        <v>5</v>
      </c>
      <c r="P671" s="18">
        <v>2</v>
      </c>
      <c r="Q671" s="18">
        <v>3</v>
      </c>
      <c r="R671" s="18">
        <v>3</v>
      </c>
      <c r="S671" s="18" t="s">
        <v>82</v>
      </c>
      <c r="T671" s="20">
        <v>213</v>
      </c>
      <c r="U671" s="19">
        <v>1</v>
      </c>
      <c r="V671" s="18">
        <v>4155</v>
      </c>
      <c r="W671" s="19">
        <v>1</v>
      </c>
      <c r="X671" s="18">
        <v>1</v>
      </c>
      <c r="Y671" s="21">
        <v>3615</v>
      </c>
      <c r="Z671" s="18">
        <v>2</v>
      </c>
      <c r="AA671" s="19">
        <v>12</v>
      </c>
      <c r="AB671" s="20">
        <v>101</v>
      </c>
      <c r="AC671" s="131" t="s">
        <v>775</v>
      </c>
      <c r="AD671" s="38" t="s">
        <v>61</v>
      </c>
      <c r="AE671" s="13">
        <v>0</v>
      </c>
      <c r="AF671" s="13">
        <v>0</v>
      </c>
      <c r="AG671" s="13">
        <v>0</v>
      </c>
      <c r="AH671" s="37">
        <f t="shared" si="55"/>
        <v>0</v>
      </c>
      <c r="AI671" s="13">
        <v>0</v>
      </c>
      <c r="AJ671" s="13">
        <v>0</v>
      </c>
      <c r="AK671" s="13">
        <v>0</v>
      </c>
      <c r="AL671" s="37">
        <f t="shared" si="57"/>
        <v>0</v>
      </c>
      <c r="AM671" s="13">
        <v>0</v>
      </c>
      <c r="AN671" s="13">
        <v>0</v>
      </c>
      <c r="AO671" s="13">
        <v>0</v>
      </c>
      <c r="AP671" s="37">
        <f t="shared" si="56"/>
        <v>0</v>
      </c>
      <c r="AQ671" s="13">
        <v>0</v>
      </c>
      <c r="AR671" s="13">
        <v>0</v>
      </c>
      <c r="AS671" s="13">
        <v>0</v>
      </c>
      <c r="AT671" s="37">
        <f t="shared" si="58"/>
        <v>0</v>
      </c>
      <c r="AU671" s="69">
        <f t="shared" si="59"/>
        <v>0</v>
      </c>
    </row>
    <row r="672" spans="1:47" x14ac:dyDescent="0.25">
      <c r="A672" s="16">
        <f>COUNTIF($AD$10:AD672,'RESUMEN POR ORGANISMO'!$V$6)</f>
        <v>50</v>
      </c>
      <c r="B672" s="16">
        <f>COUNTIF(U$10:$V672,'Desglose 4246'!$V$6)</f>
        <v>8</v>
      </c>
      <c r="C672" s="16">
        <f>COUNTIF(V$10:$V672,'Desglose 4157'!$V$6)</f>
        <v>33</v>
      </c>
      <c r="D672" s="16">
        <f>COUNTIF(V$10:$V672,'Desglose 4156'!$V$6)</f>
        <v>26</v>
      </c>
      <c r="E672" s="16">
        <f>COUNTIF(V$10:$V672,'Desglose 4155'!$V$6)</f>
        <v>75</v>
      </c>
      <c r="F672" s="16">
        <f>COUNTIF(V$10:$V672,'Desglose 4154'!$V$6)</f>
        <v>8</v>
      </c>
      <c r="G672" s="16">
        <f>COUNTIF(V$10:$V672,'Desglose 4153'!$V$6)</f>
        <v>153</v>
      </c>
      <c r="H672" s="16">
        <f>COUNTIF(V$10:$V672,'Desglose 4152'!$V$6)</f>
        <v>177</v>
      </c>
      <c r="I672" s="16">
        <f>COUNTIF(V$10:$V672,'Desglose 4151'!$V$6)</f>
        <v>183</v>
      </c>
      <c r="J672" s="18" t="s">
        <v>19</v>
      </c>
      <c r="K672" s="19">
        <v>4</v>
      </c>
      <c r="L672" s="20">
        <v>15</v>
      </c>
      <c r="M672" s="21">
        <v>156</v>
      </c>
      <c r="N672" s="18">
        <v>2</v>
      </c>
      <c r="O672" s="18">
        <v>5</v>
      </c>
      <c r="P672" s="18">
        <v>2</v>
      </c>
      <c r="Q672" s="18">
        <v>3</v>
      </c>
      <c r="R672" s="18">
        <v>3</v>
      </c>
      <c r="S672" s="18" t="s">
        <v>82</v>
      </c>
      <c r="T672" s="20">
        <v>213</v>
      </c>
      <c r="U672" s="19">
        <v>1</v>
      </c>
      <c r="V672" s="18">
        <v>4155</v>
      </c>
      <c r="W672" s="19">
        <v>1</v>
      </c>
      <c r="X672" s="18">
        <v>5</v>
      </c>
      <c r="Y672" s="21">
        <v>1015</v>
      </c>
      <c r="Z672" s="18">
        <v>2</v>
      </c>
      <c r="AA672" s="19">
        <v>12</v>
      </c>
      <c r="AB672" s="20">
        <v>101</v>
      </c>
      <c r="AC672" s="131" t="s">
        <v>776</v>
      </c>
      <c r="AD672" s="38" t="s">
        <v>61</v>
      </c>
      <c r="AE672" s="13">
        <v>0</v>
      </c>
      <c r="AF672" s="13">
        <v>0</v>
      </c>
      <c r="AG672" s="13">
        <v>0</v>
      </c>
      <c r="AH672" s="37">
        <f t="shared" si="55"/>
        <v>0</v>
      </c>
      <c r="AI672" s="13">
        <v>0</v>
      </c>
      <c r="AJ672" s="13">
        <v>0</v>
      </c>
      <c r="AK672" s="13">
        <v>0</v>
      </c>
      <c r="AL672" s="37">
        <f t="shared" si="57"/>
        <v>0</v>
      </c>
      <c r="AM672" s="13">
        <v>0</v>
      </c>
      <c r="AN672" s="13">
        <v>0</v>
      </c>
      <c r="AO672" s="13">
        <v>0</v>
      </c>
      <c r="AP672" s="37">
        <f t="shared" si="56"/>
        <v>0</v>
      </c>
      <c r="AQ672" s="13">
        <v>0</v>
      </c>
      <c r="AR672" s="13">
        <v>0</v>
      </c>
      <c r="AS672" s="13">
        <v>0</v>
      </c>
      <c r="AT672" s="37">
        <f t="shared" si="58"/>
        <v>0</v>
      </c>
      <c r="AU672" s="69">
        <f t="shared" si="59"/>
        <v>0</v>
      </c>
    </row>
    <row r="673" spans="1:47" x14ac:dyDescent="0.25">
      <c r="A673" s="16">
        <f>COUNTIF($AD$10:AD673,'RESUMEN POR ORGANISMO'!$V$6)</f>
        <v>51</v>
      </c>
      <c r="B673" s="16">
        <f>COUNTIF(U$10:$V673,'Desglose 4246'!$V$6)</f>
        <v>8</v>
      </c>
      <c r="C673" s="16">
        <f>COUNTIF(V$10:$V673,'Desglose 4157'!$V$6)</f>
        <v>33</v>
      </c>
      <c r="D673" s="16">
        <f>COUNTIF(V$10:$V673,'Desglose 4156'!$V$6)</f>
        <v>26</v>
      </c>
      <c r="E673" s="16">
        <f>COUNTIF(V$10:$V673,'Desglose 4155'!$V$6)</f>
        <v>76</v>
      </c>
      <c r="F673" s="16">
        <f>COUNTIF(V$10:$V673,'Desglose 4154'!$V$6)</f>
        <v>8</v>
      </c>
      <c r="G673" s="16">
        <f>COUNTIF(V$10:$V673,'Desglose 4153'!$V$6)</f>
        <v>153</v>
      </c>
      <c r="H673" s="16">
        <f>COUNTIF(V$10:$V673,'Desglose 4152'!$V$6)</f>
        <v>177</v>
      </c>
      <c r="I673" s="16">
        <f>COUNTIF(V$10:$V673,'Desglose 4151'!$V$6)</f>
        <v>183</v>
      </c>
      <c r="J673" s="18" t="s">
        <v>19</v>
      </c>
      <c r="K673" s="19">
        <v>4</v>
      </c>
      <c r="L673" s="20">
        <v>15</v>
      </c>
      <c r="M673" s="21">
        <v>156</v>
      </c>
      <c r="N673" s="18">
        <v>2</v>
      </c>
      <c r="O673" s="18">
        <v>5</v>
      </c>
      <c r="P673" s="18">
        <v>2</v>
      </c>
      <c r="Q673" s="18">
        <v>3</v>
      </c>
      <c r="R673" s="18">
        <v>3</v>
      </c>
      <c r="S673" s="18" t="s">
        <v>82</v>
      </c>
      <c r="T673" s="20">
        <v>213</v>
      </c>
      <c r="U673" s="19">
        <v>1</v>
      </c>
      <c r="V673" s="18">
        <v>4155</v>
      </c>
      <c r="W673" s="19">
        <v>8</v>
      </c>
      <c r="X673" s="18">
        <v>1</v>
      </c>
      <c r="Y673" s="21">
        <v>3615</v>
      </c>
      <c r="Z673" s="18">
        <v>2</v>
      </c>
      <c r="AA673" s="19">
        <v>12</v>
      </c>
      <c r="AB673" s="20">
        <v>120</v>
      </c>
      <c r="AC673" s="131" t="s">
        <v>777</v>
      </c>
      <c r="AD673" s="38" t="s">
        <v>61</v>
      </c>
      <c r="AE673" s="13">
        <v>0</v>
      </c>
      <c r="AF673" s="13">
        <v>0</v>
      </c>
      <c r="AG673" s="13">
        <v>0</v>
      </c>
      <c r="AH673" s="37">
        <f t="shared" si="55"/>
        <v>0</v>
      </c>
      <c r="AI673" s="13">
        <v>0</v>
      </c>
      <c r="AJ673" s="13">
        <v>0</v>
      </c>
      <c r="AK673" s="13">
        <v>0</v>
      </c>
      <c r="AL673" s="37">
        <f t="shared" si="57"/>
        <v>0</v>
      </c>
      <c r="AM673" s="13">
        <v>0</v>
      </c>
      <c r="AN673" s="13">
        <v>0</v>
      </c>
      <c r="AO673" s="13">
        <v>0</v>
      </c>
      <c r="AP673" s="37">
        <f t="shared" si="56"/>
        <v>0</v>
      </c>
      <c r="AQ673" s="13">
        <v>0</v>
      </c>
      <c r="AR673" s="13">
        <v>0</v>
      </c>
      <c r="AS673" s="13">
        <v>0</v>
      </c>
      <c r="AT673" s="37">
        <f t="shared" si="58"/>
        <v>0</v>
      </c>
      <c r="AU673" s="69">
        <f t="shared" si="59"/>
        <v>0</v>
      </c>
    </row>
    <row r="674" spans="1:47" x14ac:dyDescent="0.25">
      <c r="A674" s="16">
        <f>COUNTIF($AD$10:AD674,'RESUMEN POR ORGANISMO'!$V$6)</f>
        <v>52</v>
      </c>
      <c r="B674" s="16">
        <f>COUNTIF(U$10:$V674,'Desglose 4246'!$V$6)</f>
        <v>8</v>
      </c>
      <c r="C674" s="16">
        <f>COUNTIF(V$10:$V674,'Desglose 4157'!$V$6)</f>
        <v>33</v>
      </c>
      <c r="D674" s="16">
        <f>COUNTIF(V$10:$V674,'Desglose 4156'!$V$6)</f>
        <v>26</v>
      </c>
      <c r="E674" s="16">
        <f>COUNTIF(V$10:$V674,'Desglose 4155'!$V$6)</f>
        <v>77</v>
      </c>
      <c r="F674" s="16">
        <f>COUNTIF(V$10:$V674,'Desglose 4154'!$V$6)</f>
        <v>8</v>
      </c>
      <c r="G674" s="16">
        <f>COUNTIF(V$10:$V674,'Desglose 4153'!$V$6)</f>
        <v>153</v>
      </c>
      <c r="H674" s="16">
        <f>COUNTIF(V$10:$V674,'Desglose 4152'!$V$6)</f>
        <v>177</v>
      </c>
      <c r="I674" s="16">
        <f>COUNTIF(V$10:$V674,'Desglose 4151'!$V$6)</f>
        <v>183</v>
      </c>
      <c r="J674" s="18" t="s">
        <v>19</v>
      </c>
      <c r="K674" s="19">
        <v>4</v>
      </c>
      <c r="L674" s="20">
        <v>15</v>
      </c>
      <c r="M674" s="21">
        <v>156</v>
      </c>
      <c r="N674" s="18">
        <v>2</v>
      </c>
      <c r="O674" s="18">
        <v>5</v>
      </c>
      <c r="P674" s="18">
        <v>2</v>
      </c>
      <c r="Q674" s="18">
        <v>3</v>
      </c>
      <c r="R674" s="18">
        <v>3</v>
      </c>
      <c r="S674" s="18" t="s">
        <v>82</v>
      </c>
      <c r="T674" s="20">
        <v>213</v>
      </c>
      <c r="U674" s="19">
        <v>1</v>
      </c>
      <c r="V674" s="18">
        <v>4155</v>
      </c>
      <c r="W674" s="19">
        <v>8</v>
      </c>
      <c r="X674" s="18">
        <v>5</v>
      </c>
      <c r="Y674" s="21">
        <v>1015</v>
      </c>
      <c r="Z674" s="18">
        <v>2</v>
      </c>
      <c r="AA674" s="19">
        <v>12</v>
      </c>
      <c r="AB674" s="20">
        <v>120</v>
      </c>
      <c r="AC674" s="131" t="s">
        <v>778</v>
      </c>
      <c r="AD674" s="38" t="s">
        <v>61</v>
      </c>
      <c r="AE674" s="13">
        <v>0</v>
      </c>
      <c r="AF674" s="13">
        <v>0</v>
      </c>
      <c r="AG674" s="13">
        <v>0</v>
      </c>
      <c r="AH674" s="37">
        <f t="shared" si="55"/>
        <v>0</v>
      </c>
      <c r="AI674" s="13">
        <v>0</v>
      </c>
      <c r="AJ674" s="13">
        <v>0</v>
      </c>
      <c r="AK674" s="13">
        <v>0</v>
      </c>
      <c r="AL674" s="37">
        <f t="shared" si="57"/>
        <v>0</v>
      </c>
      <c r="AM674" s="13">
        <v>0</v>
      </c>
      <c r="AN674" s="13">
        <v>0</v>
      </c>
      <c r="AO674" s="13">
        <v>0</v>
      </c>
      <c r="AP674" s="37">
        <f t="shared" si="56"/>
        <v>0</v>
      </c>
      <c r="AQ674" s="13">
        <v>0</v>
      </c>
      <c r="AR674" s="13">
        <v>0</v>
      </c>
      <c r="AS674" s="13">
        <v>0</v>
      </c>
      <c r="AT674" s="37">
        <f t="shared" si="58"/>
        <v>0</v>
      </c>
      <c r="AU674" s="69">
        <f t="shared" si="59"/>
        <v>0</v>
      </c>
    </row>
    <row r="675" spans="1:47" x14ac:dyDescent="0.25">
      <c r="A675" s="16">
        <f>COUNTIF($AD$10:AD675,'RESUMEN POR ORGANISMO'!$V$6)</f>
        <v>53</v>
      </c>
      <c r="B675" s="16">
        <f>COUNTIF(U$10:$V675,'Desglose 4246'!$V$6)</f>
        <v>8</v>
      </c>
      <c r="C675" s="16">
        <f>COUNTIF(V$10:$V675,'Desglose 4157'!$V$6)</f>
        <v>33</v>
      </c>
      <c r="D675" s="16">
        <f>COUNTIF(V$10:$V675,'Desglose 4156'!$V$6)</f>
        <v>26</v>
      </c>
      <c r="E675" s="16">
        <f>COUNTIF(V$10:$V675,'Desglose 4155'!$V$6)</f>
        <v>78</v>
      </c>
      <c r="F675" s="16">
        <f>COUNTIF(V$10:$V675,'Desglose 4154'!$V$6)</f>
        <v>8</v>
      </c>
      <c r="G675" s="16">
        <f>COUNTIF(V$10:$V675,'Desglose 4153'!$V$6)</f>
        <v>153</v>
      </c>
      <c r="H675" s="16">
        <f>COUNTIF(V$10:$V675,'Desglose 4152'!$V$6)</f>
        <v>177</v>
      </c>
      <c r="I675" s="16">
        <f>COUNTIF(V$10:$V675,'Desglose 4151'!$V$6)</f>
        <v>183</v>
      </c>
      <c r="J675" s="18" t="s">
        <v>19</v>
      </c>
      <c r="K675" s="19">
        <v>4</v>
      </c>
      <c r="L675" s="20">
        <v>15</v>
      </c>
      <c r="M675" s="21">
        <v>156</v>
      </c>
      <c r="N675" s="18">
        <v>2</v>
      </c>
      <c r="O675" s="18">
        <v>5</v>
      </c>
      <c r="P675" s="18">
        <v>2</v>
      </c>
      <c r="Q675" s="18">
        <v>3</v>
      </c>
      <c r="R675" s="18">
        <v>3</v>
      </c>
      <c r="S675" s="18" t="s">
        <v>82</v>
      </c>
      <c r="T675" s="20">
        <v>213</v>
      </c>
      <c r="U675" s="19">
        <v>1</v>
      </c>
      <c r="V675" s="18">
        <v>4155</v>
      </c>
      <c r="W675" s="19">
        <v>9</v>
      </c>
      <c r="X675" s="18">
        <v>1</v>
      </c>
      <c r="Y675" s="21">
        <v>3615</v>
      </c>
      <c r="Z675" s="18">
        <v>2</v>
      </c>
      <c r="AA675" s="19">
        <v>12</v>
      </c>
      <c r="AB675" s="20">
        <v>101</v>
      </c>
      <c r="AC675" s="131" t="s">
        <v>779</v>
      </c>
      <c r="AD675" s="38" t="s">
        <v>61</v>
      </c>
      <c r="AE675" s="13">
        <v>0</v>
      </c>
      <c r="AF675" s="13">
        <v>0</v>
      </c>
      <c r="AG675" s="13">
        <v>0</v>
      </c>
      <c r="AH675" s="37">
        <f t="shared" si="55"/>
        <v>0</v>
      </c>
      <c r="AI675" s="13">
        <v>0</v>
      </c>
      <c r="AJ675" s="13">
        <v>0</v>
      </c>
      <c r="AK675" s="13">
        <v>0</v>
      </c>
      <c r="AL675" s="37">
        <f t="shared" si="57"/>
        <v>0</v>
      </c>
      <c r="AM675" s="13">
        <v>0</v>
      </c>
      <c r="AN675" s="13">
        <v>0</v>
      </c>
      <c r="AO675" s="13">
        <v>0</v>
      </c>
      <c r="AP675" s="37">
        <f t="shared" si="56"/>
        <v>0</v>
      </c>
      <c r="AQ675" s="13">
        <v>0</v>
      </c>
      <c r="AR675" s="13">
        <v>0</v>
      </c>
      <c r="AS675" s="13">
        <v>0</v>
      </c>
      <c r="AT675" s="37">
        <f t="shared" si="58"/>
        <v>0</v>
      </c>
      <c r="AU675" s="69">
        <f t="shared" si="59"/>
        <v>0</v>
      </c>
    </row>
    <row r="676" spans="1:47" x14ac:dyDescent="0.25">
      <c r="A676" s="16">
        <f>COUNTIF($AD$10:AD676,'RESUMEN POR ORGANISMO'!$V$6)</f>
        <v>54</v>
      </c>
      <c r="B676" s="16">
        <f>COUNTIF(U$10:$V676,'Desglose 4246'!$V$6)</f>
        <v>8</v>
      </c>
      <c r="C676" s="16">
        <f>COUNTIF(V$10:$V676,'Desglose 4157'!$V$6)</f>
        <v>33</v>
      </c>
      <c r="D676" s="16">
        <f>COUNTIF(V$10:$V676,'Desglose 4156'!$V$6)</f>
        <v>26</v>
      </c>
      <c r="E676" s="16">
        <f>COUNTIF(V$10:$V676,'Desglose 4155'!$V$6)</f>
        <v>79</v>
      </c>
      <c r="F676" s="16">
        <f>COUNTIF(V$10:$V676,'Desglose 4154'!$V$6)</f>
        <v>8</v>
      </c>
      <c r="G676" s="16">
        <f>COUNTIF(V$10:$V676,'Desglose 4153'!$V$6)</f>
        <v>153</v>
      </c>
      <c r="H676" s="16">
        <f>COUNTIF(V$10:$V676,'Desglose 4152'!$V$6)</f>
        <v>177</v>
      </c>
      <c r="I676" s="16">
        <f>COUNTIF(V$10:$V676,'Desglose 4151'!$V$6)</f>
        <v>183</v>
      </c>
      <c r="J676" s="18" t="s">
        <v>19</v>
      </c>
      <c r="K676" s="19">
        <v>4</v>
      </c>
      <c r="L676" s="20">
        <v>15</v>
      </c>
      <c r="M676" s="21">
        <v>156</v>
      </c>
      <c r="N676" s="18">
        <v>2</v>
      </c>
      <c r="O676" s="18">
        <v>5</v>
      </c>
      <c r="P676" s="18">
        <v>2</v>
      </c>
      <c r="Q676" s="18">
        <v>3</v>
      </c>
      <c r="R676" s="18">
        <v>3</v>
      </c>
      <c r="S676" s="18" t="s">
        <v>82</v>
      </c>
      <c r="T676" s="20">
        <v>213</v>
      </c>
      <c r="U676" s="19">
        <v>1</v>
      </c>
      <c r="V676" s="18">
        <v>4155</v>
      </c>
      <c r="W676" s="19">
        <v>9</v>
      </c>
      <c r="X676" s="18">
        <v>5</v>
      </c>
      <c r="Y676" s="21">
        <v>1015</v>
      </c>
      <c r="Z676" s="18">
        <v>2</v>
      </c>
      <c r="AA676" s="19">
        <v>12</v>
      </c>
      <c r="AB676" s="20">
        <v>101</v>
      </c>
      <c r="AC676" s="131" t="s">
        <v>780</v>
      </c>
      <c r="AD676" s="38" t="s">
        <v>61</v>
      </c>
      <c r="AE676" s="13">
        <v>0</v>
      </c>
      <c r="AF676" s="13">
        <v>0</v>
      </c>
      <c r="AG676" s="13">
        <v>0</v>
      </c>
      <c r="AH676" s="37">
        <f t="shared" si="55"/>
        <v>0</v>
      </c>
      <c r="AI676" s="13">
        <v>0</v>
      </c>
      <c r="AJ676" s="13">
        <v>0</v>
      </c>
      <c r="AK676" s="13">
        <v>0</v>
      </c>
      <c r="AL676" s="37">
        <f t="shared" si="57"/>
        <v>0</v>
      </c>
      <c r="AM676" s="13">
        <v>0</v>
      </c>
      <c r="AN676" s="13">
        <v>0</v>
      </c>
      <c r="AO676" s="13">
        <v>0</v>
      </c>
      <c r="AP676" s="37">
        <f t="shared" si="56"/>
        <v>0</v>
      </c>
      <c r="AQ676" s="13">
        <v>0</v>
      </c>
      <c r="AR676" s="13">
        <v>0</v>
      </c>
      <c r="AS676" s="13">
        <v>0</v>
      </c>
      <c r="AT676" s="37">
        <f t="shared" si="58"/>
        <v>0</v>
      </c>
      <c r="AU676" s="69">
        <f t="shared" si="59"/>
        <v>0</v>
      </c>
    </row>
    <row r="677" spans="1:47" x14ac:dyDescent="0.25">
      <c r="A677" s="16">
        <f>COUNTIF($AD$10:AD677,'RESUMEN POR ORGANISMO'!$V$6)</f>
        <v>55</v>
      </c>
      <c r="B677" s="16">
        <f>COUNTIF(U$10:$V677,'Desglose 4246'!$V$6)</f>
        <v>8</v>
      </c>
      <c r="C677" s="16">
        <f>COUNTIF(V$10:$V677,'Desglose 4157'!$V$6)</f>
        <v>33</v>
      </c>
      <c r="D677" s="16">
        <f>COUNTIF(V$10:$V677,'Desglose 4156'!$V$6)</f>
        <v>26</v>
      </c>
      <c r="E677" s="16">
        <f>COUNTIF(V$10:$V677,'Desglose 4155'!$V$6)</f>
        <v>80</v>
      </c>
      <c r="F677" s="16">
        <f>COUNTIF(V$10:$V677,'Desglose 4154'!$V$6)</f>
        <v>8</v>
      </c>
      <c r="G677" s="16">
        <f>COUNTIF(V$10:$V677,'Desglose 4153'!$V$6)</f>
        <v>153</v>
      </c>
      <c r="H677" s="16">
        <f>COUNTIF(V$10:$V677,'Desglose 4152'!$V$6)</f>
        <v>177</v>
      </c>
      <c r="I677" s="16">
        <f>COUNTIF(V$10:$V677,'Desglose 4151'!$V$6)</f>
        <v>183</v>
      </c>
      <c r="J677" s="18" t="s">
        <v>19</v>
      </c>
      <c r="K677" s="19">
        <v>4</v>
      </c>
      <c r="L677" s="20">
        <v>15</v>
      </c>
      <c r="M677" s="21">
        <v>156</v>
      </c>
      <c r="N677" s="18">
        <v>2</v>
      </c>
      <c r="O677" s="18">
        <v>5</v>
      </c>
      <c r="P677" s="18">
        <v>2</v>
      </c>
      <c r="Q677" s="18">
        <v>3</v>
      </c>
      <c r="R677" s="18">
        <v>3</v>
      </c>
      <c r="S677" s="18" t="s">
        <v>82</v>
      </c>
      <c r="T677" s="20">
        <v>213</v>
      </c>
      <c r="U677" s="19">
        <v>1</v>
      </c>
      <c r="V677" s="18">
        <v>4155</v>
      </c>
      <c r="W677" s="19">
        <v>10</v>
      </c>
      <c r="X677" s="18">
        <v>1</v>
      </c>
      <c r="Y677" s="21">
        <v>3615</v>
      </c>
      <c r="Z677" s="18">
        <v>2</v>
      </c>
      <c r="AA677" s="19">
        <v>12</v>
      </c>
      <c r="AB677" s="20">
        <v>98</v>
      </c>
      <c r="AC677" s="131" t="s">
        <v>781</v>
      </c>
      <c r="AD677" s="38" t="s">
        <v>61</v>
      </c>
      <c r="AE677" s="13">
        <v>0</v>
      </c>
      <c r="AF677" s="13">
        <v>0</v>
      </c>
      <c r="AG677" s="13">
        <v>0</v>
      </c>
      <c r="AH677" s="37">
        <f t="shared" si="55"/>
        <v>0</v>
      </c>
      <c r="AI677" s="13">
        <v>0</v>
      </c>
      <c r="AJ677" s="13">
        <v>0</v>
      </c>
      <c r="AK677" s="13">
        <v>0</v>
      </c>
      <c r="AL677" s="37">
        <f t="shared" si="57"/>
        <v>0</v>
      </c>
      <c r="AM677" s="13">
        <v>0</v>
      </c>
      <c r="AN677" s="13">
        <v>0</v>
      </c>
      <c r="AO677" s="13">
        <v>0</v>
      </c>
      <c r="AP677" s="37">
        <f t="shared" si="56"/>
        <v>0</v>
      </c>
      <c r="AQ677" s="13">
        <v>0</v>
      </c>
      <c r="AR677" s="13">
        <v>0</v>
      </c>
      <c r="AS677" s="13">
        <v>0</v>
      </c>
      <c r="AT677" s="37">
        <f t="shared" si="58"/>
        <v>0</v>
      </c>
      <c r="AU677" s="69">
        <f t="shared" si="59"/>
        <v>0</v>
      </c>
    </row>
    <row r="678" spans="1:47" x14ac:dyDescent="0.25">
      <c r="A678" s="16">
        <f>COUNTIF($AD$10:AD678,'RESUMEN POR ORGANISMO'!$V$6)</f>
        <v>56</v>
      </c>
      <c r="B678" s="16">
        <f>COUNTIF(U$10:$V678,'Desglose 4246'!$V$6)</f>
        <v>8</v>
      </c>
      <c r="C678" s="16">
        <f>COUNTIF(V$10:$V678,'Desglose 4157'!$V$6)</f>
        <v>33</v>
      </c>
      <c r="D678" s="16">
        <f>COUNTIF(V$10:$V678,'Desglose 4156'!$V$6)</f>
        <v>26</v>
      </c>
      <c r="E678" s="16">
        <f>COUNTIF(V$10:$V678,'Desglose 4155'!$V$6)</f>
        <v>81</v>
      </c>
      <c r="F678" s="16">
        <f>COUNTIF(V$10:$V678,'Desglose 4154'!$V$6)</f>
        <v>8</v>
      </c>
      <c r="G678" s="16">
        <f>COUNTIF(V$10:$V678,'Desglose 4153'!$V$6)</f>
        <v>153</v>
      </c>
      <c r="H678" s="16">
        <f>COUNTIF(V$10:$V678,'Desglose 4152'!$V$6)</f>
        <v>177</v>
      </c>
      <c r="I678" s="16">
        <f>COUNTIF(V$10:$V678,'Desglose 4151'!$V$6)</f>
        <v>183</v>
      </c>
      <c r="J678" s="18" t="s">
        <v>19</v>
      </c>
      <c r="K678" s="19">
        <v>4</v>
      </c>
      <c r="L678" s="20">
        <v>15</v>
      </c>
      <c r="M678" s="21">
        <v>156</v>
      </c>
      <c r="N678" s="18">
        <v>2</v>
      </c>
      <c r="O678" s="18">
        <v>5</v>
      </c>
      <c r="P678" s="18">
        <v>2</v>
      </c>
      <c r="Q678" s="18">
        <v>3</v>
      </c>
      <c r="R678" s="18">
        <v>3</v>
      </c>
      <c r="S678" s="18" t="s">
        <v>82</v>
      </c>
      <c r="T678" s="20">
        <v>213</v>
      </c>
      <c r="U678" s="19">
        <v>1</v>
      </c>
      <c r="V678" s="18">
        <v>4155</v>
      </c>
      <c r="W678" s="19">
        <v>10</v>
      </c>
      <c r="X678" s="18">
        <v>5</v>
      </c>
      <c r="Y678" s="21">
        <v>1015</v>
      </c>
      <c r="Z678" s="18">
        <v>2</v>
      </c>
      <c r="AA678" s="19">
        <v>12</v>
      </c>
      <c r="AB678" s="20">
        <v>98</v>
      </c>
      <c r="AC678" s="131" t="s">
        <v>782</v>
      </c>
      <c r="AD678" s="38" t="s">
        <v>61</v>
      </c>
      <c r="AE678" s="13">
        <v>0</v>
      </c>
      <c r="AF678" s="13">
        <v>0</v>
      </c>
      <c r="AG678" s="13">
        <v>0</v>
      </c>
      <c r="AH678" s="37">
        <f t="shared" si="55"/>
        <v>0</v>
      </c>
      <c r="AI678" s="13">
        <v>0</v>
      </c>
      <c r="AJ678" s="13">
        <v>0</v>
      </c>
      <c r="AK678" s="13">
        <v>0</v>
      </c>
      <c r="AL678" s="37">
        <f t="shared" si="57"/>
        <v>0</v>
      </c>
      <c r="AM678" s="13">
        <v>0</v>
      </c>
      <c r="AN678" s="13">
        <v>0</v>
      </c>
      <c r="AO678" s="13">
        <v>0</v>
      </c>
      <c r="AP678" s="37">
        <f t="shared" si="56"/>
        <v>0</v>
      </c>
      <c r="AQ678" s="13">
        <v>0</v>
      </c>
      <c r="AR678" s="13">
        <v>0</v>
      </c>
      <c r="AS678" s="13">
        <v>0</v>
      </c>
      <c r="AT678" s="37">
        <f t="shared" si="58"/>
        <v>0</v>
      </c>
      <c r="AU678" s="69">
        <f t="shared" si="59"/>
        <v>0</v>
      </c>
    </row>
    <row r="679" spans="1:47" x14ac:dyDescent="0.25">
      <c r="A679" s="16">
        <f>COUNTIF($AD$10:AD679,'RESUMEN POR ORGANISMO'!$V$6)</f>
        <v>57</v>
      </c>
      <c r="B679" s="16">
        <f>COUNTIF(U$10:$V679,'Desglose 4246'!$V$6)</f>
        <v>8</v>
      </c>
      <c r="C679" s="16">
        <f>COUNTIF(V$10:$V679,'Desglose 4157'!$V$6)</f>
        <v>33</v>
      </c>
      <c r="D679" s="16">
        <f>COUNTIF(V$10:$V679,'Desglose 4156'!$V$6)</f>
        <v>26</v>
      </c>
      <c r="E679" s="16">
        <f>COUNTIF(V$10:$V679,'Desglose 4155'!$V$6)</f>
        <v>82</v>
      </c>
      <c r="F679" s="16">
        <f>COUNTIF(V$10:$V679,'Desglose 4154'!$V$6)</f>
        <v>8</v>
      </c>
      <c r="G679" s="16">
        <f>COUNTIF(V$10:$V679,'Desglose 4153'!$V$6)</f>
        <v>153</v>
      </c>
      <c r="H679" s="16">
        <f>COUNTIF(V$10:$V679,'Desglose 4152'!$V$6)</f>
        <v>177</v>
      </c>
      <c r="I679" s="16">
        <f>COUNTIF(V$10:$V679,'Desglose 4151'!$V$6)</f>
        <v>183</v>
      </c>
      <c r="J679" s="18" t="s">
        <v>19</v>
      </c>
      <c r="K679" s="19">
        <v>4</v>
      </c>
      <c r="L679" s="20">
        <v>15</v>
      </c>
      <c r="M679" s="21">
        <v>156</v>
      </c>
      <c r="N679" s="18">
        <v>2</v>
      </c>
      <c r="O679" s="18">
        <v>5</v>
      </c>
      <c r="P679" s="18">
        <v>2</v>
      </c>
      <c r="Q679" s="18">
        <v>3</v>
      </c>
      <c r="R679" s="18">
        <v>3</v>
      </c>
      <c r="S679" s="18" t="s">
        <v>82</v>
      </c>
      <c r="T679" s="20">
        <v>213</v>
      </c>
      <c r="U679" s="19">
        <v>1</v>
      </c>
      <c r="V679" s="18">
        <v>4155</v>
      </c>
      <c r="W679" s="19">
        <v>12</v>
      </c>
      <c r="X679" s="18">
        <v>1</v>
      </c>
      <c r="Y679" s="21">
        <v>3615</v>
      </c>
      <c r="Z679" s="18">
        <v>2</v>
      </c>
      <c r="AA679" s="19">
        <v>3</v>
      </c>
      <c r="AB679" s="20">
        <v>93</v>
      </c>
      <c r="AC679" s="131" t="s">
        <v>783</v>
      </c>
      <c r="AD679" s="38" t="s">
        <v>61</v>
      </c>
      <c r="AE679" s="13">
        <v>0</v>
      </c>
      <c r="AF679" s="13">
        <v>0</v>
      </c>
      <c r="AG679" s="13">
        <v>0</v>
      </c>
      <c r="AH679" s="37">
        <f t="shared" si="55"/>
        <v>0</v>
      </c>
      <c r="AI679" s="13">
        <v>0</v>
      </c>
      <c r="AJ679" s="13">
        <v>0</v>
      </c>
      <c r="AK679" s="13">
        <v>0</v>
      </c>
      <c r="AL679" s="37">
        <f t="shared" si="57"/>
        <v>0</v>
      </c>
      <c r="AM679" s="13">
        <v>0</v>
      </c>
      <c r="AN679" s="13">
        <v>0</v>
      </c>
      <c r="AO679" s="13">
        <v>0</v>
      </c>
      <c r="AP679" s="37">
        <f t="shared" si="56"/>
        <v>0</v>
      </c>
      <c r="AQ679" s="13">
        <v>0</v>
      </c>
      <c r="AR679" s="13">
        <v>0</v>
      </c>
      <c r="AS679" s="13">
        <v>0</v>
      </c>
      <c r="AT679" s="37">
        <f t="shared" si="58"/>
        <v>0</v>
      </c>
      <c r="AU679" s="69">
        <f t="shared" si="59"/>
        <v>0</v>
      </c>
    </row>
    <row r="680" spans="1:47" x14ac:dyDescent="0.25">
      <c r="A680" s="16">
        <f>COUNTIF($AD$10:AD680,'RESUMEN POR ORGANISMO'!$V$6)</f>
        <v>58</v>
      </c>
      <c r="B680" s="16">
        <f>COUNTIF(U$10:$V680,'Desglose 4246'!$V$6)</f>
        <v>8</v>
      </c>
      <c r="C680" s="16">
        <f>COUNTIF(V$10:$V680,'Desglose 4157'!$V$6)</f>
        <v>33</v>
      </c>
      <c r="D680" s="16">
        <f>COUNTIF(V$10:$V680,'Desglose 4156'!$V$6)</f>
        <v>26</v>
      </c>
      <c r="E680" s="16">
        <f>COUNTIF(V$10:$V680,'Desglose 4155'!$V$6)</f>
        <v>83</v>
      </c>
      <c r="F680" s="16">
        <f>COUNTIF(V$10:$V680,'Desglose 4154'!$V$6)</f>
        <v>8</v>
      </c>
      <c r="G680" s="16">
        <f>COUNTIF(V$10:$V680,'Desglose 4153'!$V$6)</f>
        <v>153</v>
      </c>
      <c r="H680" s="16">
        <f>COUNTIF(V$10:$V680,'Desglose 4152'!$V$6)</f>
        <v>177</v>
      </c>
      <c r="I680" s="16">
        <f>COUNTIF(V$10:$V680,'Desglose 4151'!$V$6)</f>
        <v>183</v>
      </c>
      <c r="J680" s="18" t="s">
        <v>19</v>
      </c>
      <c r="K680" s="19">
        <v>4</v>
      </c>
      <c r="L680" s="20">
        <v>15</v>
      </c>
      <c r="M680" s="21">
        <v>156</v>
      </c>
      <c r="N680" s="18">
        <v>2</v>
      </c>
      <c r="O680" s="18">
        <v>5</v>
      </c>
      <c r="P680" s="18">
        <v>2</v>
      </c>
      <c r="Q680" s="18">
        <v>3</v>
      </c>
      <c r="R680" s="18">
        <v>3</v>
      </c>
      <c r="S680" s="18" t="s">
        <v>82</v>
      </c>
      <c r="T680" s="20">
        <v>213</v>
      </c>
      <c r="U680" s="19">
        <v>1</v>
      </c>
      <c r="V680" s="18">
        <v>4155</v>
      </c>
      <c r="W680" s="19">
        <v>12</v>
      </c>
      <c r="X680" s="18">
        <v>5</v>
      </c>
      <c r="Y680" s="21">
        <v>1015</v>
      </c>
      <c r="Z680" s="18">
        <v>2</v>
      </c>
      <c r="AA680" s="19">
        <v>3</v>
      </c>
      <c r="AB680" s="20">
        <v>93</v>
      </c>
      <c r="AC680" s="131" t="s">
        <v>784</v>
      </c>
      <c r="AD680" s="38" t="s">
        <v>61</v>
      </c>
      <c r="AE680" s="13">
        <v>0</v>
      </c>
      <c r="AF680" s="13">
        <v>0</v>
      </c>
      <c r="AG680" s="13">
        <v>0</v>
      </c>
      <c r="AH680" s="37">
        <f t="shared" si="55"/>
        <v>0</v>
      </c>
      <c r="AI680" s="13">
        <v>0</v>
      </c>
      <c r="AJ680" s="13">
        <v>0</v>
      </c>
      <c r="AK680" s="13">
        <v>0</v>
      </c>
      <c r="AL680" s="37">
        <f t="shared" si="57"/>
        <v>0</v>
      </c>
      <c r="AM680" s="13">
        <v>0</v>
      </c>
      <c r="AN680" s="13">
        <v>0</v>
      </c>
      <c r="AO680" s="13">
        <v>0</v>
      </c>
      <c r="AP680" s="37">
        <f t="shared" si="56"/>
        <v>0</v>
      </c>
      <c r="AQ680" s="13">
        <v>0</v>
      </c>
      <c r="AR680" s="13">
        <v>0</v>
      </c>
      <c r="AS680" s="13">
        <v>0</v>
      </c>
      <c r="AT680" s="37">
        <f t="shared" si="58"/>
        <v>0</v>
      </c>
      <c r="AU680" s="69">
        <f t="shared" si="59"/>
        <v>0</v>
      </c>
    </row>
    <row r="681" spans="1:47" x14ac:dyDescent="0.25">
      <c r="A681" s="16">
        <f>COUNTIF($AD$10:AD681,'RESUMEN POR ORGANISMO'!$V$6)</f>
        <v>59</v>
      </c>
      <c r="B681" s="16">
        <f>COUNTIF(U$10:$V681,'Desglose 4246'!$V$6)</f>
        <v>8</v>
      </c>
      <c r="C681" s="16">
        <f>COUNTIF(V$10:$V681,'Desglose 4157'!$V$6)</f>
        <v>33</v>
      </c>
      <c r="D681" s="16">
        <f>COUNTIF(V$10:$V681,'Desglose 4156'!$V$6)</f>
        <v>26</v>
      </c>
      <c r="E681" s="16">
        <f>COUNTIF(V$10:$V681,'Desglose 4155'!$V$6)</f>
        <v>84</v>
      </c>
      <c r="F681" s="16">
        <f>COUNTIF(V$10:$V681,'Desglose 4154'!$V$6)</f>
        <v>8</v>
      </c>
      <c r="G681" s="16">
        <f>COUNTIF(V$10:$V681,'Desglose 4153'!$V$6)</f>
        <v>153</v>
      </c>
      <c r="H681" s="16">
        <f>COUNTIF(V$10:$V681,'Desglose 4152'!$V$6)</f>
        <v>177</v>
      </c>
      <c r="I681" s="16">
        <f>COUNTIF(V$10:$V681,'Desglose 4151'!$V$6)</f>
        <v>183</v>
      </c>
      <c r="J681" s="18" t="s">
        <v>19</v>
      </c>
      <c r="K681" s="19">
        <v>4</v>
      </c>
      <c r="L681" s="20">
        <v>15</v>
      </c>
      <c r="M681" s="21">
        <v>156</v>
      </c>
      <c r="N681" s="18">
        <v>2</v>
      </c>
      <c r="O681" s="18">
        <v>5</v>
      </c>
      <c r="P681" s="18">
        <v>2</v>
      </c>
      <c r="Q681" s="18">
        <v>3</v>
      </c>
      <c r="R681" s="18">
        <v>3</v>
      </c>
      <c r="S681" s="18" t="s">
        <v>82</v>
      </c>
      <c r="T681" s="20">
        <v>213</v>
      </c>
      <c r="U681" s="19">
        <v>1</v>
      </c>
      <c r="V681" s="18">
        <v>4155</v>
      </c>
      <c r="W681" s="19">
        <v>14</v>
      </c>
      <c r="X681" s="18">
        <v>1</v>
      </c>
      <c r="Y681" s="21">
        <v>4815</v>
      </c>
      <c r="Z681" s="18">
        <v>2</v>
      </c>
      <c r="AA681" s="19">
        <v>12</v>
      </c>
      <c r="AB681" s="20">
        <v>120</v>
      </c>
      <c r="AC681" s="131" t="s">
        <v>785</v>
      </c>
      <c r="AD681" s="38" t="s">
        <v>61</v>
      </c>
      <c r="AE681" s="13">
        <v>0</v>
      </c>
      <c r="AF681" s="13">
        <v>0</v>
      </c>
      <c r="AG681" s="13">
        <v>0</v>
      </c>
      <c r="AH681" s="37">
        <f t="shared" si="55"/>
        <v>0</v>
      </c>
      <c r="AI681" s="13">
        <v>0</v>
      </c>
      <c r="AJ681" s="13">
        <v>0</v>
      </c>
      <c r="AK681" s="13">
        <v>0</v>
      </c>
      <c r="AL681" s="37">
        <f t="shared" si="57"/>
        <v>0</v>
      </c>
      <c r="AM681" s="13">
        <v>0</v>
      </c>
      <c r="AN681" s="13">
        <v>0</v>
      </c>
      <c r="AO681" s="13">
        <v>0</v>
      </c>
      <c r="AP681" s="37">
        <f t="shared" si="56"/>
        <v>0</v>
      </c>
      <c r="AQ681" s="13">
        <v>0</v>
      </c>
      <c r="AR681" s="13">
        <v>0</v>
      </c>
      <c r="AS681" s="13">
        <v>0</v>
      </c>
      <c r="AT681" s="37">
        <f t="shared" si="58"/>
        <v>0</v>
      </c>
      <c r="AU681" s="69">
        <f t="shared" si="59"/>
        <v>0</v>
      </c>
    </row>
    <row r="682" spans="1:47" x14ac:dyDescent="0.25">
      <c r="A682" s="16">
        <f>COUNTIF($AD$10:AD682,'RESUMEN POR ORGANISMO'!$V$6)</f>
        <v>60</v>
      </c>
      <c r="B682" s="16">
        <f>COUNTIF(U$10:$V682,'Desglose 4246'!$V$6)</f>
        <v>8</v>
      </c>
      <c r="C682" s="16">
        <f>COUNTIF(V$10:$V682,'Desglose 4157'!$V$6)</f>
        <v>33</v>
      </c>
      <c r="D682" s="16">
        <f>COUNTIF(V$10:$V682,'Desglose 4156'!$V$6)</f>
        <v>26</v>
      </c>
      <c r="E682" s="16">
        <f>COUNTIF(V$10:$V682,'Desglose 4155'!$V$6)</f>
        <v>85</v>
      </c>
      <c r="F682" s="16">
        <f>COUNTIF(V$10:$V682,'Desglose 4154'!$V$6)</f>
        <v>8</v>
      </c>
      <c r="G682" s="16">
        <f>COUNTIF(V$10:$V682,'Desglose 4153'!$V$6)</f>
        <v>153</v>
      </c>
      <c r="H682" s="16">
        <f>COUNTIF(V$10:$V682,'Desglose 4152'!$V$6)</f>
        <v>177</v>
      </c>
      <c r="I682" s="16">
        <f>COUNTIF(V$10:$V682,'Desglose 4151'!$V$6)</f>
        <v>183</v>
      </c>
      <c r="J682" s="18" t="s">
        <v>19</v>
      </c>
      <c r="K682" s="19">
        <v>4</v>
      </c>
      <c r="L682" s="20">
        <v>15</v>
      </c>
      <c r="M682" s="21">
        <v>156</v>
      </c>
      <c r="N682" s="18">
        <v>2</v>
      </c>
      <c r="O682" s="18">
        <v>5</v>
      </c>
      <c r="P682" s="18">
        <v>2</v>
      </c>
      <c r="Q682" s="18">
        <v>3</v>
      </c>
      <c r="R682" s="18">
        <v>3</v>
      </c>
      <c r="S682" s="18" t="s">
        <v>82</v>
      </c>
      <c r="T682" s="20">
        <v>213</v>
      </c>
      <c r="U682" s="19">
        <v>1</v>
      </c>
      <c r="V682" s="18">
        <v>4155</v>
      </c>
      <c r="W682" s="19">
        <v>14</v>
      </c>
      <c r="X682" s="18">
        <v>5</v>
      </c>
      <c r="Y682" s="21">
        <v>14615</v>
      </c>
      <c r="Z682" s="18">
        <v>2</v>
      </c>
      <c r="AA682" s="19">
        <v>12</v>
      </c>
      <c r="AB682" s="20">
        <v>120</v>
      </c>
      <c r="AC682" s="131" t="s">
        <v>786</v>
      </c>
      <c r="AD682" s="38" t="s">
        <v>61</v>
      </c>
      <c r="AE682" s="13">
        <v>0</v>
      </c>
      <c r="AF682" s="13">
        <v>0</v>
      </c>
      <c r="AG682" s="13">
        <v>0</v>
      </c>
      <c r="AH682" s="37">
        <f t="shared" si="55"/>
        <v>0</v>
      </c>
      <c r="AI682" s="13">
        <v>0</v>
      </c>
      <c r="AJ682" s="13">
        <v>0</v>
      </c>
      <c r="AK682" s="13">
        <v>0</v>
      </c>
      <c r="AL682" s="37">
        <f t="shared" si="57"/>
        <v>0</v>
      </c>
      <c r="AM682" s="13">
        <v>0</v>
      </c>
      <c r="AN682" s="13">
        <v>0</v>
      </c>
      <c r="AO682" s="13">
        <v>0</v>
      </c>
      <c r="AP682" s="37">
        <f t="shared" si="56"/>
        <v>0</v>
      </c>
      <c r="AQ682" s="13">
        <v>0</v>
      </c>
      <c r="AR682" s="13">
        <v>0</v>
      </c>
      <c r="AS682" s="13">
        <v>0</v>
      </c>
      <c r="AT682" s="37">
        <f t="shared" si="58"/>
        <v>0</v>
      </c>
      <c r="AU682" s="69">
        <f t="shared" si="59"/>
        <v>0</v>
      </c>
    </row>
    <row r="683" spans="1:47" x14ac:dyDescent="0.25">
      <c r="A683" s="16">
        <f>COUNTIF($AD$10:AD683,'RESUMEN POR ORGANISMO'!$V$6)</f>
        <v>61</v>
      </c>
      <c r="B683" s="16">
        <f>COUNTIF(U$10:$V683,'Desglose 4246'!$V$6)</f>
        <v>8</v>
      </c>
      <c r="C683" s="16">
        <f>COUNTIF(V$10:$V683,'Desglose 4157'!$V$6)</f>
        <v>33</v>
      </c>
      <c r="D683" s="16">
        <f>COUNTIF(V$10:$V683,'Desglose 4156'!$V$6)</f>
        <v>26</v>
      </c>
      <c r="E683" s="16">
        <f>COUNTIF(V$10:$V683,'Desglose 4155'!$V$6)</f>
        <v>86</v>
      </c>
      <c r="F683" s="16">
        <f>COUNTIF(V$10:$V683,'Desglose 4154'!$V$6)</f>
        <v>8</v>
      </c>
      <c r="G683" s="16">
        <f>COUNTIF(V$10:$V683,'Desglose 4153'!$V$6)</f>
        <v>153</v>
      </c>
      <c r="H683" s="16">
        <f>COUNTIF(V$10:$V683,'Desglose 4152'!$V$6)</f>
        <v>177</v>
      </c>
      <c r="I683" s="16">
        <f>COUNTIF(V$10:$V683,'Desglose 4151'!$V$6)</f>
        <v>183</v>
      </c>
      <c r="J683" s="18" t="s">
        <v>19</v>
      </c>
      <c r="K683" s="19">
        <v>4</v>
      </c>
      <c r="L683" s="20">
        <v>15</v>
      </c>
      <c r="M683" s="21">
        <v>156</v>
      </c>
      <c r="N683" s="18">
        <v>2</v>
      </c>
      <c r="O683" s="18">
        <v>5</v>
      </c>
      <c r="P683" s="18">
        <v>2</v>
      </c>
      <c r="Q683" s="18">
        <v>3</v>
      </c>
      <c r="R683" s="18">
        <v>3</v>
      </c>
      <c r="S683" s="18" t="s">
        <v>82</v>
      </c>
      <c r="T683" s="20">
        <v>213</v>
      </c>
      <c r="U683" s="19">
        <v>1</v>
      </c>
      <c r="V683" s="18">
        <v>4155</v>
      </c>
      <c r="W683" s="19">
        <v>15</v>
      </c>
      <c r="X683" s="18">
        <v>1</v>
      </c>
      <c r="Y683" s="21">
        <v>4815</v>
      </c>
      <c r="Z683" s="18">
        <v>2</v>
      </c>
      <c r="AA683" s="19">
        <v>12</v>
      </c>
      <c r="AB683" s="20">
        <v>120</v>
      </c>
      <c r="AC683" s="131" t="s">
        <v>787</v>
      </c>
      <c r="AD683" s="38" t="s">
        <v>61</v>
      </c>
      <c r="AE683" s="13">
        <v>0</v>
      </c>
      <c r="AF683" s="13">
        <v>0</v>
      </c>
      <c r="AG683" s="13">
        <v>0</v>
      </c>
      <c r="AH683" s="37">
        <f t="shared" si="55"/>
        <v>0</v>
      </c>
      <c r="AI683" s="13">
        <v>0</v>
      </c>
      <c r="AJ683" s="13">
        <v>0</v>
      </c>
      <c r="AK683" s="13">
        <v>0</v>
      </c>
      <c r="AL683" s="37">
        <f t="shared" si="57"/>
        <v>0</v>
      </c>
      <c r="AM683" s="13">
        <v>0</v>
      </c>
      <c r="AN683" s="13">
        <v>0</v>
      </c>
      <c r="AO683" s="13">
        <v>0</v>
      </c>
      <c r="AP683" s="37">
        <f t="shared" si="56"/>
        <v>0</v>
      </c>
      <c r="AQ683" s="13">
        <v>0</v>
      </c>
      <c r="AR683" s="13">
        <v>0</v>
      </c>
      <c r="AS683" s="13">
        <v>0</v>
      </c>
      <c r="AT683" s="37">
        <f t="shared" si="58"/>
        <v>0</v>
      </c>
      <c r="AU683" s="69">
        <f t="shared" si="59"/>
        <v>0</v>
      </c>
    </row>
    <row r="684" spans="1:47" x14ac:dyDescent="0.25">
      <c r="A684" s="16">
        <f>COUNTIF($AD$10:AD684,'RESUMEN POR ORGANISMO'!$V$6)</f>
        <v>62</v>
      </c>
      <c r="B684" s="16">
        <f>COUNTIF(U$10:$V684,'Desglose 4246'!$V$6)</f>
        <v>8</v>
      </c>
      <c r="C684" s="16">
        <f>COUNTIF(V$10:$V684,'Desglose 4157'!$V$6)</f>
        <v>33</v>
      </c>
      <c r="D684" s="16">
        <f>COUNTIF(V$10:$V684,'Desglose 4156'!$V$6)</f>
        <v>26</v>
      </c>
      <c r="E684" s="16">
        <f>COUNTIF(V$10:$V684,'Desglose 4155'!$V$6)</f>
        <v>87</v>
      </c>
      <c r="F684" s="16">
        <f>COUNTIF(V$10:$V684,'Desglose 4154'!$V$6)</f>
        <v>8</v>
      </c>
      <c r="G684" s="16">
        <f>COUNTIF(V$10:$V684,'Desglose 4153'!$V$6)</f>
        <v>153</v>
      </c>
      <c r="H684" s="16">
        <f>COUNTIF(V$10:$V684,'Desglose 4152'!$V$6)</f>
        <v>177</v>
      </c>
      <c r="I684" s="16">
        <f>COUNTIF(V$10:$V684,'Desglose 4151'!$V$6)</f>
        <v>183</v>
      </c>
      <c r="J684" s="18" t="s">
        <v>19</v>
      </c>
      <c r="K684" s="19">
        <v>4</v>
      </c>
      <c r="L684" s="20">
        <v>15</v>
      </c>
      <c r="M684" s="21">
        <v>156</v>
      </c>
      <c r="N684" s="18">
        <v>2</v>
      </c>
      <c r="O684" s="18">
        <v>5</v>
      </c>
      <c r="P684" s="18">
        <v>2</v>
      </c>
      <c r="Q684" s="18">
        <v>3</v>
      </c>
      <c r="R684" s="18">
        <v>3</v>
      </c>
      <c r="S684" s="18" t="s">
        <v>82</v>
      </c>
      <c r="T684" s="20">
        <v>213</v>
      </c>
      <c r="U684" s="19">
        <v>1</v>
      </c>
      <c r="V684" s="18">
        <v>4155</v>
      </c>
      <c r="W684" s="19">
        <v>15</v>
      </c>
      <c r="X684" s="18">
        <v>5</v>
      </c>
      <c r="Y684" s="21">
        <v>14615</v>
      </c>
      <c r="Z684" s="18">
        <v>2</v>
      </c>
      <c r="AA684" s="19">
        <v>12</v>
      </c>
      <c r="AB684" s="20">
        <v>120</v>
      </c>
      <c r="AC684" s="131" t="s">
        <v>788</v>
      </c>
      <c r="AD684" s="38" t="s">
        <v>61</v>
      </c>
      <c r="AE684" s="13">
        <v>0</v>
      </c>
      <c r="AF684" s="13">
        <v>0</v>
      </c>
      <c r="AG684" s="13">
        <v>0</v>
      </c>
      <c r="AH684" s="37">
        <f t="shared" si="55"/>
        <v>0</v>
      </c>
      <c r="AI684" s="13">
        <v>0</v>
      </c>
      <c r="AJ684" s="13">
        <v>0</v>
      </c>
      <c r="AK684" s="13">
        <v>0</v>
      </c>
      <c r="AL684" s="37">
        <f t="shared" si="57"/>
        <v>0</v>
      </c>
      <c r="AM684" s="13">
        <v>0</v>
      </c>
      <c r="AN684" s="13">
        <v>0</v>
      </c>
      <c r="AO684" s="13">
        <v>0</v>
      </c>
      <c r="AP684" s="37">
        <f t="shared" si="56"/>
        <v>0</v>
      </c>
      <c r="AQ684" s="13">
        <v>0</v>
      </c>
      <c r="AR684" s="13">
        <v>0</v>
      </c>
      <c r="AS684" s="13">
        <v>0</v>
      </c>
      <c r="AT684" s="37">
        <f t="shared" si="58"/>
        <v>0</v>
      </c>
      <c r="AU684" s="69">
        <f t="shared" si="59"/>
        <v>0</v>
      </c>
    </row>
    <row r="685" spans="1:47" x14ac:dyDescent="0.25">
      <c r="A685" s="16">
        <f>COUNTIF($AD$10:AD685,'RESUMEN POR ORGANISMO'!$V$6)</f>
        <v>63</v>
      </c>
      <c r="B685" s="16">
        <f>COUNTIF(U$10:$V685,'Desglose 4246'!$V$6)</f>
        <v>8</v>
      </c>
      <c r="C685" s="16">
        <f>COUNTIF(V$10:$V685,'Desglose 4157'!$V$6)</f>
        <v>33</v>
      </c>
      <c r="D685" s="16">
        <f>COUNTIF(V$10:$V685,'Desglose 4156'!$V$6)</f>
        <v>26</v>
      </c>
      <c r="E685" s="16">
        <f>COUNTIF(V$10:$V685,'Desglose 4155'!$V$6)</f>
        <v>88</v>
      </c>
      <c r="F685" s="16">
        <f>COUNTIF(V$10:$V685,'Desglose 4154'!$V$6)</f>
        <v>8</v>
      </c>
      <c r="G685" s="16">
        <f>COUNTIF(V$10:$V685,'Desglose 4153'!$V$6)</f>
        <v>153</v>
      </c>
      <c r="H685" s="16">
        <f>COUNTIF(V$10:$V685,'Desglose 4152'!$V$6)</f>
        <v>177</v>
      </c>
      <c r="I685" s="16">
        <f>COUNTIF(V$10:$V685,'Desglose 4151'!$V$6)</f>
        <v>183</v>
      </c>
      <c r="J685" s="18" t="s">
        <v>19</v>
      </c>
      <c r="K685" s="19">
        <v>4</v>
      </c>
      <c r="L685" s="20">
        <v>15</v>
      </c>
      <c r="M685" s="21">
        <v>156</v>
      </c>
      <c r="N685" s="18">
        <v>2</v>
      </c>
      <c r="O685" s="18">
        <v>5</v>
      </c>
      <c r="P685" s="18">
        <v>2</v>
      </c>
      <c r="Q685" s="18">
        <v>3</v>
      </c>
      <c r="R685" s="18">
        <v>3</v>
      </c>
      <c r="S685" s="18" t="s">
        <v>82</v>
      </c>
      <c r="T685" s="20">
        <v>213</v>
      </c>
      <c r="U685" s="19">
        <v>1</v>
      </c>
      <c r="V685" s="18">
        <v>4155</v>
      </c>
      <c r="W685" s="19">
        <v>16</v>
      </c>
      <c r="X685" s="18">
        <v>1</v>
      </c>
      <c r="Y685" s="21">
        <v>4815</v>
      </c>
      <c r="Z685" s="18">
        <v>2</v>
      </c>
      <c r="AA685" s="19">
        <v>12</v>
      </c>
      <c r="AB685" s="20">
        <v>120</v>
      </c>
      <c r="AC685" s="131" t="s">
        <v>789</v>
      </c>
      <c r="AD685" s="38" t="s">
        <v>61</v>
      </c>
      <c r="AE685" s="13">
        <v>0</v>
      </c>
      <c r="AF685" s="13">
        <v>0</v>
      </c>
      <c r="AG685" s="13">
        <v>0</v>
      </c>
      <c r="AH685" s="37">
        <f t="shared" si="55"/>
        <v>0</v>
      </c>
      <c r="AI685" s="13">
        <v>0</v>
      </c>
      <c r="AJ685" s="13">
        <v>0</v>
      </c>
      <c r="AK685" s="13">
        <v>0</v>
      </c>
      <c r="AL685" s="37">
        <f t="shared" si="57"/>
        <v>0</v>
      </c>
      <c r="AM685" s="13">
        <v>0</v>
      </c>
      <c r="AN685" s="13">
        <v>0</v>
      </c>
      <c r="AO685" s="13">
        <v>0</v>
      </c>
      <c r="AP685" s="37">
        <f t="shared" si="56"/>
        <v>0</v>
      </c>
      <c r="AQ685" s="13">
        <v>0</v>
      </c>
      <c r="AR685" s="13">
        <v>0</v>
      </c>
      <c r="AS685" s="13">
        <v>0</v>
      </c>
      <c r="AT685" s="37">
        <f t="shared" si="58"/>
        <v>0</v>
      </c>
      <c r="AU685" s="69">
        <f t="shared" si="59"/>
        <v>0</v>
      </c>
    </row>
    <row r="686" spans="1:47" x14ac:dyDescent="0.25">
      <c r="A686" s="16">
        <f>COUNTIF($AD$10:AD686,'RESUMEN POR ORGANISMO'!$V$6)</f>
        <v>64</v>
      </c>
      <c r="B686" s="16">
        <f>COUNTIF(U$10:$V686,'Desglose 4246'!$V$6)</f>
        <v>8</v>
      </c>
      <c r="C686" s="16">
        <f>COUNTIF(V$10:$V686,'Desglose 4157'!$V$6)</f>
        <v>33</v>
      </c>
      <c r="D686" s="16">
        <f>COUNTIF(V$10:$V686,'Desglose 4156'!$V$6)</f>
        <v>26</v>
      </c>
      <c r="E686" s="16">
        <f>COUNTIF(V$10:$V686,'Desglose 4155'!$V$6)</f>
        <v>89</v>
      </c>
      <c r="F686" s="16">
        <f>COUNTIF(V$10:$V686,'Desglose 4154'!$V$6)</f>
        <v>8</v>
      </c>
      <c r="G686" s="16">
        <f>COUNTIF(V$10:$V686,'Desglose 4153'!$V$6)</f>
        <v>153</v>
      </c>
      <c r="H686" s="16">
        <f>COUNTIF(V$10:$V686,'Desglose 4152'!$V$6)</f>
        <v>177</v>
      </c>
      <c r="I686" s="16">
        <f>COUNTIF(V$10:$V686,'Desglose 4151'!$V$6)</f>
        <v>183</v>
      </c>
      <c r="J686" s="18" t="s">
        <v>19</v>
      </c>
      <c r="K686" s="19">
        <v>4</v>
      </c>
      <c r="L686" s="20">
        <v>15</v>
      </c>
      <c r="M686" s="21">
        <v>156</v>
      </c>
      <c r="N686" s="18">
        <v>2</v>
      </c>
      <c r="O686" s="18">
        <v>5</v>
      </c>
      <c r="P686" s="18">
        <v>2</v>
      </c>
      <c r="Q686" s="18">
        <v>3</v>
      </c>
      <c r="R686" s="18">
        <v>3</v>
      </c>
      <c r="S686" s="18" t="s">
        <v>82</v>
      </c>
      <c r="T686" s="20">
        <v>213</v>
      </c>
      <c r="U686" s="19">
        <v>1</v>
      </c>
      <c r="V686" s="18">
        <v>4155</v>
      </c>
      <c r="W686" s="19">
        <v>16</v>
      </c>
      <c r="X686" s="18">
        <v>5</v>
      </c>
      <c r="Y686" s="21">
        <v>14615</v>
      </c>
      <c r="Z686" s="18">
        <v>2</v>
      </c>
      <c r="AA686" s="19">
        <v>12</v>
      </c>
      <c r="AB686" s="20">
        <v>120</v>
      </c>
      <c r="AC686" s="131" t="s">
        <v>790</v>
      </c>
      <c r="AD686" s="38" t="s">
        <v>61</v>
      </c>
      <c r="AE686" s="13">
        <v>0</v>
      </c>
      <c r="AF686" s="13">
        <v>0</v>
      </c>
      <c r="AG686" s="13">
        <v>0</v>
      </c>
      <c r="AH686" s="37">
        <f t="shared" si="55"/>
        <v>0</v>
      </c>
      <c r="AI686" s="13">
        <v>0</v>
      </c>
      <c r="AJ686" s="13">
        <v>0</v>
      </c>
      <c r="AK686" s="13">
        <v>0</v>
      </c>
      <c r="AL686" s="37">
        <f t="shared" si="57"/>
        <v>0</v>
      </c>
      <c r="AM686" s="13">
        <v>0</v>
      </c>
      <c r="AN686" s="13">
        <v>0</v>
      </c>
      <c r="AO686" s="13">
        <v>0</v>
      </c>
      <c r="AP686" s="37">
        <f t="shared" si="56"/>
        <v>0</v>
      </c>
      <c r="AQ686" s="13">
        <v>0</v>
      </c>
      <c r="AR686" s="13">
        <v>0</v>
      </c>
      <c r="AS686" s="13">
        <v>0</v>
      </c>
      <c r="AT686" s="37">
        <f t="shared" si="58"/>
        <v>0</v>
      </c>
      <c r="AU686" s="69">
        <f t="shared" si="59"/>
        <v>0</v>
      </c>
    </row>
    <row r="687" spans="1:47" x14ac:dyDescent="0.25">
      <c r="A687" s="16">
        <f>COUNTIF($AD$10:AD687,'RESUMEN POR ORGANISMO'!$V$6)</f>
        <v>65</v>
      </c>
      <c r="B687" s="16">
        <f>COUNTIF(U$10:$V687,'Desglose 4246'!$V$6)</f>
        <v>8</v>
      </c>
      <c r="C687" s="16">
        <f>COUNTIF(V$10:$V687,'Desglose 4157'!$V$6)</f>
        <v>33</v>
      </c>
      <c r="D687" s="16">
        <f>COUNTIF(V$10:$V687,'Desglose 4156'!$V$6)</f>
        <v>26</v>
      </c>
      <c r="E687" s="16">
        <f>COUNTIF(V$10:$V687,'Desglose 4155'!$V$6)</f>
        <v>90</v>
      </c>
      <c r="F687" s="16">
        <f>COUNTIF(V$10:$V687,'Desglose 4154'!$V$6)</f>
        <v>8</v>
      </c>
      <c r="G687" s="16">
        <f>COUNTIF(V$10:$V687,'Desglose 4153'!$V$6)</f>
        <v>153</v>
      </c>
      <c r="H687" s="16">
        <f>COUNTIF(V$10:$V687,'Desglose 4152'!$V$6)</f>
        <v>177</v>
      </c>
      <c r="I687" s="16">
        <f>COUNTIF(V$10:$V687,'Desglose 4151'!$V$6)</f>
        <v>183</v>
      </c>
      <c r="J687" s="18" t="s">
        <v>19</v>
      </c>
      <c r="K687" s="19">
        <v>4</v>
      </c>
      <c r="L687" s="20">
        <v>15</v>
      </c>
      <c r="M687" s="21">
        <v>156</v>
      </c>
      <c r="N687" s="18">
        <v>2</v>
      </c>
      <c r="O687" s="18">
        <v>5</v>
      </c>
      <c r="P687" s="18">
        <v>2</v>
      </c>
      <c r="Q687" s="18">
        <v>3</v>
      </c>
      <c r="R687" s="18">
        <v>3</v>
      </c>
      <c r="S687" s="18" t="s">
        <v>82</v>
      </c>
      <c r="T687" s="20">
        <v>213</v>
      </c>
      <c r="U687" s="19">
        <v>1</v>
      </c>
      <c r="V687" s="18">
        <v>4155</v>
      </c>
      <c r="W687" s="19">
        <v>17</v>
      </c>
      <c r="X687" s="18">
        <v>1</v>
      </c>
      <c r="Y687" s="21">
        <v>4815</v>
      </c>
      <c r="Z687" s="18">
        <v>2</v>
      </c>
      <c r="AA687" s="19">
        <v>12</v>
      </c>
      <c r="AB687" s="20">
        <v>97</v>
      </c>
      <c r="AC687" s="131" t="s">
        <v>791</v>
      </c>
      <c r="AD687" s="38" t="s">
        <v>61</v>
      </c>
      <c r="AE687" s="13">
        <v>0</v>
      </c>
      <c r="AF687" s="13">
        <v>0</v>
      </c>
      <c r="AG687" s="13">
        <v>0</v>
      </c>
      <c r="AH687" s="37">
        <f t="shared" si="55"/>
        <v>0</v>
      </c>
      <c r="AI687" s="13">
        <v>0</v>
      </c>
      <c r="AJ687" s="13">
        <v>0</v>
      </c>
      <c r="AK687" s="13">
        <v>0</v>
      </c>
      <c r="AL687" s="37">
        <f t="shared" si="57"/>
        <v>0</v>
      </c>
      <c r="AM687" s="13">
        <v>0</v>
      </c>
      <c r="AN687" s="13">
        <v>0</v>
      </c>
      <c r="AO687" s="13">
        <v>0</v>
      </c>
      <c r="AP687" s="37">
        <f t="shared" si="56"/>
        <v>0</v>
      </c>
      <c r="AQ687" s="13">
        <v>0</v>
      </c>
      <c r="AR687" s="13">
        <v>0</v>
      </c>
      <c r="AS687" s="13">
        <v>0</v>
      </c>
      <c r="AT687" s="37">
        <f t="shared" si="58"/>
        <v>0</v>
      </c>
      <c r="AU687" s="69">
        <f t="shared" si="59"/>
        <v>0</v>
      </c>
    </row>
    <row r="688" spans="1:47" x14ac:dyDescent="0.25">
      <c r="A688" s="16">
        <f>COUNTIF($AD$10:AD688,'RESUMEN POR ORGANISMO'!$V$6)</f>
        <v>66</v>
      </c>
      <c r="B688" s="16">
        <f>COUNTIF(U$10:$V688,'Desglose 4246'!$V$6)</f>
        <v>8</v>
      </c>
      <c r="C688" s="16">
        <f>COUNTIF(V$10:$V688,'Desglose 4157'!$V$6)</f>
        <v>33</v>
      </c>
      <c r="D688" s="16">
        <f>COUNTIF(V$10:$V688,'Desglose 4156'!$V$6)</f>
        <v>26</v>
      </c>
      <c r="E688" s="16">
        <f>COUNTIF(V$10:$V688,'Desglose 4155'!$V$6)</f>
        <v>91</v>
      </c>
      <c r="F688" s="16">
        <f>COUNTIF(V$10:$V688,'Desglose 4154'!$V$6)</f>
        <v>8</v>
      </c>
      <c r="G688" s="16">
        <f>COUNTIF(V$10:$V688,'Desglose 4153'!$V$6)</f>
        <v>153</v>
      </c>
      <c r="H688" s="16">
        <f>COUNTIF(V$10:$V688,'Desglose 4152'!$V$6)</f>
        <v>177</v>
      </c>
      <c r="I688" s="16">
        <f>COUNTIF(V$10:$V688,'Desglose 4151'!$V$6)</f>
        <v>183</v>
      </c>
      <c r="J688" s="18" t="s">
        <v>19</v>
      </c>
      <c r="K688" s="19">
        <v>4</v>
      </c>
      <c r="L688" s="20">
        <v>15</v>
      </c>
      <c r="M688" s="21">
        <v>156</v>
      </c>
      <c r="N688" s="18">
        <v>2</v>
      </c>
      <c r="O688" s="18">
        <v>5</v>
      </c>
      <c r="P688" s="18">
        <v>2</v>
      </c>
      <c r="Q688" s="18">
        <v>3</v>
      </c>
      <c r="R688" s="18">
        <v>3</v>
      </c>
      <c r="S688" s="18" t="s">
        <v>82</v>
      </c>
      <c r="T688" s="20">
        <v>213</v>
      </c>
      <c r="U688" s="19">
        <v>1</v>
      </c>
      <c r="V688" s="18">
        <v>4155</v>
      </c>
      <c r="W688" s="19">
        <v>17</v>
      </c>
      <c r="X688" s="18">
        <v>5</v>
      </c>
      <c r="Y688" s="21">
        <v>14615</v>
      </c>
      <c r="Z688" s="18">
        <v>2</v>
      </c>
      <c r="AA688" s="19">
        <v>12</v>
      </c>
      <c r="AB688" s="20">
        <v>97</v>
      </c>
      <c r="AC688" s="131" t="s">
        <v>792</v>
      </c>
      <c r="AD688" s="38" t="s">
        <v>61</v>
      </c>
      <c r="AE688" s="13">
        <v>0</v>
      </c>
      <c r="AF688" s="13">
        <v>0</v>
      </c>
      <c r="AG688" s="13">
        <v>0</v>
      </c>
      <c r="AH688" s="37">
        <f t="shared" si="55"/>
        <v>0</v>
      </c>
      <c r="AI688" s="13">
        <v>0</v>
      </c>
      <c r="AJ688" s="13">
        <v>0</v>
      </c>
      <c r="AK688" s="13">
        <v>0</v>
      </c>
      <c r="AL688" s="37">
        <f t="shared" si="57"/>
        <v>0</v>
      </c>
      <c r="AM688" s="13">
        <v>0</v>
      </c>
      <c r="AN688" s="13">
        <v>0</v>
      </c>
      <c r="AO688" s="13">
        <v>0</v>
      </c>
      <c r="AP688" s="37">
        <f t="shared" si="56"/>
        <v>0</v>
      </c>
      <c r="AQ688" s="13">
        <v>0</v>
      </c>
      <c r="AR688" s="13">
        <v>0</v>
      </c>
      <c r="AS688" s="13">
        <v>0</v>
      </c>
      <c r="AT688" s="37">
        <f t="shared" si="58"/>
        <v>0</v>
      </c>
      <c r="AU688" s="69">
        <f t="shared" si="59"/>
        <v>0</v>
      </c>
    </row>
    <row r="689" spans="1:47" x14ac:dyDescent="0.25">
      <c r="A689" s="16">
        <f>COUNTIF($AD$10:AD689,'RESUMEN POR ORGANISMO'!$V$6)</f>
        <v>67</v>
      </c>
      <c r="B689" s="16">
        <f>COUNTIF(U$10:$V689,'Desglose 4246'!$V$6)</f>
        <v>8</v>
      </c>
      <c r="C689" s="16">
        <f>COUNTIF(V$10:$V689,'Desglose 4157'!$V$6)</f>
        <v>33</v>
      </c>
      <c r="D689" s="16">
        <f>COUNTIF(V$10:$V689,'Desglose 4156'!$V$6)</f>
        <v>26</v>
      </c>
      <c r="E689" s="16">
        <f>COUNTIF(V$10:$V689,'Desglose 4155'!$V$6)</f>
        <v>92</v>
      </c>
      <c r="F689" s="16">
        <f>COUNTIF(V$10:$V689,'Desglose 4154'!$V$6)</f>
        <v>8</v>
      </c>
      <c r="G689" s="16">
        <f>COUNTIF(V$10:$V689,'Desglose 4153'!$V$6)</f>
        <v>153</v>
      </c>
      <c r="H689" s="16">
        <f>COUNTIF(V$10:$V689,'Desglose 4152'!$V$6)</f>
        <v>177</v>
      </c>
      <c r="I689" s="16">
        <f>COUNTIF(V$10:$V689,'Desglose 4151'!$V$6)</f>
        <v>183</v>
      </c>
      <c r="J689" s="18" t="s">
        <v>19</v>
      </c>
      <c r="K689" s="19">
        <v>4</v>
      </c>
      <c r="L689" s="20">
        <v>15</v>
      </c>
      <c r="M689" s="21">
        <v>156</v>
      </c>
      <c r="N689" s="18">
        <v>2</v>
      </c>
      <c r="O689" s="18">
        <v>5</v>
      </c>
      <c r="P689" s="18">
        <v>2</v>
      </c>
      <c r="Q689" s="18">
        <v>3</v>
      </c>
      <c r="R689" s="18">
        <v>3</v>
      </c>
      <c r="S689" s="18" t="s">
        <v>82</v>
      </c>
      <c r="T689" s="20">
        <v>213</v>
      </c>
      <c r="U689" s="19">
        <v>1</v>
      </c>
      <c r="V689" s="18">
        <v>4155</v>
      </c>
      <c r="W689" s="19">
        <v>18</v>
      </c>
      <c r="X689" s="18">
        <v>1</v>
      </c>
      <c r="Y689" s="21">
        <v>4815</v>
      </c>
      <c r="Z689" s="18">
        <v>2</v>
      </c>
      <c r="AA689" s="19">
        <v>12</v>
      </c>
      <c r="AB689" s="20">
        <v>101</v>
      </c>
      <c r="AC689" s="131" t="s">
        <v>793</v>
      </c>
      <c r="AD689" s="38" t="s">
        <v>61</v>
      </c>
      <c r="AE689" s="13">
        <v>0</v>
      </c>
      <c r="AF689" s="13">
        <v>0</v>
      </c>
      <c r="AG689" s="13">
        <v>0</v>
      </c>
      <c r="AH689" s="37">
        <f t="shared" si="55"/>
        <v>0</v>
      </c>
      <c r="AI689" s="13">
        <v>0</v>
      </c>
      <c r="AJ689" s="13">
        <v>0</v>
      </c>
      <c r="AK689" s="13">
        <v>0</v>
      </c>
      <c r="AL689" s="37">
        <f t="shared" si="57"/>
        <v>0</v>
      </c>
      <c r="AM689" s="13">
        <v>0</v>
      </c>
      <c r="AN689" s="13">
        <v>0</v>
      </c>
      <c r="AO689" s="13">
        <v>0</v>
      </c>
      <c r="AP689" s="37">
        <f t="shared" si="56"/>
        <v>0</v>
      </c>
      <c r="AQ689" s="13">
        <v>0</v>
      </c>
      <c r="AR689" s="13">
        <v>0</v>
      </c>
      <c r="AS689" s="13">
        <v>0</v>
      </c>
      <c r="AT689" s="37">
        <f t="shared" si="58"/>
        <v>0</v>
      </c>
      <c r="AU689" s="69">
        <f t="shared" si="59"/>
        <v>0</v>
      </c>
    </row>
    <row r="690" spans="1:47" x14ac:dyDescent="0.25">
      <c r="A690" s="16">
        <f>COUNTIF($AD$10:AD690,'RESUMEN POR ORGANISMO'!$V$6)</f>
        <v>68</v>
      </c>
      <c r="B690" s="16">
        <f>COUNTIF(U$10:$V690,'Desglose 4246'!$V$6)</f>
        <v>8</v>
      </c>
      <c r="C690" s="16">
        <f>COUNTIF(V$10:$V690,'Desglose 4157'!$V$6)</f>
        <v>33</v>
      </c>
      <c r="D690" s="16">
        <f>COUNTIF(V$10:$V690,'Desglose 4156'!$V$6)</f>
        <v>26</v>
      </c>
      <c r="E690" s="16">
        <f>COUNTIF(V$10:$V690,'Desglose 4155'!$V$6)</f>
        <v>93</v>
      </c>
      <c r="F690" s="16">
        <f>COUNTIF(V$10:$V690,'Desglose 4154'!$V$6)</f>
        <v>8</v>
      </c>
      <c r="G690" s="16">
        <f>COUNTIF(V$10:$V690,'Desglose 4153'!$V$6)</f>
        <v>153</v>
      </c>
      <c r="H690" s="16">
        <f>COUNTIF(V$10:$V690,'Desglose 4152'!$V$6)</f>
        <v>177</v>
      </c>
      <c r="I690" s="16">
        <f>COUNTIF(V$10:$V690,'Desglose 4151'!$V$6)</f>
        <v>183</v>
      </c>
      <c r="J690" s="18" t="s">
        <v>19</v>
      </c>
      <c r="K690" s="19">
        <v>4</v>
      </c>
      <c r="L690" s="20">
        <v>15</v>
      </c>
      <c r="M690" s="21">
        <v>156</v>
      </c>
      <c r="N690" s="18">
        <v>2</v>
      </c>
      <c r="O690" s="18">
        <v>5</v>
      </c>
      <c r="P690" s="18">
        <v>2</v>
      </c>
      <c r="Q690" s="18">
        <v>3</v>
      </c>
      <c r="R690" s="18">
        <v>3</v>
      </c>
      <c r="S690" s="18" t="s">
        <v>82</v>
      </c>
      <c r="T690" s="20">
        <v>213</v>
      </c>
      <c r="U690" s="19">
        <v>1</v>
      </c>
      <c r="V690" s="18">
        <v>4155</v>
      </c>
      <c r="W690" s="19">
        <v>18</v>
      </c>
      <c r="X690" s="18">
        <v>5</v>
      </c>
      <c r="Y690" s="21">
        <v>14615</v>
      </c>
      <c r="Z690" s="18">
        <v>2</v>
      </c>
      <c r="AA690" s="19">
        <v>12</v>
      </c>
      <c r="AB690" s="20">
        <v>101</v>
      </c>
      <c r="AC690" s="131" t="s">
        <v>794</v>
      </c>
      <c r="AD690" s="38" t="s">
        <v>61</v>
      </c>
      <c r="AE690" s="13">
        <v>0</v>
      </c>
      <c r="AF690" s="13">
        <v>0</v>
      </c>
      <c r="AG690" s="13">
        <v>0</v>
      </c>
      <c r="AH690" s="37">
        <f t="shared" si="55"/>
        <v>0</v>
      </c>
      <c r="AI690" s="13">
        <v>0</v>
      </c>
      <c r="AJ690" s="13">
        <v>0</v>
      </c>
      <c r="AK690" s="13">
        <v>0</v>
      </c>
      <c r="AL690" s="37">
        <f t="shared" si="57"/>
        <v>0</v>
      </c>
      <c r="AM690" s="13">
        <v>0</v>
      </c>
      <c r="AN690" s="13">
        <v>0</v>
      </c>
      <c r="AO690" s="13">
        <v>0</v>
      </c>
      <c r="AP690" s="37">
        <f t="shared" si="56"/>
        <v>0</v>
      </c>
      <c r="AQ690" s="13">
        <v>0</v>
      </c>
      <c r="AR690" s="13">
        <v>0</v>
      </c>
      <c r="AS690" s="13">
        <v>0</v>
      </c>
      <c r="AT690" s="37">
        <f t="shared" si="58"/>
        <v>0</v>
      </c>
      <c r="AU690" s="69">
        <f t="shared" si="59"/>
        <v>0</v>
      </c>
    </row>
    <row r="691" spans="1:47" x14ac:dyDescent="0.25">
      <c r="A691" s="16">
        <f>COUNTIF($AD$10:AD691,'RESUMEN POR ORGANISMO'!$V$6)</f>
        <v>69</v>
      </c>
      <c r="B691" s="16">
        <f>COUNTIF(U$10:$V691,'Desglose 4246'!$V$6)</f>
        <v>8</v>
      </c>
      <c r="C691" s="16">
        <f>COUNTIF(V$10:$V691,'Desglose 4157'!$V$6)</f>
        <v>33</v>
      </c>
      <c r="D691" s="16">
        <f>COUNTIF(V$10:$V691,'Desglose 4156'!$V$6)</f>
        <v>26</v>
      </c>
      <c r="E691" s="16">
        <f>COUNTIF(V$10:$V691,'Desglose 4155'!$V$6)</f>
        <v>94</v>
      </c>
      <c r="F691" s="16">
        <f>COUNTIF(V$10:$V691,'Desglose 4154'!$V$6)</f>
        <v>8</v>
      </c>
      <c r="G691" s="16">
        <f>COUNTIF(V$10:$V691,'Desglose 4153'!$V$6)</f>
        <v>153</v>
      </c>
      <c r="H691" s="16">
        <f>COUNTIF(V$10:$V691,'Desglose 4152'!$V$6)</f>
        <v>177</v>
      </c>
      <c r="I691" s="16">
        <f>COUNTIF(V$10:$V691,'Desglose 4151'!$V$6)</f>
        <v>183</v>
      </c>
      <c r="J691" s="18" t="s">
        <v>19</v>
      </c>
      <c r="K691" s="19">
        <v>4</v>
      </c>
      <c r="L691" s="20">
        <v>15</v>
      </c>
      <c r="M691" s="21">
        <v>156</v>
      </c>
      <c r="N691" s="18">
        <v>2</v>
      </c>
      <c r="O691" s="18">
        <v>5</v>
      </c>
      <c r="P691" s="18">
        <v>2</v>
      </c>
      <c r="Q691" s="18">
        <v>3</v>
      </c>
      <c r="R691" s="18">
        <v>3</v>
      </c>
      <c r="S691" s="18" t="s">
        <v>82</v>
      </c>
      <c r="T691" s="20">
        <v>213</v>
      </c>
      <c r="U691" s="19">
        <v>1</v>
      </c>
      <c r="V691" s="18">
        <v>4155</v>
      </c>
      <c r="W691" s="19">
        <v>19</v>
      </c>
      <c r="X691" s="18">
        <v>1</v>
      </c>
      <c r="Y691" s="21">
        <v>4815</v>
      </c>
      <c r="Z691" s="18">
        <v>2</v>
      </c>
      <c r="AA691" s="19">
        <v>9</v>
      </c>
      <c r="AB691" s="20">
        <v>67</v>
      </c>
      <c r="AC691" s="131" t="s">
        <v>795</v>
      </c>
      <c r="AD691" s="38" t="s">
        <v>61</v>
      </c>
      <c r="AE691" s="13">
        <v>0</v>
      </c>
      <c r="AF691" s="13">
        <v>0</v>
      </c>
      <c r="AG691" s="13">
        <v>0</v>
      </c>
      <c r="AH691" s="37">
        <f t="shared" si="55"/>
        <v>0</v>
      </c>
      <c r="AI691" s="13">
        <v>0</v>
      </c>
      <c r="AJ691" s="13">
        <v>0</v>
      </c>
      <c r="AK691" s="13">
        <v>0</v>
      </c>
      <c r="AL691" s="37">
        <f t="shared" si="57"/>
        <v>0</v>
      </c>
      <c r="AM691" s="13">
        <v>0</v>
      </c>
      <c r="AN691" s="13">
        <v>0</v>
      </c>
      <c r="AO691" s="13">
        <v>0</v>
      </c>
      <c r="AP691" s="37">
        <f t="shared" si="56"/>
        <v>0</v>
      </c>
      <c r="AQ691" s="13">
        <v>0</v>
      </c>
      <c r="AR691" s="13">
        <v>0</v>
      </c>
      <c r="AS691" s="13">
        <v>0</v>
      </c>
      <c r="AT691" s="37">
        <f t="shared" si="58"/>
        <v>0</v>
      </c>
      <c r="AU691" s="69">
        <f t="shared" si="59"/>
        <v>0</v>
      </c>
    </row>
    <row r="692" spans="1:47" x14ac:dyDescent="0.25">
      <c r="A692" s="16">
        <f>COUNTIF($AD$10:AD692,'RESUMEN POR ORGANISMO'!$V$6)</f>
        <v>70</v>
      </c>
      <c r="B692" s="16">
        <f>COUNTIF(U$10:$V692,'Desglose 4246'!$V$6)</f>
        <v>8</v>
      </c>
      <c r="C692" s="16">
        <f>COUNTIF(V$10:$V692,'Desglose 4157'!$V$6)</f>
        <v>33</v>
      </c>
      <c r="D692" s="16">
        <f>COUNTIF(V$10:$V692,'Desglose 4156'!$V$6)</f>
        <v>26</v>
      </c>
      <c r="E692" s="16">
        <f>COUNTIF(V$10:$V692,'Desglose 4155'!$V$6)</f>
        <v>95</v>
      </c>
      <c r="F692" s="16">
        <f>COUNTIF(V$10:$V692,'Desglose 4154'!$V$6)</f>
        <v>8</v>
      </c>
      <c r="G692" s="16">
        <f>COUNTIF(V$10:$V692,'Desglose 4153'!$V$6)</f>
        <v>153</v>
      </c>
      <c r="H692" s="16">
        <f>COUNTIF(V$10:$V692,'Desglose 4152'!$V$6)</f>
        <v>177</v>
      </c>
      <c r="I692" s="16">
        <f>COUNTIF(V$10:$V692,'Desglose 4151'!$V$6)</f>
        <v>183</v>
      </c>
      <c r="J692" s="18" t="s">
        <v>19</v>
      </c>
      <c r="K692" s="19">
        <v>4</v>
      </c>
      <c r="L692" s="20">
        <v>15</v>
      </c>
      <c r="M692" s="21">
        <v>156</v>
      </c>
      <c r="N692" s="18">
        <v>2</v>
      </c>
      <c r="O692" s="18">
        <v>5</v>
      </c>
      <c r="P692" s="18">
        <v>2</v>
      </c>
      <c r="Q692" s="18">
        <v>3</v>
      </c>
      <c r="R692" s="18">
        <v>3</v>
      </c>
      <c r="S692" s="18" t="s">
        <v>82</v>
      </c>
      <c r="T692" s="20">
        <v>213</v>
      </c>
      <c r="U692" s="19">
        <v>1</v>
      </c>
      <c r="V692" s="18">
        <v>4155</v>
      </c>
      <c r="W692" s="19">
        <v>19</v>
      </c>
      <c r="X692" s="18">
        <v>5</v>
      </c>
      <c r="Y692" s="21">
        <v>14615</v>
      </c>
      <c r="Z692" s="18">
        <v>2</v>
      </c>
      <c r="AA692" s="19">
        <v>9</v>
      </c>
      <c r="AB692" s="20">
        <v>67</v>
      </c>
      <c r="AC692" s="131" t="s">
        <v>796</v>
      </c>
      <c r="AD692" s="38" t="s">
        <v>61</v>
      </c>
      <c r="AE692" s="13">
        <v>0</v>
      </c>
      <c r="AF692" s="13">
        <v>0</v>
      </c>
      <c r="AG692" s="13">
        <v>0</v>
      </c>
      <c r="AH692" s="37">
        <f t="shared" si="55"/>
        <v>0</v>
      </c>
      <c r="AI692" s="13">
        <v>0</v>
      </c>
      <c r="AJ692" s="13">
        <v>0</v>
      </c>
      <c r="AK692" s="13">
        <v>0</v>
      </c>
      <c r="AL692" s="37">
        <f t="shared" si="57"/>
        <v>0</v>
      </c>
      <c r="AM692" s="13">
        <v>0</v>
      </c>
      <c r="AN692" s="13">
        <v>0</v>
      </c>
      <c r="AO692" s="13">
        <v>0</v>
      </c>
      <c r="AP692" s="37">
        <f t="shared" si="56"/>
        <v>0</v>
      </c>
      <c r="AQ692" s="13">
        <v>0</v>
      </c>
      <c r="AR692" s="13">
        <v>0</v>
      </c>
      <c r="AS692" s="13">
        <v>0</v>
      </c>
      <c r="AT692" s="37">
        <f t="shared" si="58"/>
        <v>0</v>
      </c>
      <c r="AU692" s="69">
        <f t="shared" si="59"/>
        <v>0</v>
      </c>
    </row>
    <row r="693" spans="1:47" x14ac:dyDescent="0.25">
      <c r="A693" s="16">
        <f>COUNTIF($AD$10:AD693,'RESUMEN POR ORGANISMO'!$V$6)</f>
        <v>71</v>
      </c>
      <c r="B693" s="16">
        <f>COUNTIF(U$10:$V693,'Desglose 4246'!$V$6)</f>
        <v>8</v>
      </c>
      <c r="C693" s="16">
        <f>COUNTIF(V$10:$V693,'Desglose 4157'!$V$6)</f>
        <v>33</v>
      </c>
      <c r="D693" s="16">
        <f>COUNTIF(V$10:$V693,'Desglose 4156'!$V$6)</f>
        <v>26</v>
      </c>
      <c r="E693" s="16">
        <f>COUNTIF(V$10:$V693,'Desglose 4155'!$V$6)</f>
        <v>96</v>
      </c>
      <c r="F693" s="16">
        <f>COUNTIF(V$10:$V693,'Desglose 4154'!$V$6)</f>
        <v>8</v>
      </c>
      <c r="G693" s="16">
        <f>COUNTIF(V$10:$V693,'Desglose 4153'!$V$6)</f>
        <v>153</v>
      </c>
      <c r="H693" s="16">
        <f>COUNTIF(V$10:$V693,'Desglose 4152'!$V$6)</f>
        <v>177</v>
      </c>
      <c r="I693" s="16">
        <f>COUNTIF(V$10:$V693,'Desglose 4151'!$V$6)</f>
        <v>183</v>
      </c>
      <c r="J693" s="18" t="s">
        <v>19</v>
      </c>
      <c r="K693" s="19">
        <v>4</v>
      </c>
      <c r="L693" s="20">
        <v>15</v>
      </c>
      <c r="M693" s="21">
        <v>156</v>
      </c>
      <c r="N693" s="18">
        <v>2</v>
      </c>
      <c r="O693" s="18">
        <v>5</v>
      </c>
      <c r="P693" s="18">
        <v>2</v>
      </c>
      <c r="Q693" s="18">
        <v>3</v>
      </c>
      <c r="R693" s="18">
        <v>3</v>
      </c>
      <c r="S693" s="18" t="s">
        <v>82</v>
      </c>
      <c r="T693" s="20">
        <v>213</v>
      </c>
      <c r="U693" s="19">
        <v>1</v>
      </c>
      <c r="V693" s="18">
        <v>4155</v>
      </c>
      <c r="W693" s="19">
        <v>21</v>
      </c>
      <c r="X693" s="18">
        <v>1</v>
      </c>
      <c r="Y693" s="21">
        <v>4815</v>
      </c>
      <c r="Z693" s="18">
        <v>2</v>
      </c>
      <c r="AA693" s="19">
        <v>9</v>
      </c>
      <c r="AB693" s="20">
        <v>67</v>
      </c>
      <c r="AC693" s="131" t="s">
        <v>797</v>
      </c>
      <c r="AD693" s="38" t="s">
        <v>61</v>
      </c>
      <c r="AE693" s="13">
        <v>0</v>
      </c>
      <c r="AF693" s="13">
        <v>0</v>
      </c>
      <c r="AG693" s="13">
        <v>0</v>
      </c>
      <c r="AH693" s="37">
        <f t="shared" si="55"/>
        <v>0</v>
      </c>
      <c r="AI693" s="13">
        <v>0</v>
      </c>
      <c r="AJ693" s="13">
        <v>0</v>
      </c>
      <c r="AK693" s="13">
        <v>0</v>
      </c>
      <c r="AL693" s="37">
        <f t="shared" si="57"/>
        <v>0</v>
      </c>
      <c r="AM693" s="13">
        <v>0</v>
      </c>
      <c r="AN693" s="13">
        <v>0</v>
      </c>
      <c r="AO693" s="13">
        <v>0</v>
      </c>
      <c r="AP693" s="37">
        <f t="shared" si="56"/>
        <v>0</v>
      </c>
      <c r="AQ693" s="13">
        <v>0</v>
      </c>
      <c r="AR693" s="13">
        <v>0</v>
      </c>
      <c r="AS693" s="13">
        <v>0</v>
      </c>
      <c r="AT693" s="37">
        <f t="shared" si="58"/>
        <v>0</v>
      </c>
      <c r="AU693" s="69">
        <f t="shared" si="59"/>
        <v>0</v>
      </c>
    </row>
    <row r="694" spans="1:47" x14ac:dyDescent="0.25">
      <c r="A694" s="16">
        <f>COUNTIF($AD$10:AD694,'RESUMEN POR ORGANISMO'!$V$6)</f>
        <v>72</v>
      </c>
      <c r="B694" s="16">
        <f>COUNTIF(U$10:$V694,'Desglose 4246'!$V$6)</f>
        <v>8</v>
      </c>
      <c r="C694" s="16">
        <f>COUNTIF(V$10:$V694,'Desglose 4157'!$V$6)</f>
        <v>33</v>
      </c>
      <c r="D694" s="16">
        <f>COUNTIF(V$10:$V694,'Desglose 4156'!$V$6)</f>
        <v>26</v>
      </c>
      <c r="E694" s="16">
        <f>COUNTIF(V$10:$V694,'Desglose 4155'!$V$6)</f>
        <v>97</v>
      </c>
      <c r="F694" s="16">
        <f>COUNTIF(V$10:$V694,'Desglose 4154'!$V$6)</f>
        <v>8</v>
      </c>
      <c r="G694" s="16">
        <f>COUNTIF(V$10:$V694,'Desglose 4153'!$V$6)</f>
        <v>153</v>
      </c>
      <c r="H694" s="16">
        <f>COUNTIF(V$10:$V694,'Desglose 4152'!$V$6)</f>
        <v>177</v>
      </c>
      <c r="I694" s="16">
        <f>COUNTIF(V$10:$V694,'Desglose 4151'!$V$6)</f>
        <v>183</v>
      </c>
      <c r="J694" s="18" t="s">
        <v>19</v>
      </c>
      <c r="K694" s="19">
        <v>4</v>
      </c>
      <c r="L694" s="20">
        <v>15</v>
      </c>
      <c r="M694" s="21">
        <v>156</v>
      </c>
      <c r="N694" s="18">
        <v>2</v>
      </c>
      <c r="O694" s="18">
        <v>5</v>
      </c>
      <c r="P694" s="18">
        <v>2</v>
      </c>
      <c r="Q694" s="18">
        <v>3</v>
      </c>
      <c r="R694" s="18">
        <v>3</v>
      </c>
      <c r="S694" s="18" t="s">
        <v>82</v>
      </c>
      <c r="T694" s="20">
        <v>213</v>
      </c>
      <c r="U694" s="19">
        <v>1</v>
      </c>
      <c r="V694" s="18">
        <v>4155</v>
      </c>
      <c r="W694" s="19">
        <v>21</v>
      </c>
      <c r="X694" s="18">
        <v>5</v>
      </c>
      <c r="Y694" s="21">
        <v>14615</v>
      </c>
      <c r="Z694" s="18">
        <v>2</v>
      </c>
      <c r="AA694" s="19">
        <v>9</v>
      </c>
      <c r="AB694" s="20">
        <v>67</v>
      </c>
      <c r="AC694" s="131" t="s">
        <v>798</v>
      </c>
      <c r="AD694" s="38" t="s">
        <v>61</v>
      </c>
      <c r="AE694" s="13">
        <v>0</v>
      </c>
      <c r="AF694" s="13">
        <v>0</v>
      </c>
      <c r="AG694" s="13">
        <v>0</v>
      </c>
      <c r="AH694" s="37">
        <f t="shared" si="55"/>
        <v>0</v>
      </c>
      <c r="AI694" s="13">
        <v>0</v>
      </c>
      <c r="AJ694" s="13">
        <v>0</v>
      </c>
      <c r="AK694" s="13">
        <v>0</v>
      </c>
      <c r="AL694" s="37">
        <f t="shared" si="57"/>
        <v>0</v>
      </c>
      <c r="AM694" s="13">
        <v>0</v>
      </c>
      <c r="AN694" s="13">
        <v>0</v>
      </c>
      <c r="AO694" s="13">
        <v>0</v>
      </c>
      <c r="AP694" s="37">
        <f t="shared" si="56"/>
        <v>0</v>
      </c>
      <c r="AQ694" s="13">
        <v>0</v>
      </c>
      <c r="AR694" s="13">
        <v>0</v>
      </c>
      <c r="AS694" s="13">
        <v>0</v>
      </c>
      <c r="AT694" s="37">
        <f t="shared" si="58"/>
        <v>0</v>
      </c>
      <c r="AU694" s="69">
        <f t="shared" si="59"/>
        <v>0</v>
      </c>
    </row>
    <row r="695" spans="1:47" x14ac:dyDescent="0.25">
      <c r="A695" s="16">
        <f>COUNTIF($AD$10:AD695,'RESUMEN POR ORGANISMO'!$V$6)</f>
        <v>73</v>
      </c>
      <c r="B695" s="16">
        <f>COUNTIF(U$10:$V695,'Desglose 4246'!$V$6)</f>
        <v>8</v>
      </c>
      <c r="C695" s="16">
        <f>COUNTIF(V$10:$V695,'Desglose 4157'!$V$6)</f>
        <v>33</v>
      </c>
      <c r="D695" s="16">
        <f>COUNTIF(V$10:$V695,'Desglose 4156'!$V$6)</f>
        <v>27</v>
      </c>
      <c r="E695" s="16">
        <f>COUNTIF(V$10:$V695,'Desglose 4155'!$V$6)</f>
        <v>97</v>
      </c>
      <c r="F695" s="16">
        <f>COUNTIF(V$10:$V695,'Desglose 4154'!$V$6)</f>
        <v>8</v>
      </c>
      <c r="G695" s="16">
        <f>COUNTIF(V$10:$V695,'Desglose 4153'!$V$6)</f>
        <v>153</v>
      </c>
      <c r="H695" s="16">
        <f>COUNTIF(V$10:$V695,'Desglose 4152'!$V$6)</f>
        <v>177</v>
      </c>
      <c r="I695" s="16">
        <f>COUNTIF(V$10:$V695,'Desglose 4151'!$V$6)</f>
        <v>183</v>
      </c>
      <c r="J695" s="18" t="s">
        <v>19</v>
      </c>
      <c r="K695" s="19">
        <v>4</v>
      </c>
      <c r="L695" s="20">
        <v>15</v>
      </c>
      <c r="M695" s="21">
        <v>156</v>
      </c>
      <c r="N695" s="18">
        <v>2</v>
      </c>
      <c r="O695" s="18">
        <v>5</v>
      </c>
      <c r="P695" s="18">
        <v>2</v>
      </c>
      <c r="Q695" s="18">
        <v>3</v>
      </c>
      <c r="R695" s="18">
        <v>3</v>
      </c>
      <c r="S695" s="18" t="s">
        <v>82</v>
      </c>
      <c r="T695" s="20">
        <v>213</v>
      </c>
      <c r="U695" s="19">
        <v>1</v>
      </c>
      <c r="V695" s="18">
        <v>4156</v>
      </c>
      <c r="W695" s="19">
        <v>5</v>
      </c>
      <c r="X695" s="18">
        <v>5</v>
      </c>
      <c r="Y695" s="21">
        <v>75714</v>
      </c>
      <c r="Z695" s="18">
        <v>2</v>
      </c>
      <c r="AA695" s="19">
        <v>3</v>
      </c>
      <c r="AB695" s="20">
        <v>93</v>
      </c>
      <c r="AC695" s="131" t="s">
        <v>799</v>
      </c>
      <c r="AD695" s="38" t="s">
        <v>61</v>
      </c>
      <c r="AE695" s="13">
        <v>0</v>
      </c>
      <c r="AF695" s="13">
        <v>0</v>
      </c>
      <c r="AG695" s="13">
        <v>0</v>
      </c>
      <c r="AH695" s="37">
        <f t="shared" si="55"/>
        <v>0</v>
      </c>
      <c r="AI695" s="13">
        <v>0</v>
      </c>
      <c r="AJ695" s="13">
        <v>0</v>
      </c>
      <c r="AK695" s="13">
        <v>0</v>
      </c>
      <c r="AL695" s="37">
        <f t="shared" si="57"/>
        <v>0</v>
      </c>
      <c r="AM695" s="13">
        <v>0</v>
      </c>
      <c r="AN695" s="13">
        <v>665171</v>
      </c>
      <c r="AO695" s="13">
        <v>0</v>
      </c>
      <c r="AP695" s="37">
        <f t="shared" si="56"/>
        <v>665171</v>
      </c>
      <c r="AQ695" s="13">
        <v>0</v>
      </c>
      <c r="AR695" s="13">
        <v>0</v>
      </c>
      <c r="AS695" s="13">
        <v>0</v>
      </c>
      <c r="AT695" s="37">
        <f t="shared" si="58"/>
        <v>0</v>
      </c>
      <c r="AU695" s="69">
        <f t="shared" si="59"/>
        <v>665171</v>
      </c>
    </row>
    <row r="696" spans="1:47" x14ac:dyDescent="0.25">
      <c r="A696" s="16">
        <f>COUNTIF($AD$10:AD696,'RESUMEN POR ORGANISMO'!$V$6)</f>
        <v>74</v>
      </c>
      <c r="B696" s="16">
        <f>COUNTIF(U$10:$V696,'Desglose 4246'!$V$6)</f>
        <v>8</v>
      </c>
      <c r="C696" s="16">
        <f>COUNTIF(V$10:$V696,'Desglose 4157'!$V$6)</f>
        <v>33</v>
      </c>
      <c r="D696" s="16">
        <f>COUNTIF(V$10:$V696,'Desglose 4156'!$V$6)</f>
        <v>28</v>
      </c>
      <c r="E696" s="16">
        <f>COUNTIF(V$10:$V696,'Desglose 4155'!$V$6)</f>
        <v>97</v>
      </c>
      <c r="F696" s="16">
        <f>COUNTIF(V$10:$V696,'Desglose 4154'!$V$6)</f>
        <v>8</v>
      </c>
      <c r="G696" s="16">
        <f>COUNTIF(V$10:$V696,'Desglose 4153'!$V$6)</f>
        <v>153</v>
      </c>
      <c r="H696" s="16">
        <f>COUNTIF(V$10:$V696,'Desglose 4152'!$V$6)</f>
        <v>177</v>
      </c>
      <c r="I696" s="16">
        <f>COUNTIF(V$10:$V696,'Desglose 4151'!$V$6)</f>
        <v>183</v>
      </c>
      <c r="J696" s="18" t="s">
        <v>19</v>
      </c>
      <c r="K696" s="19">
        <v>4</v>
      </c>
      <c r="L696" s="20">
        <v>15</v>
      </c>
      <c r="M696" s="21">
        <v>156</v>
      </c>
      <c r="N696" s="18">
        <v>2</v>
      </c>
      <c r="O696" s="18">
        <v>5</v>
      </c>
      <c r="P696" s="18">
        <v>2</v>
      </c>
      <c r="Q696" s="18">
        <v>3</v>
      </c>
      <c r="R696" s="18">
        <v>3</v>
      </c>
      <c r="S696" s="18" t="s">
        <v>82</v>
      </c>
      <c r="T696" s="20">
        <v>213</v>
      </c>
      <c r="U696" s="19">
        <v>1</v>
      </c>
      <c r="V696" s="18">
        <v>4156</v>
      </c>
      <c r="W696" s="19">
        <v>7</v>
      </c>
      <c r="X696" s="18">
        <v>1</v>
      </c>
      <c r="Y696" s="21">
        <v>3615</v>
      </c>
      <c r="Z696" s="18">
        <v>2</v>
      </c>
      <c r="AA696" s="19">
        <v>12</v>
      </c>
      <c r="AB696" s="20">
        <v>101</v>
      </c>
      <c r="AC696" s="131" t="s">
        <v>800</v>
      </c>
      <c r="AD696" s="38" t="s">
        <v>61</v>
      </c>
      <c r="AE696" s="13">
        <v>0</v>
      </c>
      <c r="AF696" s="13">
        <v>0</v>
      </c>
      <c r="AG696" s="13">
        <v>0</v>
      </c>
      <c r="AH696" s="37">
        <f t="shared" si="55"/>
        <v>0</v>
      </c>
      <c r="AI696" s="13">
        <v>0</v>
      </c>
      <c r="AJ696" s="13">
        <v>0</v>
      </c>
      <c r="AK696" s="13">
        <v>0</v>
      </c>
      <c r="AL696" s="37">
        <f t="shared" si="57"/>
        <v>0</v>
      </c>
      <c r="AM696" s="13">
        <v>0</v>
      </c>
      <c r="AN696" s="13">
        <v>0</v>
      </c>
      <c r="AO696" s="13">
        <v>0</v>
      </c>
      <c r="AP696" s="37">
        <f t="shared" si="56"/>
        <v>0</v>
      </c>
      <c r="AQ696" s="13">
        <v>0</v>
      </c>
      <c r="AR696" s="13">
        <v>0</v>
      </c>
      <c r="AS696" s="13">
        <v>0</v>
      </c>
      <c r="AT696" s="37">
        <f t="shared" si="58"/>
        <v>0</v>
      </c>
      <c r="AU696" s="69">
        <f t="shared" si="59"/>
        <v>0</v>
      </c>
    </row>
    <row r="697" spans="1:47" x14ac:dyDescent="0.25">
      <c r="A697" s="16">
        <f>COUNTIF($AD$10:AD697,'RESUMEN POR ORGANISMO'!$V$6)</f>
        <v>75</v>
      </c>
      <c r="B697" s="16">
        <f>COUNTIF(U$10:$V697,'Desglose 4246'!$V$6)</f>
        <v>8</v>
      </c>
      <c r="C697" s="16">
        <f>COUNTIF(V$10:$V697,'Desglose 4157'!$V$6)</f>
        <v>33</v>
      </c>
      <c r="D697" s="16">
        <f>COUNTIF(V$10:$V697,'Desglose 4156'!$V$6)</f>
        <v>29</v>
      </c>
      <c r="E697" s="16">
        <f>COUNTIF(V$10:$V697,'Desglose 4155'!$V$6)</f>
        <v>97</v>
      </c>
      <c r="F697" s="16">
        <f>COUNTIF(V$10:$V697,'Desglose 4154'!$V$6)</f>
        <v>8</v>
      </c>
      <c r="G697" s="16">
        <f>COUNTIF(V$10:$V697,'Desglose 4153'!$V$6)</f>
        <v>153</v>
      </c>
      <c r="H697" s="16">
        <f>COUNTIF(V$10:$V697,'Desglose 4152'!$V$6)</f>
        <v>177</v>
      </c>
      <c r="I697" s="16">
        <f>COUNTIF(V$10:$V697,'Desglose 4151'!$V$6)</f>
        <v>183</v>
      </c>
      <c r="J697" s="18" t="s">
        <v>19</v>
      </c>
      <c r="K697" s="19">
        <v>4</v>
      </c>
      <c r="L697" s="20">
        <v>15</v>
      </c>
      <c r="M697" s="21">
        <v>156</v>
      </c>
      <c r="N697" s="18">
        <v>2</v>
      </c>
      <c r="O697" s="18">
        <v>5</v>
      </c>
      <c r="P697" s="18">
        <v>2</v>
      </c>
      <c r="Q697" s="18">
        <v>3</v>
      </c>
      <c r="R697" s="18">
        <v>3</v>
      </c>
      <c r="S697" s="18" t="s">
        <v>82</v>
      </c>
      <c r="T697" s="20">
        <v>213</v>
      </c>
      <c r="U697" s="19">
        <v>1</v>
      </c>
      <c r="V697" s="18">
        <v>4156</v>
      </c>
      <c r="W697" s="19">
        <v>7</v>
      </c>
      <c r="X697" s="18">
        <v>5</v>
      </c>
      <c r="Y697" s="21">
        <v>1015</v>
      </c>
      <c r="Z697" s="18">
        <v>2</v>
      </c>
      <c r="AA697" s="19">
        <v>12</v>
      </c>
      <c r="AB697" s="20">
        <v>101</v>
      </c>
      <c r="AC697" s="131" t="s">
        <v>801</v>
      </c>
      <c r="AD697" s="38" t="s">
        <v>61</v>
      </c>
      <c r="AE697" s="13">
        <v>0</v>
      </c>
      <c r="AF697" s="13">
        <v>0</v>
      </c>
      <c r="AG697" s="13">
        <v>0</v>
      </c>
      <c r="AH697" s="37">
        <f t="shared" si="55"/>
        <v>0</v>
      </c>
      <c r="AI697" s="13">
        <v>0</v>
      </c>
      <c r="AJ697" s="13">
        <v>0</v>
      </c>
      <c r="AK697" s="13">
        <v>0</v>
      </c>
      <c r="AL697" s="37">
        <f t="shared" si="57"/>
        <v>0</v>
      </c>
      <c r="AM697" s="13">
        <v>0</v>
      </c>
      <c r="AN697" s="13">
        <v>0</v>
      </c>
      <c r="AO697" s="13">
        <v>0</v>
      </c>
      <c r="AP697" s="37">
        <f t="shared" si="56"/>
        <v>0</v>
      </c>
      <c r="AQ697" s="13">
        <v>0</v>
      </c>
      <c r="AR697" s="13">
        <v>0</v>
      </c>
      <c r="AS697" s="13">
        <v>0</v>
      </c>
      <c r="AT697" s="37">
        <f t="shared" si="58"/>
        <v>0</v>
      </c>
      <c r="AU697" s="69">
        <f t="shared" si="59"/>
        <v>0</v>
      </c>
    </row>
    <row r="698" spans="1:47" x14ac:dyDescent="0.25">
      <c r="A698" s="16">
        <f>COUNTIF($AD$10:AD698,'RESUMEN POR ORGANISMO'!$V$6)</f>
        <v>76</v>
      </c>
      <c r="B698" s="16">
        <f>COUNTIF(U$10:$V698,'Desglose 4246'!$V$6)</f>
        <v>8</v>
      </c>
      <c r="C698" s="16">
        <f>COUNTIF(V$10:$V698,'Desglose 4157'!$V$6)</f>
        <v>33</v>
      </c>
      <c r="D698" s="16">
        <f>COUNTIF(V$10:$V698,'Desglose 4156'!$V$6)</f>
        <v>30</v>
      </c>
      <c r="E698" s="16">
        <f>COUNTIF(V$10:$V698,'Desglose 4155'!$V$6)</f>
        <v>97</v>
      </c>
      <c r="F698" s="16">
        <f>COUNTIF(V$10:$V698,'Desglose 4154'!$V$6)</f>
        <v>8</v>
      </c>
      <c r="G698" s="16">
        <f>COUNTIF(V$10:$V698,'Desglose 4153'!$V$6)</f>
        <v>153</v>
      </c>
      <c r="H698" s="16">
        <f>COUNTIF(V$10:$V698,'Desglose 4152'!$V$6)</f>
        <v>177</v>
      </c>
      <c r="I698" s="16">
        <f>COUNTIF(V$10:$V698,'Desglose 4151'!$V$6)</f>
        <v>183</v>
      </c>
      <c r="J698" s="18" t="s">
        <v>19</v>
      </c>
      <c r="K698" s="19">
        <v>4</v>
      </c>
      <c r="L698" s="20">
        <v>15</v>
      </c>
      <c r="M698" s="21">
        <v>156</v>
      </c>
      <c r="N698" s="18">
        <v>2</v>
      </c>
      <c r="O698" s="18">
        <v>5</v>
      </c>
      <c r="P698" s="18">
        <v>2</v>
      </c>
      <c r="Q698" s="18">
        <v>3</v>
      </c>
      <c r="R698" s="18">
        <v>3</v>
      </c>
      <c r="S698" s="18" t="s">
        <v>82</v>
      </c>
      <c r="T698" s="20">
        <v>213</v>
      </c>
      <c r="U698" s="19">
        <v>1</v>
      </c>
      <c r="V698" s="18">
        <v>4156</v>
      </c>
      <c r="W698" s="19">
        <v>6</v>
      </c>
      <c r="X698" s="18">
        <v>5</v>
      </c>
      <c r="Y698" s="21">
        <v>77314</v>
      </c>
      <c r="Z698" s="18">
        <v>2</v>
      </c>
      <c r="AA698" s="19">
        <v>12</v>
      </c>
      <c r="AB698" s="20">
        <v>101</v>
      </c>
      <c r="AC698" s="131" t="s">
        <v>802</v>
      </c>
      <c r="AD698" s="38" t="s">
        <v>61</v>
      </c>
      <c r="AE698" s="13">
        <v>0</v>
      </c>
      <c r="AF698" s="13">
        <v>0</v>
      </c>
      <c r="AG698" s="13">
        <v>0</v>
      </c>
      <c r="AH698" s="37">
        <f t="shared" si="55"/>
        <v>0</v>
      </c>
      <c r="AI698" s="13">
        <v>0</v>
      </c>
      <c r="AJ698" s="13">
        <v>0</v>
      </c>
      <c r="AK698" s="13">
        <v>0</v>
      </c>
      <c r="AL698" s="37">
        <f t="shared" si="57"/>
        <v>0</v>
      </c>
      <c r="AM698" s="13">
        <v>0</v>
      </c>
      <c r="AN698" s="13">
        <v>0</v>
      </c>
      <c r="AO698" s="13">
        <v>0</v>
      </c>
      <c r="AP698" s="37">
        <f t="shared" si="56"/>
        <v>0</v>
      </c>
      <c r="AQ698" s="13">
        <v>0</v>
      </c>
      <c r="AR698" s="13">
        <v>10002102</v>
      </c>
      <c r="AS698" s="13">
        <v>0</v>
      </c>
      <c r="AT698" s="37">
        <f>SUM(AQ698:AS698)</f>
        <v>10002102</v>
      </c>
      <c r="AU698" s="69">
        <f t="shared" si="59"/>
        <v>10002102</v>
      </c>
    </row>
    <row r="699" spans="1:47" x14ac:dyDescent="0.25">
      <c r="A699" s="16">
        <f>COUNTIF($AD$10:AD699,'RESUMEN POR ORGANISMO'!$V$6)</f>
        <v>77</v>
      </c>
      <c r="B699" s="16">
        <f>COUNTIF(U$10:$V699,'Desglose 4246'!$V$6)</f>
        <v>8</v>
      </c>
      <c r="C699" s="16">
        <f>COUNTIF(V$10:$V699,'Desglose 4157'!$V$6)</f>
        <v>33</v>
      </c>
      <c r="D699" s="16">
        <f>COUNTIF(V$10:$V699,'Desglose 4156'!$V$6)</f>
        <v>31</v>
      </c>
      <c r="E699" s="16">
        <f>COUNTIF(V$10:$V699,'Desglose 4155'!$V$6)</f>
        <v>97</v>
      </c>
      <c r="F699" s="16">
        <f>COUNTIF(V$10:$V699,'Desglose 4154'!$V$6)</f>
        <v>8</v>
      </c>
      <c r="G699" s="16">
        <f>COUNTIF(V$10:$V699,'Desglose 4153'!$V$6)</f>
        <v>153</v>
      </c>
      <c r="H699" s="16">
        <f>COUNTIF(V$10:$V699,'Desglose 4152'!$V$6)</f>
        <v>177</v>
      </c>
      <c r="I699" s="16">
        <f>COUNTIF(V$10:$V699,'Desglose 4151'!$V$6)</f>
        <v>183</v>
      </c>
      <c r="J699" s="18" t="s">
        <v>19</v>
      </c>
      <c r="K699" s="19">
        <v>4</v>
      </c>
      <c r="L699" s="20">
        <v>15</v>
      </c>
      <c r="M699" s="21">
        <v>156</v>
      </c>
      <c r="N699" s="18">
        <v>2</v>
      </c>
      <c r="O699" s="18">
        <v>5</v>
      </c>
      <c r="P699" s="18">
        <v>2</v>
      </c>
      <c r="Q699" s="18">
        <v>3</v>
      </c>
      <c r="R699" s="18">
        <v>3</v>
      </c>
      <c r="S699" s="18" t="s">
        <v>82</v>
      </c>
      <c r="T699" s="20">
        <v>213</v>
      </c>
      <c r="U699" s="19">
        <v>1</v>
      </c>
      <c r="V699" s="18">
        <v>4156</v>
      </c>
      <c r="W699" s="19">
        <v>8</v>
      </c>
      <c r="X699" s="18">
        <v>1</v>
      </c>
      <c r="Y699" s="21">
        <v>3615</v>
      </c>
      <c r="Z699" s="18">
        <v>2</v>
      </c>
      <c r="AA699" s="19">
        <v>12</v>
      </c>
      <c r="AB699" s="20">
        <v>120</v>
      </c>
      <c r="AC699" s="131" t="s">
        <v>803</v>
      </c>
      <c r="AD699" s="38" t="s">
        <v>61</v>
      </c>
      <c r="AE699" s="13">
        <v>0</v>
      </c>
      <c r="AF699" s="13">
        <v>0</v>
      </c>
      <c r="AG699" s="13">
        <v>0</v>
      </c>
      <c r="AH699" s="37">
        <f t="shared" si="55"/>
        <v>0</v>
      </c>
      <c r="AI699" s="13">
        <v>0</v>
      </c>
      <c r="AJ699" s="13">
        <v>0</v>
      </c>
      <c r="AK699" s="13">
        <v>0</v>
      </c>
      <c r="AL699" s="37">
        <f t="shared" si="57"/>
        <v>0</v>
      </c>
      <c r="AM699" s="13">
        <v>0</v>
      </c>
      <c r="AN699" s="13">
        <v>0</v>
      </c>
      <c r="AO699" s="13">
        <v>0</v>
      </c>
      <c r="AP699" s="37">
        <f t="shared" si="56"/>
        <v>0</v>
      </c>
      <c r="AQ699" s="13">
        <v>0</v>
      </c>
      <c r="AR699" s="13">
        <v>0</v>
      </c>
      <c r="AS699" s="13">
        <v>0</v>
      </c>
      <c r="AT699" s="37">
        <f t="shared" si="58"/>
        <v>0</v>
      </c>
      <c r="AU699" s="69">
        <f t="shared" si="59"/>
        <v>0</v>
      </c>
    </row>
    <row r="700" spans="1:47" x14ac:dyDescent="0.25">
      <c r="A700" s="16">
        <f>COUNTIF($AD$10:AD700,'RESUMEN POR ORGANISMO'!$V$6)</f>
        <v>78</v>
      </c>
      <c r="B700" s="16">
        <f>COUNTIF(U$10:$V700,'Desglose 4246'!$V$6)</f>
        <v>8</v>
      </c>
      <c r="C700" s="16">
        <f>COUNTIF(V$10:$V700,'Desglose 4157'!$V$6)</f>
        <v>33</v>
      </c>
      <c r="D700" s="16">
        <f>COUNTIF(V$10:$V700,'Desglose 4156'!$V$6)</f>
        <v>32</v>
      </c>
      <c r="E700" s="16">
        <f>COUNTIF(V$10:$V700,'Desglose 4155'!$V$6)</f>
        <v>97</v>
      </c>
      <c r="F700" s="16">
        <f>COUNTIF(V$10:$V700,'Desglose 4154'!$V$6)</f>
        <v>8</v>
      </c>
      <c r="G700" s="16">
        <f>COUNTIF(V$10:$V700,'Desglose 4153'!$V$6)</f>
        <v>153</v>
      </c>
      <c r="H700" s="16">
        <f>COUNTIF(V$10:$V700,'Desglose 4152'!$V$6)</f>
        <v>177</v>
      </c>
      <c r="I700" s="16">
        <f>COUNTIF(V$10:$V700,'Desglose 4151'!$V$6)</f>
        <v>183</v>
      </c>
      <c r="J700" s="18" t="s">
        <v>19</v>
      </c>
      <c r="K700" s="19">
        <v>4</v>
      </c>
      <c r="L700" s="20">
        <v>15</v>
      </c>
      <c r="M700" s="21">
        <v>156</v>
      </c>
      <c r="N700" s="18">
        <v>2</v>
      </c>
      <c r="O700" s="18">
        <v>5</v>
      </c>
      <c r="P700" s="18">
        <v>2</v>
      </c>
      <c r="Q700" s="18">
        <v>3</v>
      </c>
      <c r="R700" s="18">
        <v>3</v>
      </c>
      <c r="S700" s="18" t="s">
        <v>82</v>
      </c>
      <c r="T700" s="20">
        <v>213</v>
      </c>
      <c r="U700" s="19">
        <v>1</v>
      </c>
      <c r="V700" s="18">
        <v>4156</v>
      </c>
      <c r="W700" s="19">
        <v>8</v>
      </c>
      <c r="X700" s="18">
        <v>5</v>
      </c>
      <c r="Y700" s="21">
        <v>1015</v>
      </c>
      <c r="Z700" s="18">
        <v>2</v>
      </c>
      <c r="AA700" s="19">
        <v>12</v>
      </c>
      <c r="AB700" s="20">
        <v>120</v>
      </c>
      <c r="AC700" s="131" t="s">
        <v>804</v>
      </c>
      <c r="AD700" s="38" t="s">
        <v>61</v>
      </c>
      <c r="AE700" s="13">
        <v>0</v>
      </c>
      <c r="AF700" s="13">
        <v>0</v>
      </c>
      <c r="AG700" s="13">
        <v>0</v>
      </c>
      <c r="AH700" s="37">
        <f t="shared" si="55"/>
        <v>0</v>
      </c>
      <c r="AI700" s="13">
        <v>0</v>
      </c>
      <c r="AJ700" s="13">
        <v>0</v>
      </c>
      <c r="AK700" s="13">
        <v>0</v>
      </c>
      <c r="AL700" s="37">
        <f t="shared" si="57"/>
        <v>0</v>
      </c>
      <c r="AM700" s="13">
        <v>0</v>
      </c>
      <c r="AN700" s="13">
        <v>0</v>
      </c>
      <c r="AO700" s="13">
        <v>0</v>
      </c>
      <c r="AP700" s="37">
        <f t="shared" si="56"/>
        <v>0</v>
      </c>
      <c r="AQ700" s="13">
        <v>0</v>
      </c>
      <c r="AR700" s="13">
        <v>0</v>
      </c>
      <c r="AS700" s="13">
        <v>0</v>
      </c>
      <c r="AT700" s="37">
        <f t="shared" si="58"/>
        <v>0</v>
      </c>
      <c r="AU700" s="69">
        <f t="shared" si="59"/>
        <v>0</v>
      </c>
    </row>
    <row r="701" spans="1:47" x14ac:dyDescent="0.25">
      <c r="A701" s="16">
        <f>COUNTIF($AD$10:AD701,'RESUMEN POR ORGANISMO'!$V$6)</f>
        <v>79</v>
      </c>
      <c r="B701" s="16">
        <f>COUNTIF(U$10:$V701,'Desglose 4246'!$V$6)</f>
        <v>8</v>
      </c>
      <c r="C701" s="16">
        <f>COUNTIF(V$10:$V701,'Desglose 4157'!$V$6)</f>
        <v>33</v>
      </c>
      <c r="D701" s="16">
        <f>COUNTIF(V$10:$V701,'Desglose 4156'!$V$6)</f>
        <v>33</v>
      </c>
      <c r="E701" s="16">
        <f>COUNTIF(V$10:$V701,'Desglose 4155'!$V$6)</f>
        <v>97</v>
      </c>
      <c r="F701" s="16">
        <f>COUNTIF(V$10:$V701,'Desglose 4154'!$V$6)</f>
        <v>8</v>
      </c>
      <c r="G701" s="16">
        <f>COUNTIF(V$10:$V701,'Desglose 4153'!$V$6)</f>
        <v>153</v>
      </c>
      <c r="H701" s="16">
        <f>COUNTIF(V$10:$V701,'Desglose 4152'!$V$6)</f>
        <v>177</v>
      </c>
      <c r="I701" s="16">
        <f>COUNTIF(V$10:$V701,'Desglose 4151'!$V$6)</f>
        <v>183</v>
      </c>
      <c r="J701" s="18" t="s">
        <v>19</v>
      </c>
      <c r="K701" s="19">
        <v>4</v>
      </c>
      <c r="L701" s="20">
        <v>15</v>
      </c>
      <c r="M701" s="21">
        <v>156</v>
      </c>
      <c r="N701" s="18">
        <v>2</v>
      </c>
      <c r="O701" s="18">
        <v>5</v>
      </c>
      <c r="P701" s="18">
        <v>2</v>
      </c>
      <c r="Q701" s="18">
        <v>3</v>
      </c>
      <c r="R701" s="18">
        <v>3</v>
      </c>
      <c r="S701" s="18" t="s">
        <v>82</v>
      </c>
      <c r="T701" s="20">
        <v>213</v>
      </c>
      <c r="U701" s="19">
        <v>1</v>
      </c>
      <c r="V701" s="18">
        <v>4156</v>
      </c>
      <c r="W701" s="19">
        <v>9</v>
      </c>
      <c r="X701" s="18">
        <v>1</v>
      </c>
      <c r="Y701" s="21">
        <v>3615</v>
      </c>
      <c r="Z701" s="18">
        <v>2</v>
      </c>
      <c r="AA701" s="19">
        <v>12</v>
      </c>
      <c r="AB701" s="20">
        <v>98</v>
      </c>
      <c r="AC701" s="131" t="s">
        <v>805</v>
      </c>
      <c r="AD701" s="38" t="s">
        <v>61</v>
      </c>
      <c r="AE701" s="13">
        <v>0</v>
      </c>
      <c r="AF701" s="13">
        <v>0</v>
      </c>
      <c r="AG701" s="13">
        <v>0</v>
      </c>
      <c r="AH701" s="37">
        <f t="shared" si="55"/>
        <v>0</v>
      </c>
      <c r="AI701" s="13">
        <v>0</v>
      </c>
      <c r="AJ701" s="13">
        <v>0</v>
      </c>
      <c r="AK701" s="13">
        <v>0</v>
      </c>
      <c r="AL701" s="37">
        <f t="shared" si="57"/>
        <v>0</v>
      </c>
      <c r="AM701" s="13">
        <v>0</v>
      </c>
      <c r="AN701" s="13">
        <v>0</v>
      </c>
      <c r="AO701" s="13">
        <v>0</v>
      </c>
      <c r="AP701" s="37">
        <f t="shared" si="56"/>
        <v>0</v>
      </c>
      <c r="AQ701" s="13">
        <v>0</v>
      </c>
      <c r="AR701" s="13">
        <v>0</v>
      </c>
      <c r="AS701" s="13">
        <v>0</v>
      </c>
      <c r="AT701" s="37">
        <f t="shared" si="58"/>
        <v>0</v>
      </c>
      <c r="AU701" s="69">
        <f t="shared" si="59"/>
        <v>0</v>
      </c>
    </row>
    <row r="702" spans="1:47" x14ac:dyDescent="0.25">
      <c r="A702" s="16">
        <f>COUNTIF($AD$10:AD702,'RESUMEN POR ORGANISMO'!$V$6)</f>
        <v>80</v>
      </c>
      <c r="B702" s="16">
        <f>COUNTIF(U$10:$V702,'Desglose 4246'!$V$6)</f>
        <v>8</v>
      </c>
      <c r="C702" s="16">
        <f>COUNTIF(V$10:$V702,'Desglose 4157'!$V$6)</f>
        <v>33</v>
      </c>
      <c r="D702" s="16">
        <f>COUNTIF(V$10:$V702,'Desglose 4156'!$V$6)</f>
        <v>34</v>
      </c>
      <c r="E702" s="16">
        <f>COUNTIF(V$10:$V702,'Desglose 4155'!$V$6)</f>
        <v>97</v>
      </c>
      <c r="F702" s="16">
        <f>COUNTIF(V$10:$V702,'Desglose 4154'!$V$6)</f>
        <v>8</v>
      </c>
      <c r="G702" s="16">
        <f>COUNTIF(V$10:$V702,'Desglose 4153'!$V$6)</f>
        <v>153</v>
      </c>
      <c r="H702" s="16">
        <f>COUNTIF(V$10:$V702,'Desglose 4152'!$V$6)</f>
        <v>177</v>
      </c>
      <c r="I702" s="16">
        <f>COUNTIF(V$10:$V702,'Desglose 4151'!$V$6)</f>
        <v>183</v>
      </c>
      <c r="J702" s="18" t="s">
        <v>19</v>
      </c>
      <c r="K702" s="19">
        <v>4</v>
      </c>
      <c r="L702" s="20">
        <v>15</v>
      </c>
      <c r="M702" s="21">
        <v>156</v>
      </c>
      <c r="N702" s="18">
        <v>2</v>
      </c>
      <c r="O702" s="18">
        <v>5</v>
      </c>
      <c r="P702" s="18">
        <v>2</v>
      </c>
      <c r="Q702" s="18">
        <v>3</v>
      </c>
      <c r="R702" s="18">
        <v>3</v>
      </c>
      <c r="S702" s="18" t="s">
        <v>82</v>
      </c>
      <c r="T702" s="20">
        <v>213</v>
      </c>
      <c r="U702" s="19">
        <v>1</v>
      </c>
      <c r="V702" s="18">
        <v>4156</v>
      </c>
      <c r="W702" s="19">
        <v>9</v>
      </c>
      <c r="X702" s="18">
        <v>5</v>
      </c>
      <c r="Y702" s="21">
        <v>1015</v>
      </c>
      <c r="Z702" s="18">
        <v>2</v>
      </c>
      <c r="AA702" s="19">
        <v>12</v>
      </c>
      <c r="AB702" s="20">
        <v>98</v>
      </c>
      <c r="AC702" s="131" t="s">
        <v>806</v>
      </c>
      <c r="AD702" s="38" t="s">
        <v>61</v>
      </c>
      <c r="AE702" s="13">
        <v>0</v>
      </c>
      <c r="AF702" s="13">
        <v>0</v>
      </c>
      <c r="AG702" s="13">
        <v>0</v>
      </c>
      <c r="AH702" s="37">
        <f t="shared" si="55"/>
        <v>0</v>
      </c>
      <c r="AI702" s="13">
        <v>0</v>
      </c>
      <c r="AJ702" s="13">
        <v>0</v>
      </c>
      <c r="AK702" s="13">
        <v>0</v>
      </c>
      <c r="AL702" s="37">
        <f t="shared" si="57"/>
        <v>0</v>
      </c>
      <c r="AM702" s="13">
        <v>0</v>
      </c>
      <c r="AN702" s="13">
        <v>0</v>
      </c>
      <c r="AO702" s="13">
        <v>0</v>
      </c>
      <c r="AP702" s="37">
        <f t="shared" si="56"/>
        <v>0</v>
      </c>
      <c r="AQ702" s="13">
        <v>0</v>
      </c>
      <c r="AR702" s="13">
        <v>0</v>
      </c>
      <c r="AS702" s="13">
        <v>0</v>
      </c>
      <c r="AT702" s="37">
        <f t="shared" si="58"/>
        <v>0</v>
      </c>
      <c r="AU702" s="69">
        <f t="shared" si="59"/>
        <v>0</v>
      </c>
    </row>
    <row r="703" spans="1:47" x14ac:dyDescent="0.25">
      <c r="A703" s="16">
        <f>COUNTIF($AD$10:AD703,'RESUMEN POR ORGANISMO'!$V$6)</f>
        <v>81</v>
      </c>
      <c r="B703" s="16">
        <f>COUNTIF(U$10:$V703,'Desglose 4246'!$V$6)</f>
        <v>8</v>
      </c>
      <c r="C703" s="16">
        <f>COUNTIF(V$10:$V703,'Desglose 4157'!$V$6)</f>
        <v>33</v>
      </c>
      <c r="D703" s="16">
        <f>COUNTIF(V$10:$V703,'Desglose 4156'!$V$6)</f>
        <v>35</v>
      </c>
      <c r="E703" s="16">
        <f>COUNTIF(V$10:$V703,'Desglose 4155'!$V$6)</f>
        <v>97</v>
      </c>
      <c r="F703" s="16">
        <f>COUNTIF(V$10:$V703,'Desglose 4154'!$V$6)</f>
        <v>8</v>
      </c>
      <c r="G703" s="16">
        <f>COUNTIF(V$10:$V703,'Desglose 4153'!$V$6)</f>
        <v>153</v>
      </c>
      <c r="H703" s="16">
        <f>COUNTIF(V$10:$V703,'Desglose 4152'!$V$6)</f>
        <v>177</v>
      </c>
      <c r="I703" s="16">
        <f>COUNTIF(V$10:$V703,'Desglose 4151'!$V$6)</f>
        <v>183</v>
      </c>
      <c r="J703" s="18" t="s">
        <v>19</v>
      </c>
      <c r="K703" s="19">
        <v>4</v>
      </c>
      <c r="L703" s="20">
        <v>15</v>
      </c>
      <c r="M703" s="21">
        <v>156</v>
      </c>
      <c r="N703" s="18">
        <v>2</v>
      </c>
      <c r="O703" s="18">
        <v>5</v>
      </c>
      <c r="P703" s="18">
        <v>2</v>
      </c>
      <c r="Q703" s="18">
        <v>3</v>
      </c>
      <c r="R703" s="18">
        <v>3</v>
      </c>
      <c r="S703" s="18" t="s">
        <v>82</v>
      </c>
      <c r="T703" s="20">
        <v>213</v>
      </c>
      <c r="U703" s="19">
        <v>1</v>
      </c>
      <c r="V703" s="18">
        <v>4156</v>
      </c>
      <c r="W703" s="19">
        <v>10</v>
      </c>
      <c r="X703" s="18">
        <v>1</v>
      </c>
      <c r="Y703" s="21">
        <v>3615</v>
      </c>
      <c r="Z703" s="18">
        <v>2</v>
      </c>
      <c r="AA703" s="19">
        <v>12</v>
      </c>
      <c r="AB703" s="20">
        <v>70</v>
      </c>
      <c r="AC703" s="131" t="s">
        <v>807</v>
      </c>
      <c r="AD703" s="38" t="s">
        <v>61</v>
      </c>
      <c r="AE703" s="13">
        <v>0</v>
      </c>
      <c r="AF703" s="13">
        <v>0</v>
      </c>
      <c r="AG703" s="13">
        <v>0</v>
      </c>
      <c r="AH703" s="37">
        <f t="shared" si="55"/>
        <v>0</v>
      </c>
      <c r="AI703" s="13">
        <v>0</v>
      </c>
      <c r="AJ703" s="13">
        <v>0</v>
      </c>
      <c r="AK703" s="13">
        <v>0</v>
      </c>
      <c r="AL703" s="37">
        <f t="shared" si="57"/>
        <v>0</v>
      </c>
      <c r="AM703" s="13">
        <v>0</v>
      </c>
      <c r="AN703" s="13">
        <v>0</v>
      </c>
      <c r="AO703" s="13">
        <v>0</v>
      </c>
      <c r="AP703" s="37">
        <f t="shared" si="56"/>
        <v>0</v>
      </c>
      <c r="AQ703" s="13">
        <v>0</v>
      </c>
      <c r="AR703" s="13">
        <v>0</v>
      </c>
      <c r="AS703" s="13">
        <v>0</v>
      </c>
      <c r="AT703" s="37">
        <f t="shared" si="58"/>
        <v>0</v>
      </c>
      <c r="AU703" s="69">
        <f t="shared" si="59"/>
        <v>0</v>
      </c>
    </row>
    <row r="704" spans="1:47" x14ac:dyDescent="0.25">
      <c r="A704" s="16">
        <f>COUNTIF($AD$10:AD704,'RESUMEN POR ORGANISMO'!$V$6)</f>
        <v>82</v>
      </c>
      <c r="B704" s="16">
        <f>COUNTIF(U$10:$V704,'Desglose 4246'!$V$6)</f>
        <v>8</v>
      </c>
      <c r="C704" s="16">
        <f>COUNTIF(V$10:$V704,'Desglose 4157'!$V$6)</f>
        <v>33</v>
      </c>
      <c r="D704" s="16">
        <f>COUNTIF(V$10:$V704,'Desglose 4156'!$V$6)</f>
        <v>36</v>
      </c>
      <c r="E704" s="16">
        <f>COUNTIF(V$10:$V704,'Desglose 4155'!$V$6)</f>
        <v>97</v>
      </c>
      <c r="F704" s="16">
        <f>COUNTIF(V$10:$V704,'Desglose 4154'!$V$6)</f>
        <v>8</v>
      </c>
      <c r="G704" s="16">
        <f>COUNTIF(V$10:$V704,'Desglose 4153'!$V$6)</f>
        <v>153</v>
      </c>
      <c r="H704" s="16">
        <f>COUNTIF(V$10:$V704,'Desglose 4152'!$V$6)</f>
        <v>177</v>
      </c>
      <c r="I704" s="16">
        <f>COUNTIF(V$10:$V704,'Desglose 4151'!$V$6)</f>
        <v>183</v>
      </c>
      <c r="J704" s="18" t="s">
        <v>19</v>
      </c>
      <c r="K704" s="19">
        <v>4</v>
      </c>
      <c r="L704" s="20">
        <v>15</v>
      </c>
      <c r="M704" s="21">
        <v>156</v>
      </c>
      <c r="N704" s="18">
        <v>2</v>
      </c>
      <c r="O704" s="18">
        <v>5</v>
      </c>
      <c r="P704" s="18">
        <v>2</v>
      </c>
      <c r="Q704" s="18">
        <v>3</v>
      </c>
      <c r="R704" s="18">
        <v>3</v>
      </c>
      <c r="S704" s="18" t="s">
        <v>82</v>
      </c>
      <c r="T704" s="20">
        <v>213</v>
      </c>
      <c r="U704" s="19">
        <v>1</v>
      </c>
      <c r="V704" s="18">
        <v>4156</v>
      </c>
      <c r="W704" s="19">
        <v>10</v>
      </c>
      <c r="X704" s="18">
        <v>5</v>
      </c>
      <c r="Y704" s="21">
        <v>1015</v>
      </c>
      <c r="Z704" s="18">
        <v>2</v>
      </c>
      <c r="AA704" s="19">
        <v>12</v>
      </c>
      <c r="AB704" s="20">
        <v>70</v>
      </c>
      <c r="AC704" s="131" t="s">
        <v>808</v>
      </c>
      <c r="AD704" s="38" t="s">
        <v>61</v>
      </c>
      <c r="AE704" s="13">
        <v>0</v>
      </c>
      <c r="AF704" s="13">
        <v>0</v>
      </c>
      <c r="AG704" s="13">
        <v>0</v>
      </c>
      <c r="AH704" s="37">
        <f t="shared" si="55"/>
        <v>0</v>
      </c>
      <c r="AI704" s="13">
        <v>0</v>
      </c>
      <c r="AJ704" s="13">
        <v>0</v>
      </c>
      <c r="AK704" s="13">
        <v>0</v>
      </c>
      <c r="AL704" s="37">
        <f t="shared" si="57"/>
        <v>0</v>
      </c>
      <c r="AM704" s="13">
        <v>0</v>
      </c>
      <c r="AN704" s="13">
        <v>0</v>
      </c>
      <c r="AO704" s="13">
        <v>0</v>
      </c>
      <c r="AP704" s="37">
        <f t="shared" si="56"/>
        <v>0</v>
      </c>
      <c r="AQ704" s="13">
        <v>0</v>
      </c>
      <c r="AR704" s="13">
        <v>0</v>
      </c>
      <c r="AS704" s="13">
        <v>0</v>
      </c>
      <c r="AT704" s="37">
        <f t="shared" si="58"/>
        <v>0</v>
      </c>
      <c r="AU704" s="69">
        <f t="shared" si="59"/>
        <v>0</v>
      </c>
    </row>
    <row r="705" spans="1:47" x14ac:dyDescent="0.25">
      <c r="A705" s="16">
        <f>COUNTIF($AD$10:AD705,'RESUMEN POR ORGANISMO'!$V$6)</f>
        <v>83</v>
      </c>
      <c r="B705" s="16">
        <f>COUNTIF(U$10:$V705,'Desglose 4246'!$V$6)</f>
        <v>8</v>
      </c>
      <c r="C705" s="16">
        <f>COUNTIF(V$10:$V705,'Desglose 4157'!$V$6)</f>
        <v>33</v>
      </c>
      <c r="D705" s="16">
        <f>COUNTIF(V$10:$V705,'Desglose 4156'!$V$6)</f>
        <v>37</v>
      </c>
      <c r="E705" s="16">
        <f>COUNTIF(V$10:$V705,'Desglose 4155'!$V$6)</f>
        <v>97</v>
      </c>
      <c r="F705" s="16">
        <f>COUNTIF(V$10:$V705,'Desglose 4154'!$V$6)</f>
        <v>8</v>
      </c>
      <c r="G705" s="16">
        <f>COUNTIF(V$10:$V705,'Desglose 4153'!$V$6)</f>
        <v>153</v>
      </c>
      <c r="H705" s="16">
        <f>COUNTIF(V$10:$V705,'Desglose 4152'!$V$6)</f>
        <v>177</v>
      </c>
      <c r="I705" s="16">
        <f>COUNTIF(V$10:$V705,'Desglose 4151'!$V$6)</f>
        <v>183</v>
      </c>
      <c r="J705" s="18" t="s">
        <v>19</v>
      </c>
      <c r="K705" s="19">
        <v>4</v>
      </c>
      <c r="L705" s="20">
        <v>15</v>
      </c>
      <c r="M705" s="21">
        <v>156</v>
      </c>
      <c r="N705" s="18">
        <v>2</v>
      </c>
      <c r="O705" s="18">
        <v>5</v>
      </c>
      <c r="P705" s="18">
        <v>2</v>
      </c>
      <c r="Q705" s="18">
        <v>3</v>
      </c>
      <c r="R705" s="18">
        <v>3</v>
      </c>
      <c r="S705" s="18" t="s">
        <v>82</v>
      </c>
      <c r="T705" s="20">
        <v>213</v>
      </c>
      <c r="U705" s="19">
        <v>1</v>
      </c>
      <c r="V705" s="18">
        <v>4156</v>
      </c>
      <c r="W705" s="19">
        <v>11</v>
      </c>
      <c r="X705" s="18">
        <v>1</v>
      </c>
      <c r="Y705" s="21">
        <v>3615</v>
      </c>
      <c r="Z705" s="18">
        <v>2</v>
      </c>
      <c r="AA705" s="19">
        <v>2</v>
      </c>
      <c r="AB705" s="20">
        <v>35</v>
      </c>
      <c r="AC705" s="131" t="s">
        <v>809</v>
      </c>
      <c r="AD705" s="38" t="s">
        <v>61</v>
      </c>
      <c r="AE705" s="13">
        <v>0</v>
      </c>
      <c r="AF705" s="13">
        <v>0</v>
      </c>
      <c r="AG705" s="13">
        <v>0</v>
      </c>
      <c r="AH705" s="37">
        <f t="shared" si="55"/>
        <v>0</v>
      </c>
      <c r="AI705" s="13">
        <v>0</v>
      </c>
      <c r="AJ705" s="13">
        <v>0</v>
      </c>
      <c r="AK705" s="13">
        <v>0</v>
      </c>
      <c r="AL705" s="37">
        <f t="shared" si="57"/>
        <v>0</v>
      </c>
      <c r="AM705" s="13">
        <v>0</v>
      </c>
      <c r="AN705" s="13">
        <v>0</v>
      </c>
      <c r="AO705" s="13">
        <v>0</v>
      </c>
      <c r="AP705" s="37">
        <f t="shared" si="56"/>
        <v>0</v>
      </c>
      <c r="AQ705" s="13">
        <v>0</v>
      </c>
      <c r="AR705" s="13">
        <v>0</v>
      </c>
      <c r="AS705" s="13">
        <v>0</v>
      </c>
      <c r="AT705" s="37">
        <f t="shared" si="58"/>
        <v>0</v>
      </c>
      <c r="AU705" s="69">
        <f t="shared" si="59"/>
        <v>0</v>
      </c>
    </row>
    <row r="706" spans="1:47" x14ac:dyDescent="0.25">
      <c r="A706" s="16">
        <f>COUNTIF($AD$10:AD706,'RESUMEN POR ORGANISMO'!$V$6)</f>
        <v>84</v>
      </c>
      <c r="B706" s="16">
        <f>COUNTIF(U$10:$V706,'Desglose 4246'!$V$6)</f>
        <v>8</v>
      </c>
      <c r="C706" s="16">
        <f>COUNTIF(V$10:$V706,'Desglose 4157'!$V$6)</f>
        <v>33</v>
      </c>
      <c r="D706" s="16">
        <f>COUNTIF(V$10:$V706,'Desglose 4156'!$V$6)</f>
        <v>38</v>
      </c>
      <c r="E706" s="16">
        <f>COUNTIF(V$10:$V706,'Desglose 4155'!$V$6)</f>
        <v>97</v>
      </c>
      <c r="F706" s="16">
        <f>COUNTIF(V$10:$V706,'Desglose 4154'!$V$6)</f>
        <v>8</v>
      </c>
      <c r="G706" s="16">
        <f>COUNTIF(V$10:$V706,'Desglose 4153'!$V$6)</f>
        <v>153</v>
      </c>
      <c r="H706" s="16">
        <f>COUNTIF(V$10:$V706,'Desglose 4152'!$V$6)</f>
        <v>177</v>
      </c>
      <c r="I706" s="16">
        <f>COUNTIF(V$10:$V706,'Desglose 4151'!$V$6)</f>
        <v>183</v>
      </c>
      <c r="J706" s="18" t="s">
        <v>19</v>
      </c>
      <c r="K706" s="19">
        <v>4</v>
      </c>
      <c r="L706" s="20">
        <v>15</v>
      </c>
      <c r="M706" s="21">
        <v>156</v>
      </c>
      <c r="N706" s="18">
        <v>2</v>
      </c>
      <c r="O706" s="18">
        <v>5</v>
      </c>
      <c r="P706" s="18">
        <v>2</v>
      </c>
      <c r="Q706" s="18">
        <v>3</v>
      </c>
      <c r="R706" s="18">
        <v>3</v>
      </c>
      <c r="S706" s="18" t="s">
        <v>82</v>
      </c>
      <c r="T706" s="20">
        <v>213</v>
      </c>
      <c r="U706" s="19">
        <v>1</v>
      </c>
      <c r="V706" s="18">
        <v>4156</v>
      </c>
      <c r="W706" s="19">
        <v>11</v>
      </c>
      <c r="X706" s="18">
        <v>5</v>
      </c>
      <c r="Y706" s="21">
        <v>1015</v>
      </c>
      <c r="Z706" s="18">
        <v>2</v>
      </c>
      <c r="AA706" s="19">
        <v>2</v>
      </c>
      <c r="AB706" s="20">
        <v>35</v>
      </c>
      <c r="AC706" s="131" t="s">
        <v>810</v>
      </c>
      <c r="AD706" s="38" t="s">
        <v>61</v>
      </c>
      <c r="AE706" s="13">
        <v>0</v>
      </c>
      <c r="AF706" s="13">
        <v>0</v>
      </c>
      <c r="AG706" s="13">
        <v>0</v>
      </c>
      <c r="AH706" s="37">
        <f t="shared" si="55"/>
        <v>0</v>
      </c>
      <c r="AI706" s="13">
        <v>0</v>
      </c>
      <c r="AJ706" s="13">
        <v>0</v>
      </c>
      <c r="AK706" s="13">
        <v>0</v>
      </c>
      <c r="AL706" s="37">
        <f t="shared" si="57"/>
        <v>0</v>
      </c>
      <c r="AM706" s="13">
        <v>0</v>
      </c>
      <c r="AN706" s="13">
        <v>0</v>
      </c>
      <c r="AO706" s="13">
        <v>0</v>
      </c>
      <c r="AP706" s="37">
        <f t="shared" si="56"/>
        <v>0</v>
      </c>
      <c r="AQ706" s="13">
        <v>0</v>
      </c>
      <c r="AR706" s="13">
        <v>0</v>
      </c>
      <c r="AS706" s="13">
        <v>0</v>
      </c>
      <c r="AT706" s="37">
        <f t="shared" si="58"/>
        <v>0</v>
      </c>
      <c r="AU706" s="69">
        <f t="shared" si="59"/>
        <v>0</v>
      </c>
    </row>
    <row r="707" spans="1:47" x14ac:dyDescent="0.25">
      <c r="A707" s="16">
        <f>COUNTIF($AD$10:AD707,'RESUMEN POR ORGANISMO'!$V$6)</f>
        <v>85</v>
      </c>
      <c r="B707" s="16">
        <f>COUNTIF(U$10:$V707,'Desglose 4246'!$V$6)</f>
        <v>8</v>
      </c>
      <c r="C707" s="16">
        <f>COUNTIF(V$10:$V707,'Desglose 4157'!$V$6)</f>
        <v>33</v>
      </c>
      <c r="D707" s="16">
        <f>COUNTIF(V$10:$V707,'Desglose 4156'!$V$6)</f>
        <v>39</v>
      </c>
      <c r="E707" s="16">
        <f>COUNTIF(V$10:$V707,'Desglose 4155'!$V$6)</f>
        <v>97</v>
      </c>
      <c r="F707" s="16">
        <f>COUNTIF(V$10:$V707,'Desglose 4154'!$V$6)</f>
        <v>8</v>
      </c>
      <c r="G707" s="16">
        <f>COUNTIF(V$10:$V707,'Desglose 4153'!$V$6)</f>
        <v>153</v>
      </c>
      <c r="H707" s="16">
        <f>COUNTIF(V$10:$V707,'Desglose 4152'!$V$6)</f>
        <v>177</v>
      </c>
      <c r="I707" s="16">
        <f>COUNTIF(V$10:$V707,'Desglose 4151'!$V$6)</f>
        <v>183</v>
      </c>
      <c r="J707" s="18" t="s">
        <v>19</v>
      </c>
      <c r="K707" s="19">
        <v>4</v>
      </c>
      <c r="L707" s="20">
        <v>15</v>
      </c>
      <c r="M707" s="21">
        <v>156</v>
      </c>
      <c r="N707" s="18">
        <v>2</v>
      </c>
      <c r="O707" s="18">
        <v>5</v>
      </c>
      <c r="P707" s="18">
        <v>2</v>
      </c>
      <c r="Q707" s="18">
        <v>3</v>
      </c>
      <c r="R707" s="18">
        <v>3</v>
      </c>
      <c r="S707" s="18" t="s">
        <v>82</v>
      </c>
      <c r="T707" s="20">
        <v>213</v>
      </c>
      <c r="U707" s="19">
        <v>1</v>
      </c>
      <c r="V707" s="18">
        <v>4156</v>
      </c>
      <c r="W707" s="19">
        <v>13</v>
      </c>
      <c r="X707" s="18">
        <v>1</v>
      </c>
      <c r="Y707" s="21">
        <v>3615</v>
      </c>
      <c r="Z707" s="18">
        <v>2</v>
      </c>
      <c r="AA707" s="19">
        <v>12</v>
      </c>
      <c r="AB707" s="20">
        <v>97</v>
      </c>
      <c r="AC707" s="131" t="s">
        <v>811</v>
      </c>
      <c r="AD707" s="38" t="s">
        <v>61</v>
      </c>
      <c r="AE707" s="13">
        <v>0</v>
      </c>
      <c r="AF707" s="13">
        <v>0</v>
      </c>
      <c r="AG707" s="13">
        <v>0</v>
      </c>
      <c r="AH707" s="37">
        <f t="shared" si="55"/>
        <v>0</v>
      </c>
      <c r="AI707" s="13">
        <v>0</v>
      </c>
      <c r="AJ707" s="13">
        <v>0</v>
      </c>
      <c r="AK707" s="13">
        <v>0</v>
      </c>
      <c r="AL707" s="37">
        <f t="shared" si="57"/>
        <v>0</v>
      </c>
      <c r="AM707" s="13">
        <v>0</v>
      </c>
      <c r="AN707" s="13">
        <v>0</v>
      </c>
      <c r="AO707" s="13">
        <v>0</v>
      </c>
      <c r="AP707" s="37">
        <f t="shared" si="56"/>
        <v>0</v>
      </c>
      <c r="AQ707" s="13">
        <v>0</v>
      </c>
      <c r="AR707" s="13">
        <v>0</v>
      </c>
      <c r="AS707" s="13">
        <v>0</v>
      </c>
      <c r="AT707" s="37">
        <f t="shared" si="58"/>
        <v>0</v>
      </c>
      <c r="AU707" s="69">
        <f t="shared" si="59"/>
        <v>0</v>
      </c>
    </row>
    <row r="708" spans="1:47" x14ac:dyDescent="0.25">
      <c r="A708" s="16">
        <f>COUNTIF($AD$10:AD708,'RESUMEN POR ORGANISMO'!$V$6)</f>
        <v>86</v>
      </c>
      <c r="B708" s="16">
        <f>COUNTIF(U$10:$V708,'Desglose 4246'!$V$6)</f>
        <v>8</v>
      </c>
      <c r="C708" s="16">
        <f>COUNTIF(V$10:$V708,'Desglose 4157'!$V$6)</f>
        <v>33</v>
      </c>
      <c r="D708" s="16">
        <f>COUNTIF(V$10:$V708,'Desglose 4156'!$V$6)</f>
        <v>40</v>
      </c>
      <c r="E708" s="16">
        <f>COUNTIF(V$10:$V708,'Desglose 4155'!$V$6)</f>
        <v>97</v>
      </c>
      <c r="F708" s="16">
        <f>COUNTIF(V$10:$V708,'Desglose 4154'!$V$6)</f>
        <v>8</v>
      </c>
      <c r="G708" s="16">
        <f>COUNTIF(V$10:$V708,'Desglose 4153'!$V$6)</f>
        <v>153</v>
      </c>
      <c r="H708" s="16">
        <f>COUNTIF(V$10:$V708,'Desglose 4152'!$V$6)</f>
        <v>177</v>
      </c>
      <c r="I708" s="16">
        <f>COUNTIF(V$10:$V708,'Desglose 4151'!$V$6)</f>
        <v>183</v>
      </c>
      <c r="J708" s="18" t="s">
        <v>19</v>
      </c>
      <c r="K708" s="19">
        <v>4</v>
      </c>
      <c r="L708" s="20">
        <v>15</v>
      </c>
      <c r="M708" s="21">
        <v>156</v>
      </c>
      <c r="N708" s="18">
        <v>2</v>
      </c>
      <c r="O708" s="18">
        <v>5</v>
      </c>
      <c r="P708" s="18">
        <v>2</v>
      </c>
      <c r="Q708" s="18">
        <v>3</v>
      </c>
      <c r="R708" s="18">
        <v>3</v>
      </c>
      <c r="S708" s="18" t="s">
        <v>82</v>
      </c>
      <c r="T708" s="20">
        <v>213</v>
      </c>
      <c r="U708" s="19">
        <v>1</v>
      </c>
      <c r="V708" s="18">
        <v>4156</v>
      </c>
      <c r="W708" s="19">
        <v>13</v>
      </c>
      <c r="X708" s="18">
        <v>5</v>
      </c>
      <c r="Y708" s="21">
        <v>1015</v>
      </c>
      <c r="Z708" s="18">
        <v>2</v>
      </c>
      <c r="AA708" s="19">
        <v>12</v>
      </c>
      <c r="AB708" s="20">
        <v>97</v>
      </c>
      <c r="AC708" s="131" t="s">
        <v>812</v>
      </c>
      <c r="AD708" s="38" t="s">
        <v>61</v>
      </c>
      <c r="AE708" s="13">
        <v>0</v>
      </c>
      <c r="AF708" s="13">
        <v>0</v>
      </c>
      <c r="AG708" s="13">
        <v>0</v>
      </c>
      <c r="AH708" s="37">
        <f t="shared" si="55"/>
        <v>0</v>
      </c>
      <c r="AI708" s="13">
        <v>0</v>
      </c>
      <c r="AJ708" s="13">
        <v>0</v>
      </c>
      <c r="AK708" s="13">
        <v>0</v>
      </c>
      <c r="AL708" s="37">
        <f t="shared" si="57"/>
        <v>0</v>
      </c>
      <c r="AM708" s="13">
        <v>0</v>
      </c>
      <c r="AN708" s="13">
        <v>0</v>
      </c>
      <c r="AO708" s="13">
        <v>0</v>
      </c>
      <c r="AP708" s="37">
        <f t="shared" si="56"/>
        <v>0</v>
      </c>
      <c r="AQ708" s="13">
        <v>0</v>
      </c>
      <c r="AR708" s="13">
        <v>0</v>
      </c>
      <c r="AS708" s="13">
        <v>0</v>
      </c>
      <c r="AT708" s="37">
        <f t="shared" si="58"/>
        <v>0</v>
      </c>
      <c r="AU708" s="69">
        <f t="shared" si="59"/>
        <v>0</v>
      </c>
    </row>
    <row r="709" spans="1:47" x14ac:dyDescent="0.25">
      <c r="A709" s="16">
        <f>COUNTIF($AD$10:AD709,'RESUMEN POR ORGANISMO'!$V$6)</f>
        <v>87</v>
      </c>
      <c r="B709" s="16">
        <f>COUNTIF(U$10:$V709,'Desglose 4246'!$V$6)</f>
        <v>8</v>
      </c>
      <c r="C709" s="16">
        <f>COUNTIF(V$10:$V709,'Desglose 4157'!$V$6)</f>
        <v>33</v>
      </c>
      <c r="D709" s="16">
        <f>COUNTIF(V$10:$V709,'Desglose 4156'!$V$6)</f>
        <v>41</v>
      </c>
      <c r="E709" s="16">
        <f>COUNTIF(V$10:$V709,'Desglose 4155'!$V$6)</f>
        <v>97</v>
      </c>
      <c r="F709" s="16">
        <f>COUNTIF(V$10:$V709,'Desglose 4154'!$V$6)</f>
        <v>8</v>
      </c>
      <c r="G709" s="16">
        <f>COUNTIF(V$10:$V709,'Desglose 4153'!$V$6)</f>
        <v>153</v>
      </c>
      <c r="H709" s="16">
        <f>COUNTIF(V$10:$V709,'Desglose 4152'!$V$6)</f>
        <v>177</v>
      </c>
      <c r="I709" s="16">
        <f>COUNTIF(V$10:$V709,'Desglose 4151'!$V$6)</f>
        <v>183</v>
      </c>
      <c r="J709" s="18" t="s">
        <v>19</v>
      </c>
      <c r="K709" s="19">
        <v>4</v>
      </c>
      <c r="L709" s="20">
        <v>15</v>
      </c>
      <c r="M709" s="21">
        <v>156</v>
      </c>
      <c r="N709" s="18">
        <v>2</v>
      </c>
      <c r="O709" s="18">
        <v>5</v>
      </c>
      <c r="P709" s="18">
        <v>2</v>
      </c>
      <c r="Q709" s="18">
        <v>3</v>
      </c>
      <c r="R709" s="18">
        <v>3</v>
      </c>
      <c r="S709" s="18" t="s">
        <v>82</v>
      </c>
      <c r="T709" s="20">
        <v>213</v>
      </c>
      <c r="U709" s="19">
        <v>1</v>
      </c>
      <c r="V709" s="18">
        <v>4156</v>
      </c>
      <c r="W709" s="19">
        <v>14</v>
      </c>
      <c r="X709" s="18">
        <v>1</v>
      </c>
      <c r="Y709" s="21">
        <v>3615</v>
      </c>
      <c r="Z709" s="18">
        <v>2</v>
      </c>
      <c r="AA709" s="19">
        <v>12</v>
      </c>
      <c r="AB709" s="20">
        <v>120</v>
      </c>
      <c r="AC709" s="131" t="s">
        <v>813</v>
      </c>
      <c r="AD709" s="38" t="s">
        <v>61</v>
      </c>
      <c r="AE709" s="13">
        <v>0</v>
      </c>
      <c r="AF709" s="13">
        <v>0</v>
      </c>
      <c r="AG709" s="13">
        <v>0</v>
      </c>
      <c r="AH709" s="37">
        <f t="shared" si="55"/>
        <v>0</v>
      </c>
      <c r="AI709" s="13">
        <v>0</v>
      </c>
      <c r="AJ709" s="13">
        <v>0</v>
      </c>
      <c r="AK709" s="13">
        <v>0</v>
      </c>
      <c r="AL709" s="37">
        <f t="shared" si="57"/>
        <v>0</v>
      </c>
      <c r="AM709" s="13">
        <v>0</v>
      </c>
      <c r="AN709" s="13">
        <v>0</v>
      </c>
      <c r="AO709" s="13">
        <v>0</v>
      </c>
      <c r="AP709" s="37">
        <f t="shared" si="56"/>
        <v>0</v>
      </c>
      <c r="AQ709" s="13">
        <v>0</v>
      </c>
      <c r="AR709" s="13">
        <v>0</v>
      </c>
      <c r="AS709" s="13">
        <v>0</v>
      </c>
      <c r="AT709" s="37">
        <f t="shared" si="58"/>
        <v>0</v>
      </c>
      <c r="AU709" s="69">
        <f t="shared" si="59"/>
        <v>0</v>
      </c>
    </row>
    <row r="710" spans="1:47" x14ac:dyDescent="0.25">
      <c r="A710" s="16">
        <f>COUNTIF($AD$10:AD710,'RESUMEN POR ORGANISMO'!$V$6)</f>
        <v>88</v>
      </c>
      <c r="B710" s="16">
        <f>COUNTIF(U$10:$V710,'Desglose 4246'!$V$6)</f>
        <v>8</v>
      </c>
      <c r="C710" s="16">
        <f>COUNTIF(V$10:$V710,'Desglose 4157'!$V$6)</f>
        <v>33</v>
      </c>
      <c r="D710" s="16">
        <f>COUNTIF(V$10:$V710,'Desglose 4156'!$V$6)</f>
        <v>42</v>
      </c>
      <c r="E710" s="16">
        <f>COUNTIF(V$10:$V710,'Desglose 4155'!$V$6)</f>
        <v>97</v>
      </c>
      <c r="F710" s="16">
        <f>COUNTIF(V$10:$V710,'Desglose 4154'!$V$6)</f>
        <v>8</v>
      </c>
      <c r="G710" s="16">
        <f>COUNTIF(V$10:$V710,'Desglose 4153'!$V$6)</f>
        <v>153</v>
      </c>
      <c r="H710" s="16">
        <f>COUNTIF(V$10:$V710,'Desglose 4152'!$V$6)</f>
        <v>177</v>
      </c>
      <c r="I710" s="16">
        <f>COUNTIF(V$10:$V710,'Desglose 4151'!$V$6)</f>
        <v>183</v>
      </c>
      <c r="J710" s="18" t="s">
        <v>19</v>
      </c>
      <c r="K710" s="19">
        <v>4</v>
      </c>
      <c r="L710" s="20">
        <v>15</v>
      </c>
      <c r="M710" s="21">
        <v>156</v>
      </c>
      <c r="N710" s="18">
        <v>2</v>
      </c>
      <c r="O710" s="18">
        <v>5</v>
      </c>
      <c r="P710" s="18">
        <v>2</v>
      </c>
      <c r="Q710" s="18">
        <v>3</v>
      </c>
      <c r="R710" s="18">
        <v>3</v>
      </c>
      <c r="S710" s="18" t="s">
        <v>82</v>
      </c>
      <c r="T710" s="20">
        <v>213</v>
      </c>
      <c r="U710" s="19">
        <v>1</v>
      </c>
      <c r="V710" s="18">
        <v>4156</v>
      </c>
      <c r="W710" s="19">
        <v>14</v>
      </c>
      <c r="X710" s="18">
        <v>5</v>
      </c>
      <c r="Y710" s="21">
        <v>1015</v>
      </c>
      <c r="Z710" s="18">
        <v>2</v>
      </c>
      <c r="AA710" s="19">
        <v>12</v>
      </c>
      <c r="AB710" s="20">
        <v>120</v>
      </c>
      <c r="AC710" s="131" t="s">
        <v>814</v>
      </c>
      <c r="AD710" s="38" t="s">
        <v>61</v>
      </c>
      <c r="AE710" s="13">
        <v>0</v>
      </c>
      <c r="AF710" s="13">
        <v>0</v>
      </c>
      <c r="AG710" s="13">
        <v>0</v>
      </c>
      <c r="AH710" s="37">
        <f t="shared" si="55"/>
        <v>0</v>
      </c>
      <c r="AI710" s="13">
        <v>0</v>
      </c>
      <c r="AJ710" s="13">
        <v>0</v>
      </c>
      <c r="AK710" s="13">
        <v>0</v>
      </c>
      <c r="AL710" s="37">
        <f t="shared" si="57"/>
        <v>0</v>
      </c>
      <c r="AM710" s="13">
        <v>0</v>
      </c>
      <c r="AN710" s="13">
        <v>0</v>
      </c>
      <c r="AO710" s="13">
        <v>0</v>
      </c>
      <c r="AP710" s="37">
        <f t="shared" si="56"/>
        <v>0</v>
      </c>
      <c r="AQ710" s="13">
        <v>0</v>
      </c>
      <c r="AR710" s="13">
        <v>0</v>
      </c>
      <c r="AS710" s="13">
        <v>0</v>
      </c>
      <c r="AT710" s="37">
        <f t="shared" si="58"/>
        <v>0</v>
      </c>
      <c r="AU710" s="69">
        <f t="shared" si="59"/>
        <v>0</v>
      </c>
    </row>
    <row r="711" spans="1:47" x14ac:dyDescent="0.25">
      <c r="A711" s="16">
        <f>COUNTIF($AD$10:AD711,'RESUMEN POR ORGANISMO'!$V$6)</f>
        <v>89</v>
      </c>
      <c r="B711" s="16">
        <f>COUNTIF(U$10:$V711,'Desglose 4246'!$V$6)</f>
        <v>8</v>
      </c>
      <c r="C711" s="16">
        <f>COUNTIF(V$10:$V711,'Desglose 4157'!$V$6)</f>
        <v>33</v>
      </c>
      <c r="D711" s="16">
        <f>COUNTIF(V$10:$V711,'Desglose 4156'!$V$6)</f>
        <v>43</v>
      </c>
      <c r="E711" s="16">
        <f>COUNTIF(V$10:$V711,'Desglose 4155'!$V$6)</f>
        <v>97</v>
      </c>
      <c r="F711" s="16">
        <f>COUNTIF(V$10:$V711,'Desglose 4154'!$V$6)</f>
        <v>8</v>
      </c>
      <c r="G711" s="16">
        <f>COUNTIF(V$10:$V711,'Desglose 4153'!$V$6)</f>
        <v>153</v>
      </c>
      <c r="H711" s="16">
        <f>COUNTIF(V$10:$V711,'Desglose 4152'!$V$6)</f>
        <v>177</v>
      </c>
      <c r="I711" s="16">
        <f>COUNTIF(V$10:$V711,'Desglose 4151'!$V$6)</f>
        <v>183</v>
      </c>
      <c r="J711" s="18" t="s">
        <v>19</v>
      </c>
      <c r="K711" s="19">
        <v>4</v>
      </c>
      <c r="L711" s="20">
        <v>15</v>
      </c>
      <c r="M711" s="21">
        <v>156</v>
      </c>
      <c r="N711" s="18">
        <v>2</v>
      </c>
      <c r="O711" s="18">
        <v>5</v>
      </c>
      <c r="P711" s="18">
        <v>2</v>
      </c>
      <c r="Q711" s="18">
        <v>3</v>
      </c>
      <c r="R711" s="18">
        <v>3</v>
      </c>
      <c r="S711" s="18" t="s">
        <v>82</v>
      </c>
      <c r="T711" s="20">
        <v>213</v>
      </c>
      <c r="U711" s="19">
        <v>1</v>
      </c>
      <c r="V711" s="18">
        <v>4156</v>
      </c>
      <c r="W711" s="19">
        <v>15</v>
      </c>
      <c r="X711" s="18">
        <v>1</v>
      </c>
      <c r="Y711" s="21">
        <v>3615</v>
      </c>
      <c r="Z711" s="18">
        <v>2</v>
      </c>
      <c r="AA711" s="19">
        <v>12</v>
      </c>
      <c r="AB711" s="20">
        <v>101</v>
      </c>
      <c r="AC711" s="131" t="s">
        <v>815</v>
      </c>
      <c r="AD711" s="38" t="s">
        <v>61</v>
      </c>
      <c r="AE711" s="13">
        <v>0</v>
      </c>
      <c r="AF711" s="13">
        <v>0</v>
      </c>
      <c r="AG711" s="13">
        <v>0</v>
      </c>
      <c r="AH711" s="37">
        <f t="shared" si="55"/>
        <v>0</v>
      </c>
      <c r="AI711" s="13">
        <v>0</v>
      </c>
      <c r="AJ711" s="13">
        <v>0</v>
      </c>
      <c r="AK711" s="13">
        <v>0</v>
      </c>
      <c r="AL711" s="37">
        <f t="shared" si="57"/>
        <v>0</v>
      </c>
      <c r="AM711" s="13">
        <v>0</v>
      </c>
      <c r="AN711" s="13">
        <v>0</v>
      </c>
      <c r="AO711" s="13">
        <v>0</v>
      </c>
      <c r="AP711" s="37">
        <f t="shared" si="56"/>
        <v>0</v>
      </c>
      <c r="AQ711" s="13">
        <v>0</v>
      </c>
      <c r="AR711" s="13">
        <v>0</v>
      </c>
      <c r="AS711" s="13">
        <v>0</v>
      </c>
      <c r="AT711" s="37">
        <f t="shared" si="58"/>
        <v>0</v>
      </c>
      <c r="AU711" s="69">
        <f t="shared" si="59"/>
        <v>0</v>
      </c>
    </row>
    <row r="712" spans="1:47" x14ac:dyDescent="0.25">
      <c r="A712" s="16">
        <f>COUNTIF($AD$10:AD712,'RESUMEN POR ORGANISMO'!$V$6)</f>
        <v>90</v>
      </c>
      <c r="B712" s="16">
        <f>COUNTIF(U$10:$V712,'Desglose 4246'!$V$6)</f>
        <v>8</v>
      </c>
      <c r="C712" s="16">
        <f>COUNTIF(V$10:$V712,'Desglose 4157'!$V$6)</f>
        <v>33</v>
      </c>
      <c r="D712" s="16">
        <f>COUNTIF(V$10:$V712,'Desglose 4156'!$V$6)</f>
        <v>44</v>
      </c>
      <c r="E712" s="16">
        <f>COUNTIF(V$10:$V712,'Desglose 4155'!$V$6)</f>
        <v>97</v>
      </c>
      <c r="F712" s="16">
        <f>COUNTIF(V$10:$V712,'Desglose 4154'!$V$6)</f>
        <v>8</v>
      </c>
      <c r="G712" s="16">
        <f>COUNTIF(V$10:$V712,'Desglose 4153'!$V$6)</f>
        <v>153</v>
      </c>
      <c r="H712" s="16">
        <f>COUNTIF(V$10:$V712,'Desglose 4152'!$V$6)</f>
        <v>177</v>
      </c>
      <c r="I712" s="16">
        <f>COUNTIF(V$10:$V712,'Desglose 4151'!$V$6)</f>
        <v>183</v>
      </c>
      <c r="J712" s="18" t="s">
        <v>19</v>
      </c>
      <c r="K712" s="19">
        <v>4</v>
      </c>
      <c r="L712" s="20">
        <v>15</v>
      </c>
      <c r="M712" s="21">
        <v>156</v>
      </c>
      <c r="N712" s="18">
        <v>2</v>
      </c>
      <c r="O712" s="18">
        <v>5</v>
      </c>
      <c r="P712" s="18">
        <v>2</v>
      </c>
      <c r="Q712" s="18">
        <v>3</v>
      </c>
      <c r="R712" s="18">
        <v>3</v>
      </c>
      <c r="S712" s="18" t="s">
        <v>82</v>
      </c>
      <c r="T712" s="20">
        <v>213</v>
      </c>
      <c r="U712" s="19">
        <v>1</v>
      </c>
      <c r="V712" s="18">
        <v>4156</v>
      </c>
      <c r="W712" s="19">
        <v>15</v>
      </c>
      <c r="X712" s="18">
        <v>5</v>
      </c>
      <c r="Y712" s="21">
        <v>1015</v>
      </c>
      <c r="Z712" s="18">
        <v>2</v>
      </c>
      <c r="AA712" s="19">
        <v>12</v>
      </c>
      <c r="AB712" s="20">
        <v>101</v>
      </c>
      <c r="AC712" s="131" t="s">
        <v>816</v>
      </c>
      <c r="AD712" s="38" t="s">
        <v>61</v>
      </c>
      <c r="AE712" s="13">
        <v>0</v>
      </c>
      <c r="AF712" s="13">
        <v>0</v>
      </c>
      <c r="AG712" s="13">
        <v>0</v>
      </c>
      <c r="AH712" s="37">
        <f t="shared" si="55"/>
        <v>0</v>
      </c>
      <c r="AI712" s="13">
        <v>0</v>
      </c>
      <c r="AJ712" s="13">
        <v>0</v>
      </c>
      <c r="AK712" s="13">
        <v>0</v>
      </c>
      <c r="AL712" s="37">
        <f t="shared" si="57"/>
        <v>0</v>
      </c>
      <c r="AM712" s="13">
        <v>0</v>
      </c>
      <c r="AN712" s="13">
        <v>0</v>
      </c>
      <c r="AO712" s="13">
        <v>0</v>
      </c>
      <c r="AP712" s="37">
        <f t="shared" si="56"/>
        <v>0</v>
      </c>
      <c r="AQ712" s="13">
        <v>0</v>
      </c>
      <c r="AR712" s="13">
        <v>0</v>
      </c>
      <c r="AS712" s="13">
        <v>0</v>
      </c>
      <c r="AT712" s="37">
        <f t="shared" si="58"/>
        <v>0</v>
      </c>
      <c r="AU712" s="69">
        <f t="shared" si="59"/>
        <v>0</v>
      </c>
    </row>
    <row r="713" spans="1:47" x14ac:dyDescent="0.25">
      <c r="A713" s="16">
        <f>COUNTIF($AD$10:AD713,'RESUMEN POR ORGANISMO'!$V$6)</f>
        <v>91</v>
      </c>
      <c r="B713" s="16">
        <f>COUNTIF(U$10:$V713,'Desglose 4246'!$V$6)</f>
        <v>8</v>
      </c>
      <c r="C713" s="16">
        <f>COUNTIF(V$10:$V713,'Desglose 4157'!$V$6)</f>
        <v>33</v>
      </c>
      <c r="D713" s="16">
        <f>COUNTIF(V$10:$V713,'Desglose 4156'!$V$6)</f>
        <v>45</v>
      </c>
      <c r="E713" s="16">
        <f>COUNTIF(V$10:$V713,'Desglose 4155'!$V$6)</f>
        <v>97</v>
      </c>
      <c r="F713" s="16">
        <f>COUNTIF(V$10:$V713,'Desglose 4154'!$V$6)</f>
        <v>8</v>
      </c>
      <c r="G713" s="16">
        <f>COUNTIF(V$10:$V713,'Desglose 4153'!$V$6)</f>
        <v>153</v>
      </c>
      <c r="H713" s="16">
        <f>COUNTIF(V$10:$V713,'Desglose 4152'!$V$6)</f>
        <v>177</v>
      </c>
      <c r="I713" s="16">
        <f>COUNTIF(V$10:$V713,'Desglose 4151'!$V$6)</f>
        <v>183</v>
      </c>
      <c r="J713" s="18" t="s">
        <v>19</v>
      </c>
      <c r="K713" s="19">
        <v>4</v>
      </c>
      <c r="L713" s="20">
        <v>15</v>
      </c>
      <c r="M713" s="21">
        <v>156</v>
      </c>
      <c r="N713" s="18">
        <v>2</v>
      </c>
      <c r="O713" s="18">
        <v>5</v>
      </c>
      <c r="P713" s="18">
        <v>2</v>
      </c>
      <c r="Q713" s="18">
        <v>3</v>
      </c>
      <c r="R713" s="18">
        <v>3</v>
      </c>
      <c r="S713" s="18" t="s">
        <v>82</v>
      </c>
      <c r="T713" s="20">
        <v>213</v>
      </c>
      <c r="U713" s="19">
        <v>1</v>
      </c>
      <c r="V713" s="18">
        <v>4156</v>
      </c>
      <c r="W713" s="19">
        <v>17</v>
      </c>
      <c r="X713" s="18">
        <v>1</v>
      </c>
      <c r="Y713" s="21">
        <v>3615</v>
      </c>
      <c r="Z713" s="18">
        <v>2</v>
      </c>
      <c r="AA713" s="19">
        <v>3</v>
      </c>
      <c r="AB713" s="20">
        <v>46</v>
      </c>
      <c r="AC713" s="131" t="s">
        <v>817</v>
      </c>
      <c r="AD713" s="38" t="s">
        <v>61</v>
      </c>
      <c r="AE713" s="13">
        <v>0</v>
      </c>
      <c r="AF713" s="13">
        <v>0</v>
      </c>
      <c r="AG713" s="13">
        <v>0</v>
      </c>
      <c r="AH713" s="37">
        <f t="shared" si="55"/>
        <v>0</v>
      </c>
      <c r="AI713" s="13">
        <v>0</v>
      </c>
      <c r="AJ713" s="13">
        <v>0</v>
      </c>
      <c r="AK713" s="13">
        <v>0</v>
      </c>
      <c r="AL713" s="37">
        <f t="shared" si="57"/>
        <v>0</v>
      </c>
      <c r="AM713" s="13">
        <v>0</v>
      </c>
      <c r="AN713" s="13">
        <v>0</v>
      </c>
      <c r="AO713" s="13">
        <v>0</v>
      </c>
      <c r="AP713" s="37">
        <f t="shared" si="56"/>
        <v>0</v>
      </c>
      <c r="AQ713" s="13">
        <v>0</v>
      </c>
      <c r="AR713" s="13">
        <v>0</v>
      </c>
      <c r="AS713" s="13">
        <v>0</v>
      </c>
      <c r="AT713" s="37">
        <f t="shared" si="58"/>
        <v>0</v>
      </c>
      <c r="AU713" s="69">
        <f t="shared" si="59"/>
        <v>0</v>
      </c>
    </row>
    <row r="714" spans="1:47" x14ac:dyDescent="0.25">
      <c r="A714" s="16">
        <f>COUNTIF($AD$10:AD714,'RESUMEN POR ORGANISMO'!$V$6)</f>
        <v>92</v>
      </c>
      <c r="B714" s="16">
        <f>COUNTIF(U$10:$V714,'Desglose 4246'!$V$6)</f>
        <v>8</v>
      </c>
      <c r="C714" s="16">
        <f>COUNTIF(V$10:$V714,'Desglose 4157'!$V$6)</f>
        <v>33</v>
      </c>
      <c r="D714" s="16">
        <f>COUNTIF(V$10:$V714,'Desglose 4156'!$V$6)</f>
        <v>46</v>
      </c>
      <c r="E714" s="16">
        <f>COUNTIF(V$10:$V714,'Desglose 4155'!$V$6)</f>
        <v>97</v>
      </c>
      <c r="F714" s="16">
        <f>COUNTIF(V$10:$V714,'Desglose 4154'!$V$6)</f>
        <v>8</v>
      </c>
      <c r="G714" s="16">
        <f>COUNTIF(V$10:$V714,'Desglose 4153'!$V$6)</f>
        <v>153</v>
      </c>
      <c r="H714" s="16">
        <f>COUNTIF(V$10:$V714,'Desglose 4152'!$V$6)</f>
        <v>177</v>
      </c>
      <c r="I714" s="16">
        <f>COUNTIF(V$10:$V714,'Desglose 4151'!$V$6)</f>
        <v>183</v>
      </c>
      <c r="J714" s="18" t="s">
        <v>19</v>
      </c>
      <c r="K714" s="19">
        <v>4</v>
      </c>
      <c r="L714" s="20">
        <v>15</v>
      </c>
      <c r="M714" s="21">
        <v>156</v>
      </c>
      <c r="N714" s="18">
        <v>2</v>
      </c>
      <c r="O714" s="18">
        <v>5</v>
      </c>
      <c r="P714" s="18">
        <v>2</v>
      </c>
      <c r="Q714" s="18">
        <v>3</v>
      </c>
      <c r="R714" s="18">
        <v>3</v>
      </c>
      <c r="S714" s="18" t="s">
        <v>82</v>
      </c>
      <c r="T714" s="20">
        <v>213</v>
      </c>
      <c r="U714" s="19">
        <v>1</v>
      </c>
      <c r="V714" s="18">
        <v>4156</v>
      </c>
      <c r="W714" s="19">
        <v>17</v>
      </c>
      <c r="X714" s="18">
        <v>5</v>
      </c>
      <c r="Y714" s="21">
        <v>1015</v>
      </c>
      <c r="Z714" s="18">
        <v>2</v>
      </c>
      <c r="AA714" s="19">
        <v>3</v>
      </c>
      <c r="AB714" s="20">
        <v>46</v>
      </c>
      <c r="AC714" s="131" t="s">
        <v>818</v>
      </c>
      <c r="AD714" s="38" t="s">
        <v>61</v>
      </c>
      <c r="AE714" s="13">
        <v>0</v>
      </c>
      <c r="AF714" s="13">
        <v>0</v>
      </c>
      <c r="AG714" s="13">
        <v>0</v>
      </c>
      <c r="AH714" s="37">
        <f t="shared" si="55"/>
        <v>0</v>
      </c>
      <c r="AI714" s="13">
        <v>0</v>
      </c>
      <c r="AJ714" s="13">
        <v>0</v>
      </c>
      <c r="AK714" s="13">
        <v>0</v>
      </c>
      <c r="AL714" s="37">
        <f t="shared" si="57"/>
        <v>0</v>
      </c>
      <c r="AM714" s="13">
        <v>0</v>
      </c>
      <c r="AN714" s="13">
        <v>0</v>
      </c>
      <c r="AO714" s="13">
        <v>0</v>
      </c>
      <c r="AP714" s="37">
        <f t="shared" si="56"/>
        <v>0</v>
      </c>
      <c r="AQ714" s="13">
        <v>0</v>
      </c>
      <c r="AR714" s="13">
        <v>0</v>
      </c>
      <c r="AS714" s="13">
        <v>0</v>
      </c>
      <c r="AT714" s="37">
        <f t="shared" si="58"/>
        <v>0</v>
      </c>
      <c r="AU714" s="69">
        <f t="shared" si="59"/>
        <v>0</v>
      </c>
    </row>
    <row r="715" spans="1:47" x14ac:dyDescent="0.25">
      <c r="A715" s="16">
        <f>COUNTIF($AD$10:AD715,'RESUMEN POR ORGANISMO'!$V$6)</f>
        <v>93</v>
      </c>
      <c r="B715" s="16">
        <f>COUNTIF(U$10:$V715,'Desglose 4246'!$V$6)</f>
        <v>8</v>
      </c>
      <c r="C715" s="16">
        <f>COUNTIF(V$10:$V715,'Desglose 4157'!$V$6)</f>
        <v>33</v>
      </c>
      <c r="D715" s="16">
        <f>COUNTIF(V$10:$V715,'Desglose 4156'!$V$6)</f>
        <v>47</v>
      </c>
      <c r="E715" s="16">
        <f>COUNTIF(V$10:$V715,'Desglose 4155'!$V$6)</f>
        <v>97</v>
      </c>
      <c r="F715" s="16">
        <f>COUNTIF(V$10:$V715,'Desglose 4154'!$V$6)</f>
        <v>8</v>
      </c>
      <c r="G715" s="16">
        <f>COUNTIF(V$10:$V715,'Desglose 4153'!$V$6)</f>
        <v>153</v>
      </c>
      <c r="H715" s="16">
        <f>COUNTIF(V$10:$V715,'Desglose 4152'!$V$6)</f>
        <v>177</v>
      </c>
      <c r="I715" s="16">
        <f>COUNTIF(V$10:$V715,'Desglose 4151'!$V$6)</f>
        <v>183</v>
      </c>
      <c r="J715" s="18" t="s">
        <v>19</v>
      </c>
      <c r="K715" s="19">
        <v>4</v>
      </c>
      <c r="L715" s="20">
        <v>15</v>
      </c>
      <c r="M715" s="21">
        <v>156</v>
      </c>
      <c r="N715" s="18">
        <v>2</v>
      </c>
      <c r="O715" s="18">
        <v>5</v>
      </c>
      <c r="P715" s="18">
        <v>2</v>
      </c>
      <c r="Q715" s="18">
        <v>3</v>
      </c>
      <c r="R715" s="18">
        <v>3</v>
      </c>
      <c r="S715" s="18" t="s">
        <v>82</v>
      </c>
      <c r="T715" s="20">
        <v>213</v>
      </c>
      <c r="U715" s="19">
        <v>1</v>
      </c>
      <c r="V715" s="18">
        <v>4156</v>
      </c>
      <c r="W715" s="19">
        <v>18</v>
      </c>
      <c r="X715" s="18">
        <v>1</v>
      </c>
      <c r="Y715" s="21">
        <v>3615</v>
      </c>
      <c r="Z715" s="5">
        <v>2</v>
      </c>
      <c r="AA715" s="3">
        <v>12</v>
      </c>
      <c r="AB715" s="4">
        <v>98</v>
      </c>
      <c r="AC715" s="131" t="s">
        <v>819</v>
      </c>
      <c r="AD715" s="38" t="s">
        <v>61</v>
      </c>
      <c r="AE715" s="13">
        <v>0</v>
      </c>
      <c r="AF715" s="13">
        <v>0</v>
      </c>
      <c r="AG715" s="13">
        <v>0</v>
      </c>
      <c r="AH715" s="37">
        <f t="shared" ref="AH715:AH732" si="60">SUM(AE715:AG715)</f>
        <v>0</v>
      </c>
      <c r="AI715" s="13">
        <v>0</v>
      </c>
      <c r="AJ715" s="13">
        <v>0</v>
      </c>
      <c r="AK715" s="13">
        <v>0</v>
      </c>
      <c r="AL715" s="37">
        <f t="shared" si="57"/>
        <v>0</v>
      </c>
      <c r="AM715" s="13">
        <v>0</v>
      </c>
      <c r="AN715" s="13">
        <v>0</v>
      </c>
      <c r="AO715" s="13">
        <v>0</v>
      </c>
      <c r="AP715" s="37">
        <f t="shared" ref="AP715:AP732" si="61">SUM(AM715:AO715)</f>
        <v>0</v>
      </c>
      <c r="AQ715" s="13">
        <v>0</v>
      </c>
      <c r="AR715" s="13">
        <v>0</v>
      </c>
      <c r="AS715" s="13">
        <v>0</v>
      </c>
      <c r="AT715" s="37">
        <f t="shared" si="58"/>
        <v>0</v>
      </c>
      <c r="AU715" s="69">
        <f t="shared" si="59"/>
        <v>0</v>
      </c>
    </row>
    <row r="716" spans="1:47" x14ac:dyDescent="0.25">
      <c r="A716" s="16">
        <f>COUNTIF($AD$10:AD716,'RESUMEN POR ORGANISMO'!$V$6)</f>
        <v>94</v>
      </c>
      <c r="B716" s="16">
        <f>COUNTIF(U$10:$V716,'Desglose 4246'!$V$6)</f>
        <v>8</v>
      </c>
      <c r="C716" s="16">
        <f>COUNTIF(V$10:$V716,'Desglose 4157'!$V$6)</f>
        <v>33</v>
      </c>
      <c r="D716" s="16">
        <f>COUNTIF(V$10:$V716,'Desglose 4156'!$V$6)</f>
        <v>48</v>
      </c>
      <c r="E716" s="16">
        <f>COUNTIF(V$10:$V716,'Desglose 4155'!$V$6)</f>
        <v>97</v>
      </c>
      <c r="F716" s="16">
        <f>COUNTIF(V$10:$V716,'Desglose 4154'!$V$6)</f>
        <v>8</v>
      </c>
      <c r="G716" s="16">
        <f>COUNTIF(V$10:$V716,'Desglose 4153'!$V$6)</f>
        <v>153</v>
      </c>
      <c r="H716" s="16">
        <f>COUNTIF(V$10:$V716,'Desglose 4152'!$V$6)</f>
        <v>177</v>
      </c>
      <c r="I716" s="16">
        <f>COUNTIF(V$10:$V716,'Desglose 4151'!$V$6)</f>
        <v>183</v>
      </c>
      <c r="J716" s="5" t="s">
        <v>19</v>
      </c>
      <c r="K716" s="3">
        <v>4</v>
      </c>
      <c r="L716" s="4">
        <v>15</v>
      </c>
      <c r="M716" s="21">
        <v>156</v>
      </c>
      <c r="N716" s="5">
        <v>2</v>
      </c>
      <c r="O716" s="5">
        <v>5</v>
      </c>
      <c r="P716" s="5">
        <v>2</v>
      </c>
      <c r="Q716" s="5">
        <v>3</v>
      </c>
      <c r="R716" s="5">
        <v>3</v>
      </c>
      <c r="S716" s="5" t="s">
        <v>82</v>
      </c>
      <c r="T716" s="4">
        <v>213</v>
      </c>
      <c r="U716" s="3">
        <v>1</v>
      </c>
      <c r="V716" s="5">
        <v>4156</v>
      </c>
      <c r="W716" s="3">
        <v>18</v>
      </c>
      <c r="X716" s="5">
        <v>5</v>
      </c>
      <c r="Y716" s="2">
        <v>1015</v>
      </c>
      <c r="Z716" s="5">
        <v>2</v>
      </c>
      <c r="AA716" s="3">
        <v>12</v>
      </c>
      <c r="AB716" s="4">
        <v>98</v>
      </c>
      <c r="AC716" s="131" t="s">
        <v>820</v>
      </c>
      <c r="AD716" s="38" t="s">
        <v>61</v>
      </c>
      <c r="AE716" s="13">
        <v>0</v>
      </c>
      <c r="AF716" s="13">
        <v>0</v>
      </c>
      <c r="AG716" s="13">
        <v>0</v>
      </c>
      <c r="AH716" s="37">
        <f t="shared" si="60"/>
        <v>0</v>
      </c>
      <c r="AI716" s="13">
        <v>0</v>
      </c>
      <c r="AJ716" s="13">
        <v>0</v>
      </c>
      <c r="AK716" s="13">
        <v>0</v>
      </c>
      <c r="AL716" s="37">
        <f t="shared" ref="AL716:AL732" si="62">SUM(AI716:AK716)</f>
        <v>0</v>
      </c>
      <c r="AM716" s="13">
        <v>0</v>
      </c>
      <c r="AN716" s="13">
        <v>0</v>
      </c>
      <c r="AO716" s="13">
        <v>0</v>
      </c>
      <c r="AP716" s="37">
        <f t="shared" si="61"/>
        <v>0</v>
      </c>
      <c r="AQ716" s="13">
        <v>0</v>
      </c>
      <c r="AR716" s="13">
        <v>0</v>
      </c>
      <c r="AS716" s="13">
        <v>0</v>
      </c>
      <c r="AT716" s="37">
        <f t="shared" ref="AT716:AT732" si="63">SUM(AQ716:AS716)</f>
        <v>0</v>
      </c>
      <c r="AU716" s="69">
        <f t="shared" ref="AU716:AU732" si="64">SUM(AT716,AP716,AL716,AH716)</f>
        <v>0</v>
      </c>
    </row>
    <row r="717" spans="1:47" x14ac:dyDescent="0.25">
      <c r="A717" s="16">
        <f>COUNTIF($AD$10:AD717,'RESUMEN POR ORGANISMO'!$V$6)</f>
        <v>95</v>
      </c>
      <c r="B717" s="16">
        <f>COUNTIF(U$10:$V717,'Desglose 4246'!$V$6)</f>
        <v>8</v>
      </c>
      <c r="C717" s="16">
        <f>COUNTIF(V$10:$V717,'Desglose 4157'!$V$6)</f>
        <v>33</v>
      </c>
      <c r="D717" s="16">
        <f>COUNTIF(V$10:$V717,'Desglose 4156'!$V$6)</f>
        <v>49</v>
      </c>
      <c r="E717" s="16">
        <f>COUNTIF(V$10:$V717,'Desglose 4155'!$V$6)</f>
        <v>97</v>
      </c>
      <c r="F717" s="16">
        <f>COUNTIF(V$10:$V717,'Desglose 4154'!$V$6)</f>
        <v>8</v>
      </c>
      <c r="G717" s="16">
        <f>COUNTIF(V$10:$V717,'Desglose 4153'!$V$6)</f>
        <v>153</v>
      </c>
      <c r="H717" s="16">
        <f>COUNTIF(V$10:$V717,'Desglose 4152'!$V$6)</f>
        <v>177</v>
      </c>
      <c r="I717" s="16">
        <f>COUNTIF(V$10:$V717,'Desglose 4151'!$V$6)</f>
        <v>183</v>
      </c>
      <c r="J717" s="5" t="s">
        <v>19</v>
      </c>
      <c r="K717" s="3">
        <v>4</v>
      </c>
      <c r="L717" s="4">
        <v>15</v>
      </c>
      <c r="M717" s="21">
        <v>156</v>
      </c>
      <c r="N717" s="5">
        <v>2</v>
      </c>
      <c r="O717" s="5">
        <v>5</v>
      </c>
      <c r="P717" s="5">
        <v>2</v>
      </c>
      <c r="Q717" s="5">
        <v>3</v>
      </c>
      <c r="R717" s="5">
        <v>3</v>
      </c>
      <c r="S717" s="5" t="s">
        <v>82</v>
      </c>
      <c r="T717" s="4">
        <v>213</v>
      </c>
      <c r="U717" s="3">
        <v>1</v>
      </c>
      <c r="V717" s="5">
        <v>4156</v>
      </c>
      <c r="W717" s="3">
        <v>21</v>
      </c>
      <c r="X717" s="5">
        <v>1</v>
      </c>
      <c r="Y717" s="2">
        <v>3615</v>
      </c>
      <c r="Z717" s="5">
        <v>2</v>
      </c>
      <c r="AA717" s="3">
        <v>3</v>
      </c>
      <c r="AB717" s="4">
        <v>93</v>
      </c>
      <c r="AC717" s="131" t="s">
        <v>821</v>
      </c>
      <c r="AD717" s="38" t="s">
        <v>61</v>
      </c>
      <c r="AE717" s="13">
        <v>0</v>
      </c>
      <c r="AF717" s="13">
        <v>0</v>
      </c>
      <c r="AG717" s="13">
        <v>0</v>
      </c>
      <c r="AH717" s="37">
        <f t="shared" si="60"/>
        <v>0</v>
      </c>
      <c r="AI717" s="13">
        <v>0</v>
      </c>
      <c r="AJ717" s="13">
        <v>0</v>
      </c>
      <c r="AK717" s="13">
        <v>0</v>
      </c>
      <c r="AL717" s="37">
        <f t="shared" si="62"/>
        <v>0</v>
      </c>
      <c r="AM717" s="13">
        <v>0</v>
      </c>
      <c r="AN717" s="13">
        <v>0</v>
      </c>
      <c r="AO717" s="13">
        <v>0</v>
      </c>
      <c r="AP717" s="37">
        <f t="shared" si="61"/>
        <v>0</v>
      </c>
      <c r="AQ717" s="13">
        <v>0</v>
      </c>
      <c r="AR717" s="13">
        <v>0</v>
      </c>
      <c r="AS717" s="13">
        <v>0</v>
      </c>
      <c r="AT717" s="37">
        <f t="shared" si="63"/>
        <v>0</v>
      </c>
      <c r="AU717" s="69">
        <f t="shared" si="64"/>
        <v>0</v>
      </c>
    </row>
    <row r="718" spans="1:47" x14ac:dyDescent="0.25">
      <c r="A718" s="16">
        <f>COUNTIF($AD$10:AD718,'RESUMEN POR ORGANISMO'!$V$6)</f>
        <v>96</v>
      </c>
      <c r="B718" s="16">
        <f>COUNTIF(U$10:$V718,'Desglose 4246'!$V$6)</f>
        <v>8</v>
      </c>
      <c r="C718" s="16">
        <f>COUNTIF(V$10:$V718,'Desglose 4157'!$V$6)</f>
        <v>33</v>
      </c>
      <c r="D718" s="16">
        <f>COUNTIF(V$10:$V718,'Desglose 4156'!$V$6)</f>
        <v>50</v>
      </c>
      <c r="E718" s="16">
        <f>COUNTIF(V$10:$V718,'Desglose 4155'!$V$6)</f>
        <v>97</v>
      </c>
      <c r="F718" s="16">
        <f>COUNTIF(V$10:$V718,'Desglose 4154'!$V$6)</f>
        <v>8</v>
      </c>
      <c r="G718" s="16">
        <f>COUNTIF(V$10:$V718,'Desglose 4153'!$V$6)</f>
        <v>153</v>
      </c>
      <c r="H718" s="16">
        <f>COUNTIF(V$10:$V718,'Desglose 4152'!$V$6)</f>
        <v>177</v>
      </c>
      <c r="I718" s="16">
        <f>COUNTIF(V$10:$V718,'Desglose 4151'!$V$6)</f>
        <v>183</v>
      </c>
      <c r="J718" s="5" t="s">
        <v>19</v>
      </c>
      <c r="K718" s="3">
        <v>4</v>
      </c>
      <c r="L718" s="4">
        <v>15</v>
      </c>
      <c r="M718" s="21">
        <v>156</v>
      </c>
      <c r="N718" s="5">
        <v>2</v>
      </c>
      <c r="O718" s="5">
        <v>5</v>
      </c>
      <c r="P718" s="5">
        <v>2</v>
      </c>
      <c r="Q718" s="5">
        <v>3</v>
      </c>
      <c r="R718" s="5">
        <v>3</v>
      </c>
      <c r="S718" s="5" t="s">
        <v>82</v>
      </c>
      <c r="T718" s="4">
        <v>213</v>
      </c>
      <c r="U718" s="3">
        <v>1</v>
      </c>
      <c r="V718" s="5">
        <v>4156</v>
      </c>
      <c r="W718" s="3">
        <v>21</v>
      </c>
      <c r="X718" s="5">
        <v>5</v>
      </c>
      <c r="Y718" s="2">
        <v>1015</v>
      </c>
      <c r="Z718" s="5">
        <v>2</v>
      </c>
      <c r="AA718" s="3">
        <v>3</v>
      </c>
      <c r="AB718" s="4">
        <v>93</v>
      </c>
      <c r="AC718" s="131" t="s">
        <v>822</v>
      </c>
      <c r="AD718" s="38" t="s">
        <v>61</v>
      </c>
      <c r="AE718" s="13">
        <v>0</v>
      </c>
      <c r="AF718" s="13">
        <v>0</v>
      </c>
      <c r="AG718" s="13">
        <v>0</v>
      </c>
      <c r="AH718" s="37">
        <f t="shared" si="60"/>
        <v>0</v>
      </c>
      <c r="AI718" s="13">
        <v>0</v>
      </c>
      <c r="AJ718" s="13">
        <v>0</v>
      </c>
      <c r="AK718" s="13">
        <v>0</v>
      </c>
      <c r="AL718" s="37">
        <f t="shared" si="62"/>
        <v>0</v>
      </c>
      <c r="AM718" s="13">
        <v>0</v>
      </c>
      <c r="AN718" s="13">
        <v>0</v>
      </c>
      <c r="AO718" s="13">
        <v>0</v>
      </c>
      <c r="AP718" s="37">
        <f t="shared" si="61"/>
        <v>0</v>
      </c>
      <c r="AQ718" s="13">
        <v>0</v>
      </c>
      <c r="AR718" s="13">
        <v>0</v>
      </c>
      <c r="AS718" s="13">
        <v>0</v>
      </c>
      <c r="AT718" s="37">
        <f t="shared" si="63"/>
        <v>0</v>
      </c>
      <c r="AU718" s="69">
        <f t="shared" si="64"/>
        <v>0</v>
      </c>
    </row>
    <row r="719" spans="1:47" x14ac:dyDescent="0.25">
      <c r="A719" s="16">
        <f>COUNTIF($AD$10:AD719,'RESUMEN POR ORGANISMO'!$V$6)</f>
        <v>97</v>
      </c>
      <c r="B719" s="16">
        <f>COUNTIF(U$10:$V719,'Desglose 4246'!$V$6)</f>
        <v>8</v>
      </c>
      <c r="C719" s="16">
        <f>COUNTIF(V$10:$V719,'Desglose 4157'!$V$6)</f>
        <v>33</v>
      </c>
      <c r="D719" s="16">
        <f>COUNTIF(V$10:$V719,'Desglose 4156'!$V$6)</f>
        <v>51</v>
      </c>
      <c r="E719" s="16">
        <f>COUNTIF(V$10:$V719,'Desglose 4155'!$V$6)</f>
        <v>97</v>
      </c>
      <c r="F719" s="16">
        <f>COUNTIF(V$10:$V719,'Desglose 4154'!$V$6)</f>
        <v>8</v>
      </c>
      <c r="G719" s="16">
        <f>COUNTIF(V$10:$V719,'Desglose 4153'!$V$6)</f>
        <v>153</v>
      </c>
      <c r="H719" s="16">
        <f>COUNTIF(V$10:$V719,'Desglose 4152'!$V$6)</f>
        <v>177</v>
      </c>
      <c r="I719" s="16">
        <f>COUNTIF(V$10:$V719,'Desglose 4151'!$V$6)</f>
        <v>183</v>
      </c>
      <c r="J719" s="5" t="s">
        <v>19</v>
      </c>
      <c r="K719" s="3">
        <v>4</v>
      </c>
      <c r="L719" s="4">
        <v>15</v>
      </c>
      <c r="M719" s="21">
        <v>156</v>
      </c>
      <c r="N719" s="5">
        <v>2</v>
      </c>
      <c r="O719" s="5">
        <v>5</v>
      </c>
      <c r="P719" s="5">
        <v>2</v>
      </c>
      <c r="Q719" s="5">
        <v>3</v>
      </c>
      <c r="R719" s="5">
        <v>3</v>
      </c>
      <c r="S719" s="5" t="s">
        <v>82</v>
      </c>
      <c r="T719" s="4">
        <v>213</v>
      </c>
      <c r="U719" s="3">
        <v>1</v>
      </c>
      <c r="V719" s="5">
        <v>4156</v>
      </c>
      <c r="W719" s="3">
        <v>23</v>
      </c>
      <c r="X719" s="5">
        <v>1</v>
      </c>
      <c r="Y719" s="2">
        <v>4815</v>
      </c>
      <c r="Z719" s="5">
        <v>2</v>
      </c>
      <c r="AA719" s="3">
        <v>12</v>
      </c>
      <c r="AB719" s="4">
        <v>120</v>
      </c>
      <c r="AC719" s="131" t="s">
        <v>823</v>
      </c>
      <c r="AD719" s="38" t="s">
        <v>61</v>
      </c>
      <c r="AE719" s="13">
        <v>0</v>
      </c>
      <c r="AF719" s="13">
        <v>0</v>
      </c>
      <c r="AG719" s="13">
        <v>0</v>
      </c>
      <c r="AH719" s="37">
        <f t="shared" si="60"/>
        <v>0</v>
      </c>
      <c r="AI719" s="13">
        <v>0</v>
      </c>
      <c r="AJ719" s="13">
        <v>0</v>
      </c>
      <c r="AK719" s="13">
        <v>0</v>
      </c>
      <c r="AL719" s="37">
        <f t="shared" si="62"/>
        <v>0</v>
      </c>
      <c r="AM719" s="13">
        <v>0</v>
      </c>
      <c r="AN719" s="13">
        <v>0</v>
      </c>
      <c r="AO719" s="13">
        <v>0</v>
      </c>
      <c r="AP719" s="37">
        <f t="shared" si="61"/>
        <v>0</v>
      </c>
      <c r="AQ719" s="13">
        <v>0</v>
      </c>
      <c r="AR719" s="13">
        <v>0</v>
      </c>
      <c r="AS719" s="13">
        <v>0</v>
      </c>
      <c r="AT719" s="37">
        <f t="shared" si="63"/>
        <v>0</v>
      </c>
      <c r="AU719" s="69">
        <f t="shared" si="64"/>
        <v>0</v>
      </c>
    </row>
    <row r="720" spans="1:47" x14ac:dyDescent="0.25">
      <c r="A720" s="16">
        <f>COUNTIF($AD$10:AD720,'RESUMEN POR ORGANISMO'!$V$6)</f>
        <v>98</v>
      </c>
      <c r="B720" s="16">
        <f>COUNTIF(U$10:$V720,'Desglose 4246'!$V$6)</f>
        <v>8</v>
      </c>
      <c r="C720" s="16">
        <f>COUNTIF(V$10:$V720,'Desglose 4157'!$V$6)</f>
        <v>33</v>
      </c>
      <c r="D720" s="16">
        <f>COUNTIF(V$10:$V720,'Desglose 4156'!$V$6)</f>
        <v>52</v>
      </c>
      <c r="E720" s="16">
        <f>COUNTIF(V$10:$V720,'Desglose 4155'!$V$6)</f>
        <v>97</v>
      </c>
      <c r="F720" s="16">
        <f>COUNTIF(V$10:$V720,'Desglose 4154'!$V$6)</f>
        <v>8</v>
      </c>
      <c r="G720" s="16">
        <f>COUNTIF(V$10:$V720,'Desglose 4153'!$V$6)</f>
        <v>153</v>
      </c>
      <c r="H720" s="16">
        <f>COUNTIF(V$10:$V720,'Desglose 4152'!$V$6)</f>
        <v>177</v>
      </c>
      <c r="I720" s="16">
        <f>COUNTIF(V$10:$V720,'Desglose 4151'!$V$6)</f>
        <v>183</v>
      </c>
      <c r="J720" s="5" t="s">
        <v>19</v>
      </c>
      <c r="K720" s="3">
        <v>4</v>
      </c>
      <c r="L720" s="4">
        <v>15</v>
      </c>
      <c r="M720" s="21">
        <v>156</v>
      </c>
      <c r="N720" s="5">
        <v>2</v>
      </c>
      <c r="O720" s="5">
        <v>5</v>
      </c>
      <c r="P720" s="5">
        <v>2</v>
      </c>
      <c r="Q720" s="5">
        <v>3</v>
      </c>
      <c r="R720" s="5">
        <v>3</v>
      </c>
      <c r="S720" s="5" t="s">
        <v>82</v>
      </c>
      <c r="T720" s="4">
        <v>213</v>
      </c>
      <c r="U720" s="3">
        <v>1</v>
      </c>
      <c r="V720" s="5">
        <v>4156</v>
      </c>
      <c r="W720" s="3">
        <v>23</v>
      </c>
      <c r="X720" s="5">
        <v>5</v>
      </c>
      <c r="Y720" s="2">
        <v>14615</v>
      </c>
      <c r="Z720" s="5">
        <v>2</v>
      </c>
      <c r="AA720" s="3">
        <v>12</v>
      </c>
      <c r="AB720" s="4">
        <v>120</v>
      </c>
      <c r="AC720" s="131" t="s">
        <v>824</v>
      </c>
      <c r="AD720" s="38" t="s">
        <v>61</v>
      </c>
      <c r="AE720" s="13">
        <v>0</v>
      </c>
      <c r="AF720" s="13">
        <v>0</v>
      </c>
      <c r="AG720" s="13">
        <v>0</v>
      </c>
      <c r="AH720" s="37">
        <f t="shared" si="60"/>
        <v>0</v>
      </c>
      <c r="AI720" s="13">
        <v>0</v>
      </c>
      <c r="AJ720" s="13">
        <v>0</v>
      </c>
      <c r="AK720" s="13">
        <v>0</v>
      </c>
      <c r="AL720" s="37">
        <f t="shared" si="62"/>
        <v>0</v>
      </c>
      <c r="AM720" s="13">
        <v>0</v>
      </c>
      <c r="AN720" s="13">
        <v>0</v>
      </c>
      <c r="AO720" s="13">
        <v>0</v>
      </c>
      <c r="AP720" s="37">
        <f t="shared" si="61"/>
        <v>0</v>
      </c>
      <c r="AQ720" s="13">
        <v>0</v>
      </c>
      <c r="AR720" s="13">
        <v>0</v>
      </c>
      <c r="AS720" s="13">
        <v>0</v>
      </c>
      <c r="AT720" s="37">
        <f t="shared" si="63"/>
        <v>0</v>
      </c>
      <c r="AU720" s="69">
        <f t="shared" si="64"/>
        <v>0</v>
      </c>
    </row>
    <row r="721" spans="1:47" x14ac:dyDescent="0.25">
      <c r="A721" s="16">
        <f>COUNTIF($AD$10:AD721,'RESUMEN POR ORGANISMO'!$V$6)</f>
        <v>99</v>
      </c>
      <c r="B721" s="16">
        <f>COUNTIF(U$10:$V721,'Desglose 4246'!$V$6)</f>
        <v>8</v>
      </c>
      <c r="C721" s="16">
        <f>COUNTIF(V$10:$V721,'Desglose 4157'!$V$6)</f>
        <v>33</v>
      </c>
      <c r="D721" s="16">
        <f>COUNTIF(V$10:$V721,'Desglose 4156'!$V$6)</f>
        <v>53</v>
      </c>
      <c r="E721" s="16">
        <f>COUNTIF(V$10:$V721,'Desglose 4155'!$V$6)</f>
        <v>97</v>
      </c>
      <c r="F721" s="16">
        <f>COUNTIF(V$10:$V721,'Desglose 4154'!$V$6)</f>
        <v>8</v>
      </c>
      <c r="G721" s="16">
        <f>COUNTIF(V$10:$V721,'Desglose 4153'!$V$6)</f>
        <v>153</v>
      </c>
      <c r="H721" s="16">
        <f>COUNTIF(V$10:$V721,'Desglose 4152'!$V$6)</f>
        <v>177</v>
      </c>
      <c r="I721" s="16">
        <f>COUNTIF(V$10:$V721,'Desglose 4151'!$V$6)</f>
        <v>183</v>
      </c>
      <c r="J721" s="5" t="s">
        <v>19</v>
      </c>
      <c r="K721" s="3">
        <v>4</v>
      </c>
      <c r="L721" s="4">
        <v>15</v>
      </c>
      <c r="M721" s="21">
        <v>156</v>
      </c>
      <c r="N721" s="5">
        <v>2</v>
      </c>
      <c r="O721" s="5">
        <v>5</v>
      </c>
      <c r="P721" s="5">
        <v>2</v>
      </c>
      <c r="Q721" s="5">
        <v>3</v>
      </c>
      <c r="R721" s="5">
        <v>3</v>
      </c>
      <c r="S721" s="5" t="s">
        <v>82</v>
      </c>
      <c r="T721" s="4">
        <v>213</v>
      </c>
      <c r="U721" s="3">
        <v>1</v>
      </c>
      <c r="V721" s="5">
        <v>4156</v>
      </c>
      <c r="W721" s="3">
        <v>24</v>
      </c>
      <c r="X721" s="5">
        <v>1</v>
      </c>
      <c r="Y721" s="2">
        <v>4815</v>
      </c>
      <c r="Z721" s="5">
        <v>2</v>
      </c>
      <c r="AA721" s="3">
        <v>12</v>
      </c>
      <c r="AB721" s="4">
        <v>120</v>
      </c>
      <c r="AC721" s="131" t="s">
        <v>825</v>
      </c>
      <c r="AD721" s="38" t="s">
        <v>61</v>
      </c>
      <c r="AE721" s="13">
        <v>0</v>
      </c>
      <c r="AF721" s="13">
        <v>0</v>
      </c>
      <c r="AG721" s="13">
        <v>0</v>
      </c>
      <c r="AH721" s="37">
        <f t="shared" si="60"/>
        <v>0</v>
      </c>
      <c r="AI721" s="13">
        <v>0</v>
      </c>
      <c r="AJ721" s="13">
        <v>0</v>
      </c>
      <c r="AK721" s="13">
        <v>0</v>
      </c>
      <c r="AL721" s="37">
        <f t="shared" si="62"/>
        <v>0</v>
      </c>
      <c r="AM721" s="13">
        <v>0</v>
      </c>
      <c r="AN721" s="13">
        <v>0</v>
      </c>
      <c r="AO721" s="13">
        <v>0</v>
      </c>
      <c r="AP721" s="37">
        <f t="shared" si="61"/>
        <v>0</v>
      </c>
      <c r="AQ721" s="13">
        <v>0</v>
      </c>
      <c r="AR721" s="13">
        <v>0</v>
      </c>
      <c r="AS721" s="13">
        <v>0</v>
      </c>
      <c r="AT721" s="37">
        <f t="shared" si="63"/>
        <v>0</v>
      </c>
      <c r="AU721" s="69">
        <f t="shared" si="64"/>
        <v>0</v>
      </c>
    </row>
    <row r="722" spans="1:47" x14ac:dyDescent="0.25">
      <c r="A722" s="16">
        <f>COUNTIF($AD$10:AD722,'RESUMEN POR ORGANISMO'!$V$6)</f>
        <v>100</v>
      </c>
      <c r="B722" s="16">
        <f>COUNTIF(U$10:$V722,'Desglose 4246'!$V$6)</f>
        <v>8</v>
      </c>
      <c r="C722" s="16">
        <f>COUNTIF(V$10:$V722,'Desglose 4157'!$V$6)</f>
        <v>33</v>
      </c>
      <c r="D722" s="16">
        <f>COUNTIF(V$10:$V722,'Desglose 4156'!$V$6)</f>
        <v>54</v>
      </c>
      <c r="E722" s="16">
        <f>COUNTIF(V$10:$V722,'Desglose 4155'!$V$6)</f>
        <v>97</v>
      </c>
      <c r="F722" s="16">
        <f>COUNTIF(V$10:$V722,'Desglose 4154'!$V$6)</f>
        <v>8</v>
      </c>
      <c r="G722" s="16">
        <f>COUNTIF(V$10:$V722,'Desglose 4153'!$V$6)</f>
        <v>153</v>
      </c>
      <c r="H722" s="16">
        <f>COUNTIF(V$10:$V722,'Desglose 4152'!$V$6)</f>
        <v>177</v>
      </c>
      <c r="I722" s="16">
        <f>COUNTIF(V$10:$V722,'Desglose 4151'!$V$6)</f>
        <v>183</v>
      </c>
      <c r="J722" s="5" t="s">
        <v>19</v>
      </c>
      <c r="K722" s="3">
        <v>4</v>
      </c>
      <c r="L722" s="4">
        <v>15</v>
      </c>
      <c r="M722" s="21">
        <v>156</v>
      </c>
      <c r="N722" s="5">
        <v>2</v>
      </c>
      <c r="O722" s="5">
        <v>5</v>
      </c>
      <c r="P722" s="5">
        <v>2</v>
      </c>
      <c r="Q722" s="5">
        <v>3</v>
      </c>
      <c r="R722" s="5">
        <v>3</v>
      </c>
      <c r="S722" s="5" t="s">
        <v>82</v>
      </c>
      <c r="T722" s="4">
        <v>213</v>
      </c>
      <c r="U722" s="3">
        <v>1</v>
      </c>
      <c r="V722" s="5">
        <v>4156</v>
      </c>
      <c r="W722" s="3">
        <v>24</v>
      </c>
      <c r="X722" s="5">
        <v>5</v>
      </c>
      <c r="Y722" s="2">
        <v>14615</v>
      </c>
      <c r="Z722" s="5">
        <v>2</v>
      </c>
      <c r="AA722" s="3">
        <v>12</v>
      </c>
      <c r="AB722" s="4">
        <v>120</v>
      </c>
      <c r="AC722" s="131" t="s">
        <v>826</v>
      </c>
      <c r="AD722" s="38" t="s">
        <v>61</v>
      </c>
      <c r="AE722" s="13">
        <v>0</v>
      </c>
      <c r="AF722" s="13">
        <v>0</v>
      </c>
      <c r="AG722" s="13">
        <v>0</v>
      </c>
      <c r="AH722" s="37">
        <f t="shared" si="60"/>
        <v>0</v>
      </c>
      <c r="AI722" s="13">
        <v>0</v>
      </c>
      <c r="AJ722" s="13">
        <v>0</v>
      </c>
      <c r="AK722" s="13">
        <v>0</v>
      </c>
      <c r="AL722" s="37">
        <f t="shared" si="62"/>
        <v>0</v>
      </c>
      <c r="AM722" s="13">
        <v>0</v>
      </c>
      <c r="AN722" s="13">
        <v>0</v>
      </c>
      <c r="AO722" s="13">
        <v>0</v>
      </c>
      <c r="AP722" s="37">
        <f t="shared" si="61"/>
        <v>0</v>
      </c>
      <c r="AQ722" s="13">
        <v>0</v>
      </c>
      <c r="AR722" s="13">
        <v>0</v>
      </c>
      <c r="AS722" s="13">
        <v>0</v>
      </c>
      <c r="AT722" s="37">
        <f t="shared" si="63"/>
        <v>0</v>
      </c>
      <c r="AU722" s="69">
        <f t="shared" si="64"/>
        <v>0</v>
      </c>
    </row>
    <row r="723" spans="1:47" x14ac:dyDescent="0.25">
      <c r="A723" s="16">
        <f>COUNTIF($AD$10:AD723,'RESUMEN POR ORGANISMO'!$V$6)</f>
        <v>101</v>
      </c>
      <c r="B723" s="16">
        <f>COUNTIF(U$10:$V723,'Desglose 4246'!$V$6)</f>
        <v>8</v>
      </c>
      <c r="C723" s="16">
        <f>COUNTIF(V$10:$V723,'Desglose 4157'!$V$6)</f>
        <v>33</v>
      </c>
      <c r="D723" s="16">
        <f>COUNTIF(V$10:$V723,'Desglose 4156'!$V$6)</f>
        <v>55</v>
      </c>
      <c r="E723" s="16">
        <f>COUNTIF(V$10:$V723,'Desglose 4155'!$V$6)</f>
        <v>97</v>
      </c>
      <c r="F723" s="16">
        <f>COUNTIF(V$10:$V723,'Desglose 4154'!$V$6)</f>
        <v>8</v>
      </c>
      <c r="G723" s="16">
        <f>COUNTIF(V$10:$V723,'Desglose 4153'!$V$6)</f>
        <v>153</v>
      </c>
      <c r="H723" s="16">
        <f>COUNTIF(V$10:$V723,'Desglose 4152'!$V$6)</f>
        <v>177</v>
      </c>
      <c r="I723" s="16">
        <f>COUNTIF(V$10:$V723,'Desglose 4151'!$V$6)</f>
        <v>183</v>
      </c>
      <c r="J723" s="5" t="s">
        <v>19</v>
      </c>
      <c r="K723" s="3">
        <v>4</v>
      </c>
      <c r="L723" s="4">
        <v>15</v>
      </c>
      <c r="M723" s="21">
        <v>156</v>
      </c>
      <c r="N723" s="5">
        <v>2</v>
      </c>
      <c r="O723" s="5">
        <v>5</v>
      </c>
      <c r="P723" s="5">
        <v>2</v>
      </c>
      <c r="Q723" s="5">
        <v>3</v>
      </c>
      <c r="R723" s="5">
        <v>3</v>
      </c>
      <c r="S723" s="5" t="s">
        <v>82</v>
      </c>
      <c r="T723" s="4">
        <v>213</v>
      </c>
      <c r="U723" s="3">
        <v>1</v>
      </c>
      <c r="V723" s="5">
        <v>4156</v>
      </c>
      <c r="W723" s="3">
        <v>25</v>
      </c>
      <c r="X723" s="5">
        <v>1</v>
      </c>
      <c r="Y723" s="2">
        <v>4815</v>
      </c>
      <c r="Z723" s="5">
        <v>2</v>
      </c>
      <c r="AA723" s="3">
        <v>12</v>
      </c>
      <c r="AB723" s="4">
        <v>120</v>
      </c>
      <c r="AC723" s="131" t="s">
        <v>827</v>
      </c>
      <c r="AD723" s="38" t="s">
        <v>61</v>
      </c>
      <c r="AE723" s="13">
        <v>0</v>
      </c>
      <c r="AF723" s="13">
        <v>0</v>
      </c>
      <c r="AG723" s="13">
        <v>0</v>
      </c>
      <c r="AH723" s="37">
        <f t="shared" si="60"/>
        <v>0</v>
      </c>
      <c r="AI723" s="13">
        <v>0</v>
      </c>
      <c r="AJ723" s="13">
        <v>0</v>
      </c>
      <c r="AK723" s="13">
        <v>0</v>
      </c>
      <c r="AL723" s="37">
        <f t="shared" si="62"/>
        <v>0</v>
      </c>
      <c r="AM723" s="13">
        <v>0</v>
      </c>
      <c r="AN723" s="13">
        <v>0</v>
      </c>
      <c r="AO723" s="13">
        <v>0</v>
      </c>
      <c r="AP723" s="37">
        <f t="shared" si="61"/>
        <v>0</v>
      </c>
      <c r="AQ723" s="13">
        <v>0</v>
      </c>
      <c r="AR723" s="13">
        <v>0</v>
      </c>
      <c r="AS723" s="13">
        <v>0</v>
      </c>
      <c r="AT723" s="37">
        <f t="shared" si="63"/>
        <v>0</v>
      </c>
      <c r="AU723" s="69">
        <f t="shared" si="64"/>
        <v>0</v>
      </c>
    </row>
    <row r="724" spans="1:47" x14ac:dyDescent="0.25">
      <c r="A724" s="16">
        <f>COUNTIF($AD$10:AD724,'RESUMEN POR ORGANISMO'!$V$6)</f>
        <v>102</v>
      </c>
      <c r="B724" s="16">
        <f>COUNTIF(U$10:$V724,'Desglose 4246'!$V$6)</f>
        <v>8</v>
      </c>
      <c r="C724" s="16">
        <f>COUNTIF(V$10:$V724,'Desglose 4157'!$V$6)</f>
        <v>33</v>
      </c>
      <c r="D724" s="16">
        <f>COUNTIF(V$10:$V724,'Desglose 4156'!$V$6)</f>
        <v>56</v>
      </c>
      <c r="E724" s="16">
        <f>COUNTIF(V$10:$V724,'Desglose 4155'!$V$6)</f>
        <v>97</v>
      </c>
      <c r="F724" s="16">
        <f>COUNTIF(V$10:$V724,'Desglose 4154'!$V$6)</f>
        <v>8</v>
      </c>
      <c r="G724" s="16">
        <f>COUNTIF(V$10:$V724,'Desglose 4153'!$V$6)</f>
        <v>153</v>
      </c>
      <c r="H724" s="16">
        <f>COUNTIF(V$10:$V724,'Desglose 4152'!$V$6)</f>
        <v>177</v>
      </c>
      <c r="I724" s="16">
        <f>COUNTIF(V$10:$V724,'Desglose 4151'!$V$6)</f>
        <v>183</v>
      </c>
      <c r="J724" s="5" t="s">
        <v>19</v>
      </c>
      <c r="K724" s="3">
        <v>4</v>
      </c>
      <c r="L724" s="4">
        <v>15</v>
      </c>
      <c r="M724" s="21">
        <v>156</v>
      </c>
      <c r="N724" s="5">
        <v>2</v>
      </c>
      <c r="O724" s="5">
        <v>5</v>
      </c>
      <c r="P724" s="5">
        <v>2</v>
      </c>
      <c r="Q724" s="5">
        <v>3</v>
      </c>
      <c r="R724" s="5">
        <v>3</v>
      </c>
      <c r="S724" s="5" t="s">
        <v>82</v>
      </c>
      <c r="T724" s="4">
        <v>213</v>
      </c>
      <c r="U724" s="3">
        <v>1</v>
      </c>
      <c r="V724" s="5">
        <v>4156</v>
      </c>
      <c r="W724" s="3">
        <v>25</v>
      </c>
      <c r="X724" s="5">
        <v>5</v>
      </c>
      <c r="Y724" s="2">
        <v>14615</v>
      </c>
      <c r="Z724" s="5">
        <v>2</v>
      </c>
      <c r="AA724" s="3">
        <v>12</v>
      </c>
      <c r="AB724" s="4">
        <v>120</v>
      </c>
      <c r="AC724" s="131" t="s">
        <v>828</v>
      </c>
      <c r="AD724" s="38" t="s">
        <v>61</v>
      </c>
      <c r="AE724" s="13">
        <v>0</v>
      </c>
      <c r="AF724" s="13">
        <v>0</v>
      </c>
      <c r="AG724" s="13">
        <v>0</v>
      </c>
      <c r="AH724" s="37">
        <f t="shared" si="60"/>
        <v>0</v>
      </c>
      <c r="AI724" s="13">
        <v>0</v>
      </c>
      <c r="AJ724" s="13">
        <v>0</v>
      </c>
      <c r="AK724" s="13">
        <v>0</v>
      </c>
      <c r="AL724" s="37">
        <f t="shared" si="62"/>
        <v>0</v>
      </c>
      <c r="AM724" s="13">
        <v>0</v>
      </c>
      <c r="AN724" s="13">
        <v>0</v>
      </c>
      <c r="AO724" s="13">
        <v>0</v>
      </c>
      <c r="AP724" s="37">
        <f t="shared" si="61"/>
        <v>0</v>
      </c>
      <c r="AQ724" s="13">
        <v>0</v>
      </c>
      <c r="AR724" s="13">
        <v>0</v>
      </c>
      <c r="AS724" s="13">
        <v>0</v>
      </c>
      <c r="AT724" s="37">
        <f t="shared" si="63"/>
        <v>0</v>
      </c>
      <c r="AU724" s="69">
        <f t="shared" si="64"/>
        <v>0</v>
      </c>
    </row>
    <row r="725" spans="1:47" x14ac:dyDescent="0.25">
      <c r="A725" s="16">
        <f>COUNTIF($AD$10:AD725,'RESUMEN POR ORGANISMO'!$V$6)</f>
        <v>103</v>
      </c>
      <c r="B725" s="16">
        <f>COUNTIF(U$10:$V725,'Desglose 4246'!$V$6)</f>
        <v>8</v>
      </c>
      <c r="C725" s="16">
        <f>COUNTIF(V$10:$V725,'Desglose 4157'!$V$6)</f>
        <v>33</v>
      </c>
      <c r="D725" s="16">
        <f>COUNTIF(V$10:$V725,'Desglose 4156'!$V$6)</f>
        <v>57</v>
      </c>
      <c r="E725" s="16">
        <f>COUNTIF(V$10:$V725,'Desglose 4155'!$V$6)</f>
        <v>97</v>
      </c>
      <c r="F725" s="16">
        <f>COUNTIF(V$10:$V725,'Desglose 4154'!$V$6)</f>
        <v>8</v>
      </c>
      <c r="G725" s="16">
        <f>COUNTIF(V$10:$V725,'Desglose 4153'!$V$6)</f>
        <v>153</v>
      </c>
      <c r="H725" s="16">
        <f>COUNTIF(V$10:$V725,'Desglose 4152'!$V$6)</f>
        <v>177</v>
      </c>
      <c r="I725" s="16">
        <f>COUNTIF(V$10:$V725,'Desglose 4151'!$V$6)</f>
        <v>183</v>
      </c>
      <c r="J725" s="5" t="s">
        <v>19</v>
      </c>
      <c r="K725" s="3">
        <v>4</v>
      </c>
      <c r="L725" s="4">
        <v>15</v>
      </c>
      <c r="M725" s="21">
        <v>156</v>
      </c>
      <c r="N725" s="5">
        <v>2</v>
      </c>
      <c r="O725" s="5">
        <v>5</v>
      </c>
      <c r="P725" s="5">
        <v>2</v>
      </c>
      <c r="Q725" s="5">
        <v>3</v>
      </c>
      <c r="R725" s="5">
        <v>3</v>
      </c>
      <c r="S725" s="5" t="s">
        <v>82</v>
      </c>
      <c r="T725" s="4">
        <v>213</v>
      </c>
      <c r="U725" s="3">
        <v>1</v>
      </c>
      <c r="V725" s="5">
        <v>4156</v>
      </c>
      <c r="W725" s="3">
        <v>26</v>
      </c>
      <c r="X725" s="5">
        <v>1</v>
      </c>
      <c r="Y725" s="2">
        <v>4815</v>
      </c>
      <c r="Z725" s="5">
        <v>2</v>
      </c>
      <c r="AA725" s="3">
        <v>12</v>
      </c>
      <c r="AB725" s="4">
        <v>97</v>
      </c>
      <c r="AC725" s="131" t="s">
        <v>829</v>
      </c>
      <c r="AD725" s="38" t="s">
        <v>61</v>
      </c>
      <c r="AE725" s="13">
        <v>0</v>
      </c>
      <c r="AF725" s="13">
        <v>0</v>
      </c>
      <c r="AG725" s="13">
        <v>0</v>
      </c>
      <c r="AH725" s="37">
        <f t="shared" si="60"/>
        <v>0</v>
      </c>
      <c r="AI725" s="13">
        <v>0</v>
      </c>
      <c r="AJ725" s="13">
        <v>0</v>
      </c>
      <c r="AK725" s="13">
        <v>0</v>
      </c>
      <c r="AL725" s="37">
        <f t="shared" si="62"/>
        <v>0</v>
      </c>
      <c r="AM725" s="13">
        <v>0</v>
      </c>
      <c r="AN725" s="13">
        <v>0</v>
      </c>
      <c r="AO725" s="13">
        <v>0</v>
      </c>
      <c r="AP725" s="37">
        <f t="shared" si="61"/>
        <v>0</v>
      </c>
      <c r="AQ725" s="13">
        <v>0</v>
      </c>
      <c r="AR725" s="13">
        <v>0</v>
      </c>
      <c r="AS725" s="13">
        <v>0</v>
      </c>
      <c r="AT725" s="37">
        <f t="shared" si="63"/>
        <v>0</v>
      </c>
      <c r="AU725" s="69">
        <f t="shared" si="64"/>
        <v>0</v>
      </c>
    </row>
    <row r="726" spans="1:47" x14ac:dyDescent="0.25">
      <c r="A726" s="16">
        <f>COUNTIF($AD$10:AD726,'RESUMEN POR ORGANISMO'!$V$6)</f>
        <v>104</v>
      </c>
      <c r="B726" s="16">
        <f>COUNTIF(U$10:$V726,'Desglose 4246'!$V$6)</f>
        <v>8</v>
      </c>
      <c r="C726" s="16">
        <f>COUNTIF(V$10:$V726,'Desglose 4157'!$V$6)</f>
        <v>33</v>
      </c>
      <c r="D726" s="16">
        <f>COUNTIF(V$10:$V726,'Desglose 4156'!$V$6)</f>
        <v>58</v>
      </c>
      <c r="E726" s="16">
        <f>COUNTIF(V$10:$V726,'Desglose 4155'!$V$6)</f>
        <v>97</v>
      </c>
      <c r="F726" s="16">
        <f>COUNTIF(V$10:$V726,'Desglose 4154'!$V$6)</f>
        <v>8</v>
      </c>
      <c r="G726" s="16">
        <f>COUNTIF(V$10:$V726,'Desglose 4153'!$V$6)</f>
        <v>153</v>
      </c>
      <c r="H726" s="16">
        <f>COUNTIF(V$10:$V726,'Desglose 4152'!$V$6)</f>
        <v>177</v>
      </c>
      <c r="I726" s="16">
        <f>COUNTIF(V$10:$V726,'Desglose 4151'!$V$6)</f>
        <v>183</v>
      </c>
      <c r="J726" s="5" t="s">
        <v>19</v>
      </c>
      <c r="K726" s="3">
        <v>4</v>
      </c>
      <c r="L726" s="4">
        <v>15</v>
      </c>
      <c r="M726" s="21">
        <v>156</v>
      </c>
      <c r="N726" s="5">
        <v>2</v>
      </c>
      <c r="O726" s="5">
        <v>5</v>
      </c>
      <c r="P726" s="5">
        <v>2</v>
      </c>
      <c r="Q726" s="5">
        <v>3</v>
      </c>
      <c r="R726" s="5">
        <v>3</v>
      </c>
      <c r="S726" s="5" t="s">
        <v>82</v>
      </c>
      <c r="T726" s="4">
        <v>213</v>
      </c>
      <c r="U726" s="3">
        <v>1</v>
      </c>
      <c r="V726" s="5">
        <v>4156</v>
      </c>
      <c r="W726" s="3">
        <v>26</v>
      </c>
      <c r="X726" s="5">
        <v>5</v>
      </c>
      <c r="Y726" s="2">
        <v>14615</v>
      </c>
      <c r="Z726" s="5">
        <v>2</v>
      </c>
      <c r="AA726" s="3">
        <v>12</v>
      </c>
      <c r="AB726" s="4">
        <v>97</v>
      </c>
      <c r="AC726" s="131" t="s">
        <v>830</v>
      </c>
      <c r="AD726" s="38" t="s">
        <v>61</v>
      </c>
      <c r="AE726" s="13">
        <v>0</v>
      </c>
      <c r="AF726" s="13">
        <v>0</v>
      </c>
      <c r="AG726" s="13">
        <v>0</v>
      </c>
      <c r="AH726" s="37">
        <f t="shared" si="60"/>
        <v>0</v>
      </c>
      <c r="AI726" s="13">
        <v>0</v>
      </c>
      <c r="AJ726" s="13">
        <v>0</v>
      </c>
      <c r="AK726" s="13">
        <v>0</v>
      </c>
      <c r="AL726" s="37">
        <f t="shared" si="62"/>
        <v>0</v>
      </c>
      <c r="AM726" s="13">
        <v>0</v>
      </c>
      <c r="AN726" s="13">
        <v>0</v>
      </c>
      <c r="AO726" s="13">
        <v>0</v>
      </c>
      <c r="AP726" s="37">
        <f t="shared" si="61"/>
        <v>0</v>
      </c>
      <c r="AQ726" s="13">
        <v>0</v>
      </c>
      <c r="AR726" s="13">
        <v>0</v>
      </c>
      <c r="AS726" s="13">
        <v>0</v>
      </c>
      <c r="AT726" s="37">
        <f t="shared" si="63"/>
        <v>0</v>
      </c>
      <c r="AU726" s="69">
        <f t="shared" si="64"/>
        <v>0</v>
      </c>
    </row>
    <row r="727" spans="1:47" x14ac:dyDescent="0.25">
      <c r="A727" s="16">
        <f>COUNTIF($AD$10:AD727,'RESUMEN POR ORGANISMO'!$V$6)</f>
        <v>105</v>
      </c>
      <c r="B727" s="16">
        <f>COUNTIF(U$10:$V727,'Desglose 4246'!$V$6)</f>
        <v>8</v>
      </c>
      <c r="C727" s="16">
        <f>COUNTIF(V$10:$V727,'Desglose 4157'!$V$6)</f>
        <v>33</v>
      </c>
      <c r="D727" s="16">
        <f>COUNTIF(V$10:$V727,'Desglose 4156'!$V$6)</f>
        <v>59</v>
      </c>
      <c r="E727" s="16">
        <f>COUNTIF(V$10:$V727,'Desglose 4155'!$V$6)</f>
        <v>97</v>
      </c>
      <c r="F727" s="16">
        <f>COUNTIF(V$10:$V727,'Desglose 4154'!$V$6)</f>
        <v>8</v>
      </c>
      <c r="G727" s="16">
        <f>COUNTIF(V$10:$V727,'Desglose 4153'!$V$6)</f>
        <v>153</v>
      </c>
      <c r="H727" s="16">
        <f>COUNTIF(V$10:$V727,'Desglose 4152'!$V$6)</f>
        <v>177</v>
      </c>
      <c r="I727" s="16">
        <f>COUNTIF(V$10:$V727,'Desglose 4151'!$V$6)</f>
        <v>183</v>
      </c>
      <c r="J727" s="5" t="s">
        <v>19</v>
      </c>
      <c r="K727" s="3">
        <v>4</v>
      </c>
      <c r="L727" s="4">
        <v>15</v>
      </c>
      <c r="M727" s="21">
        <v>156</v>
      </c>
      <c r="N727" s="5">
        <v>2</v>
      </c>
      <c r="O727" s="5">
        <v>5</v>
      </c>
      <c r="P727" s="5">
        <v>2</v>
      </c>
      <c r="Q727" s="5">
        <v>3</v>
      </c>
      <c r="R727" s="5">
        <v>3</v>
      </c>
      <c r="S727" s="5" t="s">
        <v>82</v>
      </c>
      <c r="T727" s="4">
        <v>213</v>
      </c>
      <c r="U727" s="3">
        <v>1</v>
      </c>
      <c r="V727" s="5">
        <v>4156</v>
      </c>
      <c r="W727" s="3">
        <v>27</v>
      </c>
      <c r="X727" s="5">
        <v>1</v>
      </c>
      <c r="Y727" s="2">
        <v>4815</v>
      </c>
      <c r="Z727" s="5">
        <v>2</v>
      </c>
      <c r="AA727" s="3">
        <v>12</v>
      </c>
      <c r="AB727" s="4">
        <v>101</v>
      </c>
      <c r="AC727" s="131" t="s">
        <v>831</v>
      </c>
      <c r="AD727" s="38" t="s">
        <v>61</v>
      </c>
      <c r="AE727" s="13">
        <v>0</v>
      </c>
      <c r="AF727" s="13">
        <v>0</v>
      </c>
      <c r="AG727" s="13">
        <v>0</v>
      </c>
      <c r="AH727" s="37">
        <f t="shared" si="60"/>
        <v>0</v>
      </c>
      <c r="AI727" s="13">
        <v>0</v>
      </c>
      <c r="AJ727" s="13">
        <v>0</v>
      </c>
      <c r="AK727" s="13">
        <v>0</v>
      </c>
      <c r="AL727" s="37">
        <f t="shared" si="62"/>
        <v>0</v>
      </c>
      <c r="AM727" s="13">
        <v>0</v>
      </c>
      <c r="AN727" s="13">
        <v>0</v>
      </c>
      <c r="AO727" s="13">
        <v>0</v>
      </c>
      <c r="AP727" s="37">
        <f t="shared" si="61"/>
        <v>0</v>
      </c>
      <c r="AQ727" s="13">
        <v>0</v>
      </c>
      <c r="AR727" s="13">
        <v>0</v>
      </c>
      <c r="AS727" s="13">
        <v>0</v>
      </c>
      <c r="AT727" s="37">
        <f t="shared" si="63"/>
        <v>0</v>
      </c>
      <c r="AU727" s="69">
        <f t="shared" si="64"/>
        <v>0</v>
      </c>
    </row>
    <row r="728" spans="1:47" x14ac:dyDescent="0.25">
      <c r="A728" s="16">
        <f>COUNTIF($AD$10:AD728,'RESUMEN POR ORGANISMO'!$V$6)</f>
        <v>106</v>
      </c>
      <c r="B728" s="16">
        <f>COUNTIF(U$10:$V728,'Desglose 4246'!$V$6)</f>
        <v>8</v>
      </c>
      <c r="C728" s="16">
        <f>COUNTIF(V$10:$V728,'Desglose 4157'!$V$6)</f>
        <v>33</v>
      </c>
      <c r="D728" s="16">
        <f>COUNTIF(V$10:$V728,'Desglose 4156'!$V$6)</f>
        <v>60</v>
      </c>
      <c r="E728" s="16">
        <f>COUNTIF(V$10:$V728,'Desglose 4155'!$V$6)</f>
        <v>97</v>
      </c>
      <c r="F728" s="16">
        <f>COUNTIF(V$10:$V728,'Desglose 4154'!$V$6)</f>
        <v>8</v>
      </c>
      <c r="G728" s="16">
        <f>COUNTIF(V$10:$V728,'Desglose 4153'!$V$6)</f>
        <v>153</v>
      </c>
      <c r="H728" s="16">
        <f>COUNTIF(V$10:$V728,'Desglose 4152'!$V$6)</f>
        <v>177</v>
      </c>
      <c r="I728" s="16">
        <f>COUNTIF(V$10:$V728,'Desglose 4151'!$V$6)</f>
        <v>183</v>
      </c>
      <c r="J728" s="5" t="s">
        <v>19</v>
      </c>
      <c r="K728" s="3">
        <v>4</v>
      </c>
      <c r="L728" s="4">
        <v>15</v>
      </c>
      <c r="M728" s="21">
        <v>156</v>
      </c>
      <c r="N728" s="5">
        <v>2</v>
      </c>
      <c r="O728" s="5">
        <v>5</v>
      </c>
      <c r="P728" s="5">
        <v>2</v>
      </c>
      <c r="Q728" s="5">
        <v>3</v>
      </c>
      <c r="R728" s="5">
        <v>3</v>
      </c>
      <c r="S728" s="5" t="s">
        <v>82</v>
      </c>
      <c r="T728" s="4">
        <v>213</v>
      </c>
      <c r="U728" s="3">
        <v>1</v>
      </c>
      <c r="V728" s="5">
        <v>4156</v>
      </c>
      <c r="W728" s="3">
        <v>27</v>
      </c>
      <c r="X728" s="5">
        <v>5</v>
      </c>
      <c r="Y728" s="2">
        <v>14615</v>
      </c>
      <c r="Z728" s="5">
        <v>2</v>
      </c>
      <c r="AA728" s="3">
        <v>12</v>
      </c>
      <c r="AB728" s="4">
        <v>101</v>
      </c>
      <c r="AC728" s="131" t="s">
        <v>832</v>
      </c>
      <c r="AD728" s="38" t="s">
        <v>61</v>
      </c>
      <c r="AE728" s="13">
        <v>0</v>
      </c>
      <c r="AF728" s="13">
        <v>0</v>
      </c>
      <c r="AG728" s="13">
        <v>0</v>
      </c>
      <c r="AH728" s="37">
        <f t="shared" si="60"/>
        <v>0</v>
      </c>
      <c r="AI728" s="13">
        <v>0</v>
      </c>
      <c r="AJ728" s="13">
        <v>0</v>
      </c>
      <c r="AK728" s="13">
        <v>0</v>
      </c>
      <c r="AL728" s="37">
        <f t="shared" si="62"/>
        <v>0</v>
      </c>
      <c r="AM728" s="13">
        <v>0</v>
      </c>
      <c r="AN728" s="13">
        <v>0</v>
      </c>
      <c r="AO728" s="13">
        <v>0</v>
      </c>
      <c r="AP728" s="37">
        <f t="shared" si="61"/>
        <v>0</v>
      </c>
      <c r="AQ728" s="13">
        <v>0</v>
      </c>
      <c r="AR728" s="13">
        <v>0</v>
      </c>
      <c r="AS728" s="13">
        <v>0</v>
      </c>
      <c r="AT728" s="37">
        <f t="shared" si="63"/>
        <v>0</v>
      </c>
      <c r="AU728" s="69">
        <f t="shared" si="64"/>
        <v>0</v>
      </c>
    </row>
    <row r="729" spans="1:47" x14ac:dyDescent="0.25">
      <c r="A729" s="16">
        <f>COUNTIF($AD$10:AD729,'RESUMEN POR ORGANISMO'!$V$6)</f>
        <v>107</v>
      </c>
      <c r="B729" s="16">
        <f>COUNTIF(U$10:$V729,'Desglose 4246'!$V$6)</f>
        <v>8</v>
      </c>
      <c r="C729" s="16">
        <f>COUNTIF(V$10:$V729,'Desglose 4157'!$V$6)</f>
        <v>33</v>
      </c>
      <c r="D729" s="16">
        <f>COUNTIF(V$10:$V729,'Desglose 4156'!$V$6)</f>
        <v>61</v>
      </c>
      <c r="E729" s="16">
        <f>COUNTIF(V$10:$V729,'Desglose 4155'!$V$6)</f>
        <v>97</v>
      </c>
      <c r="F729" s="16">
        <f>COUNTIF(V$10:$V729,'Desglose 4154'!$V$6)</f>
        <v>8</v>
      </c>
      <c r="G729" s="16">
        <f>COUNTIF(V$10:$V729,'Desglose 4153'!$V$6)</f>
        <v>153</v>
      </c>
      <c r="H729" s="16">
        <f>COUNTIF(V$10:$V729,'Desglose 4152'!$V$6)</f>
        <v>177</v>
      </c>
      <c r="I729" s="16">
        <f>COUNTIF(V$10:$V729,'Desglose 4151'!$V$6)</f>
        <v>183</v>
      </c>
      <c r="J729" s="5" t="s">
        <v>19</v>
      </c>
      <c r="K729" s="3">
        <v>4</v>
      </c>
      <c r="L729" s="4">
        <v>15</v>
      </c>
      <c r="M729" s="21">
        <v>156</v>
      </c>
      <c r="N729" s="5">
        <v>2</v>
      </c>
      <c r="O729" s="5">
        <v>5</v>
      </c>
      <c r="P729" s="5">
        <v>2</v>
      </c>
      <c r="Q729" s="5">
        <v>3</v>
      </c>
      <c r="R729" s="5">
        <v>3</v>
      </c>
      <c r="S729" s="5" t="s">
        <v>82</v>
      </c>
      <c r="T729" s="4">
        <v>213</v>
      </c>
      <c r="U729" s="3">
        <v>1</v>
      </c>
      <c r="V729" s="5">
        <v>4156</v>
      </c>
      <c r="W729" s="3">
        <v>28</v>
      </c>
      <c r="X729" s="5">
        <v>1</v>
      </c>
      <c r="Y729" s="2">
        <v>4815</v>
      </c>
      <c r="Z729" s="5">
        <v>2</v>
      </c>
      <c r="AA729" s="3">
        <v>9</v>
      </c>
      <c r="AB729" s="4">
        <v>67</v>
      </c>
      <c r="AC729" s="131" t="s">
        <v>833</v>
      </c>
      <c r="AD729" s="38" t="s">
        <v>61</v>
      </c>
      <c r="AE729" s="13">
        <v>0</v>
      </c>
      <c r="AF729" s="13">
        <v>0</v>
      </c>
      <c r="AG729" s="13">
        <v>0</v>
      </c>
      <c r="AH729" s="37">
        <f t="shared" si="60"/>
        <v>0</v>
      </c>
      <c r="AI729" s="13">
        <v>0</v>
      </c>
      <c r="AJ729" s="13">
        <v>0</v>
      </c>
      <c r="AK729" s="13">
        <v>0</v>
      </c>
      <c r="AL729" s="37">
        <f t="shared" si="62"/>
        <v>0</v>
      </c>
      <c r="AM729" s="13">
        <v>0</v>
      </c>
      <c r="AN729" s="13">
        <v>0</v>
      </c>
      <c r="AO729" s="13">
        <v>0</v>
      </c>
      <c r="AP729" s="37">
        <f t="shared" si="61"/>
        <v>0</v>
      </c>
      <c r="AQ729" s="13">
        <v>0</v>
      </c>
      <c r="AR729" s="13">
        <v>0</v>
      </c>
      <c r="AS729" s="13">
        <v>0</v>
      </c>
      <c r="AT729" s="37">
        <f t="shared" si="63"/>
        <v>0</v>
      </c>
      <c r="AU729" s="69">
        <f t="shared" si="64"/>
        <v>0</v>
      </c>
    </row>
    <row r="730" spans="1:47" x14ac:dyDescent="0.25">
      <c r="A730" s="16">
        <f>COUNTIF($AD$10:AD730,'RESUMEN POR ORGANISMO'!$V$6)</f>
        <v>108</v>
      </c>
      <c r="B730" s="16">
        <f>COUNTIF(U$10:$V730,'Desglose 4246'!$V$6)</f>
        <v>8</v>
      </c>
      <c r="C730" s="16">
        <f>COUNTIF(V$10:$V730,'Desglose 4157'!$V$6)</f>
        <v>33</v>
      </c>
      <c r="D730" s="16">
        <f>COUNTIF(V$10:$V730,'Desglose 4156'!$V$6)</f>
        <v>62</v>
      </c>
      <c r="E730" s="16">
        <f>COUNTIF(V$10:$V730,'Desglose 4155'!$V$6)</f>
        <v>97</v>
      </c>
      <c r="F730" s="16">
        <f>COUNTIF(V$10:$V730,'Desglose 4154'!$V$6)</f>
        <v>8</v>
      </c>
      <c r="G730" s="16">
        <f>COUNTIF(V$10:$V730,'Desglose 4153'!$V$6)</f>
        <v>153</v>
      </c>
      <c r="H730" s="16">
        <f>COUNTIF(V$10:$V730,'Desglose 4152'!$V$6)</f>
        <v>177</v>
      </c>
      <c r="I730" s="16">
        <f>COUNTIF(V$10:$V730,'Desglose 4151'!$V$6)</f>
        <v>183</v>
      </c>
      <c r="J730" s="5" t="s">
        <v>19</v>
      </c>
      <c r="K730" s="3">
        <v>4</v>
      </c>
      <c r="L730" s="4">
        <v>15</v>
      </c>
      <c r="M730" s="21">
        <v>156</v>
      </c>
      <c r="N730" s="5">
        <v>2</v>
      </c>
      <c r="O730" s="5">
        <v>5</v>
      </c>
      <c r="P730" s="5">
        <v>2</v>
      </c>
      <c r="Q730" s="5">
        <v>3</v>
      </c>
      <c r="R730" s="5">
        <v>3</v>
      </c>
      <c r="S730" s="5" t="s">
        <v>82</v>
      </c>
      <c r="T730" s="4">
        <v>213</v>
      </c>
      <c r="U730" s="3">
        <v>1</v>
      </c>
      <c r="V730" s="5">
        <v>4156</v>
      </c>
      <c r="W730" s="3">
        <v>28</v>
      </c>
      <c r="X730" s="5">
        <v>5</v>
      </c>
      <c r="Y730" s="2">
        <v>14615</v>
      </c>
      <c r="Z730" s="5">
        <v>2</v>
      </c>
      <c r="AA730" s="3">
        <v>9</v>
      </c>
      <c r="AB730" s="4">
        <v>67</v>
      </c>
      <c r="AC730" s="131" t="s">
        <v>834</v>
      </c>
      <c r="AD730" s="38" t="s">
        <v>61</v>
      </c>
      <c r="AE730" s="13">
        <v>0</v>
      </c>
      <c r="AF730" s="13">
        <v>0</v>
      </c>
      <c r="AG730" s="13">
        <v>0</v>
      </c>
      <c r="AH730" s="37">
        <f t="shared" si="60"/>
        <v>0</v>
      </c>
      <c r="AI730" s="13">
        <v>0</v>
      </c>
      <c r="AJ730" s="13">
        <v>0</v>
      </c>
      <c r="AK730" s="13">
        <v>0</v>
      </c>
      <c r="AL730" s="37">
        <f t="shared" si="62"/>
        <v>0</v>
      </c>
      <c r="AM730" s="13">
        <v>0</v>
      </c>
      <c r="AN730" s="13">
        <v>0</v>
      </c>
      <c r="AO730" s="13">
        <v>0</v>
      </c>
      <c r="AP730" s="37">
        <f t="shared" si="61"/>
        <v>0</v>
      </c>
      <c r="AQ730" s="13">
        <v>0</v>
      </c>
      <c r="AR730" s="13">
        <v>0</v>
      </c>
      <c r="AS730" s="13">
        <v>0</v>
      </c>
      <c r="AT730" s="37">
        <f t="shared" si="63"/>
        <v>0</v>
      </c>
      <c r="AU730" s="69">
        <f t="shared" si="64"/>
        <v>0</v>
      </c>
    </row>
    <row r="731" spans="1:47" x14ac:dyDescent="0.25">
      <c r="A731" s="16">
        <f>COUNTIF($AD$10:AD731,'RESUMEN POR ORGANISMO'!$V$6)</f>
        <v>109</v>
      </c>
      <c r="B731" s="16">
        <f>COUNTIF(U$10:$V731,'Desglose 4246'!$V$6)</f>
        <v>8</v>
      </c>
      <c r="C731" s="16">
        <f>COUNTIF(V$10:$V731,'Desglose 4157'!$V$6)</f>
        <v>33</v>
      </c>
      <c r="D731" s="16">
        <f>COUNTIF(V$10:$V731,'Desglose 4156'!$V$6)</f>
        <v>63</v>
      </c>
      <c r="E731" s="16">
        <f>COUNTIF(V$10:$V731,'Desglose 4155'!$V$6)</f>
        <v>97</v>
      </c>
      <c r="F731" s="16">
        <f>COUNTIF(V$10:$V731,'Desglose 4154'!$V$6)</f>
        <v>8</v>
      </c>
      <c r="G731" s="16">
        <f>COUNTIF(V$10:$V731,'Desglose 4153'!$V$6)</f>
        <v>153</v>
      </c>
      <c r="H731" s="16">
        <f>COUNTIF(V$10:$V731,'Desglose 4152'!$V$6)</f>
        <v>177</v>
      </c>
      <c r="I731" s="16">
        <f>COUNTIF(V$10:$V731,'Desglose 4151'!$V$6)</f>
        <v>183</v>
      </c>
      <c r="J731" s="5" t="s">
        <v>19</v>
      </c>
      <c r="K731" s="3">
        <v>4</v>
      </c>
      <c r="L731" s="4">
        <v>15</v>
      </c>
      <c r="M731" s="21">
        <v>156</v>
      </c>
      <c r="N731" s="5">
        <v>2</v>
      </c>
      <c r="O731" s="5">
        <v>5</v>
      </c>
      <c r="P731" s="5">
        <v>2</v>
      </c>
      <c r="Q731" s="5">
        <v>3</v>
      </c>
      <c r="R731" s="5">
        <v>3</v>
      </c>
      <c r="S731" s="5" t="s">
        <v>82</v>
      </c>
      <c r="T731" s="4">
        <v>213</v>
      </c>
      <c r="U731" s="3">
        <v>1</v>
      </c>
      <c r="V731" s="5">
        <v>4156</v>
      </c>
      <c r="W731" s="3">
        <v>30</v>
      </c>
      <c r="X731" s="5">
        <v>1</v>
      </c>
      <c r="Y731" s="2">
        <v>4815</v>
      </c>
      <c r="Z731" s="5">
        <v>2</v>
      </c>
      <c r="AA731" s="3">
        <v>9</v>
      </c>
      <c r="AB731" s="4">
        <v>67</v>
      </c>
      <c r="AC731" s="131" t="s">
        <v>835</v>
      </c>
      <c r="AD731" s="38" t="s">
        <v>61</v>
      </c>
      <c r="AE731" s="13">
        <v>0</v>
      </c>
      <c r="AF731" s="13">
        <v>0</v>
      </c>
      <c r="AG731" s="13">
        <v>0</v>
      </c>
      <c r="AH731" s="37">
        <f t="shared" si="60"/>
        <v>0</v>
      </c>
      <c r="AI731" s="13">
        <v>0</v>
      </c>
      <c r="AJ731" s="13">
        <v>0</v>
      </c>
      <c r="AK731" s="13">
        <v>0</v>
      </c>
      <c r="AL731" s="37">
        <f t="shared" si="62"/>
        <v>0</v>
      </c>
      <c r="AM731" s="13">
        <v>0</v>
      </c>
      <c r="AN731" s="13">
        <v>0</v>
      </c>
      <c r="AO731" s="13">
        <v>0</v>
      </c>
      <c r="AP731" s="37">
        <f t="shared" si="61"/>
        <v>0</v>
      </c>
      <c r="AQ731" s="13">
        <v>0</v>
      </c>
      <c r="AR731" s="13">
        <v>0</v>
      </c>
      <c r="AS731" s="13">
        <v>0</v>
      </c>
      <c r="AT731" s="37">
        <f t="shared" si="63"/>
        <v>0</v>
      </c>
      <c r="AU731" s="69">
        <f t="shared" si="64"/>
        <v>0</v>
      </c>
    </row>
    <row r="732" spans="1:47" x14ac:dyDescent="0.25">
      <c r="A732" s="16">
        <f>COUNTIF($AD$10:AD732,'RESUMEN POR ORGANISMO'!$V$6)</f>
        <v>110</v>
      </c>
      <c r="B732" s="16">
        <f>COUNTIF(U$10:$V732,'Desglose 4246'!$V$6)</f>
        <v>8</v>
      </c>
      <c r="C732" s="16">
        <f>COUNTIF(V$10:$V732,'Desglose 4157'!$V$6)</f>
        <v>33</v>
      </c>
      <c r="D732" s="16">
        <f>COUNTIF(V$10:$V732,'Desglose 4156'!$V$6)</f>
        <v>64</v>
      </c>
      <c r="E732" s="16">
        <f>COUNTIF(V$10:$V732,'Desglose 4155'!$V$6)</f>
        <v>97</v>
      </c>
      <c r="F732" s="16">
        <f>COUNTIF(V$10:$V732,'Desglose 4154'!$V$6)</f>
        <v>8</v>
      </c>
      <c r="G732" s="16">
        <f>COUNTIF(V$10:$V732,'Desglose 4153'!$V$6)</f>
        <v>153</v>
      </c>
      <c r="H732" s="16">
        <f>COUNTIF(V$10:$V732,'Desglose 4152'!$V$6)</f>
        <v>177</v>
      </c>
      <c r="I732" s="16">
        <f>COUNTIF(V$10:$V732,'Desglose 4151'!$V$6)</f>
        <v>183</v>
      </c>
      <c r="J732" s="5" t="s">
        <v>19</v>
      </c>
      <c r="K732" s="3">
        <v>4</v>
      </c>
      <c r="L732" s="4">
        <v>15</v>
      </c>
      <c r="M732" s="21">
        <v>156</v>
      </c>
      <c r="N732" s="5">
        <v>2</v>
      </c>
      <c r="O732" s="5">
        <v>5</v>
      </c>
      <c r="P732" s="5">
        <v>2</v>
      </c>
      <c r="Q732" s="5">
        <v>3</v>
      </c>
      <c r="R732" s="5">
        <v>3</v>
      </c>
      <c r="S732" s="5" t="s">
        <v>82</v>
      </c>
      <c r="T732" s="4">
        <v>213</v>
      </c>
      <c r="U732" s="3">
        <v>1</v>
      </c>
      <c r="V732" s="5">
        <v>4156</v>
      </c>
      <c r="W732" s="3">
        <v>30</v>
      </c>
      <c r="X732" s="5">
        <v>5</v>
      </c>
      <c r="Y732" s="2">
        <v>14615</v>
      </c>
      <c r="Z732" s="5">
        <v>2</v>
      </c>
      <c r="AA732" s="3">
        <v>9</v>
      </c>
      <c r="AB732" s="4">
        <v>67</v>
      </c>
      <c r="AC732" s="131" t="s">
        <v>836</v>
      </c>
      <c r="AD732" s="38" t="s">
        <v>61</v>
      </c>
      <c r="AE732" s="13">
        <v>0</v>
      </c>
      <c r="AF732" s="13">
        <v>0</v>
      </c>
      <c r="AG732" s="13">
        <v>0</v>
      </c>
      <c r="AH732" s="37">
        <f t="shared" si="60"/>
        <v>0</v>
      </c>
      <c r="AI732" s="13">
        <v>0</v>
      </c>
      <c r="AJ732" s="13">
        <v>0</v>
      </c>
      <c r="AK732" s="13">
        <v>0</v>
      </c>
      <c r="AL732" s="37">
        <f t="shared" si="62"/>
        <v>0</v>
      </c>
      <c r="AM732" s="13">
        <v>0</v>
      </c>
      <c r="AN732" s="13">
        <v>0</v>
      </c>
      <c r="AO732" s="13">
        <v>0</v>
      </c>
      <c r="AP732" s="37">
        <f t="shared" si="61"/>
        <v>0</v>
      </c>
      <c r="AQ732" s="13">
        <v>0</v>
      </c>
      <c r="AR732" s="13">
        <v>0</v>
      </c>
      <c r="AS732" s="13">
        <v>0</v>
      </c>
      <c r="AT732" s="37">
        <f t="shared" si="63"/>
        <v>0</v>
      </c>
      <c r="AU732" s="69">
        <f t="shared" si="64"/>
        <v>0</v>
      </c>
    </row>
  </sheetData>
  <autoFilter ref="A9:BF732"/>
  <pageMargins left="0.70866141732283472" right="0.70866141732283472" top="0.74803149606299213" bottom="0.74803149606299213" header="0.31496062992125984" footer="0.31496062992125984"/>
  <pageSetup scale="3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59"/>
  <sheetViews>
    <sheetView topLeftCell="V4" workbookViewId="0">
      <selection activeCell="AM7" sqref="AM7"/>
    </sheetView>
  </sheetViews>
  <sheetFormatPr baseColWidth="10" defaultRowHeight="15" x14ac:dyDescent="0.25"/>
  <cols>
    <col min="1" max="1" width="3" style="15" hidden="1" customWidth="1"/>
    <col min="2" max="2" width="6" style="27" hidden="1" customWidth="1"/>
    <col min="3" max="3" width="3.5703125" style="27" hidden="1" customWidth="1"/>
    <col min="4" max="4" width="4" style="27" hidden="1" customWidth="1"/>
    <col min="5" max="5" width="6" style="27" hidden="1" customWidth="1"/>
    <col min="6" max="7" width="3" style="27" hidden="1" customWidth="1"/>
    <col min="8" max="8" width="3.42578125" style="27" hidden="1" customWidth="1"/>
    <col min="9" max="9" width="3" style="27" hidden="1" customWidth="1"/>
    <col min="10" max="10" width="3.42578125" style="27" hidden="1" customWidth="1"/>
    <col min="11" max="11" width="3.5703125" style="27" hidden="1" customWidth="1"/>
    <col min="12" max="12" width="4" style="27" hidden="1" customWidth="1"/>
    <col min="13" max="13" width="3.7109375" style="29" hidden="1" customWidth="1"/>
    <col min="14" max="14" width="5" style="27" hidden="1" customWidth="1"/>
    <col min="15" max="15" width="4.85546875" style="27" hidden="1" customWidth="1"/>
    <col min="16" max="16" width="3.28515625" style="27" hidden="1" customWidth="1"/>
    <col min="17" max="17" width="6" style="27" hidden="1" customWidth="1"/>
    <col min="18" max="18" width="3.5703125" style="27" hidden="1" customWidth="1"/>
    <col min="19" max="19" width="3" style="27" hidden="1" customWidth="1"/>
    <col min="20" max="20" width="4" style="27" hidden="1" customWidth="1"/>
    <col min="21" max="21" width="45.85546875" style="27" bestFit="1" customWidth="1"/>
    <col min="22" max="22" width="12.5703125" style="27" bestFit="1" customWidth="1"/>
    <col min="23" max="23" width="7.28515625" style="27" bestFit="1" customWidth="1"/>
    <col min="24" max="24" width="9.7109375" style="27" bestFit="1" customWidth="1"/>
    <col min="25" max="25" width="7.5703125" style="27" bestFit="1" customWidth="1"/>
    <col min="26" max="26" width="19.42578125" style="27" bestFit="1" customWidth="1"/>
    <col min="27" max="27" width="6.5703125" style="27" bestFit="1" customWidth="1"/>
    <col min="28" max="28" width="6.42578125" style="27" bestFit="1" customWidth="1"/>
    <col min="29" max="29" width="6.5703125" style="27" bestFit="1" customWidth="1"/>
    <col min="30" max="30" width="21.5703125" style="27" bestFit="1" customWidth="1"/>
    <col min="31" max="31" width="6.42578125" style="27" bestFit="1" customWidth="1"/>
    <col min="32" max="32" width="9" style="27" bestFit="1" customWidth="1"/>
    <col min="33" max="33" width="12.85546875" style="27" bestFit="1" customWidth="1"/>
    <col min="34" max="34" width="19.5703125" style="27" bestFit="1" customWidth="1"/>
    <col min="35" max="35" width="9.85546875" style="27" bestFit="1" customWidth="1"/>
    <col min="36" max="36" width="12" style="27" bestFit="1" customWidth="1"/>
    <col min="37" max="37" width="11.140625" style="27" bestFit="1" customWidth="1"/>
    <col min="38" max="38" width="20" style="27" bestFit="1" customWidth="1"/>
    <col min="39" max="39" width="7.140625" style="27" bestFit="1" customWidth="1"/>
    <col min="40" max="16384" width="11.42578125" style="15"/>
  </cols>
  <sheetData>
    <row r="1" spans="1:46" ht="18.75" x14ac:dyDescent="0.3">
      <c r="B1" s="15"/>
      <c r="C1" s="15"/>
      <c r="D1" s="15"/>
      <c r="E1" s="15"/>
      <c r="F1" s="15"/>
      <c r="G1" s="15"/>
      <c r="H1" s="15"/>
      <c r="I1" s="21"/>
      <c r="J1" s="19"/>
      <c r="K1" s="20"/>
      <c r="L1" s="18"/>
      <c r="M1" s="28"/>
      <c r="N1" s="18"/>
      <c r="O1" s="18"/>
      <c r="P1" s="18"/>
      <c r="Q1" s="18"/>
      <c r="R1" s="18"/>
      <c r="S1" s="20"/>
      <c r="T1" s="19"/>
      <c r="U1" s="94"/>
      <c r="V1" s="75"/>
      <c r="W1" s="77"/>
      <c r="X1" s="74"/>
      <c r="Y1" s="77"/>
      <c r="Z1" s="75"/>
      <c r="AA1" s="76"/>
      <c r="AB1" s="73"/>
      <c r="AC1" s="63"/>
      <c r="AD1" s="64"/>
      <c r="AE1" s="64"/>
      <c r="AF1" s="64"/>
      <c r="AG1" s="64"/>
      <c r="AH1" s="64"/>
      <c r="AI1" s="64"/>
      <c r="AJ1" s="64"/>
      <c r="AK1" s="64"/>
      <c r="AL1" s="64"/>
      <c r="AM1" s="65"/>
      <c r="AN1" s="24"/>
      <c r="AO1" s="24"/>
      <c r="AP1" s="24"/>
      <c r="AQ1" s="24"/>
      <c r="AR1" s="24"/>
      <c r="AS1" s="24"/>
      <c r="AT1" s="24"/>
    </row>
    <row r="2" spans="1:46" ht="18.75" x14ac:dyDescent="0.3">
      <c r="B2" s="15"/>
      <c r="C2" s="15"/>
      <c r="D2" s="15"/>
      <c r="E2" s="15"/>
      <c r="F2" s="15"/>
      <c r="G2" s="15"/>
      <c r="H2" s="15"/>
      <c r="I2" s="21"/>
      <c r="J2" s="19"/>
      <c r="K2" s="20"/>
      <c r="L2" s="18"/>
      <c r="M2" s="28"/>
      <c r="N2" s="18"/>
      <c r="O2" s="18"/>
      <c r="P2" s="18"/>
      <c r="Q2" s="18"/>
      <c r="R2" s="18"/>
      <c r="S2" s="20"/>
      <c r="T2" s="19"/>
      <c r="U2" s="95"/>
      <c r="V2" s="19"/>
      <c r="W2" s="18"/>
      <c r="X2" s="21"/>
      <c r="Y2" s="18"/>
      <c r="Z2" s="19"/>
      <c r="AA2" s="20"/>
      <c r="AB2" s="16"/>
      <c r="AC2" s="23"/>
      <c r="AD2" s="24"/>
      <c r="AE2" s="24"/>
      <c r="AF2" s="24"/>
      <c r="AG2" s="24"/>
      <c r="AH2" s="24"/>
      <c r="AI2" s="24"/>
      <c r="AJ2" s="24"/>
      <c r="AK2" s="24"/>
      <c r="AL2" s="24"/>
      <c r="AM2" s="67"/>
      <c r="AN2" s="24"/>
      <c r="AO2" s="24"/>
      <c r="AP2" s="24"/>
      <c r="AQ2" s="24"/>
      <c r="AR2" s="24"/>
      <c r="AS2" s="24"/>
      <c r="AT2" s="24"/>
    </row>
    <row r="3" spans="1:46" ht="18.75" x14ac:dyDescent="0.3">
      <c r="B3" s="15"/>
      <c r="C3" s="15"/>
      <c r="D3" s="15"/>
      <c r="E3" s="15"/>
      <c r="F3" s="15"/>
      <c r="G3" s="15"/>
      <c r="H3" s="15"/>
      <c r="I3" s="21"/>
      <c r="J3" s="19"/>
      <c r="K3" s="20"/>
      <c r="L3" s="18"/>
      <c r="M3" s="28"/>
      <c r="N3" s="18"/>
      <c r="O3" s="18"/>
      <c r="P3" s="18"/>
      <c r="Q3" s="18"/>
      <c r="R3" s="18"/>
      <c r="S3" s="20"/>
      <c r="T3" s="19"/>
      <c r="U3" s="95"/>
      <c r="V3" s="19"/>
      <c r="W3" s="18"/>
      <c r="X3" s="21"/>
      <c r="Y3" s="18"/>
      <c r="Z3" s="19"/>
      <c r="AA3" s="20"/>
      <c r="AB3" s="16"/>
      <c r="AC3" s="23"/>
      <c r="AD3" s="24"/>
      <c r="AE3" s="24"/>
      <c r="AF3" s="24"/>
      <c r="AG3" s="24"/>
      <c r="AH3" s="24"/>
      <c r="AI3" s="24"/>
      <c r="AJ3" s="24"/>
      <c r="AK3" s="24"/>
      <c r="AL3" s="24"/>
      <c r="AM3" s="67"/>
      <c r="AN3" s="24"/>
      <c r="AO3" s="24"/>
      <c r="AP3" s="24"/>
      <c r="AQ3" s="24"/>
      <c r="AR3" s="24"/>
      <c r="AS3" s="24"/>
      <c r="AT3" s="24"/>
    </row>
    <row r="4" spans="1:46" ht="18.75" x14ac:dyDescent="0.3">
      <c r="B4" s="15"/>
      <c r="C4" s="15"/>
      <c r="D4" s="15"/>
      <c r="E4" s="15"/>
      <c r="F4" s="15"/>
      <c r="G4" s="15"/>
      <c r="H4" s="15"/>
      <c r="I4" s="21"/>
      <c r="J4" s="19"/>
      <c r="K4" s="20"/>
      <c r="L4" s="18"/>
      <c r="M4" s="28"/>
      <c r="N4" s="18"/>
      <c r="O4" s="18"/>
      <c r="P4" s="18"/>
      <c r="Q4" s="18"/>
      <c r="R4" s="18"/>
      <c r="S4" s="20"/>
      <c r="T4" s="19"/>
      <c r="U4" s="95"/>
      <c r="V4" s="19"/>
      <c r="W4" s="18"/>
      <c r="X4" s="21"/>
      <c r="Y4" s="18"/>
      <c r="Z4" s="19"/>
      <c r="AA4" s="20"/>
      <c r="AB4" s="16"/>
      <c r="AC4" s="23"/>
      <c r="AD4" s="24"/>
      <c r="AE4" s="24"/>
      <c r="AF4" s="24"/>
      <c r="AG4" s="24"/>
      <c r="AH4" s="24"/>
      <c r="AI4" s="24"/>
      <c r="AJ4" s="24"/>
      <c r="AK4" s="24"/>
      <c r="AL4" s="24"/>
      <c r="AM4" s="67"/>
      <c r="AN4" s="24"/>
      <c r="AO4" s="24"/>
      <c r="AP4" s="24"/>
      <c r="AQ4" s="24"/>
      <c r="AR4" s="24"/>
      <c r="AS4" s="24"/>
      <c r="AT4" s="24"/>
    </row>
    <row r="5" spans="1:46" ht="18.75" x14ac:dyDescent="0.3">
      <c r="B5" s="15"/>
      <c r="C5" s="15"/>
      <c r="D5" s="15"/>
      <c r="E5" s="15"/>
      <c r="F5" s="15"/>
      <c r="G5" s="15"/>
      <c r="H5" s="15"/>
      <c r="I5" s="21"/>
      <c r="J5" s="19"/>
      <c r="K5" s="20"/>
      <c r="L5" s="18"/>
      <c r="M5" s="28"/>
      <c r="N5" s="18"/>
      <c r="O5" s="18"/>
      <c r="P5" s="18"/>
      <c r="Q5" s="18"/>
      <c r="R5" s="18"/>
      <c r="S5" s="20"/>
      <c r="T5" s="19"/>
      <c r="U5" s="95"/>
      <c r="V5" s="19"/>
      <c r="W5" s="18"/>
      <c r="X5" s="21"/>
      <c r="Y5" s="18"/>
      <c r="Z5" s="19"/>
      <c r="AA5" s="20"/>
      <c r="AB5" s="22"/>
      <c r="AC5" s="23"/>
      <c r="AD5" s="24"/>
      <c r="AE5" s="24"/>
      <c r="AF5" s="24"/>
      <c r="AG5" s="24"/>
      <c r="AH5" s="24"/>
      <c r="AI5" s="24"/>
      <c r="AJ5" s="24"/>
      <c r="AK5" s="24"/>
      <c r="AL5" s="24"/>
      <c r="AM5" s="67"/>
      <c r="AN5" s="24"/>
      <c r="AO5" s="24"/>
      <c r="AP5" s="24"/>
      <c r="AQ5" s="24"/>
      <c r="AR5" s="24"/>
      <c r="AS5" s="24"/>
      <c r="AT5" s="24"/>
    </row>
    <row r="6" spans="1:46" x14ac:dyDescent="0.25">
      <c r="U6" s="96" t="s">
        <v>222</v>
      </c>
      <c r="V6" s="87">
        <v>4157</v>
      </c>
      <c r="W6" s="31"/>
      <c r="X6" s="31"/>
      <c r="Y6" s="31"/>
      <c r="Z6" s="88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89"/>
    </row>
    <row r="7" spans="1:46" ht="18.75" x14ac:dyDescent="0.3">
      <c r="U7" s="97"/>
      <c r="V7" s="44" t="s">
        <v>224</v>
      </c>
      <c r="W7" s="45">
        <f>SUM(W10:W114)</f>
        <v>0</v>
      </c>
      <c r="X7" s="45">
        <f t="shared" ref="X7:AM7" si="0">SUM(X10:X114)</f>
        <v>0</v>
      </c>
      <c r="Y7" s="45">
        <f t="shared" si="0"/>
        <v>0</v>
      </c>
      <c r="Z7" s="45">
        <f t="shared" si="0"/>
        <v>0</v>
      </c>
      <c r="AA7" s="45">
        <f t="shared" si="0"/>
        <v>0</v>
      </c>
      <c r="AB7" s="45">
        <f t="shared" si="0"/>
        <v>0</v>
      </c>
      <c r="AC7" s="45">
        <f t="shared" si="0"/>
        <v>0</v>
      </c>
      <c r="AD7" s="45">
        <f t="shared" si="0"/>
        <v>0</v>
      </c>
      <c r="AE7" s="45">
        <f t="shared" si="0"/>
        <v>0</v>
      </c>
      <c r="AF7" s="45">
        <f t="shared" si="0"/>
        <v>0</v>
      </c>
      <c r="AG7" s="45">
        <f t="shared" si="0"/>
        <v>0</v>
      </c>
      <c r="AH7" s="45">
        <f t="shared" si="0"/>
        <v>0</v>
      </c>
      <c r="AI7" s="45">
        <f t="shared" si="0"/>
        <v>0</v>
      </c>
      <c r="AJ7" s="45">
        <f t="shared" si="0"/>
        <v>0</v>
      </c>
      <c r="AK7" s="45">
        <f t="shared" si="0"/>
        <v>0</v>
      </c>
      <c r="AL7" s="45">
        <f t="shared" si="0"/>
        <v>0</v>
      </c>
      <c r="AM7" s="90">
        <f t="shared" si="0"/>
        <v>0</v>
      </c>
    </row>
    <row r="8" spans="1:46" hidden="1" x14ac:dyDescent="0.25">
      <c r="B8" s="27">
        <v>8</v>
      </c>
      <c r="C8" s="27">
        <v>9</v>
      </c>
      <c r="D8" s="27">
        <v>10</v>
      </c>
      <c r="E8" s="27">
        <v>11</v>
      </c>
      <c r="F8" s="27">
        <v>12</v>
      </c>
      <c r="G8" s="27">
        <v>13</v>
      </c>
      <c r="H8" s="27">
        <v>14</v>
      </c>
      <c r="I8" s="27">
        <v>15</v>
      </c>
      <c r="J8" s="27">
        <v>16</v>
      </c>
      <c r="K8" s="27">
        <v>17</v>
      </c>
      <c r="L8" s="27">
        <v>18</v>
      </c>
      <c r="M8" s="29">
        <v>19</v>
      </c>
      <c r="N8" s="27">
        <v>20</v>
      </c>
      <c r="O8" s="27">
        <v>21</v>
      </c>
      <c r="P8" s="27">
        <v>22</v>
      </c>
      <c r="Q8" s="27">
        <v>23</v>
      </c>
      <c r="R8" s="27">
        <v>24</v>
      </c>
      <c r="S8" s="27">
        <v>25</v>
      </c>
      <c r="T8" s="27">
        <v>26</v>
      </c>
      <c r="U8" s="98">
        <v>27</v>
      </c>
      <c r="V8" s="30">
        <v>28</v>
      </c>
      <c r="W8" s="30">
        <v>29</v>
      </c>
      <c r="X8" s="30">
        <v>30</v>
      </c>
      <c r="Y8" s="30">
        <v>31</v>
      </c>
      <c r="Z8" s="30">
        <v>32</v>
      </c>
      <c r="AA8" s="30">
        <v>33</v>
      </c>
      <c r="AB8" s="30">
        <v>34</v>
      </c>
      <c r="AC8" s="30">
        <v>35</v>
      </c>
      <c r="AD8" s="30">
        <v>36</v>
      </c>
      <c r="AE8" s="30">
        <v>37</v>
      </c>
      <c r="AF8" s="30">
        <v>38</v>
      </c>
      <c r="AG8" s="30">
        <v>39</v>
      </c>
      <c r="AH8" s="30">
        <v>40</v>
      </c>
      <c r="AI8" s="30">
        <v>41</v>
      </c>
      <c r="AJ8" s="30">
        <v>42</v>
      </c>
      <c r="AK8" s="30">
        <v>43</v>
      </c>
      <c r="AL8" s="30">
        <v>44</v>
      </c>
      <c r="AM8" s="91">
        <v>45</v>
      </c>
    </row>
    <row r="9" spans="1:46" s="16" customFormat="1" ht="23.25" customHeight="1" x14ac:dyDescent="0.25">
      <c r="A9" s="50"/>
      <c r="B9" s="40" t="s">
        <v>0</v>
      </c>
      <c r="C9" s="40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0" t="s">
        <v>7</v>
      </c>
      <c r="J9" s="40" t="s">
        <v>8</v>
      </c>
      <c r="K9" s="40" t="s">
        <v>9</v>
      </c>
      <c r="L9" s="40" t="s">
        <v>10</v>
      </c>
      <c r="M9" s="40" t="s">
        <v>18</v>
      </c>
      <c r="N9" s="40"/>
      <c r="O9" s="40" t="s">
        <v>12</v>
      </c>
      <c r="P9" s="40" t="s">
        <v>13</v>
      </c>
      <c r="Q9" s="40" t="s">
        <v>14</v>
      </c>
      <c r="R9" s="40" t="s">
        <v>15</v>
      </c>
      <c r="S9" s="40" t="s">
        <v>16</v>
      </c>
      <c r="T9" s="40" t="s">
        <v>17</v>
      </c>
      <c r="U9" s="99" t="s">
        <v>215</v>
      </c>
      <c r="V9" s="51" t="s">
        <v>56</v>
      </c>
      <c r="W9" s="51" t="s">
        <v>62</v>
      </c>
      <c r="X9" s="51" t="s">
        <v>63</v>
      </c>
      <c r="Y9" s="51" t="s">
        <v>64</v>
      </c>
      <c r="Z9" s="37" t="s">
        <v>103</v>
      </c>
      <c r="AA9" s="51" t="s">
        <v>71</v>
      </c>
      <c r="AB9" s="51" t="s">
        <v>72</v>
      </c>
      <c r="AC9" s="52" t="s">
        <v>73</v>
      </c>
      <c r="AD9" s="52" t="s">
        <v>104</v>
      </c>
      <c r="AE9" s="52" t="s">
        <v>74</v>
      </c>
      <c r="AF9" s="52" t="s">
        <v>75</v>
      </c>
      <c r="AG9" s="52" t="s">
        <v>76</v>
      </c>
      <c r="AH9" s="37" t="s">
        <v>105</v>
      </c>
      <c r="AI9" s="37" t="s">
        <v>77</v>
      </c>
      <c r="AJ9" s="52" t="s">
        <v>106</v>
      </c>
      <c r="AK9" s="52" t="s">
        <v>79</v>
      </c>
      <c r="AL9" s="52" t="s">
        <v>107</v>
      </c>
      <c r="AM9" s="92" t="s">
        <v>78</v>
      </c>
      <c r="AN9" s="17"/>
      <c r="AO9" s="17"/>
      <c r="AP9" s="17"/>
      <c r="AQ9" s="17"/>
      <c r="AR9" s="17"/>
      <c r="AS9" s="17"/>
      <c r="AT9" s="17"/>
    </row>
    <row r="10" spans="1:46" x14ac:dyDescent="0.25">
      <c r="A10" s="15">
        <v>1</v>
      </c>
      <c r="B10" s="16" t="str">
        <f>IFERROR(VLOOKUP($A10,'CONCENTRADO DE CLAVES'!$C$10:$AU$732,B$8,FALSE),"")</f>
        <v>21121</v>
      </c>
      <c r="C10" s="46" t="str">
        <f>IFERROR(VLOOKUP($A10,'CONCENTRADO DE CLAVES'!$C$10:$AU$732,C$8,FALSE),"")</f>
        <v>04</v>
      </c>
      <c r="D10" s="47" t="str">
        <f>IFERROR(VLOOKUP($A10,'CONCENTRADO DE CLAVES'!$C$10:$AU$732,D$8,FALSE),"")</f>
        <v>009</v>
      </c>
      <c r="E10" s="48" t="str">
        <f>IFERROR(VLOOKUP($A10,'CONCENTRADO DE CLAVES'!$C$10:$AU$732,E$8,FALSE),"")</f>
        <v>00150</v>
      </c>
      <c r="F10" s="16" t="str">
        <f>IFERROR(VLOOKUP($A10,'CONCENTRADO DE CLAVES'!$C$10:$AU$732,F$8,FALSE),"")</f>
        <v>2</v>
      </c>
      <c r="G10" s="16" t="str">
        <f>IFERROR(VLOOKUP($A10,'CONCENTRADO DE CLAVES'!$C$10:$AU$732,G$8,FALSE),"")</f>
        <v>5</v>
      </c>
      <c r="H10" s="16" t="str">
        <f>IFERROR(VLOOKUP($A10,'CONCENTRADO DE CLAVES'!$C$10:$AU$732,H$8,FALSE),"")</f>
        <v>2</v>
      </c>
      <c r="I10" s="16" t="str">
        <f>IFERROR(VLOOKUP($A10,'CONCENTRADO DE CLAVES'!$C$10:$AU$732,I$8,FALSE),"")</f>
        <v>3</v>
      </c>
      <c r="J10" s="16" t="str">
        <f>IFERROR(VLOOKUP($A10,'CONCENTRADO DE CLAVES'!$C$10:$AU$732,J$8,FALSE),"")</f>
        <v>3</v>
      </c>
      <c r="K10" s="16" t="str">
        <f>IFERROR(VLOOKUP($A10,'CONCENTRADO DE CLAVES'!$C$10:$AU$732,K$8,FALSE),"")</f>
        <v>E</v>
      </c>
      <c r="L10" s="47" t="str">
        <f>IFERROR(VLOOKUP($A10,'CONCENTRADO DE CLAVES'!$C$10:$AU$732,L$8,FALSE),"")</f>
        <v>148</v>
      </c>
      <c r="M10" s="46" t="str">
        <f>IFERROR(VLOOKUP($A10,'CONCENTRADO DE CLAVES'!$C$10:$AU$732,M$8,FALSE),"")</f>
        <v>01</v>
      </c>
      <c r="N10" s="16" t="str">
        <f>IFERROR(VLOOKUP($A10,'CONCENTRADO DE CLAVES'!$C$10:$AU$732,N$8,FALSE),"")</f>
        <v>4157</v>
      </c>
      <c r="O10" s="46" t="str">
        <f>IFERROR(VLOOKUP($A10,'CONCENTRADO DE CLAVES'!$C$10:$AU$732,O$8,FALSE),"")</f>
        <v>00</v>
      </c>
      <c r="P10" s="16" t="str">
        <f>IFERROR(VLOOKUP($A10,'CONCENTRADO DE CLAVES'!$C$10:$AU$732,P$8,FALSE),"")</f>
        <v>1</v>
      </c>
      <c r="Q10" s="48" t="str">
        <f>IFERROR(VLOOKUP($A10,'CONCENTRADO DE CLAVES'!$C$10:$AU$732,Q$8,FALSE),"")</f>
        <v>00100</v>
      </c>
      <c r="R10" s="16" t="str">
        <f>IFERROR(VLOOKUP($A10,'CONCENTRADO DE CLAVES'!$C$10:$AU$732,R$8,FALSE),"")</f>
        <v>1</v>
      </c>
      <c r="S10" s="46" t="str">
        <f>IFERROR(VLOOKUP($A10,'CONCENTRADO DE CLAVES'!$C$10:$AU$732,S$8,FALSE),"")</f>
        <v>20</v>
      </c>
      <c r="T10" s="47" t="str">
        <f>IFERROR(VLOOKUP($A10,'CONCENTRADO DE CLAVES'!$C$10:$AU$732,T$8,FALSE),"")</f>
        <v>150</v>
      </c>
      <c r="U10" s="98" t="str">
        <f>IFERROR(VLOOKUP($A10,'CONCENTRADO DE CLAVES'!$C$10:$AU$732,U$8,FALSE),"")</f>
        <v>21121040090015025233E14801415700100100120150</v>
      </c>
      <c r="V10" s="31" t="str">
        <f>IFERROR(VLOOKUP($A10,'CONCENTRADO DE CLAVES'!$C$10:$AU$732,V$8,FALSE),"")</f>
        <v>CONALEP</v>
      </c>
      <c r="W10" s="13">
        <f>IFERROR(VLOOKUP($A10,'CONCENTRADO DE CLAVES'!$C$10:$AU$732,W$8,FALSE),"")</f>
        <v>0</v>
      </c>
      <c r="X10" s="13">
        <f>IFERROR(VLOOKUP($A10,'CONCENTRADO DE CLAVES'!$C$10:$AU$732,X$8,FALSE),"")</f>
        <v>0</v>
      </c>
      <c r="Y10" s="13">
        <f>IFERROR(VLOOKUP($A10,'CONCENTRADO DE CLAVES'!$C$10:$AU$732,Y$8,FALSE),"")</f>
        <v>0</v>
      </c>
      <c r="Z10" s="49">
        <f>IFERROR(VLOOKUP($A10,'CONCENTRADO DE CLAVES'!$C$10:$AU$732,Z$8,FALSE),"")</f>
        <v>0</v>
      </c>
      <c r="AA10" s="13">
        <f>IFERROR(VLOOKUP($A10,'CONCENTRADO DE CLAVES'!$C$10:$AU$732,AA$8,FALSE),"")</f>
        <v>0</v>
      </c>
      <c r="AB10" s="13">
        <f>IFERROR(VLOOKUP($A10,'CONCENTRADO DE CLAVES'!$C$10:$AU$732,AB$8,FALSE),"")</f>
        <v>0</v>
      </c>
      <c r="AC10" s="13">
        <f>IFERROR(VLOOKUP($A10,'CONCENTRADO DE CLAVES'!$C$10:$AU$732,AC$8,FALSE),"")</f>
        <v>0</v>
      </c>
      <c r="AD10" s="49">
        <f>IFERROR(VLOOKUP($A10,'CONCENTRADO DE CLAVES'!$C$10:$AU$732,AD$8,FALSE),"")</f>
        <v>0</v>
      </c>
      <c r="AE10" s="13">
        <f>IFERROR(VLOOKUP($A10,'CONCENTRADO DE CLAVES'!$C$10:$AU$732,AE$8,FALSE),"")</f>
        <v>0</v>
      </c>
      <c r="AF10" s="13">
        <f>IFERROR(VLOOKUP($A10,'CONCENTRADO DE CLAVES'!$C$10:$AU$732,AF$8,FALSE),"")</f>
        <v>0</v>
      </c>
      <c r="AG10" s="13">
        <f>IFERROR(VLOOKUP($A10,'CONCENTRADO DE CLAVES'!$C$10:$AU$732,AG$8,FALSE),"")</f>
        <v>0</v>
      </c>
      <c r="AH10" s="49">
        <f>IFERROR(VLOOKUP($A10,'CONCENTRADO DE CLAVES'!$C$10:$AU$732,AH$8,FALSE),"")</f>
        <v>0</v>
      </c>
      <c r="AI10" s="13">
        <f>IFERROR(VLOOKUP($A10,'CONCENTRADO DE CLAVES'!$C$10:$AU$732,AI$8,FALSE),"")</f>
        <v>0</v>
      </c>
      <c r="AJ10" s="13">
        <f>IFERROR(VLOOKUP($A10,'CONCENTRADO DE CLAVES'!$C$10:$AU$732,AJ$8,FALSE),"")</f>
        <v>0</v>
      </c>
      <c r="AK10" s="13">
        <f>IFERROR(VLOOKUP($A10,'CONCENTRADO DE CLAVES'!$C$10:$AU$732,AK$8,FALSE),"")</f>
        <v>0</v>
      </c>
      <c r="AL10" s="49">
        <f>IFERROR(VLOOKUP($A10,'CONCENTRADO DE CLAVES'!$C$10:$AU$732,AL$8,FALSE),"")</f>
        <v>0</v>
      </c>
      <c r="AM10" s="85">
        <f>IFERROR(VLOOKUP($A10,'CONCENTRADO DE CLAVES'!$C$10:$AU$732,AM$8,FALSE),"")</f>
        <v>0</v>
      </c>
    </row>
    <row r="11" spans="1:46" x14ac:dyDescent="0.25">
      <c r="A11" s="15">
        <v>2</v>
      </c>
      <c r="B11" s="16" t="str">
        <f>IFERROR(VLOOKUP($A11,'CONCENTRADO DE CLAVES'!$C$10:$AU$732,B$8,FALSE),"")</f>
        <v>21121</v>
      </c>
      <c r="C11" s="46" t="str">
        <f>IFERROR(VLOOKUP($A11,'CONCENTRADO DE CLAVES'!$C$10:$AU$732,C$8,FALSE),"")</f>
        <v>04</v>
      </c>
      <c r="D11" s="47" t="str">
        <f>IFERROR(VLOOKUP($A11,'CONCENTRADO DE CLAVES'!$C$10:$AU$732,D$8,FALSE),"")</f>
        <v>009</v>
      </c>
      <c r="E11" s="48" t="str">
        <f>IFERROR(VLOOKUP($A11,'CONCENTRADO DE CLAVES'!$C$10:$AU$732,E$8,FALSE),"")</f>
        <v>00150</v>
      </c>
      <c r="F11" s="16" t="str">
        <f>IFERROR(VLOOKUP($A11,'CONCENTRADO DE CLAVES'!$C$10:$AU$732,F$8,FALSE),"")</f>
        <v>2</v>
      </c>
      <c r="G11" s="16" t="str">
        <f>IFERROR(VLOOKUP($A11,'CONCENTRADO DE CLAVES'!$C$10:$AU$732,G$8,FALSE),"")</f>
        <v>5</v>
      </c>
      <c r="H11" s="16" t="str">
        <f>IFERROR(VLOOKUP($A11,'CONCENTRADO DE CLAVES'!$C$10:$AU$732,H$8,FALSE),"")</f>
        <v>2</v>
      </c>
      <c r="I11" s="16" t="str">
        <f>IFERROR(VLOOKUP($A11,'CONCENTRADO DE CLAVES'!$C$10:$AU$732,I$8,FALSE),"")</f>
        <v>3</v>
      </c>
      <c r="J11" s="16" t="str">
        <f>IFERROR(VLOOKUP($A11,'CONCENTRADO DE CLAVES'!$C$10:$AU$732,J$8,FALSE),"")</f>
        <v>3</v>
      </c>
      <c r="K11" s="16" t="str">
        <f>IFERROR(VLOOKUP($A11,'CONCENTRADO DE CLAVES'!$C$10:$AU$732,K$8,FALSE),"")</f>
        <v>E</v>
      </c>
      <c r="L11" s="47" t="str">
        <f>IFERROR(VLOOKUP($A11,'CONCENTRADO DE CLAVES'!$C$10:$AU$732,L$8,FALSE),"")</f>
        <v>148</v>
      </c>
      <c r="M11" s="46" t="str">
        <f>IFERROR(VLOOKUP($A11,'CONCENTRADO DE CLAVES'!$C$10:$AU$732,M$8,FALSE),"")</f>
        <v>01</v>
      </c>
      <c r="N11" s="16" t="str">
        <f>IFERROR(VLOOKUP($A11,'CONCENTRADO DE CLAVES'!$C$10:$AU$732,N$8,FALSE),"")</f>
        <v>4157</v>
      </c>
      <c r="O11" s="46" t="str">
        <f>IFERROR(VLOOKUP($A11,'CONCENTRADO DE CLAVES'!$C$10:$AU$732,O$8,FALSE),"")</f>
        <v>00</v>
      </c>
      <c r="P11" s="16" t="str">
        <f>IFERROR(VLOOKUP($A11,'CONCENTRADO DE CLAVES'!$C$10:$AU$732,P$8,FALSE),"")</f>
        <v>5</v>
      </c>
      <c r="Q11" s="48" t="str">
        <f>IFERROR(VLOOKUP($A11,'CONCENTRADO DE CLAVES'!$C$10:$AU$732,Q$8,FALSE),"")</f>
        <v>01215</v>
      </c>
      <c r="R11" s="16" t="str">
        <f>IFERROR(VLOOKUP($A11,'CONCENTRADO DE CLAVES'!$C$10:$AU$732,R$8,FALSE),"")</f>
        <v>1</v>
      </c>
      <c r="S11" s="46" t="str">
        <f>IFERROR(VLOOKUP($A11,'CONCENTRADO DE CLAVES'!$C$10:$AU$732,S$8,FALSE),"")</f>
        <v>20</v>
      </c>
      <c r="T11" s="47" t="str">
        <f>IFERROR(VLOOKUP($A11,'CONCENTRADO DE CLAVES'!$C$10:$AU$732,T$8,FALSE),"")</f>
        <v>150</v>
      </c>
      <c r="U11" s="98" t="str">
        <f>IFERROR(VLOOKUP($A11,'CONCENTRADO DE CLAVES'!$C$10:$AU$732,U$8,FALSE),"")</f>
        <v>21121040090015025233E14801415700501215120150</v>
      </c>
      <c r="V11" s="31" t="str">
        <f>IFERROR(VLOOKUP($A11,'CONCENTRADO DE CLAVES'!$C$10:$AU$732,V$8,FALSE),"")</f>
        <v>CONALEP</v>
      </c>
      <c r="W11" s="13">
        <f>IFERROR(VLOOKUP($A11,'CONCENTRADO DE CLAVES'!$C$10:$AU$732,W$8,FALSE),"")</f>
        <v>0</v>
      </c>
      <c r="X11" s="13">
        <f>IFERROR(VLOOKUP($A11,'CONCENTRADO DE CLAVES'!$C$10:$AU$732,X$8,FALSE),"")</f>
        <v>0</v>
      </c>
      <c r="Y11" s="13">
        <f>IFERROR(VLOOKUP($A11,'CONCENTRADO DE CLAVES'!$C$10:$AU$732,Y$8,FALSE),"")</f>
        <v>0</v>
      </c>
      <c r="Z11" s="37">
        <f>IFERROR(VLOOKUP($A11,'CONCENTRADO DE CLAVES'!$C$10:$AU$732,Z$8,FALSE),"")</f>
        <v>0</v>
      </c>
      <c r="AA11" s="13">
        <f>IFERROR(VLOOKUP($A11,'CONCENTRADO DE CLAVES'!$C$10:$AU$732,AA$8,FALSE),"")</f>
        <v>0</v>
      </c>
      <c r="AB11" s="13">
        <f>IFERROR(VLOOKUP($A11,'CONCENTRADO DE CLAVES'!$C$10:$AU$732,AB$8,FALSE),"")</f>
        <v>0</v>
      </c>
      <c r="AC11" s="13">
        <f>IFERROR(VLOOKUP($A11,'CONCENTRADO DE CLAVES'!$C$10:$AU$732,AC$8,FALSE),"")</f>
        <v>0</v>
      </c>
      <c r="AD11" s="37">
        <f>IFERROR(VLOOKUP($A11,'CONCENTRADO DE CLAVES'!$C$10:$AU$732,AD$8,FALSE),"")</f>
        <v>0</v>
      </c>
      <c r="AE11" s="13">
        <f>IFERROR(VLOOKUP($A11,'CONCENTRADO DE CLAVES'!$C$10:$AU$732,AE$8,FALSE),"")</f>
        <v>0</v>
      </c>
      <c r="AF11" s="13">
        <f>IFERROR(VLOOKUP($A11,'CONCENTRADO DE CLAVES'!$C$10:$AU$732,AF$8,FALSE),"")</f>
        <v>0</v>
      </c>
      <c r="AG11" s="13">
        <f>IFERROR(VLOOKUP($A11,'CONCENTRADO DE CLAVES'!$C$10:$AU$732,AG$8,FALSE),"")</f>
        <v>0</v>
      </c>
      <c r="AH11" s="37">
        <f>IFERROR(VLOOKUP($A11,'CONCENTRADO DE CLAVES'!$C$10:$AU$732,AH$8,FALSE),"")</f>
        <v>0</v>
      </c>
      <c r="AI11" s="13">
        <f>IFERROR(VLOOKUP($A11,'CONCENTRADO DE CLAVES'!$C$10:$AU$732,AI$8,FALSE),"")</f>
        <v>0</v>
      </c>
      <c r="AJ11" s="13">
        <f>IFERROR(VLOOKUP($A11,'CONCENTRADO DE CLAVES'!$C$10:$AU$732,AJ$8,FALSE),"")</f>
        <v>0</v>
      </c>
      <c r="AK11" s="13">
        <f>IFERROR(VLOOKUP($A11,'CONCENTRADO DE CLAVES'!$C$10:$AU$732,AK$8,FALSE),"")</f>
        <v>0</v>
      </c>
      <c r="AL11" s="37">
        <f>IFERROR(VLOOKUP($A11,'CONCENTRADO DE CLAVES'!$C$10:$AU$732,AL$8,FALSE),"")</f>
        <v>0</v>
      </c>
      <c r="AM11" s="69">
        <f>IFERROR(VLOOKUP($A11,'CONCENTRADO DE CLAVES'!$C$10:$AU$732,AM$8,FALSE),"")</f>
        <v>0</v>
      </c>
    </row>
    <row r="12" spans="1:46" x14ac:dyDescent="0.25">
      <c r="A12" s="15">
        <v>3</v>
      </c>
      <c r="B12" s="16" t="str">
        <f>IFERROR(VLOOKUP($A12,'CONCENTRADO DE CLAVES'!$C$10:$AU$732,B$8,FALSE),"")</f>
        <v>21121</v>
      </c>
      <c r="C12" s="46" t="str">
        <f>IFERROR(VLOOKUP($A12,'CONCENTRADO DE CLAVES'!$C$10:$AU$732,C$8,FALSE),"")</f>
        <v>04</v>
      </c>
      <c r="D12" s="47" t="str">
        <f>IFERROR(VLOOKUP($A12,'CONCENTRADO DE CLAVES'!$C$10:$AU$732,D$8,FALSE),"")</f>
        <v>009</v>
      </c>
      <c r="E12" s="48" t="str">
        <f>IFERROR(VLOOKUP($A12,'CONCENTRADO DE CLAVES'!$C$10:$AU$732,E$8,FALSE),"")</f>
        <v>00150</v>
      </c>
      <c r="F12" s="16" t="str">
        <f>IFERROR(VLOOKUP($A12,'CONCENTRADO DE CLAVES'!$C$10:$AU$732,F$8,FALSE),"")</f>
        <v>2</v>
      </c>
      <c r="G12" s="16" t="str">
        <f>IFERROR(VLOOKUP($A12,'CONCENTRADO DE CLAVES'!$C$10:$AU$732,G$8,FALSE),"")</f>
        <v>5</v>
      </c>
      <c r="H12" s="16" t="str">
        <f>IFERROR(VLOOKUP($A12,'CONCENTRADO DE CLAVES'!$C$10:$AU$732,H$8,FALSE),"")</f>
        <v>2</v>
      </c>
      <c r="I12" s="16" t="str">
        <f>IFERROR(VLOOKUP($A12,'CONCENTRADO DE CLAVES'!$C$10:$AU$732,I$8,FALSE),"")</f>
        <v>3</v>
      </c>
      <c r="J12" s="16" t="str">
        <f>IFERROR(VLOOKUP($A12,'CONCENTRADO DE CLAVES'!$C$10:$AU$732,J$8,FALSE),"")</f>
        <v>3</v>
      </c>
      <c r="K12" s="16" t="str">
        <f>IFERROR(VLOOKUP($A12,'CONCENTRADO DE CLAVES'!$C$10:$AU$732,K$8,FALSE),"")</f>
        <v>E</v>
      </c>
      <c r="L12" s="47" t="str">
        <f>IFERROR(VLOOKUP($A12,'CONCENTRADO DE CLAVES'!$C$10:$AU$732,L$8,FALSE),"")</f>
        <v>148</v>
      </c>
      <c r="M12" s="46" t="str">
        <f>IFERROR(VLOOKUP($A12,'CONCENTRADO DE CLAVES'!$C$10:$AU$732,M$8,FALSE),"")</f>
        <v>04</v>
      </c>
      <c r="N12" s="16" t="str">
        <f>IFERROR(VLOOKUP($A12,'CONCENTRADO DE CLAVES'!$C$10:$AU$732,N$8,FALSE),"")</f>
        <v>4157</v>
      </c>
      <c r="O12" s="46" t="str">
        <f>IFERROR(VLOOKUP($A12,'CONCENTRADO DE CLAVES'!$C$10:$AU$732,O$8,FALSE),"")</f>
        <v>00</v>
      </c>
      <c r="P12" s="16" t="str">
        <f>IFERROR(VLOOKUP($A12,'CONCENTRADO DE CLAVES'!$C$10:$AU$732,P$8,FALSE),"")</f>
        <v>5</v>
      </c>
      <c r="Q12" s="48" t="str">
        <f>IFERROR(VLOOKUP($A12,'CONCENTRADO DE CLAVES'!$C$10:$AU$732,Q$8,FALSE),"")</f>
        <v>01215</v>
      </c>
      <c r="R12" s="16" t="str">
        <f>IFERROR(VLOOKUP($A12,'CONCENTRADO DE CLAVES'!$C$10:$AU$732,R$8,FALSE),"")</f>
        <v>1</v>
      </c>
      <c r="S12" s="46" t="str">
        <f>IFERROR(VLOOKUP($A12,'CONCENTRADO DE CLAVES'!$C$10:$AU$732,S$8,FALSE),"")</f>
        <v>20</v>
      </c>
      <c r="T12" s="47" t="str">
        <f>IFERROR(VLOOKUP($A12,'CONCENTRADO DE CLAVES'!$C$10:$AU$732,T$8,FALSE),"")</f>
        <v>150</v>
      </c>
      <c r="U12" s="98" t="str">
        <f>IFERROR(VLOOKUP($A12,'CONCENTRADO DE CLAVES'!$C$10:$AU$732,U$8,FALSE),"")</f>
        <v>21121040090015025233E14804415700501215120150</v>
      </c>
      <c r="V12" s="31" t="str">
        <f>IFERROR(VLOOKUP($A12,'CONCENTRADO DE CLAVES'!$C$10:$AU$732,V$8,FALSE),"")</f>
        <v>CONALEP</v>
      </c>
      <c r="W12" s="13">
        <f>IFERROR(VLOOKUP($A12,'CONCENTRADO DE CLAVES'!$C$10:$AU$732,W$8,FALSE),"")</f>
        <v>0</v>
      </c>
      <c r="X12" s="13">
        <f>IFERROR(VLOOKUP($A12,'CONCENTRADO DE CLAVES'!$C$10:$AU$732,X$8,FALSE),"")</f>
        <v>0</v>
      </c>
      <c r="Y12" s="13">
        <f>IFERROR(VLOOKUP($A12,'CONCENTRADO DE CLAVES'!$C$10:$AU$732,Y$8,FALSE),"")</f>
        <v>0</v>
      </c>
      <c r="Z12" s="37">
        <f>IFERROR(VLOOKUP($A12,'CONCENTRADO DE CLAVES'!$C$10:$AU$732,Z$8,FALSE),"")</f>
        <v>0</v>
      </c>
      <c r="AA12" s="13">
        <f>IFERROR(VLOOKUP($A12,'CONCENTRADO DE CLAVES'!$C$10:$AU$732,AA$8,FALSE),"")</f>
        <v>0</v>
      </c>
      <c r="AB12" s="13">
        <f>IFERROR(VLOOKUP($A12,'CONCENTRADO DE CLAVES'!$C$10:$AU$732,AB$8,FALSE),"")</f>
        <v>0</v>
      </c>
      <c r="AC12" s="13">
        <f>IFERROR(VLOOKUP($A12,'CONCENTRADO DE CLAVES'!$C$10:$AU$732,AC$8,FALSE),"")</f>
        <v>0</v>
      </c>
      <c r="AD12" s="37">
        <f>IFERROR(VLOOKUP($A12,'CONCENTRADO DE CLAVES'!$C$10:$AU$732,AD$8,FALSE),"")</f>
        <v>0</v>
      </c>
      <c r="AE12" s="13">
        <f>IFERROR(VLOOKUP($A12,'CONCENTRADO DE CLAVES'!$C$10:$AU$732,AE$8,FALSE),"")</f>
        <v>0</v>
      </c>
      <c r="AF12" s="13">
        <f>IFERROR(VLOOKUP($A12,'CONCENTRADO DE CLAVES'!$C$10:$AU$732,AF$8,FALSE),"")</f>
        <v>0</v>
      </c>
      <c r="AG12" s="13">
        <f>IFERROR(VLOOKUP($A12,'CONCENTRADO DE CLAVES'!$C$10:$AU$732,AG$8,FALSE),"")</f>
        <v>0</v>
      </c>
      <c r="AH12" s="37">
        <f>IFERROR(VLOOKUP($A12,'CONCENTRADO DE CLAVES'!$C$10:$AU$732,AH$8,FALSE),"")</f>
        <v>0</v>
      </c>
      <c r="AI12" s="13">
        <f>IFERROR(VLOOKUP($A12,'CONCENTRADO DE CLAVES'!$C$10:$AU$732,AI$8,FALSE),"")</f>
        <v>0</v>
      </c>
      <c r="AJ12" s="13">
        <f>IFERROR(VLOOKUP($A12,'CONCENTRADO DE CLAVES'!$C$10:$AU$732,AJ$8,FALSE),"")</f>
        <v>0</v>
      </c>
      <c r="AK12" s="13">
        <f>IFERROR(VLOOKUP($A12,'CONCENTRADO DE CLAVES'!$C$10:$AU$732,AK$8,FALSE),"")</f>
        <v>0</v>
      </c>
      <c r="AL12" s="37">
        <f>IFERROR(VLOOKUP($A12,'CONCENTRADO DE CLAVES'!$C$10:$AU$732,AL$8,FALSE),"")</f>
        <v>0</v>
      </c>
      <c r="AM12" s="69">
        <f>IFERROR(VLOOKUP($A12,'CONCENTRADO DE CLAVES'!$C$10:$AU$732,AM$8,FALSE),"")</f>
        <v>0</v>
      </c>
    </row>
    <row r="13" spans="1:46" x14ac:dyDescent="0.25">
      <c r="A13" s="15">
        <v>4</v>
      </c>
      <c r="B13" s="16" t="str">
        <f>IFERROR(VLOOKUP($A13,'CONCENTRADO DE CLAVES'!$C$10:$AU$732,B$8,FALSE),"")</f>
        <v>21121</v>
      </c>
      <c r="C13" s="46" t="str">
        <f>IFERROR(VLOOKUP($A13,'CONCENTRADO DE CLAVES'!$C$10:$AU$732,C$8,FALSE),"")</f>
        <v>04</v>
      </c>
      <c r="D13" s="47" t="str">
        <f>IFERROR(VLOOKUP($A13,'CONCENTRADO DE CLAVES'!$C$10:$AU$732,D$8,FALSE),"")</f>
        <v>010</v>
      </c>
      <c r="E13" s="48" t="str">
        <f>IFERROR(VLOOKUP($A13,'CONCENTRADO DE CLAVES'!$C$10:$AU$732,E$8,FALSE),"")</f>
        <v>00151</v>
      </c>
      <c r="F13" s="16" t="str">
        <f>IFERROR(VLOOKUP($A13,'CONCENTRADO DE CLAVES'!$C$10:$AU$732,F$8,FALSE),"")</f>
        <v>2</v>
      </c>
      <c r="G13" s="16" t="str">
        <f>IFERROR(VLOOKUP($A13,'CONCENTRADO DE CLAVES'!$C$10:$AU$732,G$8,FALSE),"")</f>
        <v>5</v>
      </c>
      <c r="H13" s="16" t="str">
        <f>IFERROR(VLOOKUP($A13,'CONCENTRADO DE CLAVES'!$C$10:$AU$732,H$8,FALSE),"")</f>
        <v>2</v>
      </c>
      <c r="I13" s="16" t="str">
        <f>IFERROR(VLOOKUP($A13,'CONCENTRADO DE CLAVES'!$C$10:$AU$732,I$8,FALSE),"")</f>
        <v>3</v>
      </c>
      <c r="J13" s="16" t="str">
        <f>IFERROR(VLOOKUP($A13,'CONCENTRADO DE CLAVES'!$C$10:$AU$732,J$8,FALSE),"")</f>
        <v>3</v>
      </c>
      <c r="K13" s="16" t="str">
        <f>IFERROR(VLOOKUP($A13,'CONCENTRADO DE CLAVES'!$C$10:$AU$732,K$8,FALSE),"")</f>
        <v>E</v>
      </c>
      <c r="L13" s="47" t="str">
        <f>IFERROR(VLOOKUP($A13,'CONCENTRADO DE CLAVES'!$C$10:$AU$732,L$8,FALSE),"")</f>
        <v>149</v>
      </c>
      <c r="M13" s="46" t="str">
        <f>IFERROR(VLOOKUP($A13,'CONCENTRADO DE CLAVES'!$C$10:$AU$732,M$8,FALSE),"")</f>
        <v>09</v>
      </c>
      <c r="N13" s="16" t="str">
        <f>IFERROR(VLOOKUP($A13,'CONCENTRADO DE CLAVES'!$C$10:$AU$732,N$8,FALSE),"")</f>
        <v>4157</v>
      </c>
      <c r="O13" s="46" t="str">
        <f>IFERROR(VLOOKUP($A13,'CONCENTRADO DE CLAVES'!$C$10:$AU$732,O$8,FALSE),"")</f>
        <v>00</v>
      </c>
      <c r="P13" s="16" t="str">
        <f>IFERROR(VLOOKUP($A13,'CONCENTRADO DE CLAVES'!$C$10:$AU$732,P$8,FALSE),"")</f>
        <v>1</v>
      </c>
      <c r="Q13" s="48" t="str">
        <f>IFERROR(VLOOKUP($A13,'CONCENTRADO DE CLAVES'!$C$10:$AU$732,Q$8,FALSE),"")</f>
        <v>00100</v>
      </c>
      <c r="R13" s="16" t="str">
        <f>IFERROR(VLOOKUP($A13,'CONCENTRADO DE CLAVES'!$C$10:$AU$732,R$8,FALSE),"")</f>
        <v>1</v>
      </c>
      <c r="S13" s="46" t="str">
        <f>IFERROR(VLOOKUP($A13,'CONCENTRADO DE CLAVES'!$C$10:$AU$732,S$8,FALSE),"")</f>
        <v>20</v>
      </c>
      <c r="T13" s="47" t="str">
        <f>IFERROR(VLOOKUP($A13,'CONCENTRADO DE CLAVES'!$C$10:$AU$732,T$8,FALSE),"")</f>
        <v>150</v>
      </c>
      <c r="U13" s="98" t="str">
        <f>IFERROR(VLOOKUP($A13,'CONCENTRADO DE CLAVES'!$C$10:$AU$732,U$8,FALSE),"")</f>
        <v>21121040100015125233E14909415700100100120150</v>
      </c>
      <c r="V13" s="31" t="str">
        <f>IFERROR(VLOOKUP($A13,'CONCENTRADO DE CLAVES'!$C$10:$AU$732,V$8,FALSE),"")</f>
        <v>CECYTEJ</v>
      </c>
      <c r="W13" s="13">
        <f>IFERROR(VLOOKUP($A13,'CONCENTRADO DE CLAVES'!$C$10:$AU$732,W$8,FALSE),"")</f>
        <v>0</v>
      </c>
      <c r="X13" s="13">
        <f>IFERROR(VLOOKUP($A13,'CONCENTRADO DE CLAVES'!$C$10:$AU$732,X$8,FALSE),"")</f>
        <v>0</v>
      </c>
      <c r="Y13" s="13">
        <f>IFERROR(VLOOKUP($A13,'CONCENTRADO DE CLAVES'!$C$10:$AU$732,Y$8,FALSE),"")</f>
        <v>0</v>
      </c>
      <c r="Z13" s="37">
        <f>IFERROR(VLOOKUP($A13,'CONCENTRADO DE CLAVES'!$C$10:$AU$732,Z$8,FALSE),"")</f>
        <v>0</v>
      </c>
      <c r="AA13" s="13">
        <f>IFERROR(VLOOKUP($A13,'CONCENTRADO DE CLAVES'!$C$10:$AU$732,AA$8,FALSE),"")</f>
        <v>0</v>
      </c>
      <c r="AB13" s="13">
        <f>IFERROR(VLOOKUP($A13,'CONCENTRADO DE CLAVES'!$C$10:$AU$732,AB$8,FALSE),"")</f>
        <v>0</v>
      </c>
      <c r="AC13" s="13">
        <f>IFERROR(VLOOKUP($A13,'CONCENTRADO DE CLAVES'!$C$10:$AU$732,AC$8,FALSE),"")</f>
        <v>0</v>
      </c>
      <c r="AD13" s="37">
        <f>IFERROR(VLOOKUP($A13,'CONCENTRADO DE CLAVES'!$C$10:$AU$732,AD$8,FALSE),"")</f>
        <v>0</v>
      </c>
      <c r="AE13" s="13">
        <f>IFERROR(VLOOKUP($A13,'CONCENTRADO DE CLAVES'!$C$10:$AU$732,AE$8,FALSE),"")</f>
        <v>0</v>
      </c>
      <c r="AF13" s="13">
        <f>IFERROR(VLOOKUP($A13,'CONCENTRADO DE CLAVES'!$C$10:$AU$732,AF$8,FALSE),"")</f>
        <v>0</v>
      </c>
      <c r="AG13" s="13">
        <f>IFERROR(VLOOKUP($A13,'CONCENTRADO DE CLAVES'!$C$10:$AU$732,AG$8,FALSE),"")</f>
        <v>0</v>
      </c>
      <c r="AH13" s="37">
        <f>IFERROR(VLOOKUP($A13,'CONCENTRADO DE CLAVES'!$C$10:$AU$732,AH$8,FALSE),"")</f>
        <v>0</v>
      </c>
      <c r="AI13" s="13">
        <f>IFERROR(VLOOKUP($A13,'CONCENTRADO DE CLAVES'!$C$10:$AU$732,AI$8,FALSE),"")</f>
        <v>0</v>
      </c>
      <c r="AJ13" s="13">
        <f>IFERROR(VLOOKUP($A13,'CONCENTRADO DE CLAVES'!$C$10:$AU$732,AJ$8,FALSE),"")</f>
        <v>0</v>
      </c>
      <c r="AK13" s="13">
        <f>IFERROR(VLOOKUP($A13,'CONCENTRADO DE CLAVES'!$C$10:$AU$732,AK$8,FALSE),"")</f>
        <v>0</v>
      </c>
      <c r="AL13" s="37">
        <f>IFERROR(VLOOKUP($A13,'CONCENTRADO DE CLAVES'!$C$10:$AU$732,AL$8,FALSE),"")</f>
        <v>0</v>
      </c>
      <c r="AM13" s="69">
        <f>IFERROR(VLOOKUP($A13,'CONCENTRADO DE CLAVES'!$C$10:$AU$732,AM$8,FALSE),"")</f>
        <v>0</v>
      </c>
    </row>
    <row r="14" spans="1:46" x14ac:dyDescent="0.25">
      <c r="A14" s="15">
        <v>5</v>
      </c>
      <c r="B14" s="16" t="str">
        <f>IFERROR(VLOOKUP($A14,'CONCENTRADO DE CLAVES'!$C$10:$AU$732,B$8,FALSE),"")</f>
        <v>21121</v>
      </c>
      <c r="C14" s="46" t="str">
        <f>IFERROR(VLOOKUP($A14,'CONCENTRADO DE CLAVES'!$C$10:$AU$732,C$8,FALSE),"")</f>
        <v>04</v>
      </c>
      <c r="D14" s="47" t="str">
        <f>IFERROR(VLOOKUP($A14,'CONCENTRADO DE CLAVES'!$C$10:$AU$732,D$8,FALSE),"")</f>
        <v>010</v>
      </c>
      <c r="E14" s="48" t="str">
        <f>IFERROR(VLOOKUP($A14,'CONCENTRADO DE CLAVES'!$C$10:$AU$732,E$8,FALSE),"")</f>
        <v>00151</v>
      </c>
      <c r="F14" s="16" t="str">
        <f>IFERROR(VLOOKUP($A14,'CONCENTRADO DE CLAVES'!$C$10:$AU$732,F$8,FALSE),"")</f>
        <v>2</v>
      </c>
      <c r="G14" s="16" t="str">
        <f>IFERROR(VLOOKUP($A14,'CONCENTRADO DE CLAVES'!$C$10:$AU$732,G$8,FALSE),"")</f>
        <v>5</v>
      </c>
      <c r="H14" s="16" t="str">
        <f>IFERROR(VLOOKUP($A14,'CONCENTRADO DE CLAVES'!$C$10:$AU$732,H$8,FALSE),"")</f>
        <v>2</v>
      </c>
      <c r="I14" s="16" t="str">
        <f>IFERROR(VLOOKUP($A14,'CONCENTRADO DE CLAVES'!$C$10:$AU$732,I$8,FALSE),"")</f>
        <v>3</v>
      </c>
      <c r="J14" s="16" t="str">
        <f>IFERROR(VLOOKUP($A14,'CONCENTRADO DE CLAVES'!$C$10:$AU$732,J$8,FALSE),"")</f>
        <v>3</v>
      </c>
      <c r="K14" s="16" t="str">
        <f>IFERROR(VLOOKUP($A14,'CONCENTRADO DE CLAVES'!$C$10:$AU$732,K$8,FALSE),"")</f>
        <v>E</v>
      </c>
      <c r="L14" s="47" t="str">
        <f>IFERROR(VLOOKUP($A14,'CONCENTRADO DE CLAVES'!$C$10:$AU$732,L$8,FALSE),"")</f>
        <v>149</v>
      </c>
      <c r="M14" s="46" t="str">
        <f>IFERROR(VLOOKUP($A14,'CONCENTRADO DE CLAVES'!$C$10:$AU$732,M$8,FALSE),"")</f>
        <v>09</v>
      </c>
      <c r="N14" s="16" t="str">
        <f>IFERROR(VLOOKUP($A14,'CONCENTRADO DE CLAVES'!$C$10:$AU$732,N$8,FALSE),"")</f>
        <v>4157</v>
      </c>
      <c r="O14" s="46" t="str">
        <f>IFERROR(VLOOKUP($A14,'CONCENTRADO DE CLAVES'!$C$10:$AU$732,O$8,FALSE),"")</f>
        <v>00</v>
      </c>
      <c r="P14" s="16" t="str">
        <f>IFERROR(VLOOKUP($A14,'CONCENTRADO DE CLAVES'!$C$10:$AU$732,P$8,FALSE),"")</f>
        <v>5</v>
      </c>
      <c r="Q14" s="48" t="str">
        <f>IFERROR(VLOOKUP($A14,'CONCENTRADO DE CLAVES'!$C$10:$AU$732,Q$8,FALSE),"")</f>
        <v>05415</v>
      </c>
      <c r="R14" s="16" t="str">
        <f>IFERROR(VLOOKUP($A14,'CONCENTRADO DE CLAVES'!$C$10:$AU$732,R$8,FALSE),"")</f>
        <v>1</v>
      </c>
      <c r="S14" s="46" t="str">
        <f>IFERROR(VLOOKUP($A14,'CONCENTRADO DE CLAVES'!$C$10:$AU$732,S$8,FALSE),"")</f>
        <v>20</v>
      </c>
      <c r="T14" s="47" t="str">
        <f>IFERROR(VLOOKUP($A14,'CONCENTRADO DE CLAVES'!$C$10:$AU$732,T$8,FALSE),"")</f>
        <v>150</v>
      </c>
      <c r="U14" s="98" t="str">
        <f>IFERROR(VLOOKUP($A14,'CONCENTRADO DE CLAVES'!$C$10:$AU$732,U$8,FALSE),"")</f>
        <v>21121040100015125233E14909415700505415120150</v>
      </c>
      <c r="V14" s="31" t="str">
        <f>IFERROR(VLOOKUP($A14,'CONCENTRADO DE CLAVES'!$C$10:$AU$732,V$8,FALSE),"")</f>
        <v>CECYTEJ</v>
      </c>
      <c r="W14" s="13">
        <f>IFERROR(VLOOKUP($A14,'CONCENTRADO DE CLAVES'!$C$10:$AU$732,W$8,FALSE),"")</f>
        <v>0</v>
      </c>
      <c r="X14" s="13">
        <f>IFERROR(VLOOKUP($A14,'CONCENTRADO DE CLAVES'!$C$10:$AU$732,X$8,FALSE),"")</f>
        <v>0</v>
      </c>
      <c r="Y14" s="13">
        <f>IFERROR(VLOOKUP($A14,'CONCENTRADO DE CLAVES'!$C$10:$AU$732,Y$8,FALSE),"")</f>
        <v>0</v>
      </c>
      <c r="Z14" s="37">
        <f>IFERROR(VLOOKUP($A14,'CONCENTRADO DE CLAVES'!$C$10:$AU$732,Z$8,FALSE),"")</f>
        <v>0</v>
      </c>
      <c r="AA14" s="13">
        <f>IFERROR(VLOOKUP($A14,'CONCENTRADO DE CLAVES'!$C$10:$AU$732,AA$8,FALSE),"")</f>
        <v>0</v>
      </c>
      <c r="AB14" s="13">
        <f>IFERROR(VLOOKUP($A14,'CONCENTRADO DE CLAVES'!$C$10:$AU$732,AB$8,FALSE),"")</f>
        <v>0</v>
      </c>
      <c r="AC14" s="13">
        <f>IFERROR(VLOOKUP($A14,'CONCENTRADO DE CLAVES'!$C$10:$AU$732,AC$8,FALSE),"")</f>
        <v>0</v>
      </c>
      <c r="AD14" s="37">
        <f>IFERROR(VLOOKUP($A14,'CONCENTRADO DE CLAVES'!$C$10:$AU$732,AD$8,FALSE),"")</f>
        <v>0</v>
      </c>
      <c r="AE14" s="13">
        <f>IFERROR(VLOOKUP($A14,'CONCENTRADO DE CLAVES'!$C$10:$AU$732,AE$8,FALSE),"")</f>
        <v>0</v>
      </c>
      <c r="AF14" s="13">
        <f>IFERROR(VLOOKUP($A14,'CONCENTRADO DE CLAVES'!$C$10:$AU$732,AF$8,FALSE),"")</f>
        <v>0</v>
      </c>
      <c r="AG14" s="13">
        <f>IFERROR(VLOOKUP($A14,'CONCENTRADO DE CLAVES'!$C$10:$AU$732,AG$8,FALSE),"")</f>
        <v>0</v>
      </c>
      <c r="AH14" s="37">
        <f>IFERROR(VLOOKUP($A14,'CONCENTRADO DE CLAVES'!$C$10:$AU$732,AH$8,FALSE),"")</f>
        <v>0</v>
      </c>
      <c r="AI14" s="13">
        <f>IFERROR(VLOOKUP($A14,'CONCENTRADO DE CLAVES'!$C$10:$AU$732,AI$8,FALSE),"")</f>
        <v>0</v>
      </c>
      <c r="AJ14" s="13">
        <f>IFERROR(VLOOKUP($A14,'CONCENTRADO DE CLAVES'!$C$10:$AU$732,AJ$8,FALSE),"")</f>
        <v>0</v>
      </c>
      <c r="AK14" s="13">
        <f>IFERROR(VLOOKUP($A14,'CONCENTRADO DE CLAVES'!$C$10:$AU$732,AK$8,FALSE),"")</f>
        <v>0</v>
      </c>
      <c r="AL14" s="37">
        <f>IFERROR(VLOOKUP($A14,'CONCENTRADO DE CLAVES'!$C$10:$AU$732,AL$8,FALSE),"")</f>
        <v>0</v>
      </c>
      <c r="AM14" s="69">
        <f>IFERROR(VLOOKUP($A14,'CONCENTRADO DE CLAVES'!$C$10:$AU$732,AM$8,FALSE),"")</f>
        <v>0</v>
      </c>
    </row>
    <row r="15" spans="1:46" x14ac:dyDescent="0.25">
      <c r="A15" s="15">
        <v>6</v>
      </c>
      <c r="B15" s="16" t="str">
        <f>IFERROR(VLOOKUP($A15,'CONCENTRADO DE CLAVES'!$C$10:$AU$732,B$8,FALSE),"")</f>
        <v>21121</v>
      </c>
      <c r="C15" s="46" t="str">
        <f>IFERROR(VLOOKUP($A15,'CONCENTRADO DE CLAVES'!$C$10:$AU$732,C$8,FALSE),"")</f>
        <v>04</v>
      </c>
      <c r="D15" s="47" t="str">
        <f>IFERROR(VLOOKUP($A15,'CONCENTRADO DE CLAVES'!$C$10:$AU$732,D$8,FALSE),"")</f>
        <v>010</v>
      </c>
      <c r="E15" s="48" t="str">
        <f>IFERROR(VLOOKUP($A15,'CONCENTRADO DE CLAVES'!$C$10:$AU$732,E$8,FALSE),"")</f>
        <v>00151</v>
      </c>
      <c r="F15" s="16" t="str">
        <f>IFERROR(VLOOKUP($A15,'CONCENTRADO DE CLAVES'!$C$10:$AU$732,F$8,FALSE),"")</f>
        <v>2</v>
      </c>
      <c r="G15" s="16" t="str">
        <f>IFERROR(VLOOKUP($A15,'CONCENTRADO DE CLAVES'!$C$10:$AU$732,G$8,FALSE),"")</f>
        <v>5</v>
      </c>
      <c r="H15" s="16" t="str">
        <f>IFERROR(VLOOKUP($A15,'CONCENTRADO DE CLAVES'!$C$10:$AU$732,H$8,FALSE),"")</f>
        <v>2</v>
      </c>
      <c r="I15" s="16" t="str">
        <f>IFERROR(VLOOKUP($A15,'CONCENTRADO DE CLAVES'!$C$10:$AU$732,I$8,FALSE),"")</f>
        <v>3</v>
      </c>
      <c r="J15" s="16" t="str">
        <f>IFERROR(VLOOKUP($A15,'CONCENTRADO DE CLAVES'!$C$10:$AU$732,J$8,FALSE),"")</f>
        <v>3</v>
      </c>
      <c r="K15" s="16" t="str">
        <f>IFERROR(VLOOKUP($A15,'CONCENTRADO DE CLAVES'!$C$10:$AU$732,K$8,FALSE),"")</f>
        <v>E</v>
      </c>
      <c r="L15" s="47" t="str">
        <f>IFERROR(VLOOKUP($A15,'CONCENTRADO DE CLAVES'!$C$10:$AU$732,L$8,FALSE),"")</f>
        <v>149</v>
      </c>
      <c r="M15" s="46" t="str">
        <f>IFERROR(VLOOKUP($A15,'CONCENTRADO DE CLAVES'!$C$10:$AU$732,M$8,FALSE),"")</f>
        <v>08</v>
      </c>
      <c r="N15" s="16" t="str">
        <f>IFERROR(VLOOKUP($A15,'CONCENTRADO DE CLAVES'!$C$10:$AU$732,N$8,FALSE),"")</f>
        <v>4157</v>
      </c>
      <c r="O15" s="46" t="str">
        <f>IFERROR(VLOOKUP($A15,'CONCENTRADO DE CLAVES'!$C$10:$AU$732,O$8,FALSE),"")</f>
        <v>00</v>
      </c>
      <c r="P15" s="16" t="str">
        <f>IFERROR(VLOOKUP($A15,'CONCENTRADO DE CLAVES'!$C$10:$AU$732,P$8,FALSE),"")</f>
        <v>1</v>
      </c>
      <c r="Q15" s="48" t="str">
        <f>IFERROR(VLOOKUP($A15,'CONCENTRADO DE CLAVES'!$C$10:$AU$732,Q$8,FALSE),"")</f>
        <v>00100</v>
      </c>
      <c r="R15" s="16" t="str">
        <f>IFERROR(VLOOKUP($A15,'CONCENTRADO DE CLAVES'!$C$10:$AU$732,R$8,FALSE),"")</f>
        <v>1</v>
      </c>
      <c r="S15" s="46" t="str">
        <f>IFERROR(VLOOKUP($A15,'CONCENTRADO DE CLAVES'!$C$10:$AU$732,S$8,FALSE),"")</f>
        <v>20</v>
      </c>
      <c r="T15" s="47" t="str">
        <f>IFERROR(VLOOKUP($A15,'CONCENTRADO DE CLAVES'!$C$10:$AU$732,T$8,FALSE),"")</f>
        <v>150</v>
      </c>
      <c r="U15" s="98" t="str">
        <f>IFERROR(VLOOKUP($A15,'CONCENTRADO DE CLAVES'!$C$10:$AU$732,U$8,FALSE),"")</f>
        <v>21121040100015125233E14908415700100100120150</v>
      </c>
      <c r="V15" s="31" t="str">
        <f>IFERROR(VLOOKUP($A15,'CONCENTRADO DE CLAVES'!$C$10:$AU$732,V$8,FALSE),"")</f>
        <v>CECYTEJ</v>
      </c>
      <c r="W15" s="13">
        <f>IFERROR(VLOOKUP($A15,'CONCENTRADO DE CLAVES'!$C$10:$AU$732,W$8,FALSE),"")</f>
        <v>0</v>
      </c>
      <c r="X15" s="13">
        <f>IFERROR(VLOOKUP($A15,'CONCENTRADO DE CLAVES'!$C$10:$AU$732,X$8,FALSE),"")</f>
        <v>0</v>
      </c>
      <c r="Y15" s="13">
        <f>IFERROR(VLOOKUP($A15,'CONCENTRADO DE CLAVES'!$C$10:$AU$732,Y$8,FALSE),"")</f>
        <v>0</v>
      </c>
      <c r="Z15" s="37">
        <f>IFERROR(VLOOKUP($A15,'CONCENTRADO DE CLAVES'!$C$10:$AU$732,Z$8,FALSE),"")</f>
        <v>0</v>
      </c>
      <c r="AA15" s="13">
        <f>IFERROR(VLOOKUP($A15,'CONCENTRADO DE CLAVES'!$C$10:$AU$732,AA$8,FALSE),"")</f>
        <v>0</v>
      </c>
      <c r="AB15" s="13">
        <f>IFERROR(VLOOKUP($A15,'CONCENTRADO DE CLAVES'!$C$10:$AU$732,AB$8,FALSE),"")</f>
        <v>0</v>
      </c>
      <c r="AC15" s="13">
        <f>IFERROR(VLOOKUP($A15,'CONCENTRADO DE CLAVES'!$C$10:$AU$732,AC$8,FALSE),"")</f>
        <v>0</v>
      </c>
      <c r="AD15" s="37">
        <f>IFERROR(VLOOKUP($A15,'CONCENTRADO DE CLAVES'!$C$10:$AU$732,AD$8,FALSE),"")</f>
        <v>0</v>
      </c>
      <c r="AE15" s="13">
        <f>IFERROR(VLOOKUP($A15,'CONCENTRADO DE CLAVES'!$C$10:$AU$732,AE$8,FALSE),"")</f>
        <v>0</v>
      </c>
      <c r="AF15" s="13">
        <f>IFERROR(VLOOKUP($A15,'CONCENTRADO DE CLAVES'!$C$10:$AU$732,AF$8,FALSE),"")</f>
        <v>0</v>
      </c>
      <c r="AG15" s="13">
        <f>IFERROR(VLOOKUP($A15,'CONCENTRADO DE CLAVES'!$C$10:$AU$732,AG$8,FALSE),"")</f>
        <v>0</v>
      </c>
      <c r="AH15" s="37">
        <f>IFERROR(VLOOKUP($A15,'CONCENTRADO DE CLAVES'!$C$10:$AU$732,AH$8,FALSE),"")</f>
        <v>0</v>
      </c>
      <c r="AI15" s="13">
        <f>IFERROR(VLOOKUP($A15,'CONCENTRADO DE CLAVES'!$C$10:$AU$732,AI$8,FALSE),"")</f>
        <v>0</v>
      </c>
      <c r="AJ15" s="13">
        <f>IFERROR(VLOOKUP($A15,'CONCENTRADO DE CLAVES'!$C$10:$AU$732,AJ$8,FALSE),"")</f>
        <v>0</v>
      </c>
      <c r="AK15" s="13">
        <f>IFERROR(VLOOKUP($A15,'CONCENTRADO DE CLAVES'!$C$10:$AU$732,AK$8,FALSE),"")</f>
        <v>0</v>
      </c>
      <c r="AL15" s="37">
        <f>IFERROR(VLOOKUP($A15,'CONCENTRADO DE CLAVES'!$C$10:$AU$732,AL$8,FALSE),"")</f>
        <v>0</v>
      </c>
      <c r="AM15" s="69">
        <f>IFERROR(VLOOKUP($A15,'CONCENTRADO DE CLAVES'!$C$10:$AU$732,AM$8,FALSE),"")</f>
        <v>0</v>
      </c>
    </row>
    <row r="16" spans="1:46" x14ac:dyDescent="0.25">
      <c r="A16" s="15">
        <v>7</v>
      </c>
      <c r="B16" s="16" t="str">
        <f>IFERROR(VLOOKUP($A16,'CONCENTRADO DE CLAVES'!$C$10:$AU$732,B$8,FALSE),"")</f>
        <v>21121</v>
      </c>
      <c r="C16" s="46" t="str">
        <f>IFERROR(VLOOKUP($A16,'CONCENTRADO DE CLAVES'!$C$10:$AU$732,C$8,FALSE),"")</f>
        <v>04</v>
      </c>
      <c r="D16" s="47" t="str">
        <f>IFERROR(VLOOKUP($A16,'CONCENTRADO DE CLAVES'!$C$10:$AU$732,D$8,FALSE),"")</f>
        <v>010</v>
      </c>
      <c r="E16" s="48" t="str">
        <f>IFERROR(VLOOKUP($A16,'CONCENTRADO DE CLAVES'!$C$10:$AU$732,E$8,FALSE),"")</f>
        <v>00151</v>
      </c>
      <c r="F16" s="16" t="str">
        <f>IFERROR(VLOOKUP($A16,'CONCENTRADO DE CLAVES'!$C$10:$AU$732,F$8,FALSE),"")</f>
        <v>2</v>
      </c>
      <c r="G16" s="16" t="str">
        <f>IFERROR(VLOOKUP($A16,'CONCENTRADO DE CLAVES'!$C$10:$AU$732,G$8,FALSE),"")</f>
        <v>5</v>
      </c>
      <c r="H16" s="16" t="str">
        <f>IFERROR(VLOOKUP($A16,'CONCENTRADO DE CLAVES'!$C$10:$AU$732,H$8,FALSE),"")</f>
        <v>2</v>
      </c>
      <c r="I16" s="16" t="str">
        <f>IFERROR(VLOOKUP($A16,'CONCENTRADO DE CLAVES'!$C$10:$AU$732,I$8,FALSE),"")</f>
        <v>3</v>
      </c>
      <c r="J16" s="16" t="str">
        <f>IFERROR(VLOOKUP($A16,'CONCENTRADO DE CLAVES'!$C$10:$AU$732,J$8,FALSE),"")</f>
        <v>3</v>
      </c>
      <c r="K16" s="16" t="str">
        <f>IFERROR(VLOOKUP($A16,'CONCENTRADO DE CLAVES'!$C$10:$AU$732,K$8,FALSE),"")</f>
        <v>E</v>
      </c>
      <c r="L16" s="47" t="str">
        <f>IFERROR(VLOOKUP($A16,'CONCENTRADO DE CLAVES'!$C$10:$AU$732,L$8,FALSE),"")</f>
        <v>149</v>
      </c>
      <c r="M16" s="46" t="str">
        <f>IFERROR(VLOOKUP($A16,'CONCENTRADO DE CLAVES'!$C$10:$AU$732,M$8,FALSE),"")</f>
        <v>08</v>
      </c>
      <c r="N16" s="16" t="str">
        <f>IFERROR(VLOOKUP($A16,'CONCENTRADO DE CLAVES'!$C$10:$AU$732,N$8,FALSE),"")</f>
        <v>4157</v>
      </c>
      <c r="O16" s="46" t="str">
        <f>IFERROR(VLOOKUP($A16,'CONCENTRADO DE CLAVES'!$C$10:$AU$732,O$8,FALSE),"")</f>
        <v>00</v>
      </c>
      <c r="P16" s="16" t="str">
        <f>IFERROR(VLOOKUP($A16,'CONCENTRADO DE CLAVES'!$C$10:$AU$732,P$8,FALSE),"")</f>
        <v>5</v>
      </c>
      <c r="Q16" s="48" t="str">
        <f>IFERROR(VLOOKUP($A16,'CONCENTRADO DE CLAVES'!$C$10:$AU$732,Q$8,FALSE),"")</f>
        <v>05415</v>
      </c>
      <c r="R16" s="16" t="str">
        <f>IFERROR(VLOOKUP($A16,'CONCENTRADO DE CLAVES'!$C$10:$AU$732,R$8,FALSE),"")</f>
        <v>1</v>
      </c>
      <c r="S16" s="46" t="str">
        <f>IFERROR(VLOOKUP($A16,'CONCENTRADO DE CLAVES'!$C$10:$AU$732,S$8,FALSE),"")</f>
        <v>20</v>
      </c>
      <c r="T16" s="47" t="str">
        <f>IFERROR(VLOOKUP($A16,'CONCENTRADO DE CLAVES'!$C$10:$AU$732,T$8,FALSE),"")</f>
        <v>150</v>
      </c>
      <c r="U16" s="98" t="str">
        <f>IFERROR(VLOOKUP($A16,'CONCENTRADO DE CLAVES'!$C$10:$AU$732,U$8,FALSE),"")</f>
        <v>21121040100015125233E14908415700505415120150</v>
      </c>
      <c r="V16" s="31" t="str">
        <f>IFERROR(VLOOKUP($A16,'CONCENTRADO DE CLAVES'!$C$10:$AU$732,V$8,FALSE),"")</f>
        <v>CECYTEJ</v>
      </c>
      <c r="W16" s="13">
        <f>IFERROR(VLOOKUP($A16,'CONCENTRADO DE CLAVES'!$C$10:$AU$732,W$8,FALSE),"")</f>
        <v>0</v>
      </c>
      <c r="X16" s="13">
        <f>IFERROR(VLOOKUP($A16,'CONCENTRADO DE CLAVES'!$C$10:$AU$732,X$8,FALSE),"")</f>
        <v>0</v>
      </c>
      <c r="Y16" s="13">
        <f>IFERROR(VLOOKUP($A16,'CONCENTRADO DE CLAVES'!$C$10:$AU$732,Y$8,FALSE),"")</f>
        <v>0</v>
      </c>
      <c r="Z16" s="37">
        <f>IFERROR(VLOOKUP($A16,'CONCENTRADO DE CLAVES'!$C$10:$AU$732,Z$8,FALSE),"")</f>
        <v>0</v>
      </c>
      <c r="AA16" s="13">
        <f>IFERROR(VLOOKUP($A16,'CONCENTRADO DE CLAVES'!$C$10:$AU$732,AA$8,FALSE),"")</f>
        <v>0</v>
      </c>
      <c r="AB16" s="13">
        <f>IFERROR(VLOOKUP($A16,'CONCENTRADO DE CLAVES'!$C$10:$AU$732,AB$8,FALSE),"")</f>
        <v>0</v>
      </c>
      <c r="AC16" s="13">
        <f>IFERROR(VLOOKUP($A16,'CONCENTRADO DE CLAVES'!$C$10:$AU$732,AC$8,FALSE),"")</f>
        <v>0</v>
      </c>
      <c r="AD16" s="37">
        <f>IFERROR(VLOOKUP($A16,'CONCENTRADO DE CLAVES'!$C$10:$AU$732,AD$8,FALSE),"")</f>
        <v>0</v>
      </c>
      <c r="AE16" s="13">
        <f>IFERROR(VLOOKUP($A16,'CONCENTRADO DE CLAVES'!$C$10:$AU$732,AE$8,FALSE),"")</f>
        <v>0</v>
      </c>
      <c r="AF16" s="13">
        <f>IFERROR(VLOOKUP($A16,'CONCENTRADO DE CLAVES'!$C$10:$AU$732,AF$8,FALSE),"")</f>
        <v>0</v>
      </c>
      <c r="AG16" s="13">
        <f>IFERROR(VLOOKUP($A16,'CONCENTRADO DE CLAVES'!$C$10:$AU$732,AG$8,FALSE),"")</f>
        <v>0</v>
      </c>
      <c r="AH16" s="37">
        <f>IFERROR(VLOOKUP($A16,'CONCENTRADO DE CLAVES'!$C$10:$AU$732,AH$8,FALSE),"")</f>
        <v>0</v>
      </c>
      <c r="AI16" s="13">
        <f>IFERROR(VLOOKUP($A16,'CONCENTRADO DE CLAVES'!$C$10:$AU$732,AI$8,FALSE),"")</f>
        <v>0</v>
      </c>
      <c r="AJ16" s="13">
        <f>IFERROR(VLOOKUP($A16,'CONCENTRADO DE CLAVES'!$C$10:$AU$732,AJ$8,FALSE),"")</f>
        <v>0</v>
      </c>
      <c r="AK16" s="13">
        <f>IFERROR(VLOOKUP($A16,'CONCENTRADO DE CLAVES'!$C$10:$AU$732,AK$8,FALSE),"")</f>
        <v>0</v>
      </c>
      <c r="AL16" s="37">
        <f>IFERROR(VLOOKUP($A16,'CONCENTRADO DE CLAVES'!$C$10:$AU$732,AL$8,FALSE),"")</f>
        <v>0</v>
      </c>
      <c r="AM16" s="69">
        <f>IFERROR(VLOOKUP($A16,'CONCENTRADO DE CLAVES'!$C$10:$AU$732,AM$8,FALSE),"")</f>
        <v>0</v>
      </c>
    </row>
    <row r="17" spans="1:39" x14ac:dyDescent="0.25">
      <c r="A17" s="15">
        <v>8</v>
      </c>
      <c r="B17" s="16" t="str">
        <f>IFERROR(VLOOKUP($A17,'CONCENTRADO DE CLAVES'!$C$10:$AU$732,B$8,FALSE),"")</f>
        <v>21121</v>
      </c>
      <c r="C17" s="46" t="str">
        <f>IFERROR(VLOOKUP($A17,'CONCENTRADO DE CLAVES'!$C$10:$AU$732,C$8,FALSE),"")</f>
        <v>04</v>
      </c>
      <c r="D17" s="47" t="str">
        <f>IFERROR(VLOOKUP($A17,'CONCENTRADO DE CLAVES'!$C$10:$AU$732,D$8,FALSE),"")</f>
        <v>010</v>
      </c>
      <c r="E17" s="48" t="str">
        <f>IFERROR(VLOOKUP($A17,'CONCENTRADO DE CLAVES'!$C$10:$AU$732,E$8,FALSE),"")</f>
        <v>00151</v>
      </c>
      <c r="F17" s="16" t="str">
        <f>IFERROR(VLOOKUP($A17,'CONCENTRADO DE CLAVES'!$C$10:$AU$732,F$8,FALSE),"")</f>
        <v>2</v>
      </c>
      <c r="G17" s="16" t="str">
        <f>IFERROR(VLOOKUP($A17,'CONCENTRADO DE CLAVES'!$C$10:$AU$732,G$8,FALSE),"")</f>
        <v>5</v>
      </c>
      <c r="H17" s="16" t="str">
        <f>IFERROR(VLOOKUP($A17,'CONCENTRADO DE CLAVES'!$C$10:$AU$732,H$8,FALSE),"")</f>
        <v>2</v>
      </c>
      <c r="I17" s="16" t="str">
        <f>IFERROR(VLOOKUP($A17,'CONCENTRADO DE CLAVES'!$C$10:$AU$732,I$8,FALSE),"")</f>
        <v>3</v>
      </c>
      <c r="J17" s="16" t="str">
        <f>IFERROR(VLOOKUP($A17,'CONCENTRADO DE CLAVES'!$C$10:$AU$732,J$8,FALSE),"")</f>
        <v>3</v>
      </c>
      <c r="K17" s="16" t="str">
        <f>IFERROR(VLOOKUP($A17,'CONCENTRADO DE CLAVES'!$C$10:$AU$732,K$8,FALSE),"")</f>
        <v>E</v>
      </c>
      <c r="L17" s="47" t="str">
        <f>IFERROR(VLOOKUP($A17,'CONCENTRADO DE CLAVES'!$C$10:$AU$732,L$8,FALSE),"")</f>
        <v>149</v>
      </c>
      <c r="M17" s="46" t="str">
        <f>IFERROR(VLOOKUP($A17,'CONCENTRADO DE CLAVES'!$C$10:$AU$732,M$8,FALSE),"")</f>
        <v>07</v>
      </c>
      <c r="N17" s="16" t="str">
        <f>IFERROR(VLOOKUP($A17,'CONCENTRADO DE CLAVES'!$C$10:$AU$732,N$8,FALSE),"")</f>
        <v>4157</v>
      </c>
      <c r="O17" s="46" t="str">
        <f>IFERROR(VLOOKUP($A17,'CONCENTRADO DE CLAVES'!$C$10:$AU$732,O$8,FALSE),"")</f>
        <v>00</v>
      </c>
      <c r="P17" s="16" t="str">
        <f>IFERROR(VLOOKUP($A17,'CONCENTRADO DE CLAVES'!$C$10:$AU$732,P$8,FALSE),"")</f>
        <v>1</v>
      </c>
      <c r="Q17" s="48" t="str">
        <f>IFERROR(VLOOKUP($A17,'CONCENTRADO DE CLAVES'!$C$10:$AU$732,Q$8,FALSE),"")</f>
        <v>00100</v>
      </c>
      <c r="R17" s="16" t="str">
        <f>IFERROR(VLOOKUP($A17,'CONCENTRADO DE CLAVES'!$C$10:$AU$732,R$8,FALSE),"")</f>
        <v>1</v>
      </c>
      <c r="S17" s="46" t="str">
        <f>IFERROR(VLOOKUP($A17,'CONCENTRADO DE CLAVES'!$C$10:$AU$732,S$8,FALSE),"")</f>
        <v>20</v>
      </c>
      <c r="T17" s="47" t="str">
        <f>IFERROR(VLOOKUP($A17,'CONCENTRADO DE CLAVES'!$C$10:$AU$732,T$8,FALSE),"")</f>
        <v>150</v>
      </c>
      <c r="U17" s="98" t="str">
        <f>IFERROR(VLOOKUP($A17,'CONCENTRADO DE CLAVES'!$C$10:$AU$732,U$8,FALSE),"")</f>
        <v>21121040100015125233E14907415700100100120150</v>
      </c>
      <c r="V17" s="31" t="str">
        <f>IFERROR(VLOOKUP($A17,'CONCENTRADO DE CLAVES'!$C$10:$AU$732,V$8,FALSE),"")</f>
        <v>CECYTEJ</v>
      </c>
      <c r="W17" s="13">
        <f>IFERROR(VLOOKUP($A17,'CONCENTRADO DE CLAVES'!$C$10:$AU$732,W$8,FALSE),"")</f>
        <v>0</v>
      </c>
      <c r="X17" s="13">
        <f>IFERROR(VLOOKUP($A17,'CONCENTRADO DE CLAVES'!$C$10:$AU$732,X$8,FALSE),"")</f>
        <v>0</v>
      </c>
      <c r="Y17" s="13">
        <f>IFERROR(VLOOKUP($A17,'CONCENTRADO DE CLAVES'!$C$10:$AU$732,Y$8,FALSE),"")</f>
        <v>0</v>
      </c>
      <c r="Z17" s="37">
        <f>IFERROR(VLOOKUP($A17,'CONCENTRADO DE CLAVES'!$C$10:$AU$732,Z$8,FALSE),"")</f>
        <v>0</v>
      </c>
      <c r="AA17" s="13">
        <f>IFERROR(VLOOKUP($A17,'CONCENTRADO DE CLAVES'!$C$10:$AU$732,AA$8,FALSE),"")</f>
        <v>0</v>
      </c>
      <c r="AB17" s="13">
        <f>IFERROR(VLOOKUP($A17,'CONCENTRADO DE CLAVES'!$C$10:$AU$732,AB$8,FALSE),"")</f>
        <v>0</v>
      </c>
      <c r="AC17" s="13">
        <f>IFERROR(VLOOKUP($A17,'CONCENTRADO DE CLAVES'!$C$10:$AU$732,AC$8,FALSE),"")</f>
        <v>0</v>
      </c>
      <c r="AD17" s="37">
        <f>IFERROR(VLOOKUP($A17,'CONCENTRADO DE CLAVES'!$C$10:$AU$732,AD$8,FALSE),"")</f>
        <v>0</v>
      </c>
      <c r="AE17" s="13">
        <f>IFERROR(VLOOKUP($A17,'CONCENTRADO DE CLAVES'!$C$10:$AU$732,AE$8,FALSE),"")</f>
        <v>0</v>
      </c>
      <c r="AF17" s="13">
        <f>IFERROR(VLOOKUP($A17,'CONCENTRADO DE CLAVES'!$C$10:$AU$732,AF$8,FALSE),"")</f>
        <v>0</v>
      </c>
      <c r="AG17" s="13">
        <f>IFERROR(VLOOKUP($A17,'CONCENTRADO DE CLAVES'!$C$10:$AU$732,AG$8,FALSE),"")</f>
        <v>0</v>
      </c>
      <c r="AH17" s="37">
        <f>IFERROR(VLOOKUP($A17,'CONCENTRADO DE CLAVES'!$C$10:$AU$732,AH$8,FALSE),"")</f>
        <v>0</v>
      </c>
      <c r="AI17" s="13">
        <f>IFERROR(VLOOKUP($A17,'CONCENTRADO DE CLAVES'!$C$10:$AU$732,AI$8,FALSE),"")</f>
        <v>0</v>
      </c>
      <c r="AJ17" s="13">
        <f>IFERROR(VLOOKUP($A17,'CONCENTRADO DE CLAVES'!$C$10:$AU$732,AJ$8,FALSE),"")</f>
        <v>0</v>
      </c>
      <c r="AK17" s="13">
        <f>IFERROR(VLOOKUP($A17,'CONCENTRADO DE CLAVES'!$C$10:$AU$732,AK$8,FALSE),"")</f>
        <v>0</v>
      </c>
      <c r="AL17" s="37">
        <f>IFERROR(VLOOKUP($A17,'CONCENTRADO DE CLAVES'!$C$10:$AU$732,AL$8,FALSE),"")</f>
        <v>0</v>
      </c>
      <c r="AM17" s="69">
        <f>IFERROR(VLOOKUP($A17,'CONCENTRADO DE CLAVES'!$C$10:$AU$732,AM$8,FALSE),"")</f>
        <v>0</v>
      </c>
    </row>
    <row r="18" spans="1:39" x14ac:dyDescent="0.25">
      <c r="A18" s="15">
        <v>9</v>
      </c>
      <c r="B18" s="16" t="str">
        <f>IFERROR(VLOOKUP($A18,'CONCENTRADO DE CLAVES'!$C$10:$AU$732,B$8,FALSE),"")</f>
        <v>21121</v>
      </c>
      <c r="C18" s="46" t="str">
        <f>IFERROR(VLOOKUP($A18,'CONCENTRADO DE CLAVES'!$C$10:$AU$732,C$8,FALSE),"")</f>
        <v>04</v>
      </c>
      <c r="D18" s="47" t="str">
        <f>IFERROR(VLOOKUP($A18,'CONCENTRADO DE CLAVES'!$C$10:$AU$732,D$8,FALSE),"")</f>
        <v>010</v>
      </c>
      <c r="E18" s="48" t="str">
        <f>IFERROR(VLOOKUP($A18,'CONCENTRADO DE CLAVES'!$C$10:$AU$732,E$8,FALSE),"")</f>
        <v>00151</v>
      </c>
      <c r="F18" s="16" t="str">
        <f>IFERROR(VLOOKUP($A18,'CONCENTRADO DE CLAVES'!$C$10:$AU$732,F$8,FALSE),"")</f>
        <v>2</v>
      </c>
      <c r="G18" s="16" t="str">
        <f>IFERROR(VLOOKUP($A18,'CONCENTRADO DE CLAVES'!$C$10:$AU$732,G$8,FALSE),"")</f>
        <v>5</v>
      </c>
      <c r="H18" s="16" t="str">
        <f>IFERROR(VLOOKUP($A18,'CONCENTRADO DE CLAVES'!$C$10:$AU$732,H$8,FALSE),"")</f>
        <v>2</v>
      </c>
      <c r="I18" s="16" t="str">
        <f>IFERROR(VLOOKUP($A18,'CONCENTRADO DE CLAVES'!$C$10:$AU$732,I$8,FALSE),"")</f>
        <v>3</v>
      </c>
      <c r="J18" s="16" t="str">
        <f>IFERROR(VLOOKUP($A18,'CONCENTRADO DE CLAVES'!$C$10:$AU$732,J$8,FALSE),"")</f>
        <v>3</v>
      </c>
      <c r="K18" s="16" t="str">
        <f>IFERROR(VLOOKUP($A18,'CONCENTRADO DE CLAVES'!$C$10:$AU$732,K$8,FALSE),"")</f>
        <v>E</v>
      </c>
      <c r="L18" s="47" t="str">
        <f>IFERROR(VLOOKUP($A18,'CONCENTRADO DE CLAVES'!$C$10:$AU$732,L$8,FALSE),"")</f>
        <v>149</v>
      </c>
      <c r="M18" s="46" t="str">
        <f>IFERROR(VLOOKUP($A18,'CONCENTRADO DE CLAVES'!$C$10:$AU$732,M$8,FALSE),"")</f>
        <v>07</v>
      </c>
      <c r="N18" s="16" t="str">
        <f>IFERROR(VLOOKUP($A18,'CONCENTRADO DE CLAVES'!$C$10:$AU$732,N$8,FALSE),"")</f>
        <v>4157</v>
      </c>
      <c r="O18" s="46" t="str">
        <f>IFERROR(VLOOKUP($A18,'CONCENTRADO DE CLAVES'!$C$10:$AU$732,O$8,FALSE),"")</f>
        <v>00</v>
      </c>
      <c r="P18" s="16" t="str">
        <f>IFERROR(VLOOKUP($A18,'CONCENTRADO DE CLAVES'!$C$10:$AU$732,P$8,FALSE),"")</f>
        <v>5</v>
      </c>
      <c r="Q18" s="48" t="str">
        <f>IFERROR(VLOOKUP($A18,'CONCENTRADO DE CLAVES'!$C$10:$AU$732,Q$8,FALSE),"")</f>
        <v>05415</v>
      </c>
      <c r="R18" s="16" t="str">
        <f>IFERROR(VLOOKUP($A18,'CONCENTRADO DE CLAVES'!$C$10:$AU$732,R$8,FALSE),"")</f>
        <v>1</v>
      </c>
      <c r="S18" s="46" t="str">
        <f>IFERROR(VLOOKUP($A18,'CONCENTRADO DE CLAVES'!$C$10:$AU$732,S$8,FALSE),"")</f>
        <v>20</v>
      </c>
      <c r="T18" s="47" t="str">
        <f>IFERROR(VLOOKUP($A18,'CONCENTRADO DE CLAVES'!$C$10:$AU$732,T$8,FALSE),"")</f>
        <v>150</v>
      </c>
      <c r="U18" s="98" t="str">
        <f>IFERROR(VLOOKUP($A18,'CONCENTRADO DE CLAVES'!$C$10:$AU$732,U$8,FALSE),"")</f>
        <v>21121040100015125233E14907415700505415120150</v>
      </c>
      <c r="V18" s="31" t="str">
        <f>IFERROR(VLOOKUP($A18,'CONCENTRADO DE CLAVES'!$C$10:$AU$732,V$8,FALSE),"")</f>
        <v>CECYTEJ</v>
      </c>
      <c r="W18" s="13">
        <f>IFERROR(VLOOKUP($A18,'CONCENTRADO DE CLAVES'!$C$10:$AU$732,W$8,FALSE),"")</f>
        <v>0</v>
      </c>
      <c r="X18" s="13">
        <f>IFERROR(VLOOKUP($A18,'CONCENTRADO DE CLAVES'!$C$10:$AU$732,X$8,FALSE),"")</f>
        <v>0</v>
      </c>
      <c r="Y18" s="13">
        <f>IFERROR(VLOOKUP($A18,'CONCENTRADO DE CLAVES'!$C$10:$AU$732,Y$8,FALSE),"")</f>
        <v>0</v>
      </c>
      <c r="Z18" s="37">
        <f>IFERROR(VLOOKUP($A18,'CONCENTRADO DE CLAVES'!$C$10:$AU$732,Z$8,FALSE),"")</f>
        <v>0</v>
      </c>
      <c r="AA18" s="13">
        <f>IFERROR(VLOOKUP($A18,'CONCENTRADO DE CLAVES'!$C$10:$AU$732,AA$8,FALSE),"")</f>
        <v>0</v>
      </c>
      <c r="AB18" s="13">
        <f>IFERROR(VLOOKUP($A18,'CONCENTRADO DE CLAVES'!$C$10:$AU$732,AB$8,FALSE),"")</f>
        <v>0</v>
      </c>
      <c r="AC18" s="13">
        <f>IFERROR(VLOOKUP($A18,'CONCENTRADO DE CLAVES'!$C$10:$AU$732,AC$8,FALSE),"")</f>
        <v>0</v>
      </c>
      <c r="AD18" s="37">
        <f>IFERROR(VLOOKUP($A18,'CONCENTRADO DE CLAVES'!$C$10:$AU$732,AD$8,FALSE),"")</f>
        <v>0</v>
      </c>
      <c r="AE18" s="13">
        <f>IFERROR(VLOOKUP($A18,'CONCENTRADO DE CLAVES'!$C$10:$AU$732,AE$8,FALSE),"")</f>
        <v>0</v>
      </c>
      <c r="AF18" s="13">
        <f>IFERROR(VLOOKUP($A18,'CONCENTRADO DE CLAVES'!$C$10:$AU$732,AF$8,FALSE),"")</f>
        <v>0</v>
      </c>
      <c r="AG18" s="13">
        <f>IFERROR(VLOOKUP($A18,'CONCENTRADO DE CLAVES'!$C$10:$AU$732,AG$8,FALSE),"")</f>
        <v>0</v>
      </c>
      <c r="AH18" s="37">
        <f>IFERROR(VLOOKUP($A18,'CONCENTRADO DE CLAVES'!$C$10:$AU$732,AH$8,FALSE),"")</f>
        <v>0</v>
      </c>
      <c r="AI18" s="13">
        <f>IFERROR(VLOOKUP($A18,'CONCENTRADO DE CLAVES'!$C$10:$AU$732,AI$8,FALSE),"")</f>
        <v>0</v>
      </c>
      <c r="AJ18" s="13">
        <f>IFERROR(VLOOKUP($A18,'CONCENTRADO DE CLAVES'!$C$10:$AU$732,AJ$8,FALSE),"")</f>
        <v>0</v>
      </c>
      <c r="AK18" s="13">
        <f>IFERROR(VLOOKUP($A18,'CONCENTRADO DE CLAVES'!$C$10:$AU$732,AK$8,FALSE),"")</f>
        <v>0</v>
      </c>
      <c r="AL18" s="37">
        <f>IFERROR(VLOOKUP($A18,'CONCENTRADO DE CLAVES'!$C$10:$AU$732,AL$8,FALSE),"")</f>
        <v>0</v>
      </c>
      <c r="AM18" s="69">
        <f>IFERROR(VLOOKUP($A18,'CONCENTRADO DE CLAVES'!$C$10:$AU$732,AM$8,FALSE),"")</f>
        <v>0</v>
      </c>
    </row>
    <row r="19" spans="1:39" x14ac:dyDescent="0.25">
      <c r="A19" s="15">
        <v>10</v>
      </c>
      <c r="B19" s="16" t="str">
        <f>IFERROR(VLOOKUP($A19,'CONCENTRADO DE CLAVES'!$C$10:$AU$732,B$8,FALSE),"")</f>
        <v>21121</v>
      </c>
      <c r="C19" s="46" t="str">
        <f>IFERROR(VLOOKUP($A19,'CONCENTRADO DE CLAVES'!$C$10:$AU$732,C$8,FALSE),"")</f>
        <v>04</v>
      </c>
      <c r="D19" s="47" t="str">
        <f>IFERROR(VLOOKUP($A19,'CONCENTRADO DE CLAVES'!$C$10:$AU$732,D$8,FALSE),"")</f>
        <v>010</v>
      </c>
      <c r="E19" s="48" t="str">
        <f>IFERROR(VLOOKUP($A19,'CONCENTRADO DE CLAVES'!$C$10:$AU$732,E$8,FALSE),"")</f>
        <v>00151</v>
      </c>
      <c r="F19" s="16" t="str">
        <f>IFERROR(VLOOKUP($A19,'CONCENTRADO DE CLAVES'!$C$10:$AU$732,F$8,FALSE),"")</f>
        <v>2</v>
      </c>
      <c r="G19" s="16" t="str">
        <f>IFERROR(VLOOKUP($A19,'CONCENTRADO DE CLAVES'!$C$10:$AU$732,G$8,FALSE),"")</f>
        <v>5</v>
      </c>
      <c r="H19" s="16" t="str">
        <f>IFERROR(VLOOKUP($A19,'CONCENTRADO DE CLAVES'!$C$10:$AU$732,H$8,FALSE),"")</f>
        <v>2</v>
      </c>
      <c r="I19" s="16" t="str">
        <f>IFERROR(VLOOKUP($A19,'CONCENTRADO DE CLAVES'!$C$10:$AU$732,I$8,FALSE),"")</f>
        <v>3</v>
      </c>
      <c r="J19" s="16" t="str">
        <f>IFERROR(VLOOKUP($A19,'CONCENTRADO DE CLAVES'!$C$10:$AU$732,J$8,FALSE),"")</f>
        <v>3</v>
      </c>
      <c r="K19" s="16" t="str">
        <f>IFERROR(VLOOKUP($A19,'CONCENTRADO DE CLAVES'!$C$10:$AU$732,K$8,FALSE),"")</f>
        <v>E</v>
      </c>
      <c r="L19" s="47" t="str">
        <f>IFERROR(VLOOKUP($A19,'CONCENTRADO DE CLAVES'!$C$10:$AU$732,L$8,FALSE),"")</f>
        <v>149</v>
      </c>
      <c r="M19" s="46" t="str">
        <f>IFERROR(VLOOKUP($A19,'CONCENTRADO DE CLAVES'!$C$10:$AU$732,M$8,FALSE),"")</f>
        <v>06</v>
      </c>
      <c r="N19" s="16" t="str">
        <f>IFERROR(VLOOKUP($A19,'CONCENTRADO DE CLAVES'!$C$10:$AU$732,N$8,FALSE),"")</f>
        <v>4157</v>
      </c>
      <c r="O19" s="46" t="str">
        <f>IFERROR(VLOOKUP($A19,'CONCENTRADO DE CLAVES'!$C$10:$AU$732,O$8,FALSE),"")</f>
        <v>00</v>
      </c>
      <c r="P19" s="16" t="str">
        <f>IFERROR(VLOOKUP($A19,'CONCENTRADO DE CLAVES'!$C$10:$AU$732,P$8,FALSE),"")</f>
        <v>1</v>
      </c>
      <c r="Q19" s="48" t="str">
        <f>IFERROR(VLOOKUP($A19,'CONCENTRADO DE CLAVES'!$C$10:$AU$732,Q$8,FALSE),"")</f>
        <v>00100</v>
      </c>
      <c r="R19" s="16" t="str">
        <f>IFERROR(VLOOKUP($A19,'CONCENTRADO DE CLAVES'!$C$10:$AU$732,R$8,FALSE),"")</f>
        <v>1</v>
      </c>
      <c r="S19" s="46" t="str">
        <f>IFERROR(VLOOKUP($A19,'CONCENTRADO DE CLAVES'!$C$10:$AU$732,S$8,FALSE),"")</f>
        <v>20</v>
      </c>
      <c r="T19" s="47" t="str">
        <f>IFERROR(VLOOKUP($A19,'CONCENTRADO DE CLAVES'!$C$10:$AU$732,T$8,FALSE),"")</f>
        <v>150</v>
      </c>
      <c r="U19" s="98" t="str">
        <f>IFERROR(VLOOKUP($A19,'CONCENTRADO DE CLAVES'!$C$10:$AU$732,U$8,FALSE),"")</f>
        <v>21121040100015125233E14906415700100100120150</v>
      </c>
      <c r="V19" s="31" t="str">
        <f>IFERROR(VLOOKUP($A19,'CONCENTRADO DE CLAVES'!$C$10:$AU$732,V$8,FALSE),"")</f>
        <v>CECYTEJ</v>
      </c>
      <c r="W19" s="13">
        <f>IFERROR(VLOOKUP($A19,'CONCENTRADO DE CLAVES'!$C$10:$AU$732,W$8,FALSE),"")</f>
        <v>0</v>
      </c>
      <c r="X19" s="13">
        <f>IFERROR(VLOOKUP($A19,'CONCENTRADO DE CLAVES'!$C$10:$AU$732,X$8,FALSE),"")</f>
        <v>0</v>
      </c>
      <c r="Y19" s="13">
        <f>IFERROR(VLOOKUP($A19,'CONCENTRADO DE CLAVES'!$C$10:$AU$732,Y$8,FALSE),"")</f>
        <v>0</v>
      </c>
      <c r="Z19" s="37">
        <f>IFERROR(VLOOKUP($A19,'CONCENTRADO DE CLAVES'!$C$10:$AU$732,Z$8,FALSE),"")</f>
        <v>0</v>
      </c>
      <c r="AA19" s="13">
        <f>IFERROR(VLOOKUP($A19,'CONCENTRADO DE CLAVES'!$C$10:$AU$732,AA$8,FALSE),"")</f>
        <v>0</v>
      </c>
      <c r="AB19" s="13">
        <f>IFERROR(VLOOKUP($A19,'CONCENTRADO DE CLAVES'!$C$10:$AU$732,AB$8,FALSE),"")</f>
        <v>0</v>
      </c>
      <c r="AC19" s="13">
        <f>IFERROR(VLOOKUP($A19,'CONCENTRADO DE CLAVES'!$C$10:$AU$732,AC$8,FALSE),"")</f>
        <v>0</v>
      </c>
      <c r="AD19" s="37">
        <f>IFERROR(VLOOKUP($A19,'CONCENTRADO DE CLAVES'!$C$10:$AU$732,AD$8,FALSE),"")</f>
        <v>0</v>
      </c>
      <c r="AE19" s="13">
        <f>IFERROR(VLOOKUP($A19,'CONCENTRADO DE CLAVES'!$C$10:$AU$732,AE$8,FALSE),"")</f>
        <v>0</v>
      </c>
      <c r="AF19" s="13">
        <f>IFERROR(VLOOKUP($A19,'CONCENTRADO DE CLAVES'!$C$10:$AU$732,AF$8,FALSE),"")</f>
        <v>0</v>
      </c>
      <c r="AG19" s="13">
        <f>IFERROR(VLOOKUP($A19,'CONCENTRADO DE CLAVES'!$C$10:$AU$732,AG$8,FALSE),"")</f>
        <v>0</v>
      </c>
      <c r="AH19" s="37">
        <f>IFERROR(VLOOKUP($A19,'CONCENTRADO DE CLAVES'!$C$10:$AU$732,AH$8,FALSE),"")</f>
        <v>0</v>
      </c>
      <c r="AI19" s="13">
        <f>IFERROR(VLOOKUP($A19,'CONCENTRADO DE CLAVES'!$C$10:$AU$732,AI$8,FALSE),"")</f>
        <v>0</v>
      </c>
      <c r="AJ19" s="13">
        <f>IFERROR(VLOOKUP($A19,'CONCENTRADO DE CLAVES'!$C$10:$AU$732,AJ$8,FALSE),"")</f>
        <v>0</v>
      </c>
      <c r="AK19" s="13">
        <f>IFERROR(VLOOKUP($A19,'CONCENTRADO DE CLAVES'!$C$10:$AU$732,AK$8,FALSE),"")</f>
        <v>0</v>
      </c>
      <c r="AL19" s="37">
        <f>IFERROR(VLOOKUP($A19,'CONCENTRADO DE CLAVES'!$C$10:$AU$732,AL$8,FALSE),"")</f>
        <v>0</v>
      </c>
      <c r="AM19" s="69">
        <f>IFERROR(VLOOKUP($A19,'CONCENTRADO DE CLAVES'!$C$10:$AU$732,AM$8,FALSE),"")</f>
        <v>0</v>
      </c>
    </row>
    <row r="20" spans="1:39" x14ac:dyDescent="0.25">
      <c r="A20" s="15">
        <v>11</v>
      </c>
      <c r="B20" s="16" t="str">
        <f>IFERROR(VLOOKUP($A20,'CONCENTRADO DE CLAVES'!$C$10:$AU$732,B$8,FALSE),"")</f>
        <v>21121</v>
      </c>
      <c r="C20" s="46" t="str">
        <f>IFERROR(VLOOKUP($A20,'CONCENTRADO DE CLAVES'!$C$10:$AU$732,C$8,FALSE),"")</f>
        <v>04</v>
      </c>
      <c r="D20" s="47" t="str">
        <f>IFERROR(VLOOKUP($A20,'CONCENTRADO DE CLAVES'!$C$10:$AU$732,D$8,FALSE),"")</f>
        <v>010</v>
      </c>
      <c r="E20" s="48" t="str">
        <f>IFERROR(VLOOKUP($A20,'CONCENTRADO DE CLAVES'!$C$10:$AU$732,E$8,FALSE),"")</f>
        <v>00151</v>
      </c>
      <c r="F20" s="16" t="str">
        <f>IFERROR(VLOOKUP($A20,'CONCENTRADO DE CLAVES'!$C$10:$AU$732,F$8,FALSE),"")</f>
        <v>2</v>
      </c>
      <c r="G20" s="16" t="str">
        <f>IFERROR(VLOOKUP($A20,'CONCENTRADO DE CLAVES'!$C$10:$AU$732,G$8,FALSE),"")</f>
        <v>5</v>
      </c>
      <c r="H20" s="16" t="str">
        <f>IFERROR(VLOOKUP($A20,'CONCENTRADO DE CLAVES'!$C$10:$AU$732,H$8,FALSE),"")</f>
        <v>2</v>
      </c>
      <c r="I20" s="16" t="str">
        <f>IFERROR(VLOOKUP($A20,'CONCENTRADO DE CLAVES'!$C$10:$AU$732,I$8,FALSE),"")</f>
        <v>3</v>
      </c>
      <c r="J20" s="16" t="str">
        <f>IFERROR(VLOOKUP($A20,'CONCENTRADO DE CLAVES'!$C$10:$AU$732,J$8,FALSE),"")</f>
        <v>3</v>
      </c>
      <c r="K20" s="16" t="str">
        <f>IFERROR(VLOOKUP($A20,'CONCENTRADO DE CLAVES'!$C$10:$AU$732,K$8,FALSE),"")</f>
        <v>E</v>
      </c>
      <c r="L20" s="47" t="str">
        <f>IFERROR(VLOOKUP($A20,'CONCENTRADO DE CLAVES'!$C$10:$AU$732,L$8,FALSE),"")</f>
        <v>149</v>
      </c>
      <c r="M20" s="46" t="str">
        <f>IFERROR(VLOOKUP($A20,'CONCENTRADO DE CLAVES'!$C$10:$AU$732,M$8,FALSE),"")</f>
        <v>06</v>
      </c>
      <c r="N20" s="16" t="str">
        <f>IFERROR(VLOOKUP($A20,'CONCENTRADO DE CLAVES'!$C$10:$AU$732,N$8,FALSE),"")</f>
        <v>4157</v>
      </c>
      <c r="O20" s="46" t="str">
        <f>IFERROR(VLOOKUP($A20,'CONCENTRADO DE CLAVES'!$C$10:$AU$732,O$8,FALSE),"")</f>
        <v>00</v>
      </c>
      <c r="P20" s="16" t="str">
        <f>IFERROR(VLOOKUP($A20,'CONCENTRADO DE CLAVES'!$C$10:$AU$732,P$8,FALSE),"")</f>
        <v>5</v>
      </c>
      <c r="Q20" s="48" t="str">
        <f>IFERROR(VLOOKUP($A20,'CONCENTRADO DE CLAVES'!$C$10:$AU$732,Q$8,FALSE),"")</f>
        <v>05415</v>
      </c>
      <c r="R20" s="16" t="str">
        <f>IFERROR(VLOOKUP($A20,'CONCENTRADO DE CLAVES'!$C$10:$AU$732,R$8,FALSE),"")</f>
        <v>1</v>
      </c>
      <c r="S20" s="46" t="str">
        <f>IFERROR(VLOOKUP($A20,'CONCENTRADO DE CLAVES'!$C$10:$AU$732,S$8,FALSE),"")</f>
        <v>20</v>
      </c>
      <c r="T20" s="47" t="str">
        <f>IFERROR(VLOOKUP($A20,'CONCENTRADO DE CLAVES'!$C$10:$AU$732,T$8,FALSE),"")</f>
        <v>150</v>
      </c>
      <c r="U20" s="98" t="str">
        <f>IFERROR(VLOOKUP($A20,'CONCENTRADO DE CLAVES'!$C$10:$AU$732,U$8,FALSE),"")</f>
        <v>21121040100015125233E14906415700505415120150</v>
      </c>
      <c r="V20" s="31" t="str">
        <f>IFERROR(VLOOKUP($A20,'CONCENTRADO DE CLAVES'!$C$10:$AU$732,V$8,FALSE),"")</f>
        <v>CECYTEJ</v>
      </c>
      <c r="W20" s="13">
        <f>IFERROR(VLOOKUP($A20,'CONCENTRADO DE CLAVES'!$C$10:$AU$732,W$8,FALSE),"")</f>
        <v>0</v>
      </c>
      <c r="X20" s="13">
        <f>IFERROR(VLOOKUP($A20,'CONCENTRADO DE CLAVES'!$C$10:$AU$732,X$8,FALSE),"")</f>
        <v>0</v>
      </c>
      <c r="Y20" s="13">
        <f>IFERROR(VLOOKUP($A20,'CONCENTRADO DE CLAVES'!$C$10:$AU$732,Y$8,FALSE),"")</f>
        <v>0</v>
      </c>
      <c r="Z20" s="37">
        <f>IFERROR(VLOOKUP($A20,'CONCENTRADO DE CLAVES'!$C$10:$AU$732,Z$8,FALSE),"")</f>
        <v>0</v>
      </c>
      <c r="AA20" s="13">
        <f>IFERROR(VLOOKUP($A20,'CONCENTRADO DE CLAVES'!$C$10:$AU$732,AA$8,FALSE),"")</f>
        <v>0</v>
      </c>
      <c r="AB20" s="13">
        <f>IFERROR(VLOOKUP($A20,'CONCENTRADO DE CLAVES'!$C$10:$AU$732,AB$8,FALSE),"")</f>
        <v>0</v>
      </c>
      <c r="AC20" s="13">
        <f>IFERROR(VLOOKUP($A20,'CONCENTRADO DE CLAVES'!$C$10:$AU$732,AC$8,FALSE),"")</f>
        <v>0</v>
      </c>
      <c r="AD20" s="37">
        <f>IFERROR(VLOOKUP($A20,'CONCENTRADO DE CLAVES'!$C$10:$AU$732,AD$8,FALSE),"")</f>
        <v>0</v>
      </c>
      <c r="AE20" s="13">
        <f>IFERROR(VLOOKUP($A20,'CONCENTRADO DE CLAVES'!$C$10:$AU$732,AE$8,FALSE),"")</f>
        <v>0</v>
      </c>
      <c r="AF20" s="13">
        <f>IFERROR(VLOOKUP($A20,'CONCENTRADO DE CLAVES'!$C$10:$AU$732,AF$8,FALSE),"")</f>
        <v>0</v>
      </c>
      <c r="AG20" s="13">
        <f>IFERROR(VLOOKUP($A20,'CONCENTRADO DE CLAVES'!$C$10:$AU$732,AG$8,FALSE),"")</f>
        <v>0</v>
      </c>
      <c r="AH20" s="37">
        <f>IFERROR(VLOOKUP($A20,'CONCENTRADO DE CLAVES'!$C$10:$AU$732,AH$8,FALSE),"")</f>
        <v>0</v>
      </c>
      <c r="AI20" s="13">
        <f>IFERROR(VLOOKUP($A20,'CONCENTRADO DE CLAVES'!$C$10:$AU$732,AI$8,FALSE),"")</f>
        <v>0</v>
      </c>
      <c r="AJ20" s="13">
        <f>IFERROR(VLOOKUP($A20,'CONCENTRADO DE CLAVES'!$C$10:$AU$732,AJ$8,FALSE),"")</f>
        <v>0</v>
      </c>
      <c r="AK20" s="13">
        <f>IFERROR(VLOOKUP($A20,'CONCENTRADO DE CLAVES'!$C$10:$AU$732,AK$8,FALSE),"")</f>
        <v>0</v>
      </c>
      <c r="AL20" s="37">
        <f>IFERROR(VLOOKUP($A20,'CONCENTRADO DE CLAVES'!$C$10:$AU$732,AL$8,FALSE),"")</f>
        <v>0</v>
      </c>
      <c r="AM20" s="69">
        <f>IFERROR(VLOOKUP($A20,'CONCENTRADO DE CLAVES'!$C$10:$AU$732,AM$8,FALSE),"")</f>
        <v>0</v>
      </c>
    </row>
    <row r="21" spans="1:39" x14ac:dyDescent="0.25">
      <c r="A21" s="15">
        <v>12</v>
      </c>
      <c r="B21" s="16" t="str">
        <f>IFERROR(VLOOKUP($A21,'CONCENTRADO DE CLAVES'!$C$10:$AU$732,B$8,FALSE),"")</f>
        <v>21121</v>
      </c>
      <c r="C21" s="46" t="str">
        <f>IFERROR(VLOOKUP($A21,'CONCENTRADO DE CLAVES'!$C$10:$AU$732,C$8,FALSE),"")</f>
        <v>04</v>
      </c>
      <c r="D21" s="47" t="str">
        <f>IFERROR(VLOOKUP($A21,'CONCENTRADO DE CLAVES'!$C$10:$AU$732,D$8,FALSE),"")</f>
        <v>010</v>
      </c>
      <c r="E21" s="48" t="str">
        <f>IFERROR(VLOOKUP($A21,'CONCENTRADO DE CLAVES'!$C$10:$AU$732,E$8,FALSE),"")</f>
        <v>00151</v>
      </c>
      <c r="F21" s="16" t="str">
        <f>IFERROR(VLOOKUP($A21,'CONCENTRADO DE CLAVES'!$C$10:$AU$732,F$8,FALSE),"")</f>
        <v>2</v>
      </c>
      <c r="G21" s="16" t="str">
        <f>IFERROR(VLOOKUP($A21,'CONCENTRADO DE CLAVES'!$C$10:$AU$732,G$8,FALSE),"")</f>
        <v>5</v>
      </c>
      <c r="H21" s="16" t="str">
        <f>IFERROR(VLOOKUP($A21,'CONCENTRADO DE CLAVES'!$C$10:$AU$732,H$8,FALSE),"")</f>
        <v>2</v>
      </c>
      <c r="I21" s="16" t="str">
        <f>IFERROR(VLOOKUP($A21,'CONCENTRADO DE CLAVES'!$C$10:$AU$732,I$8,FALSE),"")</f>
        <v>3</v>
      </c>
      <c r="J21" s="16" t="str">
        <f>IFERROR(VLOOKUP($A21,'CONCENTRADO DE CLAVES'!$C$10:$AU$732,J$8,FALSE),"")</f>
        <v>3</v>
      </c>
      <c r="K21" s="16" t="str">
        <f>IFERROR(VLOOKUP($A21,'CONCENTRADO DE CLAVES'!$C$10:$AU$732,K$8,FALSE),"")</f>
        <v>E</v>
      </c>
      <c r="L21" s="47" t="str">
        <f>IFERROR(VLOOKUP($A21,'CONCENTRADO DE CLAVES'!$C$10:$AU$732,L$8,FALSE),"")</f>
        <v>149</v>
      </c>
      <c r="M21" s="46" t="str">
        <f>IFERROR(VLOOKUP($A21,'CONCENTRADO DE CLAVES'!$C$10:$AU$732,M$8,FALSE),"")</f>
        <v>05</v>
      </c>
      <c r="N21" s="16">
        <f>IFERROR(VLOOKUP($A21,'CONCENTRADO DE CLAVES'!$C$10:$AU$732,N$8,FALSE),"")</f>
        <v>4157</v>
      </c>
      <c r="O21" s="46" t="str">
        <f>IFERROR(VLOOKUP($A21,'CONCENTRADO DE CLAVES'!$C$10:$AU$732,O$8,FALSE),"")</f>
        <v>00</v>
      </c>
      <c r="P21" s="16">
        <f>IFERROR(VLOOKUP($A21,'CONCENTRADO DE CLAVES'!$C$10:$AU$732,P$8,FALSE),"")</f>
        <v>1</v>
      </c>
      <c r="Q21" s="48" t="str">
        <f>IFERROR(VLOOKUP($A21,'CONCENTRADO DE CLAVES'!$C$10:$AU$732,Q$8,FALSE),"")</f>
        <v>00100</v>
      </c>
      <c r="R21" s="16" t="str">
        <f>IFERROR(VLOOKUP($A21,'CONCENTRADO DE CLAVES'!$C$10:$AU$732,R$8,FALSE),"")</f>
        <v>1</v>
      </c>
      <c r="S21" s="46" t="str">
        <f>IFERROR(VLOOKUP($A21,'CONCENTRADO DE CLAVES'!$C$10:$AU$732,S$8,FALSE),"")</f>
        <v>20</v>
      </c>
      <c r="T21" s="47" t="str">
        <f>IFERROR(VLOOKUP($A21,'CONCENTRADO DE CLAVES'!$C$10:$AU$732,T$8,FALSE),"")</f>
        <v>150</v>
      </c>
      <c r="U21" s="98" t="str">
        <f>IFERROR(VLOOKUP($A21,'CONCENTRADO DE CLAVES'!$C$10:$AU$732,U$8,FALSE),"")</f>
        <v>21121040100015125233E14905415700100100120150</v>
      </c>
      <c r="V21" s="31" t="str">
        <f>IFERROR(VLOOKUP($A21,'CONCENTRADO DE CLAVES'!$C$10:$AU$732,V$8,FALSE),"")</f>
        <v>CECYTEJ</v>
      </c>
      <c r="W21" s="13">
        <f>IFERROR(VLOOKUP($A21,'CONCENTRADO DE CLAVES'!$C$10:$AU$732,W$8,FALSE),"")</f>
        <v>0</v>
      </c>
      <c r="X21" s="13">
        <f>IFERROR(VLOOKUP($A21,'CONCENTRADO DE CLAVES'!$C$10:$AU$732,X$8,FALSE),"")</f>
        <v>0</v>
      </c>
      <c r="Y21" s="13">
        <f>IFERROR(VLOOKUP($A21,'CONCENTRADO DE CLAVES'!$C$10:$AU$732,Y$8,FALSE),"")</f>
        <v>0</v>
      </c>
      <c r="Z21" s="37">
        <f>IFERROR(VLOOKUP($A21,'CONCENTRADO DE CLAVES'!$C$10:$AU$732,Z$8,FALSE),"")</f>
        <v>0</v>
      </c>
      <c r="AA21" s="13">
        <f>IFERROR(VLOOKUP($A21,'CONCENTRADO DE CLAVES'!$C$10:$AU$732,AA$8,FALSE),"")</f>
        <v>0</v>
      </c>
      <c r="AB21" s="13">
        <f>IFERROR(VLOOKUP($A21,'CONCENTRADO DE CLAVES'!$C$10:$AU$732,AB$8,FALSE),"")</f>
        <v>0</v>
      </c>
      <c r="AC21" s="13">
        <f>IFERROR(VLOOKUP($A21,'CONCENTRADO DE CLAVES'!$C$10:$AU$732,AC$8,FALSE),"")</f>
        <v>0</v>
      </c>
      <c r="AD21" s="37">
        <f>IFERROR(VLOOKUP($A21,'CONCENTRADO DE CLAVES'!$C$10:$AU$732,AD$8,FALSE),"")</f>
        <v>0</v>
      </c>
      <c r="AE21" s="13">
        <f>IFERROR(VLOOKUP($A21,'CONCENTRADO DE CLAVES'!$C$10:$AU$732,AE$8,FALSE),"")</f>
        <v>0</v>
      </c>
      <c r="AF21" s="13">
        <f>IFERROR(VLOOKUP($A21,'CONCENTRADO DE CLAVES'!$C$10:$AU$732,AF$8,FALSE),"")</f>
        <v>0</v>
      </c>
      <c r="AG21" s="13">
        <f>IFERROR(VLOOKUP($A21,'CONCENTRADO DE CLAVES'!$C$10:$AU$732,AG$8,FALSE),"")</f>
        <v>0</v>
      </c>
      <c r="AH21" s="37">
        <f>IFERROR(VLOOKUP($A21,'CONCENTRADO DE CLAVES'!$C$10:$AU$732,AH$8,FALSE),"")</f>
        <v>0</v>
      </c>
      <c r="AI21" s="13">
        <f>IFERROR(VLOOKUP($A21,'CONCENTRADO DE CLAVES'!$C$10:$AU$732,AI$8,FALSE),"")</f>
        <v>0</v>
      </c>
      <c r="AJ21" s="13">
        <f>IFERROR(VLOOKUP($A21,'CONCENTRADO DE CLAVES'!$C$10:$AU$732,AJ$8,FALSE),"")</f>
        <v>0</v>
      </c>
      <c r="AK21" s="13">
        <f>IFERROR(VLOOKUP($A21,'CONCENTRADO DE CLAVES'!$C$10:$AU$732,AK$8,FALSE),"")</f>
        <v>0</v>
      </c>
      <c r="AL21" s="37">
        <f>IFERROR(VLOOKUP($A21,'CONCENTRADO DE CLAVES'!$C$10:$AU$732,AL$8,FALSE),"")</f>
        <v>0</v>
      </c>
      <c r="AM21" s="69">
        <f>IFERROR(VLOOKUP($A21,'CONCENTRADO DE CLAVES'!$C$10:$AU$732,AM$8,FALSE),"")</f>
        <v>0</v>
      </c>
    </row>
    <row r="22" spans="1:39" x14ac:dyDescent="0.25">
      <c r="A22" s="15">
        <v>13</v>
      </c>
      <c r="B22" s="16" t="str">
        <f>IFERROR(VLOOKUP($A22,'CONCENTRADO DE CLAVES'!$C$10:$AU$732,B$8,FALSE),"")</f>
        <v>21121</v>
      </c>
      <c r="C22" s="46" t="str">
        <f>IFERROR(VLOOKUP($A22,'CONCENTRADO DE CLAVES'!$C$10:$AU$732,C$8,FALSE),"")</f>
        <v>04</v>
      </c>
      <c r="D22" s="47" t="str">
        <f>IFERROR(VLOOKUP($A22,'CONCENTRADO DE CLAVES'!$C$10:$AU$732,D$8,FALSE),"")</f>
        <v>010</v>
      </c>
      <c r="E22" s="48" t="str">
        <f>IFERROR(VLOOKUP($A22,'CONCENTRADO DE CLAVES'!$C$10:$AU$732,E$8,FALSE),"")</f>
        <v>00151</v>
      </c>
      <c r="F22" s="16" t="str">
        <f>IFERROR(VLOOKUP($A22,'CONCENTRADO DE CLAVES'!$C$10:$AU$732,F$8,FALSE),"")</f>
        <v>2</v>
      </c>
      <c r="G22" s="16" t="str">
        <f>IFERROR(VLOOKUP($A22,'CONCENTRADO DE CLAVES'!$C$10:$AU$732,G$8,FALSE),"")</f>
        <v>5</v>
      </c>
      <c r="H22" s="16" t="str">
        <f>IFERROR(VLOOKUP($A22,'CONCENTRADO DE CLAVES'!$C$10:$AU$732,H$8,FALSE),"")</f>
        <v>2</v>
      </c>
      <c r="I22" s="16" t="str">
        <f>IFERROR(VLOOKUP($A22,'CONCENTRADO DE CLAVES'!$C$10:$AU$732,I$8,FALSE),"")</f>
        <v>3</v>
      </c>
      <c r="J22" s="16" t="str">
        <f>IFERROR(VLOOKUP($A22,'CONCENTRADO DE CLAVES'!$C$10:$AU$732,J$8,FALSE),"")</f>
        <v>3</v>
      </c>
      <c r="K22" s="16" t="str">
        <f>IFERROR(VLOOKUP($A22,'CONCENTRADO DE CLAVES'!$C$10:$AU$732,K$8,FALSE),"")</f>
        <v>E</v>
      </c>
      <c r="L22" s="47" t="str">
        <f>IFERROR(VLOOKUP($A22,'CONCENTRADO DE CLAVES'!$C$10:$AU$732,L$8,FALSE),"")</f>
        <v>149</v>
      </c>
      <c r="M22" s="46" t="str">
        <f>IFERROR(VLOOKUP($A22,'CONCENTRADO DE CLAVES'!$C$10:$AU$732,M$8,FALSE),"")</f>
        <v>05</v>
      </c>
      <c r="N22" s="16" t="str">
        <f>IFERROR(VLOOKUP($A22,'CONCENTRADO DE CLAVES'!$C$10:$AU$732,N$8,FALSE),"")</f>
        <v>4157</v>
      </c>
      <c r="O22" s="46" t="str">
        <f>IFERROR(VLOOKUP($A22,'CONCENTRADO DE CLAVES'!$C$10:$AU$732,O$8,FALSE),"")</f>
        <v>00</v>
      </c>
      <c r="P22" s="16" t="str">
        <f>IFERROR(VLOOKUP($A22,'CONCENTRADO DE CLAVES'!$C$10:$AU$732,P$8,FALSE),"")</f>
        <v>5</v>
      </c>
      <c r="Q22" s="48" t="str">
        <f>IFERROR(VLOOKUP($A22,'CONCENTRADO DE CLAVES'!$C$10:$AU$732,Q$8,FALSE),"")</f>
        <v>05415</v>
      </c>
      <c r="R22" s="16" t="str">
        <f>IFERROR(VLOOKUP($A22,'CONCENTRADO DE CLAVES'!$C$10:$AU$732,R$8,FALSE),"")</f>
        <v>1</v>
      </c>
      <c r="S22" s="46" t="str">
        <f>IFERROR(VLOOKUP($A22,'CONCENTRADO DE CLAVES'!$C$10:$AU$732,S$8,FALSE),"")</f>
        <v>20</v>
      </c>
      <c r="T22" s="47" t="str">
        <f>IFERROR(VLOOKUP($A22,'CONCENTRADO DE CLAVES'!$C$10:$AU$732,T$8,FALSE),"")</f>
        <v>150</v>
      </c>
      <c r="U22" s="98" t="str">
        <f>IFERROR(VLOOKUP($A22,'CONCENTRADO DE CLAVES'!$C$10:$AU$732,U$8,FALSE),"")</f>
        <v>21121040100015125233E14905415700505415120150</v>
      </c>
      <c r="V22" s="31" t="str">
        <f>IFERROR(VLOOKUP($A22,'CONCENTRADO DE CLAVES'!$C$10:$AU$732,V$8,FALSE),"")</f>
        <v>CECYTEJ</v>
      </c>
      <c r="W22" s="13">
        <f>IFERROR(VLOOKUP($A22,'CONCENTRADO DE CLAVES'!$C$10:$AU$732,W$8,FALSE),"")</f>
        <v>0</v>
      </c>
      <c r="X22" s="13">
        <f>IFERROR(VLOOKUP($A22,'CONCENTRADO DE CLAVES'!$C$10:$AU$732,X$8,FALSE),"")</f>
        <v>0</v>
      </c>
      <c r="Y22" s="13">
        <f>IFERROR(VLOOKUP($A22,'CONCENTRADO DE CLAVES'!$C$10:$AU$732,Y$8,FALSE),"")</f>
        <v>0</v>
      </c>
      <c r="Z22" s="37">
        <f>IFERROR(VLOOKUP($A22,'CONCENTRADO DE CLAVES'!$C$10:$AU$732,Z$8,FALSE),"")</f>
        <v>0</v>
      </c>
      <c r="AA22" s="13">
        <f>IFERROR(VLOOKUP($A22,'CONCENTRADO DE CLAVES'!$C$10:$AU$732,AA$8,FALSE),"")</f>
        <v>0</v>
      </c>
      <c r="AB22" s="13">
        <f>IFERROR(VLOOKUP($A22,'CONCENTRADO DE CLAVES'!$C$10:$AU$732,AB$8,FALSE),"")</f>
        <v>0</v>
      </c>
      <c r="AC22" s="13">
        <f>IFERROR(VLOOKUP($A22,'CONCENTRADO DE CLAVES'!$C$10:$AU$732,AC$8,FALSE),"")</f>
        <v>0</v>
      </c>
      <c r="AD22" s="37">
        <f>IFERROR(VLOOKUP($A22,'CONCENTRADO DE CLAVES'!$C$10:$AU$732,AD$8,FALSE),"")</f>
        <v>0</v>
      </c>
      <c r="AE22" s="13">
        <f>IFERROR(VLOOKUP($A22,'CONCENTRADO DE CLAVES'!$C$10:$AU$732,AE$8,FALSE),"")</f>
        <v>0</v>
      </c>
      <c r="AF22" s="13">
        <f>IFERROR(VLOOKUP($A22,'CONCENTRADO DE CLAVES'!$C$10:$AU$732,AF$8,FALSE),"")</f>
        <v>0</v>
      </c>
      <c r="AG22" s="13">
        <f>IFERROR(VLOOKUP($A22,'CONCENTRADO DE CLAVES'!$C$10:$AU$732,AG$8,FALSE),"")</f>
        <v>0</v>
      </c>
      <c r="AH22" s="37">
        <f>IFERROR(VLOOKUP($A22,'CONCENTRADO DE CLAVES'!$C$10:$AU$732,AH$8,FALSE),"")</f>
        <v>0</v>
      </c>
      <c r="AI22" s="13">
        <f>IFERROR(VLOOKUP($A22,'CONCENTRADO DE CLAVES'!$C$10:$AU$732,AI$8,FALSE),"")</f>
        <v>0</v>
      </c>
      <c r="AJ22" s="13">
        <f>IFERROR(VLOOKUP($A22,'CONCENTRADO DE CLAVES'!$C$10:$AU$732,AJ$8,FALSE),"")</f>
        <v>0</v>
      </c>
      <c r="AK22" s="13">
        <f>IFERROR(VLOOKUP($A22,'CONCENTRADO DE CLAVES'!$C$10:$AU$732,AK$8,FALSE),"")</f>
        <v>0</v>
      </c>
      <c r="AL22" s="37">
        <f>IFERROR(VLOOKUP($A22,'CONCENTRADO DE CLAVES'!$C$10:$AU$732,AL$8,FALSE),"")</f>
        <v>0</v>
      </c>
      <c r="AM22" s="69">
        <f>IFERROR(VLOOKUP($A22,'CONCENTRADO DE CLAVES'!$C$10:$AU$732,AM$8,FALSE),"")</f>
        <v>0</v>
      </c>
    </row>
    <row r="23" spans="1:39" x14ac:dyDescent="0.25">
      <c r="A23" s="15">
        <v>14</v>
      </c>
      <c r="B23" s="16" t="str">
        <f>IFERROR(VLOOKUP($A23,'CONCENTRADO DE CLAVES'!$C$10:$AU$732,B$8,FALSE),"")</f>
        <v>21121</v>
      </c>
      <c r="C23" s="46" t="str">
        <f>IFERROR(VLOOKUP($A23,'CONCENTRADO DE CLAVES'!$C$10:$AU$732,C$8,FALSE),"")</f>
        <v>04</v>
      </c>
      <c r="D23" s="47" t="str">
        <f>IFERROR(VLOOKUP($A23,'CONCENTRADO DE CLAVES'!$C$10:$AU$732,D$8,FALSE),"")</f>
        <v>010</v>
      </c>
      <c r="E23" s="48" t="str">
        <f>IFERROR(VLOOKUP($A23,'CONCENTRADO DE CLAVES'!$C$10:$AU$732,E$8,FALSE),"")</f>
        <v>00151</v>
      </c>
      <c r="F23" s="16" t="str">
        <f>IFERROR(VLOOKUP($A23,'CONCENTRADO DE CLAVES'!$C$10:$AU$732,F$8,FALSE),"")</f>
        <v>2</v>
      </c>
      <c r="G23" s="16" t="str">
        <f>IFERROR(VLOOKUP($A23,'CONCENTRADO DE CLAVES'!$C$10:$AU$732,G$8,FALSE),"")</f>
        <v>5</v>
      </c>
      <c r="H23" s="16" t="str">
        <f>IFERROR(VLOOKUP($A23,'CONCENTRADO DE CLAVES'!$C$10:$AU$732,H$8,FALSE),"")</f>
        <v>2</v>
      </c>
      <c r="I23" s="16" t="str">
        <f>IFERROR(VLOOKUP($A23,'CONCENTRADO DE CLAVES'!$C$10:$AU$732,I$8,FALSE),"")</f>
        <v>3</v>
      </c>
      <c r="J23" s="16" t="str">
        <f>IFERROR(VLOOKUP($A23,'CONCENTRADO DE CLAVES'!$C$10:$AU$732,J$8,FALSE),"")</f>
        <v>3</v>
      </c>
      <c r="K23" s="16" t="str">
        <f>IFERROR(VLOOKUP($A23,'CONCENTRADO DE CLAVES'!$C$10:$AU$732,K$8,FALSE),"")</f>
        <v>E</v>
      </c>
      <c r="L23" s="47" t="str">
        <f>IFERROR(VLOOKUP($A23,'CONCENTRADO DE CLAVES'!$C$10:$AU$732,L$8,FALSE),"")</f>
        <v>149</v>
      </c>
      <c r="M23" s="46" t="str">
        <f>IFERROR(VLOOKUP($A23,'CONCENTRADO DE CLAVES'!$C$10:$AU$732,M$8,FALSE),"")</f>
        <v>04</v>
      </c>
      <c r="N23" s="16" t="str">
        <f>IFERROR(VLOOKUP($A23,'CONCENTRADO DE CLAVES'!$C$10:$AU$732,N$8,FALSE),"")</f>
        <v>4157</v>
      </c>
      <c r="O23" s="46" t="str">
        <f>IFERROR(VLOOKUP($A23,'CONCENTRADO DE CLAVES'!$C$10:$AU$732,O$8,FALSE),"")</f>
        <v>00</v>
      </c>
      <c r="P23" s="16" t="str">
        <f>IFERROR(VLOOKUP($A23,'CONCENTRADO DE CLAVES'!$C$10:$AU$732,P$8,FALSE),"")</f>
        <v>1</v>
      </c>
      <c r="Q23" s="48" t="str">
        <f>IFERROR(VLOOKUP($A23,'CONCENTRADO DE CLAVES'!$C$10:$AU$732,Q$8,FALSE),"")</f>
        <v>00100</v>
      </c>
      <c r="R23" s="16" t="str">
        <f>IFERROR(VLOOKUP($A23,'CONCENTRADO DE CLAVES'!$C$10:$AU$732,R$8,FALSE),"")</f>
        <v>1</v>
      </c>
      <c r="S23" s="46" t="str">
        <f>IFERROR(VLOOKUP($A23,'CONCENTRADO DE CLAVES'!$C$10:$AU$732,S$8,FALSE),"")</f>
        <v>20</v>
      </c>
      <c r="T23" s="47" t="str">
        <f>IFERROR(VLOOKUP($A23,'CONCENTRADO DE CLAVES'!$C$10:$AU$732,T$8,FALSE),"")</f>
        <v>150</v>
      </c>
      <c r="U23" s="98" t="str">
        <f>IFERROR(VLOOKUP($A23,'CONCENTRADO DE CLAVES'!$C$10:$AU$732,U$8,FALSE),"")</f>
        <v>21121040100015125233E14904415700100100120150</v>
      </c>
      <c r="V23" s="31" t="str">
        <f>IFERROR(VLOOKUP($A23,'CONCENTRADO DE CLAVES'!$C$10:$AU$732,V$8,FALSE),"")</f>
        <v>CECYTEJ</v>
      </c>
      <c r="W23" s="13">
        <f>IFERROR(VLOOKUP($A23,'CONCENTRADO DE CLAVES'!$C$10:$AU$732,W$8,FALSE),"")</f>
        <v>0</v>
      </c>
      <c r="X23" s="13">
        <f>IFERROR(VLOOKUP($A23,'CONCENTRADO DE CLAVES'!$C$10:$AU$732,X$8,FALSE),"")</f>
        <v>0</v>
      </c>
      <c r="Y23" s="13">
        <f>IFERROR(VLOOKUP($A23,'CONCENTRADO DE CLAVES'!$C$10:$AU$732,Y$8,FALSE),"")</f>
        <v>0</v>
      </c>
      <c r="Z23" s="37">
        <f>IFERROR(VLOOKUP($A23,'CONCENTRADO DE CLAVES'!$C$10:$AU$732,Z$8,FALSE),"")</f>
        <v>0</v>
      </c>
      <c r="AA23" s="13">
        <f>IFERROR(VLOOKUP($A23,'CONCENTRADO DE CLAVES'!$C$10:$AU$732,AA$8,FALSE),"")</f>
        <v>0</v>
      </c>
      <c r="AB23" s="13">
        <f>IFERROR(VLOOKUP($A23,'CONCENTRADO DE CLAVES'!$C$10:$AU$732,AB$8,FALSE),"")</f>
        <v>0</v>
      </c>
      <c r="AC23" s="13">
        <f>IFERROR(VLOOKUP($A23,'CONCENTRADO DE CLAVES'!$C$10:$AU$732,AC$8,FALSE),"")</f>
        <v>0</v>
      </c>
      <c r="AD23" s="37">
        <f>IFERROR(VLOOKUP($A23,'CONCENTRADO DE CLAVES'!$C$10:$AU$732,AD$8,FALSE),"")</f>
        <v>0</v>
      </c>
      <c r="AE23" s="13">
        <f>IFERROR(VLOOKUP($A23,'CONCENTRADO DE CLAVES'!$C$10:$AU$732,AE$8,FALSE),"")</f>
        <v>0</v>
      </c>
      <c r="AF23" s="13">
        <f>IFERROR(VLOOKUP($A23,'CONCENTRADO DE CLAVES'!$C$10:$AU$732,AF$8,FALSE),"")</f>
        <v>0</v>
      </c>
      <c r="AG23" s="13">
        <f>IFERROR(VLOOKUP($A23,'CONCENTRADO DE CLAVES'!$C$10:$AU$732,AG$8,FALSE),"")</f>
        <v>0</v>
      </c>
      <c r="AH23" s="37">
        <f>IFERROR(VLOOKUP($A23,'CONCENTRADO DE CLAVES'!$C$10:$AU$732,AH$8,FALSE),"")</f>
        <v>0</v>
      </c>
      <c r="AI23" s="13">
        <f>IFERROR(VLOOKUP($A23,'CONCENTRADO DE CLAVES'!$C$10:$AU$732,AI$8,FALSE),"")</f>
        <v>0</v>
      </c>
      <c r="AJ23" s="13">
        <f>IFERROR(VLOOKUP($A23,'CONCENTRADO DE CLAVES'!$C$10:$AU$732,AJ$8,FALSE),"")</f>
        <v>0</v>
      </c>
      <c r="AK23" s="13">
        <f>IFERROR(VLOOKUP($A23,'CONCENTRADO DE CLAVES'!$C$10:$AU$732,AK$8,FALSE),"")</f>
        <v>0</v>
      </c>
      <c r="AL23" s="37">
        <f>IFERROR(VLOOKUP($A23,'CONCENTRADO DE CLAVES'!$C$10:$AU$732,AL$8,FALSE),"")</f>
        <v>0</v>
      </c>
      <c r="AM23" s="69">
        <f>IFERROR(VLOOKUP($A23,'CONCENTRADO DE CLAVES'!$C$10:$AU$732,AM$8,FALSE),"")</f>
        <v>0</v>
      </c>
    </row>
    <row r="24" spans="1:39" x14ac:dyDescent="0.25">
      <c r="A24" s="15">
        <v>15</v>
      </c>
      <c r="B24" s="16" t="str">
        <f>IFERROR(VLOOKUP($A24,'CONCENTRADO DE CLAVES'!$C$10:$AU$732,B$8,FALSE),"")</f>
        <v>21121</v>
      </c>
      <c r="C24" s="46" t="str">
        <f>IFERROR(VLOOKUP($A24,'CONCENTRADO DE CLAVES'!$C$10:$AU$732,C$8,FALSE),"")</f>
        <v>04</v>
      </c>
      <c r="D24" s="47" t="str">
        <f>IFERROR(VLOOKUP($A24,'CONCENTRADO DE CLAVES'!$C$10:$AU$732,D$8,FALSE),"")</f>
        <v>010</v>
      </c>
      <c r="E24" s="48" t="str">
        <f>IFERROR(VLOOKUP($A24,'CONCENTRADO DE CLAVES'!$C$10:$AU$732,E$8,FALSE),"")</f>
        <v>00151</v>
      </c>
      <c r="F24" s="16" t="str">
        <f>IFERROR(VLOOKUP($A24,'CONCENTRADO DE CLAVES'!$C$10:$AU$732,F$8,FALSE),"")</f>
        <v>2</v>
      </c>
      <c r="G24" s="16" t="str">
        <f>IFERROR(VLOOKUP($A24,'CONCENTRADO DE CLAVES'!$C$10:$AU$732,G$8,FALSE),"")</f>
        <v>5</v>
      </c>
      <c r="H24" s="16" t="str">
        <f>IFERROR(VLOOKUP($A24,'CONCENTRADO DE CLAVES'!$C$10:$AU$732,H$8,FALSE),"")</f>
        <v>2</v>
      </c>
      <c r="I24" s="16" t="str">
        <f>IFERROR(VLOOKUP($A24,'CONCENTRADO DE CLAVES'!$C$10:$AU$732,I$8,FALSE),"")</f>
        <v>3</v>
      </c>
      <c r="J24" s="16" t="str">
        <f>IFERROR(VLOOKUP($A24,'CONCENTRADO DE CLAVES'!$C$10:$AU$732,J$8,FALSE),"")</f>
        <v>3</v>
      </c>
      <c r="K24" s="16" t="str">
        <f>IFERROR(VLOOKUP($A24,'CONCENTRADO DE CLAVES'!$C$10:$AU$732,K$8,FALSE),"")</f>
        <v>E</v>
      </c>
      <c r="L24" s="47" t="str">
        <f>IFERROR(VLOOKUP($A24,'CONCENTRADO DE CLAVES'!$C$10:$AU$732,L$8,FALSE),"")</f>
        <v>149</v>
      </c>
      <c r="M24" s="46" t="str">
        <f>IFERROR(VLOOKUP($A24,'CONCENTRADO DE CLAVES'!$C$10:$AU$732,M$8,FALSE),"")</f>
        <v>04</v>
      </c>
      <c r="N24" s="16" t="str">
        <f>IFERROR(VLOOKUP($A24,'CONCENTRADO DE CLAVES'!$C$10:$AU$732,N$8,FALSE),"")</f>
        <v>4157</v>
      </c>
      <c r="O24" s="46" t="str">
        <f>IFERROR(VLOOKUP($A24,'CONCENTRADO DE CLAVES'!$C$10:$AU$732,O$8,FALSE),"")</f>
        <v>00</v>
      </c>
      <c r="P24" s="16" t="str">
        <f>IFERROR(VLOOKUP($A24,'CONCENTRADO DE CLAVES'!$C$10:$AU$732,P$8,FALSE),"")</f>
        <v>5</v>
      </c>
      <c r="Q24" s="48" t="str">
        <f>IFERROR(VLOOKUP($A24,'CONCENTRADO DE CLAVES'!$C$10:$AU$732,Q$8,FALSE),"")</f>
        <v>05415</v>
      </c>
      <c r="R24" s="16" t="str">
        <f>IFERROR(VLOOKUP($A24,'CONCENTRADO DE CLAVES'!$C$10:$AU$732,R$8,FALSE),"")</f>
        <v>1</v>
      </c>
      <c r="S24" s="46" t="str">
        <f>IFERROR(VLOOKUP($A24,'CONCENTRADO DE CLAVES'!$C$10:$AU$732,S$8,FALSE),"")</f>
        <v>20</v>
      </c>
      <c r="T24" s="47" t="str">
        <f>IFERROR(VLOOKUP($A24,'CONCENTRADO DE CLAVES'!$C$10:$AU$732,T$8,FALSE),"")</f>
        <v>150</v>
      </c>
      <c r="U24" s="98" t="str">
        <f>IFERROR(VLOOKUP($A24,'CONCENTRADO DE CLAVES'!$C$10:$AU$732,U$8,FALSE),"")</f>
        <v>21121040100015125233E14904415700505415120150</v>
      </c>
      <c r="V24" s="31" t="str">
        <f>IFERROR(VLOOKUP($A24,'CONCENTRADO DE CLAVES'!$C$10:$AU$732,V$8,FALSE),"")</f>
        <v>CECYTEJ</v>
      </c>
      <c r="W24" s="13">
        <f>IFERROR(VLOOKUP($A24,'CONCENTRADO DE CLAVES'!$C$10:$AU$732,W$8,FALSE),"")</f>
        <v>0</v>
      </c>
      <c r="X24" s="13">
        <f>IFERROR(VLOOKUP($A24,'CONCENTRADO DE CLAVES'!$C$10:$AU$732,X$8,FALSE),"")</f>
        <v>0</v>
      </c>
      <c r="Y24" s="13">
        <f>IFERROR(VLOOKUP($A24,'CONCENTRADO DE CLAVES'!$C$10:$AU$732,Y$8,FALSE),"")</f>
        <v>0</v>
      </c>
      <c r="Z24" s="37">
        <f>IFERROR(VLOOKUP($A24,'CONCENTRADO DE CLAVES'!$C$10:$AU$732,Z$8,FALSE),"")</f>
        <v>0</v>
      </c>
      <c r="AA24" s="13">
        <f>IFERROR(VLOOKUP($A24,'CONCENTRADO DE CLAVES'!$C$10:$AU$732,AA$8,FALSE),"")</f>
        <v>0</v>
      </c>
      <c r="AB24" s="13">
        <f>IFERROR(VLOOKUP($A24,'CONCENTRADO DE CLAVES'!$C$10:$AU$732,AB$8,FALSE),"")</f>
        <v>0</v>
      </c>
      <c r="AC24" s="13">
        <f>IFERROR(VLOOKUP($A24,'CONCENTRADO DE CLAVES'!$C$10:$AU$732,AC$8,FALSE),"")</f>
        <v>0</v>
      </c>
      <c r="AD24" s="37">
        <f>IFERROR(VLOOKUP($A24,'CONCENTRADO DE CLAVES'!$C$10:$AU$732,AD$8,FALSE),"")</f>
        <v>0</v>
      </c>
      <c r="AE24" s="13">
        <f>IFERROR(VLOOKUP($A24,'CONCENTRADO DE CLAVES'!$C$10:$AU$732,AE$8,FALSE),"")</f>
        <v>0</v>
      </c>
      <c r="AF24" s="13">
        <f>IFERROR(VLOOKUP($A24,'CONCENTRADO DE CLAVES'!$C$10:$AU$732,AF$8,FALSE),"")</f>
        <v>0</v>
      </c>
      <c r="AG24" s="13">
        <f>IFERROR(VLOOKUP($A24,'CONCENTRADO DE CLAVES'!$C$10:$AU$732,AG$8,FALSE),"")</f>
        <v>0</v>
      </c>
      <c r="AH24" s="37">
        <f>IFERROR(VLOOKUP($A24,'CONCENTRADO DE CLAVES'!$C$10:$AU$732,AH$8,FALSE),"")</f>
        <v>0</v>
      </c>
      <c r="AI24" s="13">
        <f>IFERROR(VLOOKUP($A24,'CONCENTRADO DE CLAVES'!$C$10:$AU$732,AI$8,FALSE),"")</f>
        <v>0</v>
      </c>
      <c r="AJ24" s="13">
        <f>IFERROR(VLOOKUP($A24,'CONCENTRADO DE CLAVES'!$C$10:$AU$732,AJ$8,FALSE),"")</f>
        <v>0</v>
      </c>
      <c r="AK24" s="13">
        <f>IFERROR(VLOOKUP($A24,'CONCENTRADO DE CLAVES'!$C$10:$AU$732,AK$8,FALSE),"")</f>
        <v>0</v>
      </c>
      <c r="AL24" s="37">
        <f>IFERROR(VLOOKUP($A24,'CONCENTRADO DE CLAVES'!$C$10:$AU$732,AL$8,FALSE),"")</f>
        <v>0</v>
      </c>
      <c r="AM24" s="69">
        <f>IFERROR(VLOOKUP($A24,'CONCENTRADO DE CLAVES'!$C$10:$AU$732,AM$8,FALSE),"")</f>
        <v>0</v>
      </c>
    </row>
    <row r="25" spans="1:39" x14ac:dyDescent="0.25">
      <c r="A25" s="15">
        <v>16</v>
      </c>
      <c r="B25" s="16" t="str">
        <f>IFERROR(VLOOKUP($A25,'CONCENTRADO DE CLAVES'!$C$10:$AU$732,B$8,FALSE),"")</f>
        <v>21121</v>
      </c>
      <c r="C25" s="46" t="str">
        <f>IFERROR(VLOOKUP($A25,'CONCENTRADO DE CLAVES'!$C$10:$AU$732,C$8,FALSE),"")</f>
        <v>04</v>
      </c>
      <c r="D25" s="47" t="str">
        <f>IFERROR(VLOOKUP($A25,'CONCENTRADO DE CLAVES'!$C$10:$AU$732,D$8,FALSE),"")</f>
        <v>010</v>
      </c>
      <c r="E25" s="48" t="str">
        <f>IFERROR(VLOOKUP($A25,'CONCENTRADO DE CLAVES'!$C$10:$AU$732,E$8,FALSE),"")</f>
        <v>00151</v>
      </c>
      <c r="F25" s="16" t="str">
        <f>IFERROR(VLOOKUP($A25,'CONCENTRADO DE CLAVES'!$C$10:$AU$732,F$8,FALSE),"")</f>
        <v>2</v>
      </c>
      <c r="G25" s="16" t="str">
        <f>IFERROR(VLOOKUP($A25,'CONCENTRADO DE CLAVES'!$C$10:$AU$732,G$8,FALSE),"")</f>
        <v>5</v>
      </c>
      <c r="H25" s="16" t="str">
        <f>IFERROR(VLOOKUP($A25,'CONCENTRADO DE CLAVES'!$C$10:$AU$732,H$8,FALSE),"")</f>
        <v>2</v>
      </c>
      <c r="I25" s="16" t="str">
        <f>IFERROR(VLOOKUP($A25,'CONCENTRADO DE CLAVES'!$C$10:$AU$732,I$8,FALSE),"")</f>
        <v>3</v>
      </c>
      <c r="J25" s="16" t="str">
        <f>IFERROR(VLOOKUP($A25,'CONCENTRADO DE CLAVES'!$C$10:$AU$732,J$8,FALSE),"")</f>
        <v>3</v>
      </c>
      <c r="K25" s="16" t="str">
        <f>IFERROR(VLOOKUP($A25,'CONCENTRADO DE CLAVES'!$C$10:$AU$732,K$8,FALSE),"")</f>
        <v>E</v>
      </c>
      <c r="L25" s="47" t="str">
        <f>IFERROR(VLOOKUP($A25,'CONCENTRADO DE CLAVES'!$C$10:$AU$732,L$8,FALSE),"")</f>
        <v>149</v>
      </c>
      <c r="M25" s="46" t="str">
        <f>IFERROR(VLOOKUP($A25,'CONCENTRADO DE CLAVES'!$C$10:$AU$732,M$8,FALSE),"")</f>
        <v>03</v>
      </c>
      <c r="N25" s="16" t="str">
        <f>IFERROR(VLOOKUP($A25,'CONCENTRADO DE CLAVES'!$C$10:$AU$732,N$8,FALSE),"")</f>
        <v>4157</v>
      </c>
      <c r="O25" s="46" t="str">
        <f>IFERROR(VLOOKUP($A25,'CONCENTRADO DE CLAVES'!$C$10:$AU$732,O$8,FALSE),"")</f>
        <v>00</v>
      </c>
      <c r="P25" s="16" t="str">
        <f>IFERROR(VLOOKUP($A25,'CONCENTRADO DE CLAVES'!$C$10:$AU$732,P$8,FALSE),"")</f>
        <v>1</v>
      </c>
      <c r="Q25" s="48" t="str">
        <f>IFERROR(VLOOKUP($A25,'CONCENTRADO DE CLAVES'!$C$10:$AU$732,Q$8,FALSE),"")</f>
        <v>00100</v>
      </c>
      <c r="R25" s="16" t="str">
        <f>IFERROR(VLOOKUP($A25,'CONCENTRADO DE CLAVES'!$C$10:$AU$732,R$8,FALSE),"")</f>
        <v>1</v>
      </c>
      <c r="S25" s="46" t="str">
        <f>IFERROR(VLOOKUP($A25,'CONCENTRADO DE CLAVES'!$C$10:$AU$732,S$8,FALSE),"")</f>
        <v>20</v>
      </c>
      <c r="T25" s="47" t="str">
        <f>IFERROR(VLOOKUP($A25,'CONCENTRADO DE CLAVES'!$C$10:$AU$732,T$8,FALSE),"")</f>
        <v>150</v>
      </c>
      <c r="U25" s="98" t="str">
        <f>IFERROR(VLOOKUP($A25,'CONCENTRADO DE CLAVES'!$C$10:$AU$732,U$8,FALSE),"")</f>
        <v>21121040100015125233E14903415700100100120150</v>
      </c>
      <c r="V25" s="31" t="str">
        <f>IFERROR(VLOOKUP($A25,'CONCENTRADO DE CLAVES'!$C$10:$AU$732,V$8,FALSE),"")</f>
        <v>CECYTEJ</v>
      </c>
      <c r="W25" s="13">
        <f>IFERROR(VLOOKUP($A25,'CONCENTRADO DE CLAVES'!$C$10:$AU$732,W$8,FALSE),"")</f>
        <v>0</v>
      </c>
      <c r="X25" s="13">
        <f>IFERROR(VLOOKUP($A25,'CONCENTRADO DE CLAVES'!$C$10:$AU$732,X$8,FALSE),"")</f>
        <v>0</v>
      </c>
      <c r="Y25" s="13">
        <f>IFERROR(VLOOKUP($A25,'CONCENTRADO DE CLAVES'!$C$10:$AU$732,Y$8,FALSE),"")</f>
        <v>0</v>
      </c>
      <c r="Z25" s="37">
        <f>IFERROR(VLOOKUP($A25,'CONCENTRADO DE CLAVES'!$C$10:$AU$732,Z$8,FALSE),"")</f>
        <v>0</v>
      </c>
      <c r="AA25" s="13">
        <f>IFERROR(VLOOKUP($A25,'CONCENTRADO DE CLAVES'!$C$10:$AU$732,AA$8,FALSE),"")</f>
        <v>0</v>
      </c>
      <c r="AB25" s="13">
        <f>IFERROR(VLOOKUP($A25,'CONCENTRADO DE CLAVES'!$C$10:$AU$732,AB$8,FALSE),"")</f>
        <v>0</v>
      </c>
      <c r="AC25" s="13">
        <f>IFERROR(VLOOKUP($A25,'CONCENTRADO DE CLAVES'!$C$10:$AU$732,AC$8,FALSE),"")</f>
        <v>0</v>
      </c>
      <c r="AD25" s="37">
        <f>IFERROR(VLOOKUP($A25,'CONCENTRADO DE CLAVES'!$C$10:$AU$732,AD$8,FALSE),"")</f>
        <v>0</v>
      </c>
      <c r="AE25" s="13">
        <f>IFERROR(VLOOKUP($A25,'CONCENTRADO DE CLAVES'!$C$10:$AU$732,AE$8,FALSE),"")</f>
        <v>0</v>
      </c>
      <c r="AF25" s="13">
        <f>IFERROR(VLOOKUP($A25,'CONCENTRADO DE CLAVES'!$C$10:$AU$732,AF$8,FALSE),"")</f>
        <v>0</v>
      </c>
      <c r="AG25" s="13">
        <f>IFERROR(VLOOKUP($A25,'CONCENTRADO DE CLAVES'!$C$10:$AU$732,AG$8,FALSE),"")</f>
        <v>0</v>
      </c>
      <c r="AH25" s="37">
        <f>IFERROR(VLOOKUP($A25,'CONCENTRADO DE CLAVES'!$C$10:$AU$732,AH$8,FALSE),"")</f>
        <v>0</v>
      </c>
      <c r="AI25" s="13">
        <f>IFERROR(VLOOKUP($A25,'CONCENTRADO DE CLAVES'!$C$10:$AU$732,AI$8,FALSE),"")</f>
        <v>0</v>
      </c>
      <c r="AJ25" s="13">
        <f>IFERROR(VLOOKUP($A25,'CONCENTRADO DE CLAVES'!$C$10:$AU$732,AJ$8,FALSE),"")</f>
        <v>0</v>
      </c>
      <c r="AK25" s="13">
        <f>IFERROR(VLOOKUP($A25,'CONCENTRADO DE CLAVES'!$C$10:$AU$732,AK$8,FALSE),"")</f>
        <v>0</v>
      </c>
      <c r="AL25" s="37">
        <f>IFERROR(VLOOKUP($A25,'CONCENTRADO DE CLAVES'!$C$10:$AU$732,AL$8,FALSE),"")</f>
        <v>0</v>
      </c>
      <c r="AM25" s="69">
        <f>IFERROR(VLOOKUP($A25,'CONCENTRADO DE CLAVES'!$C$10:$AU$732,AM$8,FALSE),"")</f>
        <v>0</v>
      </c>
    </row>
    <row r="26" spans="1:39" x14ac:dyDescent="0.25">
      <c r="A26" s="15">
        <v>17</v>
      </c>
      <c r="B26" s="16" t="str">
        <f>IFERROR(VLOOKUP($A26,'CONCENTRADO DE CLAVES'!$C$10:$AU$732,B$8,FALSE),"")</f>
        <v>21121</v>
      </c>
      <c r="C26" s="46" t="str">
        <f>IFERROR(VLOOKUP($A26,'CONCENTRADO DE CLAVES'!$C$10:$AU$732,C$8,FALSE),"")</f>
        <v>04</v>
      </c>
      <c r="D26" s="47" t="str">
        <f>IFERROR(VLOOKUP($A26,'CONCENTRADO DE CLAVES'!$C$10:$AU$732,D$8,FALSE),"")</f>
        <v>010</v>
      </c>
      <c r="E26" s="48" t="str">
        <f>IFERROR(VLOOKUP($A26,'CONCENTRADO DE CLAVES'!$C$10:$AU$732,E$8,FALSE),"")</f>
        <v>00151</v>
      </c>
      <c r="F26" s="16" t="str">
        <f>IFERROR(VLOOKUP($A26,'CONCENTRADO DE CLAVES'!$C$10:$AU$732,F$8,FALSE),"")</f>
        <v>2</v>
      </c>
      <c r="G26" s="16" t="str">
        <f>IFERROR(VLOOKUP($A26,'CONCENTRADO DE CLAVES'!$C$10:$AU$732,G$8,FALSE),"")</f>
        <v>5</v>
      </c>
      <c r="H26" s="16" t="str">
        <f>IFERROR(VLOOKUP($A26,'CONCENTRADO DE CLAVES'!$C$10:$AU$732,H$8,FALSE),"")</f>
        <v>2</v>
      </c>
      <c r="I26" s="16" t="str">
        <f>IFERROR(VLOOKUP($A26,'CONCENTRADO DE CLAVES'!$C$10:$AU$732,I$8,FALSE),"")</f>
        <v>3</v>
      </c>
      <c r="J26" s="16" t="str">
        <f>IFERROR(VLOOKUP($A26,'CONCENTRADO DE CLAVES'!$C$10:$AU$732,J$8,FALSE),"")</f>
        <v>3</v>
      </c>
      <c r="K26" s="16" t="str">
        <f>IFERROR(VLOOKUP($A26,'CONCENTRADO DE CLAVES'!$C$10:$AU$732,K$8,FALSE),"")</f>
        <v>E</v>
      </c>
      <c r="L26" s="47" t="str">
        <f>IFERROR(VLOOKUP($A26,'CONCENTRADO DE CLAVES'!$C$10:$AU$732,L$8,FALSE),"")</f>
        <v>149</v>
      </c>
      <c r="M26" s="46" t="str">
        <f>IFERROR(VLOOKUP($A26,'CONCENTRADO DE CLAVES'!$C$10:$AU$732,M$8,FALSE),"")</f>
        <v>03</v>
      </c>
      <c r="N26" s="16" t="str">
        <f>IFERROR(VLOOKUP($A26,'CONCENTRADO DE CLAVES'!$C$10:$AU$732,N$8,FALSE),"")</f>
        <v>4157</v>
      </c>
      <c r="O26" s="46" t="str">
        <f>IFERROR(VLOOKUP($A26,'CONCENTRADO DE CLAVES'!$C$10:$AU$732,O$8,FALSE),"")</f>
        <v>00</v>
      </c>
      <c r="P26" s="16" t="str">
        <f>IFERROR(VLOOKUP($A26,'CONCENTRADO DE CLAVES'!$C$10:$AU$732,P$8,FALSE),"")</f>
        <v>5</v>
      </c>
      <c r="Q26" s="48" t="str">
        <f>IFERROR(VLOOKUP($A26,'CONCENTRADO DE CLAVES'!$C$10:$AU$732,Q$8,FALSE),"")</f>
        <v>05415</v>
      </c>
      <c r="R26" s="16" t="str">
        <f>IFERROR(VLOOKUP($A26,'CONCENTRADO DE CLAVES'!$C$10:$AU$732,R$8,FALSE),"")</f>
        <v>1</v>
      </c>
      <c r="S26" s="46" t="str">
        <f>IFERROR(VLOOKUP($A26,'CONCENTRADO DE CLAVES'!$C$10:$AU$732,S$8,FALSE),"")</f>
        <v>20</v>
      </c>
      <c r="T26" s="47" t="str">
        <f>IFERROR(VLOOKUP($A26,'CONCENTRADO DE CLAVES'!$C$10:$AU$732,T$8,FALSE),"")</f>
        <v>150</v>
      </c>
      <c r="U26" s="98" t="str">
        <f>IFERROR(VLOOKUP($A26,'CONCENTRADO DE CLAVES'!$C$10:$AU$732,U$8,FALSE),"")</f>
        <v>21121040100015125233E14903415700505415120150</v>
      </c>
      <c r="V26" s="31" t="str">
        <f>IFERROR(VLOOKUP($A26,'CONCENTRADO DE CLAVES'!$C$10:$AU$732,V$8,FALSE),"")</f>
        <v>CECYTEJ</v>
      </c>
      <c r="W26" s="13">
        <f>IFERROR(VLOOKUP($A26,'CONCENTRADO DE CLAVES'!$C$10:$AU$732,W$8,FALSE),"")</f>
        <v>0</v>
      </c>
      <c r="X26" s="13">
        <f>IFERROR(VLOOKUP($A26,'CONCENTRADO DE CLAVES'!$C$10:$AU$732,X$8,FALSE),"")</f>
        <v>0</v>
      </c>
      <c r="Y26" s="13">
        <f>IFERROR(VLOOKUP($A26,'CONCENTRADO DE CLAVES'!$C$10:$AU$732,Y$8,FALSE),"")</f>
        <v>0</v>
      </c>
      <c r="Z26" s="37">
        <f>IFERROR(VLOOKUP($A26,'CONCENTRADO DE CLAVES'!$C$10:$AU$732,Z$8,FALSE),"")</f>
        <v>0</v>
      </c>
      <c r="AA26" s="13">
        <f>IFERROR(VLOOKUP($A26,'CONCENTRADO DE CLAVES'!$C$10:$AU$732,AA$8,FALSE),"")</f>
        <v>0</v>
      </c>
      <c r="AB26" s="13">
        <f>IFERROR(VLOOKUP($A26,'CONCENTRADO DE CLAVES'!$C$10:$AU$732,AB$8,FALSE),"")</f>
        <v>0</v>
      </c>
      <c r="AC26" s="13">
        <f>IFERROR(VLOOKUP($A26,'CONCENTRADO DE CLAVES'!$C$10:$AU$732,AC$8,FALSE),"")</f>
        <v>0</v>
      </c>
      <c r="AD26" s="37">
        <f>IFERROR(VLOOKUP($A26,'CONCENTRADO DE CLAVES'!$C$10:$AU$732,AD$8,FALSE),"")</f>
        <v>0</v>
      </c>
      <c r="AE26" s="13">
        <f>IFERROR(VLOOKUP($A26,'CONCENTRADO DE CLAVES'!$C$10:$AU$732,AE$8,FALSE),"")</f>
        <v>0</v>
      </c>
      <c r="AF26" s="13">
        <f>IFERROR(VLOOKUP($A26,'CONCENTRADO DE CLAVES'!$C$10:$AU$732,AF$8,FALSE),"")</f>
        <v>0</v>
      </c>
      <c r="AG26" s="13">
        <f>IFERROR(VLOOKUP($A26,'CONCENTRADO DE CLAVES'!$C$10:$AU$732,AG$8,FALSE),"")</f>
        <v>0</v>
      </c>
      <c r="AH26" s="37">
        <f>IFERROR(VLOOKUP($A26,'CONCENTRADO DE CLAVES'!$C$10:$AU$732,AH$8,FALSE),"")</f>
        <v>0</v>
      </c>
      <c r="AI26" s="13">
        <f>IFERROR(VLOOKUP($A26,'CONCENTRADO DE CLAVES'!$C$10:$AU$732,AI$8,FALSE),"")</f>
        <v>0</v>
      </c>
      <c r="AJ26" s="13">
        <f>IFERROR(VLOOKUP($A26,'CONCENTRADO DE CLAVES'!$C$10:$AU$732,AJ$8,FALSE),"")</f>
        <v>0</v>
      </c>
      <c r="AK26" s="13">
        <f>IFERROR(VLOOKUP($A26,'CONCENTRADO DE CLAVES'!$C$10:$AU$732,AK$8,FALSE),"")</f>
        <v>0</v>
      </c>
      <c r="AL26" s="37">
        <f>IFERROR(VLOOKUP($A26,'CONCENTRADO DE CLAVES'!$C$10:$AU$732,AL$8,FALSE),"")</f>
        <v>0</v>
      </c>
      <c r="AM26" s="69">
        <f>IFERROR(VLOOKUP($A26,'CONCENTRADO DE CLAVES'!$C$10:$AU$732,AM$8,FALSE),"")</f>
        <v>0</v>
      </c>
    </row>
    <row r="27" spans="1:39" x14ac:dyDescent="0.25">
      <c r="A27" s="15">
        <v>18</v>
      </c>
      <c r="B27" s="16" t="str">
        <f>IFERROR(VLOOKUP($A27,'CONCENTRADO DE CLAVES'!$C$10:$AU$732,B$8,FALSE),"")</f>
        <v>21121</v>
      </c>
      <c r="C27" s="46" t="str">
        <f>IFERROR(VLOOKUP($A27,'CONCENTRADO DE CLAVES'!$C$10:$AU$732,C$8,FALSE),"")</f>
        <v>04</v>
      </c>
      <c r="D27" s="47" t="str">
        <f>IFERROR(VLOOKUP($A27,'CONCENTRADO DE CLAVES'!$C$10:$AU$732,D$8,FALSE),"")</f>
        <v>010</v>
      </c>
      <c r="E27" s="48" t="str">
        <f>IFERROR(VLOOKUP($A27,'CONCENTRADO DE CLAVES'!$C$10:$AU$732,E$8,FALSE),"")</f>
        <v>00151</v>
      </c>
      <c r="F27" s="16" t="str">
        <f>IFERROR(VLOOKUP($A27,'CONCENTRADO DE CLAVES'!$C$10:$AU$732,F$8,FALSE),"")</f>
        <v>2</v>
      </c>
      <c r="G27" s="16" t="str">
        <f>IFERROR(VLOOKUP($A27,'CONCENTRADO DE CLAVES'!$C$10:$AU$732,G$8,FALSE),"")</f>
        <v>5</v>
      </c>
      <c r="H27" s="16" t="str">
        <f>IFERROR(VLOOKUP($A27,'CONCENTRADO DE CLAVES'!$C$10:$AU$732,H$8,FALSE),"")</f>
        <v>2</v>
      </c>
      <c r="I27" s="16" t="str">
        <f>IFERROR(VLOOKUP($A27,'CONCENTRADO DE CLAVES'!$C$10:$AU$732,I$8,FALSE),"")</f>
        <v>3</v>
      </c>
      <c r="J27" s="16" t="str">
        <f>IFERROR(VLOOKUP($A27,'CONCENTRADO DE CLAVES'!$C$10:$AU$732,J$8,FALSE),"")</f>
        <v>3</v>
      </c>
      <c r="K27" s="16" t="str">
        <f>IFERROR(VLOOKUP($A27,'CONCENTRADO DE CLAVES'!$C$10:$AU$732,K$8,FALSE),"")</f>
        <v>E</v>
      </c>
      <c r="L27" s="47" t="str">
        <f>IFERROR(VLOOKUP($A27,'CONCENTRADO DE CLAVES'!$C$10:$AU$732,L$8,FALSE),"")</f>
        <v>149</v>
      </c>
      <c r="M27" s="46" t="str">
        <f>IFERROR(VLOOKUP($A27,'CONCENTRADO DE CLAVES'!$C$10:$AU$732,M$8,FALSE),"")</f>
        <v>01</v>
      </c>
      <c r="N27" s="16" t="str">
        <f>IFERROR(VLOOKUP($A27,'CONCENTRADO DE CLAVES'!$C$10:$AU$732,N$8,FALSE),"")</f>
        <v>4157</v>
      </c>
      <c r="O27" s="46" t="str">
        <f>IFERROR(VLOOKUP($A27,'CONCENTRADO DE CLAVES'!$C$10:$AU$732,O$8,FALSE),"")</f>
        <v>00</v>
      </c>
      <c r="P27" s="16" t="str">
        <f>IFERROR(VLOOKUP($A27,'CONCENTRADO DE CLAVES'!$C$10:$AU$732,P$8,FALSE),"")</f>
        <v>1</v>
      </c>
      <c r="Q27" s="48" t="str">
        <f>IFERROR(VLOOKUP($A27,'CONCENTRADO DE CLAVES'!$C$10:$AU$732,Q$8,FALSE),"")</f>
        <v>00100</v>
      </c>
      <c r="R27" s="16" t="str">
        <f>IFERROR(VLOOKUP($A27,'CONCENTRADO DE CLAVES'!$C$10:$AU$732,R$8,FALSE),"")</f>
        <v>1</v>
      </c>
      <c r="S27" s="46" t="str">
        <f>IFERROR(VLOOKUP($A27,'CONCENTRADO DE CLAVES'!$C$10:$AU$732,S$8,FALSE),"")</f>
        <v>20</v>
      </c>
      <c r="T27" s="47" t="str">
        <f>IFERROR(VLOOKUP($A27,'CONCENTRADO DE CLAVES'!$C$10:$AU$732,T$8,FALSE),"")</f>
        <v>150</v>
      </c>
      <c r="U27" s="98" t="str">
        <f>IFERROR(VLOOKUP($A27,'CONCENTRADO DE CLAVES'!$C$10:$AU$732,U$8,FALSE),"")</f>
        <v>21121040100015125233E14901415700100100120150</v>
      </c>
      <c r="V27" s="31" t="str">
        <f>IFERROR(VLOOKUP($A27,'CONCENTRADO DE CLAVES'!$C$10:$AU$732,V$8,FALSE),"")</f>
        <v>CECYTEJ</v>
      </c>
      <c r="W27" s="13">
        <f>IFERROR(VLOOKUP($A27,'CONCENTRADO DE CLAVES'!$C$10:$AU$732,W$8,FALSE),"")</f>
        <v>0</v>
      </c>
      <c r="X27" s="13">
        <f>IFERROR(VLOOKUP($A27,'CONCENTRADO DE CLAVES'!$C$10:$AU$732,X$8,FALSE),"")</f>
        <v>0</v>
      </c>
      <c r="Y27" s="13">
        <f>IFERROR(VLOOKUP($A27,'CONCENTRADO DE CLAVES'!$C$10:$AU$732,Y$8,FALSE),"")</f>
        <v>0</v>
      </c>
      <c r="Z27" s="37">
        <f>IFERROR(VLOOKUP($A27,'CONCENTRADO DE CLAVES'!$C$10:$AU$732,Z$8,FALSE),"")</f>
        <v>0</v>
      </c>
      <c r="AA27" s="13">
        <f>IFERROR(VLOOKUP($A27,'CONCENTRADO DE CLAVES'!$C$10:$AU$732,AA$8,FALSE),"")</f>
        <v>0</v>
      </c>
      <c r="AB27" s="13">
        <f>IFERROR(VLOOKUP($A27,'CONCENTRADO DE CLAVES'!$C$10:$AU$732,AB$8,FALSE),"")</f>
        <v>0</v>
      </c>
      <c r="AC27" s="13">
        <f>IFERROR(VLOOKUP($A27,'CONCENTRADO DE CLAVES'!$C$10:$AU$732,AC$8,FALSE),"")</f>
        <v>0</v>
      </c>
      <c r="AD27" s="37">
        <f>IFERROR(VLOOKUP($A27,'CONCENTRADO DE CLAVES'!$C$10:$AU$732,AD$8,FALSE),"")</f>
        <v>0</v>
      </c>
      <c r="AE27" s="13">
        <f>IFERROR(VLOOKUP($A27,'CONCENTRADO DE CLAVES'!$C$10:$AU$732,AE$8,FALSE),"")</f>
        <v>0</v>
      </c>
      <c r="AF27" s="13">
        <f>IFERROR(VLOOKUP($A27,'CONCENTRADO DE CLAVES'!$C$10:$AU$732,AF$8,FALSE),"")</f>
        <v>0</v>
      </c>
      <c r="AG27" s="13">
        <f>IFERROR(VLOOKUP($A27,'CONCENTRADO DE CLAVES'!$C$10:$AU$732,AG$8,FALSE),"")</f>
        <v>0</v>
      </c>
      <c r="AH27" s="37">
        <f>IFERROR(VLOOKUP($A27,'CONCENTRADO DE CLAVES'!$C$10:$AU$732,AH$8,FALSE),"")</f>
        <v>0</v>
      </c>
      <c r="AI27" s="13">
        <f>IFERROR(VLOOKUP($A27,'CONCENTRADO DE CLAVES'!$C$10:$AU$732,AI$8,FALSE),"")</f>
        <v>0</v>
      </c>
      <c r="AJ27" s="13">
        <f>IFERROR(VLOOKUP($A27,'CONCENTRADO DE CLAVES'!$C$10:$AU$732,AJ$8,FALSE),"")</f>
        <v>0</v>
      </c>
      <c r="AK27" s="13">
        <f>IFERROR(VLOOKUP($A27,'CONCENTRADO DE CLAVES'!$C$10:$AU$732,AK$8,FALSE),"")</f>
        <v>0</v>
      </c>
      <c r="AL27" s="37">
        <f>IFERROR(VLOOKUP($A27,'CONCENTRADO DE CLAVES'!$C$10:$AU$732,AL$8,FALSE),"")</f>
        <v>0</v>
      </c>
      <c r="AM27" s="69">
        <f>IFERROR(VLOOKUP($A27,'CONCENTRADO DE CLAVES'!$C$10:$AU$732,AM$8,FALSE),"")</f>
        <v>0</v>
      </c>
    </row>
    <row r="28" spans="1:39" x14ac:dyDescent="0.25">
      <c r="A28" s="15">
        <v>19</v>
      </c>
      <c r="B28" s="16" t="str">
        <f>IFERROR(VLOOKUP($A28,'CONCENTRADO DE CLAVES'!$C$10:$AU$732,B$8,FALSE),"")</f>
        <v>21121</v>
      </c>
      <c r="C28" s="46" t="str">
        <f>IFERROR(VLOOKUP($A28,'CONCENTRADO DE CLAVES'!$C$10:$AU$732,C$8,FALSE),"")</f>
        <v>04</v>
      </c>
      <c r="D28" s="47" t="str">
        <f>IFERROR(VLOOKUP($A28,'CONCENTRADO DE CLAVES'!$C$10:$AU$732,D$8,FALSE),"")</f>
        <v>010</v>
      </c>
      <c r="E28" s="48" t="str">
        <f>IFERROR(VLOOKUP($A28,'CONCENTRADO DE CLAVES'!$C$10:$AU$732,E$8,FALSE),"")</f>
        <v>00151</v>
      </c>
      <c r="F28" s="16" t="str">
        <f>IFERROR(VLOOKUP($A28,'CONCENTRADO DE CLAVES'!$C$10:$AU$732,F$8,FALSE),"")</f>
        <v>2</v>
      </c>
      <c r="G28" s="16" t="str">
        <f>IFERROR(VLOOKUP($A28,'CONCENTRADO DE CLAVES'!$C$10:$AU$732,G$8,FALSE),"")</f>
        <v>5</v>
      </c>
      <c r="H28" s="16" t="str">
        <f>IFERROR(VLOOKUP($A28,'CONCENTRADO DE CLAVES'!$C$10:$AU$732,H$8,FALSE),"")</f>
        <v>2</v>
      </c>
      <c r="I28" s="16" t="str">
        <f>IFERROR(VLOOKUP($A28,'CONCENTRADO DE CLAVES'!$C$10:$AU$732,I$8,FALSE),"")</f>
        <v>3</v>
      </c>
      <c r="J28" s="16" t="str">
        <f>IFERROR(VLOOKUP($A28,'CONCENTRADO DE CLAVES'!$C$10:$AU$732,J$8,FALSE),"")</f>
        <v>3</v>
      </c>
      <c r="K28" s="16" t="str">
        <f>IFERROR(VLOOKUP($A28,'CONCENTRADO DE CLAVES'!$C$10:$AU$732,K$8,FALSE),"")</f>
        <v>E</v>
      </c>
      <c r="L28" s="47" t="str">
        <f>IFERROR(VLOOKUP($A28,'CONCENTRADO DE CLAVES'!$C$10:$AU$732,L$8,FALSE),"")</f>
        <v>149</v>
      </c>
      <c r="M28" s="46" t="str">
        <f>IFERROR(VLOOKUP($A28,'CONCENTRADO DE CLAVES'!$C$10:$AU$732,M$8,FALSE),"")</f>
        <v>01</v>
      </c>
      <c r="N28" s="16" t="str">
        <f>IFERROR(VLOOKUP($A28,'CONCENTRADO DE CLAVES'!$C$10:$AU$732,N$8,FALSE),"")</f>
        <v>4157</v>
      </c>
      <c r="O28" s="46" t="str">
        <f>IFERROR(VLOOKUP($A28,'CONCENTRADO DE CLAVES'!$C$10:$AU$732,O$8,FALSE),"")</f>
        <v>00</v>
      </c>
      <c r="P28" s="16" t="str">
        <f>IFERROR(VLOOKUP($A28,'CONCENTRADO DE CLAVES'!$C$10:$AU$732,P$8,FALSE),"")</f>
        <v>5</v>
      </c>
      <c r="Q28" s="48" t="str">
        <f>IFERROR(VLOOKUP($A28,'CONCENTRADO DE CLAVES'!$C$10:$AU$732,Q$8,FALSE),"")</f>
        <v>05415</v>
      </c>
      <c r="R28" s="16" t="str">
        <f>IFERROR(VLOOKUP($A28,'CONCENTRADO DE CLAVES'!$C$10:$AU$732,R$8,FALSE),"")</f>
        <v>1</v>
      </c>
      <c r="S28" s="46" t="str">
        <f>IFERROR(VLOOKUP($A28,'CONCENTRADO DE CLAVES'!$C$10:$AU$732,S$8,FALSE),"")</f>
        <v>20</v>
      </c>
      <c r="T28" s="47" t="str">
        <f>IFERROR(VLOOKUP($A28,'CONCENTRADO DE CLAVES'!$C$10:$AU$732,T$8,FALSE),"")</f>
        <v>150</v>
      </c>
      <c r="U28" s="98" t="str">
        <f>IFERROR(VLOOKUP($A28,'CONCENTRADO DE CLAVES'!$C$10:$AU$732,U$8,FALSE),"")</f>
        <v>21121040100015125233E14901415700505415120150</v>
      </c>
      <c r="V28" s="31" t="str">
        <f>IFERROR(VLOOKUP($A28,'CONCENTRADO DE CLAVES'!$C$10:$AU$732,V$8,FALSE),"")</f>
        <v>CECYTEJ</v>
      </c>
      <c r="W28" s="13">
        <f>IFERROR(VLOOKUP($A28,'CONCENTRADO DE CLAVES'!$C$10:$AU$732,W$8,FALSE),"")</f>
        <v>0</v>
      </c>
      <c r="X28" s="13">
        <f>IFERROR(VLOOKUP($A28,'CONCENTRADO DE CLAVES'!$C$10:$AU$732,X$8,FALSE),"")</f>
        <v>0</v>
      </c>
      <c r="Y28" s="13">
        <f>IFERROR(VLOOKUP($A28,'CONCENTRADO DE CLAVES'!$C$10:$AU$732,Y$8,FALSE),"")</f>
        <v>0</v>
      </c>
      <c r="Z28" s="37">
        <f>IFERROR(VLOOKUP($A28,'CONCENTRADO DE CLAVES'!$C$10:$AU$732,Z$8,FALSE),"")</f>
        <v>0</v>
      </c>
      <c r="AA28" s="13">
        <f>IFERROR(VLOOKUP($A28,'CONCENTRADO DE CLAVES'!$C$10:$AU$732,AA$8,FALSE),"")</f>
        <v>0</v>
      </c>
      <c r="AB28" s="13">
        <f>IFERROR(VLOOKUP($A28,'CONCENTRADO DE CLAVES'!$C$10:$AU$732,AB$8,FALSE),"")</f>
        <v>0</v>
      </c>
      <c r="AC28" s="13">
        <f>IFERROR(VLOOKUP($A28,'CONCENTRADO DE CLAVES'!$C$10:$AU$732,AC$8,FALSE),"")</f>
        <v>0</v>
      </c>
      <c r="AD28" s="37">
        <f>IFERROR(VLOOKUP($A28,'CONCENTRADO DE CLAVES'!$C$10:$AU$732,AD$8,FALSE),"")</f>
        <v>0</v>
      </c>
      <c r="AE28" s="13">
        <f>IFERROR(VLOOKUP($A28,'CONCENTRADO DE CLAVES'!$C$10:$AU$732,AE$8,FALSE),"")</f>
        <v>0</v>
      </c>
      <c r="AF28" s="13">
        <f>IFERROR(VLOOKUP($A28,'CONCENTRADO DE CLAVES'!$C$10:$AU$732,AF$8,FALSE),"")</f>
        <v>0</v>
      </c>
      <c r="AG28" s="13">
        <f>IFERROR(VLOOKUP($A28,'CONCENTRADO DE CLAVES'!$C$10:$AU$732,AG$8,FALSE),"")</f>
        <v>0</v>
      </c>
      <c r="AH28" s="37">
        <f>IFERROR(VLOOKUP($A28,'CONCENTRADO DE CLAVES'!$C$10:$AU$732,AH$8,FALSE),"")</f>
        <v>0</v>
      </c>
      <c r="AI28" s="13">
        <f>IFERROR(VLOOKUP($A28,'CONCENTRADO DE CLAVES'!$C$10:$AU$732,AI$8,FALSE),"")</f>
        <v>0</v>
      </c>
      <c r="AJ28" s="13">
        <f>IFERROR(VLOOKUP($A28,'CONCENTRADO DE CLAVES'!$C$10:$AU$732,AJ$8,FALSE),"")</f>
        <v>0</v>
      </c>
      <c r="AK28" s="13">
        <f>IFERROR(VLOOKUP($A28,'CONCENTRADO DE CLAVES'!$C$10:$AU$732,AK$8,FALSE),"")</f>
        <v>0</v>
      </c>
      <c r="AL28" s="37">
        <f>IFERROR(VLOOKUP($A28,'CONCENTRADO DE CLAVES'!$C$10:$AU$732,AL$8,FALSE),"")</f>
        <v>0</v>
      </c>
      <c r="AM28" s="69">
        <f>IFERROR(VLOOKUP($A28,'CONCENTRADO DE CLAVES'!$C$10:$AU$732,AM$8,FALSE),"")</f>
        <v>0</v>
      </c>
    </row>
    <row r="29" spans="1:39" x14ac:dyDescent="0.25">
      <c r="A29" s="15">
        <v>20</v>
      </c>
      <c r="B29" s="16">
        <f>IFERROR(VLOOKUP($A29,'CONCENTRADO DE CLAVES'!$C$10:$AU$732,B$8,FALSE),"")</f>
        <v>21121</v>
      </c>
      <c r="C29" s="46" t="str">
        <f>IFERROR(VLOOKUP($A29,'CONCENTRADO DE CLAVES'!$C$10:$AU$732,C$8,FALSE),"")</f>
        <v>04</v>
      </c>
      <c r="D29" s="47" t="str">
        <f>IFERROR(VLOOKUP($A29,'CONCENTRADO DE CLAVES'!$C$10:$AU$732,D$8,FALSE),"")</f>
        <v>011</v>
      </c>
      <c r="E29" s="48" t="str">
        <f>IFERROR(VLOOKUP($A29,'CONCENTRADO DE CLAVES'!$C$10:$AU$732,E$8,FALSE),"")</f>
        <v>00152</v>
      </c>
      <c r="F29" s="16" t="str">
        <f>IFERROR(VLOOKUP($A29,'CONCENTRADO DE CLAVES'!$C$10:$AU$732,F$8,FALSE),"")</f>
        <v>2</v>
      </c>
      <c r="G29" s="16" t="str">
        <f>IFERROR(VLOOKUP($A29,'CONCENTRADO DE CLAVES'!$C$10:$AU$732,G$8,FALSE),"")</f>
        <v>5</v>
      </c>
      <c r="H29" s="16" t="str">
        <f>IFERROR(VLOOKUP($A29,'CONCENTRADO DE CLAVES'!$C$10:$AU$732,H$8,FALSE),"")</f>
        <v>2</v>
      </c>
      <c r="I29" s="16" t="str">
        <f>IFERROR(VLOOKUP($A29,'CONCENTRADO DE CLAVES'!$C$10:$AU$732,I$8,FALSE),"")</f>
        <v>3</v>
      </c>
      <c r="J29" s="16" t="str">
        <f>IFERROR(VLOOKUP($A29,'CONCENTRADO DE CLAVES'!$C$10:$AU$732,J$8,FALSE),"")</f>
        <v>3</v>
      </c>
      <c r="K29" s="16" t="str">
        <f>IFERROR(VLOOKUP($A29,'CONCENTRADO DE CLAVES'!$C$10:$AU$732,K$8,FALSE),"")</f>
        <v>E</v>
      </c>
      <c r="L29" s="47" t="str">
        <f>IFERROR(VLOOKUP($A29,'CONCENTRADO DE CLAVES'!$C$10:$AU$732,L$8,FALSE),"")</f>
        <v>150</v>
      </c>
      <c r="M29" s="46" t="str">
        <f>IFERROR(VLOOKUP($A29,'CONCENTRADO DE CLAVES'!$C$10:$AU$732,M$8,FALSE),"")</f>
        <v>01</v>
      </c>
      <c r="N29" s="16" t="str">
        <f>IFERROR(VLOOKUP($A29,'CONCENTRADO DE CLAVES'!$C$10:$AU$732,N$8,FALSE),"")</f>
        <v>4157</v>
      </c>
      <c r="O29" s="46" t="str">
        <f>IFERROR(VLOOKUP($A29,'CONCENTRADO DE CLAVES'!$C$10:$AU$732,O$8,FALSE),"")</f>
        <v>00</v>
      </c>
      <c r="P29" s="16" t="str">
        <f>IFERROR(VLOOKUP($A29,'CONCENTRADO DE CLAVES'!$C$10:$AU$732,P$8,FALSE),"")</f>
        <v>5</v>
      </c>
      <c r="Q29" s="48" t="str">
        <f>IFERROR(VLOOKUP($A29,'CONCENTRADO DE CLAVES'!$C$10:$AU$732,Q$8,FALSE),"")</f>
        <v>05515</v>
      </c>
      <c r="R29" s="16" t="str">
        <f>IFERROR(VLOOKUP($A29,'CONCENTRADO DE CLAVES'!$C$10:$AU$732,R$8,FALSE),"")</f>
        <v>1</v>
      </c>
      <c r="S29" s="46" t="str">
        <f>IFERROR(VLOOKUP($A29,'CONCENTRADO DE CLAVES'!$C$10:$AU$732,S$8,FALSE),"")</f>
        <v>20</v>
      </c>
      <c r="T29" s="47" t="str">
        <f>IFERROR(VLOOKUP($A29,'CONCENTRADO DE CLAVES'!$C$10:$AU$732,T$8,FALSE),"")</f>
        <v>150</v>
      </c>
      <c r="U29" s="98" t="str">
        <f>IFERROR(VLOOKUP($A29,'CONCENTRADO DE CLAVES'!$C$10:$AU$732,U$8,FALSE),"")</f>
        <v>21121040110015225233E15001415700505515120150</v>
      </c>
      <c r="V29" s="31" t="str">
        <f>IFERROR(VLOOKUP($A29,'CONCENTRADO DE CLAVES'!$C$10:$AU$732,V$8,FALSE),"")</f>
        <v>COBAEJ</v>
      </c>
      <c r="W29" s="13">
        <f>IFERROR(VLOOKUP($A29,'CONCENTRADO DE CLAVES'!$C$10:$AU$732,W$8,FALSE),"")</f>
        <v>0</v>
      </c>
      <c r="X29" s="13">
        <f>IFERROR(VLOOKUP($A29,'CONCENTRADO DE CLAVES'!$C$10:$AU$732,X$8,FALSE),"")</f>
        <v>0</v>
      </c>
      <c r="Y29" s="13">
        <f>IFERROR(VLOOKUP($A29,'CONCENTRADO DE CLAVES'!$C$10:$AU$732,Y$8,FALSE),"")</f>
        <v>0</v>
      </c>
      <c r="Z29" s="37">
        <f>IFERROR(VLOOKUP($A29,'CONCENTRADO DE CLAVES'!$C$10:$AU$732,Z$8,FALSE),"")</f>
        <v>0</v>
      </c>
      <c r="AA29" s="13">
        <f>IFERROR(VLOOKUP($A29,'CONCENTRADO DE CLAVES'!$C$10:$AU$732,AA$8,FALSE),"")</f>
        <v>0</v>
      </c>
      <c r="AB29" s="13">
        <f>IFERROR(VLOOKUP($A29,'CONCENTRADO DE CLAVES'!$C$10:$AU$732,AB$8,FALSE),"")</f>
        <v>0</v>
      </c>
      <c r="AC29" s="13">
        <f>IFERROR(VLOOKUP($A29,'CONCENTRADO DE CLAVES'!$C$10:$AU$732,AC$8,FALSE),"")</f>
        <v>0</v>
      </c>
      <c r="AD29" s="37">
        <f>IFERROR(VLOOKUP($A29,'CONCENTRADO DE CLAVES'!$C$10:$AU$732,AD$8,FALSE),"")</f>
        <v>0</v>
      </c>
      <c r="AE29" s="13">
        <f>IFERROR(VLOOKUP($A29,'CONCENTRADO DE CLAVES'!$C$10:$AU$732,AE$8,FALSE),"")</f>
        <v>0</v>
      </c>
      <c r="AF29" s="13">
        <f>IFERROR(VLOOKUP($A29,'CONCENTRADO DE CLAVES'!$C$10:$AU$732,AF$8,FALSE),"")</f>
        <v>0</v>
      </c>
      <c r="AG29" s="13">
        <f>IFERROR(VLOOKUP($A29,'CONCENTRADO DE CLAVES'!$C$10:$AU$732,AG$8,FALSE),"")</f>
        <v>0</v>
      </c>
      <c r="AH29" s="37">
        <f>IFERROR(VLOOKUP($A29,'CONCENTRADO DE CLAVES'!$C$10:$AU$732,AH$8,FALSE),"")</f>
        <v>0</v>
      </c>
      <c r="AI29" s="13">
        <f>IFERROR(VLOOKUP($A29,'CONCENTRADO DE CLAVES'!$C$10:$AU$732,AI$8,FALSE),"")</f>
        <v>0</v>
      </c>
      <c r="AJ29" s="13">
        <f>IFERROR(VLOOKUP($A29,'CONCENTRADO DE CLAVES'!$C$10:$AU$732,AJ$8,FALSE),"")</f>
        <v>0</v>
      </c>
      <c r="AK29" s="13">
        <f>IFERROR(VLOOKUP($A29,'CONCENTRADO DE CLAVES'!$C$10:$AU$732,AK$8,FALSE),"")</f>
        <v>0</v>
      </c>
      <c r="AL29" s="37">
        <f>IFERROR(VLOOKUP($A29,'CONCENTRADO DE CLAVES'!$C$10:$AU$732,AL$8,FALSE),"")</f>
        <v>0</v>
      </c>
      <c r="AM29" s="69">
        <f>IFERROR(VLOOKUP($A29,'CONCENTRADO DE CLAVES'!$C$10:$AU$732,AM$8,FALSE),"")</f>
        <v>0</v>
      </c>
    </row>
    <row r="30" spans="1:39" x14ac:dyDescent="0.25">
      <c r="A30" s="15">
        <v>21</v>
      </c>
      <c r="B30" s="16">
        <f>IFERROR(VLOOKUP($A30,'CONCENTRADO DE CLAVES'!$C$10:$AU$732,B$8,FALSE),"")</f>
        <v>21121</v>
      </c>
      <c r="C30" s="46" t="str">
        <f>IFERROR(VLOOKUP($A30,'CONCENTRADO DE CLAVES'!$C$10:$AU$732,C$8,FALSE),"")</f>
        <v>04</v>
      </c>
      <c r="D30" s="47" t="str">
        <f>IFERROR(VLOOKUP($A30,'CONCENTRADO DE CLAVES'!$C$10:$AU$732,D$8,FALSE),"")</f>
        <v>011</v>
      </c>
      <c r="E30" s="48" t="str">
        <f>IFERROR(VLOOKUP($A30,'CONCENTRADO DE CLAVES'!$C$10:$AU$732,E$8,FALSE),"")</f>
        <v>00152</v>
      </c>
      <c r="F30" s="16" t="str">
        <f>IFERROR(VLOOKUP($A30,'CONCENTRADO DE CLAVES'!$C$10:$AU$732,F$8,FALSE),"")</f>
        <v>2</v>
      </c>
      <c r="G30" s="16" t="str">
        <f>IFERROR(VLOOKUP($A30,'CONCENTRADO DE CLAVES'!$C$10:$AU$732,G$8,FALSE),"")</f>
        <v>5</v>
      </c>
      <c r="H30" s="16" t="str">
        <f>IFERROR(VLOOKUP($A30,'CONCENTRADO DE CLAVES'!$C$10:$AU$732,H$8,FALSE),"")</f>
        <v>2</v>
      </c>
      <c r="I30" s="16" t="str">
        <f>IFERROR(VLOOKUP($A30,'CONCENTRADO DE CLAVES'!$C$10:$AU$732,I$8,FALSE),"")</f>
        <v>3</v>
      </c>
      <c r="J30" s="16" t="str">
        <f>IFERROR(VLOOKUP($A30,'CONCENTRADO DE CLAVES'!$C$10:$AU$732,J$8,FALSE),"")</f>
        <v>3</v>
      </c>
      <c r="K30" s="16" t="str">
        <f>IFERROR(VLOOKUP($A30,'CONCENTRADO DE CLAVES'!$C$10:$AU$732,K$8,FALSE),"")</f>
        <v>E</v>
      </c>
      <c r="L30" s="47" t="str">
        <f>IFERROR(VLOOKUP($A30,'CONCENTRADO DE CLAVES'!$C$10:$AU$732,L$8,FALSE),"")</f>
        <v>150</v>
      </c>
      <c r="M30" s="46" t="str">
        <f>IFERROR(VLOOKUP($A30,'CONCENTRADO DE CLAVES'!$C$10:$AU$732,M$8,FALSE),"")</f>
        <v>01</v>
      </c>
      <c r="N30" s="16" t="str">
        <f>IFERROR(VLOOKUP($A30,'CONCENTRADO DE CLAVES'!$C$10:$AU$732,N$8,FALSE),"")</f>
        <v>4157</v>
      </c>
      <c r="O30" s="46" t="str">
        <f>IFERROR(VLOOKUP($A30,'CONCENTRADO DE CLAVES'!$C$10:$AU$732,O$8,FALSE),"")</f>
        <v>00</v>
      </c>
      <c r="P30" s="16" t="str">
        <f>IFERROR(VLOOKUP($A30,'CONCENTRADO DE CLAVES'!$C$10:$AU$732,P$8,FALSE),"")</f>
        <v>1</v>
      </c>
      <c r="Q30" s="48" t="str">
        <f>IFERROR(VLOOKUP($A30,'CONCENTRADO DE CLAVES'!$C$10:$AU$732,Q$8,FALSE),"")</f>
        <v>00100</v>
      </c>
      <c r="R30" s="16" t="str">
        <f>IFERROR(VLOOKUP($A30,'CONCENTRADO DE CLAVES'!$C$10:$AU$732,R$8,FALSE),"")</f>
        <v>1</v>
      </c>
      <c r="S30" s="46" t="str">
        <f>IFERROR(VLOOKUP($A30,'CONCENTRADO DE CLAVES'!$C$10:$AU$732,S$8,FALSE),"")</f>
        <v>20</v>
      </c>
      <c r="T30" s="47" t="str">
        <f>IFERROR(VLOOKUP($A30,'CONCENTRADO DE CLAVES'!$C$10:$AU$732,T$8,FALSE),"")</f>
        <v>150</v>
      </c>
      <c r="U30" s="98" t="str">
        <f>IFERROR(VLOOKUP($A30,'CONCENTRADO DE CLAVES'!$C$10:$AU$732,U$8,FALSE),"")</f>
        <v>21121040110015225233E15001415700100100120150</v>
      </c>
      <c r="V30" s="31" t="str">
        <f>IFERROR(VLOOKUP($A30,'CONCENTRADO DE CLAVES'!$C$10:$AU$732,V$8,FALSE),"")</f>
        <v>COBAEJ</v>
      </c>
      <c r="W30" s="13">
        <f>IFERROR(VLOOKUP($A30,'CONCENTRADO DE CLAVES'!$C$10:$AU$732,W$8,FALSE),"")</f>
        <v>0</v>
      </c>
      <c r="X30" s="13">
        <f>IFERROR(VLOOKUP($A30,'CONCENTRADO DE CLAVES'!$C$10:$AU$732,X$8,FALSE),"")</f>
        <v>0</v>
      </c>
      <c r="Y30" s="13">
        <f>IFERROR(VLOOKUP($A30,'CONCENTRADO DE CLAVES'!$C$10:$AU$732,Y$8,FALSE),"")</f>
        <v>0</v>
      </c>
      <c r="Z30" s="37">
        <f>IFERROR(VLOOKUP($A30,'CONCENTRADO DE CLAVES'!$C$10:$AU$732,Z$8,FALSE),"")</f>
        <v>0</v>
      </c>
      <c r="AA30" s="13">
        <f>IFERROR(VLOOKUP($A30,'CONCENTRADO DE CLAVES'!$C$10:$AU$732,AA$8,FALSE),"")</f>
        <v>0</v>
      </c>
      <c r="AB30" s="13">
        <f>IFERROR(VLOOKUP($A30,'CONCENTRADO DE CLAVES'!$C$10:$AU$732,AB$8,FALSE),"")</f>
        <v>0</v>
      </c>
      <c r="AC30" s="13">
        <f>IFERROR(VLOOKUP($A30,'CONCENTRADO DE CLAVES'!$C$10:$AU$732,AC$8,FALSE),"")</f>
        <v>0</v>
      </c>
      <c r="AD30" s="37">
        <f>IFERROR(VLOOKUP($A30,'CONCENTRADO DE CLAVES'!$C$10:$AU$732,AD$8,FALSE),"")</f>
        <v>0</v>
      </c>
      <c r="AE30" s="13">
        <f>IFERROR(VLOOKUP($A30,'CONCENTRADO DE CLAVES'!$C$10:$AU$732,AE$8,FALSE),"")</f>
        <v>0</v>
      </c>
      <c r="AF30" s="13">
        <f>IFERROR(VLOOKUP($A30,'CONCENTRADO DE CLAVES'!$C$10:$AU$732,AF$8,FALSE),"")</f>
        <v>0</v>
      </c>
      <c r="AG30" s="13">
        <f>IFERROR(VLOOKUP($A30,'CONCENTRADO DE CLAVES'!$C$10:$AU$732,AG$8,FALSE),"")</f>
        <v>0</v>
      </c>
      <c r="AH30" s="37">
        <f>IFERROR(VLOOKUP($A30,'CONCENTRADO DE CLAVES'!$C$10:$AU$732,AH$8,FALSE),"")</f>
        <v>0</v>
      </c>
      <c r="AI30" s="13">
        <f>IFERROR(VLOOKUP($A30,'CONCENTRADO DE CLAVES'!$C$10:$AU$732,AI$8,FALSE),"")</f>
        <v>0</v>
      </c>
      <c r="AJ30" s="13">
        <f>IFERROR(VLOOKUP($A30,'CONCENTRADO DE CLAVES'!$C$10:$AU$732,AJ$8,FALSE),"")</f>
        <v>0</v>
      </c>
      <c r="AK30" s="13">
        <f>IFERROR(VLOOKUP($A30,'CONCENTRADO DE CLAVES'!$C$10:$AU$732,AK$8,FALSE),"")</f>
        <v>0</v>
      </c>
      <c r="AL30" s="37">
        <f>IFERROR(VLOOKUP($A30,'CONCENTRADO DE CLAVES'!$C$10:$AU$732,AL$8,FALSE),"")</f>
        <v>0</v>
      </c>
      <c r="AM30" s="69">
        <f>IFERROR(VLOOKUP($A30,'CONCENTRADO DE CLAVES'!$C$10:$AU$732,AM$8,FALSE),"")</f>
        <v>0</v>
      </c>
    </row>
    <row r="31" spans="1:39" x14ac:dyDescent="0.25">
      <c r="A31" s="15">
        <v>22</v>
      </c>
      <c r="B31" s="16">
        <f>IFERROR(VLOOKUP($A31,'CONCENTRADO DE CLAVES'!$C$10:$AU$732,B$8,FALSE),"")</f>
        <v>21121</v>
      </c>
      <c r="C31" s="46" t="str">
        <f>IFERROR(VLOOKUP($A31,'CONCENTRADO DE CLAVES'!$C$10:$AU$732,C$8,FALSE),"")</f>
        <v>04</v>
      </c>
      <c r="D31" s="47" t="str">
        <f>IFERROR(VLOOKUP($A31,'CONCENTRADO DE CLAVES'!$C$10:$AU$732,D$8,FALSE),"")</f>
        <v>013</v>
      </c>
      <c r="E31" s="48" t="str">
        <f>IFERROR(VLOOKUP($A31,'CONCENTRADO DE CLAVES'!$C$10:$AU$732,E$8,FALSE),"")</f>
        <v>00154</v>
      </c>
      <c r="F31" s="16" t="str">
        <f>IFERROR(VLOOKUP($A31,'CONCENTRADO DE CLAVES'!$C$10:$AU$732,F$8,FALSE),"")</f>
        <v>2</v>
      </c>
      <c r="G31" s="16" t="str">
        <f>IFERROR(VLOOKUP($A31,'CONCENTRADO DE CLAVES'!$C$10:$AU$732,G$8,FALSE),"")</f>
        <v>5</v>
      </c>
      <c r="H31" s="16" t="str">
        <f>IFERROR(VLOOKUP($A31,'CONCENTRADO DE CLAVES'!$C$10:$AU$732,H$8,FALSE),"")</f>
        <v>2</v>
      </c>
      <c r="I31" s="16" t="str">
        <f>IFERROR(VLOOKUP($A31,'CONCENTRADO DE CLAVES'!$C$10:$AU$732,I$8,FALSE),"")</f>
        <v>3</v>
      </c>
      <c r="J31" s="16" t="str">
        <f>IFERROR(VLOOKUP($A31,'CONCENTRADO DE CLAVES'!$C$10:$AU$732,J$8,FALSE),"")</f>
        <v>3</v>
      </c>
      <c r="K31" s="16" t="str">
        <f>IFERROR(VLOOKUP($A31,'CONCENTRADO DE CLAVES'!$C$10:$AU$732,K$8,FALSE),"")</f>
        <v>E</v>
      </c>
      <c r="L31" s="47" t="str">
        <f>IFERROR(VLOOKUP($A31,'CONCENTRADO DE CLAVES'!$C$10:$AU$732,L$8,FALSE),"")</f>
        <v>151</v>
      </c>
      <c r="M31" s="46" t="str">
        <f>IFERROR(VLOOKUP($A31,'CONCENTRADO DE CLAVES'!$C$10:$AU$732,M$8,FALSE),"")</f>
        <v>01</v>
      </c>
      <c r="N31" s="16" t="str">
        <f>IFERROR(VLOOKUP($A31,'CONCENTRADO DE CLAVES'!$C$10:$AU$732,N$8,FALSE),"")</f>
        <v>4157</v>
      </c>
      <c r="O31" s="46" t="str">
        <f>IFERROR(VLOOKUP($A31,'CONCENTRADO DE CLAVES'!$C$10:$AU$732,O$8,FALSE),"")</f>
        <v>00</v>
      </c>
      <c r="P31" s="16" t="str">
        <f>IFERROR(VLOOKUP($A31,'CONCENTRADO DE CLAVES'!$C$10:$AU$732,P$8,FALSE),"")</f>
        <v>5</v>
      </c>
      <c r="Q31" s="48" t="str">
        <f>IFERROR(VLOOKUP($A31,'CONCENTRADO DE CLAVES'!$C$10:$AU$732,Q$8,FALSE),"")</f>
        <v>05615</v>
      </c>
      <c r="R31" s="16" t="str">
        <f>IFERROR(VLOOKUP($A31,'CONCENTRADO DE CLAVES'!$C$10:$AU$732,R$8,FALSE),"")</f>
        <v>1</v>
      </c>
      <c r="S31" s="46" t="str">
        <f>IFERROR(VLOOKUP($A31,'CONCENTRADO DE CLAVES'!$C$10:$AU$732,S$8,FALSE),"")</f>
        <v>20</v>
      </c>
      <c r="T31" s="47" t="str">
        <f>IFERROR(VLOOKUP($A31,'CONCENTRADO DE CLAVES'!$C$10:$AU$732,T$8,FALSE),"")</f>
        <v>150</v>
      </c>
      <c r="U31" s="98" t="str">
        <f>IFERROR(VLOOKUP($A31,'CONCENTRADO DE CLAVES'!$C$10:$AU$732,U$8,FALSE),"")</f>
        <v>21121040130015425233E15101415700505615120150</v>
      </c>
      <c r="V31" s="31" t="str">
        <f>IFERROR(VLOOKUP($A31,'CONCENTRADO DE CLAVES'!$C$10:$AU$732,V$8,FALSE),"")</f>
        <v>IDEFT</v>
      </c>
      <c r="W31" s="13">
        <f>IFERROR(VLOOKUP($A31,'CONCENTRADO DE CLAVES'!$C$10:$AU$732,W$8,FALSE),"")</f>
        <v>0</v>
      </c>
      <c r="X31" s="13">
        <f>IFERROR(VLOOKUP($A31,'CONCENTRADO DE CLAVES'!$C$10:$AU$732,X$8,FALSE),"")</f>
        <v>0</v>
      </c>
      <c r="Y31" s="13">
        <f>IFERROR(VLOOKUP($A31,'CONCENTRADO DE CLAVES'!$C$10:$AU$732,Y$8,FALSE),"")</f>
        <v>0</v>
      </c>
      <c r="Z31" s="37">
        <f>IFERROR(VLOOKUP($A31,'CONCENTRADO DE CLAVES'!$C$10:$AU$732,Z$8,FALSE),"")</f>
        <v>0</v>
      </c>
      <c r="AA31" s="13">
        <f>IFERROR(VLOOKUP($A31,'CONCENTRADO DE CLAVES'!$C$10:$AU$732,AA$8,FALSE),"")</f>
        <v>0</v>
      </c>
      <c r="AB31" s="13">
        <f>IFERROR(VLOOKUP($A31,'CONCENTRADO DE CLAVES'!$C$10:$AU$732,AB$8,FALSE),"")</f>
        <v>0</v>
      </c>
      <c r="AC31" s="13">
        <f>IFERROR(VLOOKUP($A31,'CONCENTRADO DE CLAVES'!$C$10:$AU$732,AC$8,FALSE),"")</f>
        <v>0</v>
      </c>
      <c r="AD31" s="37">
        <f>IFERROR(VLOOKUP($A31,'CONCENTRADO DE CLAVES'!$C$10:$AU$732,AD$8,FALSE),"")</f>
        <v>0</v>
      </c>
      <c r="AE31" s="13">
        <f>IFERROR(VLOOKUP($A31,'CONCENTRADO DE CLAVES'!$C$10:$AU$732,AE$8,FALSE),"")</f>
        <v>0</v>
      </c>
      <c r="AF31" s="13">
        <f>IFERROR(VLOOKUP($A31,'CONCENTRADO DE CLAVES'!$C$10:$AU$732,AF$8,FALSE),"")</f>
        <v>0</v>
      </c>
      <c r="AG31" s="13">
        <f>IFERROR(VLOOKUP($A31,'CONCENTRADO DE CLAVES'!$C$10:$AU$732,AG$8,FALSE),"")</f>
        <v>0</v>
      </c>
      <c r="AH31" s="37">
        <f>IFERROR(VLOOKUP($A31,'CONCENTRADO DE CLAVES'!$C$10:$AU$732,AH$8,FALSE),"")</f>
        <v>0</v>
      </c>
      <c r="AI31" s="13">
        <f>IFERROR(VLOOKUP($A31,'CONCENTRADO DE CLAVES'!$C$10:$AU$732,AI$8,FALSE),"")</f>
        <v>0</v>
      </c>
      <c r="AJ31" s="13">
        <f>IFERROR(VLOOKUP($A31,'CONCENTRADO DE CLAVES'!$C$10:$AU$732,AJ$8,FALSE),"")</f>
        <v>0</v>
      </c>
      <c r="AK31" s="13">
        <f>IFERROR(VLOOKUP($A31,'CONCENTRADO DE CLAVES'!$C$10:$AU$732,AK$8,FALSE),"")</f>
        <v>0</v>
      </c>
      <c r="AL31" s="37">
        <f>IFERROR(VLOOKUP($A31,'CONCENTRADO DE CLAVES'!$C$10:$AU$732,AL$8,FALSE),"")</f>
        <v>0</v>
      </c>
      <c r="AM31" s="69">
        <f>IFERROR(VLOOKUP($A31,'CONCENTRADO DE CLAVES'!$C$10:$AU$732,AM$8,FALSE),"")</f>
        <v>0</v>
      </c>
    </row>
    <row r="32" spans="1:39" x14ac:dyDescent="0.25">
      <c r="A32" s="15">
        <v>23</v>
      </c>
      <c r="B32" s="16">
        <f>IFERROR(VLOOKUP($A32,'CONCENTRADO DE CLAVES'!$C$10:$AU$732,B$8,FALSE),"")</f>
        <v>21121</v>
      </c>
      <c r="C32" s="46" t="str">
        <f>IFERROR(VLOOKUP($A32,'CONCENTRADO DE CLAVES'!$C$10:$AU$732,C$8,FALSE),"")</f>
        <v>04</v>
      </c>
      <c r="D32" s="47" t="str">
        <f>IFERROR(VLOOKUP($A32,'CONCENTRADO DE CLAVES'!$C$10:$AU$732,D$8,FALSE),"")</f>
        <v>013</v>
      </c>
      <c r="E32" s="48" t="str">
        <f>IFERROR(VLOOKUP($A32,'CONCENTRADO DE CLAVES'!$C$10:$AU$732,E$8,FALSE),"")</f>
        <v>00154</v>
      </c>
      <c r="F32" s="16" t="str">
        <f>IFERROR(VLOOKUP($A32,'CONCENTRADO DE CLAVES'!$C$10:$AU$732,F$8,FALSE),"")</f>
        <v>2</v>
      </c>
      <c r="G32" s="16" t="str">
        <f>IFERROR(VLOOKUP($A32,'CONCENTRADO DE CLAVES'!$C$10:$AU$732,G$8,FALSE),"")</f>
        <v>5</v>
      </c>
      <c r="H32" s="16" t="str">
        <f>IFERROR(VLOOKUP($A32,'CONCENTRADO DE CLAVES'!$C$10:$AU$732,H$8,FALSE),"")</f>
        <v>2</v>
      </c>
      <c r="I32" s="16" t="str">
        <f>IFERROR(VLOOKUP($A32,'CONCENTRADO DE CLAVES'!$C$10:$AU$732,I$8,FALSE),"")</f>
        <v>3</v>
      </c>
      <c r="J32" s="16" t="str">
        <f>IFERROR(VLOOKUP($A32,'CONCENTRADO DE CLAVES'!$C$10:$AU$732,J$8,FALSE),"")</f>
        <v>3</v>
      </c>
      <c r="K32" s="16" t="str">
        <f>IFERROR(VLOOKUP($A32,'CONCENTRADO DE CLAVES'!$C$10:$AU$732,K$8,FALSE),"")</f>
        <v>E</v>
      </c>
      <c r="L32" s="47" t="str">
        <f>IFERROR(VLOOKUP($A32,'CONCENTRADO DE CLAVES'!$C$10:$AU$732,L$8,FALSE),"")</f>
        <v>151</v>
      </c>
      <c r="M32" s="46" t="str">
        <f>IFERROR(VLOOKUP($A32,'CONCENTRADO DE CLAVES'!$C$10:$AU$732,M$8,FALSE),"")</f>
        <v>01</v>
      </c>
      <c r="N32" s="16" t="str">
        <f>IFERROR(VLOOKUP($A32,'CONCENTRADO DE CLAVES'!$C$10:$AU$732,N$8,FALSE),"")</f>
        <v>4157</v>
      </c>
      <c r="O32" s="46" t="str">
        <f>IFERROR(VLOOKUP($A32,'CONCENTRADO DE CLAVES'!$C$10:$AU$732,O$8,FALSE),"")</f>
        <v>00</v>
      </c>
      <c r="P32" s="16" t="str">
        <f>IFERROR(VLOOKUP($A32,'CONCENTRADO DE CLAVES'!$C$10:$AU$732,P$8,FALSE),"")</f>
        <v>1</v>
      </c>
      <c r="Q32" s="48" t="str">
        <f>IFERROR(VLOOKUP($A32,'CONCENTRADO DE CLAVES'!$C$10:$AU$732,Q$8,FALSE),"")</f>
        <v>00100</v>
      </c>
      <c r="R32" s="16" t="str">
        <f>IFERROR(VLOOKUP($A32,'CONCENTRADO DE CLAVES'!$C$10:$AU$732,R$8,FALSE),"")</f>
        <v>1</v>
      </c>
      <c r="S32" s="46" t="str">
        <f>IFERROR(VLOOKUP($A32,'CONCENTRADO DE CLAVES'!$C$10:$AU$732,S$8,FALSE),"")</f>
        <v>20</v>
      </c>
      <c r="T32" s="47" t="str">
        <f>IFERROR(VLOOKUP($A32,'CONCENTRADO DE CLAVES'!$C$10:$AU$732,T$8,FALSE),"")</f>
        <v>150</v>
      </c>
      <c r="U32" s="98" t="str">
        <f>IFERROR(VLOOKUP($A32,'CONCENTRADO DE CLAVES'!$C$10:$AU$732,U$8,FALSE),"")</f>
        <v>21121040130015425233E15101415700100100120150</v>
      </c>
      <c r="V32" s="31" t="str">
        <f>IFERROR(VLOOKUP($A32,'CONCENTRADO DE CLAVES'!$C$10:$AU$732,V$8,FALSE),"")</f>
        <v>IDEFT</v>
      </c>
      <c r="W32" s="13">
        <f>IFERROR(VLOOKUP($A32,'CONCENTRADO DE CLAVES'!$C$10:$AU$732,W$8,FALSE),"")</f>
        <v>0</v>
      </c>
      <c r="X32" s="13">
        <f>IFERROR(VLOOKUP($A32,'CONCENTRADO DE CLAVES'!$C$10:$AU$732,X$8,FALSE),"")</f>
        <v>0</v>
      </c>
      <c r="Y32" s="13">
        <f>IFERROR(VLOOKUP($A32,'CONCENTRADO DE CLAVES'!$C$10:$AU$732,Y$8,FALSE),"")</f>
        <v>0</v>
      </c>
      <c r="Z32" s="37">
        <f>IFERROR(VLOOKUP($A32,'CONCENTRADO DE CLAVES'!$C$10:$AU$732,Z$8,FALSE),"")</f>
        <v>0</v>
      </c>
      <c r="AA32" s="13">
        <f>IFERROR(VLOOKUP($A32,'CONCENTRADO DE CLAVES'!$C$10:$AU$732,AA$8,FALSE),"")</f>
        <v>0</v>
      </c>
      <c r="AB32" s="13">
        <f>IFERROR(VLOOKUP($A32,'CONCENTRADO DE CLAVES'!$C$10:$AU$732,AB$8,FALSE),"")</f>
        <v>0</v>
      </c>
      <c r="AC32" s="13">
        <f>IFERROR(VLOOKUP($A32,'CONCENTRADO DE CLAVES'!$C$10:$AU$732,AC$8,FALSE),"")</f>
        <v>0</v>
      </c>
      <c r="AD32" s="37">
        <f>IFERROR(VLOOKUP($A32,'CONCENTRADO DE CLAVES'!$C$10:$AU$732,AD$8,FALSE),"")</f>
        <v>0</v>
      </c>
      <c r="AE32" s="13">
        <f>IFERROR(VLOOKUP($A32,'CONCENTRADO DE CLAVES'!$C$10:$AU$732,AE$8,FALSE),"")</f>
        <v>0</v>
      </c>
      <c r="AF32" s="13">
        <f>IFERROR(VLOOKUP($A32,'CONCENTRADO DE CLAVES'!$C$10:$AU$732,AF$8,FALSE),"")</f>
        <v>0</v>
      </c>
      <c r="AG32" s="13">
        <f>IFERROR(VLOOKUP($A32,'CONCENTRADO DE CLAVES'!$C$10:$AU$732,AG$8,FALSE),"")</f>
        <v>0</v>
      </c>
      <c r="AH32" s="37">
        <f>IFERROR(VLOOKUP($A32,'CONCENTRADO DE CLAVES'!$C$10:$AU$732,AH$8,FALSE),"")</f>
        <v>0</v>
      </c>
      <c r="AI32" s="13">
        <f>IFERROR(VLOOKUP($A32,'CONCENTRADO DE CLAVES'!$C$10:$AU$732,AI$8,FALSE),"")</f>
        <v>0</v>
      </c>
      <c r="AJ32" s="13">
        <f>IFERROR(VLOOKUP($A32,'CONCENTRADO DE CLAVES'!$C$10:$AU$732,AJ$8,FALSE),"")</f>
        <v>0</v>
      </c>
      <c r="AK32" s="13">
        <f>IFERROR(VLOOKUP($A32,'CONCENTRADO DE CLAVES'!$C$10:$AU$732,AK$8,FALSE),"")</f>
        <v>0</v>
      </c>
      <c r="AL32" s="37">
        <f>IFERROR(VLOOKUP($A32,'CONCENTRADO DE CLAVES'!$C$10:$AU$732,AL$8,FALSE),"")</f>
        <v>0</v>
      </c>
      <c r="AM32" s="69">
        <f>IFERROR(VLOOKUP($A32,'CONCENTRADO DE CLAVES'!$C$10:$AU$732,AM$8,FALSE),"")</f>
        <v>0</v>
      </c>
    </row>
    <row r="33" spans="1:39" x14ac:dyDescent="0.25">
      <c r="A33" s="15">
        <v>24</v>
      </c>
      <c r="B33" s="16">
        <f>IFERROR(VLOOKUP($A33,'CONCENTRADO DE CLAVES'!$C$10:$AU$732,B$8,FALSE),"")</f>
        <v>21121</v>
      </c>
      <c r="C33" s="46" t="str">
        <f>IFERROR(VLOOKUP($A33,'CONCENTRADO DE CLAVES'!$C$10:$AU$732,C$8,FALSE),"")</f>
        <v>04</v>
      </c>
      <c r="D33" s="47" t="str">
        <f>IFERROR(VLOOKUP($A33,'CONCENTRADO DE CLAVES'!$C$10:$AU$732,D$8,FALSE),"")</f>
        <v>014</v>
      </c>
      <c r="E33" s="48" t="str">
        <f>IFERROR(VLOOKUP($A33,'CONCENTRADO DE CLAVES'!$C$10:$AU$732,E$8,FALSE),"")</f>
        <v>00155</v>
      </c>
      <c r="F33" s="16" t="str">
        <f>IFERROR(VLOOKUP($A33,'CONCENTRADO DE CLAVES'!$C$10:$AU$732,F$8,FALSE),"")</f>
        <v>2</v>
      </c>
      <c r="G33" s="16" t="str">
        <f>IFERROR(VLOOKUP($A33,'CONCENTRADO DE CLAVES'!$C$10:$AU$732,G$8,FALSE),"")</f>
        <v>5</v>
      </c>
      <c r="H33" s="16" t="str">
        <f>IFERROR(VLOOKUP($A33,'CONCENTRADO DE CLAVES'!$C$10:$AU$732,H$8,FALSE),"")</f>
        <v>5</v>
      </c>
      <c r="I33" s="16" t="str">
        <f>IFERROR(VLOOKUP($A33,'CONCENTRADO DE CLAVES'!$C$10:$AU$732,I$8,FALSE),"")</f>
        <v>3</v>
      </c>
      <c r="J33" s="16" t="str">
        <f>IFERROR(VLOOKUP($A33,'CONCENTRADO DE CLAVES'!$C$10:$AU$732,J$8,FALSE),"")</f>
        <v>3</v>
      </c>
      <c r="K33" s="16" t="str">
        <f>IFERROR(VLOOKUP($A33,'CONCENTRADO DE CLAVES'!$C$10:$AU$732,K$8,FALSE),"")</f>
        <v>E</v>
      </c>
      <c r="L33" s="47" t="str">
        <f>IFERROR(VLOOKUP($A33,'CONCENTRADO DE CLAVES'!$C$10:$AU$732,L$8,FALSE),"")</f>
        <v>152</v>
      </c>
      <c r="M33" s="46" t="str">
        <f>IFERROR(VLOOKUP($A33,'CONCENTRADO DE CLAVES'!$C$10:$AU$732,M$8,FALSE),"")</f>
        <v>03</v>
      </c>
      <c r="N33" s="16" t="str">
        <f>IFERROR(VLOOKUP($A33,'CONCENTRADO DE CLAVES'!$C$10:$AU$732,N$8,FALSE),"")</f>
        <v>4157</v>
      </c>
      <c r="O33" s="46" t="str">
        <f>IFERROR(VLOOKUP($A33,'CONCENTRADO DE CLAVES'!$C$10:$AU$732,O$8,FALSE),"")</f>
        <v>00</v>
      </c>
      <c r="P33" s="16" t="str">
        <f>IFERROR(VLOOKUP($A33,'CONCENTRADO DE CLAVES'!$C$10:$AU$732,P$8,FALSE),"")</f>
        <v>1</v>
      </c>
      <c r="Q33" s="48" t="str">
        <f>IFERROR(VLOOKUP($A33,'CONCENTRADO DE CLAVES'!$C$10:$AU$732,Q$8,FALSE),"")</f>
        <v>00100</v>
      </c>
      <c r="R33" s="16" t="str">
        <f>IFERROR(VLOOKUP($A33,'CONCENTRADO DE CLAVES'!$C$10:$AU$732,R$8,FALSE),"")</f>
        <v>1</v>
      </c>
      <c r="S33" s="46" t="str">
        <f>IFERROR(VLOOKUP($A33,'CONCENTRADO DE CLAVES'!$C$10:$AU$732,S$8,FALSE),"")</f>
        <v>20</v>
      </c>
      <c r="T33" s="47" t="str">
        <f>IFERROR(VLOOKUP($A33,'CONCENTRADO DE CLAVES'!$C$10:$AU$732,T$8,FALSE),"")</f>
        <v>150</v>
      </c>
      <c r="U33" s="98" t="str">
        <f>IFERROR(VLOOKUP($A33,'CONCENTRADO DE CLAVES'!$C$10:$AU$732,U$8,FALSE),"")</f>
        <v>21121040140015525533E15203415700100100120150</v>
      </c>
      <c r="V33" s="31" t="str">
        <f>IFERROR(VLOOKUP($A33,'CONCENTRADO DE CLAVES'!$C$10:$AU$732,V$8,FALSE),"")</f>
        <v>INEEJAD</v>
      </c>
      <c r="W33" s="13">
        <f>IFERROR(VLOOKUP($A33,'CONCENTRADO DE CLAVES'!$C$10:$AU$732,W$8,FALSE),"")</f>
        <v>0</v>
      </c>
      <c r="X33" s="13">
        <f>IFERROR(VLOOKUP($A33,'CONCENTRADO DE CLAVES'!$C$10:$AU$732,X$8,FALSE),"")</f>
        <v>0</v>
      </c>
      <c r="Y33" s="13">
        <f>IFERROR(VLOOKUP($A33,'CONCENTRADO DE CLAVES'!$C$10:$AU$732,Y$8,FALSE),"")</f>
        <v>0</v>
      </c>
      <c r="Z33" s="37">
        <f>IFERROR(VLOOKUP($A33,'CONCENTRADO DE CLAVES'!$C$10:$AU$732,Z$8,FALSE),"")</f>
        <v>0</v>
      </c>
      <c r="AA33" s="13">
        <f>IFERROR(VLOOKUP($A33,'CONCENTRADO DE CLAVES'!$C$10:$AU$732,AA$8,FALSE),"")</f>
        <v>0</v>
      </c>
      <c r="AB33" s="13">
        <f>IFERROR(VLOOKUP($A33,'CONCENTRADO DE CLAVES'!$C$10:$AU$732,AB$8,FALSE),"")</f>
        <v>0</v>
      </c>
      <c r="AC33" s="13">
        <f>IFERROR(VLOOKUP($A33,'CONCENTRADO DE CLAVES'!$C$10:$AU$732,AC$8,FALSE),"")</f>
        <v>0</v>
      </c>
      <c r="AD33" s="37">
        <f>IFERROR(VLOOKUP($A33,'CONCENTRADO DE CLAVES'!$C$10:$AU$732,AD$8,FALSE),"")</f>
        <v>0</v>
      </c>
      <c r="AE33" s="13">
        <f>IFERROR(VLOOKUP($A33,'CONCENTRADO DE CLAVES'!$C$10:$AU$732,AE$8,FALSE),"")</f>
        <v>0</v>
      </c>
      <c r="AF33" s="13">
        <f>IFERROR(VLOOKUP($A33,'CONCENTRADO DE CLAVES'!$C$10:$AU$732,AF$8,FALSE),"")</f>
        <v>0</v>
      </c>
      <c r="AG33" s="13">
        <f>IFERROR(VLOOKUP($A33,'CONCENTRADO DE CLAVES'!$C$10:$AU$732,AG$8,FALSE),"")</f>
        <v>0</v>
      </c>
      <c r="AH33" s="37">
        <f>IFERROR(VLOOKUP($A33,'CONCENTRADO DE CLAVES'!$C$10:$AU$732,AH$8,FALSE),"")</f>
        <v>0</v>
      </c>
      <c r="AI33" s="13">
        <f>IFERROR(VLOOKUP($A33,'CONCENTRADO DE CLAVES'!$C$10:$AU$732,AI$8,FALSE),"")</f>
        <v>0</v>
      </c>
      <c r="AJ33" s="13">
        <f>IFERROR(VLOOKUP($A33,'CONCENTRADO DE CLAVES'!$C$10:$AU$732,AJ$8,FALSE),"")</f>
        <v>0</v>
      </c>
      <c r="AK33" s="13">
        <f>IFERROR(VLOOKUP($A33,'CONCENTRADO DE CLAVES'!$C$10:$AU$732,AK$8,FALSE),"")</f>
        <v>0</v>
      </c>
      <c r="AL33" s="37">
        <f>IFERROR(VLOOKUP($A33,'CONCENTRADO DE CLAVES'!$C$10:$AU$732,AL$8,FALSE),"")</f>
        <v>0</v>
      </c>
      <c r="AM33" s="69">
        <f>IFERROR(VLOOKUP($A33,'CONCENTRADO DE CLAVES'!$C$10:$AU$732,AM$8,FALSE),"")</f>
        <v>0</v>
      </c>
    </row>
    <row r="34" spans="1:39" x14ac:dyDescent="0.25">
      <c r="A34" s="15">
        <v>25</v>
      </c>
      <c r="B34" s="16">
        <f>IFERROR(VLOOKUP($A34,'CONCENTRADO DE CLAVES'!$C$10:$AU$732,B$8,FALSE),"")</f>
        <v>21121</v>
      </c>
      <c r="C34" s="46" t="str">
        <f>IFERROR(VLOOKUP($A34,'CONCENTRADO DE CLAVES'!$C$10:$AU$732,C$8,FALSE),"")</f>
        <v>04</v>
      </c>
      <c r="D34" s="47" t="str">
        <f>IFERROR(VLOOKUP($A34,'CONCENTRADO DE CLAVES'!$C$10:$AU$732,D$8,FALSE),"")</f>
        <v>014</v>
      </c>
      <c r="E34" s="48" t="str">
        <f>IFERROR(VLOOKUP($A34,'CONCENTRADO DE CLAVES'!$C$10:$AU$732,E$8,FALSE),"")</f>
        <v>00155</v>
      </c>
      <c r="F34" s="16" t="str">
        <f>IFERROR(VLOOKUP($A34,'CONCENTRADO DE CLAVES'!$C$10:$AU$732,F$8,FALSE),"")</f>
        <v>2</v>
      </c>
      <c r="G34" s="16" t="str">
        <f>IFERROR(VLOOKUP($A34,'CONCENTRADO DE CLAVES'!$C$10:$AU$732,G$8,FALSE),"")</f>
        <v>5</v>
      </c>
      <c r="H34" s="16" t="str">
        <f>IFERROR(VLOOKUP($A34,'CONCENTRADO DE CLAVES'!$C$10:$AU$732,H$8,FALSE),"")</f>
        <v>5</v>
      </c>
      <c r="I34" s="16" t="str">
        <f>IFERROR(VLOOKUP($A34,'CONCENTRADO DE CLAVES'!$C$10:$AU$732,I$8,FALSE),"")</f>
        <v>3</v>
      </c>
      <c r="J34" s="16" t="str">
        <f>IFERROR(VLOOKUP($A34,'CONCENTRADO DE CLAVES'!$C$10:$AU$732,J$8,FALSE),"")</f>
        <v>3</v>
      </c>
      <c r="K34" s="16" t="str">
        <f>IFERROR(VLOOKUP($A34,'CONCENTRADO DE CLAVES'!$C$10:$AU$732,K$8,FALSE),"")</f>
        <v>E</v>
      </c>
      <c r="L34" s="47" t="str">
        <f>IFERROR(VLOOKUP($A34,'CONCENTRADO DE CLAVES'!$C$10:$AU$732,L$8,FALSE),"")</f>
        <v>152</v>
      </c>
      <c r="M34" s="46" t="str">
        <f>IFERROR(VLOOKUP($A34,'CONCENTRADO DE CLAVES'!$C$10:$AU$732,M$8,FALSE),"")</f>
        <v>02</v>
      </c>
      <c r="N34" s="16" t="str">
        <f>IFERROR(VLOOKUP($A34,'CONCENTRADO DE CLAVES'!$C$10:$AU$732,N$8,FALSE),"")</f>
        <v>4157</v>
      </c>
      <c r="O34" s="46" t="str">
        <f>IFERROR(VLOOKUP($A34,'CONCENTRADO DE CLAVES'!$C$10:$AU$732,O$8,FALSE),"")</f>
        <v>00</v>
      </c>
      <c r="P34" s="16" t="str">
        <f>IFERROR(VLOOKUP($A34,'CONCENTRADO DE CLAVES'!$C$10:$AU$732,P$8,FALSE),"")</f>
        <v>1</v>
      </c>
      <c r="Q34" s="48" t="str">
        <f>IFERROR(VLOOKUP($A34,'CONCENTRADO DE CLAVES'!$C$10:$AU$732,Q$8,FALSE),"")</f>
        <v>00100</v>
      </c>
      <c r="R34" s="16" t="str">
        <f>IFERROR(VLOOKUP($A34,'CONCENTRADO DE CLAVES'!$C$10:$AU$732,R$8,FALSE),"")</f>
        <v>1</v>
      </c>
      <c r="S34" s="46" t="str">
        <f>IFERROR(VLOOKUP($A34,'CONCENTRADO DE CLAVES'!$C$10:$AU$732,S$8,FALSE),"")</f>
        <v>20</v>
      </c>
      <c r="T34" s="47" t="str">
        <f>IFERROR(VLOOKUP($A34,'CONCENTRADO DE CLAVES'!$C$10:$AU$732,T$8,FALSE),"")</f>
        <v>150</v>
      </c>
      <c r="U34" s="98" t="str">
        <f>IFERROR(VLOOKUP($A34,'CONCENTRADO DE CLAVES'!$C$10:$AU$732,U$8,FALSE),"")</f>
        <v>21121040140015525533E15202415700100100120150</v>
      </c>
      <c r="V34" s="31" t="str">
        <f>IFERROR(VLOOKUP($A34,'CONCENTRADO DE CLAVES'!$C$10:$AU$732,V$8,FALSE),"")</f>
        <v>INEEJAD</v>
      </c>
      <c r="W34" s="13">
        <f>IFERROR(VLOOKUP($A34,'CONCENTRADO DE CLAVES'!$C$10:$AU$732,W$8,FALSE),"")</f>
        <v>0</v>
      </c>
      <c r="X34" s="13">
        <f>IFERROR(VLOOKUP($A34,'CONCENTRADO DE CLAVES'!$C$10:$AU$732,X$8,FALSE),"")</f>
        <v>0</v>
      </c>
      <c r="Y34" s="13">
        <f>IFERROR(VLOOKUP($A34,'CONCENTRADO DE CLAVES'!$C$10:$AU$732,Y$8,FALSE),"")</f>
        <v>0</v>
      </c>
      <c r="Z34" s="37">
        <f>IFERROR(VLOOKUP($A34,'CONCENTRADO DE CLAVES'!$C$10:$AU$732,Z$8,FALSE),"")</f>
        <v>0</v>
      </c>
      <c r="AA34" s="13">
        <f>IFERROR(VLOOKUP($A34,'CONCENTRADO DE CLAVES'!$C$10:$AU$732,AA$8,FALSE),"")</f>
        <v>0</v>
      </c>
      <c r="AB34" s="13">
        <f>IFERROR(VLOOKUP($A34,'CONCENTRADO DE CLAVES'!$C$10:$AU$732,AB$8,FALSE),"")</f>
        <v>0</v>
      </c>
      <c r="AC34" s="13">
        <f>IFERROR(VLOOKUP($A34,'CONCENTRADO DE CLAVES'!$C$10:$AU$732,AC$8,FALSE),"")</f>
        <v>0</v>
      </c>
      <c r="AD34" s="37">
        <f>IFERROR(VLOOKUP($A34,'CONCENTRADO DE CLAVES'!$C$10:$AU$732,AD$8,FALSE),"")</f>
        <v>0</v>
      </c>
      <c r="AE34" s="13">
        <f>IFERROR(VLOOKUP($A34,'CONCENTRADO DE CLAVES'!$C$10:$AU$732,AE$8,FALSE),"")</f>
        <v>0</v>
      </c>
      <c r="AF34" s="13">
        <f>IFERROR(VLOOKUP($A34,'CONCENTRADO DE CLAVES'!$C$10:$AU$732,AF$8,FALSE),"")</f>
        <v>0</v>
      </c>
      <c r="AG34" s="13">
        <f>IFERROR(VLOOKUP($A34,'CONCENTRADO DE CLAVES'!$C$10:$AU$732,AG$8,FALSE),"")</f>
        <v>0</v>
      </c>
      <c r="AH34" s="37">
        <f>IFERROR(VLOOKUP($A34,'CONCENTRADO DE CLAVES'!$C$10:$AU$732,AH$8,FALSE),"")</f>
        <v>0</v>
      </c>
      <c r="AI34" s="13">
        <f>IFERROR(VLOOKUP($A34,'CONCENTRADO DE CLAVES'!$C$10:$AU$732,AI$8,FALSE),"")</f>
        <v>0</v>
      </c>
      <c r="AJ34" s="13">
        <f>IFERROR(VLOOKUP($A34,'CONCENTRADO DE CLAVES'!$C$10:$AU$732,AJ$8,FALSE),"")</f>
        <v>0</v>
      </c>
      <c r="AK34" s="13">
        <f>IFERROR(VLOOKUP($A34,'CONCENTRADO DE CLAVES'!$C$10:$AU$732,AK$8,FALSE),"")</f>
        <v>0</v>
      </c>
      <c r="AL34" s="37">
        <f>IFERROR(VLOOKUP($A34,'CONCENTRADO DE CLAVES'!$C$10:$AU$732,AL$8,FALSE),"")</f>
        <v>0</v>
      </c>
      <c r="AM34" s="69">
        <f>IFERROR(VLOOKUP($A34,'CONCENTRADO DE CLAVES'!$C$10:$AU$732,AM$8,FALSE),"")</f>
        <v>0</v>
      </c>
    </row>
    <row r="35" spans="1:39" x14ac:dyDescent="0.25">
      <c r="A35" s="15">
        <v>26</v>
      </c>
      <c r="B35" s="16">
        <f>IFERROR(VLOOKUP($A35,'CONCENTRADO DE CLAVES'!$C$10:$AU$732,B$8,FALSE),"")</f>
        <v>21121</v>
      </c>
      <c r="C35" s="46" t="str">
        <f>IFERROR(VLOOKUP($A35,'CONCENTRADO DE CLAVES'!$C$10:$AU$732,C$8,FALSE),"")</f>
        <v>04</v>
      </c>
      <c r="D35" s="47" t="str">
        <f>IFERROR(VLOOKUP($A35,'CONCENTRADO DE CLAVES'!$C$10:$AU$732,D$8,FALSE),"")</f>
        <v>014</v>
      </c>
      <c r="E35" s="48" t="str">
        <f>IFERROR(VLOOKUP($A35,'CONCENTRADO DE CLAVES'!$C$10:$AU$732,E$8,FALSE),"")</f>
        <v>00155</v>
      </c>
      <c r="F35" s="16" t="str">
        <f>IFERROR(VLOOKUP($A35,'CONCENTRADO DE CLAVES'!$C$10:$AU$732,F$8,FALSE),"")</f>
        <v>2</v>
      </c>
      <c r="G35" s="16" t="str">
        <f>IFERROR(VLOOKUP($A35,'CONCENTRADO DE CLAVES'!$C$10:$AU$732,G$8,FALSE),"")</f>
        <v>5</v>
      </c>
      <c r="H35" s="16" t="str">
        <f>IFERROR(VLOOKUP($A35,'CONCENTRADO DE CLAVES'!$C$10:$AU$732,H$8,FALSE),"")</f>
        <v>5</v>
      </c>
      <c r="I35" s="16" t="str">
        <f>IFERROR(VLOOKUP($A35,'CONCENTRADO DE CLAVES'!$C$10:$AU$732,I$8,FALSE),"")</f>
        <v>3</v>
      </c>
      <c r="J35" s="16" t="str">
        <f>IFERROR(VLOOKUP($A35,'CONCENTRADO DE CLAVES'!$C$10:$AU$732,J$8,FALSE),"")</f>
        <v>3</v>
      </c>
      <c r="K35" s="16" t="str">
        <f>IFERROR(VLOOKUP($A35,'CONCENTRADO DE CLAVES'!$C$10:$AU$732,K$8,FALSE),"")</f>
        <v>E</v>
      </c>
      <c r="L35" s="47" t="str">
        <f>IFERROR(VLOOKUP($A35,'CONCENTRADO DE CLAVES'!$C$10:$AU$732,L$8,FALSE),"")</f>
        <v>152</v>
      </c>
      <c r="M35" s="46" t="str">
        <f>IFERROR(VLOOKUP($A35,'CONCENTRADO DE CLAVES'!$C$10:$AU$732,M$8,FALSE),"")</f>
        <v>01</v>
      </c>
      <c r="N35" s="16" t="str">
        <f>IFERROR(VLOOKUP($A35,'CONCENTRADO DE CLAVES'!$C$10:$AU$732,N$8,FALSE),"")</f>
        <v>4157</v>
      </c>
      <c r="O35" s="46" t="str">
        <f>IFERROR(VLOOKUP($A35,'CONCENTRADO DE CLAVES'!$C$10:$AU$732,O$8,FALSE),"")</f>
        <v>00</v>
      </c>
      <c r="P35" s="16" t="str">
        <f>IFERROR(VLOOKUP($A35,'CONCENTRADO DE CLAVES'!$C$10:$AU$732,P$8,FALSE),"")</f>
        <v>1</v>
      </c>
      <c r="Q35" s="48" t="str">
        <f>IFERROR(VLOOKUP($A35,'CONCENTRADO DE CLAVES'!$C$10:$AU$732,Q$8,FALSE),"")</f>
        <v>00100</v>
      </c>
      <c r="R35" s="16" t="str">
        <f>IFERROR(VLOOKUP($A35,'CONCENTRADO DE CLAVES'!$C$10:$AU$732,R$8,FALSE),"")</f>
        <v>1</v>
      </c>
      <c r="S35" s="46" t="str">
        <f>IFERROR(VLOOKUP($A35,'CONCENTRADO DE CLAVES'!$C$10:$AU$732,S$8,FALSE),"")</f>
        <v>20</v>
      </c>
      <c r="T35" s="47" t="str">
        <f>IFERROR(VLOOKUP($A35,'CONCENTRADO DE CLAVES'!$C$10:$AU$732,T$8,FALSE),"")</f>
        <v>150</v>
      </c>
      <c r="U35" s="98" t="str">
        <f>IFERROR(VLOOKUP($A35,'CONCENTRADO DE CLAVES'!$C$10:$AU$732,U$8,FALSE),"")</f>
        <v>21121040140015525533E15201415700100100120150</v>
      </c>
      <c r="V35" s="31" t="str">
        <f>IFERROR(VLOOKUP($A35,'CONCENTRADO DE CLAVES'!$C$10:$AU$732,V$8,FALSE),"")</f>
        <v>INEEJAD</v>
      </c>
      <c r="W35" s="13">
        <f>IFERROR(VLOOKUP($A35,'CONCENTRADO DE CLAVES'!$C$10:$AU$732,W$8,FALSE),"")</f>
        <v>0</v>
      </c>
      <c r="X35" s="13">
        <f>IFERROR(VLOOKUP($A35,'CONCENTRADO DE CLAVES'!$C$10:$AU$732,X$8,FALSE),"")</f>
        <v>0</v>
      </c>
      <c r="Y35" s="13">
        <f>IFERROR(VLOOKUP($A35,'CONCENTRADO DE CLAVES'!$C$10:$AU$732,Y$8,FALSE),"")</f>
        <v>0</v>
      </c>
      <c r="Z35" s="37">
        <f>IFERROR(VLOOKUP($A35,'CONCENTRADO DE CLAVES'!$C$10:$AU$732,Z$8,FALSE),"")</f>
        <v>0</v>
      </c>
      <c r="AA35" s="13">
        <f>IFERROR(VLOOKUP($A35,'CONCENTRADO DE CLAVES'!$C$10:$AU$732,AA$8,FALSE),"")</f>
        <v>0</v>
      </c>
      <c r="AB35" s="13">
        <f>IFERROR(VLOOKUP($A35,'CONCENTRADO DE CLAVES'!$C$10:$AU$732,AB$8,FALSE),"")</f>
        <v>0</v>
      </c>
      <c r="AC35" s="13">
        <f>IFERROR(VLOOKUP($A35,'CONCENTRADO DE CLAVES'!$C$10:$AU$732,AC$8,FALSE),"")</f>
        <v>0</v>
      </c>
      <c r="AD35" s="37">
        <f>IFERROR(VLOOKUP($A35,'CONCENTRADO DE CLAVES'!$C$10:$AU$732,AD$8,FALSE),"")</f>
        <v>0</v>
      </c>
      <c r="AE35" s="13">
        <f>IFERROR(VLOOKUP($A35,'CONCENTRADO DE CLAVES'!$C$10:$AU$732,AE$8,FALSE),"")</f>
        <v>0</v>
      </c>
      <c r="AF35" s="13">
        <f>IFERROR(VLOOKUP($A35,'CONCENTRADO DE CLAVES'!$C$10:$AU$732,AF$8,FALSE),"")</f>
        <v>0</v>
      </c>
      <c r="AG35" s="13">
        <f>IFERROR(VLOOKUP($A35,'CONCENTRADO DE CLAVES'!$C$10:$AU$732,AG$8,FALSE),"")</f>
        <v>0</v>
      </c>
      <c r="AH35" s="37">
        <f>IFERROR(VLOOKUP($A35,'CONCENTRADO DE CLAVES'!$C$10:$AU$732,AH$8,FALSE),"")</f>
        <v>0</v>
      </c>
      <c r="AI35" s="13">
        <f>IFERROR(VLOOKUP($A35,'CONCENTRADO DE CLAVES'!$C$10:$AU$732,AI$8,FALSE),"")</f>
        <v>0</v>
      </c>
      <c r="AJ35" s="13">
        <f>IFERROR(VLOOKUP($A35,'CONCENTRADO DE CLAVES'!$C$10:$AU$732,AJ$8,FALSE),"")</f>
        <v>0</v>
      </c>
      <c r="AK35" s="13">
        <f>IFERROR(VLOOKUP($A35,'CONCENTRADO DE CLAVES'!$C$10:$AU$732,AK$8,FALSE),"")</f>
        <v>0</v>
      </c>
      <c r="AL35" s="37">
        <f>IFERROR(VLOOKUP($A35,'CONCENTRADO DE CLAVES'!$C$10:$AU$732,AL$8,FALSE),"")</f>
        <v>0</v>
      </c>
      <c r="AM35" s="69">
        <f>IFERROR(VLOOKUP($A35,'CONCENTRADO DE CLAVES'!$C$10:$AU$732,AM$8,FALSE),"")</f>
        <v>0</v>
      </c>
    </row>
    <row r="36" spans="1:39" x14ac:dyDescent="0.25">
      <c r="A36" s="15">
        <v>27</v>
      </c>
      <c r="B36" s="16">
        <f>IFERROR(VLOOKUP($A36,'CONCENTRADO DE CLAVES'!$C$10:$AU$732,B$8,FALSE),"")</f>
        <v>21121</v>
      </c>
      <c r="C36" s="46">
        <f>IFERROR(VLOOKUP($A36,'CONCENTRADO DE CLAVES'!$C$10:$AU$732,C$8,FALSE),"")</f>
        <v>4</v>
      </c>
      <c r="D36" s="47">
        <f>IFERROR(VLOOKUP($A36,'CONCENTRADO DE CLAVES'!$C$10:$AU$732,D$8,FALSE),"")</f>
        <v>9</v>
      </c>
      <c r="E36" s="48">
        <f>IFERROR(VLOOKUP($A36,'CONCENTRADO DE CLAVES'!$C$10:$AU$732,E$8,FALSE),"")</f>
        <v>150</v>
      </c>
      <c r="F36" s="16">
        <f>IFERROR(VLOOKUP($A36,'CONCENTRADO DE CLAVES'!$C$10:$AU$732,F$8,FALSE),"")</f>
        <v>2</v>
      </c>
      <c r="G36" s="16">
        <f>IFERROR(VLOOKUP($A36,'CONCENTRADO DE CLAVES'!$C$10:$AU$732,G$8,FALSE),"")</f>
        <v>5</v>
      </c>
      <c r="H36" s="16">
        <f>IFERROR(VLOOKUP($A36,'CONCENTRADO DE CLAVES'!$C$10:$AU$732,H$8,FALSE),"")</f>
        <v>2</v>
      </c>
      <c r="I36" s="16">
        <f>IFERROR(VLOOKUP($A36,'CONCENTRADO DE CLAVES'!$C$10:$AU$732,I$8,FALSE),"")</f>
        <v>3</v>
      </c>
      <c r="J36" s="16">
        <f>IFERROR(VLOOKUP($A36,'CONCENTRADO DE CLAVES'!$C$10:$AU$732,J$8,FALSE),"")</f>
        <v>3</v>
      </c>
      <c r="K36" s="16" t="str">
        <f>IFERROR(VLOOKUP($A36,'CONCENTRADO DE CLAVES'!$C$10:$AU$732,K$8,FALSE),"")</f>
        <v>E</v>
      </c>
      <c r="L36" s="47">
        <f>IFERROR(VLOOKUP($A36,'CONCENTRADO DE CLAVES'!$C$10:$AU$732,L$8,FALSE),"")</f>
        <v>148</v>
      </c>
      <c r="M36" s="46">
        <f>IFERROR(VLOOKUP($A36,'CONCENTRADO DE CLAVES'!$C$10:$AU$732,M$8,FALSE),"")</f>
        <v>2</v>
      </c>
      <c r="N36" s="16">
        <f>IFERROR(VLOOKUP($A36,'CONCENTRADO DE CLAVES'!$C$10:$AU$732,N$8,FALSE),"")</f>
        <v>4157</v>
      </c>
      <c r="O36" s="46">
        <f>IFERROR(VLOOKUP($A36,'CONCENTRADO DE CLAVES'!$C$10:$AU$732,O$8,FALSE),"")</f>
        <v>0</v>
      </c>
      <c r="P36" s="16">
        <f>IFERROR(VLOOKUP($A36,'CONCENTRADO DE CLAVES'!$C$10:$AU$732,P$8,FALSE),"")</f>
        <v>1</v>
      </c>
      <c r="Q36" s="48">
        <f>IFERROR(VLOOKUP($A36,'CONCENTRADO DE CLAVES'!$C$10:$AU$732,Q$8,FALSE),"")</f>
        <v>100</v>
      </c>
      <c r="R36" s="16">
        <f>IFERROR(VLOOKUP($A36,'CONCENTRADO DE CLAVES'!$C$10:$AU$732,R$8,FALSE),"")</f>
        <v>2</v>
      </c>
      <c r="S36" s="46">
        <f>IFERROR(VLOOKUP($A36,'CONCENTRADO DE CLAVES'!$C$10:$AU$732,S$8,FALSE),"")</f>
        <v>20</v>
      </c>
      <c r="T36" s="47">
        <f>IFERROR(VLOOKUP($A36,'CONCENTRADO DE CLAVES'!$C$10:$AU$732,T$8,FALSE),"")</f>
        <v>150</v>
      </c>
      <c r="U36" s="98" t="str">
        <f>IFERROR(VLOOKUP($A36,'CONCENTRADO DE CLAVES'!$C$10:$AU$732,U$8,FALSE),"")</f>
        <v>21121040090015025233E14802415700100100220150</v>
      </c>
      <c r="V36" s="31" t="str">
        <f>IFERROR(VLOOKUP($A36,'CONCENTRADO DE CLAVES'!$C$10:$AU$732,V$8,FALSE),"")</f>
        <v>CONALEP</v>
      </c>
      <c r="W36" s="13">
        <f>IFERROR(VLOOKUP($A36,'CONCENTRADO DE CLAVES'!$C$10:$AU$732,W$8,FALSE),"")</f>
        <v>0</v>
      </c>
      <c r="X36" s="13">
        <f>IFERROR(VLOOKUP($A36,'CONCENTRADO DE CLAVES'!$C$10:$AU$732,X$8,FALSE),"")</f>
        <v>0</v>
      </c>
      <c r="Y36" s="13">
        <f>IFERROR(VLOOKUP($A36,'CONCENTRADO DE CLAVES'!$C$10:$AU$732,Y$8,FALSE),"")</f>
        <v>0</v>
      </c>
      <c r="Z36" s="37">
        <f>IFERROR(VLOOKUP($A36,'CONCENTRADO DE CLAVES'!$C$10:$AU$732,Z$8,FALSE),"")</f>
        <v>0</v>
      </c>
      <c r="AA36" s="13">
        <f>IFERROR(VLOOKUP($A36,'CONCENTRADO DE CLAVES'!$C$10:$AU$732,AA$8,FALSE),"")</f>
        <v>0</v>
      </c>
      <c r="AB36" s="13">
        <f>IFERROR(VLOOKUP($A36,'CONCENTRADO DE CLAVES'!$C$10:$AU$732,AB$8,FALSE),"")</f>
        <v>0</v>
      </c>
      <c r="AC36" s="13">
        <f>IFERROR(VLOOKUP($A36,'CONCENTRADO DE CLAVES'!$C$10:$AU$732,AC$8,FALSE),"")</f>
        <v>0</v>
      </c>
      <c r="AD36" s="37">
        <f>IFERROR(VLOOKUP($A36,'CONCENTRADO DE CLAVES'!$C$10:$AU$732,AD$8,FALSE),"")</f>
        <v>0</v>
      </c>
      <c r="AE36" s="13">
        <f>IFERROR(VLOOKUP($A36,'CONCENTRADO DE CLAVES'!$C$10:$AU$732,AE$8,FALSE),"")</f>
        <v>0</v>
      </c>
      <c r="AF36" s="13">
        <f>IFERROR(VLOOKUP($A36,'CONCENTRADO DE CLAVES'!$C$10:$AU$732,AF$8,FALSE),"")</f>
        <v>0</v>
      </c>
      <c r="AG36" s="13">
        <f>IFERROR(VLOOKUP($A36,'CONCENTRADO DE CLAVES'!$C$10:$AU$732,AG$8,FALSE),"")</f>
        <v>0</v>
      </c>
      <c r="AH36" s="37">
        <f>IFERROR(VLOOKUP($A36,'CONCENTRADO DE CLAVES'!$C$10:$AU$732,AH$8,FALSE),"")</f>
        <v>0</v>
      </c>
      <c r="AI36" s="13">
        <f>IFERROR(VLOOKUP($A36,'CONCENTRADO DE CLAVES'!$C$10:$AU$732,AI$8,FALSE),"")</f>
        <v>0</v>
      </c>
      <c r="AJ36" s="13">
        <f>IFERROR(VLOOKUP($A36,'CONCENTRADO DE CLAVES'!$C$10:$AU$732,AJ$8,FALSE),"")</f>
        <v>0</v>
      </c>
      <c r="AK36" s="13">
        <f>IFERROR(VLOOKUP($A36,'CONCENTRADO DE CLAVES'!$C$10:$AU$732,AK$8,FALSE),"")</f>
        <v>0</v>
      </c>
      <c r="AL36" s="37">
        <f>IFERROR(VLOOKUP($A36,'CONCENTRADO DE CLAVES'!$C$10:$AU$732,AL$8,FALSE),"")</f>
        <v>0</v>
      </c>
      <c r="AM36" s="69">
        <f>IFERROR(VLOOKUP($A36,'CONCENTRADO DE CLAVES'!$C$10:$AU$732,AM$8,FALSE),"")</f>
        <v>0</v>
      </c>
    </row>
    <row r="37" spans="1:39" x14ac:dyDescent="0.25">
      <c r="A37" s="15">
        <v>28</v>
      </c>
      <c r="B37" s="16">
        <f>IFERROR(VLOOKUP($A37,'CONCENTRADO DE CLAVES'!$C$10:$AU$732,B$8,FALSE),"")</f>
        <v>21121</v>
      </c>
      <c r="C37" s="46">
        <f>IFERROR(VLOOKUP($A37,'CONCENTRADO DE CLAVES'!$C$10:$AU$732,C$8,FALSE),"")</f>
        <v>4</v>
      </c>
      <c r="D37" s="47">
        <f>IFERROR(VLOOKUP($A37,'CONCENTRADO DE CLAVES'!$C$10:$AU$732,D$8,FALSE),"")</f>
        <v>9</v>
      </c>
      <c r="E37" s="48">
        <f>IFERROR(VLOOKUP($A37,'CONCENTRADO DE CLAVES'!$C$10:$AU$732,E$8,FALSE),"")</f>
        <v>150</v>
      </c>
      <c r="F37" s="16">
        <f>IFERROR(VLOOKUP($A37,'CONCENTRADO DE CLAVES'!$C$10:$AU$732,F$8,FALSE),"")</f>
        <v>2</v>
      </c>
      <c r="G37" s="16">
        <f>IFERROR(VLOOKUP($A37,'CONCENTRADO DE CLAVES'!$C$10:$AU$732,G$8,FALSE),"")</f>
        <v>5</v>
      </c>
      <c r="H37" s="16">
        <f>IFERROR(VLOOKUP($A37,'CONCENTRADO DE CLAVES'!$C$10:$AU$732,H$8,FALSE),"")</f>
        <v>2</v>
      </c>
      <c r="I37" s="16">
        <f>IFERROR(VLOOKUP($A37,'CONCENTRADO DE CLAVES'!$C$10:$AU$732,I$8,FALSE),"")</f>
        <v>3</v>
      </c>
      <c r="J37" s="16">
        <f>IFERROR(VLOOKUP($A37,'CONCENTRADO DE CLAVES'!$C$10:$AU$732,J$8,FALSE),"")</f>
        <v>3</v>
      </c>
      <c r="K37" s="16" t="str">
        <f>IFERROR(VLOOKUP($A37,'CONCENTRADO DE CLAVES'!$C$10:$AU$732,K$8,FALSE),"")</f>
        <v>E</v>
      </c>
      <c r="L37" s="47">
        <f>IFERROR(VLOOKUP($A37,'CONCENTRADO DE CLAVES'!$C$10:$AU$732,L$8,FALSE),"")</f>
        <v>148</v>
      </c>
      <c r="M37" s="46">
        <f>IFERROR(VLOOKUP($A37,'CONCENTRADO DE CLAVES'!$C$10:$AU$732,M$8,FALSE),"")</f>
        <v>2</v>
      </c>
      <c r="N37" s="16">
        <f>IFERROR(VLOOKUP($A37,'CONCENTRADO DE CLAVES'!$C$10:$AU$732,N$8,FALSE),"")</f>
        <v>4157</v>
      </c>
      <c r="O37" s="46">
        <f>IFERROR(VLOOKUP($A37,'CONCENTRADO DE CLAVES'!$C$10:$AU$732,O$8,FALSE),"")</f>
        <v>0</v>
      </c>
      <c r="P37" s="16">
        <f>IFERROR(VLOOKUP($A37,'CONCENTRADO DE CLAVES'!$C$10:$AU$732,P$8,FALSE),"")</f>
        <v>5</v>
      </c>
      <c r="Q37" s="48">
        <f>IFERROR(VLOOKUP($A37,'CONCENTRADO DE CLAVES'!$C$10:$AU$732,Q$8,FALSE),"")</f>
        <v>1215</v>
      </c>
      <c r="R37" s="16">
        <f>IFERROR(VLOOKUP($A37,'CONCENTRADO DE CLAVES'!$C$10:$AU$732,R$8,FALSE),"")</f>
        <v>2</v>
      </c>
      <c r="S37" s="46">
        <f>IFERROR(VLOOKUP($A37,'CONCENTRADO DE CLAVES'!$C$10:$AU$732,S$8,FALSE),"")</f>
        <v>20</v>
      </c>
      <c r="T37" s="47">
        <f>IFERROR(VLOOKUP($A37,'CONCENTRADO DE CLAVES'!$C$10:$AU$732,T$8,FALSE),"")</f>
        <v>150</v>
      </c>
      <c r="U37" s="98" t="str">
        <f>IFERROR(VLOOKUP($A37,'CONCENTRADO DE CLAVES'!$C$10:$AU$732,U$8,FALSE),"")</f>
        <v>21121040090015025233E14802415700501215220150</v>
      </c>
      <c r="V37" s="31" t="str">
        <f>IFERROR(VLOOKUP($A37,'CONCENTRADO DE CLAVES'!$C$10:$AU$732,V$8,FALSE),"")</f>
        <v>CONALEP</v>
      </c>
      <c r="W37" s="13">
        <f>IFERROR(VLOOKUP($A37,'CONCENTRADO DE CLAVES'!$C$10:$AU$732,W$8,FALSE),"")</f>
        <v>0</v>
      </c>
      <c r="X37" s="13">
        <f>IFERROR(VLOOKUP($A37,'CONCENTRADO DE CLAVES'!$C$10:$AU$732,X$8,FALSE),"")</f>
        <v>0</v>
      </c>
      <c r="Y37" s="13">
        <f>IFERROR(VLOOKUP($A37,'CONCENTRADO DE CLAVES'!$C$10:$AU$732,Y$8,FALSE),"")</f>
        <v>0</v>
      </c>
      <c r="Z37" s="37">
        <f>IFERROR(VLOOKUP($A37,'CONCENTRADO DE CLAVES'!$C$10:$AU$732,Z$8,FALSE),"")</f>
        <v>0</v>
      </c>
      <c r="AA37" s="13">
        <f>IFERROR(VLOOKUP($A37,'CONCENTRADO DE CLAVES'!$C$10:$AU$732,AA$8,FALSE),"")</f>
        <v>0</v>
      </c>
      <c r="AB37" s="13">
        <f>IFERROR(VLOOKUP($A37,'CONCENTRADO DE CLAVES'!$C$10:$AU$732,AB$8,FALSE),"")</f>
        <v>0</v>
      </c>
      <c r="AC37" s="13">
        <f>IFERROR(VLOOKUP($A37,'CONCENTRADO DE CLAVES'!$C$10:$AU$732,AC$8,FALSE),"")</f>
        <v>0</v>
      </c>
      <c r="AD37" s="37">
        <f>IFERROR(VLOOKUP($A37,'CONCENTRADO DE CLAVES'!$C$10:$AU$732,AD$8,FALSE),"")</f>
        <v>0</v>
      </c>
      <c r="AE37" s="13">
        <f>IFERROR(VLOOKUP($A37,'CONCENTRADO DE CLAVES'!$C$10:$AU$732,AE$8,FALSE),"")</f>
        <v>0</v>
      </c>
      <c r="AF37" s="13">
        <f>IFERROR(VLOOKUP($A37,'CONCENTRADO DE CLAVES'!$C$10:$AU$732,AF$8,FALSE),"")</f>
        <v>0</v>
      </c>
      <c r="AG37" s="13">
        <f>IFERROR(VLOOKUP($A37,'CONCENTRADO DE CLAVES'!$C$10:$AU$732,AG$8,FALSE),"")</f>
        <v>0</v>
      </c>
      <c r="AH37" s="37">
        <f>IFERROR(VLOOKUP($A37,'CONCENTRADO DE CLAVES'!$C$10:$AU$732,AH$8,FALSE),"")</f>
        <v>0</v>
      </c>
      <c r="AI37" s="13">
        <f>IFERROR(VLOOKUP($A37,'CONCENTRADO DE CLAVES'!$C$10:$AU$732,AI$8,FALSE),"")</f>
        <v>0</v>
      </c>
      <c r="AJ37" s="13">
        <f>IFERROR(VLOOKUP($A37,'CONCENTRADO DE CLAVES'!$C$10:$AU$732,AJ$8,FALSE),"")</f>
        <v>0</v>
      </c>
      <c r="AK37" s="13">
        <f>IFERROR(VLOOKUP($A37,'CONCENTRADO DE CLAVES'!$C$10:$AU$732,AK$8,FALSE),"")</f>
        <v>0</v>
      </c>
      <c r="AL37" s="37">
        <f>IFERROR(VLOOKUP($A37,'CONCENTRADO DE CLAVES'!$C$10:$AU$732,AL$8,FALSE),"")</f>
        <v>0</v>
      </c>
      <c r="AM37" s="69">
        <f>IFERROR(VLOOKUP($A37,'CONCENTRADO DE CLAVES'!$C$10:$AU$732,AM$8,FALSE),"")</f>
        <v>0</v>
      </c>
    </row>
    <row r="38" spans="1:39" x14ac:dyDescent="0.25">
      <c r="A38" s="15">
        <v>29</v>
      </c>
      <c r="B38" s="16">
        <f>IFERROR(VLOOKUP($A38,'CONCENTRADO DE CLAVES'!$C$10:$AU$732,B$8,FALSE),"")</f>
        <v>21121</v>
      </c>
      <c r="C38" s="46">
        <f>IFERROR(VLOOKUP($A38,'CONCENTRADO DE CLAVES'!$C$10:$AU$732,C$8,FALSE),"")</f>
        <v>4</v>
      </c>
      <c r="D38" s="47">
        <f>IFERROR(VLOOKUP($A38,'CONCENTRADO DE CLAVES'!$C$10:$AU$732,D$8,FALSE),"")</f>
        <v>9</v>
      </c>
      <c r="E38" s="48">
        <f>IFERROR(VLOOKUP($A38,'CONCENTRADO DE CLAVES'!$C$10:$AU$732,E$8,FALSE),"")</f>
        <v>150</v>
      </c>
      <c r="F38" s="16">
        <f>IFERROR(VLOOKUP($A38,'CONCENTRADO DE CLAVES'!$C$10:$AU$732,F$8,FALSE),"")</f>
        <v>2</v>
      </c>
      <c r="G38" s="16">
        <f>IFERROR(VLOOKUP($A38,'CONCENTRADO DE CLAVES'!$C$10:$AU$732,G$8,FALSE),"")</f>
        <v>5</v>
      </c>
      <c r="H38" s="16">
        <f>IFERROR(VLOOKUP($A38,'CONCENTRADO DE CLAVES'!$C$10:$AU$732,H$8,FALSE),"")</f>
        <v>2</v>
      </c>
      <c r="I38" s="16">
        <f>IFERROR(VLOOKUP($A38,'CONCENTRADO DE CLAVES'!$C$10:$AU$732,I$8,FALSE),"")</f>
        <v>3</v>
      </c>
      <c r="J38" s="16">
        <f>IFERROR(VLOOKUP($A38,'CONCENTRADO DE CLAVES'!$C$10:$AU$732,J$8,FALSE),"")</f>
        <v>3</v>
      </c>
      <c r="K38" s="16" t="str">
        <f>IFERROR(VLOOKUP($A38,'CONCENTRADO DE CLAVES'!$C$10:$AU$732,K$8,FALSE),"")</f>
        <v>E</v>
      </c>
      <c r="L38" s="47">
        <f>IFERROR(VLOOKUP($A38,'CONCENTRADO DE CLAVES'!$C$10:$AU$732,L$8,FALSE),"")</f>
        <v>148</v>
      </c>
      <c r="M38" s="46">
        <f>IFERROR(VLOOKUP($A38,'CONCENTRADO DE CLAVES'!$C$10:$AU$732,M$8,FALSE),"")</f>
        <v>3</v>
      </c>
      <c r="N38" s="16">
        <f>IFERROR(VLOOKUP($A38,'CONCENTRADO DE CLAVES'!$C$10:$AU$732,N$8,FALSE),"")</f>
        <v>4157</v>
      </c>
      <c r="O38" s="46">
        <f>IFERROR(VLOOKUP($A38,'CONCENTRADO DE CLAVES'!$C$10:$AU$732,O$8,FALSE),"")</f>
        <v>0</v>
      </c>
      <c r="P38" s="16">
        <f>IFERROR(VLOOKUP($A38,'CONCENTRADO DE CLAVES'!$C$10:$AU$732,P$8,FALSE),"")</f>
        <v>1</v>
      </c>
      <c r="Q38" s="48">
        <f>IFERROR(VLOOKUP($A38,'CONCENTRADO DE CLAVES'!$C$10:$AU$732,Q$8,FALSE),"")</f>
        <v>100</v>
      </c>
      <c r="R38" s="16">
        <f>IFERROR(VLOOKUP($A38,'CONCENTRADO DE CLAVES'!$C$10:$AU$732,R$8,FALSE),"")</f>
        <v>1</v>
      </c>
      <c r="S38" s="46">
        <f>IFERROR(VLOOKUP($A38,'CONCENTRADO DE CLAVES'!$C$10:$AU$732,S$8,FALSE),"")</f>
        <v>20</v>
      </c>
      <c r="T38" s="47">
        <f>IFERROR(VLOOKUP($A38,'CONCENTRADO DE CLAVES'!$C$10:$AU$732,T$8,FALSE),"")</f>
        <v>150</v>
      </c>
      <c r="U38" s="98" t="str">
        <f>IFERROR(VLOOKUP($A38,'CONCENTRADO DE CLAVES'!$C$10:$AU$732,U$8,FALSE),"")</f>
        <v>21121040090015025233E14803415700100100120150</v>
      </c>
      <c r="V38" s="31" t="str">
        <f>IFERROR(VLOOKUP($A38,'CONCENTRADO DE CLAVES'!$C$10:$AU$732,V$8,FALSE),"")</f>
        <v>CONALEP</v>
      </c>
      <c r="W38" s="13">
        <f>IFERROR(VLOOKUP($A38,'CONCENTRADO DE CLAVES'!$C$10:$AU$732,W$8,FALSE),"")</f>
        <v>0</v>
      </c>
      <c r="X38" s="13">
        <f>IFERROR(VLOOKUP($A38,'CONCENTRADO DE CLAVES'!$C$10:$AU$732,X$8,FALSE),"")</f>
        <v>0</v>
      </c>
      <c r="Y38" s="13">
        <f>IFERROR(VLOOKUP($A38,'CONCENTRADO DE CLAVES'!$C$10:$AU$732,Y$8,FALSE),"")</f>
        <v>0</v>
      </c>
      <c r="Z38" s="37">
        <f>IFERROR(VLOOKUP($A38,'CONCENTRADO DE CLAVES'!$C$10:$AU$732,Z$8,FALSE),"")</f>
        <v>0</v>
      </c>
      <c r="AA38" s="13">
        <f>IFERROR(VLOOKUP($A38,'CONCENTRADO DE CLAVES'!$C$10:$AU$732,AA$8,FALSE),"")</f>
        <v>0</v>
      </c>
      <c r="AB38" s="13">
        <f>IFERROR(VLOOKUP($A38,'CONCENTRADO DE CLAVES'!$C$10:$AU$732,AB$8,FALSE),"")</f>
        <v>0</v>
      </c>
      <c r="AC38" s="13">
        <f>IFERROR(VLOOKUP($A38,'CONCENTRADO DE CLAVES'!$C$10:$AU$732,AC$8,FALSE),"")</f>
        <v>0</v>
      </c>
      <c r="AD38" s="37">
        <f>IFERROR(VLOOKUP($A38,'CONCENTRADO DE CLAVES'!$C$10:$AU$732,AD$8,FALSE),"")</f>
        <v>0</v>
      </c>
      <c r="AE38" s="13">
        <f>IFERROR(VLOOKUP($A38,'CONCENTRADO DE CLAVES'!$C$10:$AU$732,AE$8,FALSE),"")</f>
        <v>0</v>
      </c>
      <c r="AF38" s="13">
        <f>IFERROR(VLOOKUP($A38,'CONCENTRADO DE CLAVES'!$C$10:$AU$732,AF$8,FALSE),"")</f>
        <v>0</v>
      </c>
      <c r="AG38" s="13">
        <f>IFERROR(VLOOKUP($A38,'CONCENTRADO DE CLAVES'!$C$10:$AU$732,AG$8,FALSE),"")</f>
        <v>0</v>
      </c>
      <c r="AH38" s="37">
        <f>IFERROR(VLOOKUP($A38,'CONCENTRADO DE CLAVES'!$C$10:$AU$732,AH$8,FALSE),"")</f>
        <v>0</v>
      </c>
      <c r="AI38" s="13">
        <f>IFERROR(VLOOKUP($A38,'CONCENTRADO DE CLAVES'!$C$10:$AU$732,AI$8,FALSE),"")</f>
        <v>0</v>
      </c>
      <c r="AJ38" s="13">
        <f>IFERROR(VLOOKUP($A38,'CONCENTRADO DE CLAVES'!$C$10:$AU$732,AJ$8,FALSE),"")</f>
        <v>0</v>
      </c>
      <c r="AK38" s="13">
        <f>IFERROR(VLOOKUP($A38,'CONCENTRADO DE CLAVES'!$C$10:$AU$732,AK$8,FALSE),"")</f>
        <v>0</v>
      </c>
      <c r="AL38" s="37">
        <f>IFERROR(VLOOKUP($A38,'CONCENTRADO DE CLAVES'!$C$10:$AU$732,AL$8,FALSE),"")</f>
        <v>0</v>
      </c>
      <c r="AM38" s="69">
        <f>IFERROR(VLOOKUP($A38,'CONCENTRADO DE CLAVES'!$C$10:$AU$732,AM$8,FALSE),"")</f>
        <v>0</v>
      </c>
    </row>
    <row r="39" spans="1:39" x14ac:dyDescent="0.25">
      <c r="A39" s="15">
        <v>30</v>
      </c>
      <c r="B39" s="16">
        <f>IFERROR(VLOOKUP($A39,'CONCENTRADO DE CLAVES'!$C$10:$AU$732,B$8,FALSE),"")</f>
        <v>21121</v>
      </c>
      <c r="C39" s="46">
        <f>IFERROR(VLOOKUP($A39,'CONCENTRADO DE CLAVES'!$C$10:$AU$732,C$8,FALSE),"")</f>
        <v>4</v>
      </c>
      <c r="D39" s="47">
        <f>IFERROR(VLOOKUP($A39,'CONCENTRADO DE CLAVES'!$C$10:$AU$732,D$8,FALSE),"")</f>
        <v>9</v>
      </c>
      <c r="E39" s="48">
        <f>IFERROR(VLOOKUP($A39,'CONCENTRADO DE CLAVES'!$C$10:$AU$732,E$8,FALSE),"")</f>
        <v>150</v>
      </c>
      <c r="F39" s="16">
        <f>IFERROR(VLOOKUP($A39,'CONCENTRADO DE CLAVES'!$C$10:$AU$732,F$8,FALSE),"")</f>
        <v>2</v>
      </c>
      <c r="G39" s="16">
        <f>IFERROR(VLOOKUP($A39,'CONCENTRADO DE CLAVES'!$C$10:$AU$732,G$8,FALSE),"")</f>
        <v>5</v>
      </c>
      <c r="H39" s="16">
        <f>IFERROR(VLOOKUP($A39,'CONCENTRADO DE CLAVES'!$C$10:$AU$732,H$8,FALSE),"")</f>
        <v>2</v>
      </c>
      <c r="I39" s="16">
        <f>IFERROR(VLOOKUP($A39,'CONCENTRADO DE CLAVES'!$C$10:$AU$732,I$8,FALSE),"")</f>
        <v>3</v>
      </c>
      <c r="J39" s="16">
        <f>IFERROR(VLOOKUP($A39,'CONCENTRADO DE CLAVES'!$C$10:$AU$732,J$8,FALSE),"")</f>
        <v>3</v>
      </c>
      <c r="K39" s="16" t="str">
        <f>IFERROR(VLOOKUP($A39,'CONCENTRADO DE CLAVES'!$C$10:$AU$732,K$8,FALSE),"")</f>
        <v>E</v>
      </c>
      <c r="L39" s="47">
        <f>IFERROR(VLOOKUP($A39,'CONCENTRADO DE CLAVES'!$C$10:$AU$732,L$8,FALSE),"")</f>
        <v>148</v>
      </c>
      <c r="M39" s="46">
        <f>IFERROR(VLOOKUP($A39,'CONCENTRADO DE CLAVES'!$C$10:$AU$732,M$8,FALSE),"")</f>
        <v>3</v>
      </c>
      <c r="N39" s="16">
        <f>IFERROR(VLOOKUP($A39,'CONCENTRADO DE CLAVES'!$C$10:$AU$732,N$8,FALSE),"")</f>
        <v>4157</v>
      </c>
      <c r="O39" s="46">
        <f>IFERROR(VLOOKUP($A39,'CONCENTRADO DE CLAVES'!$C$10:$AU$732,O$8,FALSE),"")</f>
        <v>0</v>
      </c>
      <c r="P39" s="16">
        <f>IFERROR(VLOOKUP($A39,'CONCENTRADO DE CLAVES'!$C$10:$AU$732,P$8,FALSE),"")</f>
        <v>5</v>
      </c>
      <c r="Q39" s="48">
        <f>IFERROR(VLOOKUP($A39,'CONCENTRADO DE CLAVES'!$C$10:$AU$732,Q$8,FALSE),"")</f>
        <v>1215</v>
      </c>
      <c r="R39" s="16">
        <f>IFERROR(VLOOKUP($A39,'CONCENTRADO DE CLAVES'!$C$10:$AU$732,R$8,FALSE),"")</f>
        <v>1</v>
      </c>
      <c r="S39" s="46">
        <f>IFERROR(VLOOKUP($A39,'CONCENTRADO DE CLAVES'!$C$10:$AU$732,S$8,FALSE),"")</f>
        <v>20</v>
      </c>
      <c r="T39" s="47">
        <f>IFERROR(VLOOKUP($A39,'CONCENTRADO DE CLAVES'!$C$10:$AU$732,T$8,FALSE),"")</f>
        <v>150</v>
      </c>
      <c r="U39" s="98" t="str">
        <f>IFERROR(VLOOKUP($A39,'CONCENTRADO DE CLAVES'!$C$10:$AU$732,U$8,FALSE),"")</f>
        <v>21121040090015025233E14803415700501215120150</v>
      </c>
      <c r="V39" s="31" t="str">
        <f>IFERROR(VLOOKUP($A39,'CONCENTRADO DE CLAVES'!$C$10:$AU$732,V$8,FALSE),"")</f>
        <v>CONALEP</v>
      </c>
      <c r="W39" s="13">
        <f>IFERROR(VLOOKUP($A39,'CONCENTRADO DE CLAVES'!$C$10:$AU$732,W$8,FALSE),"")</f>
        <v>0</v>
      </c>
      <c r="X39" s="13">
        <f>IFERROR(VLOOKUP($A39,'CONCENTRADO DE CLAVES'!$C$10:$AU$732,X$8,FALSE),"")</f>
        <v>0</v>
      </c>
      <c r="Y39" s="13">
        <f>IFERROR(VLOOKUP($A39,'CONCENTRADO DE CLAVES'!$C$10:$AU$732,Y$8,FALSE),"")</f>
        <v>0</v>
      </c>
      <c r="Z39" s="37">
        <f>IFERROR(VLOOKUP($A39,'CONCENTRADO DE CLAVES'!$C$10:$AU$732,Z$8,FALSE),"")</f>
        <v>0</v>
      </c>
      <c r="AA39" s="13">
        <f>IFERROR(VLOOKUP($A39,'CONCENTRADO DE CLAVES'!$C$10:$AU$732,AA$8,FALSE),"")</f>
        <v>0</v>
      </c>
      <c r="AB39" s="13">
        <f>IFERROR(VLOOKUP($A39,'CONCENTRADO DE CLAVES'!$C$10:$AU$732,AB$8,FALSE),"")</f>
        <v>0</v>
      </c>
      <c r="AC39" s="13">
        <f>IFERROR(VLOOKUP($A39,'CONCENTRADO DE CLAVES'!$C$10:$AU$732,AC$8,FALSE),"")</f>
        <v>0</v>
      </c>
      <c r="AD39" s="37">
        <f>IFERROR(VLOOKUP($A39,'CONCENTRADO DE CLAVES'!$C$10:$AU$732,AD$8,FALSE),"")</f>
        <v>0</v>
      </c>
      <c r="AE39" s="13">
        <f>IFERROR(VLOOKUP($A39,'CONCENTRADO DE CLAVES'!$C$10:$AU$732,AE$8,FALSE),"")</f>
        <v>0</v>
      </c>
      <c r="AF39" s="13">
        <f>IFERROR(VLOOKUP($A39,'CONCENTRADO DE CLAVES'!$C$10:$AU$732,AF$8,FALSE),"")</f>
        <v>0</v>
      </c>
      <c r="AG39" s="13">
        <f>IFERROR(VLOOKUP($A39,'CONCENTRADO DE CLAVES'!$C$10:$AU$732,AG$8,FALSE),"")</f>
        <v>0</v>
      </c>
      <c r="AH39" s="37">
        <f>IFERROR(VLOOKUP($A39,'CONCENTRADO DE CLAVES'!$C$10:$AU$732,AH$8,FALSE),"")</f>
        <v>0</v>
      </c>
      <c r="AI39" s="13">
        <f>IFERROR(VLOOKUP($A39,'CONCENTRADO DE CLAVES'!$C$10:$AU$732,AI$8,FALSE),"")</f>
        <v>0</v>
      </c>
      <c r="AJ39" s="13">
        <f>IFERROR(VLOOKUP($A39,'CONCENTRADO DE CLAVES'!$C$10:$AU$732,AJ$8,FALSE),"")</f>
        <v>0</v>
      </c>
      <c r="AK39" s="13">
        <f>IFERROR(VLOOKUP($A39,'CONCENTRADO DE CLAVES'!$C$10:$AU$732,AK$8,FALSE),"")</f>
        <v>0</v>
      </c>
      <c r="AL39" s="37">
        <f>IFERROR(VLOOKUP($A39,'CONCENTRADO DE CLAVES'!$C$10:$AU$732,AL$8,FALSE),"")</f>
        <v>0</v>
      </c>
      <c r="AM39" s="69">
        <f>IFERROR(VLOOKUP($A39,'CONCENTRADO DE CLAVES'!$C$10:$AU$732,AM$8,FALSE),"")</f>
        <v>0</v>
      </c>
    </row>
    <row r="40" spans="1:39" s="16" customFormat="1" x14ac:dyDescent="0.25">
      <c r="A40" s="16">
        <v>31</v>
      </c>
      <c r="B40" s="31">
        <f>IFERROR(VLOOKUP($A40,'CONCENTRADO DE CLAVES'!$C$10:$AU$732,B$8,FALSE),"")</f>
        <v>21121</v>
      </c>
      <c r="C40" s="31">
        <f>IFERROR(VLOOKUP($A40,'CONCENTRADO DE CLAVES'!$C$10:$AU$732,C$8,FALSE),"")</f>
        <v>4</v>
      </c>
      <c r="D40" s="31">
        <f>IFERROR(VLOOKUP($A40,'CONCENTRADO DE CLAVES'!$C$10:$AU$732,D$8,FALSE),"")</f>
        <v>9</v>
      </c>
      <c r="E40" s="31">
        <f>IFERROR(VLOOKUP($A40,'CONCENTRADO DE CLAVES'!$C$10:$AU$732,E$8,FALSE),"")</f>
        <v>150</v>
      </c>
      <c r="F40" s="31">
        <f>IFERROR(VLOOKUP($A40,'CONCENTRADO DE CLAVES'!$C$10:$AU$732,F$8,FALSE),"")</f>
        <v>2</v>
      </c>
      <c r="G40" s="31">
        <f>IFERROR(VLOOKUP($A40,'CONCENTRADO DE CLAVES'!$C$10:$AU$732,G$8,FALSE),"")</f>
        <v>5</v>
      </c>
      <c r="H40" s="31">
        <f>IFERROR(VLOOKUP($A40,'CONCENTRADO DE CLAVES'!$C$10:$AU$732,H$8,FALSE),"")</f>
        <v>2</v>
      </c>
      <c r="I40" s="31">
        <f>IFERROR(VLOOKUP($A40,'CONCENTRADO DE CLAVES'!$C$10:$AU$732,I$8,FALSE),"")</f>
        <v>3</v>
      </c>
      <c r="J40" s="31">
        <f>IFERROR(VLOOKUP($A40,'CONCENTRADO DE CLAVES'!$C$10:$AU$732,J$8,FALSE),"")</f>
        <v>3</v>
      </c>
      <c r="K40" s="31" t="str">
        <f>IFERROR(VLOOKUP($A40,'CONCENTRADO DE CLAVES'!$C$10:$AU$732,K$8,FALSE),"")</f>
        <v>E</v>
      </c>
      <c r="L40" s="31">
        <f>IFERROR(VLOOKUP($A40,'CONCENTRADO DE CLAVES'!$C$10:$AU$732,L$8,FALSE),"")</f>
        <v>148</v>
      </c>
      <c r="M40" s="32">
        <f>IFERROR(VLOOKUP($A40,'CONCENTRADO DE CLAVES'!$C$10:$AU$732,M$8,FALSE),"")</f>
        <v>4</v>
      </c>
      <c r="N40" s="31">
        <f>IFERROR(VLOOKUP($A40,'CONCENTRADO DE CLAVES'!$C$10:$AU$732,N$8,FALSE),"")</f>
        <v>4157</v>
      </c>
      <c r="O40" s="31">
        <f>IFERROR(VLOOKUP($A40,'CONCENTRADO DE CLAVES'!$C$10:$AU$732,O$8,FALSE),"")</f>
        <v>0</v>
      </c>
      <c r="P40" s="31">
        <f>IFERROR(VLOOKUP($A40,'CONCENTRADO DE CLAVES'!$C$10:$AU$732,P$8,FALSE),"")</f>
        <v>1</v>
      </c>
      <c r="Q40" s="31">
        <f>IFERROR(VLOOKUP($A40,'CONCENTRADO DE CLAVES'!$C$10:$AU$732,Q$8,FALSE),"")</f>
        <v>100</v>
      </c>
      <c r="R40" s="31">
        <f>IFERROR(VLOOKUP($A40,'CONCENTRADO DE CLAVES'!$C$10:$AU$732,R$8,FALSE),"")</f>
        <v>1</v>
      </c>
      <c r="S40" s="31">
        <f>IFERROR(VLOOKUP($A40,'CONCENTRADO DE CLAVES'!$C$10:$AU$732,S$8,FALSE),"")</f>
        <v>20</v>
      </c>
      <c r="T40" s="31">
        <f>IFERROR(VLOOKUP($A40,'CONCENTRADO DE CLAVES'!$C$10:$AU$732,T$8,FALSE),"")</f>
        <v>150</v>
      </c>
      <c r="U40" s="98" t="str">
        <f>IFERROR(VLOOKUP($A40,'CONCENTRADO DE CLAVES'!$C$10:$AU$732,U$8,FALSE),"")</f>
        <v>21121040090015025233E14804415700100100120150</v>
      </c>
      <c r="V40" s="31" t="str">
        <f>IFERROR(VLOOKUP($A40,'CONCENTRADO DE CLAVES'!$C$10:$AU$732,V$8,FALSE),"")</f>
        <v>CONALEP</v>
      </c>
      <c r="W40" s="13">
        <f>IFERROR(VLOOKUP($A40,'CONCENTRADO DE CLAVES'!$C$10:$AU$732,W$8,FALSE),"")</f>
        <v>0</v>
      </c>
      <c r="X40" s="13">
        <f>IFERROR(VLOOKUP($A40,'CONCENTRADO DE CLAVES'!$C$10:$AU$732,X$8,FALSE),"")</f>
        <v>0</v>
      </c>
      <c r="Y40" s="13">
        <f>IFERROR(VLOOKUP($A40,'CONCENTRADO DE CLAVES'!$C$10:$AU$732,Y$8,FALSE),"")</f>
        <v>0</v>
      </c>
      <c r="Z40" s="37">
        <f>IFERROR(VLOOKUP($A40,'CONCENTRADO DE CLAVES'!$C$10:$AU$732,Z$8,FALSE),"")</f>
        <v>0</v>
      </c>
      <c r="AA40" s="13">
        <f>IFERROR(VLOOKUP($A40,'CONCENTRADO DE CLAVES'!$C$10:$AU$732,AA$8,FALSE),"")</f>
        <v>0</v>
      </c>
      <c r="AB40" s="13">
        <f>IFERROR(VLOOKUP($A40,'CONCENTRADO DE CLAVES'!$C$10:$AU$732,AB$8,FALSE),"")</f>
        <v>0</v>
      </c>
      <c r="AC40" s="13">
        <f>IFERROR(VLOOKUP($A40,'CONCENTRADO DE CLAVES'!$C$10:$AU$732,AC$8,FALSE),"")</f>
        <v>0</v>
      </c>
      <c r="AD40" s="37">
        <f>IFERROR(VLOOKUP($A40,'CONCENTRADO DE CLAVES'!$C$10:$AU$732,AD$8,FALSE),"")</f>
        <v>0</v>
      </c>
      <c r="AE40" s="13">
        <f>IFERROR(VLOOKUP($A40,'CONCENTRADO DE CLAVES'!$C$10:$AU$732,AE$8,FALSE),"")</f>
        <v>0</v>
      </c>
      <c r="AF40" s="13">
        <f>IFERROR(VLOOKUP($A40,'CONCENTRADO DE CLAVES'!$C$10:$AU$732,AF$8,FALSE),"")</f>
        <v>0</v>
      </c>
      <c r="AG40" s="13">
        <f>IFERROR(VLOOKUP($A40,'CONCENTRADO DE CLAVES'!$C$10:$AU$732,AG$8,FALSE),"")</f>
        <v>0</v>
      </c>
      <c r="AH40" s="37">
        <f>IFERROR(VLOOKUP($A40,'CONCENTRADO DE CLAVES'!$C$10:$AU$732,AH$8,FALSE),"")</f>
        <v>0</v>
      </c>
      <c r="AI40" s="13">
        <f>IFERROR(VLOOKUP($A40,'CONCENTRADO DE CLAVES'!$C$10:$AU$732,AI$8,FALSE),"")</f>
        <v>0</v>
      </c>
      <c r="AJ40" s="13">
        <f>IFERROR(VLOOKUP($A40,'CONCENTRADO DE CLAVES'!$C$10:$AU$732,AJ$8,FALSE),"")</f>
        <v>0</v>
      </c>
      <c r="AK40" s="13">
        <f>IFERROR(VLOOKUP($A40,'CONCENTRADO DE CLAVES'!$C$10:$AU$732,AK$8,FALSE),"")</f>
        <v>0</v>
      </c>
      <c r="AL40" s="37">
        <f>IFERROR(VLOOKUP($A40,'CONCENTRADO DE CLAVES'!$C$10:$AU$732,AL$8,FALSE),"")</f>
        <v>0</v>
      </c>
      <c r="AM40" s="69">
        <f>IFERROR(VLOOKUP($A40,'CONCENTRADO DE CLAVES'!$C$10:$AU$732,AM$8,FALSE),"")</f>
        <v>0</v>
      </c>
    </row>
    <row r="41" spans="1:39" s="16" customFormat="1" x14ac:dyDescent="0.25">
      <c r="A41" s="16">
        <v>32</v>
      </c>
      <c r="B41" s="31">
        <f>IFERROR(VLOOKUP($A41,'CONCENTRADO DE CLAVES'!$C$10:$AU$732,B$8,FALSE),"")</f>
        <v>21121</v>
      </c>
      <c r="C41" s="31">
        <f>IFERROR(VLOOKUP($A41,'CONCENTRADO DE CLAVES'!$C$10:$AU$732,C$8,FALSE),"")</f>
        <v>4</v>
      </c>
      <c r="D41" s="31">
        <f>IFERROR(VLOOKUP($A41,'CONCENTRADO DE CLAVES'!$C$10:$AU$732,D$8,FALSE),"")</f>
        <v>10</v>
      </c>
      <c r="E41" s="31">
        <f>IFERROR(VLOOKUP($A41,'CONCENTRADO DE CLAVES'!$C$10:$AU$732,E$8,FALSE),"")</f>
        <v>151</v>
      </c>
      <c r="F41" s="31">
        <f>IFERROR(VLOOKUP($A41,'CONCENTRADO DE CLAVES'!$C$10:$AU$732,F$8,FALSE),"")</f>
        <v>2</v>
      </c>
      <c r="G41" s="31">
        <f>IFERROR(VLOOKUP($A41,'CONCENTRADO DE CLAVES'!$C$10:$AU$732,G$8,FALSE),"")</f>
        <v>5</v>
      </c>
      <c r="H41" s="31">
        <f>IFERROR(VLOOKUP($A41,'CONCENTRADO DE CLAVES'!$C$10:$AU$732,H$8,FALSE),"")</f>
        <v>2</v>
      </c>
      <c r="I41" s="31">
        <f>IFERROR(VLOOKUP($A41,'CONCENTRADO DE CLAVES'!$C$10:$AU$732,I$8,FALSE),"")</f>
        <v>3</v>
      </c>
      <c r="J41" s="31">
        <f>IFERROR(VLOOKUP($A41,'CONCENTRADO DE CLAVES'!$C$10:$AU$732,J$8,FALSE),"")</f>
        <v>3</v>
      </c>
      <c r="K41" s="31" t="str">
        <f>IFERROR(VLOOKUP($A41,'CONCENTRADO DE CLAVES'!$C$10:$AU$732,K$8,FALSE),"")</f>
        <v>E</v>
      </c>
      <c r="L41" s="31">
        <f>IFERROR(VLOOKUP($A41,'CONCENTRADO DE CLAVES'!$C$10:$AU$732,L$8,FALSE),"")</f>
        <v>149</v>
      </c>
      <c r="M41" s="32">
        <f>IFERROR(VLOOKUP($A41,'CONCENTRADO DE CLAVES'!$C$10:$AU$732,M$8,FALSE),"")</f>
        <v>2</v>
      </c>
      <c r="N41" s="31">
        <f>IFERROR(VLOOKUP($A41,'CONCENTRADO DE CLAVES'!$C$10:$AU$732,N$8,FALSE),"")</f>
        <v>4157</v>
      </c>
      <c r="O41" s="31">
        <f>IFERROR(VLOOKUP($A41,'CONCENTRADO DE CLAVES'!$C$10:$AU$732,O$8,FALSE),"")</f>
        <v>0</v>
      </c>
      <c r="P41" s="31">
        <f>IFERROR(VLOOKUP($A41,'CONCENTRADO DE CLAVES'!$C$10:$AU$732,P$8,FALSE),"")</f>
        <v>1</v>
      </c>
      <c r="Q41" s="31">
        <f>IFERROR(VLOOKUP($A41,'CONCENTRADO DE CLAVES'!$C$10:$AU$732,Q$8,FALSE),"")</f>
        <v>100</v>
      </c>
      <c r="R41" s="31">
        <f>IFERROR(VLOOKUP($A41,'CONCENTRADO DE CLAVES'!$C$10:$AU$732,R$8,FALSE),"")</f>
        <v>2</v>
      </c>
      <c r="S41" s="31">
        <f>IFERROR(VLOOKUP($A41,'CONCENTRADO DE CLAVES'!$C$10:$AU$732,S$8,FALSE),"")</f>
        <v>20</v>
      </c>
      <c r="T41" s="31">
        <f>IFERROR(VLOOKUP($A41,'CONCENTRADO DE CLAVES'!$C$10:$AU$732,T$8,FALSE),"")</f>
        <v>150</v>
      </c>
      <c r="U41" s="98" t="str">
        <f>IFERROR(VLOOKUP($A41,'CONCENTRADO DE CLAVES'!$C$10:$AU$732,U$8,FALSE),"")</f>
        <v>21121040100015125233E14902415700100100220150</v>
      </c>
      <c r="V41" s="31" t="str">
        <f>IFERROR(VLOOKUP($A41,'CONCENTRADO DE CLAVES'!$C$10:$AU$732,V$8,FALSE),"")</f>
        <v>CECYTEJ</v>
      </c>
      <c r="W41" s="13">
        <f>IFERROR(VLOOKUP($A41,'CONCENTRADO DE CLAVES'!$C$10:$AU$732,W$8,FALSE),"")</f>
        <v>0</v>
      </c>
      <c r="X41" s="13">
        <f>IFERROR(VLOOKUP($A41,'CONCENTRADO DE CLAVES'!$C$10:$AU$732,X$8,FALSE),"")</f>
        <v>0</v>
      </c>
      <c r="Y41" s="13">
        <f>IFERROR(VLOOKUP($A41,'CONCENTRADO DE CLAVES'!$C$10:$AU$732,Y$8,FALSE),"")</f>
        <v>0</v>
      </c>
      <c r="Z41" s="37">
        <f>IFERROR(VLOOKUP($A41,'CONCENTRADO DE CLAVES'!$C$10:$AU$732,Z$8,FALSE),"")</f>
        <v>0</v>
      </c>
      <c r="AA41" s="13">
        <f>IFERROR(VLOOKUP($A41,'CONCENTRADO DE CLAVES'!$C$10:$AU$732,AA$8,FALSE),"")</f>
        <v>0</v>
      </c>
      <c r="AB41" s="13">
        <f>IFERROR(VLOOKUP($A41,'CONCENTRADO DE CLAVES'!$C$10:$AU$732,AB$8,FALSE),"")</f>
        <v>0</v>
      </c>
      <c r="AC41" s="13">
        <f>IFERROR(VLOOKUP($A41,'CONCENTRADO DE CLAVES'!$C$10:$AU$732,AC$8,FALSE),"")</f>
        <v>0</v>
      </c>
      <c r="AD41" s="37">
        <f>IFERROR(VLOOKUP($A41,'CONCENTRADO DE CLAVES'!$C$10:$AU$732,AD$8,FALSE),"")</f>
        <v>0</v>
      </c>
      <c r="AE41" s="13">
        <f>IFERROR(VLOOKUP($A41,'CONCENTRADO DE CLAVES'!$C$10:$AU$732,AE$8,FALSE),"")</f>
        <v>0</v>
      </c>
      <c r="AF41" s="13">
        <f>IFERROR(VLOOKUP($A41,'CONCENTRADO DE CLAVES'!$C$10:$AU$732,AF$8,FALSE),"")</f>
        <v>0</v>
      </c>
      <c r="AG41" s="13">
        <f>IFERROR(VLOOKUP($A41,'CONCENTRADO DE CLAVES'!$C$10:$AU$732,AG$8,FALSE),"")</f>
        <v>0</v>
      </c>
      <c r="AH41" s="37">
        <f>IFERROR(VLOOKUP($A41,'CONCENTRADO DE CLAVES'!$C$10:$AU$732,AH$8,FALSE),"")</f>
        <v>0</v>
      </c>
      <c r="AI41" s="13">
        <f>IFERROR(VLOOKUP($A41,'CONCENTRADO DE CLAVES'!$C$10:$AU$732,AI$8,FALSE),"")</f>
        <v>0</v>
      </c>
      <c r="AJ41" s="13">
        <f>IFERROR(VLOOKUP($A41,'CONCENTRADO DE CLAVES'!$C$10:$AU$732,AJ$8,FALSE),"")</f>
        <v>0</v>
      </c>
      <c r="AK41" s="13">
        <f>IFERROR(VLOOKUP($A41,'CONCENTRADO DE CLAVES'!$C$10:$AU$732,AK$8,FALSE),"")</f>
        <v>0</v>
      </c>
      <c r="AL41" s="37">
        <f>IFERROR(VLOOKUP($A41,'CONCENTRADO DE CLAVES'!$C$10:$AU$732,AL$8,FALSE),"")</f>
        <v>0</v>
      </c>
      <c r="AM41" s="69">
        <f>IFERROR(VLOOKUP($A41,'CONCENTRADO DE CLAVES'!$C$10:$AU$732,AM$8,FALSE),"")</f>
        <v>0</v>
      </c>
    </row>
    <row r="42" spans="1:39" s="16" customFormat="1" x14ac:dyDescent="0.25">
      <c r="A42" s="16">
        <v>33</v>
      </c>
      <c r="B42" s="31">
        <f>IFERROR(VLOOKUP($A42,'CONCENTRADO DE CLAVES'!$C$10:$AU$732,B$8,FALSE),"")</f>
        <v>21121</v>
      </c>
      <c r="C42" s="31">
        <f>IFERROR(VLOOKUP($A42,'CONCENTRADO DE CLAVES'!$C$10:$AU$732,C$8,FALSE),"")</f>
        <v>4</v>
      </c>
      <c r="D42" s="31">
        <f>IFERROR(VLOOKUP($A42,'CONCENTRADO DE CLAVES'!$C$10:$AU$732,D$8,FALSE),"")</f>
        <v>10</v>
      </c>
      <c r="E42" s="31">
        <f>IFERROR(VLOOKUP($A42,'CONCENTRADO DE CLAVES'!$C$10:$AU$732,E$8,FALSE),"")</f>
        <v>151</v>
      </c>
      <c r="F42" s="31">
        <f>IFERROR(VLOOKUP($A42,'CONCENTRADO DE CLAVES'!$C$10:$AU$732,F$8,FALSE),"")</f>
        <v>2</v>
      </c>
      <c r="G42" s="31">
        <f>IFERROR(VLOOKUP($A42,'CONCENTRADO DE CLAVES'!$C$10:$AU$732,G$8,FALSE),"")</f>
        <v>5</v>
      </c>
      <c r="H42" s="31">
        <f>IFERROR(VLOOKUP($A42,'CONCENTRADO DE CLAVES'!$C$10:$AU$732,H$8,FALSE),"")</f>
        <v>2</v>
      </c>
      <c r="I42" s="31">
        <f>IFERROR(VLOOKUP($A42,'CONCENTRADO DE CLAVES'!$C$10:$AU$732,I$8,FALSE),"")</f>
        <v>3</v>
      </c>
      <c r="J42" s="31">
        <f>IFERROR(VLOOKUP($A42,'CONCENTRADO DE CLAVES'!$C$10:$AU$732,J$8,FALSE),"")</f>
        <v>3</v>
      </c>
      <c r="K42" s="31" t="str">
        <f>IFERROR(VLOOKUP($A42,'CONCENTRADO DE CLAVES'!$C$10:$AU$732,K$8,FALSE),"")</f>
        <v>E</v>
      </c>
      <c r="L42" s="31">
        <f>IFERROR(VLOOKUP($A42,'CONCENTRADO DE CLAVES'!$C$10:$AU$732,L$8,FALSE),"")</f>
        <v>149</v>
      </c>
      <c r="M42" s="32">
        <f>IFERROR(VLOOKUP($A42,'CONCENTRADO DE CLAVES'!$C$10:$AU$732,M$8,FALSE),"")</f>
        <v>2</v>
      </c>
      <c r="N42" s="31">
        <f>IFERROR(VLOOKUP($A42,'CONCENTRADO DE CLAVES'!$C$10:$AU$732,N$8,FALSE),"")</f>
        <v>4157</v>
      </c>
      <c r="O42" s="31">
        <f>IFERROR(VLOOKUP($A42,'CONCENTRADO DE CLAVES'!$C$10:$AU$732,O$8,FALSE),"")</f>
        <v>0</v>
      </c>
      <c r="P42" s="31">
        <f>IFERROR(VLOOKUP($A42,'CONCENTRADO DE CLAVES'!$C$10:$AU$732,P$8,FALSE),"")</f>
        <v>5</v>
      </c>
      <c r="Q42" s="31">
        <f>IFERROR(VLOOKUP($A42,'CONCENTRADO DE CLAVES'!$C$10:$AU$732,Q$8,FALSE),"")</f>
        <v>5415</v>
      </c>
      <c r="R42" s="31">
        <f>IFERROR(VLOOKUP($A42,'CONCENTRADO DE CLAVES'!$C$10:$AU$732,R$8,FALSE),"")</f>
        <v>2</v>
      </c>
      <c r="S42" s="31">
        <f>IFERROR(VLOOKUP($A42,'CONCENTRADO DE CLAVES'!$C$10:$AU$732,S$8,FALSE),"")</f>
        <v>20</v>
      </c>
      <c r="T42" s="31">
        <f>IFERROR(VLOOKUP($A42,'CONCENTRADO DE CLAVES'!$C$10:$AU$732,T$8,FALSE),"")</f>
        <v>150</v>
      </c>
      <c r="U42" s="98" t="str">
        <f>IFERROR(VLOOKUP($A42,'CONCENTRADO DE CLAVES'!$C$10:$AU$732,U$8,FALSE),"")</f>
        <v>21121040100015125233E14902415700505415220150</v>
      </c>
      <c r="V42" s="31" t="str">
        <f>IFERROR(VLOOKUP($A42,'CONCENTRADO DE CLAVES'!$C$10:$AU$732,V$8,FALSE),"")</f>
        <v>CECYTEJ</v>
      </c>
      <c r="W42" s="13">
        <f>IFERROR(VLOOKUP($A42,'CONCENTRADO DE CLAVES'!$C$10:$AU$732,W$8,FALSE),"")</f>
        <v>0</v>
      </c>
      <c r="X42" s="13">
        <f>IFERROR(VLOOKUP($A42,'CONCENTRADO DE CLAVES'!$C$10:$AU$732,X$8,FALSE),"")</f>
        <v>0</v>
      </c>
      <c r="Y42" s="13">
        <f>IFERROR(VLOOKUP($A42,'CONCENTRADO DE CLAVES'!$C$10:$AU$732,Y$8,FALSE),"")</f>
        <v>0</v>
      </c>
      <c r="Z42" s="37">
        <f>IFERROR(VLOOKUP($A42,'CONCENTRADO DE CLAVES'!$C$10:$AU$732,Z$8,FALSE),"")</f>
        <v>0</v>
      </c>
      <c r="AA42" s="13">
        <f>IFERROR(VLOOKUP($A42,'CONCENTRADO DE CLAVES'!$C$10:$AU$732,AA$8,FALSE),"")</f>
        <v>0</v>
      </c>
      <c r="AB42" s="13">
        <f>IFERROR(VLOOKUP($A42,'CONCENTRADO DE CLAVES'!$C$10:$AU$732,AB$8,FALSE),"")</f>
        <v>0</v>
      </c>
      <c r="AC42" s="13">
        <f>IFERROR(VLOOKUP($A42,'CONCENTRADO DE CLAVES'!$C$10:$AU$732,AC$8,FALSE),"")</f>
        <v>0</v>
      </c>
      <c r="AD42" s="37">
        <f>IFERROR(VLOOKUP($A42,'CONCENTRADO DE CLAVES'!$C$10:$AU$732,AD$8,FALSE),"")</f>
        <v>0</v>
      </c>
      <c r="AE42" s="13">
        <f>IFERROR(VLOOKUP($A42,'CONCENTRADO DE CLAVES'!$C$10:$AU$732,AE$8,FALSE),"")</f>
        <v>0</v>
      </c>
      <c r="AF42" s="13">
        <f>IFERROR(VLOOKUP($A42,'CONCENTRADO DE CLAVES'!$C$10:$AU$732,AF$8,FALSE),"")</f>
        <v>0</v>
      </c>
      <c r="AG42" s="13">
        <f>IFERROR(VLOOKUP($A42,'CONCENTRADO DE CLAVES'!$C$10:$AU$732,AG$8,FALSE),"")</f>
        <v>0</v>
      </c>
      <c r="AH42" s="37">
        <f>IFERROR(VLOOKUP($A42,'CONCENTRADO DE CLAVES'!$C$10:$AU$732,AH$8,FALSE),"")</f>
        <v>0</v>
      </c>
      <c r="AI42" s="13">
        <f>IFERROR(VLOOKUP($A42,'CONCENTRADO DE CLAVES'!$C$10:$AU$732,AI$8,FALSE),"")</f>
        <v>0</v>
      </c>
      <c r="AJ42" s="13">
        <f>IFERROR(VLOOKUP($A42,'CONCENTRADO DE CLAVES'!$C$10:$AU$732,AJ$8,FALSE),"")</f>
        <v>0</v>
      </c>
      <c r="AK42" s="13">
        <f>IFERROR(VLOOKUP($A42,'CONCENTRADO DE CLAVES'!$C$10:$AU$732,AK$8,FALSE),"")</f>
        <v>0</v>
      </c>
      <c r="AL42" s="37">
        <f>IFERROR(VLOOKUP($A42,'CONCENTRADO DE CLAVES'!$C$10:$AU$732,AL$8,FALSE),"")</f>
        <v>0</v>
      </c>
      <c r="AM42" s="69">
        <f>IFERROR(VLOOKUP($A42,'CONCENTRADO DE CLAVES'!$C$10:$AU$732,AM$8,FALSE),"")</f>
        <v>0</v>
      </c>
    </row>
    <row r="43" spans="1:39" s="16" customFormat="1" x14ac:dyDescent="0.25">
      <c r="A43" s="16">
        <v>34</v>
      </c>
      <c r="B43" s="31" t="str">
        <f>IFERROR(VLOOKUP($A43,'CONCENTRADO DE CLAVES'!$C$10:$AU$732,B$8,FALSE),"")</f>
        <v/>
      </c>
      <c r="C43" s="31" t="str">
        <f>IFERROR(VLOOKUP($A43,'CONCENTRADO DE CLAVES'!$C$10:$AU$732,C$8,FALSE),"")</f>
        <v/>
      </c>
      <c r="D43" s="31" t="str">
        <f>IFERROR(VLOOKUP($A43,'CONCENTRADO DE CLAVES'!$C$10:$AU$732,D$8,FALSE),"")</f>
        <v/>
      </c>
      <c r="E43" s="31" t="str">
        <f>IFERROR(VLOOKUP($A43,'CONCENTRADO DE CLAVES'!$C$10:$AU$732,E$8,FALSE),"")</f>
        <v/>
      </c>
      <c r="F43" s="31" t="str">
        <f>IFERROR(VLOOKUP($A43,'CONCENTRADO DE CLAVES'!$C$10:$AU$732,F$8,FALSE),"")</f>
        <v/>
      </c>
      <c r="G43" s="31" t="str">
        <f>IFERROR(VLOOKUP($A43,'CONCENTRADO DE CLAVES'!$C$10:$AU$732,G$8,FALSE),"")</f>
        <v/>
      </c>
      <c r="H43" s="31" t="str">
        <f>IFERROR(VLOOKUP($A43,'CONCENTRADO DE CLAVES'!$C$10:$AU$732,H$8,FALSE),"")</f>
        <v/>
      </c>
      <c r="I43" s="31" t="str">
        <f>IFERROR(VLOOKUP($A43,'CONCENTRADO DE CLAVES'!$C$10:$AU$732,I$8,FALSE),"")</f>
        <v/>
      </c>
      <c r="J43" s="31" t="str">
        <f>IFERROR(VLOOKUP($A43,'CONCENTRADO DE CLAVES'!$C$10:$AU$732,J$8,FALSE),"")</f>
        <v/>
      </c>
      <c r="K43" s="31" t="str">
        <f>IFERROR(VLOOKUP($A43,'CONCENTRADO DE CLAVES'!$C$10:$AU$732,K$8,FALSE),"")</f>
        <v/>
      </c>
      <c r="L43" s="31" t="str">
        <f>IFERROR(VLOOKUP($A43,'CONCENTRADO DE CLAVES'!$C$10:$AU$732,L$8,FALSE),"")</f>
        <v/>
      </c>
      <c r="M43" s="32" t="str">
        <f>IFERROR(VLOOKUP($A43,'CONCENTRADO DE CLAVES'!$C$10:$AU$732,M$8,FALSE),"")</f>
        <v/>
      </c>
      <c r="N43" s="31" t="str">
        <f>IFERROR(VLOOKUP($A43,'CONCENTRADO DE CLAVES'!$C$10:$AU$732,N$8,FALSE),"")</f>
        <v/>
      </c>
      <c r="O43" s="31" t="str">
        <f>IFERROR(VLOOKUP($A43,'CONCENTRADO DE CLAVES'!$C$10:$AU$732,O$8,FALSE),"")</f>
        <v/>
      </c>
      <c r="P43" s="31" t="str">
        <f>IFERROR(VLOOKUP($A43,'CONCENTRADO DE CLAVES'!$C$10:$AU$732,P$8,FALSE),"")</f>
        <v/>
      </c>
      <c r="Q43" s="31" t="str">
        <f>IFERROR(VLOOKUP($A43,'CONCENTRADO DE CLAVES'!$C$10:$AU$732,Q$8,FALSE),"")</f>
        <v/>
      </c>
      <c r="R43" s="31" t="str">
        <f>IFERROR(VLOOKUP($A43,'CONCENTRADO DE CLAVES'!$C$10:$AU$732,R$8,FALSE),"")</f>
        <v/>
      </c>
      <c r="S43" s="31" t="str">
        <f>IFERROR(VLOOKUP($A43,'CONCENTRADO DE CLAVES'!$C$10:$AU$732,S$8,FALSE),"")</f>
        <v/>
      </c>
      <c r="T43" s="31" t="str">
        <f>IFERROR(VLOOKUP($A43,'CONCENTRADO DE CLAVES'!$C$10:$AU$732,T$8,FALSE),"")</f>
        <v/>
      </c>
      <c r="U43" s="98" t="str">
        <f>IFERROR(VLOOKUP($A43,'CONCENTRADO DE CLAVES'!$C$10:$AU$732,U$8,FALSE),"")</f>
        <v/>
      </c>
      <c r="V43" s="31" t="str">
        <f>IFERROR(VLOOKUP($A43,'CONCENTRADO DE CLAVES'!$C$10:$AU$732,V$8,FALSE),"")</f>
        <v/>
      </c>
      <c r="W43" s="13" t="str">
        <f>IFERROR(VLOOKUP($A43,'CONCENTRADO DE CLAVES'!$C$10:$AU$732,W$8,FALSE),"")</f>
        <v/>
      </c>
      <c r="X43" s="13" t="str">
        <f>IFERROR(VLOOKUP($A43,'CONCENTRADO DE CLAVES'!$C$10:$AU$732,X$8,FALSE),"")</f>
        <v/>
      </c>
      <c r="Y43" s="13" t="str">
        <f>IFERROR(VLOOKUP($A43,'CONCENTRADO DE CLAVES'!$C$10:$AU$732,Y$8,FALSE),"")</f>
        <v/>
      </c>
      <c r="Z43" s="37" t="str">
        <f>IFERROR(VLOOKUP($A43,'CONCENTRADO DE CLAVES'!$C$10:$AU$732,Z$8,FALSE),"")</f>
        <v/>
      </c>
      <c r="AA43" s="13" t="str">
        <f>IFERROR(VLOOKUP($A43,'CONCENTRADO DE CLAVES'!$C$10:$AU$732,AA$8,FALSE),"")</f>
        <v/>
      </c>
      <c r="AB43" s="13" t="str">
        <f>IFERROR(VLOOKUP($A43,'CONCENTRADO DE CLAVES'!$C$10:$AU$732,AB$8,FALSE),"")</f>
        <v/>
      </c>
      <c r="AC43" s="13" t="str">
        <f>IFERROR(VLOOKUP($A43,'CONCENTRADO DE CLAVES'!$C$10:$AU$732,AC$8,FALSE),"")</f>
        <v/>
      </c>
      <c r="AD43" s="37" t="str">
        <f>IFERROR(VLOOKUP($A43,'CONCENTRADO DE CLAVES'!$C$10:$AU$732,AD$8,FALSE),"")</f>
        <v/>
      </c>
      <c r="AE43" s="13" t="str">
        <f>IFERROR(VLOOKUP($A43,'CONCENTRADO DE CLAVES'!$C$10:$AU$732,AE$8,FALSE),"")</f>
        <v/>
      </c>
      <c r="AF43" s="13" t="str">
        <f>IFERROR(VLOOKUP($A43,'CONCENTRADO DE CLAVES'!$C$10:$AU$732,AF$8,FALSE),"")</f>
        <v/>
      </c>
      <c r="AG43" s="13" t="str">
        <f>IFERROR(VLOOKUP($A43,'CONCENTRADO DE CLAVES'!$C$10:$AU$732,AG$8,FALSE),"")</f>
        <v/>
      </c>
      <c r="AH43" s="37" t="str">
        <f>IFERROR(VLOOKUP($A43,'CONCENTRADO DE CLAVES'!$C$10:$AU$732,AH$8,FALSE),"")</f>
        <v/>
      </c>
      <c r="AI43" s="13" t="str">
        <f>IFERROR(VLOOKUP($A43,'CONCENTRADO DE CLAVES'!$C$10:$AU$732,AI$8,FALSE),"")</f>
        <v/>
      </c>
      <c r="AJ43" s="13" t="str">
        <f>IFERROR(VLOOKUP($A43,'CONCENTRADO DE CLAVES'!$C$10:$AU$732,AJ$8,FALSE),"")</f>
        <v/>
      </c>
      <c r="AK43" s="13" t="str">
        <f>IFERROR(VLOOKUP($A43,'CONCENTRADO DE CLAVES'!$C$10:$AU$732,AK$8,FALSE),"")</f>
        <v/>
      </c>
      <c r="AL43" s="37" t="str">
        <f>IFERROR(VLOOKUP($A43,'CONCENTRADO DE CLAVES'!$C$10:$AU$732,AL$8,FALSE),"")</f>
        <v/>
      </c>
      <c r="AM43" s="69" t="str">
        <f>IFERROR(VLOOKUP($A43,'CONCENTRADO DE CLAVES'!$C$10:$AU$732,AM$8,FALSE),"")</f>
        <v/>
      </c>
    </row>
    <row r="44" spans="1:39" s="16" customFormat="1" x14ac:dyDescent="0.25">
      <c r="A44" s="16">
        <v>35</v>
      </c>
      <c r="B44" s="31" t="str">
        <f>IFERROR(VLOOKUP($A44,'CONCENTRADO DE CLAVES'!$C$10:$AU$732,B$8,FALSE),"")</f>
        <v/>
      </c>
      <c r="C44" s="31" t="str">
        <f>IFERROR(VLOOKUP($A44,'CONCENTRADO DE CLAVES'!$C$10:$AU$732,C$8,FALSE),"")</f>
        <v/>
      </c>
      <c r="D44" s="31" t="str">
        <f>IFERROR(VLOOKUP($A44,'CONCENTRADO DE CLAVES'!$C$10:$AU$732,D$8,FALSE),"")</f>
        <v/>
      </c>
      <c r="E44" s="31" t="str">
        <f>IFERROR(VLOOKUP($A44,'CONCENTRADO DE CLAVES'!$C$10:$AU$732,E$8,FALSE),"")</f>
        <v/>
      </c>
      <c r="F44" s="31" t="str">
        <f>IFERROR(VLOOKUP($A44,'CONCENTRADO DE CLAVES'!$C$10:$AU$732,F$8,FALSE),"")</f>
        <v/>
      </c>
      <c r="G44" s="31" t="str">
        <f>IFERROR(VLOOKUP($A44,'CONCENTRADO DE CLAVES'!$C$10:$AU$732,G$8,FALSE),"")</f>
        <v/>
      </c>
      <c r="H44" s="31" t="str">
        <f>IFERROR(VLOOKUP($A44,'CONCENTRADO DE CLAVES'!$C$10:$AU$732,H$8,FALSE),"")</f>
        <v/>
      </c>
      <c r="I44" s="31" t="str">
        <f>IFERROR(VLOOKUP($A44,'CONCENTRADO DE CLAVES'!$C$10:$AU$732,I$8,FALSE),"")</f>
        <v/>
      </c>
      <c r="J44" s="31" t="str">
        <f>IFERROR(VLOOKUP($A44,'CONCENTRADO DE CLAVES'!$C$10:$AU$732,J$8,FALSE),"")</f>
        <v/>
      </c>
      <c r="K44" s="31" t="str">
        <f>IFERROR(VLOOKUP($A44,'CONCENTRADO DE CLAVES'!$C$10:$AU$732,K$8,FALSE),"")</f>
        <v/>
      </c>
      <c r="L44" s="31" t="str">
        <f>IFERROR(VLOOKUP($A44,'CONCENTRADO DE CLAVES'!$C$10:$AU$732,L$8,FALSE),"")</f>
        <v/>
      </c>
      <c r="M44" s="32" t="str">
        <f>IFERROR(VLOOKUP($A44,'CONCENTRADO DE CLAVES'!$C$10:$AU$732,M$8,FALSE),"")</f>
        <v/>
      </c>
      <c r="N44" s="31" t="str">
        <f>IFERROR(VLOOKUP($A44,'CONCENTRADO DE CLAVES'!$C$10:$AU$732,N$8,FALSE),"")</f>
        <v/>
      </c>
      <c r="O44" s="31" t="str">
        <f>IFERROR(VLOOKUP($A44,'CONCENTRADO DE CLAVES'!$C$10:$AU$732,O$8,FALSE),"")</f>
        <v/>
      </c>
      <c r="P44" s="31" t="str">
        <f>IFERROR(VLOOKUP($A44,'CONCENTRADO DE CLAVES'!$C$10:$AU$732,P$8,FALSE),"")</f>
        <v/>
      </c>
      <c r="Q44" s="31" t="str">
        <f>IFERROR(VLOOKUP($A44,'CONCENTRADO DE CLAVES'!$C$10:$AU$732,Q$8,FALSE),"")</f>
        <v/>
      </c>
      <c r="R44" s="31" t="str">
        <f>IFERROR(VLOOKUP($A44,'CONCENTRADO DE CLAVES'!$C$10:$AU$732,R$8,FALSE),"")</f>
        <v/>
      </c>
      <c r="S44" s="31" t="str">
        <f>IFERROR(VLOOKUP($A44,'CONCENTRADO DE CLAVES'!$C$10:$AU$732,S$8,FALSE),"")</f>
        <v/>
      </c>
      <c r="T44" s="31" t="str">
        <f>IFERROR(VLOOKUP($A44,'CONCENTRADO DE CLAVES'!$C$10:$AU$732,T$8,FALSE),"")</f>
        <v/>
      </c>
      <c r="U44" s="98" t="str">
        <f>IFERROR(VLOOKUP($A44,'CONCENTRADO DE CLAVES'!$C$10:$AU$732,U$8,FALSE),"")</f>
        <v/>
      </c>
      <c r="V44" s="31" t="str">
        <f>IFERROR(VLOOKUP($A44,'CONCENTRADO DE CLAVES'!$C$10:$AU$732,V$8,FALSE),"")</f>
        <v/>
      </c>
      <c r="W44" s="13" t="str">
        <f>IFERROR(VLOOKUP($A44,'CONCENTRADO DE CLAVES'!$C$10:$AU$732,W$8,FALSE),"")</f>
        <v/>
      </c>
      <c r="X44" s="13" t="str">
        <f>IFERROR(VLOOKUP($A44,'CONCENTRADO DE CLAVES'!$C$10:$AU$732,X$8,FALSE),"")</f>
        <v/>
      </c>
      <c r="Y44" s="13" t="str">
        <f>IFERROR(VLOOKUP($A44,'CONCENTRADO DE CLAVES'!$C$10:$AU$732,Y$8,FALSE),"")</f>
        <v/>
      </c>
      <c r="Z44" s="37" t="str">
        <f>IFERROR(VLOOKUP($A44,'CONCENTRADO DE CLAVES'!$C$10:$AU$732,Z$8,FALSE),"")</f>
        <v/>
      </c>
      <c r="AA44" s="13" t="str">
        <f>IFERROR(VLOOKUP($A44,'CONCENTRADO DE CLAVES'!$C$10:$AU$732,AA$8,FALSE),"")</f>
        <v/>
      </c>
      <c r="AB44" s="13" t="str">
        <f>IFERROR(VLOOKUP($A44,'CONCENTRADO DE CLAVES'!$C$10:$AU$732,AB$8,FALSE),"")</f>
        <v/>
      </c>
      <c r="AC44" s="13" t="str">
        <f>IFERROR(VLOOKUP($A44,'CONCENTRADO DE CLAVES'!$C$10:$AU$732,AC$8,FALSE),"")</f>
        <v/>
      </c>
      <c r="AD44" s="37" t="str">
        <f>IFERROR(VLOOKUP($A44,'CONCENTRADO DE CLAVES'!$C$10:$AU$732,AD$8,FALSE),"")</f>
        <v/>
      </c>
      <c r="AE44" s="13" t="str">
        <f>IFERROR(VLOOKUP($A44,'CONCENTRADO DE CLAVES'!$C$10:$AU$732,AE$8,FALSE),"")</f>
        <v/>
      </c>
      <c r="AF44" s="13" t="str">
        <f>IFERROR(VLOOKUP($A44,'CONCENTRADO DE CLAVES'!$C$10:$AU$732,AF$8,FALSE),"")</f>
        <v/>
      </c>
      <c r="AG44" s="13" t="str">
        <f>IFERROR(VLOOKUP($A44,'CONCENTRADO DE CLAVES'!$C$10:$AU$732,AG$8,FALSE),"")</f>
        <v/>
      </c>
      <c r="AH44" s="37" t="str">
        <f>IFERROR(VLOOKUP($A44,'CONCENTRADO DE CLAVES'!$C$10:$AU$732,AH$8,FALSE),"")</f>
        <v/>
      </c>
      <c r="AI44" s="13" t="str">
        <f>IFERROR(VLOOKUP($A44,'CONCENTRADO DE CLAVES'!$C$10:$AU$732,AI$8,FALSE),"")</f>
        <v/>
      </c>
      <c r="AJ44" s="13" t="str">
        <f>IFERROR(VLOOKUP($A44,'CONCENTRADO DE CLAVES'!$C$10:$AU$732,AJ$8,FALSE),"")</f>
        <v/>
      </c>
      <c r="AK44" s="13" t="str">
        <f>IFERROR(VLOOKUP($A44,'CONCENTRADO DE CLAVES'!$C$10:$AU$732,AK$8,FALSE),"")</f>
        <v/>
      </c>
      <c r="AL44" s="37" t="str">
        <f>IFERROR(VLOOKUP($A44,'CONCENTRADO DE CLAVES'!$C$10:$AU$732,AL$8,FALSE),"")</f>
        <v/>
      </c>
      <c r="AM44" s="69" t="str">
        <f>IFERROR(VLOOKUP($A44,'CONCENTRADO DE CLAVES'!$C$10:$AU$732,AM$8,FALSE),"")</f>
        <v/>
      </c>
    </row>
    <row r="45" spans="1:39" s="16" customFormat="1" x14ac:dyDescent="0.25">
      <c r="A45" s="16">
        <v>36</v>
      </c>
      <c r="B45" s="31" t="str">
        <f>IFERROR(VLOOKUP($A45,'CONCENTRADO DE CLAVES'!$C$10:$AU$732,B$8,FALSE),"")</f>
        <v/>
      </c>
      <c r="C45" s="31" t="str">
        <f>IFERROR(VLOOKUP($A45,'CONCENTRADO DE CLAVES'!$C$10:$AU$732,C$8,FALSE),"")</f>
        <v/>
      </c>
      <c r="D45" s="31" t="str">
        <f>IFERROR(VLOOKUP($A45,'CONCENTRADO DE CLAVES'!$C$10:$AU$732,D$8,FALSE),"")</f>
        <v/>
      </c>
      <c r="E45" s="31" t="str">
        <f>IFERROR(VLOOKUP($A45,'CONCENTRADO DE CLAVES'!$C$10:$AU$732,E$8,FALSE),"")</f>
        <v/>
      </c>
      <c r="F45" s="31" t="str">
        <f>IFERROR(VLOOKUP($A45,'CONCENTRADO DE CLAVES'!$C$10:$AU$732,F$8,FALSE),"")</f>
        <v/>
      </c>
      <c r="G45" s="31" t="str">
        <f>IFERROR(VLOOKUP($A45,'CONCENTRADO DE CLAVES'!$C$10:$AU$732,G$8,FALSE),"")</f>
        <v/>
      </c>
      <c r="H45" s="31" t="str">
        <f>IFERROR(VLOOKUP($A45,'CONCENTRADO DE CLAVES'!$C$10:$AU$732,H$8,FALSE),"")</f>
        <v/>
      </c>
      <c r="I45" s="31" t="str">
        <f>IFERROR(VLOOKUP($A45,'CONCENTRADO DE CLAVES'!$C$10:$AU$732,I$8,FALSE),"")</f>
        <v/>
      </c>
      <c r="J45" s="31" t="str">
        <f>IFERROR(VLOOKUP($A45,'CONCENTRADO DE CLAVES'!$C$10:$AU$732,J$8,FALSE),"")</f>
        <v/>
      </c>
      <c r="K45" s="31" t="str">
        <f>IFERROR(VLOOKUP($A45,'CONCENTRADO DE CLAVES'!$C$10:$AU$732,K$8,FALSE),"")</f>
        <v/>
      </c>
      <c r="L45" s="31" t="str">
        <f>IFERROR(VLOOKUP($A45,'CONCENTRADO DE CLAVES'!$C$10:$AU$732,L$8,FALSE),"")</f>
        <v/>
      </c>
      <c r="M45" s="32" t="str">
        <f>IFERROR(VLOOKUP($A45,'CONCENTRADO DE CLAVES'!$C$10:$AU$732,M$8,FALSE),"")</f>
        <v/>
      </c>
      <c r="N45" s="31" t="str">
        <f>IFERROR(VLOOKUP($A45,'CONCENTRADO DE CLAVES'!$C$10:$AU$732,N$8,FALSE),"")</f>
        <v/>
      </c>
      <c r="O45" s="31" t="str">
        <f>IFERROR(VLOOKUP($A45,'CONCENTRADO DE CLAVES'!$C$10:$AU$732,O$8,FALSE),"")</f>
        <v/>
      </c>
      <c r="P45" s="31" t="str">
        <f>IFERROR(VLOOKUP($A45,'CONCENTRADO DE CLAVES'!$C$10:$AU$732,P$8,FALSE),"")</f>
        <v/>
      </c>
      <c r="Q45" s="31" t="str">
        <f>IFERROR(VLOOKUP($A45,'CONCENTRADO DE CLAVES'!$C$10:$AU$732,Q$8,FALSE),"")</f>
        <v/>
      </c>
      <c r="R45" s="31" t="str">
        <f>IFERROR(VLOOKUP($A45,'CONCENTRADO DE CLAVES'!$C$10:$AU$732,R$8,FALSE),"")</f>
        <v/>
      </c>
      <c r="S45" s="31" t="str">
        <f>IFERROR(VLOOKUP($A45,'CONCENTRADO DE CLAVES'!$C$10:$AU$732,S$8,FALSE),"")</f>
        <v/>
      </c>
      <c r="T45" s="31" t="str">
        <f>IFERROR(VLOOKUP($A45,'CONCENTRADO DE CLAVES'!$C$10:$AU$732,T$8,FALSE),"")</f>
        <v/>
      </c>
      <c r="U45" s="98" t="str">
        <f>IFERROR(VLOOKUP($A45,'CONCENTRADO DE CLAVES'!$C$10:$AU$732,U$8,FALSE),"")</f>
        <v/>
      </c>
      <c r="V45" s="31" t="str">
        <f>IFERROR(VLOOKUP($A45,'CONCENTRADO DE CLAVES'!$C$10:$AU$732,V$8,FALSE),"")</f>
        <v/>
      </c>
      <c r="W45" s="13" t="str">
        <f>IFERROR(VLOOKUP($A45,'CONCENTRADO DE CLAVES'!$C$10:$AU$732,W$8,FALSE),"")</f>
        <v/>
      </c>
      <c r="X45" s="13" t="str">
        <f>IFERROR(VLOOKUP($A45,'CONCENTRADO DE CLAVES'!$C$10:$AU$732,X$8,FALSE),"")</f>
        <v/>
      </c>
      <c r="Y45" s="13" t="str">
        <f>IFERROR(VLOOKUP($A45,'CONCENTRADO DE CLAVES'!$C$10:$AU$732,Y$8,FALSE),"")</f>
        <v/>
      </c>
      <c r="Z45" s="37" t="str">
        <f>IFERROR(VLOOKUP($A45,'CONCENTRADO DE CLAVES'!$C$10:$AU$732,Z$8,FALSE),"")</f>
        <v/>
      </c>
      <c r="AA45" s="13" t="str">
        <f>IFERROR(VLOOKUP($A45,'CONCENTRADO DE CLAVES'!$C$10:$AU$732,AA$8,FALSE),"")</f>
        <v/>
      </c>
      <c r="AB45" s="13" t="str">
        <f>IFERROR(VLOOKUP($A45,'CONCENTRADO DE CLAVES'!$C$10:$AU$732,AB$8,FALSE),"")</f>
        <v/>
      </c>
      <c r="AC45" s="13" t="str">
        <f>IFERROR(VLOOKUP($A45,'CONCENTRADO DE CLAVES'!$C$10:$AU$732,AC$8,FALSE),"")</f>
        <v/>
      </c>
      <c r="AD45" s="37" t="str">
        <f>IFERROR(VLOOKUP($A45,'CONCENTRADO DE CLAVES'!$C$10:$AU$732,AD$8,FALSE),"")</f>
        <v/>
      </c>
      <c r="AE45" s="13" t="str">
        <f>IFERROR(VLOOKUP($A45,'CONCENTRADO DE CLAVES'!$C$10:$AU$732,AE$8,FALSE),"")</f>
        <v/>
      </c>
      <c r="AF45" s="13" t="str">
        <f>IFERROR(VLOOKUP($A45,'CONCENTRADO DE CLAVES'!$C$10:$AU$732,AF$8,FALSE),"")</f>
        <v/>
      </c>
      <c r="AG45" s="13" t="str">
        <f>IFERROR(VLOOKUP($A45,'CONCENTRADO DE CLAVES'!$C$10:$AU$732,AG$8,FALSE),"")</f>
        <v/>
      </c>
      <c r="AH45" s="37" t="str">
        <f>IFERROR(VLOOKUP($A45,'CONCENTRADO DE CLAVES'!$C$10:$AU$732,AH$8,FALSE),"")</f>
        <v/>
      </c>
      <c r="AI45" s="13" t="str">
        <f>IFERROR(VLOOKUP($A45,'CONCENTRADO DE CLAVES'!$C$10:$AU$732,AI$8,FALSE),"")</f>
        <v/>
      </c>
      <c r="AJ45" s="13" t="str">
        <f>IFERROR(VLOOKUP($A45,'CONCENTRADO DE CLAVES'!$C$10:$AU$732,AJ$8,FALSE),"")</f>
        <v/>
      </c>
      <c r="AK45" s="13" t="str">
        <f>IFERROR(VLOOKUP($A45,'CONCENTRADO DE CLAVES'!$C$10:$AU$732,AK$8,FALSE),"")</f>
        <v/>
      </c>
      <c r="AL45" s="37" t="str">
        <f>IFERROR(VLOOKUP($A45,'CONCENTRADO DE CLAVES'!$C$10:$AU$732,AL$8,FALSE),"")</f>
        <v/>
      </c>
      <c r="AM45" s="69" t="str">
        <f>IFERROR(VLOOKUP($A45,'CONCENTRADO DE CLAVES'!$C$10:$AU$732,AM$8,FALSE),"")</f>
        <v/>
      </c>
    </row>
    <row r="46" spans="1:39" s="16" customFormat="1" x14ac:dyDescent="0.25">
      <c r="A46" s="16">
        <v>37</v>
      </c>
      <c r="B46" s="31" t="str">
        <f>IFERROR(VLOOKUP($A46,'CONCENTRADO DE CLAVES'!$C$10:$AU$732,B$8,FALSE),"")</f>
        <v/>
      </c>
      <c r="C46" s="31" t="str">
        <f>IFERROR(VLOOKUP($A46,'CONCENTRADO DE CLAVES'!$C$10:$AU$732,C$8,FALSE),"")</f>
        <v/>
      </c>
      <c r="D46" s="31" t="str">
        <f>IFERROR(VLOOKUP($A46,'CONCENTRADO DE CLAVES'!$C$10:$AU$732,D$8,FALSE),"")</f>
        <v/>
      </c>
      <c r="E46" s="31" t="str">
        <f>IFERROR(VLOOKUP($A46,'CONCENTRADO DE CLAVES'!$C$10:$AU$732,E$8,FALSE),"")</f>
        <v/>
      </c>
      <c r="F46" s="31" t="str">
        <f>IFERROR(VLOOKUP($A46,'CONCENTRADO DE CLAVES'!$C$10:$AU$732,F$8,FALSE),"")</f>
        <v/>
      </c>
      <c r="G46" s="31" t="str">
        <f>IFERROR(VLOOKUP($A46,'CONCENTRADO DE CLAVES'!$C$10:$AU$732,G$8,FALSE),"")</f>
        <v/>
      </c>
      <c r="H46" s="31" t="str">
        <f>IFERROR(VLOOKUP($A46,'CONCENTRADO DE CLAVES'!$C$10:$AU$732,H$8,FALSE),"")</f>
        <v/>
      </c>
      <c r="I46" s="31" t="str">
        <f>IFERROR(VLOOKUP($A46,'CONCENTRADO DE CLAVES'!$C$10:$AU$732,I$8,FALSE),"")</f>
        <v/>
      </c>
      <c r="J46" s="31" t="str">
        <f>IFERROR(VLOOKUP($A46,'CONCENTRADO DE CLAVES'!$C$10:$AU$732,J$8,FALSE),"")</f>
        <v/>
      </c>
      <c r="K46" s="31" t="str">
        <f>IFERROR(VLOOKUP($A46,'CONCENTRADO DE CLAVES'!$C$10:$AU$732,K$8,FALSE),"")</f>
        <v/>
      </c>
      <c r="L46" s="31" t="str">
        <f>IFERROR(VLOOKUP($A46,'CONCENTRADO DE CLAVES'!$C$10:$AU$732,L$8,FALSE),"")</f>
        <v/>
      </c>
      <c r="M46" s="32" t="str">
        <f>IFERROR(VLOOKUP($A46,'CONCENTRADO DE CLAVES'!$C$10:$AU$732,M$8,FALSE),"")</f>
        <v/>
      </c>
      <c r="N46" s="31" t="str">
        <f>IFERROR(VLOOKUP($A46,'CONCENTRADO DE CLAVES'!$C$10:$AU$732,N$8,FALSE),"")</f>
        <v/>
      </c>
      <c r="O46" s="31" t="str">
        <f>IFERROR(VLOOKUP($A46,'CONCENTRADO DE CLAVES'!$C$10:$AU$732,O$8,FALSE),"")</f>
        <v/>
      </c>
      <c r="P46" s="31" t="str">
        <f>IFERROR(VLOOKUP($A46,'CONCENTRADO DE CLAVES'!$C$10:$AU$732,P$8,FALSE),"")</f>
        <v/>
      </c>
      <c r="Q46" s="31" t="str">
        <f>IFERROR(VLOOKUP($A46,'CONCENTRADO DE CLAVES'!$C$10:$AU$732,Q$8,FALSE),"")</f>
        <v/>
      </c>
      <c r="R46" s="31" t="str">
        <f>IFERROR(VLOOKUP($A46,'CONCENTRADO DE CLAVES'!$C$10:$AU$732,R$8,FALSE),"")</f>
        <v/>
      </c>
      <c r="S46" s="31" t="str">
        <f>IFERROR(VLOOKUP($A46,'CONCENTRADO DE CLAVES'!$C$10:$AU$732,S$8,FALSE),"")</f>
        <v/>
      </c>
      <c r="T46" s="31" t="str">
        <f>IFERROR(VLOOKUP($A46,'CONCENTRADO DE CLAVES'!$C$10:$AU$732,T$8,FALSE),"")</f>
        <v/>
      </c>
      <c r="U46" s="98" t="str">
        <f>IFERROR(VLOOKUP($A46,'CONCENTRADO DE CLAVES'!$C$10:$AU$732,U$8,FALSE),"")</f>
        <v/>
      </c>
      <c r="V46" s="31" t="str">
        <f>IFERROR(VLOOKUP($A46,'CONCENTRADO DE CLAVES'!$C$10:$AU$732,V$8,FALSE),"")</f>
        <v/>
      </c>
      <c r="W46" s="13" t="str">
        <f>IFERROR(VLOOKUP($A46,'CONCENTRADO DE CLAVES'!$C$10:$AU$732,W$8,FALSE),"")</f>
        <v/>
      </c>
      <c r="X46" s="13" t="str">
        <f>IFERROR(VLOOKUP($A46,'CONCENTRADO DE CLAVES'!$C$10:$AU$732,X$8,FALSE),"")</f>
        <v/>
      </c>
      <c r="Y46" s="13" t="str">
        <f>IFERROR(VLOOKUP($A46,'CONCENTRADO DE CLAVES'!$C$10:$AU$732,Y$8,FALSE),"")</f>
        <v/>
      </c>
      <c r="Z46" s="37" t="str">
        <f>IFERROR(VLOOKUP($A46,'CONCENTRADO DE CLAVES'!$C$10:$AU$732,Z$8,FALSE),"")</f>
        <v/>
      </c>
      <c r="AA46" s="13" t="str">
        <f>IFERROR(VLOOKUP($A46,'CONCENTRADO DE CLAVES'!$C$10:$AU$732,AA$8,FALSE),"")</f>
        <v/>
      </c>
      <c r="AB46" s="13" t="str">
        <f>IFERROR(VLOOKUP($A46,'CONCENTRADO DE CLAVES'!$C$10:$AU$732,AB$8,FALSE),"")</f>
        <v/>
      </c>
      <c r="AC46" s="13" t="str">
        <f>IFERROR(VLOOKUP($A46,'CONCENTRADO DE CLAVES'!$C$10:$AU$732,AC$8,FALSE),"")</f>
        <v/>
      </c>
      <c r="AD46" s="37" t="str">
        <f>IFERROR(VLOOKUP($A46,'CONCENTRADO DE CLAVES'!$C$10:$AU$732,AD$8,FALSE),"")</f>
        <v/>
      </c>
      <c r="AE46" s="13" t="str">
        <f>IFERROR(VLOOKUP($A46,'CONCENTRADO DE CLAVES'!$C$10:$AU$732,AE$8,FALSE),"")</f>
        <v/>
      </c>
      <c r="AF46" s="13" t="str">
        <f>IFERROR(VLOOKUP($A46,'CONCENTRADO DE CLAVES'!$C$10:$AU$732,AF$8,FALSE),"")</f>
        <v/>
      </c>
      <c r="AG46" s="13" t="str">
        <f>IFERROR(VLOOKUP($A46,'CONCENTRADO DE CLAVES'!$C$10:$AU$732,AG$8,FALSE),"")</f>
        <v/>
      </c>
      <c r="AH46" s="37" t="str">
        <f>IFERROR(VLOOKUP($A46,'CONCENTRADO DE CLAVES'!$C$10:$AU$732,AH$8,FALSE),"")</f>
        <v/>
      </c>
      <c r="AI46" s="13" t="str">
        <f>IFERROR(VLOOKUP($A46,'CONCENTRADO DE CLAVES'!$C$10:$AU$732,AI$8,FALSE),"")</f>
        <v/>
      </c>
      <c r="AJ46" s="13" t="str">
        <f>IFERROR(VLOOKUP($A46,'CONCENTRADO DE CLAVES'!$C$10:$AU$732,AJ$8,FALSE),"")</f>
        <v/>
      </c>
      <c r="AK46" s="13" t="str">
        <f>IFERROR(VLOOKUP($A46,'CONCENTRADO DE CLAVES'!$C$10:$AU$732,AK$8,FALSE),"")</f>
        <v/>
      </c>
      <c r="AL46" s="37" t="str">
        <f>IFERROR(VLOOKUP($A46,'CONCENTRADO DE CLAVES'!$C$10:$AU$732,AL$8,FALSE),"")</f>
        <v/>
      </c>
      <c r="AM46" s="69" t="str">
        <f>IFERROR(VLOOKUP($A46,'CONCENTRADO DE CLAVES'!$C$10:$AU$732,AM$8,FALSE),"")</f>
        <v/>
      </c>
    </row>
    <row r="47" spans="1:39" s="16" customFormat="1" x14ac:dyDescent="0.25">
      <c r="A47" s="16">
        <v>38</v>
      </c>
      <c r="B47" s="31" t="str">
        <f>IFERROR(VLOOKUP($A47,'CONCENTRADO DE CLAVES'!$C$10:$AU$732,B$8,FALSE),"")</f>
        <v/>
      </c>
      <c r="C47" s="31" t="str">
        <f>IFERROR(VLOOKUP($A47,'CONCENTRADO DE CLAVES'!$C$10:$AU$732,C$8,FALSE),"")</f>
        <v/>
      </c>
      <c r="D47" s="31" t="str">
        <f>IFERROR(VLOOKUP($A47,'CONCENTRADO DE CLAVES'!$C$10:$AU$732,D$8,FALSE),"")</f>
        <v/>
      </c>
      <c r="E47" s="31" t="str">
        <f>IFERROR(VLOOKUP($A47,'CONCENTRADO DE CLAVES'!$C$10:$AU$732,E$8,FALSE),"")</f>
        <v/>
      </c>
      <c r="F47" s="31" t="str">
        <f>IFERROR(VLOOKUP($A47,'CONCENTRADO DE CLAVES'!$C$10:$AU$732,F$8,FALSE),"")</f>
        <v/>
      </c>
      <c r="G47" s="31" t="str">
        <f>IFERROR(VLOOKUP($A47,'CONCENTRADO DE CLAVES'!$C$10:$AU$732,G$8,FALSE),"")</f>
        <v/>
      </c>
      <c r="H47" s="31" t="str">
        <f>IFERROR(VLOOKUP($A47,'CONCENTRADO DE CLAVES'!$C$10:$AU$732,H$8,FALSE),"")</f>
        <v/>
      </c>
      <c r="I47" s="31" t="str">
        <f>IFERROR(VLOOKUP($A47,'CONCENTRADO DE CLAVES'!$C$10:$AU$732,I$8,FALSE),"")</f>
        <v/>
      </c>
      <c r="J47" s="31" t="str">
        <f>IFERROR(VLOOKUP($A47,'CONCENTRADO DE CLAVES'!$C$10:$AU$732,J$8,FALSE),"")</f>
        <v/>
      </c>
      <c r="K47" s="31" t="str">
        <f>IFERROR(VLOOKUP($A47,'CONCENTRADO DE CLAVES'!$C$10:$AU$732,K$8,FALSE),"")</f>
        <v/>
      </c>
      <c r="L47" s="31" t="str">
        <f>IFERROR(VLOOKUP($A47,'CONCENTRADO DE CLAVES'!$C$10:$AU$732,L$8,FALSE),"")</f>
        <v/>
      </c>
      <c r="M47" s="32" t="str">
        <f>IFERROR(VLOOKUP($A47,'CONCENTRADO DE CLAVES'!$C$10:$AU$732,M$8,FALSE),"")</f>
        <v/>
      </c>
      <c r="N47" s="31" t="str">
        <f>IFERROR(VLOOKUP($A47,'CONCENTRADO DE CLAVES'!$C$10:$AU$732,N$8,FALSE),"")</f>
        <v/>
      </c>
      <c r="O47" s="31" t="str">
        <f>IFERROR(VLOOKUP($A47,'CONCENTRADO DE CLAVES'!$C$10:$AU$732,O$8,FALSE),"")</f>
        <v/>
      </c>
      <c r="P47" s="31" t="str">
        <f>IFERROR(VLOOKUP($A47,'CONCENTRADO DE CLAVES'!$C$10:$AU$732,P$8,FALSE),"")</f>
        <v/>
      </c>
      <c r="Q47" s="31" t="str">
        <f>IFERROR(VLOOKUP($A47,'CONCENTRADO DE CLAVES'!$C$10:$AU$732,Q$8,FALSE),"")</f>
        <v/>
      </c>
      <c r="R47" s="31" t="str">
        <f>IFERROR(VLOOKUP($A47,'CONCENTRADO DE CLAVES'!$C$10:$AU$732,R$8,FALSE),"")</f>
        <v/>
      </c>
      <c r="S47" s="31" t="str">
        <f>IFERROR(VLOOKUP($A47,'CONCENTRADO DE CLAVES'!$C$10:$AU$732,S$8,FALSE),"")</f>
        <v/>
      </c>
      <c r="T47" s="31" t="str">
        <f>IFERROR(VLOOKUP($A47,'CONCENTRADO DE CLAVES'!$C$10:$AU$732,T$8,FALSE),"")</f>
        <v/>
      </c>
      <c r="U47" s="98" t="str">
        <f>IFERROR(VLOOKUP($A47,'CONCENTRADO DE CLAVES'!$C$10:$AU$732,U$8,FALSE),"")</f>
        <v/>
      </c>
      <c r="V47" s="31" t="str">
        <f>IFERROR(VLOOKUP($A47,'CONCENTRADO DE CLAVES'!$C$10:$AU$732,V$8,FALSE),"")</f>
        <v/>
      </c>
      <c r="W47" s="13" t="str">
        <f>IFERROR(VLOOKUP($A47,'CONCENTRADO DE CLAVES'!$C$10:$AU$732,W$8,FALSE),"")</f>
        <v/>
      </c>
      <c r="X47" s="13" t="str">
        <f>IFERROR(VLOOKUP($A47,'CONCENTRADO DE CLAVES'!$C$10:$AU$732,X$8,FALSE),"")</f>
        <v/>
      </c>
      <c r="Y47" s="13" t="str">
        <f>IFERROR(VLOOKUP($A47,'CONCENTRADO DE CLAVES'!$C$10:$AU$732,Y$8,FALSE),"")</f>
        <v/>
      </c>
      <c r="Z47" s="37" t="str">
        <f>IFERROR(VLOOKUP($A47,'CONCENTRADO DE CLAVES'!$C$10:$AU$732,Z$8,FALSE),"")</f>
        <v/>
      </c>
      <c r="AA47" s="13" t="str">
        <f>IFERROR(VLOOKUP($A47,'CONCENTRADO DE CLAVES'!$C$10:$AU$732,AA$8,FALSE),"")</f>
        <v/>
      </c>
      <c r="AB47" s="13" t="str">
        <f>IFERROR(VLOOKUP($A47,'CONCENTRADO DE CLAVES'!$C$10:$AU$732,AB$8,FALSE),"")</f>
        <v/>
      </c>
      <c r="AC47" s="13" t="str">
        <f>IFERROR(VLOOKUP($A47,'CONCENTRADO DE CLAVES'!$C$10:$AU$732,AC$8,FALSE),"")</f>
        <v/>
      </c>
      <c r="AD47" s="37" t="str">
        <f>IFERROR(VLOOKUP($A47,'CONCENTRADO DE CLAVES'!$C$10:$AU$732,AD$8,FALSE),"")</f>
        <v/>
      </c>
      <c r="AE47" s="13" t="str">
        <f>IFERROR(VLOOKUP($A47,'CONCENTRADO DE CLAVES'!$C$10:$AU$732,AE$8,FALSE),"")</f>
        <v/>
      </c>
      <c r="AF47" s="13" t="str">
        <f>IFERROR(VLOOKUP($A47,'CONCENTRADO DE CLAVES'!$C$10:$AU$732,AF$8,FALSE),"")</f>
        <v/>
      </c>
      <c r="AG47" s="13" t="str">
        <f>IFERROR(VLOOKUP($A47,'CONCENTRADO DE CLAVES'!$C$10:$AU$732,AG$8,FALSE),"")</f>
        <v/>
      </c>
      <c r="AH47" s="37" t="str">
        <f>IFERROR(VLOOKUP($A47,'CONCENTRADO DE CLAVES'!$C$10:$AU$732,AH$8,FALSE),"")</f>
        <v/>
      </c>
      <c r="AI47" s="13" t="str">
        <f>IFERROR(VLOOKUP($A47,'CONCENTRADO DE CLAVES'!$C$10:$AU$732,AI$8,FALSE),"")</f>
        <v/>
      </c>
      <c r="AJ47" s="13" t="str">
        <f>IFERROR(VLOOKUP($A47,'CONCENTRADO DE CLAVES'!$C$10:$AU$732,AJ$8,FALSE),"")</f>
        <v/>
      </c>
      <c r="AK47" s="13" t="str">
        <f>IFERROR(VLOOKUP($A47,'CONCENTRADO DE CLAVES'!$C$10:$AU$732,AK$8,FALSE),"")</f>
        <v/>
      </c>
      <c r="AL47" s="37" t="str">
        <f>IFERROR(VLOOKUP($A47,'CONCENTRADO DE CLAVES'!$C$10:$AU$732,AL$8,FALSE),"")</f>
        <v/>
      </c>
      <c r="AM47" s="69" t="str">
        <f>IFERROR(VLOOKUP($A47,'CONCENTRADO DE CLAVES'!$C$10:$AU$732,AM$8,FALSE),"")</f>
        <v/>
      </c>
    </row>
    <row r="48" spans="1:39" s="16" customFormat="1" x14ac:dyDescent="0.25">
      <c r="A48" s="16">
        <v>39</v>
      </c>
      <c r="B48" s="31" t="str">
        <f>IFERROR(VLOOKUP($A48,'CONCENTRADO DE CLAVES'!$C$10:$AU$732,B$8,FALSE),"")</f>
        <v/>
      </c>
      <c r="C48" s="31" t="str">
        <f>IFERROR(VLOOKUP($A48,'CONCENTRADO DE CLAVES'!$C$10:$AU$732,C$8,FALSE),"")</f>
        <v/>
      </c>
      <c r="D48" s="31" t="str">
        <f>IFERROR(VLOOKUP($A48,'CONCENTRADO DE CLAVES'!$C$10:$AU$732,D$8,FALSE),"")</f>
        <v/>
      </c>
      <c r="E48" s="31" t="str">
        <f>IFERROR(VLOOKUP($A48,'CONCENTRADO DE CLAVES'!$C$10:$AU$732,E$8,FALSE),"")</f>
        <v/>
      </c>
      <c r="F48" s="31" t="str">
        <f>IFERROR(VLOOKUP($A48,'CONCENTRADO DE CLAVES'!$C$10:$AU$732,F$8,FALSE),"")</f>
        <v/>
      </c>
      <c r="G48" s="31" t="str">
        <f>IFERROR(VLOOKUP($A48,'CONCENTRADO DE CLAVES'!$C$10:$AU$732,G$8,FALSE),"")</f>
        <v/>
      </c>
      <c r="H48" s="31" t="str">
        <f>IFERROR(VLOOKUP($A48,'CONCENTRADO DE CLAVES'!$C$10:$AU$732,H$8,FALSE),"")</f>
        <v/>
      </c>
      <c r="I48" s="31" t="str">
        <f>IFERROR(VLOOKUP($A48,'CONCENTRADO DE CLAVES'!$C$10:$AU$732,I$8,FALSE),"")</f>
        <v/>
      </c>
      <c r="J48" s="31" t="str">
        <f>IFERROR(VLOOKUP($A48,'CONCENTRADO DE CLAVES'!$C$10:$AU$732,J$8,FALSE),"")</f>
        <v/>
      </c>
      <c r="K48" s="31" t="str">
        <f>IFERROR(VLOOKUP($A48,'CONCENTRADO DE CLAVES'!$C$10:$AU$732,K$8,FALSE),"")</f>
        <v/>
      </c>
      <c r="L48" s="31" t="str">
        <f>IFERROR(VLOOKUP($A48,'CONCENTRADO DE CLAVES'!$C$10:$AU$732,L$8,FALSE),"")</f>
        <v/>
      </c>
      <c r="M48" s="32" t="str">
        <f>IFERROR(VLOOKUP($A48,'CONCENTRADO DE CLAVES'!$C$10:$AU$732,M$8,FALSE),"")</f>
        <v/>
      </c>
      <c r="N48" s="31" t="str">
        <f>IFERROR(VLOOKUP($A48,'CONCENTRADO DE CLAVES'!$C$10:$AU$732,N$8,FALSE),"")</f>
        <v/>
      </c>
      <c r="O48" s="31" t="str">
        <f>IFERROR(VLOOKUP($A48,'CONCENTRADO DE CLAVES'!$C$10:$AU$732,O$8,FALSE),"")</f>
        <v/>
      </c>
      <c r="P48" s="31" t="str">
        <f>IFERROR(VLOOKUP($A48,'CONCENTRADO DE CLAVES'!$C$10:$AU$732,P$8,FALSE),"")</f>
        <v/>
      </c>
      <c r="Q48" s="31" t="str">
        <f>IFERROR(VLOOKUP($A48,'CONCENTRADO DE CLAVES'!$C$10:$AU$732,Q$8,FALSE),"")</f>
        <v/>
      </c>
      <c r="R48" s="31" t="str">
        <f>IFERROR(VLOOKUP($A48,'CONCENTRADO DE CLAVES'!$C$10:$AU$732,R$8,FALSE),"")</f>
        <v/>
      </c>
      <c r="S48" s="31" t="str">
        <f>IFERROR(VLOOKUP($A48,'CONCENTRADO DE CLAVES'!$C$10:$AU$732,S$8,FALSE),"")</f>
        <v/>
      </c>
      <c r="T48" s="31" t="str">
        <f>IFERROR(VLOOKUP($A48,'CONCENTRADO DE CLAVES'!$C$10:$AU$732,T$8,FALSE),"")</f>
        <v/>
      </c>
      <c r="U48" s="98" t="str">
        <f>IFERROR(VLOOKUP($A48,'CONCENTRADO DE CLAVES'!$C$10:$AU$732,U$8,FALSE),"")</f>
        <v/>
      </c>
      <c r="V48" s="31" t="str">
        <f>IFERROR(VLOOKUP($A48,'CONCENTRADO DE CLAVES'!$C$10:$AU$732,V$8,FALSE),"")</f>
        <v/>
      </c>
      <c r="W48" s="13" t="str">
        <f>IFERROR(VLOOKUP($A48,'CONCENTRADO DE CLAVES'!$C$10:$AU$732,W$8,FALSE),"")</f>
        <v/>
      </c>
      <c r="X48" s="13" t="str">
        <f>IFERROR(VLOOKUP($A48,'CONCENTRADO DE CLAVES'!$C$10:$AU$732,X$8,FALSE),"")</f>
        <v/>
      </c>
      <c r="Y48" s="13" t="str">
        <f>IFERROR(VLOOKUP($A48,'CONCENTRADO DE CLAVES'!$C$10:$AU$732,Y$8,FALSE),"")</f>
        <v/>
      </c>
      <c r="Z48" s="37" t="str">
        <f>IFERROR(VLOOKUP($A48,'CONCENTRADO DE CLAVES'!$C$10:$AU$732,Z$8,FALSE),"")</f>
        <v/>
      </c>
      <c r="AA48" s="13" t="str">
        <f>IFERROR(VLOOKUP($A48,'CONCENTRADO DE CLAVES'!$C$10:$AU$732,AA$8,FALSE),"")</f>
        <v/>
      </c>
      <c r="AB48" s="13" t="str">
        <f>IFERROR(VLOOKUP($A48,'CONCENTRADO DE CLAVES'!$C$10:$AU$732,AB$8,FALSE),"")</f>
        <v/>
      </c>
      <c r="AC48" s="13" t="str">
        <f>IFERROR(VLOOKUP($A48,'CONCENTRADO DE CLAVES'!$C$10:$AU$732,AC$8,FALSE),"")</f>
        <v/>
      </c>
      <c r="AD48" s="37" t="str">
        <f>IFERROR(VLOOKUP($A48,'CONCENTRADO DE CLAVES'!$C$10:$AU$732,AD$8,FALSE),"")</f>
        <v/>
      </c>
      <c r="AE48" s="13" t="str">
        <f>IFERROR(VLOOKUP($A48,'CONCENTRADO DE CLAVES'!$C$10:$AU$732,AE$8,FALSE),"")</f>
        <v/>
      </c>
      <c r="AF48" s="13" t="str">
        <f>IFERROR(VLOOKUP($A48,'CONCENTRADO DE CLAVES'!$C$10:$AU$732,AF$8,FALSE),"")</f>
        <v/>
      </c>
      <c r="AG48" s="13" t="str">
        <f>IFERROR(VLOOKUP($A48,'CONCENTRADO DE CLAVES'!$C$10:$AU$732,AG$8,FALSE),"")</f>
        <v/>
      </c>
      <c r="AH48" s="37" t="str">
        <f>IFERROR(VLOOKUP($A48,'CONCENTRADO DE CLAVES'!$C$10:$AU$732,AH$8,FALSE),"")</f>
        <v/>
      </c>
      <c r="AI48" s="13" t="str">
        <f>IFERROR(VLOOKUP($A48,'CONCENTRADO DE CLAVES'!$C$10:$AU$732,AI$8,FALSE),"")</f>
        <v/>
      </c>
      <c r="AJ48" s="13" t="str">
        <f>IFERROR(VLOOKUP($A48,'CONCENTRADO DE CLAVES'!$C$10:$AU$732,AJ$8,FALSE),"")</f>
        <v/>
      </c>
      <c r="AK48" s="13" t="str">
        <f>IFERROR(VLOOKUP($A48,'CONCENTRADO DE CLAVES'!$C$10:$AU$732,AK$8,FALSE),"")</f>
        <v/>
      </c>
      <c r="AL48" s="37" t="str">
        <f>IFERROR(VLOOKUP($A48,'CONCENTRADO DE CLAVES'!$C$10:$AU$732,AL$8,FALSE),"")</f>
        <v/>
      </c>
      <c r="AM48" s="69" t="str">
        <f>IFERROR(VLOOKUP($A48,'CONCENTRADO DE CLAVES'!$C$10:$AU$732,AM$8,FALSE),"")</f>
        <v/>
      </c>
    </row>
    <row r="49" spans="1:39" s="16" customFormat="1" x14ac:dyDescent="0.25">
      <c r="A49" s="16">
        <v>40</v>
      </c>
      <c r="B49" s="31" t="str">
        <f>IFERROR(VLOOKUP($A49,'CONCENTRADO DE CLAVES'!$C$10:$AU$732,B$8,FALSE),"")</f>
        <v/>
      </c>
      <c r="C49" s="31" t="str">
        <f>IFERROR(VLOOKUP($A49,'CONCENTRADO DE CLAVES'!$C$10:$AU$732,C$8,FALSE),"")</f>
        <v/>
      </c>
      <c r="D49" s="31" t="str">
        <f>IFERROR(VLOOKUP($A49,'CONCENTRADO DE CLAVES'!$C$10:$AU$732,D$8,FALSE),"")</f>
        <v/>
      </c>
      <c r="E49" s="31" t="str">
        <f>IFERROR(VLOOKUP($A49,'CONCENTRADO DE CLAVES'!$C$10:$AU$732,E$8,FALSE),"")</f>
        <v/>
      </c>
      <c r="F49" s="31" t="str">
        <f>IFERROR(VLOOKUP($A49,'CONCENTRADO DE CLAVES'!$C$10:$AU$732,F$8,FALSE),"")</f>
        <v/>
      </c>
      <c r="G49" s="31" t="str">
        <f>IFERROR(VLOOKUP($A49,'CONCENTRADO DE CLAVES'!$C$10:$AU$732,G$8,FALSE),"")</f>
        <v/>
      </c>
      <c r="H49" s="31" t="str">
        <f>IFERROR(VLOOKUP($A49,'CONCENTRADO DE CLAVES'!$C$10:$AU$732,H$8,FALSE),"")</f>
        <v/>
      </c>
      <c r="I49" s="31" t="str">
        <f>IFERROR(VLOOKUP($A49,'CONCENTRADO DE CLAVES'!$C$10:$AU$732,I$8,FALSE),"")</f>
        <v/>
      </c>
      <c r="J49" s="31" t="str">
        <f>IFERROR(VLOOKUP($A49,'CONCENTRADO DE CLAVES'!$C$10:$AU$732,J$8,FALSE),"")</f>
        <v/>
      </c>
      <c r="K49" s="31" t="str">
        <f>IFERROR(VLOOKUP($A49,'CONCENTRADO DE CLAVES'!$C$10:$AU$732,K$8,FALSE),"")</f>
        <v/>
      </c>
      <c r="L49" s="31" t="str">
        <f>IFERROR(VLOOKUP($A49,'CONCENTRADO DE CLAVES'!$C$10:$AU$732,L$8,FALSE),"")</f>
        <v/>
      </c>
      <c r="M49" s="32" t="str">
        <f>IFERROR(VLOOKUP($A49,'CONCENTRADO DE CLAVES'!$C$10:$AU$732,M$8,FALSE),"")</f>
        <v/>
      </c>
      <c r="N49" s="31" t="str">
        <f>IFERROR(VLOOKUP($A49,'CONCENTRADO DE CLAVES'!$C$10:$AU$732,N$8,FALSE),"")</f>
        <v/>
      </c>
      <c r="O49" s="31" t="str">
        <f>IFERROR(VLOOKUP($A49,'CONCENTRADO DE CLAVES'!$C$10:$AU$732,O$8,FALSE),"")</f>
        <v/>
      </c>
      <c r="P49" s="31" t="str">
        <f>IFERROR(VLOOKUP($A49,'CONCENTRADO DE CLAVES'!$C$10:$AU$732,P$8,FALSE),"")</f>
        <v/>
      </c>
      <c r="Q49" s="31" t="str">
        <f>IFERROR(VLOOKUP($A49,'CONCENTRADO DE CLAVES'!$C$10:$AU$732,Q$8,FALSE),"")</f>
        <v/>
      </c>
      <c r="R49" s="31" t="str">
        <f>IFERROR(VLOOKUP($A49,'CONCENTRADO DE CLAVES'!$C$10:$AU$732,R$8,FALSE),"")</f>
        <v/>
      </c>
      <c r="S49" s="31" t="str">
        <f>IFERROR(VLOOKUP($A49,'CONCENTRADO DE CLAVES'!$C$10:$AU$732,S$8,FALSE),"")</f>
        <v/>
      </c>
      <c r="T49" s="31" t="str">
        <f>IFERROR(VLOOKUP($A49,'CONCENTRADO DE CLAVES'!$C$10:$AU$732,T$8,FALSE),"")</f>
        <v/>
      </c>
      <c r="U49" s="98" t="str">
        <f>IFERROR(VLOOKUP($A49,'CONCENTRADO DE CLAVES'!$C$10:$AU$732,U$8,FALSE),"")</f>
        <v/>
      </c>
      <c r="V49" s="31" t="str">
        <f>IFERROR(VLOOKUP($A49,'CONCENTRADO DE CLAVES'!$C$10:$AU$732,V$8,FALSE),"")</f>
        <v/>
      </c>
      <c r="W49" s="13" t="str">
        <f>IFERROR(VLOOKUP($A49,'CONCENTRADO DE CLAVES'!$C$10:$AU$732,W$8,FALSE),"")</f>
        <v/>
      </c>
      <c r="X49" s="13" t="str">
        <f>IFERROR(VLOOKUP($A49,'CONCENTRADO DE CLAVES'!$C$10:$AU$732,X$8,FALSE),"")</f>
        <v/>
      </c>
      <c r="Y49" s="13" t="str">
        <f>IFERROR(VLOOKUP($A49,'CONCENTRADO DE CLAVES'!$C$10:$AU$732,Y$8,FALSE),"")</f>
        <v/>
      </c>
      <c r="Z49" s="37" t="str">
        <f>IFERROR(VLOOKUP($A49,'CONCENTRADO DE CLAVES'!$C$10:$AU$732,Z$8,FALSE),"")</f>
        <v/>
      </c>
      <c r="AA49" s="13" t="str">
        <f>IFERROR(VLOOKUP($A49,'CONCENTRADO DE CLAVES'!$C$10:$AU$732,AA$8,FALSE),"")</f>
        <v/>
      </c>
      <c r="AB49" s="13" t="str">
        <f>IFERROR(VLOOKUP($A49,'CONCENTRADO DE CLAVES'!$C$10:$AU$732,AB$8,FALSE),"")</f>
        <v/>
      </c>
      <c r="AC49" s="13" t="str">
        <f>IFERROR(VLOOKUP($A49,'CONCENTRADO DE CLAVES'!$C$10:$AU$732,AC$8,FALSE),"")</f>
        <v/>
      </c>
      <c r="AD49" s="37" t="str">
        <f>IFERROR(VLOOKUP($A49,'CONCENTRADO DE CLAVES'!$C$10:$AU$732,AD$8,FALSE),"")</f>
        <v/>
      </c>
      <c r="AE49" s="13" t="str">
        <f>IFERROR(VLOOKUP($A49,'CONCENTRADO DE CLAVES'!$C$10:$AU$732,AE$8,FALSE),"")</f>
        <v/>
      </c>
      <c r="AF49" s="13" t="str">
        <f>IFERROR(VLOOKUP($A49,'CONCENTRADO DE CLAVES'!$C$10:$AU$732,AF$8,FALSE),"")</f>
        <v/>
      </c>
      <c r="AG49" s="13" t="str">
        <f>IFERROR(VLOOKUP($A49,'CONCENTRADO DE CLAVES'!$C$10:$AU$732,AG$8,FALSE),"")</f>
        <v/>
      </c>
      <c r="AH49" s="37" t="str">
        <f>IFERROR(VLOOKUP($A49,'CONCENTRADO DE CLAVES'!$C$10:$AU$732,AH$8,FALSE),"")</f>
        <v/>
      </c>
      <c r="AI49" s="13" t="str">
        <f>IFERROR(VLOOKUP($A49,'CONCENTRADO DE CLAVES'!$C$10:$AU$732,AI$8,FALSE),"")</f>
        <v/>
      </c>
      <c r="AJ49" s="13" t="str">
        <f>IFERROR(VLOOKUP($A49,'CONCENTRADO DE CLAVES'!$C$10:$AU$732,AJ$8,FALSE),"")</f>
        <v/>
      </c>
      <c r="AK49" s="13" t="str">
        <f>IFERROR(VLOOKUP($A49,'CONCENTRADO DE CLAVES'!$C$10:$AU$732,AK$8,FALSE),"")</f>
        <v/>
      </c>
      <c r="AL49" s="37" t="str">
        <f>IFERROR(VLOOKUP($A49,'CONCENTRADO DE CLAVES'!$C$10:$AU$732,AL$8,FALSE),"")</f>
        <v/>
      </c>
      <c r="AM49" s="69" t="str">
        <f>IFERROR(VLOOKUP($A49,'CONCENTRADO DE CLAVES'!$C$10:$AU$732,AM$8,FALSE),"")</f>
        <v/>
      </c>
    </row>
    <row r="50" spans="1:39" s="16" customFormat="1" x14ac:dyDescent="0.25">
      <c r="A50" s="16">
        <v>41</v>
      </c>
      <c r="B50" s="31" t="str">
        <f>IFERROR(VLOOKUP($A50,'CONCENTRADO DE CLAVES'!$C$10:$AU$732,B$8,FALSE),"")</f>
        <v/>
      </c>
      <c r="C50" s="31" t="str">
        <f>IFERROR(VLOOKUP($A50,'CONCENTRADO DE CLAVES'!$C$10:$AU$732,C$8,FALSE),"")</f>
        <v/>
      </c>
      <c r="D50" s="31" t="str">
        <f>IFERROR(VLOOKUP($A50,'CONCENTRADO DE CLAVES'!$C$10:$AU$732,D$8,FALSE),"")</f>
        <v/>
      </c>
      <c r="E50" s="31" t="str">
        <f>IFERROR(VLOOKUP($A50,'CONCENTRADO DE CLAVES'!$C$10:$AU$732,E$8,FALSE),"")</f>
        <v/>
      </c>
      <c r="F50" s="31" t="str">
        <f>IFERROR(VLOOKUP($A50,'CONCENTRADO DE CLAVES'!$C$10:$AU$732,F$8,FALSE),"")</f>
        <v/>
      </c>
      <c r="G50" s="31" t="str">
        <f>IFERROR(VLOOKUP($A50,'CONCENTRADO DE CLAVES'!$C$10:$AU$732,G$8,FALSE),"")</f>
        <v/>
      </c>
      <c r="H50" s="31" t="str">
        <f>IFERROR(VLOOKUP($A50,'CONCENTRADO DE CLAVES'!$C$10:$AU$732,H$8,FALSE),"")</f>
        <v/>
      </c>
      <c r="I50" s="31" t="str">
        <f>IFERROR(VLOOKUP($A50,'CONCENTRADO DE CLAVES'!$C$10:$AU$732,I$8,FALSE),"")</f>
        <v/>
      </c>
      <c r="J50" s="31" t="str">
        <f>IFERROR(VLOOKUP($A50,'CONCENTRADO DE CLAVES'!$C$10:$AU$732,J$8,FALSE),"")</f>
        <v/>
      </c>
      <c r="K50" s="31" t="str">
        <f>IFERROR(VLOOKUP($A50,'CONCENTRADO DE CLAVES'!$C$10:$AU$732,K$8,FALSE),"")</f>
        <v/>
      </c>
      <c r="L50" s="31" t="str">
        <f>IFERROR(VLOOKUP($A50,'CONCENTRADO DE CLAVES'!$C$10:$AU$732,L$8,FALSE),"")</f>
        <v/>
      </c>
      <c r="M50" s="32" t="str">
        <f>IFERROR(VLOOKUP($A50,'CONCENTRADO DE CLAVES'!$C$10:$AU$732,M$8,FALSE),"")</f>
        <v/>
      </c>
      <c r="N50" s="31" t="str">
        <f>IFERROR(VLOOKUP($A50,'CONCENTRADO DE CLAVES'!$C$10:$AU$732,N$8,FALSE),"")</f>
        <v/>
      </c>
      <c r="O50" s="31" t="str">
        <f>IFERROR(VLOOKUP($A50,'CONCENTRADO DE CLAVES'!$C$10:$AU$732,O$8,FALSE),"")</f>
        <v/>
      </c>
      <c r="P50" s="31" t="str">
        <f>IFERROR(VLOOKUP($A50,'CONCENTRADO DE CLAVES'!$C$10:$AU$732,P$8,FALSE),"")</f>
        <v/>
      </c>
      <c r="Q50" s="31" t="str">
        <f>IFERROR(VLOOKUP($A50,'CONCENTRADO DE CLAVES'!$C$10:$AU$732,Q$8,FALSE),"")</f>
        <v/>
      </c>
      <c r="R50" s="31" t="str">
        <f>IFERROR(VLOOKUP($A50,'CONCENTRADO DE CLAVES'!$C$10:$AU$732,R$8,FALSE),"")</f>
        <v/>
      </c>
      <c r="S50" s="31" t="str">
        <f>IFERROR(VLOOKUP($A50,'CONCENTRADO DE CLAVES'!$C$10:$AU$732,S$8,FALSE),"")</f>
        <v/>
      </c>
      <c r="T50" s="31" t="str">
        <f>IFERROR(VLOOKUP($A50,'CONCENTRADO DE CLAVES'!$C$10:$AU$732,T$8,FALSE),"")</f>
        <v/>
      </c>
      <c r="U50" s="98" t="str">
        <f>IFERROR(VLOOKUP($A50,'CONCENTRADO DE CLAVES'!$C$10:$AU$732,U$8,FALSE),"")</f>
        <v/>
      </c>
      <c r="V50" s="31" t="str">
        <f>IFERROR(VLOOKUP($A50,'CONCENTRADO DE CLAVES'!$C$10:$AU$732,V$8,FALSE),"")</f>
        <v/>
      </c>
      <c r="W50" s="13" t="str">
        <f>IFERROR(VLOOKUP($A50,'CONCENTRADO DE CLAVES'!$C$10:$AU$732,W$8,FALSE),"")</f>
        <v/>
      </c>
      <c r="X50" s="13" t="str">
        <f>IFERROR(VLOOKUP($A50,'CONCENTRADO DE CLAVES'!$C$10:$AU$732,X$8,FALSE),"")</f>
        <v/>
      </c>
      <c r="Y50" s="13" t="str">
        <f>IFERROR(VLOOKUP($A50,'CONCENTRADO DE CLAVES'!$C$10:$AU$732,Y$8,FALSE),"")</f>
        <v/>
      </c>
      <c r="Z50" s="37" t="str">
        <f>IFERROR(VLOOKUP($A50,'CONCENTRADO DE CLAVES'!$C$10:$AU$732,Z$8,FALSE),"")</f>
        <v/>
      </c>
      <c r="AA50" s="13" t="str">
        <f>IFERROR(VLOOKUP($A50,'CONCENTRADO DE CLAVES'!$C$10:$AU$732,AA$8,FALSE),"")</f>
        <v/>
      </c>
      <c r="AB50" s="13" t="str">
        <f>IFERROR(VLOOKUP($A50,'CONCENTRADO DE CLAVES'!$C$10:$AU$732,AB$8,FALSE),"")</f>
        <v/>
      </c>
      <c r="AC50" s="13" t="str">
        <f>IFERROR(VLOOKUP($A50,'CONCENTRADO DE CLAVES'!$C$10:$AU$732,AC$8,FALSE),"")</f>
        <v/>
      </c>
      <c r="AD50" s="37" t="str">
        <f>IFERROR(VLOOKUP($A50,'CONCENTRADO DE CLAVES'!$C$10:$AU$732,AD$8,FALSE),"")</f>
        <v/>
      </c>
      <c r="AE50" s="13" t="str">
        <f>IFERROR(VLOOKUP($A50,'CONCENTRADO DE CLAVES'!$C$10:$AU$732,AE$8,FALSE),"")</f>
        <v/>
      </c>
      <c r="AF50" s="13" t="str">
        <f>IFERROR(VLOOKUP($A50,'CONCENTRADO DE CLAVES'!$C$10:$AU$732,AF$8,FALSE),"")</f>
        <v/>
      </c>
      <c r="AG50" s="13" t="str">
        <f>IFERROR(VLOOKUP($A50,'CONCENTRADO DE CLAVES'!$C$10:$AU$732,AG$8,FALSE),"")</f>
        <v/>
      </c>
      <c r="AH50" s="37" t="str">
        <f>IFERROR(VLOOKUP($A50,'CONCENTRADO DE CLAVES'!$C$10:$AU$732,AH$8,FALSE),"")</f>
        <v/>
      </c>
      <c r="AI50" s="13" t="str">
        <f>IFERROR(VLOOKUP($A50,'CONCENTRADO DE CLAVES'!$C$10:$AU$732,AI$8,FALSE),"")</f>
        <v/>
      </c>
      <c r="AJ50" s="13" t="str">
        <f>IFERROR(VLOOKUP($A50,'CONCENTRADO DE CLAVES'!$C$10:$AU$732,AJ$8,FALSE),"")</f>
        <v/>
      </c>
      <c r="AK50" s="13" t="str">
        <f>IFERROR(VLOOKUP($A50,'CONCENTRADO DE CLAVES'!$C$10:$AU$732,AK$8,FALSE),"")</f>
        <v/>
      </c>
      <c r="AL50" s="37" t="str">
        <f>IFERROR(VLOOKUP($A50,'CONCENTRADO DE CLAVES'!$C$10:$AU$732,AL$8,FALSE),"")</f>
        <v/>
      </c>
      <c r="AM50" s="69" t="str">
        <f>IFERROR(VLOOKUP($A50,'CONCENTRADO DE CLAVES'!$C$10:$AU$732,AM$8,FALSE),"")</f>
        <v/>
      </c>
    </row>
    <row r="51" spans="1:39" s="16" customFormat="1" x14ac:dyDescent="0.25">
      <c r="A51" s="16">
        <v>42</v>
      </c>
      <c r="B51" s="31" t="str">
        <f>IFERROR(VLOOKUP($A51,'CONCENTRADO DE CLAVES'!$C$10:$AU$732,B$8,FALSE),"")</f>
        <v/>
      </c>
      <c r="C51" s="31" t="str">
        <f>IFERROR(VLOOKUP($A51,'CONCENTRADO DE CLAVES'!$C$10:$AU$732,C$8,FALSE),"")</f>
        <v/>
      </c>
      <c r="D51" s="31" t="str">
        <f>IFERROR(VLOOKUP($A51,'CONCENTRADO DE CLAVES'!$C$10:$AU$732,D$8,FALSE),"")</f>
        <v/>
      </c>
      <c r="E51" s="31" t="str">
        <f>IFERROR(VLOOKUP($A51,'CONCENTRADO DE CLAVES'!$C$10:$AU$732,E$8,FALSE),"")</f>
        <v/>
      </c>
      <c r="F51" s="31" t="str">
        <f>IFERROR(VLOOKUP($A51,'CONCENTRADO DE CLAVES'!$C$10:$AU$732,F$8,FALSE),"")</f>
        <v/>
      </c>
      <c r="G51" s="31" t="str">
        <f>IFERROR(VLOOKUP($A51,'CONCENTRADO DE CLAVES'!$C$10:$AU$732,G$8,FALSE),"")</f>
        <v/>
      </c>
      <c r="H51" s="31" t="str">
        <f>IFERROR(VLOOKUP($A51,'CONCENTRADO DE CLAVES'!$C$10:$AU$732,H$8,FALSE),"")</f>
        <v/>
      </c>
      <c r="I51" s="31" t="str">
        <f>IFERROR(VLOOKUP($A51,'CONCENTRADO DE CLAVES'!$C$10:$AU$732,I$8,FALSE),"")</f>
        <v/>
      </c>
      <c r="J51" s="31" t="str">
        <f>IFERROR(VLOOKUP($A51,'CONCENTRADO DE CLAVES'!$C$10:$AU$732,J$8,FALSE),"")</f>
        <v/>
      </c>
      <c r="K51" s="31" t="str">
        <f>IFERROR(VLOOKUP($A51,'CONCENTRADO DE CLAVES'!$C$10:$AU$732,K$8,FALSE),"")</f>
        <v/>
      </c>
      <c r="L51" s="31" t="str">
        <f>IFERROR(VLOOKUP($A51,'CONCENTRADO DE CLAVES'!$C$10:$AU$732,L$8,FALSE),"")</f>
        <v/>
      </c>
      <c r="M51" s="32" t="str">
        <f>IFERROR(VLOOKUP($A51,'CONCENTRADO DE CLAVES'!$C$10:$AU$732,M$8,FALSE),"")</f>
        <v/>
      </c>
      <c r="N51" s="31" t="str">
        <f>IFERROR(VLOOKUP($A51,'CONCENTRADO DE CLAVES'!$C$10:$AU$732,N$8,FALSE),"")</f>
        <v/>
      </c>
      <c r="O51" s="31" t="str">
        <f>IFERROR(VLOOKUP($A51,'CONCENTRADO DE CLAVES'!$C$10:$AU$732,O$8,FALSE),"")</f>
        <v/>
      </c>
      <c r="P51" s="31" t="str">
        <f>IFERROR(VLOOKUP($A51,'CONCENTRADO DE CLAVES'!$C$10:$AU$732,P$8,FALSE),"")</f>
        <v/>
      </c>
      <c r="Q51" s="31" t="str">
        <f>IFERROR(VLOOKUP($A51,'CONCENTRADO DE CLAVES'!$C$10:$AU$732,Q$8,FALSE),"")</f>
        <v/>
      </c>
      <c r="R51" s="31" t="str">
        <f>IFERROR(VLOOKUP($A51,'CONCENTRADO DE CLAVES'!$C$10:$AU$732,R$8,FALSE),"")</f>
        <v/>
      </c>
      <c r="S51" s="31" t="str">
        <f>IFERROR(VLOOKUP($A51,'CONCENTRADO DE CLAVES'!$C$10:$AU$732,S$8,FALSE),"")</f>
        <v/>
      </c>
      <c r="T51" s="31" t="str">
        <f>IFERROR(VLOOKUP($A51,'CONCENTRADO DE CLAVES'!$C$10:$AU$732,T$8,FALSE),"")</f>
        <v/>
      </c>
      <c r="U51" s="98" t="str">
        <f>IFERROR(VLOOKUP($A51,'CONCENTRADO DE CLAVES'!$C$10:$AU$732,U$8,FALSE),"")</f>
        <v/>
      </c>
      <c r="V51" s="31" t="str">
        <f>IFERROR(VLOOKUP($A51,'CONCENTRADO DE CLAVES'!$C$10:$AU$732,V$8,FALSE),"")</f>
        <v/>
      </c>
      <c r="W51" s="13" t="str">
        <f>IFERROR(VLOOKUP($A51,'CONCENTRADO DE CLAVES'!$C$10:$AU$732,W$8,FALSE),"")</f>
        <v/>
      </c>
      <c r="X51" s="13" t="str">
        <f>IFERROR(VLOOKUP($A51,'CONCENTRADO DE CLAVES'!$C$10:$AU$732,X$8,FALSE),"")</f>
        <v/>
      </c>
      <c r="Y51" s="13" t="str">
        <f>IFERROR(VLOOKUP($A51,'CONCENTRADO DE CLAVES'!$C$10:$AU$732,Y$8,FALSE),"")</f>
        <v/>
      </c>
      <c r="Z51" s="37" t="str">
        <f>IFERROR(VLOOKUP($A51,'CONCENTRADO DE CLAVES'!$C$10:$AU$732,Z$8,FALSE),"")</f>
        <v/>
      </c>
      <c r="AA51" s="13" t="str">
        <f>IFERROR(VLOOKUP($A51,'CONCENTRADO DE CLAVES'!$C$10:$AU$732,AA$8,FALSE),"")</f>
        <v/>
      </c>
      <c r="AB51" s="13" t="str">
        <f>IFERROR(VLOOKUP($A51,'CONCENTRADO DE CLAVES'!$C$10:$AU$732,AB$8,FALSE),"")</f>
        <v/>
      </c>
      <c r="AC51" s="13" t="str">
        <f>IFERROR(VLOOKUP($A51,'CONCENTRADO DE CLAVES'!$C$10:$AU$732,AC$8,FALSE),"")</f>
        <v/>
      </c>
      <c r="AD51" s="37" t="str">
        <f>IFERROR(VLOOKUP($A51,'CONCENTRADO DE CLAVES'!$C$10:$AU$732,AD$8,FALSE),"")</f>
        <v/>
      </c>
      <c r="AE51" s="13" t="str">
        <f>IFERROR(VLOOKUP($A51,'CONCENTRADO DE CLAVES'!$C$10:$AU$732,AE$8,FALSE),"")</f>
        <v/>
      </c>
      <c r="AF51" s="13" t="str">
        <f>IFERROR(VLOOKUP($A51,'CONCENTRADO DE CLAVES'!$C$10:$AU$732,AF$8,FALSE),"")</f>
        <v/>
      </c>
      <c r="AG51" s="13" t="str">
        <f>IFERROR(VLOOKUP($A51,'CONCENTRADO DE CLAVES'!$C$10:$AU$732,AG$8,FALSE),"")</f>
        <v/>
      </c>
      <c r="AH51" s="37" t="str">
        <f>IFERROR(VLOOKUP($A51,'CONCENTRADO DE CLAVES'!$C$10:$AU$732,AH$8,FALSE),"")</f>
        <v/>
      </c>
      <c r="AI51" s="13" t="str">
        <f>IFERROR(VLOOKUP($A51,'CONCENTRADO DE CLAVES'!$C$10:$AU$732,AI$8,FALSE),"")</f>
        <v/>
      </c>
      <c r="AJ51" s="13" t="str">
        <f>IFERROR(VLOOKUP($A51,'CONCENTRADO DE CLAVES'!$C$10:$AU$732,AJ$8,FALSE),"")</f>
        <v/>
      </c>
      <c r="AK51" s="13" t="str">
        <f>IFERROR(VLOOKUP($A51,'CONCENTRADO DE CLAVES'!$C$10:$AU$732,AK$8,FALSE),"")</f>
        <v/>
      </c>
      <c r="AL51" s="37" t="str">
        <f>IFERROR(VLOOKUP($A51,'CONCENTRADO DE CLAVES'!$C$10:$AU$732,AL$8,FALSE),"")</f>
        <v/>
      </c>
      <c r="AM51" s="69" t="str">
        <f>IFERROR(VLOOKUP($A51,'CONCENTRADO DE CLAVES'!$C$10:$AU$732,AM$8,FALSE),"")</f>
        <v/>
      </c>
    </row>
    <row r="52" spans="1:39" s="16" customFormat="1" x14ac:dyDescent="0.25">
      <c r="A52" s="16">
        <v>43</v>
      </c>
      <c r="B52" s="31" t="str">
        <f>IFERROR(VLOOKUP($A52,'CONCENTRADO DE CLAVES'!$C$10:$AU$732,B$8,FALSE),"")</f>
        <v/>
      </c>
      <c r="C52" s="31" t="str">
        <f>IFERROR(VLOOKUP($A52,'CONCENTRADO DE CLAVES'!$C$10:$AU$732,C$8,FALSE),"")</f>
        <v/>
      </c>
      <c r="D52" s="31" t="str">
        <f>IFERROR(VLOOKUP($A52,'CONCENTRADO DE CLAVES'!$C$10:$AU$732,D$8,FALSE),"")</f>
        <v/>
      </c>
      <c r="E52" s="31" t="str">
        <f>IFERROR(VLOOKUP($A52,'CONCENTRADO DE CLAVES'!$C$10:$AU$732,E$8,FALSE),"")</f>
        <v/>
      </c>
      <c r="F52" s="31" t="str">
        <f>IFERROR(VLOOKUP($A52,'CONCENTRADO DE CLAVES'!$C$10:$AU$732,F$8,FALSE),"")</f>
        <v/>
      </c>
      <c r="G52" s="31" t="str">
        <f>IFERROR(VLOOKUP($A52,'CONCENTRADO DE CLAVES'!$C$10:$AU$732,G$8,FALSE),"")</f>
        <v/>
      </c>
      <c r="H52" s="31" t="str">
        <f>IFERROR(VLOOKUP($A52,'CONCENTRADO DE CLAVES'!$C$10:$AU$732,H$8,FALSE),"")</f>
        <v/>
      </c>
      <c r="I52" s="31" t="str">
        <f>IFERROR(VLOOKUP($A52,'CONCENTRADO DE CLAVES'!$C$10:$AU$732,I$8,FALSE),"")</f>
        <v/>
      </c>
      <c r="J52" s="31" t="str">
        <f>IFERROR(VLOOKUP($A52,'CONCENTRADO DE CLAVES'!$C$10:$AU$732,J$8,FALSE),"")</f>
        <v/>
      </c>
      <c r="K52" s="31" t="str">
        <f>IFERROR(VLOOKUP($A52,'CONCENTRADO DE CLAVES'!$C$10:$AU$732,K$8,FALSE),"")</f>
        <v/>
      </c>
      <c r="L52" s="31" t="str">
        <f>IFERROR(VLOOKUP($A52,'CONCENTRADO DE CLAVES'!$C$10:$AU$732,L$8,FALSE),"")</f>
        <v/>
      </c>
      <c r="M52" s="32" t="str">
        <f>IFERROR(VLOOKUP($A52,'CONCENTRADO DE CLAVES'!$C$10:$AU$732,M$8,FALSE),"")</f>
        <v/>
      </c>
      <c r="N52" s="31" t="str">
        <f>IFERROR(VLOOKUP($A52,'CONCENTRADO DE CLAVES'!$C$10:$AU$732,N$8,FALSE),"")</f>
        <v/>
      </c>
      <c r="O52" s="31" t="str">
        <f>IFERROR(VLOOKUP($A52,'CONCENTRADO DE CLAVES'!$C$10:$AU$732,O$8,FALSE),"")</f>
        <v/>
      </c>
      <c r="P52" s="31" t="str">
        <f>IFERROR(VLOOKUP($A52,'CONCENTRADO DE CLAVES'!$C$10:$AU$732,P$8,FALSE),"")</f>
        <v/>
      </c>
      <c r="Q52" s="31" t="str">
        <f>IFERROR(VLOOKUP($A52,'CONCENTRADO DE CLAVES'!$C$10:$AU$732,Q$8,FALSE),"")</f>
        <v/>
      </c>
      <c r="R52" s="31" t="str">
        <f>IFERROR(VLOOKUP($A52,'CONCENTRADO DE CLAVES'!$C$10:$AU$732,R$8,FALSE),"")</f>
        <v/>
      </c>
      <c r="S52" s="31" t="str">
        <f>IFERROR(VLOOKUP($A52,'CONCENTRADO DE CLAVES'!$C$10:$AU$732,S$8,FALSE),"")</f>
        <v/>
      </c>
      <c r="T52" s="31" t="str">
        <f>IFERROR(VLOOKUP($A52,'CONCENTRADO DE CLAVES'!$C$10:$AU$732,T$8,FALSE),"")</f>
        <v/>
      </c>
      <c r="U52" s="98" t="str">
        <f>IFERROR(VLOOKUP($A52,'CONCENTRADO DE CLAVES'!$C$10:$AU$732,U$8,FALSE),"")</f>
        <v/>
      </c>
      <c r="V52" s="31" t="str">
        <f>IFERROR(VLOOKUP($A52,'CONCENTRADO DE CLAVES'!$C$10:$AU$732,V$8,FALSE),"")</f>
        <v/>
      </c>
      <c r="W52" s="13" t="str">
        <f>IFERROR(VLOOKUP($A52,'CONCENTRADO DE CLAVES'!$C$10:$AU$732,W$8,FALSE),"")</f>
        <v/>
      </c>
      <c r="X52" s="13" t="str">
        <f>IFERROR(VLOOKUP($A52,'CONCENTRADO DE CLAVES'!$C$10:$AU$732,X$8,FALSE),"")</f>
        <v/>
      </c>
      <c r="Y52" s="13" t="str">
        <f>IFERROR(VLOOKUP($A52,'CONCENTRADO DE CLAVES'!$C$10:$AU$732,Y$8,FALSE),"")</f>
        <v/>
      </c>
      <c r="Z52" s="37" t="str">
        <f>IFERROR(VLOOKUP($A52,'CONCENTRADO DE CLAVES'!$C$10:$AU$732,Z$8,FALSE),"")</f>
        <v/>
      </c>
      <c r="AA52" s="13" t="str">
        <f>IFERROR(VLOOKUP($A52,'CONCENTRADO DE CLAVES'!$C$10:$AU$732,AA$8,FALSE),"")</f>
        <v/>
      </c>
      <c r="AB52" s="13" t="str">
        <f>IFERROR(VLOOKUP($A52,'CONCENTRADO DE CLAVES'!$C$10:$AU$732,AB$8,FALSE),"")</f>
        <v/>
      </c>
      <c r="AC52" s="13" t="str">
        <f>IFERROR(VLOOKUP($A52,'CONCENTRADO DE CLAVES'!$C$10:$AU$732,AC$8,FALSE),"")</f>
        <v/>
      </c>
      <c r="AD52" s="37" t="str">
        <f>IFERROR(VLOOKUP($A52,'CONCENTRADO DE CLAVES'!$C$10:$AU$732,AD$8,FALSE),"")</f>
        <v/>
      </c>
      <c r="AE52" s="13" t="str">
        <f>IFERROR(VLOOKUP($A52,'CONCENTRADO DE CLAVES'!$C$10:$AU$732,AE$8,FALSE),"")</f>
        <v/>
      </c>
      <c r="AF52" s="13" t="str">
        <f>IFERROR(VLOOKUP($A52,'CONCENTRADO DE CLAVES'!$C$10:$AU$732,AF$8,FALSE),"")</f>
        <v/>
      </c>
      <c r="AG52" s="13" t="str">
        <f>IFERROR(VLOOKUP($A52,'CONCENTRADO DE CLAVES'!$C$10:$AU$732,AG$8,FALSE),"")</f>
        <v/>
      </c>
      <c r="AH52" s="37" t="str">
        <f>IFERROR(VLOOKUP($A52,'CONCENTRADO DE CLAVES'!$C$10:$AU$732,AH$8,FALSE),"")</f>
        <v/>
      </c>
      <c r="AI52" s="13" t="str">
        <f>IFERROR(VLOOKUP($A52,'CONCENTRADO DE CLAVES'!$C$10:$AU$732,AI$8,FALSE),"")</f>
        <v/>
      </c>
      <c r="AJ52" s="13" t="str">
        <f>IFERROR(VLOOKUP($A52,'CONCENTRADO DE CLAVES'!$C$10:$AU$732,AJ$8,FALSE),"")</f>
        <v/>
      </c>
      <c r="AK52" s="13" t="str">
        <f>IFERROR(VLOOKUP($A52,'CONCENTRADO DE CLAVES'!$C$10:$AU$732,AK$8,FALSE),"")</f>
        <v/>
      </c>
      <c r="AL52" s="37" t="str">
        <f>IFERROR(VLOOKUP($A52,'CONCENTRADO DE CLAVES'!$C$10:$AU$732,AL$8,FALSE),"")</f>
        <v/>
      </c>
      <c r="AM52" s="69" t="str">
        <f>IFERROR(VLOOKUP($A52,'CONCENTRADO DE CLAVES'!$C$10:$AU$732,AM$8,FALSE),"")</f>
        <v/>
      </c>
    </row>
    <row r="53" spans="1:39" s="16" customFormat="1" x14ac:dyDescent="0.25">
      <c r="A53" s="16">
        <v>44</v>
      </c>
      <c r="B53" s="31" t="str">
        <f>IFERROR(VLOOKUP($A53,'CONCENTRADO DE CLAVES'!$C$10:$AU$732,B$8,FALSE),"")</f>
        <v/>
      </c>
      <c r="C53" s="31" t="str">
        <f>IFERROR(VLOOKUP($A53,'CONCENTRADO DE CLAVES'!$C$10:$AU$732,C$8,FALSE),"")</f>
        <v/>
      </c>
      <c r="D53" s="31" t="str">
        <f>IFERROR(VLOOKUP($A53,'CONCENTRADO DE CLAVES'!$C$10:$AU$732,D$8,FALSE),"")</f>
        <v/>
      </c>
      <c r="E53" s="31" t="str">
        <f>IFERROR(VLOOKUP($A53,'CONCENTRADO DE CLAVES'!$C$10:$AU$732,E$8,FALSE),"")</f>
        <v/>
      </c>
      <c r="F53" s="31" t="str">
        <f>IFERROR(VLOOKUP($A53,'CONCENTRADO DE CLAVES'!$C$10:$AU$732,F$8,FALSE),"")</f>
        <v/>
      </c>
      <c r="G53" s="31" t="str">
        <f>IFERROR(VLOOKUP($A53,'CONCENTRADO DE CLAVES'!$C$10:$AU$732,G$8,FALSE),"")</f>
        <v/>
      </c>
      <c r="H53" s="31" t="str">
        <f>IFERROR(VLOOKUP($A53,'CONCENTRADO DE CLAVES'!$C$10:$AU$732,H$8,FALSE),"")</f>
        <v/>
      </c>
      <c r="I53" s="31" t="str">
        <f>IFERROR(VLOOKUP($A53,'CONCENTRADO DE CLAVES'!$C$10:$AU$732,I$8,FALSE),"")</f>
        <v/>
      </c>
      <c r="J53" s="31" t="str">
        <f>IFERROR(VLOOKUP($A53,'CONCENTRADO DE CLAVES'!$C$10:$AU$732,J$8,FALSE),"")</f>
        <v/>
      </c>
      <c r="K53" s="31" t="str">
        <f>IFERROR(VLOOKUP($A53,'CONCENTRADO DE CLAVES'!$C$10:$AU$732,K$8,FALSE),"")</f>
        <v/>
      </c>
      <c r="L53" s="31" t="str">
        <f>IFERROR(VLOOKUP($A53,'CONCENTRADO DE CLAVES'!$C$10:$AU$732,L$8,FALSE),"")</f>
        <v/>
      </c>
      <c r="M53" s="32" t="str">
        <f>IFERROR(VLOOKUP($A53,'CONCENTRADO DE CLAVES'!$C$10:$AU$732,M$8,FALSE),"")</f>
        <v/>
      </c>
      <c r="N53" s="31" t="str">
        <f>IFERROR(VLOOKUP($A53,'CONCENTRADO DE CLAVES'!$C$10:$AU$732,N$8,FALSE),"")</f>
        <v/>
      </c>
      <c r="O53" s="31" t="str">
        <f>IFERROR(VLOOKUP($A53,'CONCENTRADO DE CLAVES'!$C$10:$AU$732,O$8,FALSE),"")</f>
        <v/>
      </c>
      <c r="P53" s="31" t="str">
        <f>IFERROR(VLOOKUP($A53,'CONCENTRADO DE CLAVES'!$C$10:$AU$732,P$8,FALSE),"")</f>
        <v/>
      </c>
      <c r="Q53" s="31" t="str">
        <f>IFERROR(VLOOKUP($A53,'CONCENTRADO DE CLAVES'!$C$10:$AU$732,Q$8,FALSE),"")</f>
        <v/>
      </c>
      <c r="R53" s="31" t="str">
        <f>IFERROR(VLOOKUP($A53,'CONCENTRADO DE CLAVES'!$C$10:$AU$732,R$8,FALSE),"")</f>
        <v/>
      </c>
      <c r="S53" s="31" t="str">
        <f>IFERROR(VLOOKUP($A53,'CONCENTRADO DE CLAVES'!$C$10:$AU$732,S$8,FALSE),"")</f>
        <v/>
      </c>
      <c r="T53" s="31" t="str">
        <f>IFERROR(VLOOKUP($A53,'CONCENTRADO DE CLAVES'!$C$10:$AU$732,T$8,FALSE),"")</f>
        <v/>
      </c>
      <c r="U53" s="98" t="str">
        <f>IFERROR(VLOOKUP($A53,'CONCENTRADO DE CLAVES'!$C$10:$AU$732,U$8,FALSE),"")</f>
        <v/>
      </c>
      <c r="V53" s="31" t="str">
        <f>IFERROR(VLOOKUP($A53,'CONCENTRADO DE CLAVES'!$C$10:$AU$732,V$8,FALSE),"")</f>
        <v/>
      </c>
      <c r="W53" s="13" t="str">
        <f>IFERROR(VLOOKUP($A53,'CONCENTRADO DE CLAVES'!$C$10:$AU$732,W$8,FALSE),"")</f>
        <v/>
      </c>
      <c r="X53" s="13" t="str">
        <f>IFERROR(VLOOKUP($A53,'CONCENTRADO DE CLAVES'!$C$10:$AU$732,X$8,FALSE),"")</f>
        <v/>
      </c>
      <c r="Y53" s="13" t="str">
        <f>IFERROR(VLOOKUP($A53,'CONCENTRADO DE CLAVES'!$C$10:$AU$732,Y$8,FALSE),"")</f>
        <v/>
      </c>
      <c r="Z53" s="37" t="str">
        <f>IFERROR(VLOOKUP($A53,'CONCENTRADO DE CLAVES'!$C$10:$AU$732,Z$8,FALSE),"")</f>
        <v/>
      </c>
      <c r="AA53" s="13" t="str">
        <f>IFERROR(VLOOKUP($A53,'CONCENTRADO DE CLAVES'!$C$10:$AU$732,AA$8,FALSE),"")</f>
        <v/>
      </c>
      <c r="AB53" s="13" t="str">
        <f>IFERROR(VLOOKUP($A53,'CONCENTRADO DE CLAVES'!$C$10:$AU$732,AB$8,FALSE),"")</f>
        <v/>
      </c>
      <c r="AC53" s="13" t="str">
        <f>IFERROR(VLOOKUP($A53,'CONCENTRADO DE CLAVES'!$C$10:$AU$732,AC$8,FALSE),"")</f>
        <v/>
      </c>
      <c r="AD53" s="37" t="str">
        <f>IFERROR(VLOOKUP($A53,'CONCENTRADO DE CLAVES'!$C$10:$AU$732,AD$8,FALSE),"")</f>
        <v/>
      </c>
      <c r="AE53" s="13" t="str">
        <f>IFERROR(VLOOKUP($A53,'CONCENTRADO DE CLAVES'!$C$10:$AU$732,AE$8,FALSE),"")</f>
        <v/>
      </c>
      <c r="AF53" s="13" t="str">
        <f>IFERROR(VLOOKUP($A53,'CONCENTRADO DE CLAVES'!$C$10:$AU$732,AF$8,FALSE),"")</f>
        <v/>
      </c>
      <c r="AG53" s="13" t="str">
        <f>IFERROR(VLOOKUP($A53,'CONCENTRADO DE CLAVES'!$C$10:$AU$732,AG$8,FALSE),"")</f>
        <v/>
      </c>
      <c r="AH53" s="37" t="str">
        <f>IFERROR(VLOOKUP($A53,'CONCENTRADO DE CLAVES'!$C$10:$AU$732,AH$8,FALSE),"")</f>
        <v/>
      </c>
      <c r="AI53" s="13" t="str">
        <f>IFERROR(VLOOKUP($A53,'CONCENTRADO DE CLAVES'!$C$10:$AU$732,AI$8,FALSE),"")</f>
        <v/>
      </c>
      <c r="AJ53" s="13" t="str">
        <f>IFERROR(VLOOKUP($A53,'CONCENTRADO DE CLAVES'!$C$10:$AU$732,AJ$8,FALSE),"")</f>
        <v/>
      </c>
      <c r="AK53" s="13" t="str">
        <f>IFERROR(VLOOKUP($A53,'CONCENTRADO DE CLAVES'!$C$10:$AU$732,AK$8,FALSE),"")</f>
        <v/>
      </c>
      <c r="AL53" s="37" t="str">
        <f>IFERROR(VLOOKUP($A53,'CONCENTRADO DE CLAVES'!$C$10:$AU$732,AL$8,FALSE),"")</f>
        <v/>
      </c>
      <c r="AM53" s="69" t="str">
        <f>IFERROR(VLOOKUP($A53,'CONCENTRADO DE CLAVES'!$C$10:$AU$732,AM$8,FALSE),"")</f>
        <v/>
      </c>
    </row>
    <row r="54" spans="1:39" s="16" customFormat="1" x14ac:dyDescent="0.25">
      <c r="A54" s="16">
        <v>45</v>
      </c>
      <c r="B54" s="31" t="str">
        <f>IFERROR(VLOOKUP($A54,'CONCENTRADO DE CLAVES'!$C$10:$AU$732,B$8,FALSE),"")</f>
        <v/>
      </c>
      <c r="C54" s="31" t="str">
        <f>IFERROR(VLOOKUP($A54,'CONCENTRADO DE CLAVES'!$C$10:$AU$732,C$8,FALSE),"")</f>
        <v/>
      </c>
      <c r="D54" s="31" t="str">
        <f>IFERROR(VLOOKUP($A54,'CONCENTRADO DE CLAVES'!$C$10:$AU$732,D$8,FALSE),"")</f>
        <v/>
      </c>
      <c r="E54" s="31" t="str">
        <f>IFERROR(VLOOKUP($A54,'CONCENTRADO DE CLAVES'!$C$10:$AU$732,E$8,FALSE),"")</f>
        <v/>
      </c>
      <c r="F54" s="31" t="str">
        <f>IFERROR(VLOOKUP($A54,'CONCENTRADO DE CLAVES'!$C$10:$AU$732,F$8,FALSE),"")</f>
        <v/>
      </c>
      <c r="G54" s="31" t="str">
        <f>IFERROR(VLOOKUP($A54,'CONCENTRADO DE CLAVES'!$C$10:$AU$732,G$8,FALSE),"")</f>
        <v/>
      </c>
      <c r="H54" s="31" t="str">
        <f>IFERROR(VLOOKUP($A54,'CONCENTRADO DE CLAVES'!$C$10:$AU$732,H$8,FALSE),"")</f>
        <v/>
      </c>
      <c r="I54" s="31" t="str">
        <f>IFERROR(VLOOKUP($A54,'CONCENTRADO DE CLAVES'!$C$10:$AU$732,I$8,FALSE),"")</f>
        <v/>
      </c>
      <c r="J54" s="31" t="str">
        <f>IFERROR(VLOOKUP($A54,'CONCENTRADO DE CLAVES'!$C$10:$AU$732,J$8,FALSE),"")</f>
        <v/>
      </c>
      <c r="K54" s="31" t="str">
        <f>IFERROR(VLOOKUP($A54,'CONCENTRADO DE CLAVES'!$C$10:$AU$732,K$8,FALSE),"")</f>
        <v/>
      </c>
      <c r="L54" s="31" t="str">
        <f>IFERROR(VLOOKUP($A54,'CONCENTRADO DE CLAVES'!$C$10:$AU$732,L$8,FALSE),"")</f>
        <v/>
      </c>
      <c r="M54" s="32" t="str">
        <f>IFERROR(VLOOKUP($A54,'CONCENTRADO DE CLAVES'!$C$10:$AU$732,M$8,FALSE),"")</f>
        <v/>
      </c>
      <c r="N54" s="31" t="str">
        <f>IFERROR(VLOOKUP($A54,'CONCENTRADO DE CLAVES'!$C$10:$AU$732,N$8,FALSE),"")</f>
        <v/>
      </c>
      <c r="O54" s="31" t="str">
        <f>IFERROR(VLOOKUP($A54,'CONCENTRADO DE CLAVES'!$C$10:$AU$732,O$8,FALSE),"")</f>
        <v/>
      </c>
      <c r="P54" s="31" t="str">
        <f>IFERROR(VLOOKUP($A54,'CONCENTRADO DE CLAVES'!$C$10:$AU$732,P$8,FALSE),"")</f>
        <v/>
      </c>
      <c r="Q54" s="31" t="str">
        <f>IFERROR(VLOOKUP($A54,'CONCENTRADO DE CLAVES'!$C$10:$AU$732,Q$8,FALSE),"")</f>
        <v/>
      </c>
      <c r="R54" s="31" t="str">
        <f>IFERROR(VLOOKUP($A54,'CONCENTRADO DE CLAVES'!$C$10:$AU$732,R$8,FALSE),"")</f>
        <v/>
      </c>
      <c r="S54" s="31" t="str">
        <f>IFERROR(VLOOKUP($A54,'CONCENTRADO DE CLAVES'!$C$10:$AU$732,S$8,FALSE),"")</f>
        <v/>
      </c>
      <c r="T54" s="31" t="str">
        <f>IFERROR(VLOOKUP($A54,'CONCENTRADO DE CLAVES'!$C$10:$AU$732,T$8,FALSE),"")</f>
        <v/>
      </c>
      <c r="U54" s="98" t="str">
        <f>IFERROR(VLOOKUP($A54,'CONCENTRADO DE CLAVES'!$C$10:$AU$732,U$8,FALSE),"")</f>
        <v/>
      </c>
      <c r="V54" s="31" t="str">
        <f>IFERROR(VLOOKUP($A54,'CONCENTRADO DE CLAVES'!$C$10:$AU$732,V$8,FALSE),"")</f>
        <v/>
      </c>
      <c r="W54" s="13" t="str">
        <f>IFERROR(VLOOKUP($A54,'CONCENTRADO DE CLAVES'!$C$10:$AU$732,W$8,FALSE),"")</f>
        <v/>
      </c>
      <c r="X54" s="13" t="str">
        <f>IFERROR(VLOOKUP($A54,'CONCENTRADO DE CLAVES'!$C$10:$AU$732,X$8,FALSE),"")</f>
        <v/>
      </c>
      <c r="Y54" s="13" t="str">
        <f>IFERROR(VLOOKUP($A54,'CONCENTRADO DE CLAVES'!$C$10:$AU$732,Y$8,FALSE),"")</f>
        <v/>
      </c>
      <c r="Z54" s="37" t="str">
        <f>IFERROR(VLOOKUP($A54,'CONCENTRADO DE CLAVES'!$C$10:$AU$732,Z$8,FALSE),"")</f>
        <v/>
      </c>
      <c r="AA54" s="13" t="str">
        <f>IFERROR(VLOOKUP($A54,'CONCENTRADO DE CLAVES'!$C$10:$AU$732,AA$8,FALSE),"")</f>
        <v/>
      </c>
      <c r="AB54" s="13" t="str">
        <f>IFERROR(VLOOKUP($A54,'CONCENTRADO DE CLAVES'!$C$10:$AU$732,AB$8,FALSE),"")</f>
        <v/>
      </c>
      <c r="AC54" s="13" t="str">
        <f>IFERROR(VLOOKUP($A54,'CONCENTRADO DE CLAVES'!$C$10:$AU$732,AC$8,FALSE),"")</f>
        <v/>
      </c>
      <c r="AD54" s="37" t="str">
        <f>IFERROR(VLOOKUP($A54,'CONCENTRADO DE CLAVES'!$C$10:$AU$732,AD$8,FALSE),"")</f>
        <v/>
      </c>
      <c r="AE54" s="13" t="str">
        <f>IFERROR(VLOOKUP($A54,'CONCENTRADO DE CLAVES'!$C$10:$AU$732,AE$8,FALSE),"")</f>
        <v/>
      </c>
      <c r="AF54" s="13" t="str">
        <f>IFERROR(VLOOKUP($A54,'CONCENTRADO DE CLAVES'!$C$10:$AU$732,AF$8,FALSE),"")</f>
        <v/>
      </c>
      <c r="AG54" s="13" t="str">
        <f>IFERROR(VLOOKUP($A54,'CONCENTRADO DE CLAVES'!$C$10:$AU$732,AG$8,FALSE),"")</f>
        <v/>
      </c>
      <c r="AH54" s="37" t="str">
        <f>IFERROR(VLOOKUP($A54,'CONCENTRADO DE CLAVES'!$C$10:$AU$732,AH$8,FALSE),"")</f>
        <v/>
      </c>
      <c r="AI54" s="13" t="str">
        <f>IFERROR(VLOOKUP($A54,'CONCENTRADO DE CLAVES'!$C$10:$AU$732,AI$8,FALSE),"")</f>
        <v/>
      </c>
      <c r="AJ54" s="13" t="str">
        <f>IFERROR(VLOOKUP($A54,'CONCENTRADO DE CLAVES'!$C$10:$AU$732,AJ$8,FALSE),"")</f>
        <v/>
      </c>
      <c r="AK54" s="13" t="str">
        <f>IFERROR(VLOOKUP($A54,'CONCENTRADO DE CLAVES'!$C$10:$AU$732,AK$8,FALSE),"")</f>
        <v/>
      </c>
      <c r="AL54" s="37" t="str">
        <f>IFERROR(VLOOKUP($A54,'CONCENTRADO DE CLAVES'!$C$10:$AU$732,AL$8,FALSE),"")</f>
        <v/>
      </c>
      <c r="AM54" s="69" t="str">
        <f>IFERROR(VLOOKUP($A54,'CONCENTRADO DE CLAVES'!$C$10:$AU$732,AM$8,FALSE),"")</f>
        <v/>
      </c>
    </row>
    <row r="55" spans="1:39" s="16" customFormat="1" x14ac:dyDescent="0.25">
      <c r="A55" s="16">
        <v>46</v>
      </c>
      <c r="B55" s="31" t="str">
        <f>IFERROR(VLOOKUP($A55,'CONCENTRADO DE CLAVES'!$C$10:$AU$732,B$8,FALSE),"")</f>
        <v/>
      </c>
      <c r="C55" s="31" t="str">
        <f>IFERROR(VLOOKUP($A55,'CONCENTRADO DE CLAVES'!$C$10:$AU$732,C$8,FALSE),"")</f>
        <v/>
      </c>
      <c r="D55" s="31" t="str">
        <f>IFERROR(VLOOKUP($A55,'CONCENTRADO DE CLAVES'!$C$10:$AU$732,D$8,FALSE),"")</f>
        <v/>
      </c>
      <c r="E55" s="31" t="str">
        <f>IFERROR(VLOOKUP($A55,'CONCENTRADO DE CLAVES'!$C$10:$AU$732,E$8,FALSE),"")</f>
        <v/>
      </c>
      <c r="F55" s="31" t="str">
        <f>IFERROR(VLOOKUP($A55,'CONCENTRADO DE CLAVES'!$C$10:$AU$732,F$8,FALSE),"")</f>
        <v/>
      </c>
      <c r="G55" s="31" t="str">
        <f>IFERROR(VLOOKUP($A55,'CONCENTRADO DE CLAVES'!$C$10:$AU$732,G$8,FALSE),"")</f>
        <v/>
      </c>
      <c r="H55" s="31" t="str">
        <f>IFERROR(VLOOKUP($A55,'CONCENTRADO DE CLAVES'!$C$10:$AU$732,H$8,FALSE),"")</f>
        <v/>
      </c>
      <c r="I55" s="31" t="str">
        <f>IFERROR(VLOOKUP($A55,'CONCENTRADO DE CLAVES'!$C$10:$AU$732,I$8,FALSE),"")</f>
        <v/>
      </c>
      <c r="J55" s="31" t="str">
        <f>IFERROR(VLOOKUP($A55,'CONCENTRADO DE CLAVES'!$C$10:$AU$732,J$8,FALSE),"")</f>
        <v/>
      </c>
      <c r="K55" s="31" t="str">
        <f>IFERROR(VLOOKUP($A55,'CONCENTRADO DE CLAVES'!$C$10:$AU$732,K$8,FALSE),"")</f>
        <v/>
      </c>
      <c r="L55" s="31" t="str">
        <f>IFERROR(VLOOKUP($A55,'CONCENTRADO DE CLAVES'!$C$10:$AU$732,L$8,FALSE),"")</f>
        <v/>
      </c>
      <c r="M55" s="32" t="str">
        <f>IFERROR(VLOOKUP($A55,'CONCENTRADO DE CLAVES'!$C$10:$AU$732,M$8,FALSE),"")</f>
        <v/>
      </c>
      <c r="N55" s="31" t="str">
        <f>IFERROR(VLOOKUP($A55,'CONCENTRADO DE CLAVES'!$C$10:$AU$732,N$8,FALSE),"")</f>
        <v/>
      </c>
      <c r="O55" s="31" t="str">
        <f>IFERROR(VLOOKUP($A55,'CONCENTRADO DE CLAVES'!$C$10:$AU$732,O$8,FALSE),"")</f>
        <v/>
      </c>
      <c r="P55" s="31" t="str">
        <f>IFERROR(VLOOKUP($A55,'CONCENTRADO DE CLAVES'!$C$10:$AU$732,P$8,FALSE),"")</f>
        <v/>
      </c>
      <c r="Q55" s="31" t="str">
        <f>IFERROR(VLOOKUP($A55,'CONCENTRADO DE CLAVES'!$C$10:$AU$732,Q$8,FALSE),"")</f>
        <v/>
      </c>
      <c r="R55" s="31" t="str">
        <f>IFERROR(VLOOKUP($A55,'CONCENTRADO DE CLAVES'!$C$10:$AU$732,R$8,FALSE),"")</f>
        <v/>
      </c>
      <c r="S55" s="31" t="str">
        <f>IFERROR(VLOOKUP($A55,'CONCENTRADO DE CLAVES'!$C$10:$AU$732,S$8,FALSE),"")</f>
        <v/>
      </c>
      <c r="T55" s="31" t="str">
        <f>IFERROR(VLOOKUP($A55,'CONCENTRADO DE CLAVES'!$C$10:$AU$732,T$8,FALSE),"")</f>
        <v/>
      </c>
      <c r="U55" s="98" t="str">
        <f>IFERROR(VLOOKUP($A55,'CONCENTRADO DE CLAVES'!$C$10:$AU$732,U$8,FALSE),"")</f>
        <v/>
      </c>
      <c r="V55" s="31" t="str">
        <f>IFERROR(VLOOKUP($A55,'CONCENTRADO DE CLAVES'!$C$10:$AU$732,V$8,FALSE),"")</f>
        <v/>
      </c>
      <c r="W55" s="13" t="str">
        <f>IFERROR(VLOOKUP($A55,'CONCENTRADO DE CLAVES'!$C$10:$AU$732,W$8,FALSE),"")</f>
        <v/>
      </c>
      <c r="X55" s="13" t="str">
        <f>IFERROR(VLOOKUP($A55,'CONCENTRADO DE CLAVES'!$C$10:$AU$732,X$8,FALSE),"")</f>
        <v/>
      </c>
      <c r="Y55" s="13" t="str">
        <f>IFERROR(VLOOKUP($A55,'CONCENTRADO DE CLAVES'!$C$10:$AU$732,Y$8,FALSE),"")</f>
        <v/>
      </c>
      <c r="Z55" s="37" t="str">
        <f>IFERROR(VLOOKUP($A55,'CONCENTRADO DE CLAVES'!$C$10:$AU$732,Z$8,FALSE),"")</f>
        <v/>
      </c>
      <c r="AA55" s="13" t="str">
        <f>IFERROR(VLOOKUP($A55,'CONCENTRADO DE CLAVES'!$C$10:$AU$732,AA$8,FALSE),"")</f>
        <v/>
      </c>
      <c r="AB55" s="13" t="str">
        <f>IFERROR(VLOOKUP($A55,'CONCENTRADO DE CLAVES'!$C$10:$AU$732,AB$8,FALSE),"")</f>
        <v/>
      </c>
      <c r="AC55" s="13" t="str">
        <f>IFERROR(VLOOKUP($A55,'CONCENTRADO DE CLAVES'!$C$10:$AU$732,AC$8,FALSE),"")</f>
        <v/>
      </c>
      <c r="AD55" s="37" t="str">
        <f>IFERROR(VLOOKUP($A55,'CONCENTRADO DE CLAVES'!$C$10:$AU$732,AD$8,FALSE),"")</f>
        <v/>
      </c>
      <c r="AE55" s="13" t="str">
        <f>IFERROR(VLOOKUP($A55,'CONCENTRADO DE CLAVES'!$C$10:$AU$732,AE$8,FALSE),"")</f>
        <v/>
      </c>
      <c r="AF55" s="13" t="str">
        <f>IFERROR(VLOOKUP($A55,'CONCENTRADO DE CLAVES'!$C$10:$AU$732,AF$8,FALSE),"")</f>
        <v/>
      </c>
      <c r="AG55" s="13" t="str">
        <f>IFERROR(VLOOKUP($A55,'CONCENTRADO DE CLAVES'!$C$10:$AU$732,AG$8,FALSE),"")</f>
        <v/>
      </c>
      <c r="AH55" s="37" t="str">
        <f>IFERROR(VLOOKUP($A55,'CONCENTRADO DE CLAVES'!$C$10:$AU$732,AH$8,FALSE),"")</f>
        <v/>
      </c>
      <c r="AI55" s="13" t="str">
        <f>IFERROR(VLOOKUP($A55,'CONCENTRADO DE CLAVES'!$C$10:$AU$732,AI$8,FALSE),"")</f>
        <v/>
      </c>
      <c r="AJ55" s="13" t="str">
        <f>IFERROR(VLOOKUP($A55,'CONCENTRADO DE CLAVES'!$C$10:$AU$732,AJ$8,FALSE),"")</f>
        <v/>
      </c>
      <c r="AK55" s="13" t="str">
        <f>IFERROR(VLOOKUP($A55,'CONCENTRADO DE CLAVES'!$C$10:$AU$732,AK$8,FALSE),"")</f>
        <v/>
      </c>
      <c r="AL55" s="37" t="str">
        <f>IFERROR(VLOOKUP($A55,'CONCENTRADO DE CLAVES'!$C$10:$AU$732,AL$8,FALSE),"")</f>
        <v/>
      </c>
      <c r="AM55" s="69" t="str">
        <f>IFERROR(VLOOKUP($A55,'CONCENTRADO DE CLAVES'!$C$10:$AU$732,AM$8,FALSE),"")</f>
        <v/>
      </c>
    </row>
    <row r="56" spans="1:39" x14ac:dyDescent="0.25">
      <c r="A56" s="15">
        <v>47</v>
      </c>
      <c r="B56" s="27" t="str">
        <f>IFERROR(VLOOKUP($A56,'CONCENTRADO DE CLAVES'!$C$10:$AU$732,B$8,FALSE),"")</f>
        <v/>
      </c>
      <c r="C56" s="27" t="str">
        <f>IFERROR(VLOOKUP($A56,'CONCENTRADO DE CLAVES'!$C$10:$AU$732,C$8,FALSE),"")</f>
        <v/>
      </c>
      <c r="D56" s="27" t="str">
        <f>IFERROR(VLOOKUP($A56,'CONCENTRADO DE CLAVES'!$C$10:$AU$732,D$8,FALSE),"")</f>
        <v/>
      </c>
      <c r="E56" s="27" t="str">
        <f>IFERROR(VLOOKUP($A56,'CONCENTRADO DE CLAVES'!$C$10:$AU$732,E$8,FALSE),"")</f>
        <v/>
      </c>
      <c r="F56" s="27" t="str">
        <f>IFERROR(VLOOKUP($A56,'CONCENTRADO DE CLAVES'!$C$10:$AU$732,F$8,FALSE),"")</f>
        <v/>
      </c>
      <c r="G56" s="27" t="str">
        <f>IFERROR(VLOOKUP($A56,'CONCENTRADO DE CLAVES'!$C$10:$AU$732,G$8,FALSE),"")</f>
        <v/>
      </c>
      <c r="H56" s="27" t="str">
        <f>IFERROR(VLOOKUP($A56,'CONCENTRADO DE CLAVES'!$C$10:$AU$732,H$8,FALSE),"")</f>
        <v/>
      </c>
      <c r="I56" s="27" t="str">
        <f>IFERROR(VLOOKUP($A56,'CONCENTRADO DE CLAVES'!$C$10:$AU$732,I$8,FALSE),"")</f>
        <v/>
      </c>
      <c r="J56" s="27" t="str">
        <f>IFERROR(VLOOKUP($A56,'CONCENTRADO DE CLAVES'!$C$10:$AU$732,J$8,FALSE),"")</f>
        <v/>
      </c>
      <c r="K56" s="27" t="str">
        <f>IFERROR(VLOOKUP($A56,'CONCENTRADO DE CLAVES'!$C$10:$AU$732,K$8,FALSE),"")</f>
        <v/>
      </c>
      <c r="L56" s="27" t="str">
        <f>IFERROR(VLOOKUP($A56,'CONCENTRADO DE CLAVES'!$C$10:$AU$732,L$8,FALSE),"")</f>
        <v/>
      </c>
      <c r="M56" s="29" t="str">
        <f>IFERROR(VLOOKUP($A56,'CONCENTRADO DE CLAVES'!$C$10:$AU$732,M$8,FALSE),"")</f>
        <v/>
      </c>
      <c r="N56" s="27" t="str">
        <f>IFERROR(VLOOKUP($A56,'CONCENTRADO DE CLAVES'!$C$10:$AU$732,N$8,FALSE),"")</f>
        <v/>
      </c>
      <c r="O56" s="27" t="str">
        <f>IFERROR(VLOOKUP($A56,'CONCENTRADO DE CLAVES'!$C$10:$AU$732,O$8,FALSE),"")</f>
        <v/>
      </c>
      <c r="P56" s="27" t="str">
        <f>IFERROR(VLOOKUP($A56,'CONCENTRADO DE CLAVES'!$C$10:$AU$732,P$8,FALSE),"")</f>
        <v/>
      </c>
      <c r="Q56" s="27" t="str">
        <f>IFERROR(VLOOKUP($A56,'CONCENTRADO DE CLAVES'!$C$10:$AU$732,Q$8,FALSE),"")</f>
        <v/>
      </c>
      <c r="R56" s="27" t="str">
        <f>IFERROR(VLOOKUP($A56,'CONCENTRADO DE CLAVES'!$C$10:$AU$732,R$8,FALSE),"")</f>
        <v/>
      </c>
      <c r="S56" s="27" t="str">
        <f>IFERROR(VLOOKUP($A56,'CONCENTRADO DE CLAVES'!$C$10:$AU$732,S$8,FALSE),"")</f>
        <v/>
      </c>
      <c r="T56" s="27" t="str">
        <f>IFERROR(VLOOKUP($A56,'CONCENTRADO DE CLAVES'!$C$10:$AU$732,T$8,FALSE),"")</f>
        <v/>
      </c>
      <c r="U56" s="98" t="str">
        <f>IFERROR(VLOOKUP($A56,'CONCENTRADO DE CLAVES'!$C$10:$AU$732,U$8,FALSE),"")</f>
        <v/>
      </c>
      <c r="V56" s="31" t="str">
        <f>IFERROR(VLOOKUP($A56,'CONCENTRADO DE CLAVES'!$C$10:$AU$732,V$8,FALSE),"")</f>
        <v/>
      </c>
      <c r="W56" s="13" t="str">
        <f>IFERROR(VLOOKUP($A56,'CONCENTRADO DE CLAVES'!$C$10:$AU$732,W$8,FALSE),"")</f>
        <v/>
      </c>
      <c r="X56" s="13" t="str">
        <f>IFERROR(VLOOKUP($A56,'CONCENTRADO DE CLAVES'!$C$10:$AU$732,X$8,FALSE),"")</f>
        <v/>
      </c>
      <c r="Y56" s="13" t="str">
        <f>IFERROR(VLOOKUP($A56,'CONCENTRADO DE CLAVES'!$C$10:$AU$732,Y$8,FALSE),"")</f>
        <v/>
      </c>
      <c r="Z56" s="37" t="str">
        <f>IFERROR(VLOOKUP($A56,'CONCENTRADO DE CLAVES'!$C$10:$AU$732,Z$8,FALSE),"")</f>
        <v/>
      </c>
      <c r="AA56" s="13" t="str">
        <f>IFERROR(VLOOKUP($A56,'CONCENTRADO DE CLAVES'!$C$10:$AU$732,AA$8,FALSE),"")</f>
        <v/>
      </c>
      <c r="AB56" s="13" t="str">
        <f>IFERROR(VLOOKUP($A56,'CONCENTRADO DE CLAVES'!$C$10:$AU$732,AB$8,FALSE),"")</f>
        <v/>
      </c>
      <c r="AC56" s="13" t="str">
        <f>IFERROR(VLOOKUP($A56,'CONCENTRADO DE CLAVES'!$C$10:$AU$732,AC$8,FALSE),"")</f>
        <v/>
      </c>
      <c r="AD56" s="37" t="str">
        <f>IFERROR(VLOOKUP($A56,'CONCENTRADO DE CLAVES'!$C$10:$AU$732,AD$8,FALSE),"")</f>
        <v/>
      </c>
      <c r="AE56" s="13" t="str">
        <f>IFERROR(VLOOKUP($A56,'CONCENTRADO DE CLAVES'!$C$10:$AU$732,AE$8,FALSE),"")</f>
        <v/>
      </c>
      <c r="AF56" s="13" t="str">
        <f>IFERROR(VLOOKUP($A56,'CONCENTRADO DE CLAVES'!$C$10:$AU$732,AF$8,FALSE),"")</f>
        <v/>
      </c>
      <c r="AG56" s="13" t="str">
        <f>IFERROR(VLOOKUP($A56,'CONCENTRADO DE CLAVES'!$C$10:$AU$732,AG$8,FALSE),"")</f>
        <v/>
      </c>
      <c r="AH56" s="37" t="str">
        <f>IFERROR(VLOOKUP($A56,'CONCENTRADO DE CLAVES'!$C$10:$AU$732,AH$8,FALSE),"")</f>
        <v/>
      </c>
      <c r="AI56" s="13" t="str">
        <f>IFERROR(VLOOKUP($A56,'CONCENTRADO DE CLAVES'!$C$10:$AU$732,AI$8,FALSE),"")</f>
        <v/>
      </c>
      <c r="AJ56" s="13" t="str">
        <f>IFERROR(VLOOKUP($A56,'CONCENTRADO DE CLAVES'!$C$10:$AU$732,AJ$8,FALSE),"")</f>
        <v/>
      </c>
      <c r="AK56" s="13" t="str">
        <f>IFERROR(VLOOKUP($A56,'CONCENTRADO DE CLAVES'!$C$10:$AU$732,AK$8,FALSE),"")</f>
        <v/>
      </c>
      <c r="AL56" s="37" t="str">
        <f>IFERROR(VLOOKUP($A56,'CONCENTRADO DE CLAVES'!$C$10:$AU$732,AL$8,FALSE),"")</f>
        <v/>
      </c>
      <c r="AM56" s="69" t="str">
        <f>IFERROR(VLOOKUP($A56,'CONCENTRADO DE CLAVES'!$C$10:$AU$732,AM$8,FALSE),"")</f>
        <v/>
      </c>
    </row>
    <row r="57" spans="1:39" x14ac:dyDescent="0.25">
      <c r="A57" s="15">
        <v>48</v>
      </c>
      <c r="B57" s="27" t="str">
        <f>IFERROR(VLOOKUP($A57,'CONCENTRADO DE CLAVES'!$C$10:$AU$732,B$8,FALSE),"")</f>
        <v/>
      </c>
      <c r="C57" s="27" t="str">
        <f>IFERROR(VLOOKUP($A57,'CONCENTRADO DE CLAVES'!$C$10:$AU$732,C$8,FALSE),"")</f>
        <v/>
      </c>
      <c r="D57" s="27" t="str">
        <f>IFERROR(VLOOKUP($A57,'CONCENTRADO DE CLAVES'!$C$10:$AU$732,D$8,FALSE),"")</f>
        <v/>
      </c>
      <c r="E57" s="27" t="str">
        <f>IFERROR(VLOOKUP($A57,'CONCENTRADO DE CLAVES'!$C$10:$AU$732,E$8,FALSE),"")</f>
        <v/>
      </c>
      <c r="F57" s="27" t="str">
        <f>IFERROR(VLOOKUP($A57,'CONCENTRADO DE CLAVES'!$C$10:$AU$732,F$8,FALSE),"")</f>
        <v/>
      </c>
      <c r="G57" s="27" t="str">
        <f>IFERROR(VLOOKUP($A57,'CONCENTRADO DE CLAVES'!$C$10:$AU$732,G$8,FALSE),"")</f>
        <v/>
      </c>
      <c r="H57" s="27" t="str">
        <f>IFERROR(VLOOKUP($A57,'CONCENTRADO DE CLAVES'!$C$10:$AU$732,H$8,FALSE),"")</f>
        <v/>
      </c>
      <c r="I57" s="27" t="str">
        <f>IFERROR(VLOOKUP($A57,'CONCENTRADO DE CLAVES'!$C$10:$AU$732,I$8,FALSE),"")</f>
        <v/>
      </c>
      <c r="J57" s="27" t="str">
        <f>IFERROR(VLOOKUP($A57,'CONCENTRADO DE CLAVES'!$C$10:$AU$732,J$8,FALSE),"")</f>
        <v/>
      </c>
      <c r="K57" s="27" t="str">
        <f>IFERROR(VLOOKUP($A57,'CONCENTRADO DE CLAVES'!$C$10:$AU$732,K$8,FALSE),"")</f>
        <v/>
      </c>
      <c r="L57" s="27" t="str">
        <f>IFERROR(VLOOKUP($A57,'CONCENTRADO DE CLAVES'!$C$10:$AU$732,L$8,FALSE),"")</f>
        <v/>
      </c>
      <c r="M57" s="29" t="str">
        <f>IFERROR(VLOOKUP($A57,'CONCENTRADO DE CLAVES'!$C$10:$AU$732,M$8,FALSE),"")</f>
        <v/>
      </c>
      <c r="N57" s="27" t="str">
        <f>IFERROR(VLOOKUP($A57,'CONCENTRADO DE CLAVES'!$C$10:$AU$732,N$8,FALSE),"")</f>
        <v/>
      </c>
      <c r="O57" s="27" t="str">
        <f>IFERROR(VLOOKUP($A57,'CONCENTRADO DE CLAVES'!$C$10:$AU$732,O$8,FALSE),"")</f>
        <v/>
      </c>
      <c r="P57" s="27" t="str">
        <f>IFERROR(VLOOKUP($A57,'CONCENTRADO DE CLAVES'!$C$10:$AU$732,P$8,FALSE),"")</f>
        <v/>
      </c>
      <c r="Q57" s="27" t="str">
        <f>IFERROR(VLOOKUP($A57,'CONCENTRADO DE CLAVES'!$C$10:$AU$732,Q$8,FALSE),"")</f>
        <v/>
      </c>
      <c r="R57" s="27" t="str">
        <f>IFERROR(VLOOKUP($A57,'CONCENTRADO DE CLAVES'!$C$10:$AU$732,R$8,FALSE),"")</f>
        <v/>
      </c>
      <c r="S57" s="27" t="str">
        <f>IFERROR(VLOOKUP($A57,'CONCENTRADO DE CLAVES'!$C$10:$AU$732,S$8,FALSE),"")</f>
        <v/>
      </c>
      <c r="T57" s="27" t="str">
        <f>IFERROR(VLOOKUP($A57,'CONCENTRADO DE CLAVES'!$C$10:$AU$732,T$8,FALSE),"")</f>
        <v/>
      </c>
      <c r="U57" s="98" t="str">
        <f>IFERROR(VLOOKUP($A57,'CONCENTRADO DE CLAVES'!$C$10:$AU$732,U$8,FALSE),"")</f>
        <v/>
      </c>
      <c r="V57" s="31" t="str">
        <f>IFERROR(VLOOKUP($A57,'CONCENTRADO DE CLAVES'!$C$10:$AU$732,V$8,FALSE),"")</f>
        <v/>
      </c>
      <c r="W57" s="13" t="str">
        <f>IFERROR(VLOOKUP($A57,'CONCENTRADO DE CLAVES'!$C$10:$AU$732,W$8,FALSE),"")</f>
        <v/>
      </c>
      <c r="X57" s="13" t="str">
        <f>IFERROR(VLOOKUP($A57,'CONCENTRADO DE CLAVES'!$C$10:$AU$732,X$8,FALSE),"")</f>
        <v/>
      </c>
      <c r="Y57" s="13" t="str">
        <f>IFERROR(VLOOKUP($A57,'CONCENTRADO DE CLAVES'!$C$10:$AU$732,Y$8,FALSE),"")</f>
        <v/>
      </c>
      <c r="Z57" s="37" t="str">
        <f>IFERROR(VLOOKUP($A57,'CONCENTRADO DE CLAVES'!$C$10:$AU$732,Z$8,FALSE),"")</f>
        <v/>
      </c>
      <c r="AA57" s="13" t="str">
        <f>IFERROR(VLOOKUP($A57,'CONCENTRADO DE CLAVES'!$C$10:$AU$732,AA$8,FALSE),"")</f>
        <v/>
      </c>
      <c r="AB57" s="13" t="str">
        <f>IFERROR(VLOOKUP($A57,'CONCENTRADO DE CLAVES'!$C$10:$AU$732,AB$8,FALSE),"")</f>
        <v/>
      </c>
      <c r="AC57" s="13" t="str">
        <f>IFERROR(VLOOKUP($A57,'CONCENTRADO DE CLAVES'!$C$10:$AU$732,AC$8,FALSE),"")</f>
        <v/>
      </c>
      <c r="AD57" s="37" t="str">
        <f>IFERROR(VLOOKUP($A57,'CONCENTRADO DE CLAVES'!$C$10:$AU$732,AD$8,FALSE),"")</f>
        <v/>
      </c>
      <c r="AE57" s="13" t="str">
        <f>IFERROR(VLOOKUP($A57,'CONCENTRADO DE CLAVES'!$C$10:$AU$732,AE$8,FALSE),"")</f>
        <v/>
      </c>
      <c r="AF57" s="13" t="str">
        <f>IFERROR(VLOOKUP($A57,'CONCENTRADO DE CLAVES'!$C$10:$AU$732,AF$8,FALSE),"")</f>
        <v/>
      </c>
      <c r="AG57" s="13" t="str">
        <f>IFERROR(VLOOKUP($A57,'CONCENTRADO DE CLAVES'!$C$10:$AU$732,AG$8,FALSE),"")</f>
        <v/>
      </c>
      <c r="AH57" s="37" t="str">
        <f>IFERROR(VLOOKUP($A57,'CONCENTRADO DE CLAVES'!$C$10:$AU$732,AH$8,FALSE),"")</f>
        <v/>
      </c>
      <c r="AI57" s="13" t="str">
        <f>IFERROR(VLOOKUP($A57,'CONCENTRADO DE CLAVES'!$C$10:$AU$732,AI$8,FALSE),"")</f>
        <v/>
      </c>
      <c r="AJ57" s="13" t="str">
        <f>IFERROR(VLOOKUP($A57,'CONCENTRADO DE CLAVES'!$C$10:$AU$732,AJ$8,FALSE),"")</f>
        <v/>
      </c>
      <c r="AK57" s="13" t="str">
        <f>IFERROR(VLOOKUP($A57,'CONCENTRADO DE CLAVES'!$C$10:$AU$732,AK$8,FALSE),"")</f>
        <v/>
      </c>
      <c r="AL57" s="37" t="str">
        <f>IFERROR(VLOOKUP($A57,'CONCENTRADO DE CLAVES'!$C$10:$AU$732,AL$8,FALSE),"")</f>
        <v/>
      </c>
      <c r="AM57" s="69" t="str">
        <f>IFERROR(VLOOKUP($A57,'CONCENTRADO DE CLAVES'!$C$10:$AU$732,AM$8,FALSE),"")</f>
        <v/>
      </c>
    </row>
    <row r="58" spans="1:39" x14ac:dyDescent="0.25">
      <c r="A58" s="15">
        <v>49</v>
      </c>
      <c r="B58" s="27" t="str">
        <f>IFERROR(VLOOKUP($A58,'CONCENTRADO DE CLAVES'!$C$10:$AU$732,B$8,FALSE),"")</f>
        <v/>
      </c>
      <c r="C58" s="27" t="str">
        <f>IFERROR(VLOOKUP($A58,'CONCENTRADO DE CLAVES'!$C$10:$AU$732,C$8,FALSE),"")</f>
        <v/>
      </c>
      <c r="D58" s="27" t="str">
        <f>IFERROR(VLOOKUP($A58,'CONCENTRADO DE CLAVES'!$C$10:$AU$732,D$8,FALSE),"")</f>
        <v/>
      </c>
      <c r="E58" s="27" t="str">
        <f>IFERROR(VLOOKUP($A58,'CONCENTRADO DE CLAVES'!$C$10:$AU$732,E$8,FALSE),"")</f>
        <v/>
      </c>
      <c r="F58" s="27" t="str">
        <f>IFERROR(VLOOKUP($A58,'CONCENTRADO DE CLAVES'!$C$10:$AU$732,F$8,FALSE),"")</f>
        <v/>
      </c>
      <c r="G58" s="27" t="str">
        <f>IFERROR(VLOOKUP($A58,'CONCENTRADO DE CLAVES'!$C$10:$AU$732,G$8,FALSE),"")</f>
        <v/>
      </c>
      <c r="H58" s="27" t="str">
        <f>IFERROR(VLOOKUP($A58,'CONCENTRADO DE CLAVES'!$C$10:$AU$732,H$8,FALSE),"")</f>
        <v/>
      </c>
      <c r="I58" s="27" t="str">
        <f>IFERROR(VLOOKUP($A58,'CONCENTRADO DE CLAVES'!$C$10:$AU$732,I$8,FALSE),"")</f>
        <v/>
      </c>
      <c r="J58" s="27" t="str">
        <f>IFERROR(VLOOKUP($A58,'CONCENTRADO DE CLAVES'!$C$10:$AU$732,J$8,FALSE),"")</f>
        <v/>
      </c>
      <c r="K58" s="27" t="str">
        <f>IFERROR(VLOOKUP($A58,'CONCENTRADO DE CLAVES'!$C$10:$AU$732,K$8,FALSE),"")</f>
        <v/>
      </c>
      <c r="L58" s="27" t="str">
        <f>IFERROR(VLOOKUP($A58,'CONCENTRADO DE CLAVES'!$C$10:$AU$732,L$8,FALSE),"")</f>
        <v/>
      </c>
      <c r="M58" s="29" t="str">
        <f>IFERROR(VLOOKUP($A58,'CONCENTRADO DE CLAVES'!$C$10:$AU$732,M$8,FALSE),"")</f>
        <v/>
      </c>
      <c r="N58" s="27" t="str">
        <f>IFERROR(VLOOKUP($A58,'CONCENTRADO DE CLAVES'!$C$10:$AU$732,N$8,FALSE),"")</f>
        <v/>
      </c>
      <c r="O58" s="27" t="str">
        <f>IFERROR(VLOOKUP($A58,'CONCENTRADO DE CLAVES'!$C$10:$AU$732,O$8,FALSE),"")</f>
        <v/>
      </c>
      <c r="P58" s="27" t="str">
        <f>IFERROR(VLOOKUP($A58,'CONCENTRADO DE CLAVES'!$C$10:$AU$732,P$8,FALSE),"")</f>
        <v/>
      </c>
      <c r="Q58" s="27" t="str">
        <f>IFERROR(VLOOKUP($A58,'CONCENTRADO DE CLAVES'!$C$10:$AU$732,Q$8,FALSE),"")</f>
        <v/>
      </c>
      <c r="R58" s="27" t="str">
        <f>IFERROR(VLOOKUP($A58,'CONCENTRADO DE CLAVES'!$C$10:$AU$732,R$8,FALSE),"")</f>
        <v/>
      </c>
      <c r="S58" s="27" t="str">
        <f>IFERROR(VLOOKUP($A58,'CONCENTRADO DE CLAVES'!$C$10:$AU$732,S$8,FALSE),"")</f>
        <v/>
      </c>
      <c r="T58" s="27" t="str">
        <f>IFERROR(VLOOKUP($A58,'CONCENTRADO DE CLAVES'!$C$10:$AU$732,T$8,FALSE),"")</f>
        <v/>
      </c>
      <c r="U58" s="98" t="str">
        <f>IFERROR(VLOOKUP($A58,'CONCENTRADO DE CLAVES'!$C$10:$AU$732,U$8,FALSE),"")</f>
        <v/>
      </c>
      <c r="V58" s="31" t="str">
        <f>IFERROR(VLOOKUP($A58,'CONCENTRADO DE CLAVES'!$C$10:$AU$732,V$8,FALSE),"")</f>
        <v/>
      </c>
      <c r="W58" s="13" t="str">
        <f>IFERROR(VLOOKUP($A58,'CONCENTRADO DE CLAVES'!$C$10:$AU$732,W$8,FALSE),"")</f>
        <v/>
      </c>
      <c r="X58" s="13" t="str">
        <f>IFERROR(VLOOKUP($A58,'CONCENTRADO DE CLAVES'!$C$10:$AU$732,X$8,FALSE),"")</f>
        <v/>
      </c>
      <c r="Y58" s="13" t="str">
        <f>IFERROR(VLOOKUP($A58,'CONCENTRADO DE CLAVES'!$C$10:$AU$732,Y$8,FALSE),"")</f>
        <v/>
      </c>
      <c r="Z58" s="37" t="str">
        <f>IFERROR(VLOOKUP($A58,'CONCENTRADO DE CLAVES'!$C$10:$AU$732,Z$8,FALSE),"")</f>
        <v/>
      </c>
      <c r="AA58" s="13" t="str">
        <f>IFERROR(VLOOKUP($A58,'CONCENTRADO DE CLAVES'!$C$10:$AU$732,AA$8,FALSE),"")</f>
        <v/>
      </c>
      <c r="AB58" s="13" t="str">
        <f>IFERROR(VLOOKUP($A58,'CONCENTRADO DE CLAVES'!$C$10:$AU$732,AB$8,FALSE),"")</f>
        <v/>
      </c>
      <c r="AC58" s="13" t="str">
        <f>IFERROR(VLOOKUP($A58,'CONCENTRADO DE CLAVES'!$C$10:$AU$732,AC$8,FALSE),"")</f>
        <v/>
      </c>
      <c r="AD58" s="37" t="str">
        <f>IFERROR(VLOOKUP($A58,'CONCENTRADO DE CLAVES'!$C$10:$AU$732,AD$8,FALSE),"")</f>
        <v/>
      </c>
      <c r="AE58" s="13" t="str">
        <f>IFERROR(VLOOKUP($A58,'CONCENTRADO DE CLAVES'!$C$10:$AU$732,AE$8,FALSE),"")</f>
        <v/>
      </c>
      <c r="AF58" s="13" t="str">
        <f>IFERROR(VLOOKUP($A58,'CONCENTRADO DE CLAVES'!$C$10:$AU$732,AF$8,FALSE),"")</f>
        <v/>
      </c>
      <c r="AG58" s="13" t="str">
        <f>IFERROR(VLOOKUP($A58,'CONCENTRADO DE CLAVES'!$C$10:$AU$732,AG$8,FALSE),"")</f>
        <v/>
      </c>
      <c r="AH58" s="37" t="str">
        <f>IFERROR(VLOOKUP($A58,'CONCENTRADO DE CLAVES'!$C$10:$AU$732,AH$8,FALSE),"")</f>
        <v/>
      </c>
      <c r="AI58" s="13" t="str">
        <f>IFERROR(VLOOKUP($A58,'CONCENTRADO DE CLAVES'!$C$10:$AU$732,AI$8,FALSE),"")</f>
        <v/>
      </c>
      <c r="AJ58" s="13" t="str">
        <f>IFERROR(VLOOKUP($A58,'CONCENTRADO DE CLAVES'!$C$10:$AU$732,AJ$8,FALSE),"")</f>
        <v/>
      </c>
      <c r="AK58" s="13" t="str">
        <f>IFERROR(VLOOKUP($A58,'CONCENTRADO DE CLAVES'!$C$10:$AU$732,AK$8,FALSE),"")</f>
        <v/>
      </c>
      <c r="AL58" s="37" t="str">
        <f>IFERROR(VLOOKUP($A58,'CONCENTRADO DE CLAVES'!$C$10:$AU$732,AL$8,FALSE),"")</f>
        <v/>
      </c>
      <c r="AM58" s="69" t="str">
        <f>IFERROR(VLOOKUP($A58,'CONCENTRADO DE CLAVES'!$C$10:$AU$732,AM$8,FALSE),"")</f>
        <v/>
      </c>
    </row>
    <row r="59" spans="1:39" ht="15.75" thickBot="1" x14ac:dyDescent="0.3">
      <c r="A59" s="15">
        <v>50</v>
      </c>
      <c r="B59" s="27" t="str">
        <f>IFERROR(VLOOKUP($A59,'CONCENTRADO DE CLAVES'!$C$10:$AU$732,B$8,FALSE),"")</f>
        <v/>
      </c>
      <c r="C59" s="27" t="str">
        <f>IFERROR(VLOOKUP($A59,'CONCENTRADO DE CLAVES'!$C$10:$AU$732,C$8,FALSE),"")</f>
        <v/>
      </c>
      <c r="D59" s="27" t="str">
        <f>IFERROR(VLOOKUP($A59,'CONCENTRADO DE CLAVES'!$C$10:$AU$732,D$8,FALSE),"")</f>
        <v/>
      </c>
      <c r="E59" s="27" t="str">
        <f>IFERROR(VLOOKUP($A59,'CONCENTRADO DE CLAVES'!$C$10:$AU$732,E$8,FALSE),"")</f>
        <v/>
      </c>
      <c r="F59" s="27" t="str">
        <f>IFERROR(VLOOKUP($A59,'CONCENTRADO DE CLAVES'!$C$10:$AU$732,F$8,FALSE),"")</f>
        <v/>
      </c>
      <c r="G59" s="27" t="str">
        <f>IFERROR(VLOOKUP($A59,'CONCENTRADO DE CLAVES'!$C$10:$AU$732,G$8,FALSE),"")</f>
        <v/>
      </c>
      <c r="H59" s="27" t="str">
        <f>IFERROR(VLOOKUP($A59,'CONCENTRADO DE CLAVES'!$C$10:$AU$732,H$8,FALSE),"")</f>
        <v/>
      </c>
      <c r="I59" s="27" t="str">
        <f>IFERROR(VLOOKUP($A59,'CONCENTRADO DE CLAVES'!$C$10:$AU$732,I$8,FALSE),"")</f>
        <v/>
      </c>
      <c r="J59" s="27" t="str">
        <f>IFERROR(VLOOKUP($A59,'CONCENTRADO DE CLAVES'!$C$10:$AU$732,J$8,FALSE),"")</f>
        <v/>
      </c>
      <c r="K59" s="27" t="str">
        <f>IFERROR(VLOOKUP($A59,'CONCENTRADO DE CLAVES'!$C$10:$AU$732,K$8,FALSE),"")</f>
        <v/>
      </c>
      <c r="L59" s="27" t="str">
        <f>IFERROR(VLOOKUP($A59,'CONCENTRADO DE CLAVES'!$C$10:$AU$732,L$8,FALSE),"")</f>
        <v/>
      </c>
      <c r="M59" s="29" t="str">
        <f>IFERROR(VLOOKUP($A59,'CONCENTRADO DE CLAVES'!$C$10:$AU$732,M$8,FALSE),"")</f>
        <v/>
      </c>
      <c r="N59" s="27" t="str">
        <f>IFERROR(VLOOKUP($A59,'CONCENTRADO DE CLAVES'!$C$10:$AU$732,N$8,FALSE),"")</f>
        <v/>
      </c>
      <c r="O59" s="27" t="str">
        <f>IFERROR(VLOOKUP($A59,'CONCENTRADO DE CLAVES'!$C$10:$AU$732,O$8,FALSE),"")</f>
        <v/>
      </c>
      <c r="P59" s="27" t="str">
        <f>IFERROR(VLOOKUP($A59,'CONCENTRADO DE CLAVES'!$C$10:$AU$732,P$8,FALSE),"")</f>
        <v/>
      </c>
      <c r="Q59" s="27" t="str">
        <f>IFERROR(VLOOKUP($A59,'CONCENTRADO DE CLAVES'!$C$10:$AU$732,Q$8,FALSE),"")</f>
        <v/>
      </c>
      <c r="R59" s="27" t="str">
        <f>IFERROR(VLOOKUP($A59,'CONCENTRADO DE CLAVES'!$C$10:$AU$732,R$8,FALSE),"")</f>
        <v/>
      </c>
      <c r="S59" s="27" t="str">
        <f>IFERROR(VLOOKUP($A59,'CONCENTRADO DE CLAVES'!$C$10:$AU$732,S$8,FALSE),"")</f>
        <v/>
      </c>
      <c r="T59" s="27" t="str">
        <f>IFERROR(VLOOKUP($A59,'CONCENTRADO DE CLAVES'!$C$10:$AU$732,T$8,FALSE),"")</f>
        <v/>
      </c>
      <c r="U59" s="100" t="str">
        <f>IFERROR(VLOOKUP($A59,'CONCENTRADO DE CLAVES'!$C$10:$AU$732,U$8,FALSE),"")</f>
        <v/>
      </c>
      <c r="V59" s="93" t="str">
        <f>IFERROR(VLOOKUP($A59,'CONCENTRADO DE CLAVES'!$C$10:$AU$732,V$8,FALSE),"")</f>
        <v/>
      </c>
      <c r="W59" s="71" t="str">
        <f>IFERROR(VLOOKUP($A59,'CONCENTRADO DE CLAVES'!$C$10:$AU$732,W$8,FALSE),"")</f>
        <v/>
      </c>
      <c r="X59" s="71" t="str">
        <f>IFERROR(VLOOKUP($A59,'CONCENTRADO DE CLAVES'!$C$10:$AU$732,X$8,FALSE),"")</f>
        <v/>
      </c>
      <c r="Y59" s="71" t="str">
        <f>IFERROR(VLOOKUP($A59,'CONCENTRADO DE CLAVES'!$C$10:$AU$732,Y$8,FALSE),"")</f>
        <v/>
      </c>
      <c r="Z59" s="70" t="str">
        <f>IFERROR(VLOOKUP($A59,'CONCENTRADO DE CLAVES'!$C$10:$AU$732,Z$8,FALSE),"")</f>
        <v/>
      </c>
      <c r="AA59" s="71" t="str">
        <f>IFERROR(VLOOKUP($A59,'CONCENTRADO DE CLAVES'!$C$10:$AU$732,AA$8,FALSE),"")</f>
        <v/>
      </c>
      <c r="AB59" s="71" t="str">
        <f>IFERROR(VLOOKUP($A59,'CONCENTRADO DE CLAVES'!$C$10:$AU$732,AB$8,FALSE),"")</f>
        <v/>
      </c>
      <c r="AC59" s="71" t="str">
        <f>IFERROR(VLOOKUP($A59,'CONCENTRADO DE CLAVES'!$C$10:$AU$732,AC$8,FALSE),"")</f>
        <v/>
      </c>
      <c r="AD59" s="70" t="str">
        <f>IFERROR(VLOOKUP($A59,'CONCENTRADO DE CLAVES'!$C$10:$AU$732,AD$8,FALSE),"")</f>
        <v/>
      </c>
      <c r="AE59" s="71" t="str">
        <f>IFERROR(VLOOKUP($A59,'CONCENTRADO DE CLAVES'!$C$10:$AU$732,AE$8,FALSE),"")</f>
        <v/>
      </c>
      <c r="AF59" s="71" t="str">
        <f>IFERROR(VLOOKUP($A59,'CONCENTRADO DE CLAVES'!$C$10:$AU$732,AF$8,FALSE),"")</f>
        <v/>
      </c>
      <c r="AG59" s="71" t="str">
        <f>IFERROR(VLOOKUP($A59,'CONCENTRADO DE CLAVES'!$C$10:$AU$732,AG$8,FALSE),"")</f>
        <v/>
      </c>
      <c r="AH59" s="70" t="str">
        <f>IFERROR(VLOOKUP($A59,'CONCENTRADO DE CLAVES'!$C$10:$AU$732,AH$8,FALSE),"")</f>
        <v/>
      </c>
      <c r="AI59" s="71" t="str">
        <f>IFERROR(VLOOKUP($A59,'CONCENTRADO DE CLAVES'!$C$10:$AU$732,AI$8,FALSE),"")</f>
        <v/>
      </c>
      <c r="AJ59" s="71" t="str">
        <f>IFERROR(VLOOKUP($A59,'CONCENTRADO DE CLAVES'!$C$10:$AU$732,AJ$8,FALSE),"")</f>
        <v/>
      </c>
      <c r="AK59" s="71" t="str">
        <f>IFERROR(VLOOKUP($A59,'CONCENTRADO DE CLAVES'!$C$10:$AU$732,AK$8,FALSE),"")</f>
        <v/>
      </c>
      <c r="AL59" s="70" t="str">
        <f>IFERROR(VLOOKUP($A59,'CONCENTRADO DE CLAVES'!$C$10:$AU$732,AL$8,FALSE),"")</f>
        <v/>
      </c>
      <c r="AM59" s="72" t="str">
        <f>IFERROR(VLOOKUP($A59,'CONCENTRADO DE CLAVES'!$C$10:$AU$732,AM$8,FALSE),"")</f>
        <v/>
      </c>
    </row>
  </sheetData>
  <pageMargins left="0.7" right="0.7" top="0.75" bottom="0.75" header="0.3" footer="0.3"/>
  <pageSetup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'CONCENTRADO DE CLAVES'!$AX$10:$AX$17</xm:f>
          </x14:formula1>
          <xm:sqref>V6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59"/>
  <sheetViews>
    <sheetView topLeftCell="U7" workbookViewId="0">
      <selection activeCell="AM7" sqref="W7:AM7"/>
    </sheetView>
  </sheetViews>
  <sheetFormatPr baseColWidth="10" defaultRowHeight="15" x14ac:dyDescent="0.25"/>
  <cols>
    <col min="1" max="1" width="3" style="15" hidden="1" customWidth="1"/>
    <col min="2" max="2" width="6" style="27" hidden="1" customWidth="1"/>
    <col min="3" max="3" width="3.5703125" style="27" hidden="1" customWidth="1"/>
    <col min="4" max="4" width="4" style="27" hidden="1" customWidth="1"/>
    <col min="5" max="5" width="6" style="27" hidden="1" customWidth="1"/>
    <col min="6" max="7" width="3" style="27" hidden="1" customWidth="1"/>
    <col min="8" max="8" width="3.42578125" style="27" hidden="1" customWidth="1"/>
    <col min="9" max="9" width="3" style="27" hidden="1" customWidth="1"/>
    <col min="10" max="10" width="3.42578125" style="27" hidden="1" customWidth="1"/>
    <col min="11" max="11" width="3.5703125" style="27" hidden="1" customWidth="1"/>
    <col min="12" max="12" width="4" style="27" hidden="1" customWidth="1"/>
    <col min="13" max="13" width="3.7109375" style="29" hidden="1" customWidth="1"/>
    <col min="14" max="14" width="5" style="27" hidden="1" customWidth="1"/>
    <col min="15" max="15" width="4.85546875" style="27" hidden="1" customWidth="1"/>
    <col min="16" max="16" width="3.28515625" style="27" hidden="1" customWidth="1"/>
    <col min="17" max="17" width="6" style="27" hidden="1" customWidth="1"/>
    <col min="18" max="18" width="3.5703125" style="27" hidden="1" customWidth="1"/>
    <col min="19" max="19" width="3" style="27" hidden="1" customWidth="1"/>
    <col min="20" max="20" width="4" style="27" hidden="1" customWidth="1"/>
    <col min="21" max="21" width="46.5703125" style="27" bestFit="1" customWidth="1"/>
    <col min="22" max="22" width="12.5703125" style="27" bestFit="1" customWidth="1"/>
    <col min="23" max="23" width="7.28515625" style="27" bestFit="1" customWidth="1"/>
    <col min="24" max="24" width="14.140625" style="27" bestFit="1" customWidth="1"/>
    <col min="25" max="25" width="15.28515625" style="27" bestFit="1" customWidth="1"/>
    <col min="26" max="26" width="19.42578125" style="27" bestFit="1" customWidth="1"/>
    <col min="27" max="27" width="14.140625" style="27" bestFit="1" customWidth="1"/>
    <col min="28" max="28" width="6.42578125" style="27" bestFit="1" customWidth="1"/>
    <col min="29" max="29" width="14.140625" style="27" bestFit="1" customWidth="1"/>
    <col min="30" max="30" width="21.5703125" style="27" bestFit="1" customWidth="1"/>
    <col min="31" max="31" width="14.140625" style="27" bestFit="1" customWidth="1"/>
    <col min="32" max="32" width="9" style="27" bestFit="1" customWidth="1"/>
    <col min="33" max="33" width="14.140625" style="27" bestFit="1" customWidth="1"/>
    <col min="34" max="34" width="19.5703125" style="27" bestFit="1" customWidth="1"/>
    <col min="35" max="35" width="14.140625" style="27" bestFit="1" customWidth="1"/>
    <col min="36" max="36" width="12.42578125" style="27" bestFit="1" customWidth="1"/>
    <col min="37" max="37" width="15.28515625" style="27" bestFit="1" customWidth="1"/>
    <col min="38" max="38" width="20" style="27" bestFit="1" customWidth="1"/>
    <col min="39" max="39" width="15.28515625" style="27" bestFit="1" customWidth="1"/>
    <col min="40" max="16384" width="11.42578125" style="15"/>
  </cols>
  <sheetData>
    <row r="1" spans="1:46" ht="18.75" x14ac:dyDescent="0.3">
      <c r="B1" s="15"/>
      <c r="C1" s="15"/>
      <c r="D1" s="15"/>
      <c r="E1" s="15"/>
      <c r="F1" s="15"/>
      <c r="G1" s="15"/>
      <c r="H1" s="15"/>
      <c r="I1" s="21"/>
      <c r="J1" s="19"/>
      <c r="K1" s="20"/>
      <c r="L1" s="18"/>
      <c r="M1" s="28"/>
      <c r="N1" s="18"/>
      <c r="O1" s="18"/>
      <c r="P1" s="18"/>
      <c r="Q1" s="18"/>
      <c r="R1" s="18"/>
      <c r="S1" s="20"/>
      <c r="T1" s="19"/>
      <c r="U1" s="94"/>
      <c r="V1" s="75"/>
      <c r="W1" s="77"/>
      <c r="X1" s="74"/>
      <c r="Y1" s="77"/>
      <c r="Z1" s="75"/>
      <c r="AA1" s="76"/>
      <c r="AB1" s="73"/>
      <c r="AC1" s="63"/>
      <c r="AD1" s="64"/>
      <c r="AE1" s="64"/>
      <c r="AF1" s="64"/>
      <c r="AG1" s="64"/>
      <c r="AH1" s="64"/>
      <c r="AI1" s="64"/>
      <c r="AJ1" s="64"/>
      <c r="AK1" s="64"/>
      <c r="AL1" s="64"/>
      <c r="AM1" s="65"/>
      <c r="AN1" s="24"/>
      <c r="AO1" s="24"/>
      <c r="AP1" s="24"/>
      <c r="AQ1" s="24"/>
      <c r="AR1" s="24"/>
      <c r="AS1" s="24"/>
      <c r="AT1" s="24"/>
    </row>
    <row r="2" spans="1:46" ht="18.75" x14ac:dyDescent="0.3">
      <c r="B2" s="15"/>
      <c r="C2" s="15"/>
      <c r="D2" s="15"/>
      <c r="E2" s="15"/>
      <c r="F2" s="15"/>
      <c r="G2" s="15"/>
      <c r="H2" s="15"/>
      <c r="I2" s="21"/>
      <c r="J2" s="19"/>
      <c r="K2" s="20"/>
      <c r="L2" s="18"/>
      <c r="M2" s="28"/>
      <c r="N2" s="18"/>
      <c r="O2" s="18"/>
      <c r="P2" s="18"/>
      <c r="Q2" s="18"/>
      <c r="R2" s="18"/>
      <c r="S2" s="20"/>
      <c r="T2" s="19"/>
      <c r="U2" s="95"/>
      <c r="V2" s="19"/>
      <c r="W2" s="18"/>
      <c r="X2" s="21"/>
      <c r="Y2" s="18"/>
      <c r="Z2" s="19"/>
      <c r="AA2" s="20"/>
      <c r="AB2" s="16"/>
      <c r="AC2" s="23"/>
      <c r="AD2" s="24"/>
      <c r="AE2" s="24"/>
      <c r="AF2" s="24"/>
      <c r="AG2" s="24"/>
      <c r="AH2" s="24"/>
      <c r="AI2" s="24"/>
      <c r="AJ2" s="24"/>
      <c r="AK2" s="24"/>
      <c r="AL2" s="24"/>
      <c r="AM2" s="67"/>
      <c r="AN2" s="24"/>
      <c r="AO2" s="24"/>
      <c r="AP2" s="24"/>
      <c r="AQ2" s="24"/>
      <c r="AR2" s="24"/>
      <c r="AS2" s="24"/>
      <c r="AT2" s="24"/>
    </row>
    <row r="3" spans="1:46" ht="18.75" x14ac:dyDescent="0.3">
      <c r="B3" s="15"/>
      <c r="C3" s="15"/>
      <c r="D3" s="15"/>
      <c r="E3" s="15"/>
      <c r="F3" s="15"/>
      <c r="G3" s="15"/>
      <c r="H3" s="15"/>
      <c r="I3" s="21"/>
      <c r="J3" s="19"/>
      <c r="K3" s="20"/>
      <c r="L3" s="18"/>
      <c r="M3" s="28"/>
      <c r="N3" s="18"/>
      <c r="O3" s="18"/>
      <c r="P3" s="18"/>
      <c r="Q3" s="18"/>
      <c r="R3" s="18"/>
      <c r="S3" s="20"/>
      <c r="T3" s="19"/>
      <c r="U3" s="95"/>
      <c r="V3" s="19"/>
      <c r="W3" s="18"/>
      <c r="X3" s="21"/>
      <c r="Y3" s="18"/>
      <c r="Z3" s="19"/>
      <c r="AA3" s="20"/>
      <c r="AB3" s="16"/>
      <c r="AC3" s="23"/>
      <c r="AD3" s="24"/>
      <c r="AE3" s="24"/>
      <c r="AF3" s="24"/>
      <c r="AG3" s="24"/>
      <c r="AH3" s="24"/>
      <c r="AI3" s="24"/>
      <c r="AJ3" s="24"/>
      <c r="AK3" s="24"/>
      <c r="AL3" s="24"/>
      <c r="AM3" s="67"/>
      <c r="AN3" s="24"/>
      <c r="AO3" s="24"/>
      <c r="AP3" s="24"/>
      <c r="AQ3" s="24"/>
      <c r="AR3" s="24"/>
      <c r="AS3" s="24"/>
      <c r="AT3" s="24"/>
    </row>
    <row r="4" spans="1:46" ht="18.75" x14ac:dyDescent="0.3">
      <c r="B4" s="15"/>
      <c r="C4" s="15"/>
      <c r="D4" s="15"/>
      <c r="E4" s="15"/>
      <c r="F4" s="15"/>
      <c r="G4" s="15"/>
      <c r="H4" s="15"/>
      <c r="I4" s="21"/>
      <c r="J4" s="19"/>
      <c r="K4" s="20"/>
      <c r="L4" s="18"/>
      <c r="M4" s="28"/>
      <c r="N4" s="18"/>
      <c r="O4" s="18"/>
      <c r="P4" s="18"/>
      <c r="Q4" s="18"/>
      <c r="R4" s="18"/>
      <c r="S4" s="20"/>
      <c r="T4" s="19"/>
      <c r="U4" s="95"/>
      <c r="V4" s="19"/>
      <c r="W4" s="18"/>
      <c r="X4" s="21"/>
      <c r="Y4" s="18"/>
      <c r="Z4" s="19"/>
      <c r="AA4" s="20"/>
      <c r="AB4" s="16"/>
      <c r="AC4" s="23"/>
      <c r="AD4" s="24"/>
      <c r="AE4" s="24"/>
      <c r="AF4" s="24"/>
      <c r="AG4" s="24"/>
      <c r="AH4" s="24"/>
      <c r="AI4" s="24"/>
      <c r="AJ4" s="24"/>
      <c r="AK4" s="24"/>
      <c r="AL4" s="24"/>
      <c r="AM4" s="67"/>
      <c r="AN4" s="24"/>
      <c r="AO4" s="24"/>
      <c r="AP4" s="24"/>
      <c r="AQ4" s="24"/>
      <c r="AR4" s="24"/>
      <c r="AS4" s="24"/>
      <c r="AT4" s="24"/>
    </row>
    <row r="5" spans="1:46" ht="18.75" x14ac:dyDescent="0.3">
      <c r="B5" s="15"/>
      <c r="C5" s="15"/>
      <c r="D5" s="15"/>
      <c r="E5" s="15"/>
      <c r="F5" s="15"/>
      <c r="G5" s="15"/>
      <c r="H5" s="15"/>
      <c r="I5" s="21"/>
      <c r="J5" s="19"/>
      <c r="K5" s="20"/>
      <c r="L5" s="18"/>
      <c r="M5" s="28"/>
      <c r="N5" s="18"/>
      <c r="O5" s="18"/>
      <c r="P5" s="18"/>
      <c r="Q5" s="18"/>
      <c r="R5" s="18"/>
      <c r="S5" s="20"/>
      <c r="T5" s="19"/>
      <c r="U5" s="95"/>
      <c r="V5" s="19"/>
      <c r="W5" s="18"/>
      <c r="X5" s="21"/>
      <c r="Y5" s="18"/>
      <c r="Z5" s="19"/>
      <c r="AA5" s="20"/>
      <c r="AB5" s="22"/>
      <c r="AC5" s="23"/>
      <c r="AD5" s="24"/>
      <c r="AE5" s="24"/>
      <c r="AF5" s="24"/>
      <c r="AG5" s="24"/>
      <c r="AH5" s="24"/>
      <c r="AI5" s="24"/>
      <c r="AJ5" s="24"/>
      <c r="AK5" s="24"/>
      <c r="AL5" s="24"/>
      <c r="AM5" s="67"/>
      <c r="AN5" s="24"/>
      <c r="AO5" s="24"/>
      <c r="AP5" s="24"/>
      <c r="AQ5" s="24"/>
      <c r="AR5" s="24"/>
      <c r="AS5" s="24"/>
      <c r="AT5" s="24"/>
    </row>
    <row r="6" spans="1:46" x14ac:dyDescent="0.25">
      <c r="U6" s="96" t="s">
        <v>222</v>
      </c>
      <c r="V6" s="87">
        <v>4246</v>
      </c>
      <c r="W6" s="31"/>
      <c r="X6" s="31"/>
      <c r="Y6" s="31"/>
      <c r="Z6" s="88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89"/>
    </row>
    <row r="7" spans="1:46" ht="18.75" x14ac:dyDescent="0.3">
      <c r="U7" s="97"/>
      <c r="V7" s="44" t="s">
        <v>224</v>
      </c>
      <c r="W7" s="90">
        <f t="shared" ref="W7:AM7" si="0">SUM(W10:W114)</f>
        <v>0</v>
      </c>
      <c r="X7" s="90">
        <f t="shared" si="0"/>
        <v>6000000</v>
      </c>
      <c r="Y7" s="90">
        <f t="shared" si="0"/>
        <v>14000000</v>
      </c>
      <c r="Z7" s="90">
        <f t="shared" si="0"/>
        <v>20000000</v>
      </c>
      <c r="AA7" s="90">
        <f t="shared" si="0"/>
        <v>1500000</v>
      </c>
      <c r="AB7" s="90">
        <f t="shared" si="0"/>
        <v>0</v>
      </c>
      <c r="AC7" s="90">
        <f t="shared" si="0"/>
        <v>1802500</v>
      </c>
      <c r="AD7" s="90">
        <f t="shared" si="0"/>
        <v>3302500</v>
      </c>
      <c r="AE7" s="90">
        <f t="shared" si="0"/>
        <v>4209000</v>
      </c>
      <c r="AF7" s="90">
        <f t="shared" si="0"/>
        <v>0</v>
      </c>
      <c r="AG7" s="90">
        <f t="shared" si="0"/>
        <v>1153000</v>
      </c>
      <c r="AH7" s="90">
        <f t="shared" si="0"/>
        <v>5362000</v>
      </c>
      <c r="AI7" s="90">
        <f t="shared" si="0"/>
        <v>3315000</v>
      </c>
      <c r="AJ7" s="90">
        <f t="shared" si="0"/>
        <v>320000</v>
      </c>
      <c r="AK7" s="90">
        <f t="shared" si="0"/>
        <v>10000000</v>
      </c>
      <c r="AL7" s="90">
        <f t="shared" si="0"/>
        <v>13635000</v>
      </c>
      <c r="AM7" s="90">
        <f t="shared" si="0"/>
        <v>42299500</v>
      </c>
    </row>
    <row r="8" spans="1:46" hidden="1" x14ac:dyDescent="0.25">
      <c r="B8" s="27">
        <v>9</v>
      </c>
      <c r="C8" s="27">
        <v>10</v>
      </c>
      <c r="D8" s="27">
        <v>11</v>
      </c>
      <c r="E8" s="27">
        <v>12</v>
      </c>
      <c r="F8" s="27">
        <v>13</v>
      </c>
      <c r="G8" s="27">
        <v>14</v>
      </c>
      <c r="H8" s="27">
        <v>15</v>
      </c>
      <c r="I8" s="27">
        <v>16</v>
      </c>
      <c r="J8" s="27">
        <v>17</v>
      </c>
      <c r="K8" s="27">
        <v>18</v>
      </c>
      <c r="L8" s="27">
        <v>19</v>
      </c>
      <c r="M8" s="29">
        <v>20</v>
      </c>
      <c r="N8" s="27">
        <v>21</v>
      </c>
      <c r="O8" s="27">
        <v>22</v>
      </c>
      <c r="P8" s="27">
        <v>23</v>
      </c>
      <c r="Q8" s="27">
        <v>24</v>
      </c>
      <c r="R8" s="27">
        <v>25</v>
      </c>
      <c r="S8" s="27">
        <v>26</v>
      </c>
      <c r="T8" s="27">
        <v>27</v>
      </c>
      <c r="U8" s="98">
        <v>28</v>
      </c>
      <c r="V8" s="30">
        <v>29</v>
      </c>
      <c r="W8" s="30">
        <v>30</v>
      </c>
      <c r="X8" s="30">
        <v>31</v>
      </c>
      <c r="Y8" s="30">
        <v>32</v>
      </c>
      <c r="Z8" s="30">
        <v>33</v>
      </c>
      <c r="AA8" s="30">
        <v>34</v>
      </c>
      <c r="AB8" s="30">
        <v>35</v>
      </c>
      <c r="AC8" s="30">
        <v>36</v>
      </c>
      <c r="AD8" s="30">
        <v>37</v>
      </c>
      <c r="AE8" s="30">
        <v>38</v>
      </c>
      <c r="AF8" s="30">
        <v>39</v>
      </c>
      <c r="AG8" s="30">
        <v>40</v>
      </c>
      <c r="AH8" s="30">
        <v>41</v>
      </c>
      <c r="AI8" s="30">
        <v>42</v>
      </c>
      <c r="AJ8" s="30">
        <v>43</v>
      </c>
      <c r="AK8" s="30">
        <v>44</v>
      </c>
      <c r="AL8" s="30">
        <v>45</v>
      </c>
      <c r="AM8" s="91">
        <v>46</v>
      </c>
    </row>
    <row r="9" spans="1:46" s="16" customFormat="1" ht="23.25" customHeight="1" x14ac:dyDescent="0.25">
      <c r="A9" s="50"/>
      <c r="B9" s="40" t="s">
        <v>0</v>
      </c>
      <c r="C9" s="40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0" t="s">
        <v>7</v>
      </c>
      <c r="J9" s="40" t="s">
        <v>8</v>
      </c>
      <c r="K9" s="40" t="s">
        <v>9</v>
      </c>
      <c r="L9" s="40" t="s">
        <v>10</v>
      </c>
      <c r="M9" s="40" t="s">
        <v>18</v>
      </c>
      <c r="N9" s="40"/>
      <c r="O9" s="40" t="s">
        <v>12</v>
      </c>
      <c r="P9" s="40" t="s">
        <v>13</v>
      </c>
      <c r="Q9" s="40" t="s">
        <v>14</v>
      </c>
      <c r="R9" s="40" t="s">
        <v>15</v>
      </c>
      <c r="S9" s="40" t="s">
        <v>16</v>
      </c>
      <c r="T9" s="40" t="s">
        <v>17</v>
      </c>
      <c r="U9" s="99" t="s">
        <v>215</v>
      </c>
      <c r="V9" s="51" t="s">
        <v>56</v>
      </c>
      <c r="W9" s="51" t="s">
        <v>62</v>
      </c>
      <c r="X9" s="51" t="s">
        <v>63</v>
      </c>
      <c r="Y9" s="51" t="s">
        <v>64</v>
      </c>
      <c r="Z9" s="37" t="s">
        <v>103</v>
      </c>
      <c r="AA9" s="51" t="s">
        <v>71</v>
      </c>
      <c r="AB9" s="51" t="s">
        <v>72</v>
      </c>
      <c r="AC9" s="52" t="s">
        <v>73</v>
      </c>
      <c r="AD9" s="52" t="s">
        <v>104</v>
      </c>
      <c r="AE9" s="52" t="s">
        <v>74</v>
      </c>
      <c r="AF9" s="52" t="s">
        <v>75</v>
      </c>
      <c r="AG9" s="52" t="s">
        <v>76</v>
      </c>
      <c r="AH9" s="37" t="s">
        <v>105</v>
      </c>
      <c r="AI9" s="37" t="s">
        <v>77</v>
      </c>
      <c r="AJ9" s="52" t="s">
        <v>106</v>
      </c>
      <c r="AK9" s="52" t="s">
        <v>79</v>
      </c>
      <c r="AL9" s="52" t="s">
        <v>107</v>
      </c>
      <c r="AM9" s="92" t="s">
        <v>78</v>
      </c>
      <c r="AN9" s="17"/>
      <c r="AO9" s="17"/>
      <c r="AP9" s="17"/>
      <c r="AQ9" s="17"/>
      <c r="AR9" s="17"/>
      <c r="AS9" s="17"/>
      <c r="AT9" s="17"/>
    </row>
    <row r="10" spans="1:46" x14ac:dyDescent="0.25">
      <c r="A10" s="15">
        <v>1</v>
      </c>
      <c r="B10" s="16">
        <f>IFERROR(VLOOKUP($A10,'CONCENTRADO DE CLAVES'!$B$10:$AU$732,B$8,FALSE),"")</f>
        <v>21121</v>
      </c>
      <c r="C10" s="46">
        <f>IFERROR(VLOOKUP($A10,'CONCENTRADO DE CLAVES'!$B$10:$AU$732,C$8,FALSE),"")</f>
        <v>4</v>
      </c>
      <c r="D10" s="47">
        <f>IFERROR(VLOOKUP($A10,'CONCENTRADO DE CLAVES'!$B$10:$AU$732,D$8,FALSE),"")</f>
        <v>12</v>
      </c>
      <c r="E10" s="48">
        <f>IFERROR(VLOOKUP($A10,'CONCENTRADO DE CLAVES'!$B$10:$AU$732,E$8,FALSE),"")</f>
        <v>153</v>
      </c>
      <c r="F10" s="16">
        <f>IFERROR(VLOOKUP($A10,'CONCENTRADO DE CLAVES'!$B$10:$AU$732,F$8,FALSE),"")</f>
        <v>2</v>
      </c>
      <c r="G10" s="16">
        <f>IFERROR(VLOOKUP($A10,'CONCENTRADO DE CLAVES'!$B$10:$AU$732,G$8,FALSE),"")</f>
        <v>4</v>
      </c>
      <c r="H10" s="16">
        <f>IFERROR(VLOOKUP($A10,'CONCENTRADO DE CLAVES'!$B$10:$AU$732,H$8,FALSE),"")</f>
        <v>1</v>
      </c>
      <c r="I10" s="16">
        <f>IFERROR(VLOOKUP($A10,'CONCENTRADO DE CLAVES'!$B$10:$AU$732,I$8,FALSE),"")</f>
        <v>4</v>
      </c>
      <c r="J10" s="16">
        <f>IFERROR(VLOOKUP($A10,'CONCENTRADO DE CLAVES'!$B$10:$AU$732,J$8,FALSE),"")</f>
        <v>1</v>
      </c>
      <c r="K10" s="16" t="str">
        <f>IFERROR(VLOOKUP($A10,'CONCENTRADO DE CLAVES'!$B$10:$AU$732,K$8,FALSE),"")</f>
        <v>E</v>
      </c>
      <c r="L10" s="47">
        <f>IFERROR(VLOOKUP($A10,'CONCENTRADO DE CLAVES'!$B$10:$AU$732,L$8,FALSE),"")</f>
        <v>107</v>
      </c>
      <c r="M10" s="46">
        <f>IFERROR(VLOOKUP($A10,'CONCENTRADO DE CLAVES'!$B$10:$AU$732,M$8,FALSE),"")</f>
        <v>3</v>
      </c>
      <c r="N10" s="16">
        <f>IFERROR(VLOOKUP($A10,'CONCENTRADO DE CLAVES'!$B$10:$AU$732,N$8,FALSE),"")</f>
        <v>4246</v>
      </c>
      <c r="O10" s="46">
        <f>IFERROR(VLOOKUP($A10,'CONCENTRADO DE CLAVES'!$B$10:$AU$732,O$8,FALSE),"")</f>
        <v>4</v>
      </c>
      <c r="P10" s="16">
        <f>IFERROR(VLOOKUP($A10,'CONCENTRADO DE CLAVES'!$B$10:$AU$732,P$8,FALSE),"")</f>
        <v>1</v>
      </c>
      <c r="Q10" s="48">
        <f>IFERROR(VLOOKUP($A10,'CONCENTRADO DE CLAVES'!$B$10:$AU$732,Q$8,FALSE),"")</f>
        <v>100</v>
      </c>
      <c r="R10" s="16">
        <f>IFERROR(VLOOKUP($A10,'CONCENTRADO DE CLAVES'!$B$10:$AU$732,R$8,FALSE),"")</f>
        <v>1</v>
      </c>
      <c r="S10" s="46">
        <f>IFERROR(VLOOKUP($A10,'CONCENTRADO DE CLAVES'!$B$10:$AU$732,S$8,FALSE),"")</f>
        <v>12</v>
      </c>
      <c r="T10" s="47">
        <f>IFERROR(VLOOKUP($A10,'CONCENTRADO DE CLAVES'!$B$10:$AU$732,T$8,FALSE),"")</f>
        <v>39</v>
      </c>
      <c r="U10" s="98" t="str">
        <f>IFERROR(VLOOKUP($A10,'CONCENTRADO DE CLAVES'!$B$10:$AU$732,U$8,FALSE),"")</f>
        <v>21121040120015324141E10703424604100100112039</v>
      </c>
      <c r="V10" s="31" t="str">
        <f>IFERROR(VLOOKUP($A10,'CONCENTRADO DE CLAVES'!$B$10:$AU$732,V$8,FALSE),"")</f>
        <v>CODE</v>
      </c>
      <c r="W10" s="13">
        <f>IFERROR(VLOOKUP($A10,'CONCENTRADO DE CLAVES'!$B$10:$AU$732,W$8,FALSE),"")</f>
        <v>0</v>
      </c>
      <c r="X10" s="13">
        <f>IFERROR(VLOOKUP($A10,'CONCENTRADO DE CLAVES'!$B$10:$AU$732,X$8,FALSE),"")</f>
        <v>0</v>
      </c>
      <c r="Y10" s="13">
        <f>IFERROR(VLOOKUP($A10,'CONCENTRADO DE CLAVES'!$B$10:$AU$732,Y$8,FALSE),"")</f>
        <v>0</v>
      </c>
      <c r="Z10" s="49">
        <f>IFERROR(VLOOKUP($A10,'CONCENTRADO DE CLAVES'!$B$10:$AU$732,Z$8,FALSE),"")</f>
        <v>0</v>
      </c>
      <c r="AA10" s="13">
        <f>IFERROR(VLOOKUP($A10,'CONCENTRADO DE CLAVES'!$B$10:$AU$732,AA$8,FALSE),"")</f>
        <v>0</v>
      </c>
      <c r="AB10" s="13">
        <f>IFERROR(VLOOKUP($A10,'CONCENTRADO DE CLAVES'!$B$10:$AU$732,AB$8,FALSE),"")</f>
        <v>0</v>
      </c>
      <c r="AC10" s="13">
        <f>IFERROR(VLOOKUP($A10,'CONCENTRADO DE CLAVES'!$B$10:$AU$732,AC$8,FALSE),"")</f>
        <v>1802500</v>
      </c>
      <c r="AD10" s="49">
        <f>IFERROR(VLOOKUP($A10,'CONCENTRADO DE CLAVES'!$B$10:$AU$732,AD$8,FALSE),"")</f>
        <v>1802500</v>
      </c>
      <c r="AE10" s="13">
        <f>IFERROR(VLOOKUP($A10,'CONCENTRADO DE CLAVES'!$B$10:$AU$732,AE$8,FALSE),"")</f>
        <v>0</v>
      </c>
      <c r="AF10" s="13">
        <f>IFERROR(VLOOKUP($A10,'CONCENTRADO DE CLAVES'!$B$10:$AU$732,AF$8,FALSE),"")</f>
        <v>0</v>
      </c>
      <c r="AG10" s="13">
        <f>IFERROR(VLOOKUP($A10,'CONCENTRADO DE CLAVES'!$B$10:$AU$732,AG$8,FALSE),"")</f>
        <v>0</v>
      </c>
      <c r="AH10" s="49">
        <f>IFERROR(VLOOKUP($A10,'CONCENTRADO DE CLAVES'!$B$10:$AU$732,AH$8,FALSE),"")</f>
        <v>0</v>
      </c>
      <c r="AI10" s="13">
        <f>IFERROR(VLOOKUP($A10,'CONCENTRADO DE CLAVES'!$B$10:$AU$732,AI$8,FALSE),"")</f>
        <v>0</v>
      </c>
      <c r="AJ10" s="13">
        <f>IFERROR(VLOOKUP($A10,'CONCENTRADO DE CLAVES'!$B$10:$AU$732,AJ$8,FALSE),"")</f>
        <v>0</v>
      </c>
      <c r="AK10" s="13">
        <f>IFERROR(VLOOKUP($A10,'CONCENTRADO DE CLAVES'!$B$10:$AU$732,AK$8,FALSE),"")</f>
        <v>0</v>
      </c>
      <c r="AL10" s="49">
        <f>IFERROR(VLOOKUP($A10,'CONCENTRADO DE CLAVES'!$B$10:$AU$732,AL$8,FALSE),"")</f>
        <v>0</v>
      </c>
      <c r="AM10" s="85">
        <f>IFERROR(VLOOKUP($A10,'CONCENTRADO DE CLAVES'!$B$10:$AU$732,AM$8,FALSE),"")</f>
        <v>1802500</v>
      </c>
    </row>
    <row r="11" spans="1:46" x14ac:dyDescent="0.25">
      <c r="A11" s="15">
        <v>2</v>
      </c>
      <c r="B11" s="16">
        <f>IFERROR(VLOOKUP($A11,'CONCENTRADO DE CLAVES'!$B$10:$AU$732,B$8,FALSE),"")</f>
        <v>21121</v>
      </c>
      <c r="C11" s="46">
        <f>IFERROR(VLOOKUP($A11,'CONCENTRADO DE CLAVES'!$B$10:$AU$732,C$8,FALSE),"")</f>
        <v>4</v>
      </c>
      <c r="D11" s="47">
        <f>IFERROR(VLOOKUP($A11,'CONCENTRADO DE CLAVES'!$B$10:$AU$732,D$8,FALSE),"")</f>
        <v>12</v>
      </c>
      <c r="E11" s="48">
        <f>IFERROR(VLOOKUP($A11,'CONCENTRADO DE CLAVES'!$B$10:$AU$732,E$8,FALSE),"")</f>
        <v>153</v>
      </c>
      <c r="F11" s="16">
        <f>IFERROR(VLOOKUP($A11,'CONCENTRADO DE CLAVES'!$B$10:$AU$732,F$8,FALSE),"")</f>
        <v>2</v>
      </c>
      <c r="G11" s="16">
        <f>IFERROR(VLOOKUP($A11,'CONCENTRADO DE CLAVES'!$B$10:$AU$732,G$8,FALSE),"")</f>
        <v>4</v>
      </c>
      <c r="H11" s="16">
        <f>IFERROR(VLOOKUP($A11,'CONCENTRADO DE CLAVES'!$B$10:$AU$732,H$8,FALSE),"")</f>
        <v>1</v>
      </c>
      <c r="I11" s="16">
        <f>IFERROR(VLOOKUP($A11,'CONCENTRADO DE CLAVES'!$B$10:$AU$732,I$8,FALSE),"")</f>
        <v>4</v>
      </c>
      <c r="J11" s="16">
        <f>IFERROR(VLOOKUP($A11,'CONCENTRADO DE CLAVES'!$B$10:$AU$732,J$8,FALSE),"")</f>
        <v>1</v>
      </c>
      <c r="K11" s="16" t="str">
        <f>IFERROR(VLOOKUP($A11,'CONCENTRADO DE CLAVES'!$B$10:$AU$732,K$8,FALSE),"")</f>
        <v>E</v>
      </c>
      <c r="L11" s="47">
        <f>IFERROR(VLOOKUP($A11,'CONCENTRADO DE CLAVES'!$B$10:$AU$732,L$8,FALSE),"")</f>
        <v>107</v>
      </c>
      <c r="M11" s="46">
        <f>IFERROR(VLOOKUP($A11,'CONCENTRADO DE CLAVES'!$B$10:$AU$732,M$8,FALSE),"")</f>
        <v>2</v>
      </c>
      <c r="N11" s="16">
        <f>IFERROR(VLOOKUP($A11,'CONCENTRADO DE CLAVES'!$B$10:$AU$732,N$8,FALSE),"")</f>
        <v>4246</v>
      </c>
      <c r="O11" s="46">
        <f>IFERROR(VLOOKUP($A11,'CONCENTRADO DE CLAVES'!$B$10:$AU$732,O$8,FALSE),"")</f>
        <v>8</v>
      </c>
      <c r="P11" s="16">
        <f>IFERROR(VLOOKUP($A11,'CONCENTRADO DE CLAVES'!$B$10:$AU$732,P$8,FALSE),"")</f>
        <v>1</v>
      </c>
      <c r="Q11" s="48">
        <f>IFERROR(VLOOKUP($A11,'CONCENTRADO DE CLAVES'!$B$10:$AU$732,Q$8,FALSE),"")</f>
        <v>100</v>
      </c>
      <c r="R11" s="16">
        <f>IFERROR(VLOOKUP($A11,'CONCENTRADO DE CLAVES'!$B$10:$AU$732,R$8,FALSE),"")</f>
        <v>1</v>
      </c>
      <c r="S11" s="46">
        <f>IFERROR(VLOOKUP($A11,'CONCENTRADO DE CLAVES'!$B$10:$AU$732,S$8,FALSE),"")</f>
        <v>12</v>
      </c>
      <c r="T11" s="47">
        <f>IFERROR(VLOOKUP($A11,'CONCENTRADO DE CLAVES'!$B$10:$AU$732,T$8,FALSE),"")</f>
        <v>39</v>
      </c>
      <c r="U11" s="98" t="str">
        <f>IFERROR(VLOOKUP($A11,'CONCENTRADO DE CLAVES'!$B$10:$AU$732,U$8,FALSE),"")</f>
        <v>21121040120015324141E10702424608100100112039</v>
      </c>
      <c r="V11" s="31" t="str">
        <f>IFERROR(VLOOKUP($A11,'CONCENTRADO DE CLAVES'!$B$10:$AU$732,V$8,FALSE),"")</f>
        <v>CODE</v>
      </c>
      <c r="W11" s="13">
        <f>IFERROR(VLOOKUP($A11,'CONCENTRADO DE CLAVES'!$B$10:$AU$732,W$8,FALSE),"")</f>
        <v>0</v>
      </c>
      <c r="X11" s="13">
        <f>IFERROR(VLOOKUP($A11,'CONCENTRADO DE CLAVES'!$B$10:$AU$732,X$8,FALSE),"")</f>
        <v>0</v>
      </c>
      <c r="Y11" s="13">
        <f>IFERROR(VLOOKUP($A11,'CONCENTRADO DE CLAVES'!$B$10:$AU$732,Y$8,FALSE),"")</f>
        <v>0</v>
      </c>
      <c r="Z11" s="37">
        <f>IFERROR(VLOOKUP($A11,'CONCENTRADO DE CLAVES'!$B$10:$AU$732,Z$8,FALSE),"")</f>
        <v>0</v>
      </c>
      <c r="AA11" s="13">
        <f>IFERROR(VLOOKUP($A11,'CONCENTRADO DE CLAVES'!$B$10:$AU$732,AA$8,FALSE),"")</f>
        <v>0</v>
      </c>
      <c r="AB11" s="13">
        <f>IFERROR(VLOOKUP($A11,'CONCENTRADO DE CLAVES'!$B$10:$AU$732,AB$8,FALSE),"")</f>
        <v>0</v>
      </c>
      <c r="AC11" s="13">
        <f>IFERROR(VLOOKUP($A11,'CONCENTRADO DE CLAVES'!$B$10:$AU$732,AC$8,FALSE),"")</f>
        <v>0</v>
      </c>
      <c r="AD11" s="37">
        <f>IFERROR(VLOOKUP($A11,'CONCENTRADO DE CLAVES'!$B$10:$AU$732,AD$8,FALSE),"")</f>
        <v>0</v>
      </c>
      <c r="AE11" s="13">
        <f>IFERROR(VLOOKUP($A11,'CONCENTRADO DE CLAVES'!$B$10:$AU$732,AE$8,FALSE),"")</f>
        <v>0</v>
      </c>
      <c r="AF11" s="13">
        <f>IFERROR(VLOOKUP($A11,'CONCENTRADO DE CLAVES'!$B$10:$AU$732,AF$8,FALSE),"")</f>
        <v>0</v>
      </c>
      <c r="AG11" s="13">
        <f>IFERROR(VLOOKUP($A11,'CONCENTRADO DE CLAVES'!$B$10:$AU$732,AG$8,FALSE),"")</f>
        <v>1153000</v>
      </c>
      <c r="AH11" s="37">
        <f>IFERROR(VLOOKUP($A11,'CONCENTRADO DE CLAVES'!$B$10:$AU$732,AH$8,FALSE),"")</f>
        <v>1153000</v>
      </c>
      <c r="AI11" s="13">
        <f>IFERROR(VLOOKUP($A11,'CONCENTRADO DE CLAVES'!$B$10:$AU$732,AI$8,FALSE),"")</f>
        <v>0</v>
      </c>
      <c r="AJ11" s="13">
        <f>IFERROR(VLOOKUP($A11,'CONCENTRADO DE CLAVES'!$B$10:$AU$732,AJ$8,FALSE),"")</f>
        <v>0</v>
      </c>
      <c r="AK11" s="13">
        <f>IFERROR(VLOOKUP($A11,'CONCENTRADO DE CLAVES'!$B$10:$AU$732,AK$8,FALSE),"")</f>
        <v>0</v>
      </c>
      <c r="AL11" s="37">
        <f>IFERROR(VLOOKUP($A11,'CONCENTRADO DE CLAVES'!$B$10:$AU$732,AL$8,FALSE),"")</f>
        <v>0</v>
      </c>
      <c r="AM11" s="69">
        <f>IFERROR(VLOOKUP($A11,'CONCENTRADO DE CLAVES'!$B$10:$AU$732,AM$8,FALSE),"")</f>
        <v>1153000</v>
      </c>
    </row>
    <row r="12" spans="1:46" x14ac:dyDescent="0.25">
      <c r="A12" s="15">
        <v>3</v>
      </c>
      <c r="B12" s="16">
        <f>IFERROR(VLOOKUP($A12,'CONCENTRADO DE CLAVES'!$B$10:$AU$732,B$8,FALSE),"")</f>
        <v>21121</v>
      </c>
      <c r="C12" s="46">
        <f>IFERROR(VLOOKUP($A12,'CONCENTRADO DE CLAVES'!$B$10:$AU$732,C$8,FALSE),"")</f>
        <v>4</v>
      </c>
      <c r="D12" s="47">
        <f>IFERROR(VLOOKUP($A12,'CONCENTRADO DE CLAVES'!$B$10:$AU$732,D$8,FALSE),"")</f>
        <v>12</v>
      </c>
      <c r="E12" s="48">
        <f>IFERROR(VLOOKUP($A12,'CONCENTRADO DE CLAVES'!$B$10:$AU$732,E$8,FALSE),"")</f>
        <v>153</v>
      </c>
      <c r="F12" s="16">
        <f>IFERROR(VLOOKUP($A12,'CONCENTRADO DE CLAVES'!$B$10:$AU$732,F$8,FALSE),"")</f>
        <v>2</v>
      </c>
      <c r="G12" s="16">
        <f>IFERROR(VLOOKUP($A12,'CONCENTRADO DE CLAVES'!$B$10:$AU$732,G$8,FALSE),"")</f>
        <v>4</v>
      </c>
      <c r="H12" s="16">
        <f>IFERROR(VLOOKUP($A12,'CONCENTRADO DE CLAVES'!$B$10:$AU$732,H$8,FALSE),"")</f>
        <v>1</v>
      </c>
      <c r="I12" s="16">
        <f>IFERROR(VLOOKUP($A12,'CONCENTRADO DE CLAVES'!$B$10:$AU$732,I$8,FALSE),"")</f>
        <v>4</v>
      </c>
      <c r="J12" s="16">
        <f>IFERROR(VLOOKUP($A12,'CONCENTRADO DE CLAVES'!$B$10:$AU$732,J$8,FALSE),"")</f>
        <v>1</v>
      </c>
      <c r="K12" s="16" t="str">
        <f>IFERROR(VLOOKUP($A12,'CONCENTRADO DE CLAVES'!$B$10:$AU$732,K$8,FALSE),"")</f>
        <v>E</v>
      </c>
      <c r="L12" s="47">
        <f>IFERROR(VLOOKUP($A12,'CONCENTRADO DE CLAVES'!$B$10:$AU$732,L$8,FALSE),"")</f>
        <v>107</v>
      </c>
      <c r="M12" s="46">
        <f>IFERROR(VLOOKUP($A12,'CONCENTRADO DE CLAVES'!$B$10:$AU$732,M$8,FALSE),"")</f>
        <v>3</v>
      </c>
      <c r="N12" s="16">
        <f>IFERROR(VLOOKUP($A12,'CONCENTRADO DE CLAVES'!$B$10:$AU$732,N$8,FALSE),"")</f>
        <v>4246</v>
      </c>
      <c r="O12" s="46">
        <f>IFERROR(VLOOKUP($A12,'CONCENTRADO DE CLAVES'!$B$10:$AU$732,O$8,FALSE),"")</f>
        <v>5</v>
      </c>
      <c r="P12" s="16">
        <f>IFERROR(VLOOKUP($A12,'CONCENTRADO DE CLAVES'!$B$10:$AU$732,P$8,FALSE),"")</f>
        <v>1</v>
      </c>
      <c r="Q12" s="48">
        <f>IFERROR(VLOOKUP($A12,'CONCENTRADO DE CLAVES'!$B$10:$AU$732,Q$8,FALSE),"")</f>
        <v>100</v>
      </c>
      <c r="R12" s="16">
        <f>IFERROR(VLOOKUP($A12,'CONCENTRADO DE CLAVES'!$B$10:$AU$732,R$8,FALSE),"")</f>
        <v>1</v>
      </c>
      <c r="S12" s="46">
        <f>IFERROR(VLOOKUP($A12,'CONCENTRADO DE CLAVES'!$B$10:$AU$732,S$8,FALSE),"")</f>
        <v>12</v>
      </c>
      <c r="T12" s="47">
        <f>IFERROR(VLOOKUP($A12,'CONCENTRADO DE CLAVES'!$B$10:$AU$732,T$8,FALSE),"")</f>
        <v>39</v>
      </c>
      <c r="U12" s="98" t="str">
        <f>IFERROR(VLOOKUP($A12,'CONCENTRADO DE CLAVES'!$B$10:$AU$732,U$8,FALSE),"")</f>
        <v>21121040120015324141E10703424605100100112039</v>
      </c>
      <c r="V12" s="31" t="str">
        <f>IFERROR(VLOOKUP($A12,'CONCENTRADO DE CLAVES'!$B$10:$AU$732,V$8,FALSE),"")</f>
        <v>CODE</v>
      </c>
      <c r="W12" s="13">
        <f>IFERROR(VLOOKUP($A12,'CONCENTRADO DE CLAVES'!$B$10:$AU$732,W$8,FALSE),"")</f>
        <v>0</v>
      </c>
      <c r="X12" s="13">
        <f>IFERROR(VLOOKUP($A12,'CONCENTRADO DE CLAVES'!$B$10:$AU$732,X$8,FALSE),"")</f>
        <v>0</v>
      </c>
      <c r="Y12" s="13">
        <f>IFERROR(VLOOKUP($A12,'CONCENTRADO DE CLAVES'!$B$10:$AU$732,Y$8,FALSE),"")</f>
        <v>0</v>
      </c>
      <c r="Z12" s="37">
        <f>IFERROR(VLOOKUP($A12,'CONCENTRADO DE CLAVES'!$B$10:$AU$732,Z$8,FALSE),"")</f>
        <v>0</v>
      </c>
      <c r="AA12" s="13">
        <f>IFERROR(VLOOKUP($A12,'CONCENTRADO DE CLAVES'!$B$10:$AU$732,AA$8,FALSE),"")</f>
        <v>0</v>
      </c>
      <c r="AB12" s="13">
        <f>IFERROR(VLOOKUP($A12,'CONCENTRADO DE CLAVES'!$B$10:$AU$732,AB$8,FALSE),"")</f>
        <v>0</v>
      </c>
      <c r="AC12" s="13">
        <f>IFERROR(VLOOKUP($A12,'CONCENTRADO DE CLAVES'!$B$10:$AU$732,AC$8,FALSE),"")</f>
        <v>0</v>
      </c>
      <c r="AD12" s="37">
        <f>IFERROR(VLOOKUP($A12,'CONCENTRADO DE CLAVES'!$B$10:$AU$732,AD$8,FALSE),"")</f>
        <v>0</v>
      </c>
      <c r="AE12" s="13">
        <f>IFERROR(VLOOKUP($A12,'CONCENTRADO DE CLAVES'!$B$10:$AU$732,AE$8,FALSE),"")</f>
        <v>1950000</v>
      </c>
      <c r="AF12" s="13">
        <f>IFERROR(VLOOKUP($A12,'CONCENTRADO DE CLAVES'!$B$10:$AU$732,AF$8,FALSE),"")</f>
        <v>0</v>
      </c>
      <c r="AG12" s="13">
        <f>IFERROR(VLOOKUP($A12,'CONCENTRADO DE CLAVES'!$B$10:$AU$732,AG$8,FALSE),"")</f>
        <v>0</v>
      </c>
      <c r="AH12" s="37">
        <f>IFERROR(VLOOKUP($A12,'CONCENTRADO DE CLAVES'!$B$10:$AU$732,AH$8,FALSE),"")</f>
        <v>1950000</v>
      </c>
      <c r="AI12" s="13">
        <f>IFERROR(VLOOKUP($A12,'CONCENTRADO DE CLAVES'!$B$10:$AU$732,AI$8,FALSE),"")</f>
        <v>0</v>
      </c>
      <c r="AJ12" s="13">
        <f>IFERROR(VLOOKUP($A12,'CONCENTRADO DE CLAVES'!$B$10:$AU$732,AJ$8,FALSE),"")</f>
        <v>0</v>
      </c>
      <c r="AK12" s="13">
        <f>IFERROR(VLOOKUP($A12,'CONCENTRADO DE CLAVES'!$B$10:$AU$732,AK$8,FALSE),"")</f>
        <v>0</v>
      </c>
      <c r="AL12" s="37">
        <f>IFERROR(VLOOKUP($A12,'CONCENTRADO DE CLAVES'!$B$10:$AU$732,AL$8,FALSE),"")</f>
        <v>0</v>
      </c>
      <c r="AM12" s="69">
        <f>IFERROR(VLOOKUP($A12,'CONCENTRADO DE CLAVES'!$B$10:$AU$732,AM$8,FALSE),"")</f>
        <v>1950000</v>
      </c>
    </row>
    <row r="13" spans="1:46" x14ac:dyDescent="0.25">
      <c r="A13" s="15">
        <v>4</v>
      </c>
      <c r="B13" s="16">
        <f>IFERROR(VLOOKUP($A13,'CONCENTRADO DE CLAVES'!$B$10:$AU$732,B$8,FALSE),"")</f>
        <v>21121</v>
      </c>
      <c r="C13" s="46">
        <f>IFERROR(VLOOKUP($A13,'CONCENTRADO DE CLAVES'!$B$10:$AU$732,C$8,FALSE),"")</f>
        <v>4</v>
      </c>
      <c r="D13" s="47">
        <f>IFERROR(VLOOKUP($A13,'CONCENTRADO DE CLAVES'!$B$10:$AU$732,D$8,FALSE),"")</f>
        <v>12</v>
      </c>
      <c r="E13" s="48">
        <f>IFERROR(VLOOKUP($A13,'CONCENTRADO DE CLAVES'!$B$10:$AU$732,E$8,FALSE),"")</f>
        <v>153</v>
      </c>
      <c r="F13" s="16">
        <f>IFERROR(VLOOKUP($A13,'CONCENTRADO DE CLAVES'!$B$10:$AU$732,F$8,FALSE),"")</f>
        <v>2</v>
      </c>
      <c r="G13" s="16">
        <f>IFERROR(VLOOKUP($A13,'CONCENTRADO DE CLAVES'!$B$10:$AU$732,G$8,FALSE),"")</f>
        <v>4</v>
      </c>
      <c r="H13" s="16">
        <f>IFERROR(VLOOKUP($A13,'CONCENTRADO DE CLAVES'!$B$10:$AU$732,H$8,FALSE),"")</f>
        <v>1</v>
      </c>
      <c r="I13" s="16">
        <f>IFERROR(VLOOKUP($A13,'CONCENTRADO DE CLAVES'!$B$10:$AU$732,I$8,FALSE),"")</f>
        <v>4</v>
      </c>
      <c r="J13" s="16">
        <f>IFERROR(VLOOKUP($A13,'CONCENTRADO DE CLAVES'!$B$10:$AU$732,J$8,FALSE),"")</f>
        <v>1</v>
      </c>
      <c r="K13" s="16" t="str">
        <f>IFERROR(VLOOKUP($A13,'CONCENTRADO DE CLAVES'!$B$10:$AU$732,K$8,FALSE),"")</f>
        <v>E</v>
      </c>
      <c r="L13" s="47">
        <f>IFERROR(VLOOKUP($A13,'CONCENTRADO DE CLAVES'!$B$10:$AU$732,L$8,FALSE),"")</f>
        <v>107</v>
      </c>
      <c r="M13" s="46">
        <f>IFERROR(VLOOKUP($A13,'CONCENTRADO DE CLAVES'!$B$10:$AU$732,M$8,FALSE),"")</f>
        <v>3</v>
      </c>
      <c r="N13" s="16">
        <f>IFERROR(VLOOKUP($A13,'CONCENTRADO DE CLAVES'!$B$10:$AU$732,N$8,FALSE),"")</f>
        <v>4246</v>
      </c>
      <c r="O13" s="46">
        <f>IFERROR(VLOOKUP($A13,'CONCENTRADO DE CLAVES'!$B$10:$AU$732,O$8,FALSE),"")</f>
        <v>6</v>
      </c>
      <c r="P13" s="16">
        <f>IFERROR(VLOOKUP($A13,'CONCENTRADO DE CLAVES'!$B$10:$AU$732,P$8,FALSE),"")</f>
        <v>1</v>
      </c>
      <c r="Q13" s="48">
        <f>IFERROR(VLOOKUP($A13,'CONCENTRADO DE CLAVES'!$B$10:$AU$732,Q$8,FALSE),"")</f>
        <v>100</v>
      </c>
      <c r="R13" s="16">
        <f>IFERROR(VLOOKUP($A13,'CONCENTRADO DE CLAVES'!$B$10:$AU$732,R$8,FALSE),"")</f>
        <v>1</v>
      </c>
      <c r="S13" s="46">
        <f>IFERROR(VLOOKUP($A13,'CONCENTRADO DE CLAVES'!$B$10:$AU$732,S$8,FALSE),"")</f>
        <v>12</v>
      </c>
      <c r="T13" s="47">
        <f>IFERROR(VLOOKUP($A13,'CONCENTRADO DE CLAVES'!$B$10:$AU$732,T$8,FALSE),"")</f>
        <v>39</v>
      </c>
      <c r="U13" s="98" t="str">
        <f>IFERROR(VLOOKUP($A13,'CONCENTRADO DE CLAVES'!$B$10:$AU$732,U$8,FALSE),"")</f>
        <v>21121040120015324141E10703424606100100112039</v>
      </c>
      <c r="V13" s="31" t="str">
        <f>IFERROR(VLOOKUP($A13,'CONCENTRADO DE CLAVES'!$B$10:$AU$732,V$8,FALSE),"")</f>
        <v>CODE</v>
      </c>
      <c r="W13" s="13">
        <f>IFERROR(VLOOKUP($A13,'CONCENTRADO DE CLAVES'!$B$10:$AU$732,W$8,FALSE),"")</f>
        <v>0</v>
      </c>
      <c r="X13" s="13">
        <f>IFERROR(VLOOKUP($A13,'CONCENTRADO DE CLAVES'!$B$10:$AU$732,X$8,FALSE),"")</f>
        <v>0</v>
      </c>
      <c r="Y13" s="13">
        <f>IFERROR(VLOOKUP($A13,'CONCENTRADO DE CLAVES'!$B$10:$AU$732,Y$8,FALSE),"")</f>
        <v>0</v>
      </c>
      <c r="Z13" s="37">
        <f>IFERROR(VLOOKUP($A13,'CONCENTRADO DE CLAVES'!$B$10:$AU$732,Z$8,FALSE),"")</f>
        <v>0</v>
      </c>
      <c r="AA13" s="13">
        <f>IFERROR(VLOOKUP($A13,'CONCENTRADO DE CLAVES'!$B$10:$AU$732,AA$8,FALSE),"")</f>
        <v>0</v>
      </c>
      <c r="AB13" s="13">
        <f>IFERROR(VLOOKUP($A13,'CONCENTRADO DE CLAVES'!$B$10:$AU$732,AB$8,FALSE),"")</f>
        <v>0</v>
      </c>
      <c r="AC13" s="13">
        <f>IFERROR(VLOOKUP($A13,'CONCENTRADO DE CLAVES'!$B$10:$AU$732,AC$8,FALSE),"")</f>
        <v>0</v>
      </c>
      <c r="AD13" s="37">
        <f>IFERROR(VLOOKUP($A13,'CONCENTRADO DE CLAVES'!$B$10:$AU$732,AD$8,FALSE),"")</f>
        <v>0</v>
      </c>
      <c r="AE13" s="13">
        <f>IFERROR(VLOOKUP($A13,'CONCENTRADO DE CLAVES'!$B$10:$AU$732,AE$8,FALSE),"")</f>
        <v>2259000</v>
      </c>
      <c r="AF13" s="13">
        <f>IFERROR(VLOOKUP($A13,'CONCENTRADO DE CLAVES'!$B$10:$AU$732,AF$8,FALSE),"")</f>
        <v>0</v>
      </c>
      <c r="AG13" s="13">
        <f>IFERROR(VLOOKUP($A13,'CONCENTRADO DE CLAVES'!$B$10:$AU$732,AG$8,FALSE),"")</f>
        <v>0</v>
      </c>
      <c r="AH13" s="37">
        <f>IFERROR(VLOOKUP($A13,'CONCENTRADO DE CLAVES'!$B$10:$AU$732,AH$8,FALSE),"")</f>
        <v>2259000</v>
      </c>
      <c r="AI13" s="13">
        <f>IFERROR(VLOOKUP($A13,'CONCENTRADO DE CLAVES'!$B$10:$AU$732,AI$8,FALSE),"")</f>
        <v>0</v>
      </c>
      <c r="AJ13" s="13">
        <f>IFERROR(VLOOKUP($A13,'CONCENTRADO DE CLAVES'!$B$10:$AU$732,AJ$8,FALSE),"")</f>
        <v>0</v>
      </c>
      <c r="AK13" s="13">
        <f>IFERROR(VLOOKUP($A13,'CONCENTRADO DE CLAVES'!$B$10:$AU$732,AK$8,FALSE),"")</f>
        <v>0</v>
      </c>
      <c r="AL13" s="37">
        <f>IFERROR(VLOOKUP($A13,'CONCENTRADO DE CLAVES'!$B$10:$AU$732,AL$8,FALSE),"")</f>
        <v>0</v>
      </c>
      <c r="AM13" s="69">
        <f>IFERROR(VLOOKUP($A13,'CONCENTRADO DE CLAVES'!$B$10:$AU$732,AM$8,FALSE),"")</f>
        <v>2259000</v>
      </c>
    </row>
    <row r="14" spans="1:46" x14ac:dyDescent="0.25">
      <c r="A14" s="15">
        <v>5</v>
      </c>
      <c r="B14" s="16">
        <f>IFERROR(VLOOKUP($A14,'CONCENTRADO DE CLAVES'!$B$10:$AU$732,B$8,FALSE),"")</f>
        <v>21121</v>
      </c>
      <c r="C14" s="46">
        <f>IFERROR(VLOOKUP($A14,'CONCENTRADO DE CLAVES'!$B$10:$AU$732,C$8,FALSE),"")</f>
        <v>4</v>
      </c>
      <c r="D14" s="47">
        <f>IFERROR(VLOOKUP($A14,'CONCENTRADO DE CLAVES'!$B$10:$AU$732,D$8,FALSE),"")</f>
        <v>12</v>
      </c>
      <c r="E14" s="48">
        <f>IFERROR(VLOOKUP($A14,'CONCENTRADO DE CLAVES'!$B$10:$AU$732,E$8,FALSE),"")</f>
        <v>153</v>
      </c>
      <c r="F14" s="16">
        <f>IFERROR(VLOOKUP($A14,'CONCENTRADO DE CLAVES'!$B$10:$AU$732,F$8,FALSE),"")</f>
        <v>2</v>
      </c>
      <c r="G14" s="16">
        <f>IFERROR(VLOOKUP($A14,'CONCENTRADO DE CLAVES'!$B$10:$AU$732,G$8,FALSE),"")</f>
        <v>4</v>
      </c>
      <c r="H14" s="16">
        <f>IFERROR(VLOOKUP($A14,'CONCENTRADO DE CLAVES'!$B$10:$AU$732,H$8,FALSE),"")</f>
        <v>1</v>
      </c>
      <c r="I14" s="16">
        <f>IFERROR(VLOOKUP($A14,'CONCENTRADO DE CLAVES'!$B$10:$AU$732,I$8,FALSE),"")</f>
        <v>4</v>
      </c>
      <c r="J14" s="16">
        <f>IFERROR(VLOOKUP($A14,'CONCENTRADO DE CLAVES'!$B$10:$AU$732,J$8,FALSE),"")</f>
        <v>1</v>
      </c>
      <c r="K14" s="16" t="str">
        <f>IFERROR(VLOOKUP($A14,'CONCENTRADO DE CLAVES'!$B$10:$AU$732,K$8,FALSE),"")</f>
        <v>M</v>
      </c>
      <c r="L14" s="47">
        <f>IFERROR(VLOOKUP($A14,'CONCENTRADO DE CLAVES'!$B$10:$AU$732,L$8,FALSE),"")</f>
        <v>108</v>
      </c>
      <c r="M14" s="46">
        <f>IFERROR(VLOOKUP($A14,'CONCENTRADO DE CLAVES'!$B$10:$AU$732,M$8,FALSE),"")</f>
        <v>2</v>
      </c>
      <c r="N14" s="16">
        <f>IFERROR(VLOOKUP($A14,'CONCENTRADO DE CLAVES'!$B$10:$AU$732,N$8,FALSE),"")</f>
        <v>4246</v>
      </c>
      <c r="O14" s="46">
        <f>IFERROR(VLOOKUP($A14,'CONCENTRADO DE CLAVES'!$B$10:$AU$732,O$8,FALSE),"")</f>
        <v>3</v>
      </c>
      <c r="P14" s="16">
        <f>IFERROR(VLOOKUP($A14,'CONCENTRADO DE CLAVES'!$B$10:$AU$732,P$8,FALSE),"")</f>
        <v>1</v>
      </c>
      <c r="Q14" s="48">
        <f>IFERROR(VLOOKUP($A14,'CONCENTRADO DE CLAVES'!$B$10:$AU$732,Q$8,FALSE),"")</f>
        <v>100</v>
      </c>
      <c r="R14" s="16">
        <f>IFERROR(VLOOKUP($A14,'CONCENTRADO DE CLAVES'!$B$10:$AU$732,R$8,FALSE),"")</f>
        <v>1</v>
      </c>
      <c r="S14" s="46">
        <f>IFERROR(VLOOKUP($A14,'CONCENTRADO DE CLAVES'!$B$10:$AU$732,S$8,FALSE),"")</f>
        <v>12</v>
      </c>
      <c r="T14" s="47">
        <f>IFERROR(VLOOKUP($A14,'CONCENTRADO DE CLAVES'!$B$10:$AU$732,T$8,FALSE),"")</f>
        <v>39</v>
      </c>
      <c r="U14" s="98" t="str">
        <f>IFERROR(VLOOKUP($A14,'CONCENTRADO DE CLAVES'!$B$10:$AU$732,U$8,FALSE),"")</f>
        <v>21121040120015324141M10802424603100100112039</v>
      </c>
      <c r="V14" s="31" t="str">
        <f>IFERROR(VLOOKUP($A14,'CONCENTRADO DE CLAVES'!$B$10:$AU$732,V$8,FALSE),"")</f>
        <v>CODE</v>
      </c>
      <c r="W14" s="13">
        <f>IFERROR(VLOOKUP($A14,'CONCENTRADO DE CLAVES'!$B$10:$AU$732,W$8,FALSE),"")</f>
        <v>0</v>
      </c>
      <c r="X14" s="13">
        <f>IFERROR(VLOOKUP($A14,'CONCENTRADO DE CLAVES'!$B$10:$AU$732,X$8,FALSE),"")</f>
        <v>0</v>
      </c>
      <c r="Y14" s="13">
        <f>IFERROR(VLOOKUP($A14,'CONCENTRADO DE CLAVES'!$B$10:$AU$732,Y$8,FALSE),"")</f>
        <v>0</v>
      </c>
      <c r="Z14" s="37">
        <f>IFERROR(VLOOKUP($A14,'CONCENTRADO DE CLAVES'!$B$10:$AU$732,Z$8,FALSE),"")</f>
        <v>0</v>
      </c>
      <c r="AA14" s="13">
        <f>IFERROR(VLOOKUP($A14,'CONCENTRADO DE CLAVES'!$B$10:$AU$732,AA$8,FALSE),"")</f>
        <v>0</v>
      </c>
      <c r="AB14" s="13">
        <f>IFERROR(VLOOKUP($A14,'CONCENTRADO DE CLAVES'!$B$10:$AU$732,AB$8,FALSE),"")</f>
        <v>0</v>
      </c>
      <c r="AC14" s="13">
        <f>IFERROR(VLOOKUP($A14,'CONCENTRADO DE CLAVES'!$B$10:$AU$732,AC$8,FALSE),"")</f>
        <v>0</v>
      </c>
      <c r="AD14" s="37">
        <f>IFERROR(VLOOKUP($A14,'CONCENTRADO DE CLAVES'!$B$10:$AU$732,AD$8,FALSE),"")</f>
        <v>0</v>
      </c>
      <c r="AE14" s="13">
        <f>IFERROR(VLOOKUP($A14,'CONCENTRADO DE CLAVES'!$B$10:$AU$732,AE$8,FALSE),"")</f>
        <v>0</v>
      </c>
      <c r="AF14" s="13">
        <f>IFERROR(VLOOKUP($A14,'CONCENTRADO DE CLAVES'!$B$10:$AU$732,AF$8,FALSE),"")</f>
        <v>0</v>
      </c>
      <c r="AG14" s="13">
        <f>IFERROR(VLOOKUP($A14,'CONCENTRADO DE CLAVES'!$B$10:$AU$732,AG$8,FALSE),"")</f>
        <v>0</v>
      </c>
      <c r="AH14" s="37">
        <f>IFERROR(VLOOKUP($A14,'CONCENTRADO DE CLAVES'!$B$10:$AU$732,AH$8,FALSE),"")</f>
        <v>0</v>
      </c>
      <c r="AI14" s="13">
        <f>IFERROR(VLOOKUP($A14,'CONCENTRADO DE CLAVES'!$B$10:$AU$732,AI$8,FALSE),"")</f>
        <v>315000</v>
      </c>
      <c r="AJ14" s="13">
        <f>IFERROR(VLOOKUP($A14,'CONCENTRADO DE CLAVES'!$B$10:$AU$732,AJ$8,FALSE),"")</f>
        <v>0</v>
      </c>
      <c r="AK14" s="13">
        <f>IFERROR(VLOOKUP($A14,'CONCENTRADO DE CLAVES'!$B$10:$AU$732,AK$8,FALSE),"")</f>
        <v>7000000</v>
      </c>
      <c r="AL14" s="37">
        <f>IFERROR(VLOOKUP($A14,'CONCENTRADO DE CLAVES'!$B$10:$AU$732,AL$8,FALSE),"")</f>
        <v>7315000</v>
      </c>
      <c r="AM14" s="69">
        <f>IFERROR(VLOOKUP($A14,'CONCENTRADO DE CLAVES'!$B$10:$AU$732,AM$8,FALSE),"")</f>
        <v>7315000</v>
      </c>
    </row>
    <row r="15" spans="1:46" x14ac:dyDescent="0.25">
      <c r="A15" s="15">
        <v>6</v>
      </c>
      <c r="B15" s="16">
        <f>IFERROR(VLOOKUP($A15,'CONCENTRADO DE CLAVES'!$B$10:$AU$732,B$8,FALSE),"")</f>
        <v>21121</v>
      </c>
      <c r="C15" s="46">
        <f>IFERROR(VLOOKUP($A15,'CONCENTRADO DE CLAVES'!$B$10:$AU$732,C$8,FALSE),"")</f>
        <v>4</v>
      </c>
      <c r="D15" s="47">
        <f>IFERROR(VLOOKUP($A15,'CONCENTRADO DE CLAVES'!$B$10:$AU$732,D$8,FALSE),"")</f>
        <v>12</v>
      </c>
      <c r="E15" s="48">
        <f>IFERROR(VLOOKUP($A15,'CONCENTRADO DE CLAVES'!$B$10:$AU$732,E$8,FALSE),"")</f>
        <v>153</v>
      </c>
      <c r="F15" s="16">
        <f>IFERROR(VLOOKUP($A15,'CONCENTRADO DE CLAVES'!$B$10:$AU$732,F$8,FALSE),"")</f>
        <v>2</v>
      </c>
      <c r="G15" s="16">
        <f>IFERROR(VLOOKUP($A15,'CONCENTRADO DE CLAVES'!$B$10:$AU$732,G$8,FALSE),"")</f>
        <v>4</v>
      </c>
      <c r="H15" s="16">
        <f>IFERROR(VLOOKUP($A15,'CONCENTRADO DE CLAVES'!$B$10:$AU$732,H$8,FALSE),"")</f>
        <v>1</v>
      </c>
      <c r="I15" s="16">
        <f>IFERROR(VLOOKUP($A15,'CONCENTRADO DE CLAVES'!$B$10:$AU$732,I$8,FALSE),"")</f>
        <v>4</v>
      </c>
      <c r="J15" s="16">
        <f>IFERROR(VLOOKUP($A15,'CONCENTRADO DE CLAVES'!$B$10:$AU$732,J$8,FALSE),"")</f>
        <v>1</v>
      </c>
      <c r="K15" s="16" t="str">
        <f>IFERROR(VLOOKUP($A15,'CONCENTRADO DE CLAVES'!$B$10:$AU$732,K$8,FALSE),"")</f>
        <v>M</v>
      </c>
      <c r="L15" s="47">
        <f>IFERROR(VLOOKUP($A15,'CONCENTRADO DE CLAVES'!$B$10:$AU$732,L$8,FALSE),"")</f>
        <v>108</v>
      </c>
      <c r="M15" s="46">
        <f>IFERROR(VLOOKUP($A15,'CONCENTRADO DE CLAVES'!$B$10:$AU$732,M$8,FALSE),"")</f>
        <v>2</v>
      </c>
      <c r="N15" s="16">
        <f>IFERROR(VLOOKUP($A15,'CONCENTRADO DE CLAVES'!$B$10:$AU$732,N$8,FALSE),"")</f>
        <v>4246</v>
      </c>
      <c r="O15" s="46">
        <f>IFERROR(VLOOKUP($A15,'CONCENTRADO DE CLAVES'!$B$10:$AU$732,O$8,FALSE),"")</f>
        <v>7</v>
      </c>
      <c r="P15" s="16">
        <f>IFERROR(VLOOKUP($A15,'CONCENTRADO DE CLAVES'!$B$10:$AU$732,P$8,FALSE),"")</f>
        <v>1</v>
      </c>
      <c r="Q15" s="48">
        <f>IFERROR(VLOOKUP($A15,'CONCENTRADO DE CLAVES'!$B$10:$AU$732,Q$8,FALSE),"")</f>
        <v>100</v>
      </c>
      <c r="R15" s="16">
        <f>IFERROR(VLOOKUP($A15,'CONCENTRADO DE CLAVES'!$B$10:$AU$732,R$8,FALSE),"")</f>
        <v>1</v>
      </c>
      <c r="S15" s="46">
        <f>IFERROR(VLOOKUP($A15,'CONCENTRADO DE CLAVES'!$B$10:$AU$732,S$8,FALSE),"")</f>
        <v>12</v>
      </c>
      <c r="T15" s="47">
        <f>IFERROR(VLOOKUP($A15,'CONCENTRADO DE CLAVES'!$B$10:$AU$732,T$8,FALSE),"")</f>
        <v>39</v>
      </c>
      <c r="U15" s="98" t="str">
        <f>IFERROR(VLOOKUP($A15,'CONCENTRADO DE CLAVES'!$B$10:$AU$732,U$8,FALSE),"")</f>
        <v>21121040120015324141M10802424607100100112039</v>
      </c>
      <c r="V15" s="31" t="str">
        <f>IFERROR(VLOOKUP($A15,'CONCENTRADO DE CLAVES'!$B$10:$AU$732,V$8,FALSE),"")</f>
        <v>CODE</v>
      </c>
      <c r="W15" s="13">
        <f>IFERROR(VLOOKUP($A15,'CONCENTRADO DE CLAVES'!$B$10:$AU$732,W$8,FALSE),"")</f>
        <v>0</v>
      </c>
      <c r="X15" s="13">
        <f>IFERROR(VLOOKUP($A15,'CONCENTRADO DE CLAVES'!$B$10:$AU$732,X$8,FALSE),"")</f>
        <v>0</v>
      </c>
      <c r="Y15" s="13">
        <f>IFERROR(VLOOKUP($A15,'CONCENTRADO DE CLAVES'!$B$10:$AU$732,Y$8,FALSE),"")</f>
        <v>0</v>
      </c>
      <c r="Z15" s="37">
        <f>IFERROR(VLOOKUP($A15,'CONCENTRADO DE CLAVES'!$B$10:$AU$732,Z$8,FALSE),"")</f>
        <v>0</v>
      </c>
      <c r="AA15" s="13">
        <f>IFERROR(VLOOKUP($A15,'CONCENTRADO DE CLAVES'!$B$10:$AU$732,AA$8,FALSE),"")</f>
        <v>0</v>
      </c>
      <c r="AB15" s="13">
        <f>IFERROR(VLOOKUP($A15,'CONCENTRADO DE CLAVES'!$B$10:$AU$732,AB$8,FALSE),"")</f>
        <v>0</v>
      </c>
      <c r="AC15" s="13">
        <f>IFERROR(VLOOKUP($A15,'CONCENTRADO DE CLAVES'!$B$10:$AU$732,AC$8,FALSE),"")</f>
        <v>0</v>
      </c>
      <c r="AD15" s="37">
        <f>IFERROR(VLOOKUP($A15,'CONCENTRADO DE CLAVES'!$B$10:$AU$732,AD$8,FALSE),"")</f>
        <v>0</v>
      </c>
      <c r="AE15" s="13">
        <f>IFERROR(VLOOKUP($A15,'CONCENTRADO DE CLAVES'!$B$10:$AU$732,AE$8,FALSE),"")</f>
        <v>0</v>
      </c>
      <c r="AF15" s="13">
        <f>IFERROR(VLOOKUP($A15,'CONCENTRADO DE CLAVES'!$B$10:$AU$732,AF$8,FALSE),"")</f>
        <v>0</v>
      </c>
      <c r="AG15" s="13">
        <f>IFERROR(VLOOKUP($A15,'CONCENTRADO DE CLAVES'!$B$10:$AU$732,AG$8,FALSE),"")</f>
        <v>0</v>
      </c>
      <c r="AH15" s="37">
        <f>IFERROR(VLOOKUP($A15,'CONCENTRADO DE CLAVES'!$B$10:$AU$732,AH$8,FALSE),"")</f>
        <v>0</v>
      </c>
      <c r="AI15" s="13">
        <f>IFERROR(VLOOKUP($A15,'CONCENTRADO DE CLAVES'!$B$10:$AU$732,AI$8,FALSE),"")</f>
        <v>3000000</v>
      </c>
      <c r="AJ15" s="13">
        <f>IFERROR(VLOOKUP($A15,'CONCENTRADO DE CLAVES'!$B$10:$AU$732,AJ$8,FALSE),"")</f>
        <v>0</v>
      </c>
      <c r="AK15" s="13">
        <f>IFERROR(VLOOKUP($A15,'CONCENTRADO DE CLAVES'!$B$10:$AU$732,AK$8,FALSE),"")</f>
        <v>3000000</v>
      </c>
      <c r="AL15" s="37">
        <f>IFERROR(VLOOKUP($A15,'CONCENTRADO DE CLAVES'!$B$10:$AU$732,AL$8,FALSE),"")</f>
        <v>6000000</v>
      </c>
      <c r="AM15" s="69">
        <f>IFERROR(VLOOKUP($A15,'CONCENTRADO DE CLAVES'!$B$10:$AU$732,AM$8,FALSE),"")</f>
        <v>6000000</v>
      </c>
    </row>
    <row r="16" spans="1:46" x14ac:dyDescent="0.25">
      <c r="A16" s="15">
        <v>7</v>
      </c>
      <c r="B16" s="16">
        <f>IFERROR(VLOOKUP($A16,'CONCENTRADO DE CLAVES'!$B$10:$AU$732,B$8,FALSE),"")</f>
        <v>21121</v>
      </c>
      <c r="C16" s="46">
        <f>IFERROR(VLOOKUP($A16,'CONCENTRADO DE CLAVES'!$B$10:$AU$732,C$8,FALSE),"")</f>
        <v>4</v>
      </c>
      <c r="D16" s="47">
        <f>IFERROR(VLOOKUP($A16,'CONCENTRADO DE CLAVES'!$B$10:$AU$732,D$8,FALSE),"")</f>
        <v>12</v>
      </c>
      <c r="E16" s="48">
        <f>IFERROR(VLOOKUP($A16,'CONCENTRADO DE CLAVES'!$B$10:$AU$732,E$8,FALSE),"")</f>
        <v>153</v>
      </c>
      <c r="F16" s="16">
        <f>IFERROR(VLOOKUP($A16,'CONCENTRADO DE CLAVES'!$B$10:$AU$732,F$8,FALSE),"")</f>
        <v>2</v>
      </c>
      <c r="G16" s="16">
        <f>IFERROR(VLOOKUP($A16,'CONCENTRADO DE CLAVES'!$B$10:$AU$732,G$8,FALSE),"")</f>
        <v>4</v>
      </c>
      <c r="H16" s="16">
        <f>IFERROR(VLOOKUP($A16,'CONCENTRADO DE CLAVES'!$B$10:$AU$732,H$8,FALSE),"")</f>
        <v>1</v>
      </c>
      <c r="I16" s="16">
        <f>IFERROR(VLOOKUP($A16,'CONCENTRADO DE CLAVES'!$B$10:$AU$732,I$8,FALSE),"")</f>
        <v>4</v>
      </c>
      <c r="J16" s="16">
        <f>IFERROR(VLOOKUP($A16,'CONCENTRADO DE CLAVES'!$B$10:$AU$732,J$8,FALSE),"")</f>
        <v>1</v>
      </c>
      <c r="K16" s="16" t="str">
        <f>IFERROR(VLOOKUP($A16,'CONCENTRADO DE CLAVES'!$B$10:$AU$732,K$8,FALSE),"")</f>
        <v>E</v>
      </c>
      <c r="L16" s="47">
        <f>IFERROR(VLOOKUP($A16,'CONCENTRADO DE CLAVES'!$B$10:$AU$732,L$8,FALSE),"")</f>
        <v>107</v>
      </c>
      <c r="M16" s="46">
        <f>IFERROR(VLOOKUP($A16,'CONCENTRADO DE CLAVES'!$B$10:$AU$732,M$8,FALSE),"")</f>
        <v>3</v>
      </c>
      <c r="N16" s="16">
        <f>IFERROR(VLOOKUP($A16,'CONCENTRADO DE CLAVES'!$B$10:$AU$732,N$8,FALSE),"")</f>
        <v>4246</v>
      </c>
      <c r="O16" s="46">
        <f>IFERROR(VLOOKUP($A16,'CONCENTRADO DE CLAVES'!$B$10:$AU$732,O$8,FALSE),"")</f>
        <v>1</v>
      </c>
      <c r="P16" s="16">
        <f>IFERROR(VLOOKUP($A16,'CONCENTRADO DE CLAVES'!$B$10:$AU$732,P$8,FALSE),"")</f>
        <v>1</v>
      </c>
      <c r="Q16" s="48">
        <f>IFERROR(VLOOKUP($A16,'CONCENTRADO DE CLAVES'!$B$10:$AU$732,Q$8,FALSE),"")</f>
        <v>100</v>
      </c>
      <c r="R16" s="16">
        <f>IFERROR(VLOOKUP($A16,'CONCENTRADO DE CLAVES'!$B$10:$AU$732,R$8,FALSE),"")</f>
        <v>1</v>
      </c>
      <c r="S16" s="46">
        <f>IFERROR(VLOOKUP($A16,'CONCENTRADO DE CLAVES'!$B$10:$AU$732,S$8,FALSE),"")</f>
        <v>12</v>
      </c>
      <c r="T16" s="47">
        <f>IFERROR(VLOOKUP($A16,'CONCENTRADO DE CLAVES'!$B$10:$AU$732,T$8,FALSE),"")</f>
        <v>39</v>
      </c>
      <c r="U16" s="98" t="str">
        <f>IFERROR(VLOOKUP($A16,'CONCENTRADO DE CLAVES'!$B$10:$AU$732,U$8,FALSE),"")</f>
        <v>21121040120015324141E10703424601100100112039</v>
      </c>
      <c r="V16" s="31" t="str">
        <f>IFERROR(VLOOKUP($A16,'CONCENTRADO DE CLAVES'!$B$10:$AU$732,V$8,FALSE),"")</f>
        <v>CODE</v>
      </c>
      <c r="W16" s="13">
        <f>IFERROR(VLOOKUP($A16,'CONCENTRADO DE CLAVES'!$B$10:$AU$732,W$8,FALSE),"")</f>
        <v>0</v>
      </c>
      <c r="X16" s="13">
        <f>IFERROR(VLOOKUP($A16,'CONCENTRADO DE CLAVES'!$B$10:$AU$732,X$8,FALSE),"")</f>
        <v>6000000</v>
      </c>
      <c r="Y16" s="13">
        <f>IFERROR(VLOOKUP($A16,'CONCENTRADO DE CLAVES'!$B$10:$AU$732,Y$8,FALSE),"")</f>
        <v>14000000</v>
      </c>
      <c r="Z16" s="37">
        <f>IFERROR(VLOOKUP($A16,'CONCENTRADO DE CLAVES'!$B$10:$AU$732,Z$8,FALSE),"")</f>
        <v>20000000</v>
      </c>
      <c r="AA16" s="13">
        <f>IFERROR(VLOOKUP($A16,'CONCENTRADO DE CLAVES'!$B$10:$AU$732,AA$8,FALSE),"")</f>
        <v>1500000</v>
      </c>
      <c r="AB16" s="13">
        <f>IFERROR(VLOOKUP($A16,'CONCENTRADO DE CLAVES'!$B$10:$AU$732,AB$8,FALSE),"")</f>
        <v>0</v>
      </c>
      <c r="AC16" s="13">
        <f>IFERROR(VLOOKUP($A16,'CONCENTRADO DE CLAVES'!$B$10:$AU$732,AC$8,FALSE),"")</f>
        <v>0</v>
      </c>
      <c r="AD16" s="37">
        <f>IFERROR(VLOOKUP($A16,'CONCENTRADO DE CLAVES'!$B$10:$AU$732,AD$8,FALSE),"")</f>
        <v>1500000</v>
      </c>
      <c r="AE16" s="13">
        <f>IFERROR(VLOOKUP($A16,'CONCENTRADO DE CLAVES'!$B$10:$AU$732,AE$8,FALSE),"")</f>
        <v>0</v>
      </c>
      <c r="AF16" s="13">
        <f>IFERROR(VLOOKUP($A16,'CONCENTRADO DE CLAVES'!$B$10:$AU$732,AF$8,FALSE),"")</f>
        <v>0</v>
      </c>
      <c r="AG16" s="13">
        <f>IFERROR(VLOOKUP($A16,'CONCENTRADO DE CLAVES'!$B$10:$AU$732,AG$8,FALSE),"")</f>
        <v>0</v>
      </c>
      <c r="AH16" s="37">
        <f>IFERROR(VLOOKUP($A16,'CONCENTRADO DE CLAVES'!$B$10:$AU$732,AH$8,FALSE),"")</f>
        <v>0</v>
      </c>
      <c r="AI16" s="13">
        <f>IFERROR(VLOOKUP($A16,'CONCENTRADO DE CLAVES'!$B$10:$AU$732,AI$8,FALSE),"")</f>
        <v>0</v>
      </c>
      <c r="AJ16" s="13">
        <f>IFERROR(VLOOKUP($A16,'CONCENTRADO DE CLAVES'!$B$10:$AU$732,AJ$8,FALSE),"")</f>
        <v>0</v>
      </c>
      <c r="AK16" s="13">
        <f>IFERROR(VLOOKUP($A16,'CONCENTRADO DE CLAVES'!$B$10:$AU$732,AK$8,FALSE),"")</f>
        <v>0</v>
      </c>
      <c r="AL16" s="37">
        <f>IFERROR(VLOOKUP($A16,'CONCENTRADO DE CLAVES'!$B$10:$AU$732,AL$8,FALSE),"")</f>
        <v>0</v>
      </c>
      <c r="AM16" s="69">
        <f>IFERROR(VLOOKUP($A16,'CONCENTRADO DE CLAVES'!$B$10:$AU$732,AM$8,FALSE),"")</f>
        <v>21500000</v>
      </c>
    </row>
    <row r="17" spans="1:39" x14ac:dyDescent="0.25">
      <c r="A17" s="15">
        <v>8</v>
      </c>
      <c r="B17" s="16" t="str">
        <f>IFERROR(VLOOKUP($A17,'CONCENTRADO DE CLAVES'!$B$10:$AU$732,B$8,FALSE),"")</f>
        <v>21121</v>
      </c>
      <c r="C17" s="46">
        <f>IFERROR(VLOOKUP($A17,'CONCENTRADO DE CLAVES'!$B$10:$AU$732,C$8,FALSE),"")</f>
        <v>4</v>
      </c>
      <c r="D17" s="47">
        <f>IFERROR(VLOOKUP($A17,'CONCENTRADO DE CLAVES'!$B$10:$AU$732,D$8,FALSE),"")</f>
        <v>12</v>
      </c>
      <c r="E17" s="48">
        <f>IFERROR(VLOOKUP($A17,'CONCENTRADO DE CLAVES'!$B$10:$AU$732,E$8,FALSE),"")</f>
        <v>153</v>
      </c>
      <c r="F17" s="16">
        <f>IFERROR(VLOOKUP($A17,'CONCENTRADO DE CLAVES'!$B$10:$AU$732,F$8,FALSE),"")</f>
        <v>2</v>
      </c>
      <c r="G17" s="16">
        <f>IFERROR(VLOOKUP($A17,'CONCENTRADO DE CLAVES'!$B$10:$AU$732,G$8,FALSE),"")</f>
        <v>4</v>
      </c>
      <c r="H17" s="16">
        <f>IFERROR(VLOOKUP($A17,'CONCENTRADO DE CLAVES'!$B$10:$AU$732,H$8,FALSE),"")</f>
        <v>1</v>
      </c>
      <c r="I17" s="16">
        <f>IFERROR(VLOOKUP($A17,'CONCENTRADO DE CLAVES'!$B$10:$AU$732,I$8,FALSE),"")</f>
        <v>4</v>
      </c>
      <c r="J17" s="16">
        <f>IFERROR(VLOOKUP($A17,'CONCENTRADO DE CLAVES'!$B$10:$AU$732,J$8,FALSE),"")</f>
        <v>1</v>
      </c>
      <c r="K17" s="16" t="str">
        <f>IFERROR(VLOOKUP($A17,'CONCENTRADO DE CLAVES'!$B$10:$AU$732,K$8,FALSE),"")</f>
        <v>E</v>
      </c>
      <c r="L17" s="47">
        <f>IFERROR(VLOOKUP($A17,'CONCENTRADO DE CLAVES'!$B$10:$AU$732,L$8,FALSE),"")</f>
        <v>107</v>
      </c>
      <c r="M17" s="46">
        <f>IFERROR(VLOOKUP($A17,'CONCENTRADO DE CLAVES'!$B$10:$AU$732,M$8,FALSE),"")</f>
        <v>2</v>
      </c>
      <c r="N17" s="16">
        <f>IFERROR(VLOOKUP($A17,'CONCENTRADO DE CLAVES'!$B$10:$AU$732,N$8,FALSE),"")</f>
        <v>4246</v>
      </c>
      <c r="O17" s="46">
        <f>IFERROR(VLOOKUP($A17,'CONCENTRADO DE CLAVES'!$B$10:$AU$732,O$8,FALSE),"")</f>
        <v>9</v>
      </c>
      <c r="P17" s="16">
        <f>IFERROR(VLOOKUP($A17,'CONCENTRADO DE CLAVES'!$B$10:$AU$732,P$8,FALSE),"")</f>
        <v>1</v>
      </c>
      <c r="Q17" s="48">
        <f>IFERROR(VLOOKUP($A17,'CONCENTRADO DE CLAVES'!$B$10:$AU$732,Q$8,FALSE),"")</f>
        <v>100</v>
      </c>
      <c r="R17" s="16">
        <f>IFERROR(VLOOKUP($A17,'CONCENTRADO DE CLAVES'!$B$10:$AU$732,R$8,FALSE),"")</f>
        <v>1</v>
      </c>
      <c r="S17" s="46">
        <f>IFERROR(VLOOKUP($A17,'CONCENTRADO DE CLAVES'!$B$10:$AU$732,S$8,FALSE),"")</f>
        <v>12</v>
      </c>
      <c r="T17" s="47">
        <f>IFERROR(VLOOKUP($A17,'CONCENTRADO DE CLAVES'!$B$10:$AU$732,T$8,FALSE),"")</f>
        <v>39</v>
      </c>
      <c r="U17" s="98" t="str">
        <f>IFERROR(VLOOKUP($A17,'CONCENTRADO DE CLAVES'!$B$10:$AU$732,U$8,FALSE),"")</f>
        <v>21121040120015324141E10702424609100100112039</v>
      </c>
      <c r="V17" s="31" t="str">
        <f>IFERROR(VLOOKUP($A17,'CONCENTRADO DE CLAVES'!$B$10:$AU$732,V$8,FALSE),"")</f>
        <v>CODE</v>
      </c>
      <c r="W17" s="13">
        <f>IFERROR(VLOOKUP($A17,'CONCENTRADO DE CLAVES'!$B$10:$AU$732,W$8,FALSE),"")</f>
        <v>0</v>
      </c>
      <c r="X17" s="13">
        <f>IFERROR(VLOOKUP($A17,'CONCENTRADO DE CLAVES'!$B$10:$AU$732,X$8,FALSE),"")</f>
        <v>0</v>
      </c>
      <c r="Y17" s="13">
        <f>IFERROR(VLOOKUP($A17,'CONCENTRADO DE CLAVES'!$B$10:$AU$732,Y$8,FALSE),"")</f>
        <v>0</v>
      </c>
      <c r="Z17" s="37">
        <f>IFERROR(VLOOKUP($A17,'CONCENTRADO DE CLAVES'!$B$10:$AU$732,Z$8,FALSE),"")</f>
        <v>0</v>
      </c>
      <c r="AA17" s="13">
        <f>IFERROR(VLOOKUP($A17,'CONCENTRADO DE CLAVES'!$B$10:$AU$732,AA$8,FALSE),"")</f>
        <v>0</v>
      </c>
      <c r="AB17" s="13">
        <f>IFERROR(VLOOKUP($A17,'CONCENTRADO DE CLAVES'!$B$10:$AU$732,AB$8,FALSE),"")</f>
        <v>0</v>
      </c>
      <c r="AC17" s="13">
        <f>IFERROR(VLOOKUP($A17,'CONCENTRADO DE CLAVES'!$B$10:$AU$732,AC$8,FALSE),"")</f>
        <v>0</v>
      </c>
      <c r="AD17" s="37">
        <f>IFERROR(VLOOKUP($A17,'CONCENTRADO DE CLAVES'!$B$10:$AU$732,AD$8,FALSE),"")</f>
        <v>0</v>
      </c>
      <c r="AE17" s="13">
        <f>IFERROR(VLOOKUP($A17,'CONCENTRADO DE CLAVES'!$B$10:$AU$732,AE$8,FALSE),"")</f>
        <v>0</v>
      </c>
      <c r="AF17" s="13">
        <f>IFERROR(VLOOKUP($A17,'CONCENTRADO DE CLAVES'!$B$10:$AU$732,AF$8,FALSE),"")</f>
        <v>0</v>
      </c>
      <c r="AG17" s="13">
        <f>IFERROR(VLOOKUP($A17,'CONCENTRADO DE CLAVES'!$B$10:$AU$732,AG$8,FALSE),"")</f>
        <v>0</v>
      </c>
      <c r="AH17" s="37">
        <f>IFERROR(VLOOKUP($A17,'CONCENTRADO DE CLAVES'!$B$10:$AU$732,AH$8,FALSE),"")</f>
        <v>0</v>
      </c>
      <c r="AI17" s="13">
        <f>IFERROR(VLOOKUP($A17,'CONCENTRADO DE CLAVES'!$B$10:$AU$732,AI$8,FALSE),"")</f>
        <v>0</v>
      </c>
      <c r="AJ17" s="13">
        <f>IFERROR(VLOOKUP($A17,'CONCENTRADO DE CLAVES'!$B$10:$AU$732,AJ$8,FALSE),"")</f>
        <v>320000</v>
      </c>
      <c r="AK17" s="13">
        <f>IFERROR(VLOOKUP($A17,'CONCENTRADO DE CLAVES'!$B$10:$AU$732,AK$8,FALSE),"")</f>
        <v>0</v>
      </c>
      <c r="AL17" s="37">
        <f>IFERROR(VLOOKUP($A17,'CONCENTRADO DE CLAVES'!$B$10:$AU$732,AL$8,FALSE),"")</f>
        <v>320000</v>
      </c>
      <c r="AM17" s="69">
        <f>IFERROR(VLOOKUP($A17,'CONCENTRADO DE CLAVES'!$B$10:$AU$732,AM$8,FALSE),"")</f>
        <v>320000</v>
      </c>
    </row>
    <row r="18" spans="1:39" x14ac:dyDescent="0.25">
      <c r="A18" s="15">
        <v>9</v>
      </c>
      <c r="B18" s="16" t="str">
        <f>IFERROR(VLOOKUP($A18,'CONCENTRADO DE CLAVES'!$B$10:$AU$732,B$8,FALSE),"")</f>
        <v/>
      </c>
      <c r="C18" s="46" t="str">
        <f>IFERROR(VLOOKUP($A18,'CONCENTRADO DE CLAVES'!$B$10:$AU$732,C$8,FALSE),"")</f>
        <v/>
      </c>
      <c r="D18" s="47" t="str">
        <f>IFERROR(VLOOKUP($A18,'CONCENTRADO DE CLAVES'!$B$10:$AU$732,D$8,FALSE),"")</f>
        <v/>
      </c>
      <c r="E18" s="48" t="str">
        <f>IFERROR(VLOOKUP($A18,'CONCENTRADO DE CLAVES'!$B$10:$AU$732,E$8,FALSE),"")</f>
        <v/>
      </c>
      <c r="F18" s="16" t="str">
        <f>IFERROR(VLOOKUP($A18,'CONCENTRADO DE CLAVES'!$B$10:$AU$732,F$8,FALSE),"")</f>
        <v/>
      </c>
      <c r="G18" s="16" t="str">
        <f>IFERROR(VLOOKUP($A18,'CONCENTRADO DE CLAVES'!$B$10:$AU$732,G$8,FALSE),"")</f>
        <v/>
      </c>
      <c r="H18" s="16" t="str">
        <f>IFERROR(VLOOKUP($A18,'CONCENTRADO DE CLAVES'!$B$10:$AU$732,H$8,FALSE),"")</f>
        <v/>
      </c>
      <c r="I18" s="16" t="str">
        <f>IFERROR(VLOOKUP($A18,'CONCENTRADO DE CLAVES'!$B$10:$AU$732,I$8,FALSE),"")</f>
        <v/>
      </c>
      <c r="J18" s="16" t="str">
        <f>IFERROR(VLOOKUP($A18,'CONCENTRADO DE CLAVES'!$B$10:$AU$732,J$8,FALSE),"")</f>
        <v/>
      </c>
      <c r="K18" s="16" t="str">
        <f>IFERROR(VLOOKUP($A18,'CONCENTRADO DE CLAVES'!$B$10:$AU$732,K$8,FALSE),"")</f>
        <v/>
      </c>
      <c r="L18" s="47" t="str">
        <f>IFERROR(VLOOKUP($A18,'CONCENTRADO DE CLAVES'!$B$10:$AU$732,L$8,FALSE),"")</f>
        <v/>
      </c>
      <c r="M18" s="46" t="str">
        <f>IFERROR(VLOOKUP($A18,'CONCENTRADO DE CLAVES'!$B$10:$AU$732,M$8,FALSE),"")</f>
        <v/>
      </c>
      <c r="N18" s="16" t="str">
        <f>IFERROR(VLOOKUP($A18,'CONCENTRADO DE CLAVES'!$B$10:$AU$732,N$8,FALSE),"")</f>
        <v/>
      </c>
      <c r="O18" s="46" t="str">
        <f>IFERROR(VLOOKUP($A18,'CONCENTRADO DE CLAVES'!$B$10:$AU$732,O$8,FALSE),"")</f>
        <v/>
      </c>
      <c r="P18" s="16" t="str">
        <f>IFERROR(VLOOKUP($A18,'CONCENTRADO DE CLAVES'!$B$10:$AU$732,P$8,FALSE),"")</f>
        <v/>
      </c>
      <c r="Q18" s="48" t="str">
        <f>IFERROR(VLOOKUP($A18,'CONCENTRADO DE CLAVES'!$B$10:$AU$732,Q$8,FALSE),"")</f>
        <v/>
      </c>
      <c r="R18" s="16" t="str">
        <f>IFERROR(VLOOKUP($A18,'CONCENTRADO DE CLAVES'!$B$10:$AU$732,R$8,FALSE),"")</f>
        <v/>
      </c>
      <c r="S18" s="46" t="str">
        <f>IFERROR(VLOOKUP($A18,'CONCENTRADO DE CLAVES'!$B$10:$AU$732,S$8,FALSE),"")</f>
        <v/>
      </c>
      <c r="T18" s="47" t="str">
        <f>IFERROR(VLOOKUP($A18,'CONCENTRADO DE CLAVES'!$B$10:$AU$732,T$8,FALSE),"")</f>
        <v/>
      </c>
      <c r="U18" s="98" t="str">
        <f>IFERROR(VLOOKUP($A18,'CONCENTRADO DE CLAVES'!$B$10:$AU$732,U$8,FALSE),"")</f>
        <v/>
      </c>
      <c r="V18" s="31" t="str">
        <f>IFERROR(VLOOKUP($A18,'CONCENTRADO DE CLAVES'!$B$10:$AU$732,V$8,FALSE),"")</f>
        <v/>
      </c>
      <c r="W18" s="13" t="str">
        <f>IFERROR(VLOOKUP($A18,'CONCENTRADO DE CLAVES'!$B$10:$AU$732,W$8,FALSE),"")</f>
        <v/>
      </c>
      <c r="X18" s="13" t="str">
        <f>IFERROR(VLOOKUP($A18,'CONCENTRADO DE CLAVES'!$B$10:$AU$732,X$8,FALSE),"")</f>
        <v/>
      </c>
      <c r="Y18" s="13" t="str">
        <f>IFERROR(VLOOKUP($A18,'CONCENTRADO DE CLAVES'!$B$10:$AU$732,Y$8,FALSE),"")</f>
        <v/>
      </c>
      <c r="Z18" s="37" t="str">
        <f>IFERROR(VLOOKUP($A18,'CONCENTRADO DE CLAVES'!$B$10:$AU$732,Z$8,FALSE),"")</f>
        <v/>
      </c>
      <c r="AA18" s="13" t="str">
        <f>IFERROR(VLOOKUP($A18,'CONCENTRADO DE CLAVES'!$B$10:$AU$732,AA$8,FALSE),"")</f>
        <v/>
      </c>
      <c r="AB18" s="13" t="str">
        <f>IFERROR(VLOOKUP($A18,'CONCENTRADO DE CLAVES'!$B$10:$AU$732,AB$8,FALSE),"")</f>
        <v/>
      </c>
      <c r="AC18" s="13" t="str">
        <f>IFERROR(VLOOKUP($A18,'CONCENTRADO DE CLAVES'!$B$10:$AU$732,AC$8,FALSE),"")</f>
        <v/>
      </c>
      <c r="AD18" s="37" t="str">
        <f>IFERROR(VLOOKUP($A18,'CONCENTRADO DE CLAVES'!$B$10:$AU$732,AD$8,FALSE),"")</f>
        <v/>
      </c>
      <c r="AE18" s="13" t="str">
        <f>IFERROR(VLOOKUP($A18,'CONCENTRADO DE CLAVES'!$B$10:$AU$732,AE$8,FALSE),"")</f>
        <v/>
      </c>
      <c r="AF18" s="13" t="str">
        <f>IFERROR(VLOOKUP($A18,'CONCENTRADO DE CLAVES'!$B$10:$AU$732,AF$8,FALSE),"")</f>
        <v/>
      </c>
      <c r="AG18" s="13" t="str">
        <f>IFERROR(VLOOKUP($A18,'CONCENTRADO DE CLAVES'!$B$10:$AU$732,AG$8,FALSE),"")</f>
        <v/>
      </c>
      <c r="AH18" s="37" t="str">
        <f>IFERROR(VLOOKUP($A18,'CONCENTRADO DE CLAVES'!$B$10:$AU$732,AH$8,FALSE),"")</f>
        <v/>
      </c>
      <c r="AI18" s="13" t="str">
        <f>IFERROR(VLOOKUP($A18,'CONCENTRADO DE CLAVES'!$B$10:$AU$732,AI$8,FALSE),"")</f>
        <v/>
      </c>
      <c r="AJ18" s="13" t="str">
        <f>IFERROR(VLOOKUP($A18,'CONCENTRADO DE CLAVES'!$B$10:$AU$732,AJ$8,FALSE),"")</f>
        <v/>
      </c>
      <c r="AK18" s="13" t="str">
        <f>IFERROR(VLOOKUP($A18,'CONCENTRADO DE CLAVES'!$B$10:$AU$732,AK$8,FALSE),"")</f>
        <v/>
      </c>
      <c r="AL18" s="37" t="str">
        <f>IFERROR(VLOOKUP($A18,'CONCENTRADO DE CLAVES'!$B$10:$AU$732,AL$8,FALSE),"")</f>
        <v/>
      </c>
      <c r="AM18" s="69" t="str">
        <f>IFERROR(VLOOKUP($A18,'CONCENTRADO DE CLAVES'!$B$10:$AU$732,AM$8,FALSE),"")</f>
        <v/>
      </c>
    </row>
    <row r="19" spans="1:39" x14ac:dyDescent="0.25">
      <c r="A19" s="15">
        <v>10</v>
      </c>
      <c r="B19" s="16" t="str">
        <f>IFERROR(VLOOKUP($A19,'CONCENTRADO DE CLAVES'!$B$10:$AU$732,B$8,FALSE),"")</f>
        <v/>
      </c>
      <c r="C19" s="46" t="str">
        <f>IFERROR(VLOOKUP($A19,'CONCENTRADO DE CLAVES'!$B$10:$AU$732,C$8,FALSE),"")</f>
        <v/>
      </c>
      <c r="D19" s="47" t="str">
        <f>IFERROR(VLOOKUP($A19,'CONCENTRADO DE CLAVES'!$B$10:$AU$732,D$8,FALSE),"")</f>
        <v/>
      </c>
      <c r="E19" s="48" t="str">
        <f>IFERROR(VLOOKUP($A19,'CONCENTRADO DE CLAVES'!$B$10:$AU$732,E$8,FALSE),"")</f>
        <v/>
      </c>
      <c r="F19" s="16" t="str">
        <f>IFERROR(VLOOKUP($A19,'CONCENTRADO DE CLAVES'!$B$10:$AU$732,F$8,FALSE),"")</f>
        <v/>
      </c>
      <c r="G19" s="16" t="str">
        <f>IFERROR(VLOOKUP($A19,'CONCENTRADO DE CLAVES'!$B$10:$AU$732,G$8,FALSE),"")</f>
        <v/>
      </c>
      <c r="H19" s="16" t="str">
        <f>IFERROR(VLOOKUP($A19,'CONCENTRADO DE CLAVES'!$B$10:$AU$732,H$8,FALSE),"")</f>
        <v/>
      </c>
      <c r="I19" s="16" t="str">
        <f>IFERROR(VLOOKUP($A19,'CONCENTRADO DE CLAVES'!$B$10:$AU$732,I$8,FALSE),"")</f>
        <v/>
      </c>
      <c r="J19" s="16" t="str">
        <f>IFERROR(VLOOKUP($A19,'CONCENTRADO DE CLAVES'!$B$10:$AU$732,J$8,FALSE),"")</f>
        <v/>
      </c>
      <c r="K19" s="16" t="str">
        <f>IFERROR(VLOOKUP($A19,'CONCENTRADO DE CLAVES'!$B$10:$AU$732,K$8,FALSE),"")</f>
        <v/>
      </c>
      <c r="L19" s="47" t="str">
        <f>IFERROR(VLOOKUP($A19,'CONCENTRADO DE CLAVES'!$B$10:$AU$732,L$8,FALSE),"")</f>
        <v/>
      </c>
      <c r="M19" s="46" t="str">
        <f>IFERROR(VLOOKUP($A19,'CONCENTRADO DE CLAVES'!$B$10:$AU$732,M$8,FALSE),"")</f>
        <v/>
      </c>
      <c r="N19" s="16" t="str">
        <f>IFERROR(VLOOKUP($A19,'CONCENTRADO DE CLAVES'!$B$10:$AU$732,N$8,FALSE),"")</f>
        <v/>
      </c>
      <c r="O19" s="46" t="str">
        <f>IFERROR(VLOOKUP($A19,'CONCENTRADO DE CLAVES'!$B$10:$AU$732,O$8,FALSE),"")</f>
        <v/>
      </c>
      <c r="P19" s="16" t="str">
        <f>IFERROR(VLOOKUP($A19,'CONCENTRADO DE CLAVES'!$B$10:$AU$732,P$8,FALSE),"")</f>
        <v/>
      </c>
      <c r="Q19" s="48" t="str">
        <f>IFERROR(VLOOKUP($A19,'CONCENTRADO DE CLAVES'!$B$10:$AU$732,Q$8,FALSE),"")</f>
        <v/>
      </c>
      <c r="R19" s="16" t="str">
        <f>IFERROR(VLOOKUP($A19,'CONCENTRADO DE CLAVES'!$B$10:$AU$732,R$8,FALSE),"")</f>
        <v/>
      </c>
      <c r="S19" s="46" t="str">
        <f>IFERROR(VLOOKUP($A19,'CONCENTRADO DE CLAVES'!$B$10:$AU$732,S$8,FALSE),"")</f>
        <v/>
      </c>
      <c r="T19" s="47" t="str">
        <f>IFERROR(VLOOKUP($A19,'CONCENTRADO DE CLAVES'!$B$10:$AU$732,T$8,FALSE),"")</f>
        <v/>
      </c>
      <c r="U19" s="98" t="str">
        <f>IFERROR(VLOOKUP($A19,'CONCENTRADO DE CLAVES'!$B$10:$AU$732,U$8,FALSE),"")</f>
        <v/>
      </c>
      <c r="V19" s="31" t="str">
        <f>IFERROR(VLOOKUP($A19,'CONCENTRADO DE CLAVES'!$B$10:$AU$732,V$8,FALSE),"")</f>
        <v/>
      </c>
      <c r="W19" s="13" t="str">
        <f>IFERROR(VLOOKUP($A19,'CONCENTRADO DE CLAVES'!$B$10:$AU$732,W$8,FALSE),"")</f>
        <v/>
      </c>
      <c r="X19" s="13" t="str">
        <f>IFERROR(VLOOKUP($A19,'CONCENTRADO DE CLAVES'!$B$10:$AU$732,X$8,FALSE),"")</f>
        <v/>
      </c>
      <c r="Y19" s="13" t="str">
        <f>IFERROR(VLOOKUP($A19,'CONCENTRADO DE CLAVES'!$B$10:$AU$732,Y$8,FALSE),"")</f>
        <v/>
      </c>
      <c r="Z19" s="37" t="str">
        <f>IFERROR(VLOOKUP($A19,'CONCENTRADO DE CLAVES'!$B$10:$AU$732,Z$8,FALSE),"")</f>
        <v/>
      </c>
      <c r="AA19" s="13" t="str">
        <f>IFERROR(VLOOKUP($A19,'CONCENTRADO DE CLAVES'!$B$10:$AU$732,AA$8,FALSE),"")</f>
        <v/>
      </c>
      <c r="AB19" s="13" t="str">
        <f>IFERROR(VLOOKUP($A19,'CONCENTRADO DE CLAVES'!$B$10:$AU$732,AB$8,FALSE),"")</f>
        <v/>
      </c>
      <c r="AC19" s="13" t="str">
        <f>IFERROR(VLOOKUP($A19,'CONCENTRADO DE CLAVES'!$B$10:$AU$732,AC$8,FALSE),"")</f>
        <v/>
      </c>
      <c r="AD19" s="37" t="str">
        <f>IFERROR(VLOOKUP($A19,'CONCENTRADO DE CLAVES'!$B$10:$AU$732,AD$8,FALSE),"")</f>
        <v/>
      </c>
      <c r="AE19" s="13" t="str">
        <f>IFERROR(VLOOKUP($A19,'CONCENTRADO DE CLAVES'!$B$10:$AU$732,AE$8,FALSE),"")</f>
        <v/>
      </c>
      <c r="AF19" s="13" t="str">
        <f>IFERROR(VLOOKUP($A19,'CONCENTRADO DE CLAVES'!$B$10:$AU$732,AF$8,FALSE),"")</f>
        <v/>
      </c>
      <c r="AG19" s="13" t="str">
        <f>IFERROR(VLOOKUP($A19,'CONCENTRADO DE CLAVES'!$B$10:$AU$732,AG$8,FALSE),"")</f>
        <v/>
      </c>
      <c r="AH19" s="37" t="str">
        <f>IFERROR(VLOOKUP($A19,'CONCENTRADO DE CLAVES'!$B$10:$AU$732,AH$8,FALSE),"")</f>
        <v/>
      </c>
      <c r="AI19" s="13" t="str">
        <f>IFERROR(VLOOKUP($A19,'CONCENTRADO DE CLAVES'!$B$10:$AU$732,AI$8,FALSE),"")</f>
        <v/>
      </c>
      <c r="AJ19" s="13" t="str">
        <f>IFERROR(VLOOKUP($A19,'CONCENTRADO DE CLAVES'!$B$10:$AU$732,AJ$8,FALSE),"")</f>
        <v/>
      </c>
      <c r="AK19" s="13" t="str">
        <f>IFERROR(VLOOKUP($A19,'CONCENTRADO DE CLAVES'!$B$10:$AU$732,AK$8,FALSE),"")</f>
        <v/>
      </c>
      <c r="AL19" s="37" t="str">
        <f>IFERROR(VLOOKUP($A19,'CONCENTRADO DE CLAVES'!$B$10:$AU$732,AL$8,FALSE),"")</f>
        <v/>
      </c>
      <c r="AM19" s="69" t="str">
        <f>IFERROR(VLOOKUP($A19,'CONCENTRADO DE CLAVES'!$B$10:$AU$732,AM$8,FALSE),"")</f>
        <v/>
      </c>
    </row>
    <row r="20" spans="1:39" x14ac:dyDescent="0.25">
      <c r="A20" s="15">
        <v>11</v>
      </c>
      <c r="B20" s="16" t="str">
        <f>IFERROR(VLOOKUP($A20,'CONCENTRADO DE CLAVES'!$B$10:$AU$732,B$8,FALSE),"")</f>
        <v/>
      </c>
      <c r="C20" s="46" t="str">
        <f>IFERROR(VLOOKUP($A20,'CONCENTRADO DE CLAVES'!$B$10:$AU$732,C$8,FALSE),"")</f>
        <v/>
      </c>
      <c r="D20" s="47" t="str">
        <f>IFERROR(VLOOKUP($A20,'CONCENTRADO DE CLAVES'!$B$10:$AU$732,D$8,FALSE),"")</f>
        <v/>
      </c>
      <c r="E20" s="48" t="str">
        <f>IFERROR(VLOOKUP($A20,'CONCENTRADO DE CLAVES'!$B$10:$AU$732,E$8,FALSE),"")</f>
        <v/>
      </c>
      <c r="F20" s="16" t="str">
        <f>IFERROR(VLOOKUP($A20,'CONCENTRADO DE CLAVES'!$B$10:$AU$732,F$8,FALSE),"")</f>
        <v/>
      </c>
      <c r="G20" s="16" t="str">
        <f>IFERROR(VLOOKUP($A20,'CONCENTRADO DE CLAVES'!$B$10:$AU$732,G$8,FALSE),"")</f>
        <v/>
      </c>
      <c r="H20" s="16" t="str">
        <f>IFERROR(VLOOKUP($A20,'CONCENTRADO DE CLAVES'!$B$10:$AU$732,H$8,FALSE),"")</f>
        <v/>
      </c>
      <c r="I20" s="16" t="str">
        <f>IFERROR(VLOOKUP($A20,'CONCENTRADO DE CLAVES'!$B$10:$AU$732,I$8,FALSE),"")</f>
        <v/>
      </c>
      <c r="J20" s="16" t="str">
        <f>IFERROR(VLOOKUP($A20,'CONCENTRADO DE CLAVES'!$B$10:$AU$732,J$8,FALSE),"")</f>
        <v/>
      </c>
      <c r="K20" s="16" t="str">
        <f>IFERROR(VLOOKUP($A20,'CONCENTRADO DE CLAVES'!$B$10:$AU$732,K$8,FALSE),"")</f>
        <v/>
      </c>
      <c r="L20" s="47" t="str">
        <f>IFERROR(VLOOKUP($A20,'CONCENTRADO DE CLAVES'!$B$10:$AU$732,L$8,FALSE),"")</f>
        <v/>
      </c>
      <c r="M20" s="46" t="str">
        <f>IFERROR(VLOOKUP($A20,'CONCENTRADO DE CLAVES'!$B$10:$AU$732,M$8,FALSE),"")</f>
        <v/>
      </c>
      <c r="N20" s="16" t="str">
        <f>IFERROR(VLOOKUP($A20,'CONCENTRADO DE CLAVES'!$B$10:$AU$732,N$8,FALSE),"")</f>
        <v/>
      </c>
      <c r="O20" s="46" t="str">
        <f>IFERROR(VLOOKUP($A20,'CONCENTRADO DE CLAVES'!$B$10:$AU$732,O$8,FALSE),"")</f>
        <v/>
      </c>
      <c r="P20" s="16" t="str">
        <f>IFERROR(VLOOKUP($A20,'CONCENTRADO DE CLAVES'!$B$10:$AU$732,P$8,FALSE),"")</f>
        <v/>
      </c>
      <c r="Q20" s="48" t="str">
        <f>IFERROR(VLOOKUP($A20,'CONCENTRADO DE CLAVES'!$B$10:$AU$732,Q$8,FALSE),"")</f>
        <v/>
      </c>
      <c r="R20" s="16" t="str">
        <f>IFERROR(VLOOKUP($A20,'CONCENTRADO DE CLAVES'!$B$10:$AU$732,R$8,FALSE),"")</f>
        <v/>
      </c>
      <c r="S20" s="46" t="str">
        <f>IFERROR(VLOOKUP($A20,'CONCENTRADO DE CLAVES'!$B$10:$AU$732,S$8,FALSE),"")</f>
        <v/>
      </c>
      <c r="T20" s="47" t="str">
        <f>IFERROR(VLOOKUP($A20,'CONCENTRADO DE CLAVES'!$B$10:$AU$732,T$8,FALSE),"")</f>
        <v/>
      </c>
      <c r="U20" s="98" t="str">
        <f>IFERROR(VLOOKUP($A20,'CONCENTRADO DE CLAVES'!$B$10:$AU$732,U$8,FALSE),"")</f>
        <v/>
      </c>
      <c r="V20" s="31" t="str">
        <f>IFERROR(VLOOKUP($A20,'CONCENTRADO DE CLAVES'!$B$10:$AU$732,V$8,FALSE),"")</f>
        <v/>
      </c>
      <c r="W20" s="13" t="str">
        <f>IFERROR(VLOOKUP($A20,'CONCENTRADO DE CLAVES'!$B$10:$AU$732,W$8,FALSE),"")</f>
        <v/>
      </c>
      <c r="X20" s="13" t="str">
        <f>IFERROR(VLOOKUP($A20,'CONCENTRADO DE CLAVES'!$B$10:$AU$732,X$8,FALSE),"")</f>
        <v/>
      </c>
      <c r="Y20" s="13" t="str">
        <f>IFERROR(VLOOKUP($A20,'CONCENTRADO DE CLAVES'!$B$10:$AU$732,Y$8,FALSE),"")</f>
        <v/>
      </c>
      <c r="Z20" s="37" t="str">
        <f>IFERROR(VLOOKUP($A20,'CONCENTRADO DE CLAVES'!$B$10:$AU$732,Z$8,FALSE),"")</f>
        <v/>
      </c>
      <c r="AA20" s="13" t="str">
        <f>IFERROR(VLOOKUP($A20,'CONCENTRADO DE CLAVES'!$B$10:$AU$732,AA$8,FALSE),"")</f>
        <v/>
      </c>
      <c r="AB20" s="13" t="str">
        <f>IFERROR(VLOOKUP($A20,'CONCENTRADO DE CLAVES'!$B$10:$AU$732,AB$8,FALSE),"")</f>
        <v/>
      </c>
      <c r="AC20" s="13" t="str">
        <f>IFERROR(VLOOKUP($A20,'CONCENTRADO DE CLAVES'!$B$10:$AU$732,AC$8,FALSE),"")</f>
        <v/>
      </c>
      <c r="AD20" s="37" t="str">
        <f>IFERROR(VLOOKUP($A20,'CONCENTRADO DE CLAVES'!$B$10:$AU$732,AD$8,FALSE),"")</f>
        <v/>
      </c>
      <c r="AE20" s="13" t="str">
        <f>IFERROR(VLOOKUP($A20,'CONCENTRADO DE CLAVES'!$B$10:$AU$732,AE$8,FALSE),"")</f>
        <v/>
      </c>
      <c r="AF20" s="13" t="str">
        <f>IFERROR(VLOOKUP($A20,'CONCENTRADO DE CLAVES'!$B$10:$AU$732,AF$8,FALSE),"")</f>
        <v/>
      </c>
      <c r="AG20" s="13" t="str">
        <f>IFERROR(VLOOKUP($A20,'CONCENTRADO DE CLAVES'!$B$10:$AU$732,AG$8,FALSE),"")</f>
        <v/>
      </c>
      <c r="AH20" s="37" t="str">
        <f>IFERROR(VLOOKUP($A20,'CONCENTRADO DE CLAVES'!$B$10:$AU$732,AH$8,FALSE),"")</f>
        <v/>
      </c>
      <c r="AI20" s="13" t="str">
        <f>IFERROR(VLOOKUP($A20,'CONCENTRADO DE CLAVES'!$B$10:$AU$732,AI$8,FALSE),"")</f>
        <v/>
      </c>
      <c r="AJ20" s="13" t="str">
        <f>IFERROR(VLOOKUP($A20,'CONCENTRADO DE CLAVES'!$B$10:$AU$732,AJ$8,FALSE),"")</f>
        <v/>
      </c>
      <c r="AK20" s="13" t="str">
        <f>IFERROR(VLOOKUP($A20,'CONCENTRADO DE CLAVES'!$B$10:$AU$732,AK$8,FALSE),"")</f>
        <v/>
      </c>
      <c r="AL20" s="37" t="str">
        <f>IFERROR(VLOOKUP($A20,'CONCENTRADO DE CLAVES'!$B$10:$AU$732,AL$8,FALSE),"")</f>
        <v/>
      </c>
      <c r="AM20" s="69" t="str">
        <f>IFERROR(VLOOKUP($A20,'CONCENTRADO DE CLAVES'!$B$10:$AU$732,AM$8,FALSE),"")</f>
        <v/>
      </c>
    </row>
    <row r="21" spans="1:39" x14ac:dyDescent="0.25">
      <c r="A21" s="15">
        <v>12</v>
      </c>
      <c r="B21" s="16" t="str">
        <f>IFERROR(VLOOKUP($A21,'CONCENTRADO DE CLAVES'!$B$10:$AU$732,B$8,FALSE),"")</f>
        <v/>
      </c>
      <c r="C21" s="46" t="str">
        <f>IFERROR(VLOOKUP($A21,'CONCENTRADO DE CLAVES'!$B$10:$AU$732,C$8,FALSE),"")</f>
        <v/>
      </c>
      <c r="D21" s="47" t="str">
        <f>IFERROR(VLOOKUP($A21,'CONCENTRADO DE CLAVES'!$B$10:$AU$732,D$8,FALSE),"")</f>
        <v/>
      </c>
      <c r="E21" s="48" t="str">
        <f>IFERROR(VLOOKUP($A21,'CONCENTRADO DE CLAVES'!$B$10:$AU$732,E$8,FALSE),"")</f>
        <v/>
      </c>
      <c r="F21" s="16" t="str">
        <f>IFERROR(VLOOKUP($A21,'CONCENTRADO DE CLAVES'!$B$10:$AU$732,F$8,FALSE),"")</f>
        <v/>
      </c>
      <c r="G21" s="16" t="str">
        <f>IFERROR(VLOOKUP($A21,'CONCENTRADO DE CLAVES'!$B$10:$AU$732,G$8,FALSE),"")</f>
        <v/>
      </c>
      <c r="H21" s="16" t="str">
        <f>IFERROR(VLOOKUP($A21,'CONCENTRADO DE CLAVES'!$B$10:$AU$732,H$8,FALSE),"")</f>
        <v/>
      </c>
      <c r="I21" s="16" t="str">
        <f>IFERROR(VLOOKUP($A21,'CONCENTRADO DE CLAVES'!$B$10:$AU$732,I$8,FALSE),"")</f>
        <v/>
      </c>
      <c r="J21" s="16" t="str">
        <f>IFERROR(VLOOKUP($A21,'CONCENTRADO DE CLAVES'!$B$10:$AU$732,J$8,FALSE),"")</f>
        <v/>
      </c>
      <c r="K21" s="16" t="str">
        <f>IFERROR(VLOOKUP($A21,'CONCENTRADO DE CLAVES'!$B$10:$AU$732,K$8,FALSE),"")</f>
        <v/>
      </c>
      <c r="L21" s="47" t="str">
        <f>IFERROR(VLOOKUP($A21,'CONCENTRADO DE CLAVES'!$B$10:$AU$732,L$8,FALSE),"")</f>
        <v/>
      </c>
      <c r="M21" s="46" t="str">
        <f>IFERROR(VLOOKUP($A21,'CONCENTRADO DE CLAVES'!$B$10:$AU$732,M$8,FALSE),"")</f>
        <v/>
      </c>
      <c r="N21" s="16" t="str">
        <f>IFERROR(VLOOKUP($A21,'CONCENTRADO DE CLAVES'!$B$10:$AU$732,N$8,FALSE),"")</f>
        <v/>
      </c>
      <c r="O21" s="46" t="str">
        <f>IFERROR(VLOOKUP($A21,'CONCENTRADO DE CLAVES'!$B$10:$AU$732,O$8,FALSE),"")</f>
        <v/>
      </c>
      <c r="P21" s="16" t="str">
        <f>IFERROR(VLOOKUP($A21,'CONCENTRADO DE CLAVES'!$B$10:$AU$732,P$8,FALSE),"")</f>
        <v/>
      </c>
      <c r="Q21" s="48" t="str">
        <f>IFERROR(VLOOKUP($A21,'CONCENTRADO DE CLAVES'!$B$10:$AU$732,Q$8,FALSE),"")</f>
        <v/>
      </c>
      <c r="R21" s="16" t="str">
        <f>IFERROR(VLOOKUP($A21,'CONCENTRADO DE CLAVES'!$B$10:$AU$732,R$8,FALSE),"")</f>
        <v/>
      </c>
      <c r="S21" s="46" t="str">
        <f>IFERROR(VLOOKUP($A21,'CONCENTRADO DE CLAVES'!$B$10:$AU$732,S$8,FALSE),"")</f>
        <v/>
      </c>
      <c r="T21" s="47" t="str">
        <f>IFERROR(VLOOKUP($A21,'CONCENTRADO DE CLAVES'!$B$10:$AU$732,T$8,FALSE),"")</f>
        <v/>
      </c>
      <c r="U21" s="98" t="str">
        <f>IFERROR(VLOOKUP($A21,'CONCENTRADO DE CLAVES'!$B$10:$AU$732,U$8,FALSE),"")</f>
        <v/>
      </c>
      <c r="V21" s="31" t="str">
        <f>IFERROR(VLOOKUP($A21,'CONCENTRADO DE CLAVES'!$B$10:$AU$732,V$8,FALSE),"")</f>
        <v/>
      </c>
      <c r="W21" s="13" t="str">
        <f>IFERROR(VLOOKUP($A21,'CONCENTRADO DE CLAVES'!$B$10:$AU$732,W$8,FALSE),"")</f>
        <v/>
      </c>
      <c r="X21" s="13" t="str">
        <f>IFERROR(VLOOKUP($A21,'CONCENTRADO DE CLAVES'!$B$10:$AU$732,X$8,FALSE),"")</f>
        <v/>
      </c>
      <c r="Y21" s="13" t="str">
        <f>IFERROR(VLOOKUP($A21,'CONCENTRADO DE CLAVES'!$B$10:$AU$732,Y$8,FALSE),"")</f>
        <v/>
      </c>
      <c r="Z21" s="37" t="str">
        <f>IFERROR(VLOOKUP($A21,'CONCENTRADO DE CLAVES'!$B$10:$AU$732,Z$8,FALSE),"")</f>
        <v/>
      </c>
      <c r="AA21" s="13" t="str">
        <f>IFERROR(VLOOKUP($A21,'CONCENTRADO DE CLAVES'!$B$10:$AU$732,AA$8,FALSE),"")</f>
        <v/>
      </c>
      <c r="AB21" s="13" t="str">
        <f>IFERROR(VLOOKUP($A21,'CONCENTRADO DE CLAVES'!$B$10:$AU$732,AB$8,FALSE),"")</f>
        <v/>
      </c>
      <c r="AC21" s="13" t="str">
        <f>IFERROR(VLOOKUP($A21,'CONCENTRADO DE CLAVES'!$B$10:$AU$732,AC$8,FALSE),"")</f>
        <v/>
      </c>
      <c r="AD21" s="37" t="str">
        <f>IFERROR(VLOOKUP($A21,'CONCENTRADO DE CLAVES'!$B$10:$AU$732,AD$8,FALSE),"")</f>
        <v/>
      </c>
      <c r="AE21" s="13" t="str">
        <f>IFERROR(VLOOKUP($A21,'CONCENTRADO DE CLAVES'!$B$10:$AU$732,AE$8,FALSE),"")</f>
        <v/>
      </c>
      <c r="AF21" s="13" t="str">
        <f>IFERROR(VLOOKUP($A21,'CONCENTRADO DE CLAVES'!$B$10:$AU$732,AF$8,FALSE),"")</f>
        <v/>
      </c>
      <c r="AG21" s="13" t="str">
        <f>IFERROR(VLOOKUP($A21,'CONCENTRADO DE CLAVES'!$B$10:$AU$732,AG$8,FALSE),"")</f>
        <v/>
      </c>
      <c r="AH21" s="37" t="str">
        <f>IFERROR(VLOOKUP($A21,'CONCENTRADO DE CLAVES'!$B$10:$AU$732,AH$8,FALSE),"")</f>
        <v/>
      </c>
      <c r="AI21" s="13" t="str">
        <f>IFERROR(VLOOKUP($A21,'CONCENTRADO DE CLAVES'!$B$10:$AU$732,AI$8,FALSE),"")</f>
        <v/>
      </c>
      <c r="AJ21" s="13" t="str">
        <f>IFERROR(VLOOKUP($A21,'CONCENTRADO DE CLAVES'!$B$10:$AU$732,AJ$8,FALSE),"")</f>
        <v/>
      </c>
      <c r="AK21" s="13" t="str">
        <f>IFERROR(VLOOKUP($A21,'CONCENTRADO DE CLAVES'!$B$10:$AU$732,AK$8,FALSE),"")</f>
        <v/>
      </c>
      <c r="AL21" s="37" t="str">
        <f>IFERROR(VLOOKUP($A21,'CONCENTRADO DE CLAVES'!$B$10:$AU$732,AL$8,FALSE),"")</f>
        <v/>
      </c>
      <c r="AM21" s="69" t="str">
        <f>IFERROR(VLOOKUP($A21,'CONCENTRADO DE CLAVES'!$B$10:$AU$732,AM$8,FALSE),"")</f>
        <v/>
      </c>
    </row>
    <row r="22" spans="1:39" x14ac:dyDescent="0.25">
      <c r="A22" s="15">
        <v>13</v>
      </c>
      <c r="B22" s="16" t="str">
        <f>IFERROR(VLOOKUP($A22,'CONCENTRADO DE CLAVES'!$B$10:$AU$732,B$8,FALSE),"")</f>
        <v/>
      </c>
      <c r="C22" s="46" t="str">
        <f>IFERROR(VLOOKUP($A22,'CONCENTRADO DE CLAVES'!$B$10:$AU$732,C$8,FALSE),"")</f>
        <v/>
      </c>
      <c r="D22" s="47" t="str">
        <f>IFERROR(VLOOKUP($A22,'CONCENTRADO DE CLAVES'!$B$10:$AU$732,D$8,FALSE),"")</f>
        <v/>
      </c>
      <c r="E22" s="48" t="str">
        <f>IFERROR(VLOOKUP($A22,'CONCENTRADO DE CLAVES'!$B$10:$AU$732,E$8,FALSE),"")</f>
        <v/>
      </c>
      <c r="F22" s="16" t="str">
        <f>IFERROR(VLOOKUP($A22,'CONCENTRADO DE CLAVES'!$B$10:$AU$732,F$8,FALSE),"")</f>
        <v/>
      </c>
      <c r="G22" s="16" t="str">
        <f>IFERROR(VLOOKUP($A22,'CONCENTRADO DE CLAVES'!$B$10:$AU$732,G$8,FALSE),"")</f>
        <v/>
      </c>
      <c r="H22" s="16" t="str">
        <f>IFERROR(VLOOKUP($A22,'CONCENTRADO DE CLAVES'!$B$10:$AU$732,H$8,FALSE),"")</f>
        <v/>
      </c>
      <c r="I22" s="16" t="str">
        <f>IFERROR(VLOOKUP($A22,'CONCENTRADO DE CLAVES'!$B$10:$AU$732,I$8,FALSE),"")</f>
        <v/>
      </c>
      <c r="J22" s="16" t="str">
        <f>IFERROR(VLOOKUP($A22,'CONCENTRADO DE CLAVES'!$B$10:$AU$732,J$8,FALSE),"")</f>
        <v/>
      </c>
      <c r="K22" s="16" t="str">
        <f>IFERROR(VLOOKUP($A22,'CONCENTRADO DE CLAVES'!$B$10:$AU$732,K$8,FALSE),"")</f>
        <v/>
      </c>
      <c r="L22" s="47" t="str">
        <f>IFERROR(VLOOKUP($A22,'CONCENTRADO DE CLAVES'!$B$10:$AU$732,L$8,FALSE),"")</f>
        <v/>
      </c>
      <c r="M22" s="46" t="str">
        <f>IFERROR(VLOOKUP($A22,'CONCENTRADO DE CLAVES'!$B$10:$AU$732,M$8,FALSE),"")</f>
        <v/>
      </c>
      <c r="N22" s="16" t="str">
        <f>IFERROR(VLOOKUP($A22,'CONCENTRADO DE CLAVES'!$B$10:$AU$732,N$8,FALSE),"")</f>
        <v/>
      </c>
      <c r="O22" s="46" t="str">
        <f>IFERROR(VLOOKUP($A22,'CONCENTRADO DE CLAVES'!$B$10:$AU$732,O$8,FALSE),"")</f>
        <v/>
      </c>
      <c r="P22" s="16" t="str">
        <f>IFERROR(VLOOKUP($A22,'CONCENTRADO DE CLAVES'!$B$10:$AU$732,P$8,FALSE),"")</f>
        <v/>
      </c>
      <c r="Q22" s="48" t="str">
        <f>IFERROR(VLOOKUP($A22,'CONCENTRADO DE CLAVES'!$B$10:$AU$732,Q$8,FALSE),"")</f>
        <v/>
      </c>
      <c r="R22" s="16" t="str">
        <f>IFERROR(VLOOKUP($A22,'CONCENTRADO DE CLAVES'!$B$10:$AU$732,R$8,FALSE),"")</f>
        <v/>
      </c>
      <c r="S22" s="46" t="str">
        <f>IFERROR(VLOOKUP($A22,'CONCENTRADO DE CLAVES'!$B$10:$AU$732,S$8,FALSE),"")</f>
        <v/>
      </c>
      <c r="T22" s="47" t="str">
        <f>IFERROR(VLOOKUP($A22,'CONCENTRADO DE CLAVES'!$B$10:$AU$732,T$8,FALSE),"")</f>
        <v/>
      </c>
      <c r="U22" s="98" t="str">
        <f>IFERROR(VLOOKUP($A22,'CONCENTRADO DE CLAVES'!$B$10:$AU$732,U$8,FALSE),"")</f>
        <v/>
      </c>
      <c r="V22" s="31" t="str">
        <f>IFERROR(VLOOKUP($A22,'CONCENTRADO DE CLAVES'!$B$10:$AU$732,V$8,FALSE),"")</f>
        <v/>
      </c>
      <c r="W22" s="13" t="str">
        <f>IFERROR(VLOOKUP($A22,'CONCENTRADO DE CLAVES'!$B$10:$AU$732,W$8,FALSE),"")</f>
        <v/>
      </c>
      <c r="X22" s="13" t="str">
        <f>IFERROR(VLOOKUP($A22,'CONCENTRADO DE CLAVES'!$B$10:$AU$732,X$8,FALSE),"")</f>
        <v/>
      </c>
      <c r="Y22" s="13" t="str">
        <f>IFERROR(VLOOKUP($A22,'CONCENTRADO DE CLAVES'!$B$10:$AU$732,Y$8,FALSE),"")</f>
        <v/>
      </c>
      <c r="Z22" s="37" t="str">
        <f>IFERROR(VLOOKUP($A22,'CONCENTRADO DE CLAVES'!$B$10:$AU$732,Z$8,FALSE),"")</f>
        <v/>
      </c>
      <c r="AA22" s="13" t="str">
        <f>IFERROR(VLOOKUP($A22,'CONCENTRADO DE CLAVES'!$B$10:$AU$732,AA$8,FALSE),"")</f>
        <v/>
      </c>
      <c r="AB22" s="13" t="str">
        <f>IFERROR(VLOOKUP($A22,'CONCENTRADO DE CLAVES'!$B$10:$AU$732,AB$8,FALSE),"")</f>
        <v/>
      </c>
      <c r="AC22" s="13" t="str">
        <f>IFERROR(VLOOKUP($A22,'CONCENTRADO DE CLAVES'!$B$10:$AU$732,AC$8,FALSE),"")</f>
        <v/>
      </c>
      <c r="AD22" s="37" t="str">
        <f>IFERROR(VLOOKUP($A22,'CONCENTRADO DE CLAVES'!$B$10:$AU$732,AD$8,FALSE),"")</f>
        <v/>
      </c>
      <c r="AE22" s="13" t="str">
        <f>IFERROR(VLOOKUP($A22,'CONCENTRADO DE CLAVES'!$B$10:$AU$732,AE$8,FALSE),"")</f>
        <v/>
      </c>
      <c r="AF22" s="13" t="str">
        <f>IFERROR(VLOOKUP($A22,'CONCENTRADO DE CLAVES'!$B$10:$AU$732,AF$8,FALSE),"")</f>
        <v/>
      </c>
      <c r="AG22" s="13" t="str">
        <f>IFERROR(VLOOKUP($A22,'CONCENTRADO DE CLAVES'!$B$10:$AU$732,AG$8,FALSE),"")</f>
        <v/>
      </c>
      <c r="AH22" s="37" t="str">
        <f>IFERROR(VLOOKUP($A22,'CONCENTRADO DE CLAVES'!$B$10:$AU$732,AH$8,FALSE),"")</f>
        <v/>
      </c>
      <c r="AI22" s="13" t="str">
        <f>IFERROR(VLOOKUP($A22,'CONCENTRADO DE CLAVES'!$B$10:$AU$732,AI$8,FALSE),"")</f>
        <v/>
      </c>
      <c r="AJ22" s="13" t="str">
        <f>IFERROR(VLOOKUP($A22,'CONCENTRADO DE CLAVES'!$B$10:$AU$732,AJ$8,FALSE),"")</f>
        <v/>
      </c>
      <c r="AK22" s="13" t="str">
        <f>IFERROR(VLOOKUP($A22,'CONCENTRADO DE CLAVES'!$B$10:$AU$732,AK$8,FALSE),"")</f>
        <v/>
      </c>
      <c r="AL22" s="37" t="str">
        <f>IFERROR(VLOOKUP($A22,'CONCENTRADO DE CLAVES'!$B$10:$AU$732,AL$8,FALSE),"")</f>
        <v/>
      </c>
      <c r="AM22" s="69" t="str">
        <f>IFERROR(VLOOKUP($A22,'CONCENTRADO DE CLAVES'!$B$10:$AU$732,AM$8,FALSE),"")</f>
        <v/>
      </c>
    </row>
    <row r="23" spans="1:39" x14ac:dyDescent="0.25">
      <c r="A23" s="15">
        <v>14</v>
      </c>
      <c r="B23" s="16" t="str">
        <f>IFERROR(VLOOKUP($A23,'CONCENTRADO DE CLAVES'!$B$10:$AU$732,B$8,FALSE),"")</f>
        <v/>
      </c>
      <c r="C23" s="46" t="str">
        <f>IFERROR(VLOOKUP($A23,'CONCENTRADO DE CLAVES'!$B$10:$AU$732,C$8,FALSE),"")</f>
        <v/>
      </c>
      <c r="D23" s="47" t="str">
        <f>IFERROR(VLOOKUP($A23,'CONCENTRADO DE CLAVES'!$B$10:$AU$732,D$8,FALSE),"")</f>
        <v/>
      </c>
      <c r="E23" s="48" t="str">
        <f>IFERROR(VLOOKUP($A23,'CONCENTRADO DE CLAVES'!$B$10:$AU$732,E$8,FALSE),"")</f>
        <v/>
      </c>
      <c r="F23" s="16" t="str">
        <f>IFERROR(VLOOKUP($A23,'CONCENTRADO DE CLAVES'!$B$10:$AU$732,F$8,FALSE),"")</f>
        <v/>
      </c>
      <c r="G23" s="16" t="str">
        <f>IFERROR(VLOOKUP($A23,'CONCENTRADO DE CLAVES'!$B$10:$AU$732,G$8,FALSE),"")</f>
        <v/>
      </c>
      <c r="H23" s="16" t="str">
        <f>IFERROR(VLOOKUP($A23,'CONCENTRADO DE CLAVES'!$B$10:$AU$732,H$8,FALSE),"")</f>
        <v/>
      </c>
      <c r="I23" s="16" t="str">
        <f>IFERROR(VLOOKUP($A23,'CONCENTRADO DE CLAVES'!$B$10:$AU$732,I$8,FALSE),"")</f>
        <v/>
      </c>
      <c r="J23" s="16" t="str">
        <f>IFERROR(VLOOKUP($A23,'CONCENTRADO DE CLAVES'!$B$10:$AU$732,J$8,FALSE),"")</f>
        <v/>
      </c>
      <c r="K23" s="16" t="str">
        <f>IFERROR(VLOOKUP($A23,'CONCENTRADO DE CLAVES'!$B$10:$AU$732,K$8,FALSE),"")</f>
        <v/>
      </c>
      <c r="L23" s="47" t="str">
        <f>IFERROR(VLOOKUP($A23,'CONCENTRADO DE CLAVES'!$B$10:$AU$732,L$8,FALSE),"")</f>
        <v/>
      </c>
      <c r="M23" s="46" t="str">
        <f>IFERROR(VLOOKUP($A23,'CONCENTRADO DE CLAVES'!$B$10:$AU$732,M$8,FALSE),"")</f>
        <v/>
      </c>
      <c r="N23" s="16" t="str">
        <f>IFERROR(VLOOKUP($A23,'CONCENTRADO DE CLAVES'!$B$10:$AU$732,N$8,FALSE),"")</f>
        <v/>
      </c>
      <c r="O23" s="46" t="str">
        <f>IFERROR(VLOOKUP($A23,'CONCENTRADO DE CLAVES'!$B$10:$AU$732,O$8,FALSE),"")</f>
        <v/>
      </c>
      <c r="P23" s="16" t="str">
        <f>IFERROR(VLOOKUP($A23,'CONCENTRADO DE CLAVES'!$B$10:$AU$732,P$8,FALSE),"")</f>
        <v/>
      </c>
      <c r="Q23" s="48" t="str">
        <f>IFERROR(VLOOKUP($A23,'CONCENTRADO DE CLAVES'!$B$10:$AU$732,Q$8,FALSE),"")</f>
        <v/>
      </c>
      <c r="R23" s="16" t="str">
        <f>IFERROR(VLOOKUP($A23,'CONCENTRADO DE CLAVES'!$B$10:$AU$732,R$8,FALSE),"")</f>
        <v/>
      </c>
      <c r="S23" s="46" t="str">
        <f>IFERROR(VLOOKUP($A23,'CONCENTRADO DE CLAVES'!$B$10:$AU$732,S$8,FALSE),"")</f>
        <v/>
      </c>
      <c r="T23" s="47" t="str">
        <f>IFERROR(VLOOKUP($A23,'CONCENTRADO DE CLAVES'!$B$10:$AU$732,T$8,FALSE),"")</f>
        <v/>
      </c>
      <c r="U23" s="98" t="str">
        <f>IFERROR(VLOOKUP($A23,'CONCENTRADO DE CLAVES'!$B$10:$AU$732,U$8,FALSE),"")</f>
        <v/>
      </c>
      <c r="V23" s="31" t="str">
        <f>IFERROR(VLOOKUP($A23,'CONCENTRADO DE CLAVES'!$B$10:$AU$732,V$8,FALSE),"")</f>
        <v/>
      </c>
      <c r="W23" s="13" t="str">
        <f>IFERROR(VLOOKUP($A23,'CONCENTRADO DE CLAVES'!$B$10:$AU$732,W$8,FALSE),"")</f>
        <v/>
      </c>
      <c r="X23" s="13" t="str">
        <f>IFERROR(VLOOKUP($A23,'CONCENTRADO DE CLAVES'!$B$10:$AU$732,X$8,FALSE),"")</f>
        <v/>
      </c>
      <c r="Y23" s="13" t="str">
        <f>IFERROR(VLOOKUP($A23,'CONCENTRADO DE CLAVES'!$B$10:$AU$732,Y$8,FALSE),"")</f>
        <v/>
      </c>
      <c r="Z23" s="37" t="str">
        <f>IFERROR(VLOOKUP($A23,'CONCENTRADO DE CLAVES'!$B$10:$AU$732,Z$8,FALSE),"")</f>
        <v/>
      </c>
      <c r="AA23" s="13" t="str">
        <f>IFERROR(VLOOKUP($A23,'CONCENTRADO DE CLAVES'!$B$10:$AU$732,AA$8,FALSE),"")</f>
        <v/>
      </c>
      <c r="AB23" s="13" t="str">
        <f>IFERROR(VLOOKUP($A23,'CONCENTRADO DE CLAVES'!$B$10:$AU$732,AB$8,FALSE),"")</f>
        <v/>
      </c>
      <c r="AC23" s="13" t="str">
        <f>IFERROR(VLOOKUP($A23,'CONCENTRADO DE CLAVES'!$B$10:$AU$732,AC$8,FALSE),"")</f>
        <v/>
      </c>
      <c r="AD23" s="37" t="str">
        <f>IFERROR(VLOOKUP($A23,'CONCENTRADO DE CLAVES'!$B$10:$AU$732,AD$8,FALSE),"")</f>
        <v/>
      </c>
      <c r="AE23" s="13" t="str">
        <f>IFERROR(VLOOKUP($A23,'CONCENTRADO DE CLAVES'!$B$10:$AU$732,AE$8,FALSE),"")</f>
        <v/>
      </c>
      <c r="AF23" s="13" t="str">
        <f>IFERROR(VLOOKUP($A23,'CONCENTRADO DE CLAVES'!$B$10:$AU$732,AF$8,FALSE),"")</f>
        <v/>
      </c>
      <c r="AG23" s="13" t="str">
        <f>IFERROR(VLOOKUP($A23,'CONCENTRADO DE CLAVES'!$B$10:$AU$732,AG$8,FALSE),"")</f>
        <v/>
      </c>
      <c r="AH23" s="37" t="str">
        <f>IFERROR(VLOOKUP($A23,'CONCENTRADO DE CLAVES'!$B$10:$AU$732,AH$8,FALSE),"")</f>
        <v/>
      </c>
      <c r="AI23" s="13" t="str">
        <f>IFERROR(VLOOKUP($A23,'CONCENTRADO DE CLAVES'!$B$10:$AU$732,AI$8,FALSE),"")</f>
        <v/>
      </c>
      <c r="AJ23" s="13" t="str">
        <f>IFERROR(VLOOKUP($A23,'CONCENTRADO DE CLAVES'!$B$10:$AU$732,AJ$8,FALSE),"")</f>
        <v/>
      </c>
      <c r="AK23" s="13" t="str">
        <f>IFERROR(VLOOKUP($A23,'CONCENTRADO DE CLAVES'!$B$10:$AU$732,AK$8,FALSE),"")</f>
        <v/>
      </c>
      <c r="AL23" s="37" t="str">
        <f>IFERROR(VLOOKUP($A23,'CONCENTRADO DE CLAVES'!$B$10:$AU$732,AL$8,FALSE),"")</f>
        <v/>
      </c>
      <c r="AM23" s="69" t="str">
        <f>IFERROR(VLOOKUP($A23,'CONCENTRADO DE CLAVES'!$B$10:$AU$732,AM$8,FALSE),"")</f>
        <v/>
      </c>
    </row>
    <row r="24" spans="1:39" x14ac:dyDescent="0.25">
      <c r="A24" s="15">
        <v>15</v>
      </c>
      <c r="B24" s="16" t="str">
        <f>IFERROR(VLOOKUP($A24,'CONCENTRADO DE CLAVES'!$B$10:$AU$732,B$8,FALSE),"")</f>
        <v/>
      </c>
      <c r="C24" s="46" t="str">
        <f>IFERROR(VLOOKUP($A24,'CONCENTRADO DE CLAVES'!$B$10:$AU$732,C$8,FALSE),"")</f>
        <v/>
      </c>
      <c r="D24" s="47" t="str">
        <f>IFERROR(VLOOKUP($A24,'CONCENTRADO DE CLAVES'!$B$10:$AU$732,D$8,FALSE),"")</f>
        <v/>
      </c>
      <c r="E24" s="48" t="str">
        <f>IFERROR(VLOOKUP($A24,'CONCENTRADO DE CLAVES'!$B$10:$AU$732,E$8,FALSE),"")</f>
        <v/>
      </c>
      <c r="F24" s="16" t="str">
        <f>IFERROR(VLOOKUP($A24,'CONCENTRADO DE CLAVES'!$B$10:$AU$732,F$8,FALSE),"")</f>
        <v/>
      </c>
      <c r="G24" s="16" t="str">
        <f>IFERROR(VLOOKUP($A24,'CONCENTRADO DE CLAVES'!$B$10:$AU$732,G$8,FALSE),"")</f>
        <v/>
      </c>
      <c r="H24" s="16" t="str">
        <f>IFERROR(VLOOKUP($A24,'CONCENTRADO DE CLAVES'!$B$10:$AU$732,H$8,FALSE),"")</f>
        <v/>
      </c>
      <c r="I24" s="16" t="str">
        <f>IFERROR(VLOOKUP($A24,'CONCENTRADO DE CLAVES'!$B$10:$AU$732,I$8,FALSE),"")</f>
        <v/>
      </c>
      <c r="J24" s="16" t="str">
        <f>IFERROR(VLOOKUP($A24,'CONCENTRADO DE CLAVES'!$B$10:$AU$732,J$8,FALSE),"")</f>
        <v/>
      </c>
      <c r="K24" s="16" t="str">
        <f>IFERROR(VLOOKUP($A24,'CONCENTRADO DE CLAVES'!$B$10:$AU$732,K$8,FALSE),"")</f>
        <v/>
      </c>
      <c r="L24" s="47" t="str">
        <f>IFERROR(VLOOKUP($A24,'CONCENTRADO DE CLAVES'!$B$10:$AU$732,L$8,FALSE),"")</f>
        <v/>
      </c>
      <c r="M24" s="46" t="str">
        <f>IFERROR(VLOOKUP($A24,'CONCENTRADO DE CLAVES'!$B$10:$AU$732,M$8,FALSE),"")</f>
        <v/>
      </c>
      <c r="N24" s="16" t="str">
        <f>IFERROR(VLOOKUP($A24,'CONCENTRADO DE CLAVES'!$B$10:$AU$732,N$8,FALSE),"")</f>
        <v/>
      </c>
      <c r="O24" s="46" t="str">
        <f>IFERROR(VLOOKUP($A24,'CONCENTRADO DE CLAVES'!$B$10:$AU$732,O$8,FALSE),"")</f>
        <v/>
      </c>
      <c r="P24" s="16" t="str">
        <f>IFERROR(VLOOKUP($A24,'CONCENTRADO DE CLAVES'!$B$10:$AU$732,P$8,FALSE),"")</f>
        <v/>
      </c>
      <c r="Q24" s="48" t="str">
        <f>IFERROR(VLOOKUP($A24,'CONCENTRADO DE CLAVES'!$B$10:$AU$732,Q$8,FALSE),"")</f>
        <v/>
      </c>
      <c r="R24" s="16" t="str">
        <f>IFERROR(VLOOKUP($A24,'CONCENTRADO DE CLAVES'!$B$10:$AU$732,R$8,FALSE),"")</f>
        <v/>
      </c>
      <c r="S24" s="46" t="str">
        <f>IFERROR(VLOOKUP($A24,'CONCENTRADO DE CLAVES'!$B$10:$AU$732,S$8,FALSE),"")</f>
        <v/>
      </c>
      <c r="T24" s="47" t="str">
        <f>IFERROR(VLOOKUP($A24,'CONCENTRADO DE CLAVES'!$B$10:$AU$732,T$8,FALSE),"")</f>
        <v/>
      </c>
      <c r="U24" s="98" t="str">
        <f>IFERROR(VLOOKUP($A24,'CONCENTRADO DE CLAVES'!$B$10:$AU$732,U$8,FALSE),"")</f>
        <v/>
      </c>
      <c r="V24" s="31" t="str">
        <f>IFERROR(VLOOKUP($A24,'CONCENTRADO DE CLAVES'!$B$10:$AU$732,V$8,FALSE),"")</f>
        <v/>
      </c>
      <c r="W24" s="13" t="str">
        <f>IFERROR(VLOOKUP($A24,'CONCENTRADO DE CLAVES'!$B$10:$AU$732,W$8,FALSE),"")</f>
        <v/>
      </c>
      <c r="X24" s="13" t="str">
        <f>IFERROR(VLOOKUP($A24,'CONCENTRADO DE CLAVES'!$B$10:$AU$732,X$8,FALSE),"")</f>
        <v/>
      </c>
      <c r="Y24" s="13" t="str">
        <f>IFERROR(VLOOKUP($A24,'CONCENTRADO DE CLAVES'!$B$10:$AU$732,Y$8,FALSE),"")</f>
        <v/>
      </c>
      <c r="Z24" s="37" t="str">
        <f>IFERROR(VLOOKUP($A24,'CONCENTRADO DE CLAVES'!$B$10:$AU$732,Z$8,FALSE),"")</f>
        <v/>
      </c>
      <c r="AA24" s="13" t="str">
        <f>IFERROR(VLOOKUP($A24,'CONCENTRADO DE CLAVES'!$B$10:$AU$732,AA$8,FALSE),"")</f>
        <v/>
      </c>
      <c r="AB24" s="13" t="str">
        <f>IFERROR(VLOOKUP($A24,'CONCENTRADO DE CLAVES'!$B$10:$AU$732,AB$8,FALSE),"")</f>
        <v/>
      </c>
      <c r="AC24" s="13" t="str">
        <f>IFERROR(VLOOKUP($A24,'CONCENTRADO DE CLAVES'!$B$10:$AU$732,AC$8,FALSE),"")</f>
        <v/>
      </c>
      <c r="AD24" s="37" t="str">
        <f>IFERROR(VLOOKUP($A24,'CONCENTRADO DE CLAVES'!$B$10:$AU$732,AD$8,FALSE),"")</f>
        <v/>
      </c>
      <c r="AE24" s="13" t="str">
        <f>IFERROR(VLOOKUP($A24,'CONCENTRADO DE CLAVES'!$B$10:$AU$732,AE$8,FALSE),"")</f>
        <v/>
      </c>
      <c r="AF24" s="13" t="str">
        <f>IFERROR(VLOOKUP($A24,'CONCENTRADO DE CLAVES'!$B$10:$AU$732,AF$8,FALSE),"")</f>
        <v/>
      </c>
      <c r="AG24" s="13" t="str">
        <f>IFERROR(VLOOKUP($A24,'CONCENTRADO DE CLAVES'!$B$10:$AU$732,AG$8,FALSE),"")</f>
        <v/>
      </c>
      <c r="AH24" s="37" t="str">
        <f>IFERROR(VLOOKUP($A24,'CONCENTRADO DE CLAVES'!$B$10:$AU$732,AH$8,FALSE),"")</f>
        <v/>
      </c>
      <c r="AI24" s="13" t="str">
        <f>IFERROR(VLOOKUP($A24,'CONCENTRADO DE CLAVES'!$B$10:$AU$732,AI$8,FALSE),"")</f>
        <v/>
      </c>
      <c r="AJ24" s="13" t="str">
        <f>IFERROR(VLOOKUP($A24,'CONCENTRADO DE CLAVES'!$B$10:$AU$732,AJ$8,FALSE),"")</f>
        <v/>
      </c>
      <c r="AK24" s="13" t="str">
        <f>IFERROR(VLOOKUP($A24,'CONCENTRADO DE CLAVES'!$B$10:$AU$732,AK$8,FALSE),"")</f>
        <v/>
      </c>
      <c r="AL24" s="37" t="str">
        <f>IFERROR(VLOOKUP($A24,'CONCENTRADO DE CLAVES'!$B$10:$AU$732,AL$8,FALSE),"")</f>
        <v/>
      </c>
      <c r="AM24" s="69" t="str">
        <f>IFERROR(VLOOKUP($A24,'CONCENTRADO DE CLAVES'!$B$10:$AU$732,AM$8,FALSE),"")</f>
        <v/>
      </c>
    </row>
    <row r="25" spans="1:39" x14ac:dyDescent="0.25">
      <c r="A25" s="15">
        <v>16</v>
      </c>
      <c r="B25" s="16" t="str">
        <f>IFERROR(VLOOKUP($A25,'CONCENTRADO DE CLAVES'!$B$10:$AU$732,B$8,FALSE),"")</f>
        <v/>
      </c>
      <c r="C25" s="46" t="str">
        <f>IFERROR(VLOOKUP($A25,'CONCENTRADO DE CLAVES'!$B$10:$AU$732,C$8,FALSE),"")</f>
        <v/>
      </c>
      <c r="D25" s="47" t="str">
        <f>IFERROR(VLOOKUP($A25,'CONCENTRADO DE CLAVES'!$B$10:$AU$732,D$8,FALSE),"")</f>
        <v/>
      </c>
      <c r="E25" s="48" t="str">
        <f>IFERROR(VLOOKUP($A25,'CONCENTRADO DE CLAVES'!$B$10:$AU$732,E$8,FALSE),"")</f>
        <v/>
      </c>
      <c r="F25" s="16" t="str">
        <f>IFERROR(VLOOKUP($A25,'CONCENTRADO DE CLAVES'!$B$10:$AU$732,F$8,FALSE),"")</f>
        <v/>
      </c>
      <c r="G25" s="16" t="str">
        <f>IFERROR(VLOOKUP($A25,'CONCENTRADO DE CLAVES'!$B$10:$AU$732,G$8,FALSE),"")</f>
        <v/>
      </c>
      <c r="H25" s="16" t="str">
        <f>IFERROR(VLOOKUP($A25,'CONCENTRADO DE CLAVES'!$B$10:$AU$732,H$8,FALSE),"")</f>
        <v/>
      </c>
      <c r="I25" s="16" t="str">
        <f>IFERROR(VLOOKUP($A25,'CONCENTRADO DE CLAVES'!$B$10:$AU$732,I$8,FALSE),"")</f>
        <v/>
      </c>
      <c r="J25" s="16" t="str">
        <f>IFERROR(VLOOKUP($A25,'CONCENTRADO DE CLAVES'!$B$10:$AU$732,J$8,FALSE),"")</f>
        <v/>
      </c>
      <c r="K25" s="16" t="str">
        <f>IFERROR(VLOOKUP($A25,'CONCENTRADO DE CLAVES'!$B$10:$AU$732,K$8,FALSE),"")</f>
        <v/>
      </c>
      <c r="L25" s="47" t="str">
        <f>IFERROR(VLOOKUP($A25,'CONCENTRADO DE CLAVES'!$B$10:$AU$732,L$8,FALSE),"")</f>
        <v/>
      </c>
      <c r="M25" s="46" t="str">
        <f>IFERROR(VLOOKUP($A25,'CONCENTRADO DE CLAVES'!$B$10:$AU$732,M$8,FALSE),"")</f>
        <v/>
      </c>
      <c r="N25" s="16" t="str">
        <f>IFERROR(VLOOKUP($A25,'CONCENTRADO DE CLAVES'!$B$10:$AU$732,N$8,FALSE),"")</f>
        <v/>
      </c>
      <c r="O25" s="46" t="str">
        <f>IFERROR(VLOOKUP($A25,'CONCENTRADO DE CLAVES'!$B$10:$AU$732,O$8,FALSE),"")</f>
        <v/>
      </c>
      <c r="P25" s="16" t="str">
        <f>IFERROR(VLOOKUP($A25,'CONCENTRADO DE CLAVES'!$B$10:$AU$732,P$8,FALSE),"")</f>
        <v/>
      </c>
      <c r="Q25" s="48" t="str">
        <f>IFERROR(VLOOKUP($A25,'CONCENTRADO DE CLAVES'!$B$10:$AU$732,Q$8,FALSE),"")</f>
        <v/>
      </c>
      <c r="R25" s="16" t="str">
        <f>IFERROR(VLOOKUP($A25,'CONCENTRADO DE CLAVES'!$B$10:$AU$732,R$8,FALSE),"")</f>
        <v/>
      </c>
      <c r="S25" s="46" t="str">
        <f>IFERROR(VLOOKUP($A25,'CONCENTRADO DE CLAVES'!$B$10:$AU$732,S$8,FALSE),"")</f>
        <v/>
      </c>
      <c r="T25" s="47" t="str">
        <f>IFERROR(VLOOKUP($A25,'CONCENTRADO DE CLAVES'!$B$10:$AU$732,T$8,FALSE),"")</f>
        <v/>
      </c>
      <c r="U25" s="98" t="str">
        <f>IFERROR(VLOOKUP($A25,'CONCENTRADO DE CLAVES'!$B$10:$AU$732,U$8,FALSE),"")</f>
        <v/>
      </c>
      <c r="V25" s="31" t="str">
        <f>IFERROR(VLOOKUP($A25,'CONCENTRADO DE CLAVES'!$B$10:$AU$732,V$8,FALSE),"")</f>
        <v/>
      </c>
      <c r="W25" s="13" t="str">
        <f>IFERROR(VLOOKUP($A25,'CONCENTRADO DE CLAVES'!$B$10:$AU$732,W$8,FALSE),"")</f>
        <v/>
      </c>
      <c r="X25" s="13" t="str">
        <f>IFERROR(VLOOKUP($A25,'CONCENTRADO DE CLAVES'!$B$10:$AU$732,X$8,FALSE),"")</f>
        <v/>
      </c>
      <c r="Y25" s="13" t="str">
        <f>IFERROR(VLOOKUP($A25,'CONCENTRADO DE CLAVES'!$B$10:$AU$732,Y$8,FALSE),"")</f>
        <v/>
      </c>
      <c r="Z25" s="37" t="str">
        <f>IFERROR(VLOOKUP($A25,'CONCENTRADO DE CLAVES'!$B$10:$AU$732,Z$8,FALSE),"")</f>
        <v/>
      </c>
      <c r="AA25" s="13" t="str">
        <f>IFERROR(VLOOKUP($A25,'CONCENTRADO DE CLAVES'!$B$10:$AU$732,AA$8,FALSE),"")</f>
        <v/>
      </c>
      <c r="AB25" s="13" t="str">
        <f>IFERROR(VLOOKUP($A25,'CONCENTRADO DE CLAVES'!$B$10:$AU$732,AB$8,FALSE),"")</f>
        <v/>
      </c>
      <c r="AC25" s="13" t="str">
        <f>IFERROR(VLOOKUP($A25,'CONCENTRADO DE CLAVES'!$B$10:$AU$732,AC$8,FALSE),"")</f>
        <v/>
      </c>
      <c r="AD25" s="37" t="str">
        <f>IFERROR(VLOOKUP($A25,'CONCENTRADO DE CLAVES'!$B$10:$AU$732,AD$8,FALSE),"")</f>
        <v/>
      </c>
      <c r="AE25" s="13" t="str">
        <f>IFERROR(VLOOKUP($A25,'CONCENTRADO DE CLAVES'!$B$10:$AU$732,AE$8,FALSE),"")</f>
        <v/>
      </c>
      <c r="AF25" s="13" t="str">
        <f>IFERROR(VLOOKUP($A25,'CONCENTRADO DE CLAVES'!$B$10:$AU$732,AF$8,FALSE),"")</f>
        <v/>
      </c>
      <c r="AG25" s="13" t="str">
        <f>IFERROR(VLOOKUP($A25,'CONCENTRADO DE CLAVES'!$B$10:$AU$732,AG$8,FALSE),"")</f>
        <v/>
      </c>
      <c r="AH25" s="37" t="str">
        <f>IFERROR(VLOOKUP($A25,'CONCENTRADO DE CLAVES'!$B$10:$AU$732,AH$8,FALSE),"")</f>
        <v/>
      </c>
      <c r="AI25" s="13" t="str">
        <f>IFERROR(VLOOKUP($A25,'CONCENTRADO DE CLAVES'!$B$10:$AU$732,AI$8,FALSE),"")</f>
        <v/>
      </c>
      <c r="AJ25" s="13" t="str">
        <f>IFERROR(VLOOKUP($A25,'CONCENTRADO DE CLAVES'!$B$10:$AU$732,AJ$8,FALSE),"")</f>
        <v/>
      </c>
      <c r="AK25" s="13" t="str">
        <f>IFERROR(VLOOKUP($A25,'CONCENTRADO DE CLAVES'!$B$10:$AU$732,AK$8,FALSE),"")</f>
        <v/>
      </c>
      <c r="AL25" s="37" t="str">
        <f>IFERROR(VLOOKUP($A25,'CONCENTRADO DE CLAVES'!$B$10:$AU$732,AL$8,FALSE),"")</f>
        <v/>
      </c>
      <c r="AM25" s="69" t="str">
        <f>IFERROR(VLOOKUP($A25,'CONCENTRADO DE CLAVES'!$B$10:$AU$732,AM$8,FALSE),"")</f>
        <v/>
      </c>
    </row>
    <row r="26" spans="1:39" x14ac:dyDescent="0.25">
      <c r="A26" s="15">
        <v>17</v>
      </c>
      <c r="B26" s="16" t="str">
        <f>IFERROR(VLOOKUP($A26,'CONCENTRADO DE CLAVES'!$B$10:$AU$732,B$8,FALSE),"")</f>
        <v/>
      </c>
      <c r="C26" s="46" t="str">
        <f>IFERROR(VLOOKUP($A26,'CONCENTRADO DE CLAVES'!$B$10:$AU$732,C$8,FALSE),"")</f>
        <v/>
      </c>
      <c r="D26" s="47" t="str">
        <f>IFERROR(VLOOKUP($A26,'CONCENTRADO DE CLAVES'!$B$10:$AU$732,D$8,FALSE),"")</f>
        <v/>
      </c>
      <c r="E26" s="48" t="str">
        <f>IFERROR(VLOOKUP($A26,'CONCENTRADO DE CLAVES'!$B$10:$AU$732,E$8,FALSE),"")</f>
        <v/>
      </c>
      <c r="F26" s="16" t="str">
        <f>IFERROR(VLOOKUP($A26,'CONCENTRADO DE CLAVES'!$B$10:$AU$732,F$8,FALSE),"")</f>
        <v/>
      </c>
      <c r="G26" s="16" t="str">
        <f>IFERROR(VLOOKUP($A26,'CONCENTRADO DE CLAVES'!$B$10:$AU$732,G$8,FALSE),"")</f>
        <v/>
      </c>
      <c r="H26" s="16" t="str">
        <f>IFERROR(VLOOKUP($A26,'CONCENTRADO DE CLAVES'!$B$10:$AU$732,H$8,FALSE),"")</f>
        <v/>
      </c>
      <c r="I26" s="16" t="str">
        <f>IFERROR(VLOOKUP($A26,'CONCENTRADO DE CLAVES'!$B$10:$AU$732,I$8,FALSE),"")</f>
        <v/>
      </c>
      <c r="J26" s="16" t="str">
        <f>IFERROR(VLOOKUP($A26,'CONCENTRADO DE CLAVES'!$B$10:$AU$732,J$8,FALSE),"")</f>
        <v/>
      </c>
      <c r="K26" s="16" t="str">
        <f>IFERROR(VLOOKUP($A26,'CONCENTRADO DE CLAVES'!$B$10:$AU$732,K$8,FALSE),"")</f>
        <v/>
      </c>
      <c r="L26" s="47" t="str">
        <f>IFERROR(VLOOKUP($A26,'CONCENTRADO DE CLAVES'!$B$10:$AU$732,L$8,FALSE),"")</f>
        <v/>
      </c>
      <c r="M26" s="46" t="str">
        <f>IFERROR(VLOOKUP($A26,'CONCENTRADO DE CLAVES'!$B$10:$AU$732,M$8,FALSE),"")</f>
        <v/>
      </c>
      <c r="N26" s="16" t="str">
        <f>IFERROR(VLOOKUP($A26,'CONCENTRADO DE CLAVES'!$B$10:$AU$732,N$8,FALSE),"")</f>
        <v/>
      </c>
      <c r="O26" s="46" t="str">
        <f>IFERROR(VLOOKUP($A26,'CONCENTRADO DE CLAVES'!$B$10:$AU$732,O$8,FALSE),"")</f>
        <v/>
      </c>
      <c r="P26" s="16" t="str">
        <f>IFERROR(VLOOKUP($A26,'CONCENTRADO DE CLAVES'!$B$10:$AU$732,P$8,FALSE),"")</f>
        <v/>
      </c>
      <c r="Q26" s="48" t="str">
        <f>IFERROR(VLOOKUP($A26,'CONCENTRADO DE CLAVES'!$B$10:$AU$732,Q$8,FALSE),"")</f>
        <v/>
      </c>
      <c r="R26" s="16" t="str">
        <f>IFERROR(VLOOKUP($A26,'CONCENTRADO DE CLAVES'!$B$10:$AU$732,R$8,FALSE),"")</f>
        <v/>
      </c>
      <c r="S26" s="46" t="str">
        <f>IFERROR(VLOOKUP($A26,'CONCENTRADO DE CLAVES'!$B$10:$AU$732,S$8,FALSE),"")</f>
        <v/>
      </c>
      <c r="T26" s="47" t="str">
        <f>IFERROR(VLOOKUP($A26,'CONCENTRADO DE CLAVES'!$B$10:$AU$732,T$8,FALSE),"")</f>
        <v/>
      </c>
      <c r="U26" s="98" t="str">
        <f>IFERROR(VLOOKUP($A26,'CONCENTRADO DE CLAVES'!$B$10:$AU$732,U$8,FALSE),"")</f>
        <v/>
      </c>
      <c r="V26" s="31" t="str">
        <f>IFERROR(VLOOKUP($A26,'CONCENTRADO DE CLAVES'!$B$10:$AU$732,V$8,FALSE),"")</f>
        <v/>
      </c>
      <c r="W26" s="13" t="str">
        <f>IFERROR(VLOOKUP($A26,'CONCENTRADO DE CLAVES'!$B$10:$AU$732,W$8,FALSE),"")</f>
        <v/>
      </c>
      <c r="X26" s="13" t="str">
        <f>IFERROR(VLOOKUP($A26,'CONCENTRADO DE CLAVES'!$B$10:$AU$732,X$8,FALSE),"")</f>
        <v/>
      </c>
      <c r="Y26" s="13" t="str">
        <f>IFERROR(VLOOKUP($A26,'CONCENTRADO DE CLAVES'!$B$10:$AU$732,Y$8,FALSE),"")</f>
        <v/>
      </c>
      <c r="Z26" s="37" t="str">
        <f>IFERROR(VLOOKUP($A26,'CONCENTRADO DE CLAVES'!$B$10:$AU$732,Z$8,FALSE),"")</f>
        <v/>
      </c>
      <c r="AA26" s="13" t="str">
        <f>IFERROR(VLOOKUP($A26,'CONCENTRADO DE CLAVES'!$B$10:$AU$732,AA$8,FALSE),"")</f>
        <v/>
      </c>
      <c r="AB26" s="13" t="str">
        <f>IFERROR(VLOOKUP($A26,'CONCENTRADO DE CLAVES'!$B$10:$AU$732,AB$8,FALSE),"")</f>
        <v/>
      </c>
      <c r="AC26" s="13" t="str">
        <f>IFERROR(VLOOKUP($A26,'CONCENTRADO DE CLAVES'!$B$10:$AU$732,AC$8,FALSE),"")</f>
        <v/>
      </c>
      <c r="AD26" s="37" t="str">
        <f>IFERROR(VLOOKUP($A26,'CONCENTRADO DE CLAVES'!$B$10:$AU$732,AD$8,FALSE),"")</f>
        <v/>
      </c>
      <c r="AE26" s="13" t="str">
        <f>IFERROR(VLOOKUP($A26,'CONCENTRADO DE CLAVES'!$B$10:$AU$732,AE$8,FALSE),"")</f>
        <v/>
      </c>
      <c r="AF26" s="13" t="str">
        <f>IFERROR(VLOOKUP($A26,'CONCENTRADO DE CLAVES'!$B$10:$AU$732,AF$8,FALSE),"")</f>
        <v/>
      </c>
      <c r="AG26" s="13" t="str">
        <f>IFERROR(VLOOKUP($A26,'CONCENTRADO DE CLAVES'!$B$10:$AU$732,AG$8,FALSE),"")</f>
        <v/>
      </c>
      <c r="AH26" s="37" t="str">
        <f>IFERROR(VLOOKUP($A26,'CONCENTRADO DE CLAVES'!$B$10:$AU$732,AH$8,FALSE),"")</f>
        <v/>
      </c>
      <c r="AI26" s="13" t="str">
        <f>IFERROR(VLOOKUP($A26,'CONCENTRADO DE CLAVES'!$B$10:$AU$732,AI$8,FALSE),"")</f>
        <v/>
      </c>
      <c r="AJ26" s="13" t="str">
        <f>IFERROR(VLOOKUP($A26,'CONCENTRADO DE CLAVES'!$B$10:$AU$732,AJ$8,FALSE),"")</f>
        <v/>
      </c>
      <c r="AK26" s="13" t="str">
        <f>IFERROR(VLOOKUP($A26,'CONCENTRADO DE CLAVES'!$B$10:$AU$732,AK$8,FALSE),"")</f>
        <v/>
      </c>
      <c r="AL26" s="37" t="str">
        <f>IFERROR(VLOOKUP($A26,'CONCENTRADO DE CLAVES'!$B$10:$AU$732,AL$8,FALSE),"")</f>
        <v/>
      </c>
      <c r="AM26" s="69" t="str">
        <f>IFERROR(VLOOKUP($A26,'CONCENTRADO DE CLAVES'!$B$10:$AU$732,AM$8,FALSE),"")</f>
        <v/>
      </c>
    </row>
    <row r="27" spans="1:39" x14ac:dyDescent="0.25">
      <c r="A27" s="15">
        <v>18</v>
      </c>
      <c r="B27" s="16" t="str">
        <f>IFERROR(VLOOKUP($A27,'CONCENTRADO DE CLAVES'!$B$10:$AU$732,B$8,FALSE),"")</f>
        <v/>
      </c>
      <c r="C27" s="46" t="str">
        <f>IFERROR(VLOOKUP($A27,'CONCENTRADO DE CLAVES'!$B$10:$AU$732,C$8,FALSE),"")</f>
        <v/>
      </c>
      <c r="D27" s="47" t="str">
        <f>IFERROR(VLOOKUP($A27,'CONCENTRADO DE CLAVES'!$B$10:$AU$732,D$8,FALSE),"")</f>
        <v/>
      </c>
      <c r="E27" s="48" t="str">
        <f>IFERROR(VLOOKUP($A27,'CONCENTRADO DE CLAVES'!$B$10:$AU$732,E$8,FALSE),"")</f>
        <v/>
      </c>
      <c r="F27" s="16" t="str">
        <f>IFERROR(VLOOKUP($A27,'CONCENTRADO DE CLAVES'!$B$10:$AU$732,F$8,FALSE),"")</f>
        <v/>
      </c>
      <c r="G27" s="16" t="str">
        <f>IFERROR(VLOOKUP($A27,'CONCENTRADO DE CLAVES'!$B$10:$AU$732,G$8,FALSE),"")</f>
        <v/>
      </c>
      <c r="H27" s="16" t="str">
        <f>IFERROR(VLOOKUP($A27,'CONCENTRADO DE CLAVES'!$B$10:$AU$732,H$8,FALSE),"")</f>
        <v/>
      </c>
      <c r="I27" s="16" t="str">
        <f>IFERROR(VLOOKUP($A27,'CONCENTRADO DE CLAVES'!$B$10:$AU$732,I$8,FALSE),"")</f>
        <v/>
      </c>
      <c r="J27" s="16" t="str">
        <f>IFERROR(VLOOKUP($A27,'CONCENTRADO DE CLAVES'!$B$10:$AU$732,J$8,FALSE),"")</f>
        <v/>
      </c>
      <c r="K27" s="16" t="str">
        <f>IFERROR(VLOOKUP($A27,'CONCENTRADO DE CLAVES'!$B$10:$AU$732,K$8,FALSE),"")</f>
        <v/>
      </c>
      <c r="L27" s="47" t="str">
        <f>IFERROR(VLOOKUP($A27,'CONCENTRADO DE CLAVES'!$B$10:$AU$732,L$8,FALSE),"")</f>
        <v/>
      </c>
      <c r="M27" s="46" t="str">
        <f>IFERROR(VLOOKUP($A27,'CONCENTRADO DE CLAVES'!$B$10:$AU$732,M$8,FALSE),"")</f>
        <v/>
      </c>
      <c r="N27" s="16" t="str">
        <f>IFERROR(VLOOKUP($A27,'CONCENTRADO DE CLAVES'!$B$10:$AU$732,N$8,FALSE),"")</f>
        <v/>
      </c>
      <c r="O27" s="46" t="str">
        <f>IFERROR(VLOOKUP($A27,'CONCENTRADO DE CLAVES'!$B$10:$AU$732,O$8,FALSE),"")</f>
        <v/>
      </c>
      <c r="P27" s="16" t="str">
        <f>IFERROR(VLOOKUP($A27,'CONCENTRADO DE CLAVES'!$B$10:$AU$732,P$8,FALSE),"")</f>
        <v/>
      </c>
      <c r="Q27" s="48" t="str">
        <f>IFERROR(VLOOKUP($A27,'CONCENTRADO DE CLAVES'!$B$10:$AU$732,Q$8,FALSE),"")</f>
        <v/>
      </c>
      <c r="R27" s="16" t="str">
        <f>IFERROR(VLOOKUP($A27,'CONCENTRADO DE CLAVES'!$B$10:$AU$732,R$8,FALSE),"")</f>
        <v/>
      </c>
      <c r="S27" s="46" t="str">
        <f>IFERROR(VLOOKUP($A27,'CONCENTRADO DE CLAVES'!$B$10:$AU$732,S$8,FALSE),"")</f>
        <v/>
      </c>
      <c r="T27" s="47" t="str">
        <f>IFERROR(VLOOKUP($A27,'CONCENTRADO DE CLAVES'!$B$10:$AU$732,T$8,FALSE),"")</f>
        <v/>
      </c>
      <c r="U27" s="98" t="str">
        <f>IFERROR(VLOOKUP($A27,'CONCENTRADO DE CLAVES'!$B$10:$AU$732,U$8,FALSE),"")</f>
        <v/>
      </c>
      <c r="V27" s="31" t="str">
        <f>IFERROR(VLOOKUP($A27,'CONCENTRADO DE CLAVES'!$B$10:$AU$732,V$8,FALSE),"")</f>
        <v/>
      </c>
      <c r="W27" s="13" t="str">
        <f>IFERROR(VLOOKUP($A27,'CONCENTRADO DE CLAVES'!$B$10:$AU$732,W$8,FALSE),"")</f>
        <v/>
      </c>
      <c r="X27" s="13" t="str">
        <f>IFERROR(VLOOKUP($A27,'CONCENTRADO DE CLAVES'!$B$10:$AU$732,X$8,FALSE),"")</f>
        <v/>
      </c>
      <c r="Y27" s="13" t="str">
        <f>IFERROR(VLOOKUP($A27,'CONCENTRADO DE CLAVES'!$B$10:$AU$732,Y$8,FALSE),"")</f>
        <v/>
      </c>
      <c r="Z27" s="37" t="str">
        <f>IFERROR(VLOOKUP($A27,'CONCENTRADO DE CLAVES'!$B$10:$AU$732,Z$8,FALSE),"")</f>
        <v/>
      </c>
      <c r="AA27" s="13" t="str">
        <f>IFERROR(VLOOKUP($A27,'CONCENTRADO DE CLAVES'!$B$10:$AU$732,AA$8,FALSE),"")</f>
        <v/>
      </c>
      <c r="AB27" s="13" t="str">
        <f>IFERROR(VLOOKUP($A27,'CONCENTRADO DE CLAVES'!$B$10:$AU$732,AB$8,FALSE),"")</f>
        <v/>
      </c>
      <c r="AC27" s="13" t="str">
        <f>IFERROR(VLOOKUP($A27,'CONCENTRADO DE CLAVES'!$B$10:$AU$732,AC$8,FALSE),"")</f>
        <v/>
      </c>
      <c r="AD27" s="37" t="str">
        <f>IFERROR(VLOOKUP($A27,'CONCENTRADO DE CLAVES'!$B$10:$AU$732,AD$8,FALSE),"")</f>
        <v/>
      </c>
      <c r="AE27" s="13" t="str">
        <f>IFERROR(VLOOKUP($A27,'CONCENTRADO DE CLAVES'!$B$10:$AU$732,AE$8,FALSE),"")</f>
        <v/>
      </c>
      <c r="AF27" s="13" t="str">
        <f>IFERROR(VLOOKUP($A27,'CONCENTRADO DE CLAVES'!$B$10:$AU$732,AF$8,FALSE),"")</f>
        <v/>
      </c>
      <c r="AG27" s="13" t="str">
        <f>IFERROR(VLOOKUP($A27,'CONCENTRADO DE CLAVES'!$B$10:$AU$732,AG$8,FALSE),"")</f>
        <v/>
      </c>
      <c r="AH27" s="37" t="str">
        <f>IFERROR(VLOOKUP($A27,'CONCENTRADO DE CLAVES'!$B$10:$AU$732,AH$8,FALSE),"")</f>
        <v/>
      </c>
      <c r="AI27" s="13" t="str">
        <f>IFERROR(VLOOKUP($A27,'CONCENTRADO DE CLAVES'!$B$10:$AU$732,AI$8,FALSE),"")</f>
        <v/>
      </c>
      <c r="AJ27" s="13" t="str">
        <f>IFERROR(VLOOKUP($A27,'CONCENTRADO DE CLAVES'!$B$10:$AU$732,AJ$8,FALSE),"")</f>
        <v/>
      </c>
      <c r="AK27" s="13" t="str">
        <f>IFERROR(VLOOKUP($A27,'CONCENTRADO DE CLAVES'!$B$10:$AU$732,AK$8,FALSE),"")</f>
        <v/>
      </c>
      <c r="AL27" s="37" t="str">
        <f>IFERROR(VLOOKUP($A27,'CONCENTRADO DE CLAVES'!$B$10:$AU$732,AL$8,FALSE),"")</f>
        <v/>
      </c>
      <c r="AM27" s="69" t="str">
        <f>IFERROR(VLOOKUP($A27,'CONCENTRADO DE CLAVES'!$B$10:$AU$732,AM$8,FALSE),"")</f>
        <v/>
      </c>
    </row>
    <row r="28" spans="1:39" x14ac:dyDescent="0.25">
      <c r="A28" s="15">
        <v>19</v>
      </c>
      <c r="B28" s="16" t="str">
        <f>IFERROR(VLOOKUP($A28,'CONCENTRADO DE CLAVES'!$B$10:$AU$732,B$8,FALSE),"")</f>
        <v/>
      </c>
      <c r="C28" s="46" t="str">
        <f>IFERROR(VLOOKUP($A28,'CONCENTRADO DE CLAVES'!$B$10:$AU$732,C$8,FALSE),"")</f>
        <v/>
      </c>
      <c r="D28" s="47" t="str">
        <f>IFERROR(VLOOKUP($A28,'CONCENTRADO DE CLAVES'!$B$10:$AU$732,D$8,FALSE),"")</f>
        <v/>
      </c>
      <c r="E28" s="48" t="str">
        <f>IFERROR(VLOOKUP($A28,'CONCENTRADO DE CLAVES'!$B$10:$AU$732,E$8,FALSE),"")</f>
        <v/>
      </c>
      <c r="F28" s="16" t="str">
        <f>IFERROR(VLOOKUP($A28,'CONCENTRADO DE CLAVES'!$B$10:$AU$732,F$8,FALSE),"")</f>
        <v/>
      </c>
      <c r="G28" s="16" t="str">
        <f>IFERROR(VLOOKUP($A28,'CONCENTRADO DE CLAVES'!$B$10:$AU$732,G$8,FALSE),"")</f>
        <v/>
      </c>
      <c r="H28" s="16" t="str">
        <f>IFERROR(VLOOKUP($A28,'CONCENTRADO DE CLAVES'!$B$10:$AU$732,H$8,FALSE),"")</f>
        <v/>
      </c>
      <c r="I28" s="16" t="str">
        <f>IFERROR(VLOOKUP($A28,'CONCENTRADO DE CLAVES'!$B$10:$AU$732,I$8,FALSE),"")</f>
        <v/>
      </c>
      <c r="J28" s="16" t="str">
        <f>IFERROR(VLOOKUP($A28,'CONCENTRADO DE CLAVES'!$B$10:$AU$732,J$8,FALSE),"")</f>
        <v/>
      </c>
      <c r="K28" s="16" t="str">
        <f>IFERROR(VLOOKUP($A28,'CONCENTRADO DE CLAVES'!$B$10:$AU$732,K$8,FALSE),"")</f>
        <v/>
      </c>
      <c r="L28" s="47" t="str">
        <f>IFERROR(VLOOKUP($A28,'CONCENTRADO DE CLAVES'!$B$10:$AU$732,L$8,FALSE),"")</f>
        <v/>
      </c>
      <c r="M28" s="46" t="str">
        <f>IFERROR(VLOOKUP($A28,'CONCENTRADO DE CLAVES'!$B$10:$AU$732,M$8,FALSE),"")</f>
        <v/>
      </c>
      <c r="N28" s="16" t="str">
        <f>IFERROR(VLOOKUP($A28,'CONCENTRADO DE CLAVES'!$B$10:$AU$732,N$8,FALSE),"")</f>
        <v/>
      </c>
      <c r="O28" s="46" t="str">
        <f>IFERROR(VLOOKUP($A28,'CONCENTRADO DE CLAVES'!$B$10:$AU$732,O$8,FALSE),"")</f>
        <v/>
      </c>
      <c r="P28" s="16" t="str">
        <f>IFERROR(VLOOKUP($A28,'CONCENTRADO DE CLAVES'!$B$10:$AU$732,P$8,FALSE),"")</f>
        <v/>
      </c>
      <c r="Q28" s="48" t="str">
        <f>IFERROR(VLOOKUP($A28,'CONCENTRADO DE CLAVES'!$B$10:$AU$732,Q$8,FALSE),"")</f>
        <v/>
      </c>
      <c r="R28" s="16" t="str">
        <f>IFERROR(VLOOKUP($A28,'CONCENTRADO DE CLAVES'!$B$10:$AU$732,R$8,FALSE),"")</f>
        <v/>
      </c>
      <c r="S28" s="46" t="str">
        <f>IFERROR(VLOOKUP($A28,'CONCENTRADO DE CLAVES'!$B$10:$AU$732,S$8,FALSE),"")</f>
        <v/>
      </c>
      <c r="T28" s="47" t="str">
        <f>IFERROR(VLOOKUP($A28,'CONCENTRADO DE CLAVES'!$B$10:$AU$732,T$8,FALSE),"")</f>
        <v/>
      </c>
      <c r="U28" s="98" t="str">
        <f>IFERROR(VLOOKUP($A28,'CONCENTRADO DE CLAVES'!$B$10:$AU$732,U$8,FALSE),"")</f>
        <v/>
      </c>
      <c r="V28" s="31" t="str">
        <f>IFERROR(VLOOKUP($A28,'CONCENTRADO DE CLAVES'!$B$10:$AU$732,V$8,FALSE),"")</f>
        <v/>
      </c>
      <c r="W28" s="13" t="str">
        <f>IFERROR(VLOOKUP($A28,'CONCENTRADO DE CLAVES'!$B$10:$AU$732,W$8,FALSE),"")</f>
        <v/>
      </c>
      <c r="X28" s="13" t="str">
        <f>IFERROR(VLOOKUP($A28,'CONCENTRADO DE CLAVES'!$B$10:$AU$732,X$8,FALSE),"")</f>
        <v/>
      </c>
      <c r="Y28" s="13" t="str">
        <f>IFERROR(VLOOKUP($A28,'CONCENTRADO DE CLAVES'!$B$10:$AU$732,Y$8,FALSE),"")</f>
        <v/>
      </c>
      <c r="Z28" s="37" t="str">
        <f>IFERROR(VLOOKUP($A28,'CONCENTRADO DE CLAVES'!$B$10:$AU$732,Z$8,FALSE),"")</f>
        <v/>
      </c>
      <c r="AA28" s="13" t="str">
        <f>IFERROR(VLOOKUP($A28,'CONCENTRADO DE CLAVES'!$B$10:$AU$732,AA$8,FALSE),"")</f>
        <v/>
      </c>
      <c r="AB28" s="13" t="str">
        <f>IFERROR(VLOOKUP($A28,'CONCENTRADO DE CLAVES'!$B$10:$AU$732,AB$8,FALSE),"")</f>
        <v/>
      </c>
      <c r="AC28" s="13" t="str">
        <f>IFERROR(VLOOKUP($A28,'CONCENTRADO DE CLAVES'!$B$10:$AU$732,AC$8,FALSE),"")</f>
        <v/>
      </c>
      <c r="AD28" s="37" t="str">
        <f>IFERROR(VLOOKUP($A28,'CONCENTRADO DE CLAVES'!$B$10:$AU$732,AD$8,FALSE),"")</f>
        <v/>
      </c>
      <c r="AE28" s="13" t="str">
        <f>IFERROR(VLOOKUP($A28,'CONCENTRADO DE CLAVES'!$B$10:$AU$732,AE$8,FALSE),"")</f>
        <v/>
      </c>
      <c r="AF28" s="13" t="str">
        <f>IFERROR(VLOOKUP($A28,'CONCENTRADO DE CLAVES'!$B$10:$AU$732,AF$8,FALSE),"")</f>
        <v/>
      </c>
      <c r="AG28" s="13" t="str">
        <f>IFERROR(VLOOKUP($A28,'CONCENTRADO DE CLAVES'!$B$10:$AU$732,AG$8,FALSE),"")</f>
        <v/>
      </c>
      <c r="AH28" s="37" t="str">
        <f>IFERROR(VLOOKUP($A28,'CONCENTRADO DE CLAVES'!$B$10:$AU$732,AH$8,FALSE),"")</f>
        <v/>
      </c>
      <c r="AI28" s="13" t="str">
        <f>IFERROR(VLOOKUP($A28,'CONCENTRADO DE CLAVES'!$B$10:$AU$732,AI$8,FALSE),"")</f>
        <v/>
      </c>
      <c r="AJ28" s="13" t="str">
        <f>IFERROR(VLOOKUP($A28,'CONCENTRADO DE CLAVES'!$B$10:$AU$732,AJ$8,FALSE),"")</f>
        <v/>
      </c>
      <c r="AK28" s="13" t="str">
        <f>IFERROR(VLOOKUP($A28,'CONCENTRADO DE CLAVES'!$B$10:$AU$732,AK$8,FALSE),"")</f>
        <v/>
      </c>
      <c r="AL28" s="37" t="str">
        <f>IFERROR(VLOOKUP($A28,'CONCENTRADO DE CLAVES'!$B$10:$AU$732,AL$8,FALSE),"")</f>
        <v/>
      </c>
      <c r="AM28" s="69" t="str">
        <f>IFERROR(VLOOKUP($A28,'CONCENTRADO DE CLAVES'!$B$10:$AU$732,AM$8,FALSE),"")</f>
        <v/>
      </c>
    </row>
    <row r="29" spans="1:39" x14ac:dyDescent="0.25">
      <c r="A29" s="15">
        <v>20</v>
      </c>
      <c r="B29" s="16" t="str">
        <f>IFERROR(VLOOKUP($A29,'CONCENTRADO DE CLAVES'!$B$10:$AU$732,B$8,FALSE),"")</f>
        <v/>
      </c>
      <c r="C29" s="46" t="str">
        <f>IFERROR(VLOOKUP($A29,'CONCENTRADO DE CLAVES'!$B$10:$AU$732,C$8,FALSE),"")</f>
        <v/>
      </c>
      <c r="D29" s="47" t="str">
        <f>IFERROR(VLOOKUP($A29,'CONCENTRADO DE CLAVES'!$B$10:$AU$732,D$8,FALSE),"")</f>
        <v/>
      </c>
      <c r="E29" s="48" t="str">
        <f>IFERROR(VLOOKUP($A29,'CONCENTRADO DE CLAVES'!$B$10:$AU$732,E$8,FALSE),"")</f>
        <v/>
      </c>
      <c r="F29" s="16" t="str">
        <f>IFERROR(VLOOKUP($A29,'CONCENTRADO DE CLAVES'!$B$10:$AU$732,F$8,FALSE),"")</f>
        <v/>
      </c>
      <c r="G29" s="16" t="str">
        <f>IFERROR(VLOOKUP($A29,'CONCENTRADO DE CLAVES'!$B$10:$AU$732,G$8,FALSE),"")</f>
        <v/>
      </c>
      <c r="H29" s="16" t="str">
        <f>IFERROR(VLOOKUP($A29,'CONCENTRADO DE CLAVES'!$B$10:$AU$732,H$8,FALSE),"")</f>
        <v/>
      </c>
      <c r="I29" s="16" t="str">
        <f>IFERROR(VLOOKUP($A29,'CONCENTRADO DE CLAVES'!$B$10:$AU$732,I$8,FALSE),"")</f>
        <v/>
      </c>
      <c r="J29" s="16" t="str">
        <f>IFERROR(VLOOKUP($A29,'CONCENTRADO DE CLAVES'!$B$10:$AU$732,J$8,FALSE),"")</f>
        <v/>
      </c>
      <c r="K29" s="16" t="str">
        <f>IFERROR(VLOOKUP($A29,'CONCENTRADO DE CLAVES'!$B$10:$AU$732,K$8,FALSE),"")</f>
        <v/>
      </c>
      <c r="L29" s="47" t="str">
        <f>IFERROR(VLOOKUP($A29,'CONCENTRADO DE CLAVES'!$B$10:$AU$732,L$8,FALSE),"")</f>
        <v/>
      </c>
      <c r="M29" s="46" t="str">
        <f>IFERROR(VLOOKUP($A29,'CONCENTRADO DE CLAVES'!$B$10:$AU$732,M$8,FALSE),"")</f>
        <v/>
      </c>
      <c r="N29" s="16" t="str">
        <f>IFERROR(VLOOKUP($A29,'CONCENTRADO DE CLAVES'!$B$10:$AU$732,N$8,FALSE),"")</f>
        <v/>
      </c>
      <c r="O29" s="46" t="str">
        <f>IFERROR(VLOOKUP($A29,'CONCENTRADO DE CLAVES'!$B$10:$AU$732,O$8,FALSE),"")</f>
        <v/>
      </c>
      <c r="P29" s="16" t="str">
        <f>IFERROR(VLOOKUP($A29,'CONCENTRADO DE CLAVES'!$B$10:$AU$732,P$8,FALSE),"")</f>
        <v/>
      </c>
      <c r="Q29" s="48" t="str">
        <f>IFERROR(VLOOKUP($A29,'CONCENTRADO DE CLAVES'!$B$10:$AU$732,Q$8,FALSE),"")</f>
        <v/>
      </c>
      <c r="R29" s="16" t="str">
        <f>IFERROR(VLOOKUP($A29,'CONCENTRADO DE CLAVES'!$B$10:$AU$732,R$8,FALSE),"")</f>
        <v/>
      </c>
      <c r="S29" s="46" t="str">
        <f>IFERROR(VLOOKUP($A29,'CONCENTRADO DE CLAVES'!$B$10:$AU$732,S$8,FALSE),"")</f>
        <v/>
      </c>
      <c r="T29" s="47" t="str">
        <f>IFERROR(VLOOKUP($A29,'CONCENTRADO DE CLAVES'!$B$10:$AU$732,T$8,FALSE),"")</f>
        <v/>
      </c>
      <c r="U29" s="98" t="str">
        <f>IFERROR(VLOOKUP($A29,'CONCENTRADO DE CLAVES'!$B$10:$AU$732,U$8,FALSE),"")</f>
        <v/>
      </c>
      <c r="V29" s="31" t="str">
        <f>IFERROR(VLOOKUP($A29,'CONCENTRADO DE CLAVES'!$B$10:$AU$732,V$8,FALSE),"")</f>
        <v/>
      </c>
      <c r="W29" s="13" t="str">
        <f>IFERROR(VLOOKUP($A29,'CONCENTRADO DE CLAVES'!$B$10:$AU$732,W$8,FALSE),"")</f>
        <v/>
      </c>
      <c r="X29" s="13" t="str">
        <f>IFERROR(VLOOKUP($A29,'CONCENTRADO DE CLAVES'!$B$10:$AU$732,X$8,FALSE),"")</f>
        <v/>
      </c>
      <c r="Y29" s="13" t="str">
        <f>IFERROR(VLOOKUP($A29,'CONCENTRADO DE CLAVES'!$B$10:$AU$732,Y$8,FALSE),"")</f>
        <v/>
      </c>
      <c r="Z29" s="37" t="str">
        <f>IFERROR(VLOOKUP($A29,'CONCENTRADO DE CLAVES'!$B$10:$AU$732,Z$8,FALSE),"")</f>
        <v/>
      </c>
      <c r="AA29" s="13" t="str">
        <f>IFERROR(VLOOKUP($A29,'CONCENTRADO DE CLAVES'!$B$10:$AU$732,AA$8,FALSE),"")</f>
        <v/>
      </c>
      <c r="AB29" s="13" t="str">
        <f>IFERROR(VLOOKUP($A29,'CONCENTRADO DE CLAVES'!$B$10:$AU$732,AB$8,FALSE),"")</f>
        <v/>
      </c>
      <c r="AC29" s="13" t="str">
        <f>IFERROR(VLOOKUP($A29,'CONCENTRADO DE CLAVES'!$B$10:$AU$732,AC$8,FALSE),"")</f>
        <v/>
      </c>
      <c r="AD29" s="37" t="str">
        <f>IFERROR(VLOOKUP($A29,'CONCENTRADO DE CLAVES'!$B$10:$AU$732,AD$8,FALSE),"")</f>
        <v/>
      </c>
      <c r="AE29" s="13" t="str">
        <f>IFERROR(VLOOKUP($A29,'CONCENTRADO DE CLAVES'!$B$10:$AU$732,AE$8,FALSE),"")</f>
        <v/>
      </c>
      <c r="AF29" s="13" t="str">
        <f>IFERROR(VLOOKUP($A29,'CONCENTRADO DE CLAVES'!$B$10:$AU$732,AF$8,FALSE),"")</f>
        <v/>
      </c>
      <c r="AG29" s="13" t="str">
        <f>IFERROR(VLOOKUP($A29,'CONCENTRADO DE CLAVES'!$B$10:$AU$732,AG$8,FALSE),"")</f>
        <v/>
      </c>
      <c r="AH29" s="37" t="str">
        <f>IFERROR(VLOOKUP($A29,'CONCENTRADO DE CLAVES'!$B$10:$AU$732,AH$8,FALSE),"")</f>
        <v/>
      </c>
      <c r="AI29" s="13" t="str">
        <f>IFERROR(VLOOKUP($A29,'CONCENTRADO DE CLAVES'!$B$10:$AU$732,AI$8,FALSE),"")</f>
        <v/>
      </c>
      <c r="AJ29" s="13" t="str">
        <f>IFERROR(VLOOKUP($A29,'CONCENTRADO DE CLAVES'!$B$10:$AU$732,AJ$8,FALSE),"")</f>
        <v/>
      </c>
      <c r="AK29" s="13" t="str">
        <f>IFERROR(VLOOKUP($A29,'CONCENTRADO DE CLAVES'!$B$10:$AU$732,AK$8,FALSE),"")</f>
        <v/>
      </c>
      <c r="AL29" s="37" t="str">
        <f>IFERROR(VLOOKUP($A29,'CONCENTRADO DE CLAVES'!$B$10:$AU$732,AL$8,FALSE),"")</f>
        <v/>
      </c>
      <c r="AM29" s="69" t="str">
        <f>IFERROR(VLOOKUP($A29,'CONCENTRADO DE CLAVES'!$B$10:$AU$732,AM$8,FALSE),"")</f>
        <v/>
      </c>
    </row>
    <row r="30" spans="1:39" x14ac:dyDescent="0.25">
      <c r="A30" s="15">
        <v>21</v>
      </c>
      <c r="B30" s="16" t="str">
        <f>IFERROR(VLOOKUP($A30,'CONCENTRADO DE CLAVES'!$B$10:$AU$732,B$8,FALSE),"")</f>
        <v/>
      </c>
      <c r="C30" s="46" t="str">
        <f>IFERROR(VLOOKUP($A30,'CONCENTRADO DE CLAVES'!$B$10:$AU$732,C$8,FALSE),"")</f>
        <v/>
      </c>
      <c r="D30" s="47" t="str">
        <f>IFERROR(VLOOKUP($A30,'CONCENTRADO DE CLAVES'!$B$10:$AU$732,D$8,FALSE),"")</f>
        <v/>
      </c>
      <c r="E30" s="48" t="str">
        <f>IFERROR(VLOOKUP($A30,'CONCENTRADO DE CLAVES'!$B$10:$AU$732,E$8,FALSE),"")</f>
        <v/>
      </c>
      <c r="F30" s="16" t="str">
        <f>IFERROR(VLOOKUP($A30,'CONCENTRADO DE CLAVES'!$B$10:$AU$732,F$8,FALSE),"")</f>
        <v/>
      </c>
      <c r="G30" s="16" t="str">
        <f>IFERROR(VLOOKUP($A30,'CONCENTRADO DE CLAVES'!$B$10:$AU$732,G$8,FALSE),"")</f>
        <v/>
      </c>
      <c r="H30" s="16" t="str">
        <f>IFERROR(VLOOKUP($A30,'CONCENTRADO DE CLAVES'!$B$10:$AU$732,H$8,FALSE),"")</f>
        <v/>
      </c>
      <c r="I30" s="16" t="str">
        <f>IFERROR(VLOOKUP($A30,'CONCENTRADO DE CLAVES'!$B$10:$AU$732,I$8,FALSE),"")</f>
        <v/>
      </c>
      <c r="J30" s="16" t="str">
        <f>IFERROR(VLOOKUP($A30,'CONCENTRADO DE CLAVES'!$B$10:$AU$732,J$8,FALSE),"")</f>
        <v/>
      </c>
      <c r="K30" s="16" t="str">
        <f>IFERROR(VLOOKUP($A30,'CONCENTRADO DE CLAVES'!$B$10:$AU$732,K$8,FALSE),"")</f>
        <v/>
      </c>
      <c r="L30" s="47" t="str">
        <f>IFERROR(VLOOKUP($A30,'CONCENTRADO DE CLAVES'!$B$10:$AU$732,L$8,FALSE),"")</f>
        <v/>
      </c>
      <c r="M30" s="46" t="str">
        <f>IFERROR(VLOOKUP($A30,'CONCENTRADO DE CLAVES'!$B$10:$AU$732,M$8,FALSE),"")</f>
        <v/>
      </c>
      <c r="N30" s="16" t="str">
        <f>IFERROR(VLOOKUP($A30,'CONCENTRADO DE CLAVES'!$B$10:$AU$732,N$8,FALSE),"")</f>
        <v/>
      </c>
      <c r="O30" s="46" t="str">
        <f>IFERROR(VLOOKUP($A30,'CONCENTRADO DE CLAVES'!$B$10:$AU$732,O$8,FALSE),"")</f>
        <v/>
      </c>
      <c r="P30" s="16" t="str">
        <f>IFERROR(VLOOKUP($A30,'CONCENTRADO DE CLAVES'!$B$10:$AU$732,P$8,FALSE),"")</f>
        <v/>
      </c>
      <c r="Q30" s="48" t="str">
        <f>IFERROR(VLOOKUP($A30,'CONCENTRADO DE CLAVES'!$B$10:$AU$732,Q$8,FALSE),"")</f>
        <v/>
      </c>
      <c r="R30" s="16" t="str">
        <f>IFERROR(VLOOKUP($A30,'CONCENTRADO DE CLAVES'!$B$10:$AU$732,R$8,FALSE),"")</f>
        <v/>
      </c>
      <c r="S30" s="46" t="str">
        <f>IFERROR(VLOOKUP($A30,'CONCENTRADO DE CLAVES'!$B$10:$AU$732,S$8,FALSE),"")</f>
        <v/>
      </c>
      <c r="T30" s="47" t="str">
        <f>IFERROR(VLOOKUP($A30,'CONCENTRADO DE CLAVES'!$B$10:$AU$732,T$8,FALSE),"")</f>
        <v/>
      </c>
      <c r="U30" s="98" t="str">
        <f>IFERROR(VLOOKUP($A30,'CONCENTRADO DE CLAVES'!$B$10:$AU$732,U$8,FALSE),"")</f>
        <v/>
      </c>
      <c r="V30" s="31" t="str">
        <f>IFERROR(VLOOKUP($A30,'CONCENTRADO DE CLAVES'!$B$10:$AU$732,V$8,FALSE),"")</f>
        <v/>
      </c>
      <c r="W30" s="13" t="str">
        <f>IFERROR(VLOOKUP($A30,'CONCENTRADO DE CLAVES'!$B$10:$AU$732,W$8,FALSE),"")</f>
        <v/>
      </c>
      <c r="X30" s="13" t="str">
        <f>IFERROR(VLOOKUP($A30,'CONCENTRADO DE CLAVES'!$B$10:$AU$732,X$8,FALSE),"")</f>
        <v/>
      </c>
      <c r="Y30" s="13" t="str">
        <f>IFERROR(VLOOKUP($A30,'CONCENTRADO DE CLAVES'!$B$10:$AU$732,Y$8,FALSE),"")</f>
        <v/>
      </c>
      <c r="Z30" s="37" t="str">
        <f>IFERROR(VLOOKUP($A30,'CONCENTRADO DE CLAVES'!$B$10:$AU$732,Z$8,FALSE),"")</f>
        <v/>
      </c>
      <c r="AA30" s="13" t="str">
        <f>IFERROR(VLOOKUP($A30,'CONCENTRADO DE CLAVES'!$B$10:$AU$732,AA$8,FALSE),"")</f>
        <v/>
      </c>
      <c r="AB30" s="13" t="str">
        <f>IFERROR(VLOOKUP($A30,'CONCENTRADO DE CLAVES'!$B$10:$AU$732,AB$8,FALSE),"")</f>
        <v/>
      </c>
      <c r="AC30" s="13" t="str">
        <f>IFERROR(VLOOKUP($A30,'CONCENTRADO DE CLAVES'!$B$10:$AU$732,AC$8,FALSE),"")</f>
        <v/>
      </c>
      <c r="AD30" s="37" t="str">
        <f>IFERROR(VLOOKUP($A30,'CONCENTRADO DE CLAVES'!$B$10:$AU$732,AD$8,FALSE),"")</f>
        <v/>
      </c>
      <c r="AE30" s="13" t="str">
        <f>IFERROR(VLOOKUP($A30,'CONCENTRADO DE CLAVES'!$B$10:$AU$732,AE$8,FALSE),"")</f>
        <v/>
      </c>
      <c r="AF30" s="13" t="str">
        <f>IFERROR(VLOOKUP($A30,'CONCENTRADO DE CLAVES'!$B$10:$AU$732,AF$8,FALSE),"")</f>
        <v/>
      </c>
      <c r="AG30" s="13" t="str">
        <f>IFERROR(VLOOKUP($A30,'CONCENTRADO DE CLAVES'!$B$10:$AU$732,AG$8,FALSE),"")</f>
        <v/>
      </c>
      <c r="AH30" s="37" t="str">
        <f>IFERROR(VLOOKUP($A30,'CONCENTRADO DE CLAVES'!$B$10:$AU$732,AH$8,FALSE),"")</f>
        <v/>
      </c>
      <c r="AI30" s="13" t="str">
        <f>IFERROR(VLOOKUP($A30,'CONCENTRADO DE CLAVES'!$B$10:$AU$732,AI$8,FALSE),"")</f>
        <v/>
      </c>
      <c r="AJ30" s="13" t="str">
        <f>IFERROR(VLOOKUP($A30,'CONCENTRADO DE CLAVES'!$B$10:$AU$732,AJ$8,FALSE),"")</f>
        <v/>
      </c>
      <c r="AK30" s="13" t="str">
        <f>IFERROR(VLOOKUP($A30,'CONCENTRADO DE CLAVES'!$B$10:$AU$732,AK$8,FALSE),"")</f>
        <v/>
      </c>
      <c r="AL30" s="37" t="str">
        <f>IFERROR(VLOOKUP($A30,'CONCENTRADO DE CLAVES'!$B$10:$AU$732,AL$8,FALSE),"")</f>
        <v/>
      </c>
      <c r="AM30" s="69" t="str">
        <f>IFERROR(VLOOKUP($A30,'CONCENTRADO DE CLAVES'!$B$10:$AU$732,AM$8,FALSE),"")</f>
        <v/>
      </c>
    </row>
    <row r="31" spans="1:39" x14ac:dyDescent="0.25">
      <c r="A31" s="15">
        <v>22</v>
      </c>
      <c r="B31" s="16" t="str">
        <f>IFERROR(VLOOKUP($A31,'CONCENTRADO DE CLAVES'!$B$10:$AU$732,B$8,FALSE),"")</f>
        <v/>
      </c>
      <c r="C31" s="46" t="str">
        <f>IFERROR(VLOOKUP($A31,'CONCENTRADO DE CLAVES'!$B$10:$AU$732,C$8,FALSE),"")</f>
        <v/>
      </c>
      <c r="D31" s="47" t="str">
        <f>IFERROR(VLOOKUP($A31,'CONCENTRADO DE CLAVES'!$B$10:$AU$732,D$8,FALSE),"")</f>
        <v/>
      </c>
      <c r="E31" s="48" t="str">
        <f>IFERROR(VLOOKUP($A31,'CONCENTRADO DE CLAVES'!$B$10:$AU$732,E$8,FALSE),"")</f>
        <v/>
      </c>
      <c r="F31" s="16" t="str">
        <f>IFERROR(VLOOKUP($A31,'CONCENTRADO DE CLAVES'!$B$10:$AU$732,F$8,FALSE),"")</f>
        <v/>
      </c>
      <c r="G31" s="16" t="str">
        <f>IFERROR(VLOOKUP($A31,'CONCENTRADO DE CLAVES'!$B$10:$AU$732,G$8,FALSE),"")</f>
        <v/>
      </c>
      <c r="H31" s="16" t="str">
        <f>IFERROR(VLOOKUP($A31,'CONCENTRADO DE CLAVES'!$B$10:$AU$732,H$8,FALSE),"")</f>
        <v/>
      </c>
      <c r="I31" s="16" t="str">
        <f>IFERROR(VLOOKUP($A31,'CONCENTRADO DE CLAVES'!$B$10:$AU$732,I$8,FALSE),"")</f>
        <v/>
      </c>
      <c r="J31" s="16" t="str">
        <f>IFERROR(VLOOKUP($A31,'CONCENTRADO DE CLAVES'!$B$10:$AU$732,J$8,FALSE),"")</f>
        <v/>
      </c>
      <c r="K31" s="16" t="str">
        <f>IFERROR(VLOOKUP($A31,'CONCENTRADO DE CLAVES'!$B$10:$AU$732,K$8,FALSE),"")</f>
        <v/>
      </c>
      <c r="L31" s="47" t="str">
        <f>IFERROR(VLOOKUP($A31,'CONCENTRADO DE CLAVES'!$B$10:$AU$732,L$8,FALSE),"")</f>
        <v/>
      </c>
      <c r="M31" s="46" t="str">
        <f>IFERROR(VLOOKUP($A31,'CONCENTRADO DE CLAVES'!$B$10:$AU$732,M$8,FALSE),"")</f>
        <v/>
      </c>
      <c r="N31" s="16" t="str">
        <f>IFERROR(VLOOKUP($A31,'CONCENTRADO DE CLAVES'!$B$10:$AU$732,N$8,FALSE),"")</f>
        <v/>
      </c>
      <c r="O31" s="46" t="str">
        <f>IFERROR(VLOOKUP($A31,'CONCENTRADO DE CLAVES'!$B$10:$AU$732,O$8,FALSE),"")</f>
        <v/>
      </c>
      <c r="P31" s="16" t="str">
        <f>IFERROR(VLOOKUP($A31,'CONCENTRADO DE CLAVES'!$B$10:$AU$732,P$8,FALSE),"")</f>
        <v/>
      </c>
      <c r="Q31" s="48" t="str">
        <f>IFERROR(VLOOKUP($A31,'CONCENTRADO DE CLAVES'!$B$10:$AU$732,Q$8,FALSE),"")</f>
        <v/>
      </c>
      <c r="R31" s="16" t="str">
        <f>IFERROR(VLOOKUP($A31,'CONCENTRADO DE CLAVES'!$B$10:$AU$732,R$8,FALSE),"")</f>
        <v/>
      </c>
      <c r="S31" s="46" t="str">
        <f>IFERROR(VLOOKUP($A31,'CONCENTRADO DE CLAVES'!$B$10:$AU$732,S$8,FALSE),"")</f>
        <v/>
      </c>
      <c r="T31" s="47" t="str">
        <f>IFERROR(VLOOKUP($A31,'CONCENTRADO DE CLAVES'!$B$10:$AU$732,T$8,FALSE),"")</f>
        <v/>
      </c>
      <c r="U31" s="98" t="str">
        <f>IFERROR(VLOOKUP($A31,'CONCENTRADO DE CLAVES'!$B$10:$AU$732,U$8,FALSE),"")</f>
        <v/>
      </c>
      <c r="V31" s="31" t="str">
        <f>IFERROR(VLOOKUP($A31,'CONCENTRADO DE CLAVES'!$B$10:$AU$732,V$8,FALSE),"")</f>
        <v/>
      </c>
      <c r="W31" s="13" t="str">
        <f>IFERROR(VLOOKUP($A31,'CONCENTRADO DE CLAVES'!$B$10:$AU$732,W$8,FALSE),"")</f>
        <v/>
      </c>
      <c r="X31" s="13" t="str">
        <f>IFERROR(VLOOKUP($A31,'CONCENTRADO DE CLAVES'!$B$10:$AU$732,X$8,FALSE),"")</f>
        <v/>
      </c>
      <c r="Y31" s="13" t="str">
        <f>IFERROR(VLOOKUP($A31,'CONCENTRADO DE CLAVES'!$B$10:$AU$732,Y$8,FALSE),"")</f>
        <v/>
      </c>
      <c r="Z31" s="37" t="str">
        <f>IFERROR(VLOOKUP($A31,'CONCENTRADO DE CLAVES'!$B$10:$AU$732,Z$8,FALSE),"")</f>
        <v/>
      </c>
      <c r="AA31" s="13" t="str">
        <f>IFERROR(VLOOKUP($A31,'CONCENTRADO DE CLAVES'!$B$10:$AU$732,AA$8,FALSE),"")</f>
        <v/>
      </c>
      <c r="AB31" s="13" t="str">
        <f>IFERROR(VLOOKUP($A31,'CONCENTRADO DE CLAVES'!$B$10:$AU$732,AB$8,FALSE),"")</f>
        <v/>
      </c>
      <c r="AC31" s="13" t="str">
        <f>IFERROR(VLOOKUP($A31,'CONCENTRADO DE CLAVES'!$B$10:$AU$732,AC$8,FALSE),"")</f>
        <v/>
      </c>
      <c r="AD31" s="37" t="str">
        <f>IFERROR(VLOOKUP($A31,'CONCENTRADO DE CLAVES'!$B$10:$AU$732,AD$8,FALSE),"")</f>
        <v/>
      </c>
      <c r="AE31" s="13" t="str">
        <f>IFERROR(VLOOKUP($A31,'CONCENTRADO DE CLAVES'!$B$10:$AU$732,AE$8,FALSE),"")</f>
        <v/>
      </c>
      <c r="AF31" s="13" t="str">
        <f>IFERROR(VLOOKUP($A31,'CONCENTRADO DE CLAVES'!$B$10:$AU$732,AF$8,FALSE),"")</f>
        <v/>
      </c>
      <c r="AG31" s="13" t="str">
        <f>IFERROR(VLOOKUP($A31,'CONCENTRADO DE CLAVES'!$B$10:$AU$732,AG$8,FALSE),"")</f>
        <v/>
      </c>
      <c r="AH31" s="37" t="str">
        <f>IFERROR(VLOOKUP($A31,'CONCENTRADO DE CLAVES'!$B$10:$AU$732,AH$8,FALSE),"")</f>
        <v/>
      </c>
      <c r="AI31" s="13" t="str">
        <f>IFERROR(VLOOKUP($A31,'CONCENTRADO DE CLAVES'!$B$10:$AU$732,AI$8,FALSE),"")</f>
        <v/>
      </c>
      <c r="AJ31" s="13" t="str">
        <f>IFERROR(VLOOKUP($A31,'CONCENTRADO DE CLAVES'!$B$10:$AU$732,AJ$8,FALSE),"")</f>
        <v/>
      </c>
      <c r="AK31" s="13" t="str">
        <f>IFERROR(VLOOKUP($A31,'CONCENTRADO DE CLAVES'!$B$10:$AU$732,AK$8,FALSE),"")</f>
        <v/>
      </c>
      <c r="AL31" s="37" t="str">
        <f>IFERROR(VLOOKUP($A31,'CONCENTRADO DE CLAVES'!$B$10:$AU$732,AL$8,FALSE),"")</f>
        <v/>
      </c>
      <c r="AM31" s="69" t="str">
        <f>IFERROR(VLOOKUP($A31,'CONCENTRADO DE CLAVES'!$B$10:$AU$732,AM$8,FALSE),"")</f>
        <v/>
      </c>
    </row>
    <row r="32" spans="1:39" x14ac:dyDescent="0.25">
      <c r="A32" s="15">
        <v>23</v>
      </c>
      <c r="B32" s="16" t="str">
        <f>IFERROR(VLOOKUP($A32,'CONCENTRADO DE CLAVES'!$B$10:$AU$732,B$8,FALSE),"")</f>
        <v/>
      </c>
      <c r="C32" s="46" t="str">
        <f>IFERROR(VLOOKUP($A32,'CONCENTRADO DE CLAVES'!$B$10:$AU$732,C$8,FALSE),"")</f>
        <v/>
      </c>
      <c r="D32" s="47" t="str">
        <f>IFERROR(VLOOKUP($A32,'CONCENTRADO DE CLAVES'!$B$10:$AU$732,D$8,FALSE),"")</f>
        <v/>
      </c>
      <c r="E32" s="48" t="str">
        <f>IFERROR(VLOOKUP($A32,'CONCENTRADO DE CLAVES'!$B$10:$AU$732,E$8,FALSE),"")</f>
        <v/>
      </c>
      <c r="F32" s="16" t="str">
        <f>IFERROR(VLOOKUP($A32,'CONCENTRADO DE CLAVES'!$B$10:$AU$732,F$8,FALSE),"")</f>
        <v/>
      </c>
      <c r="G32" s="16" t="str">
        <f>IFERROR(VLOOKUP($A32,'CONCENTRADO DE CLAVES'!$B$10:$AU$732,G$8,FALSE),"")</f>
        <v/>
      </c>
      <c r="H32" s="16" t="str">
        <f>IFERROR(VLOOKUP($A32,'CONCENTRADO DE CLAVES'!$B$10:$AU$732,H$8,FALSE),"")</f>
        <v/>
      </c>
      <c r="I32" s="16" t="str">
        <f>IFERROR(VLOOKUP($A32,'CONCENTRADO DE CLAVES'!$B$10:$AU$732,I$8,FALSE),"")</f>
        <v/>
      </c>
      <c r="J32" s="16" t="str">
        <f>IFERROR(VLOOKUP($A32,'CONCENTRADO DE CLAVES'!$B$10:$AU$732,J$8,FALSE),"")</f>
        <v/>
      </c>
      <c r="K32" s="16" t="str">
        <f>IFERROR(VLOOKUP($A32,'CONCENTRADO DE CLAVES'!$B$10:$AU$732,K$8,FALSE),"")</f>
        <v/>
      </c>
      <c r="L32" s="47" t="str">
        <f>IFERROR(VLOOKUP($A32,'CONCENTRADO DE CLAVES'!$B$10:$AU$732,L$8,FALSE),"")</f>
        <v/>
      </c>
      <c r="M32" s="46" t="str">
        <f>IFERROR(VLOOKUP($A32,'CONCENTRADO DE CLAVES'!$B$10:$AU$732,M$8,FALSE),"")</f>
        <v/>
      </c>
      <c r="N32" s="16" t="str">
        <f>IFERROR(VLOOKUP($A32,'CONCENTRADO DE CLAVES'!$B$10:$AU$732,N$8,FALSE),"")</f>
        <v/>
      </c>
      <c r="O32" s="46" t="str">
        <f>IFERROR(VLOOKUP($A32,'CONCENTRADO DE CLAVES'!$B$10:$AU$732,O$8,FALSE),"")</f>
        <v/>
      </c>
      <c r="P32" s="16" t="str">
        <f>IFERROR(VLOOKUP($A32,'CONCENTRADO DE CLAVES'!$B$10:$AU$732,P$8,FALSE),"")</f>
        <v/>
      </c>
      <c r="Q32" s="48" t="str">
        <f>IFERROR(VLOOKUP($A32,'CONCENTRADO DE CLAVES'!$B$10:$AU$732,Q$8,FALSE),"")</f>
        <v/>
      </c>
      <c r="R32" s="16" t="str">
        <f>IFERROR(VLOOKUP($A32,'CONCENTRADO DE CLAVES'!$B$10:$AU$732,R$8,FALSE),"")</f>
        <v/>
      </c>
      <c r="S32" s="46" t="str">
        <f>IFERROR(VLOOKUP($A32,'CONCENTRADO DE CLAVES'!$B$10:$AU$732,S$8,FALSE),"")</f>
        <v/>
      </c>
      <c r="T32" s="47" t="str">
        <f>IFERROR(VLOOKUP($A32,'CONCENTRADO DE CLAVES'!$B$10:$AU$732,T$8,FALSE),"")</f>
        <v/>
      </c>
      <c r="U32" s="98" t="str">
        <f>IFERROR(VLOOKUP($A32,'CONCENTRADO DE CLAVES'!$B$10:$AU$732,U$8,FALSE),"")</f>
        <v/>
      </c>
      <c r="V32" s="31" t="str">
        <f>IFERROR(VLOOKUP($A32,'CONCENTRADO DE CLAVES'!$B$10:$AU$732,V$8,FALSE),"")</f>
        <v/>
      </c>
      <c r="W32" s="13" t="str">
        <f>IFERROR(VLOOKUP($A32,'CONCENTRADO DE CLAVES'!$B$10:$AU$732,W$8,FALSE),"")</f>
        <v/>
      </c>
      <c r="X32" s="13" t="str">
        <f>IFERROR(VLOOKUP($A32,'CONCENTRADO DE CLAVES'!$B$10:$AU$732,X$8,FALSE),"")</f>
        <v/>
      </c>
      <c r="Y32" s="13" t="str">
        <f>IFERROR(VLOOKUP($A32,'CONCENTRADO DE CLAVES'!$B$10:$AU$732,Y$8,FALSE),"")</f>
        <v/>
      </c>
      <c r="Z32" s="37" t="str">
        <f>IFERROR(VLOOKUP($A32,'CONCENTRADO DE CLAVES'!$B$10:$AU$732,Z$8,FALSE),"")</f>
        <v/>
      </c>
      <c r="AA32" s="13" t="str">
        <f>IFERROR(VLOOKUP($A32,'CONCENTRADO DE CLAVES'!$B$10:$AU$732,AA$8,FALSE),"")</f>
        <v/>
      </c>
      <c r="AB32" s="13" t="str">
        <f>IFERROR(VLOOKUP($A32,'CONCENTRADO DE CLAVES'!$B$10:$AU$732,AB$8,FALSE),"")</f>
        <v/>
      </c>
      <c r="AC32" s="13" t="str">
        <f>IFERROR(VLOOKUP($A32,'CONCENTRADO DE CLAVES'!$B$10:$AU$732,AC$8,FALSE),"")</f>
        <v/>
      </c>
      <c r="AD32" s="37" t="str">
        <f>IFERROR(VLOOKUP($A32,'CONCENTRADO DE CLAVES'!$B$10:$AU$732,AD$8,FALSE),"")</f>
        <v/>
      </c>
      <c r="AE32" s="13" t="str">
        <f>IFERROR(VLOOKUP($A32,'CONCENTRADO DE CLAVES'!$B$10:$AU$732,AE$8,FALSE),"")</f>
        <v/>
      </c>
      <c r="AF32" s="13" t="str">
        <f>IFERROR(VLOOKUP($A32,'CONCENTRADO DE CLAVES'!$B$10:$AU$732,AF$8,FALSE),"")</f>
        <v/>
      </c>
      <c r="AG32" s="13" t="str">
        <f>IFERROR(VLOOKUP($A32,'CONCENTRADO DE CLAVES'!$B$10:$AU$732,AG$8,FALSE),"")</f>
        <v/>
      </c>
      <c r="AH32" s="37" t="str">
        <f>IFERROR(VLOOKUP($A32,'CONCENTRADO DE CLAVES'!$B$10:$AU$732,AH$8,FALSE),"")</f>
        <v/>
      </c>
      <c r="AI32" s="13" t="str">
        <f>IFERROR(VLOOKUP($A32,'CONCENTRADO DE CLAVES'!$B$10:$AU$732,AI$8,FALSE),"")</f>
        <v/>
      </c>
      <c r="AJ32" s="13" t="str">
        <f>IFERROR(VLOOKUP($A32,'CONCENTRADO DE CLAVES'!$B$10:$AU$732,AJ$8,FALSE),"")</f>
        <v/>
      </c>
      <c r="AK32" s="13" t="str">
        <f>IFERROR(VLOOKUP($A32,'CONCENTRADO DE CLAVES'!$B$10:$AU$732,AK$8,FALSE),"")</f>
        <v/>
      </c>
      <c r="AL32" s="37" t="str">
        <f>IFERROR(VLOOKUP($A32,'CONCENTRADO DE CLAVES'!$B$10:$AU$732,AL$8,FALSE),"")</f>
        <v/>
      </c>
      <c r="AM32" s="69" t="str">
        <f>IFERROR(VLOOKUP($A32,'CONCENTRADO DE CLAVES'!$B$10:$AU$732,AM$8,FALSE),"")</f>
        <v/>
      </c>
    </row>
    <row r="33" spans="1:39" x14ac:dyDescent="0.25">
      <c r="A33" s="15">
        <v>24</v>
      </c>
      <c r="B33" s="16" t="str">
        <f>IFERROR(VLOOKUP($A33,'CONCENTRADO DE CLAVES'!$B$10:$AU$732,B$8,FALSE),"")</f>
        <v/>
      </c>
      <c r="C33" s="46" t="str">
        <f>IFERROR(VLOOKUP($A33,'CONCENTRADO DE CLAVES'!$B$10:$AU$732,C$8,FALSE),"")</f>
        <v/>
      </c>
      <c r="D33" s="47" t="str">
        <f>IFERROR(VLOOKUP($A33,'CONCENTRADO DE CLAVES'!$B$10:$AU$732,D$8,FALSE),"")</f>
        <v/>
      </c>
      <c r="E33" s="48" t="str">
        <f>IFERROR(VLOOKUP($A33,'CONCENTRADO DE CLAVES'!$B$10:$AU$732,E$8,FALSE),"")</f>
        <v/>
      </c>
      <c r="F33" s="16" t="str">
        <f>IFERROR(VLOOKUP($A33,'CONCENTRADO DE CLAVES'!$B$10:$AU$732,F$8,FALSE),"")</f>
        <v/>
      </c>
      <c r="G33" s="16" t="str">
        <f>IFERROR(VLOOKUP($A33,'CONCENTRADO DE CLAVES'!$B$10:$AU$732,G$8,FALSE),"")</f>
        <v/>
      </c>
      <c r="H33" s="16" t="str">
        <f>IFERROR(VLOOKUP($A33,'CONCENTRADO DE CLAVES'!$B$10:$AU$732,H$8,FALSE),"")</f>
        <v/>
      </c>
      <c r="I33" s="16" t="str">
        <f>IFERROR(VLOOKUP($A33,'CONCENTRADO DE CLAVES'!$B$10:$AU$732,I$8,FALSE),"")</f>
        <v/>
      </c>
      <c r="J33" s="16" t="str">
        <f>IFERROR(VLOOKUP($A33,'CONCENTRADO DE CLAVES'!$B$10:$AU$732,J$8,FALSE),"")</f>
        <v/>
      </c>
      <c r="K33" s="16" t="str">
        <f>IFERROR(VLOOKUP($A33,'CONCENTRADO DE CLAVES'!$B$10:$AU$732,K$8,FALSE),"")</f>
        <v/>
      </c>
      <c r="L33" s="47" t="str">
        <f>IFERROR(VLOOKUP($A33,'CONCENTRADO DE CLAVES'!$B$10:$AU$732,L$8,FALSE),"")</f>
        <v/>
      </c>
      <c r="M33" s="46" t="str">
        <f>IFERROR(VLOOKUP($A33,'CONCENTRADO DE CLAVES'!$B$10:$AU$732,M$8,FALSE),"")</f>
        <v/>
      </c>
      <c r="N33" s="16" t="str">
        <f>IFERROR(VLOOKUP($A33,'CONCENTRADO DE CLAVES'!$B$10:$AU$732,N$8,FALSE),"")</f>
        <v/>
      </c>
      <c r="O33" s="46" t="str">
        <f>IFERROR(VLOOKUP($A33,'CONCENTRADO DE CLAVES'!$B$10:$AU$732,O$8,FALSE),"")</f>
        <v/>
      </c>
      <c r="P33" s="16" t="str">
        <f>IFERROR(VLOOKUP($A33,'CONCENTRADO DE CLAVES'!$B$10:$AU$732,P$8,FALSE),"")</f>
        <v/>
      </c>
      <c r="Q33" s="48" t="str">
        <f>IFERROR(VLOOKUP($A33,'CONCENTRADO DE CLAVES'!$B$10:$AU$732,Q$8,FALSE),"")</f>
        <v/>
      </c>
      <c r="R33" s="16" t="str">
        <f>IFERROR(VLOOKUP($A33,'CONCENTRADO DE CLAVES'!$B$10:$AU$732,R$8,FALSE),"")</f>
        <v/>
      </c>
      <c r="S33" s="46" t="str">
        <f>IFERROR(VLOOKUP($A33,'CONCENTRADO DE CLAVES'!$B$10:$AU$732,S$8,FALSE),"")</f>
        <v/>
      </c>
      <c r="T33" s="47" t="str">
        <f>IFERROR(VLOOKUP($A33,'CONCENTRADO DE CLAVES'!$B$10:$AU$732,T$8,FALSE),"")</f>
        <v/>
      </c>
      <c r="U33" s="98" t="str">
        <f>IFERROR(VLOOKUP($A33,'CONCENTRADO DE CLAVES'!$B$10:$AU$732,U$8,FALSE),"")</f>
        <v/>
      </c>
      <c r="V33" s="31" t="str">
        <f>IFERROR(VLOOKUP($A33,'CONCENTRADO DE CLAVES'!$B$10:$AU$732,V$8,FALSE),"")</f>
        <v/>
      </c>
      <c r="W33" s="13" t="str">
        <f>IFERROR(VLOOKUP($A33,'CONCENTRADO DE CLAVES'!$B$10:$AU$732,W$8,FALSE),"")</f>
        <v/>
      </c>
      <c r="X33" s="13" t="str">
        <f>IFERROR(VLOOKUP($A33,'CONCENTRADO DE CLAVES'!$B$10:$AU$732,X$8,FALSE),"")</f>
        <v/>
      </c>
      <c r="Y33" s="13" t="str">
        <f>IFERROR(VLOOKUP($A33,'CONCENTRADO DE CLAVES'!$B$10:$AU$732,Y$8,FALSE),"")</f>
        <v/>
      </c>
      <c r="Z33" s="37" t="str">
        <f>IFERROR(VLOOKUP($A33,'CONCENTRADO DE CLAVES'!$B$10:$AU$732,Z$8,FALSE),"")</f>
        <v/>
      </c>
      <c r="AA33" s="13" t="str">
        <f>IFERROR(VLOOKUP($A33,'CONCENTRADO DE CLAVES'!$B$10:$AU$732,AA$8,FALSE),"")</f>
        <v/>
      </c>
      <c r="AB33" s="13" t="str">
        <f>IFERROR(VLOOKUP($A33,'CONCENTRADO DE CLAVES'!$B$10:$AU$732,AB$8,FALSE),"")</f>
        <v/>
      </c>
      <c r="AC33" s="13" t="str">
        <f>IFERROR(VLOOKUP($A33,'CONCENTRADO DE CLAVES'!$B$10:$AU$732,AC$8,FALSE),"")</f>
        <v/>
      </c>
      <c r="AD33" s="37" t="str">
        <f>IFERROR(VLOOKUP($A33,'CONCENTRADO DE CLAVES'!$B$10:$AU$732,AD$8,FALSE),"")</f>
        <v/>
      </c>
      <c r="AE33" s="13" t="str">
        <f>IFERROR(VLOOKUP($A33,'CONCENTRADO DE CLAVES'!$B$10:$AU$732,AE$8,FALSE),"")</f>
        <v/>
      </c>
      <c r="AF33" s="13" t="str">
        <f>IFERROR(VLOOKUP($A33,'CONCENTRADO DE CLAVES'!$B$10:$AU$732,AF$8,FALSE),"")</f>
        <v/>
      </c>
      <c r="AG33" s="13" t="str">
        <f>IFERROR(VLOOKUP($A33,'CONCENTRADO DE CLAVES'!$B$10:$AU$732,AG$8,FALSE),"")</f>
        <v/>
      </c>
      <c r="AH33" s="37" t="str">
        <f>IFERROR(VLOOKUP($A33,'CONCENTRADO DE CLAVES'!$B$10:$AU$732,AH$8,FALSE),"")</f>
        <v/>
      </c>
      <c r="AI33" s="13" t="str">
        <f>IFERROR(VLOOKUP($A33,'CONCENTRADO DE CLAVES'!$B$10:$AU$732,AI$8,FALSE),"")</f>
        <v/>
      </c>
      <c r="AJ33" s="13" t="str">
        <f>IFERROR(VLOOKUP($A33,'CONCENTRADO DE CLAVES'!$B$10:$AU$732,AJ$8,FALSE),"")</f>
        <v/>
      </c>
      <c r="AK33" s="13" t="str">
        <f>IFERROR(VLOOKUP($A33,'CONCENTRADO DE CLAVES'!$B$10:$AU$732,AK$8,FALSE),"")</f>
        <v/>
      </c>
      <c r="AL33" s="37" t="str">
        <f>IFERROR(VLOOKUP($A33,'CONCENTRADO DE CLAVES'!$B$10:$AU$732,AL$8,FALSE),"")</f>
        <v/>
      </c>
      <c r="AM33" s="69" t="str">
        <f>IFERROR(VLOOKUP($A33,'CONCENTRADO DE CLAVES'!$B$10:$AU$732,AM$8,FALSE),"")</f>
        <v/>
      </c>
    </row>
    <row r="34" spans="1:39" x14ac:dyDescent="0.25">
      <c r="A34" s="15">
        <v>25</v>
      </c>
      <c r="B34" s="16" t="str">
        <f>IFERROR(VLOOKUP($A34,'CONCENTRADO DE CLAVES'!$B$10:$AU$732,B$8,FALSE),"")</f>
        <v/>
      </c>
      <c r="C34" s="46" t="str">
        <f>IFERROR(VLOOKUP($A34,'CONCENTRADO DE CLAVES'!$B$10:$AU$732,C$8,FALSE),"")</f>
        <v/>
      </c>
      <c r="D34" s="47" t="str">
        <f>IFERROR(VLOOKUP($A34,'CONCENTRADO DE CLAVES'!$B$10:$AU$732,D$8,FALSE),"")</f>
        <v/>
      </c>
      <c r="E34" s="48" t="str">
        <f>IFERROR(VLOOKUP($A34,'CONCENTRADO DE CLAVES'!$B$10:$AU$732,E$8,FALSE),"")</f>
        <v/>
      </c>
      <c r="F34" s="16" t="str">
        <f>IFERROR(VLOOKUP($A34,'CONCENTRADO DE CLAVES'!$B$10:$AU$732,F$8,FALSE),"")</f>
        <v/>
      </c>
      <c r="G34" s="16" t="str">
        <f>IFERROR(VLOOKUP($A34,'CONCENTRADO DE CLAVES'!$B$10:$AU$732,G$8,FALSE),"")</f>
        <v/>
      </c>
      <c r="H34" s="16" t="str">
        <f>IFERROR(VLOOKUP($A34,'CONCENTRADO DE CLAVES'!$B$10:$AU$732,H$8,FALSE),"")</f>
        <v/>
      </c>
      <c r="I34" s="16" t="str">
        <f>IFERROR(VLOOKUP($A34,'CONCENTRADO DE CLAVES'!$B$10:$AU$732,I$8,FALSE),"")</f>
        <v/>
      </c>
      <c r="J34" s="16" t="str">
        <f>IFERROR(VLOOKUP($A34,'CONCENTRADO DE CLAVES'!$B$10:$AU$732,J$8,FALSE),"")</f>
        <v/>
      </c>
      <c r="K34" s="16" t="str">
        <f>IFERROR(VLOOKUP($A34,'CONCENTRADO DE CLAVES'!$B$10:$AU$732,K$8,FALSE),"")</f>
        <v/>
      </c>
      <c r="L34" s="47" t="str">
        <f>IFERROR(VLOOKUP($A34,'CONCENTRADO DE CLAVES'!$B$10:$AU$732,L$8,FALSE),"")</f>
        <v/>
      </c>
      <c r="M34" s="46" t="str">
        <f>IFERROR(VLOOKUP($A34,'CONCENTRADO DE CLAVES'!$B$10:$AU$732,M$8,FALSE),"")</f>
        <v/>
      </c>
      <c r="N34" s="16" t="str">
        <f>IFERROR(VLOOKUP($A34,'CONCENTRADO DE CLAVES'!$B$10:$AU$732,N$8,FALSE),"")</f>
        <v/>
      </c>
      <c r="O34" s="46" t="str">
        <f>IFERROR(VLOOKUP($A34,'CONCENTRADO DE CLAVES'!$B$10:$AU$732,O$8,FALSE),"")</f>
        <v/>
      </c>
      <c r="P34" s="16" t="str">
        <f>IFERROR(VLOOKUP($A34,'CONCENTRADO DE CLAVES'!$B$10:$AU$732,P$8,FALSE),"")</f>
        <v/>
      </c>
      <c r="Q34" s="48" t="str">
        <f>IFERROR(VLOOKUP($A34,'CONCENTRADO DE CLAVES'!$B$10:$AU$732,Q$8,FALSE),"")</f>
        <v/>
      </c>
      <c r="R34" s="16" t="str">
        <f>IFERROR(VLOOKUP($A34,'CONCENTRADO DE CLAVES'!$B$10:$AU$732,R$8,FALSE),"")</f>
        <v/>
      </c>
      <c r="S34" s="46" t="str">
        <f>IFERROR(VLOOKUP($A34,'CONCENTRADO DE CLAVES'!$B$10:$AU$732,S$8,FALSE),"")</f>
        <v/>
      </c>
      <c r="T34" s="47" t="str">
        <f>IFERROR(VLOOKUP($A34,'CONCENTRADO DE CLAVES'!$B$10:$AU$732,T$8,FALSE),"")</f>
        <v/>
      </c>
      <c r="U34" s="98" t="str">
        <f>IFERROR(VLOOKUP($A34,'CONCENTRADO DE CLAVES'!$B$10:$AU$732,U$8,FALSE),"")</f>
        <v/>
      </c>
      <c r="V34" s="31" t="str">
        <f>IFERROR(VLOOKUP($A34,'CONCENTRADO DE CLAVES'!$B$10:$AU$732,V$8,FALSE),"")</f>
        <v/>
      </c>
      <c r="W34" s="13" t="str">
        <f>IFERROR(VLOOKUP($A34,'CONCENTRADO DE CLAVES'!$B$10:$AU$732,W$8,FALSE),"")</f>
        <v/>
      </c>
      <c r="X34" s="13" t="str">
        <f>IFERROR(VLOOKUP($A34,'CONCENTRADO DE CLAVES'!$B$10:$AU$732,X$8,FALSE),"")</f>
        <v/>
      </c>
      <c r="Y34" s="13" t="str">
        <f>IFERROR(VLOOKUP($A34,'CONCENTRADO DE CLAVES'!$B$10:$AU$732,Y$8,FALSE),"")</f>
        <v/>
      </c>
      <c r="Z34" s="37" t="str">
        <f>IFERROR(VLOOKUP($A34,'CONCENTRADO DE CLAVES'!$B$10:$AU$732,Z$8,FALSE),"")</f>
        <v/>
      </c>
      <c r="AA34" s="13" t="str">
        <f>IFERROR(VLOOKUP($A34,'CONCENTRADO DE CLAVES'!$B$10:$AU$732,AA$8,FALSE),"")</f>
        <v/>
      </c>
      <c r="AB34" s="13" t="str">
        <f>IFERROR(VLOOKUP($A34,'CONCENTRADO DE CLAVES'!$B$10:$AU$732,AB$8,FALSE),"")</f>
        <v/>
      </c>
      <c r="AC34" s="13" t="str">
        <f>IFERROR(VLOOKUP($A34,'CONCENTRADO DE CLAVES'!$B$10:$AU$732,AC$8,FALSE),"")</f>
        <v/>
      </c>
      <c r="AD34" s="37" t="str">
        <f>IFERROR(VLOOKUP($A34,'CONCENTRADO DE CLAVES'!$B$10:$AU$732,AD$8,FALSE),"")</f>
        <v/>
      </c>
      <c r="AE34" s="13" t="str">
        <f>IFERROR(VLOOKUP($A34,'CONCENTRADO DE CLAVES'!$B$10:$AU$732,AE$8,FALSE),"")</f>
        <v/>
      </c>
      <c r="AF34" s="13" t="str">
        <f>IFERROR(VLOOKUP($A34,'CONCENTRADO DE CLAVES'!$B$10:$AU$732,AF$8,FALSE),"")</f>
        <v/>
      </c>
      <c r="AG34" s="13" t="str">
        <f>IFERROR(VLOOKUP($A34,'CONCENTRADO DE CLAVES'!$B$10:$AU$732,AG$8,FALSE),"")</f>
        <v/>
      </c>
      <c r="AH34" s="37" t="str">
        <f>IFERROR(VLOOKUP($A34,'CONCENTRADO DE CLAVES'!$B$10:$AU$732,AH$8,FALSE),"")</f>
        <v/>
      </c>
      <c r="AI34" s="13" t="str">
        <f>IFERROR(VLOOKUP($A34,'CONCENTRADO DE CLAVES'!$B$10:$AU$732,AI$8,FALSE),"")</f>
        <v/>
      </c>
      <c r="AJ34" s="13" t="str">
        <f>IFERROR(VLOOKUP($A34,'CONCENTRADO DE CLAVES'!$B$10:$AU$732,AJ$8,FALSE),"")</f>
        <v/>
      </c>
      <c r="AK34" s="13" t="str">
        <f>IFERROR(VLOOKUP($A34,'CONCENTRADO DE CLAVES'!$B$10:$AU$732,AK$8,FALSE),"")</f>
        <v/>
      </c>
      <c r="AL34" s="37" t="str">
        <f>IFERROR(VLOOKUP($A34,'CONCENTRADO DE CLAVES'!$B$10:$AU$732,AL$8,FALSE),"")</f>
        <v/>
      </c>
      <c r="AM34" s="69" t="str">
        <f>IFERROR(VLOOKUP($A34,'CONCENTRADO DE CLAVES'!$B$10:$AU$732,AM$8,FALSE),"")</f>
        <v/>
      </c>
    </row>
    <row r="35" spans="1:39" x14ac:dyDescent="0.25">
      <c r="A35" s="15">
        <v>26</v>
      </c>
      <c r="B35" s="16" t="str">
        <f>IFERROR(VLOOKUP($A35,'CONCENTRADO DE CLAVES'!$B$10:$AU$732,B$8,FALSE),"")</f>
        <v/>
      </c>
      <c r="C35" s="46" t="str">
        <f>IFERROR(VLOOKUP($A35,'CONCENTRADO DE CLAVES'!$B$10:$AU$732,C$8,FALSE),"")</f>
        <v/>
      </c>
      <c r="D35" s="47" t="str">
        <f>IFERROR(VLOOKUP($A35,'CONCENTRADO DE CLAVES'!$B$10:$AU$732,D$8,FALSE),"")</f>
        <v/>
      </c>
      <c r="E35" s="48" t="str">
        <f>IFERROR(VLOOKUP($A35,'CONCENTRADO DE CLAVES'!$B$10:$AU$732,E$8,FALSE),"")</f>
        <v/>
      </c>
      <c r="F35" s="16" t="str">
        <f>IFERROR(VLOOKUP($A35,'CONCENTRADO DE CLAVES'!$B$10:$AU$732,F$8,FALSE),"")</f>
        <v/>
      </c>
      <c r="G35" s="16" t="str">
        <f>IFERROR(VLOOKUP($A35,'CONCENTRADO DE CLAVES'!$B$10:$AU$732,G$8,FALSE),"")</f>
        <v/>
      </c>
      <c r="H35" s="16" t="str">
        <f>IFERROR(VLOOKUP($A35,'CONCENTRADO DE CLAVES'!$B$10:$AU$732,H$8,FALSE),"")</f>
        <v/>
      </c>
      <c r="I35" s="16" t="str">
        <f>IFERROR(VLOOKUP($A35,'CONCENTRADO DE CLAVES'!$B$10:$AU$732,I$8,FALSE),"")</f>
        <v/>
      </c>
      <c r="J35" s="16" t="str">
        <f>IFERROR(VLOOKUP($A35,'CONCENTRADO DE CLAVES'!$B$10:$AU$732,J$8,FALSE),"")</f>
        <v/>
      </c>
      <c r="K35" s="16" t="str">
        <f>IFERROR(VLOOKUP($A35,'CONCENTRADO DE CLAVES'!$B$10:$AU$732,K$8,FALSE),"")</f>
        <v/>
      </c>
      <c r="L35" s="47" t="str">
        <f>IFERROR(VLOOKUP($A35,'CONCENTRADO DE CLAVES'!$B$10:$AU$732,L$8,FALSE),"")</f>
        <v/>
      </c>
      <c r="M35" s="46" t="str">
        <f>IFERROR(VLOOKUP($A35,'CONCENTRADO DE CLAVES'!$B$10:$AU$732,M$8,FALSE),"")</f>
        <v/>
      </c>
      <c r="N35" s="16" t="str">
        <f>IFERROR(VLOOKUP($A35,'CONCENTRADO DE CLAVES'!$B$10:$AU$732,N$8,FALSE),"")</f>
        <v/>
      </c>
      <c r="O35" s="46" t="str">
        <f>IFERROR(VLOOKUP($A35,'CONCENTRADO DE CLAVES'!$B$10:$AU$732,O$8,FALSE),"")</f>
        <v/>
      </c>
      <c r="P35" s="16" t="str">
        <f>IFERROR(VLOOKUP($A35,'CONCENTRADO DE CLAVES'!$B$10:$AU$732,P$8,FALSE),"")</f>
        <v/>
      </c>
      <c r="Q35" s="48" t="str">
        <f>IFERROR(VLOOKUP($A35,'CONCENTRADO DE CLAVES'!$B$10:$AU$732,Q$8,FALSE),"")</f>
        <v/>
      </c>
      <c r="R35" s="16" t="str">
        <f>IFERROR(VLOOKUP($A35,'CONCENTRADO DE CLAVES'!$B$10:$AU$732,R$8,FALSE),"")</f>
        <v/>
      </c>
      <c r="S35" s="46" t="str">
        <f>IFERROR(VLOOKUP($A35,'CONCENTRADO DE CLAVES'!$B$10:$AU$732,S$8,FALSE),"")</f>
        <v/>
      </c>
      <c r="T35" s="47" t="str">
        <f>IFERROR(VLOOKUP($A35,'CONCENTRADO DE CLAVES'!$B$10:$AU$732,T$8,FALSE),"")</f>
        <v/>
      </c>
      <c r="U35" s="98" t="str">
        <f>IFERROR(VLOOKUP($A35,'CONCENTRADO DE CLAVES'!$B$10:$AU$732,U$8,FALSE),"")</f>
        <v/>
      </c>
      <c r="V35" s="31" t="str">
        <f>IFERROR(VLOOKUP($A35,'CONCENTRADO DE CLAVES'!$B$10:$AU$732,V$8,FALSE),"")</f>
        <v/>
      </c>
      <c r="W35" s="13" t="str">
        <f>IFERROR(VLOOKUP($A35,'CONCENTRADO DE CLAVES'!$B$10:$AU$732,W$8,FALSE),"")</f>
        <v/>
      </c>
      <c r="X35" s="13" t="str">
        <f>IFERROR(VLOOKUP($A35,'CONCENTRADO DE CLAVES'!$B$10:$AU$732,X$8,FALSE),"")</f>
        <v/>
      </c>
      <c r="Y35" s="13" t="str">
        <f>IFERROR(VLOOKUP($A35,'CONCENTRADO DE CLAVES'!$B$10:$AU$732,Y$8,FALSE),"")</f>
        <v/>
      </c>
      <c r="Z35" s="37" t="str">
        <f>IFERROR(VLOOKUP($A35,'CONCENTRADO DE CLAVES'!$B$10:$AU$732,Z$8,FALSE),"")</f>
        <v/>
      </c>
      <c r="AA35" s="13" t="str">
        <f>IFERROR(VLOOKUP($A35,'CONCENTRADO DE CLAVES'!$B$10:$AU$732,AA$8,FALSE),"")</f>
        <v/>
      </c>
      <c r="AB35" s="13" t="str">
        <f>IFERROR(VLOOKUP($A35,'CONCENTRADO DE CLAVES'!$B$10:$AU$732,AB$8,FALSE),"")</f>
        <v/>
      </c>
      <c r="AC35" s="13" t="str">
        <f>IFERROR(VLOOKUP($A35,'CONCENTRADO DE CLAVES'!$B$10:$AU$732,AC$8,FALSE),"")</f>
        <v/>
      </c>
      <c r="AD35" s="37" t="str">
        <f>IFERROR(VLOOKUP($A35,'CONCENTRADO DE CLAVES'!$B$10:$AU$732,AD$8,FALSE),"")</f>
        <v/>
      </c>
      <c r="AE35" s="13" t="str">
        <f>IFERROR(VLOOKUP($A35,'CONCENTRADO DE CLAVES'!$B$10:$AU$732,AE$8,FALSE),"")</f>
        <v/>
      </c>
      <c r="AF35" s="13" t="str">
        <f>IFERROR(VLOOKUP($A35,'CONCENTRADO DE CLAVES'!$B$10:$AU$732,AF$8,FALSE),"")</f>
        <v/>
      </c>
      <c r="AG35" s="13" t="str">
        <f>IFERROR(VLOOKUP($A35,'CONCENTRADO DE CLAVES'!$B$10:$AU$732,AG$8,FALSE),"")</f>
        <v/>
      </c>
      <c r="AH35" s="37" t="str">
        <f>IFERROR(VLOOKUP($A35,'CONCENTRADO DE CLAVES'!$B$10:$AU$732,AH$8,FALSE),"")</f>
        <v/>
      </c>
      <c r="AI35" s="13" t="str">
        <f>IFERROR(VLOOKUP($A35,'CONCENTRADO DE CLAVES'!$B$10:$AU$732,AI$8,FALSE),"")</f>
        <v/>
      </c>
      <c r="AJ35" s="13" t="str">
        <f>IFERROR(VLOOKUP($A35,'CONCENTRADO DE CLAVES'!$B$10:$AU$732,AJ$8,FALSE),"")</f>
        <v/>
      </c>
      <c r="AK35" s="13" t="str">
        <f>IFERROR(VLOOKUP($A35,'CONCENTRADO DE CLAVES'!$B$10:$AU$732,AK$8,FALSE),"")</f>
        <v/>
      </c>
      <c r="AL35" s="37" t="str">
        <f>IFERROR(VLOOKUP($A35,'CONCENTRADO DE CLAVES'!$B$10:$AU$732,AL$8,FALSE),"")</f>
        <v/>
      </c>
      <c r="AM35" s="69" t="str">
        <f>IFERROR(VLOOKUP($A35,'CONCENTRADO DE CLAVES'!$B$10:$AU$732,AM$8,FALSE),"")</f>
        <v/>
      </c>
    </row>
    <row r="36" spans="1:39" x14ac:dyDescent="0.25">
      <c r="A36" s="15">
        <v>27</v>
      </c>
      <c r="B36" s="16" t="str">
        <f>IFERROR(VLOOKUP($A36,'CONCENTRADO DE CLAVES'!$B$10:$AU$732,B$8,FALSE),"")</f>
        <v/>
      </c>
      <c r="C36" s="46" t="str">
        <f>IFERROR(VLOOKUP($A36,'CONCENTRADO DE CLAVES'!$B$10:$AU$732,C$8,FALSE),"")</f>
        <v/>
      </c>
      <c r="D36" s="47" t="str">
        <f>IFERROR(VLOOKUP($A36,'CONCENTRADO DE CLAVES'!$B$10:$AU$732,D$8,FALSE),"")</f>
        <v/>
      </c>
      <c r="E36" s="48" t="str">
        <f>IFERROR(VLOOKUP($A36,'CONCENTRADO DE CLAVES'!$B$10:$AU$732,E$8,FALSE),"")</f>
        <v/>
      </c>
      <c r="F36" s="16" t="str">
        <f>IFERROR(VLOOKUP($A36,'CONCENTRADO DE CLAVES'!$B$10:$AU$732,F$8,FALSE),"")</f>
        <v/>
      </c>
      <c r="G36" s="16" t="str">
        <f>IFERROR(VLOOKUP($A36,'CONCENTRADO DE CLAVES'!$B$10:$AU$732,G$8,FALSE),"")</f>
        <v/>
      </c>
      <c r="H36" s="16" t="str">
        <f>IFERROR(VLOOKUP($A36,'CONCENTRADO DE CLAVES'!$B$10:$AU$732,H$8,FALSE),"")</f>
        <v/>
      </c>
      <c r="I36" s="16" t="str">
        <f>IFERROR(VLOOKUP($A36,'CONCENTRADO DE CLAVES'!$B$10:$AU$732,I$8,FALSE),"")</f>
        <v/>
      </c>
      <c r="J36" s="16" t="str">
        <f>IFERROR(VLOOKUP($A36,'CONCENTRADO DE CLAVES'!$B$10:$AU$732,J$8,FALSE),"")</f>
        <v/>
      </c>
      <c r="K36" s="16" t="str">
        <f>IFERROR(VLOOKUP($A36,'CONCENTRADO DE CLAVES'!$B$10:$AU$732,K$8,FALSE),"")</f>
        <v/>
      </c>
      <c r="L36" s="47" t="str">
        <f>IFERROR(VLOOKUP($A36,'CONCENTRADO DE CLAVES'!$B$10:$AU$732,L$8,FALSE),"")</f>
        <v/>
      </c>
      <c r="M36" s="46" t="str">
        <f>IFERROR(VLOOKUP($A36,'CONCENTRADO DE CLAVES'!$B$10:$AU$732,M$8,FALSE),"")</f>
        <v/>
      </c>
      <c r="N36" s="16" t="str">
        <f>IFERROR(VLOOKUP($A36,'CONCENTRADO DE CLAVES'!$B$10:$AU$732,N$8,FALSE),"")</f>
        <v/>
      </c>
      <c r="O36" s="46" t="str">
        <f>IFERROR(VLOOKUP($A36,'CONCENTRADO DE CLAVES'!$B$10:$AU$732,O$8,FALSE),"")</f>
        <v/>
      </c>
      <c r="P36" s="16" t="str">
        <f>IFERROR(VLOOKUP($A36,'CONCENTRADO DE CLAVES'!$B$10:$AU$732,P$8,FALSE),"")</f>
        <v/>
      </c>
      <c r="Q36" s="48" t="str">
        <f>IFERROR(VLOOKUP($A36,'CONCENTRADO DE CLAVES'!$B$10:$AU$732,Q$8,FALSE),"")</f>
        <v/>
      </c>
      <c r="R36" s="16" t="str">
        <f>IFERROR(VLOOKUP($A36,'CONCENTRADO DE CLAVES'!$B$10:$AU$732,R$8,FALSE),"")</f>
        <v/>
      </c>
      <c r="S36" s="46" t="str">
        <f>IFERROR(VLOOKUP($A36,'CONCENTRADO DE CLAVES'!$B$10:$AU$732,S$8,FALSE),"")</f>
        <v/>
      </c>
      <c r="T36" s="47" t="str">
        <f>IFERROR(VLOOKUP($A36,'CONCENTRADO DE CLAVES'!$B$10:$AU$732,T$8,FALSE),"")</f>
        <v/>
      </c>
      <c r="U36" s="98" t="str">
        <f>IFERROR(VLOOKUP($A36,'CONCENTRADO DE CLAVES'!$B$10:$AU$732,U$8,FALSE),"")</f>
        <v/>
      </c>
      <c r="V36" s="31" t="str">
        <f>IFERROR(VLOOKUP($A36,'CONCENTRADO DE CLAVES'!$B$10:$AU$732,V$8,FALSE),"")</f>
        <v/>
      </c>
      <c r="W36" s="13" t="str">
        <f>IFERROR(VLOOKUP($A36,'CONCENTRADO DE CLAVES'!$B$10:$AU$732,W$8,FALSE),"")</f>
        <v/>
      </c>
      <c r="X36" s="13" t="str">
        <f>IFERROR(VLOOKUP($A36,'CONCENTRADO DE CLAVES'!$B$10:$AU$732,X$8,FALSE),"")</f>
        <v/>
      </c>
      <c r="Y36" s="13" t="str">
        <f>IFERROR(VLOOKUP($A36,'CONCENTRADO DE CLAVES'!$B$10:$AU$732,Y$8,FALSE),"")</f>
        <v/>
      </c>
      <c r="Z36" s="37" t="str">
        <f>IFERROR(VLOOKUP($A36,'CONCENTRADO DE CLAVES'!$B$10:$AU$732,Z$8,FALSE),"")</f>
        <v/>
      </c>
      <c r="AA36" s="13" t="str">
        <f>IFERROR(VLOOKUP($A36,'CONCENTRADO DE CLAVES'!$B$10:$AU$732,AA$8,FALSE),"")</f>
        <v/>
      </c>
      <c r="AB36" s="13" t="str">
        <f>IFERROR(VLOOKUP($A36,'CONCENTRADO DE CLAVES'!$B$10:$AU$732,AB$8,FALSE),"")</f>
        <v/>
      </c>
      <c r="AC36" s="13" t="str">
        <f>IFERROR(VLOOKUP($A36,'CONCENTRADO DE CLAVES'!$B$10:$AU$732,AC$8,FALSE),"")</f>
        <v/>
      </c>
      <c r="AD36" s="37" t="str">
        <f>IFERROR(VLOOKUP($A36,'CONCENTRADO DE CLAVES'!$B$10:$AU$732,AD$8,FALSE),"")</f>
        <v/>
      </c>
      <c r="AE36" s="13" t="str">
        <f>IFERROR(VLOOKUP($A36,'CONCENTRADO DE CLAVES'!$B$10:$AU$732,AE$8,FALSE),"")</f>
        <v/>
      </c>
      <c r="AF36" s="13" t="str">
        <f>IFERROR(VLOOKUP($A36,'CONCENTRADO DE CLAVES'!$B$10:$AU$732,AF$8,FALSE),"")</f>
        <v/>
      </c>
      <c r="AG36" s="13" t="str">
        <f>IFERROR(VLOOKUP($A36,'CONCENTRADO DE CLAVES'!$B$10:$AU$732,AG$8,FALSE),"")</f>
        <v/>
      </c>
      <c r="AH36" s="37" t="str">
        <f>IFERROR(VLOOKUP($A36,'CONCENTRADO DE CLAVES'!$B$10:$AU$732,AH$8,FALSE),"")</f>
        <v/>
      </c>
      <c r="AI36" s="13" t="str">
        <f>IFERROR(VLOOKUP($A36,'CONCENTRADO DE CLAVES'!$B$10:$AU$732,AI$8,FALSE),"")</f>
        <v/>
      </c>
      <c r="AJ36" s="13" t="str">
        <f>IFERROR(VLOOKUP($A36,'CONCENTRADO DE CLAVES'!$B$10:$AU$732,AJ$8,FALSE),"")</f>
        <v/>
      </c>
      <c r="AK36" s="13" t="str">
        <f>IFERROR(VLOOKUP($A36,'CONCENTRADO DE CLAVES'!$B$10:$AU$732,AK$8,FALSE),"")</f>
        <v/>
      </c>
      <c r="AL36" s="37" t="str">
        <f>IFERROR(VLOOKUP($A36,'CONCENTRADO DE CLAVES'!$B$10:$AU$732,AL$8,FALSE),"")</f>
        <v/>
      </c>
      <c r="AM36" s="69" t="str">
        <f>IFERROR(VLOOKUP($A36,'CONCENTRADO DE CLAVES'!$B$10:$AU$732,AM$8,FALSE),"")</f>
        <v/>
      </c>
    </row>
    <row r="37" spans="1:39" x14ac:dyDescent="0.25">
      <c r="A37" s="15">
        <v>28</v>
      </c>
      <c r="B37" s="16" t="str">
        <f>IFERROR(VLOOKUP($A37,'CONCENTRADO DE CLAVES'!$B$10:$AU$732,B$8,FALSE),"")</f>
        <v/>
      </c>
      <c r="C37" s="46" t="str">
        <f>IFERROR(VLOOKUP($A37,'CONCENTRADO DE CLAVES'!$B$10:$AU$732,C$8,FALSE),"")</f>
        <v/>
      </c>
      <c r="D37" s="47" t="str">
        <f>IFERROR(VLOOKUP($A37,'CONCENTRADO DE CLAVES'!$B$10:$AU$732,D$8,FALSE),"")</f>
        <v/>
      </c>
      <c r="E37" s="48" t="str">
        <f>IFERROR(VLOOKUP($A37,'CONCENTRADO DE CLAVES'!$B$10:$AU$732,E$8,FALSE),"")</f>
        <v/>
      </c>
      <c r="F37" s="16" t="str">
        <f>IFERROR(VLOOKUP($A37,'CONCENTRADO DE CLAVES'!$B$10:$AU$732,F$8,FALSE),"")</f>
        <v/>
      </c>
      <c r="G37" s="16" t="str">
        <f>IFERROR(VLOOKUP($A37,'CONCENTRADO DE CLAVES'!$B$10:$AU$732,G$8,FALSE),"")</f>
        <v/>
      </c>
      <c r="H37" s="16" t="str">
        <f>IFERROR(VLOOKUP($A37,'CONCENTRADO DE CLAVES'!$B$10:$AU$732,H$8,FALSE),"")</f>
        <v/>
      </c>
      <c r="I37" s="16" t="str">
        <f>IFERROR(VLOOKUP($A37,'CONCENTRADO DE CLAVES'!$B$10:$AU$732,I$8,FALSE),"")</f>
        <v/>
      </c>
      <c r="J37" s="16" t="str">
        <f>IFERROR(VLOOKUP($A37,'CONCENTRADO DE CLAVES'!$B$10:$AU$732,J$8,FALSE),"")</f>
        <v/>
      </c>
      <c r="K37" s="16" t="str">
        <f>IFERROR(VLOOKUP($A37,'CONCENTRADO DE CLAVES'!$B$10:$AU$732,K$8,FALSE),"")</f>
        <v/>
      </c>
      <c r="L37" s="47" t="str">
        <f>IFERROR(VLOOKUP($A37,'CONCENTRADO DE CLAVES'!$B$10:$AU$732,L$8,FALSE),"")</f>
        <v/>
      </c>
      <c r="M37" s="46" t="str">
        <f>IFERROR(VLOOKUP($A37,'CONCENTRADO DE CLAVES'!$B$10:$AU$732,M$8,FALSE),"")</f>
        <v/>
      </c>
      <c r="N37" s="16" t="str">
        <f>IFERROR(VLOOKUP($A37,'CONCENTRADO DE CLAVES'!$B$10:$AU$732,N$8,FALSE),"")</f>
        <v/>
      </c>
      <c r="O37" s="46" t="str">
        <f>IFERROR(VLOOKUP($A37,'CONCENTRADO DE CLAVES'!$B$10:$AU$732,O$8,FALSE),"")</f>
        <v/>
      </c>
      <c r="P37" s="16" t="str">
        <f>IFERROR(VLOOKUP($A37,'CONCENTRADO DE CLAVES'!$B$10:$AU$732,P$8,FALSE),"")</f>
        <v/>
      </c>
      <c r="Q37" s="48" t="str">
        <f>IFERROR(VLOOKUP($A37,'CONCENTRADO DE CLAVES'!$B$10:$AU$732,Q$8,FALSE),"")</f>
        <v/>
      </c>
      <c r="R37" s="16" t="str">
        <f>IFERROR(VLOOKUP($A37,'CONCENTRADO DE CLAVES'!$B$10:$AU$732,R$8,FALSE),"")</f>
        <v/>
      </c>
      <c r="S37" s="46" t="str">
        <f>IFERROR(VLOOKUP($A37,'CONCENTRADO DE CLAVES'!$B$10:$AU$732,S$8,FALSE),"")</f>
        <v/>
      </c>
      <c r="T37" s="47" t="str">
        <f>IFERROR(VLOOKUP($A37,'CONCENTRADO DE CLAVES'!$B$10:$AU$732,T$8,FALSE),"")</f>
        <v/>
      </c>
      <c r="U37" s="98" t="str">
        <f>IFERROR(VLOOKUP($A37,'CONCENTRADO DE CLAVES'!$B$10:$AU$732,U$8,FALSE),"")</f>
        <v/>
      </c>
      <c r="V37" s="31" t="str">
        <f>IFERROR(VLOOKUP($A37,'CONCENTRADO DE CLAVES'!$B$10:$AU$732,V$8,FALSE),"")</f>
        <v/>
      </c>
      <c r="W37" s="13" t="str">
        <f>IFERROR(VLOOKUP($A37,'CONCENTRADO DE CLAVES'!$B$10:$AU$732,W$8,FALSE),"")</f>
        <v/>
      </c>
      <c r="X37" s="13" t="str">
        <f>IFERROR(VLOOKUP($A37,'CONCENTRADO DE CLAVES'!$B$10:$AU$732,X$8,FALSE),"")</f>
        <v/>
      </c>
      <c r="Y37" s="13" t="str">
        <f>IFERROR(VLOOKUP($A37,'CONCENTRADO DE CLAVES'!$B$10:$AU$732,Y$8,FALSE),"")</f>
        <v/>
      </c>
      <c r="Z37" s="37" t="str">
        <f>IFERROR(VLOOKUP($A37,'CONCENTRADO DE CLAVES'!$B$10:$AU$732,Z$8,FALSE),"")</f>
        <v/>
      </c>
      <c r="AA37" s="13" t="str">
        <f>IFERROR(VLOOKUP($A37,'CONCENTRADO DE CLAVES'!$B$10:$AU$732,AA$8,FALSE),"")</f>
        <v/>
      </c>
      <c r="AB37" s="13" t="str">
        <f>IFERROR(VLOOKUP($A37,'CONCENTRADO DE CLAVES'!$B$10:$AU$732,AB$8,FALSE),"")</f>
        <v/>
      </c>
      <c r="AC37" s="13" t="str">
        <f>IFERROR(VLOOKUP($A37,'CONCENTRADO DE CLAVES'!$B$10:$AU$732,AC$8,FALSE),"")</f>
        <v/>
      </c>
      <c r="AD37" s="37" t="str">
        <f>IFERROR(VLOOKUP($A37,'CONCENTRADO DE CLAVES'!$B$10:$AU$732,AD$8,FALSE),"")</f>
        <v/>
      </c>
      <c r="AE37" s="13" t="str">
        <f>IFERROR(VLOOKUP($A37,'CONCENTRADO DE CLAVES'!$B$10:$AU$732,AE$8,FALSE),"")</f>
        <v/>
      </c>
      <c r="AF37" s="13" t="str">
        <f>IFERROR(VLOOKUP($A37,'CONCENTRADO DE CLAVES'!$B$10:$AU$732,AF$8,FALSE),"")</f>
        <v/>
      </c>
      <c r="AG37" s="13" t="str">
        <f>IFERROR(VLOOKUP($A37,'CONCENTRADO DE CLAVES'!$B$10:$AU$732,AG$8,FALSE),"")</f>
        <v/>
      </c>
      <c r="AH37" s="37" t="str">
        <f>IFERROR(VLOOKUP($A37,'CONCENTRADO DE CLAVES'!$B$10:$AU$732,AH$8,FALSE),"")</f>
        <v/>
      </c>
      <c r="AI37" s="13" t="str">
        <f>IFERROR(VLOOKUP($A37,'CONCENTRADO DE CLAVES'!$B$10:$AU$732,AI$8,FALSE),"")</f>
        <v/>
      </c>
      <c r="AJ37" s="13" t="str">
        <f>IFERROR(VLOOKUP($A37,'CONCENTRADO DE CLAVES'!$B$10:$AU$732,AJ$8,FALSE),"")</f>
        <v/>
      </c>
      <c r="AK37" s="13" t="str">
        <f>IFERROR(VLOOKUP($A37,'CONCENTRADO DE CLAVES'!$B$10:$AU$732,AK$8,FALSE),"")</f>
        <v/>
      </c>
      <c r="AL37" s="37" t="str">
        <f>IFERROR(VLOOKUP($A37,'CONCENTRADO DE CLAVES'!$B$10:$AU$732,AL$8,FALSE),"")</f>
        <v/>
      </c>
      <c r="AM37" s="69" t="str">
        <f>IFERROR(VLOOKUP($A37,'CONCENTRADO DE CLAVES'!$B$10:$AU$732,AM$8,FALSE),"")</f>
        <v/>
      </c>
    </row>
    <row r="38" spans="1:39" x14ac:dyDescent="0.25">
      <c r="A38" s="15">
        <v>29</v>
      </c>
      <c r="B38" s="16" t="str">
        <f>IFERROR(VLOOKUP($A38,'CONCENTRADO DE CLAVES'!$B$10:$AU$732,B$8,FALSE),"")</f>
        <v/>
      </c>
      <c r="C38" s="46" t="str">
        <f>IFERROR(VLOOKUP($A38,'CONCENTRADO DE CLAVES'!$B$10:$AU$732,C$8,FALSE),"")</f>
        <v/>
      </c>
      <c r="D38" s="47" t="str">
        <f>IFERROR(VLOOKUP($A38,'CONCENTRADO DE CLAVES'!$B$10:$AU$732,D$8,FALSE),"")</f>
        <v/>
      </c>
      <c r="E38" s="48" t="str">
        <f>IFERROR(VLOOKUP($A38,'CONCENTRADO DE CLAVES'!$B$10:$AU$732,E$8,FALSE),"")</f>
        <v/>
      </c>
      <c r="F38" s="16" t="str">
        <f>IFERROR(VLOOKUP($A38,'CONCENTRADO DE CLAVES'!$B$10:$AU$732,F$8,FALSE),"")</f>
        <v/>
      </c>
      <c r="G38" s="16" t="str">
        <f>IFERROR(VLOOKUP($A38,'CONCENTRADO DE CLAVES'!$B$10:$AU$732,G$8,FALSE),"")</f>
        <v/>
      </c>
      <c r="H38" s="16" t="str">
        <f>IFERROR(VLOOKUP($A38,'CONCENTRADO DE CLAVES'!$B$10:$AU$732,H$8,FALSE),"")</f>
        <v/>
      </c>
      <c r="I38" s="16" t="str">
        <f>IFERROR(VLOOKUP($A38,'CONCENTRADO DE CLAVES'!$B$10:$AU$732,I$8,FALSE),"")</f>
        <v/>
      </c>
      <c r="J38" s="16" t="str">
        <f>IFERROR(VLOOKUP($A38,'CONCENTRADO DE CLAVES'!$B$10:$AU$732,J$8,FALSE),"")</f>
        <v/>
      </c>
      <c r="K38" s="16" t="str">
        <f>IFERROR(VLOOKUP($A38,'CONCENTRADO DE CLAVES'!$B$10:$AU$732,K$8,FALSE),"")</f>
        <v/>
      </c>
      <c r="L38" s="47" t="str">
        <f>IFERROR(VLOOKUP($A38,'CONCENTRADO DE CLAVES'!$B$10:$AU$732,L$8,FALSE),"")</f>
        <v/>
      </c>
      <c r="M38" s="46" t="str">
        <f>IFERROR(VLOOKUP($A38,'CONCENTRADO DE CLAVES'!$B$10:$AU$732,M$8,FALSE),"")</f>
        <v/>
      </c>
      <c r="N38" s="16" t="str">
        <f>IFERROR(VLOOKUP($A38,'CONCENTRADO DE CLAVES'!$B$10:$AU$732,N$8,FALSE),"")</f>
        <v/>
      </c>
      <c r="O38" s="46" t="str">
        <f>IFERROR(VLOOKUP($A38,'CONCENTRADO DE CLAVES'!$B$10:$AU$732,O$8,FALSE),"")</f>
        <v/>
      </c>
      <c r="P38" s="16" t="str">
        <f>IFERROR(VLOOKUP($A38,'CONCENTRADO DE CLAVES'!$B$10:$AU$732,P$8,FALSE),"")</f>
        <v/>
      </c>
      <c r="Q38" s="48" t="str">
        <f>IFERROR(VLOOKUP($A38,'CONCENTRADO DE CLAVES'!$B$10:$AU$732,Q$8,FALSE),"")</f>
        <v/>
      </c>
      <c r="R38" s="16" t="str">
        <f>IFERROR(VLOOKUP($A38,'CONCENTRADO DE CLAVES'!$B$10:$AU$732,R$8,FALSE),"")</f>
        <v/>
      </c>
      <c r="S38" s="46" t="str">
        <f>IFERROR(VLOOKUP($A38,'CONCENTRADO DE CLAVES'!$B$10:$AU$732,S$8,FALSE),"")</f>
        <v/>
      </c>
      <c r="T38" s="47" t="str">
        <f>IFERROR(VLOOKUP($A38,'CONCENTRADO DE CLAVES'!$B$10:$AU$732,T$8,FALSE),"")</f>
        <v/>
      </c>
      <c r="U38" s="98" t="str">
        <f>IFERROR(VLOOKUP($A38,'CONCENTRADO DE CLAVES'!$B$10:$AU$732,U$8,FALSE),"")</f>
        <v/>
      </c>
      <c r="V38" s="31" t="str">
        <f>IFERROR(VLOOKUP($A38,'CONCENTRADO DE CLAVES'!$B$10:$AU$732,V$8,FALSE),"")</f>
        <v/>
      </c>
      <c r="W38" s="13" t="str">
        <f>IFERROR(VLOOKUP($A38,'CONCENTRADO DE CLAVES'!$B$10:$AU$732,W$8,FALSE),"")</f>
        <v/>
      </c>
      <c r="X38" s="13" t="str">
        <f>IFERROR(VLOOKUP($A38,'CONCENTRADO DE CLAVES'!$B$10:$AU$732,X$8,FALSE),"")</f>
        <v/>
      </c>
      <c r="Y38" s="13" t="str">
        <f>IFERROR(VLOOKUP($A38,'CONCENTRADO DE CLAVES'!$B$10:$AU$732,Y$8,FALSE),"")</f>
        <v/>
      </c>
      <c r="Z38" s="37" t="str">
        <f>IFERROR(VLOOKUP($A38,'CONCENTRADO DE CLAVES'!$B$10:$AU$732,Z$8,FALSE),"")</f>
        <v/>
      </c>
      <c r="AA38" s="13" t="str">
        <f>IFERROR(VLOOKUP($A38,'CONCENTRADO DE CLAVES'!$B$10:$AU$732,AA$8,FALSE),"")</f>
        <v/>
      </c>
      <c r="AB38" s="13" t="str">
        <f>IFERROR(VLOOKUP($A38,'CONCENTRADO DE CLAVES'!$B$10:$AU$732,AB$8,FALSE),"")</f>
        <v/>
      </c>
      <c r="AC38" s="13" t="str">
        <f>IFERROR(VLOOKUP($A38,'CONCENTRADO DE CLAVES'!$B$10:$AU$732,AC$8,FALSE),"")</f>
        <v/>
      </c>
      <c r="AD38" s="37" t="str">
        <f>IFERROR(VLOOKUP($A38,'CONCENTRADO DE CLAVES'!$B$10:$AU$732,AD$8,FALSE),"")</f>
        <v/>
      </c>
      <c r="AE38" s="13" t="str">
        <f>IFERROR(VLOOKUP($A38,'CONCENTRADO DE CLAVES'!$B$10:$AU$732,AE$8,FALSE),"")</f>
        <v/>
      </c>
      <c r="AF38" s="13" t="str">
        <f>IFERROR(VLOOKUP($A38,'CONCENTRADO DE CLAVES'!$B$10:$AU$732,AF$8,FALSE),"")</f>
        <v/>
      </c>
      <c r="AG38" s="13" t="str">
        <f>IFERROR(VLOOKUP($A38,'CONCENTRADO DE CLAVES'!$B$10:$AU$732,AG$8,FALSE),"")</f>
        <v/>
      </c>
      <c r="AH38" s="37" t="str">
        <f>IFERROR(VLOOKUP($A38,'CONCENTRADO DE CLAVES'!$B$10:$AU$732,AH$8,FALSE),"")</f>
        <v/>
      </c>
      <c r="AI38" s="13" t="str">
        <f>IFERROR(VLOOKUP($A38,'CONCENTRADO DE CLAVES'!$B$10:$AU$732,AI$8,FALSE),"")</f>
        <v/>
      </c>
      <c r="AJ38" s="13" t="str">
        <f>IFERROR(VLOOKUP($A38,'CONCENTRADO DE CLAVES'!$B$10:$AU$732,AJ$8,FALSE),"")</f>
        <v/>
      </c>
      <c r="AK38" s="13" t="str">
        <f>IFERROR(VLOOKUP($A38,'CONCENTRADO DE CLAVES'!$B$10:$AU$732,AK$8,FALSE),"")</f>
        <v/>
      </c>
      <c r="AL38" s="37" t="str">
        <f>IFERROR(VLOOKUP($A38,'CONCENTRADO DE CLAVES'!$B$10:$AU$732,AL$8,FALSE),"")</f>
        <v/>
      </c>
      <c r="AM38" s="69" t="str">
        <f>IFERROR(VLOOKUP($A38,'CONCENTRADO DE CLAVES'!$B$10:$AU$732,AM$8,FALSE),"")</f>
        <v/>
      </c>
    </row>
    <row r="39" spans="1:39" x14ac:dyDescent="0.25">
      <c r="A39" s="15">
        <v>30</v>
      </c>
      <c r="B39" s="16" t="str">
        <f>IFERROR(VLOOKUP($A39,'CONCENTRADO DE CLAVES'!$B$10:$AU$732,B$8,FALSE),"")</f>
        <v/>
      </c>
      <c r="C39" s="46" t="str">
        <f>IFERROR(VLOOKUP($A39,'CONCENTRADO DE CLAVES'!$B$10:$AU$732,C$8,FALSE),"")</f>
        <v/>
      </c>
      <c r="D39" s="47" t="str">
        <f>IFERROR(VLOOKUP($A39,'CONCENTRADO DE CLAVES'!$B$10:$AU$732,D$8,FALSE),"")</f>
        <v/>
      </c>
      <c r="E39" s="48" t="str">
        <f>IFERROR(VLOOKUP($A39,'CONCENTRADO DE CLAVES'!$B$10:$AU$732,E$8,FALSE),"")</f>
        <v/>
      </c>
      <c r="F39" s="16" t="str">
        <f>IFERROR(VLOOKUP($A39,'CONCENTRADO DE CLAVES'!$B$10:$AU$732,F$8,FALSE),"")</f>
        <v/>
      </c>
      <c r="G39" s="16" t="str">
        <f>IFERROR(VLOOKUP($A39,'CONCENTRADO DE CLAVES'!$B$10:$AU$732,G$8,FALSE),"")</f>
        <v/>
      </c>
      <c r="H39" s="16" t="str">
        <f>IFERROR(VLOOKUP($A39,'CONCENTRADO DE CLAVES'!$B$10:$AU$732,H$8,FALSE),"")</f>
        <v/>
      </c>
      <c r="I39" s="16" t="str">
        <f>IFERROR(VLOOKUP($A39,'CONCENTRADO DE CLAVES'!$B$10:$AU$732,I$8,FALSE),"")</f>
        <v/>
      </c>
      <c r="J39" s="16" t="str">
        <f>IFERROR(VLOOKUP($A39,'CONCENTRADO DE CLAVES'!$B$10:$AU$732,J$8,FALSE),"")</f>
        <v/>
      </c>
      <c r="K39" s="16" t="str">
        <f>IFERROR(VLOOKUP($A39,'CONCENTRADO DE CLAVES'!$B$10:$AU$732,K$8,FALSE),"")</f>
        <v/>
      </c>
      <c r="L39" s="47" t="str">
        <f>IFERROR(VLOOKUP($A39,'CONCENTRADO DE CLAVES'!$B$10:$AU$732,L$8,FALSE),"")</f>
        <v/>
      </c>
      <c r="M39" s="46" t="str">
        <f>IFERROR(VLOOKUP($A39,'CONCENTRADO DE CLAVES'!$B$10:$AU$732,M$8,FALSE),"")</f>
        <v/>
      </c>
      <c r="N39" s="16" t="str">
        <f>IFERROR(VLOOKUP($A39,'CONCENTRADO DE CLAVES'!$B$10:$AU$732,N$8,FALSE),"")</f>
        <v/>
      </c>
      <c r="O39" s="46" t="str">
        <f>IFERROR(VLOOKUP($A39,'CONCENTRADO DE CLAVES'!$B$10:$AU$732,O$8,FALSE),"")</f>
        <v/>
      </c>
      <c r="P39" s="16" t="str">
        <f>IFERROR(VLOOKUP($A39,'CONCENTRADO DE CLAVES'!$B$10:$AU$732,P$8,FALSE),"")</f>
        <v/>
      </c>
      <c r="Q39" s="48" t="str">
        <f>IFERROR(VLOOKUP($A39,'CONCENTRADO DE CLAVES'!$B$10:$AU$732,Q$8,FALSE),"")</f>
        <v/>
      </c>
      <c r="R39" s="16" t="str">
        <f>IFERROR(VLOOKUP($A39,'CONCENTRADO DE CLAVES'!$B$10:$AU$732,R$8,FALSE),"")</f>
        <v/>
      </c>
      <c r="S39" s="46" t="str">
        <f>IFERROR(VLOOKUP($A39,'CONCENTRADO DE CLAVES'!$B$10:$AU$732,S$8,FALSE),"")</f>
        <v/>
      </c>
      <c r="T39" s="47" t="str">
        <f>IFERROR(VLOOKUP($A39,'CONCENTRADO DE CLAVES'!$B$10:$AU$732,T$8,FALSE),"")</f>
        <v/>
      </c>
      <c r="U39" s="98" t="str">
        <f>IFERROR(VLOOKUP($A39,'CONCENTRADO DE CLAVES'!$B$10:$AU$732,U$8,FALSE),"")</f>
        <v/>
      </c>
      <c r="V39" s="31" t="str">
        <f>IFERROR(VLOOKUP($A39,'CONCENTRADO DE CLAVES'!$B$10:$AU$732,V$8,FALSE),"")</f>
        <v/>
      </c>
      <c r="W39" s="13" t="str">
        <f>IFERROR(VLOOKUP($A39,'CONCENTRADO DE CLAVES'!$B$10:$AU$732,W$8,FALSE),"")</f>
        <v/>
      </c>
      <c r="X39" s="13" t="str">
        <f>IFERROR(VLOOKUP($A39,'CONCENTRADO DE CLAVES'!$B$10:$AU$732,X$8,FALSE),"")</f>
        <v/>
      </c>
      <c r="Y39" s="13" t="str">
        <f>IFERROR(VLOOKUP($A39,'CONCENTRADO DE CLAVES'!$B$10:$AU$732,Y$8,FALSE),"")</f>
        <v/>
      </c>
      <c r="Z39" s="37" t="str">
        <f>IFERROR(VLOOKUP($A39,'CONCENTRADO DE CLAVES'!$B$10:$AU$732,Z$8,FALSE),"")</f>
        <v/>
      </c>
      <c r="AA39" s="13" t="str">
        <f>IFERROR(VLOOKUP($A39,'CONCENTRADO DE CLAVES'!$B$10:$AU$732,AA$8,FALSE),"")</f>
        <v/>
      </c>
      <c r="AB39" s="13" t="str">
        <f>IFERROR(VLOOKUP($A39,'CONCENTRADO DE CLAVES'!$B$10:$AU$732,AB$8,FALSE),"")</f>
        <v/>
      </c>
      <c r="AC39" s="13" t="str">
        <f>IFERROR(VLOOKUP($A39,'CONCENTRADO DE CLAVES'!$B$10:$AU$732,AC$8,FALSE),"")</f>
        <v/>
      </c>
      <c r="AD39" s="37" t="str">
        <f>IFERROR(VLOOKUP($A39,'CONCENTRADO DE CLAVES'!$B$10:$AU$732,AD$8,FALSE),"")</f>
        <v/>
      </c>
      <c r="AE39" s="13" t="str">
        <f>IFERROR(VLOOKUP($A39,'CONCENTRADO DE CLAVES'!$B$10:$AU$732,AE$8,FALSE),"")</f>
        <v/>
      </c>
      <c r="AF39" s="13" t="str">
        <f>IFERROR(VLOOKUP($A39,'CONCENTRADO DE CLAVES'!$B$10:$AU$732,AF$8,FALSE),"")</f>
        <v/>
      </c>
      <c r="AG39" s="13" t="str">
        <f>IFERROR(VLOOKUP($A39,'CONCENTRADO DE CLAVES'!$B$10:$AU$732,AG$8,FALSE),"")</f>
        <v/>
      </c>
      <c r="AH39" s="37" t="str">
        <f>IFERROR(VLOOKUP($A39,'CONCENTRADO DE CLAVES'!$B$10:$AU$732,AH$8,FALSE),"")</f>
        <v/>
      </c>
      <c r="AI39" s="13" t="str">
        <f>IFERROR(VLOOKUP($A39,'CONCENTRADO DE CLAVES'!$B$10:$AU$732,AI$8,FALSE),"")</f>
        <v/>
      </c>
      <c r="AJ39" s="13" t="str">
        <f>IFERROR(VLOOKUP($A39,'CONCENTRADO DE CLAVES'!$B$10:$AU$732,AJ$8,FALSE),"")</f>
        <v/>
      </c>
      <c r="AK39" s="13" t="str">
        <f>IFERROR(VLOOKUP($A39,'CONCENTRADO DE CLAVES'!$B$10:$AU$732,AK$8,FALSE),"")</f>
        <v/>
      </c>
      <c r="AL39" s="37" t="str">
        <f>IFERROR(VLOOKUP($A39,'CONCENTRADO DE CLAVES'!$B$10:$AU$732,AL$8,FALSE),"")</f>
        <v/>
      </c>
      <c r="AM39" s="69" t="str">
        <f>IFERROR(VLOOKUP($A39,'CONCENTRADO DE CLAVES'!$B$10:$AU$732,AM$8,FALSE),"")</f>
        <v/>
      </c>
    </row>
    <row r="40" spans="1:39" s="16" customFormat="1" x14ac:dyDescent="0.25">
      <c r="A40" s="16">
        <v>31</v>
      </c>
      <c r="B40" s="31" t="str">
        <f>IFERROR(VLOOKUP($A40,'CONCENTRADO DE CLAVES'!$B$10:$AU$732,B$8,FALSE),"")</f>
        <v/>
      </c>
      <c r="C40" s="31" t="str">
        <f>IFERROR(VLOOKUP($A40,'CONCENTRADO DE CLAVES'!$B$10:$AU$732,C$8,FALSE),"")</f>
        <v/>
      </c>
      <c r="D40" s="31" t="str">
        <f>IFERROR(VLOOKUP($A40,'CONCENTRADO DE CLAVES'!$B$10:$AU$732,D$8,FALSE),"")</f>
        <v/>
      </c>
      <c r="E40" s="31" t="str">
        <f>IFERROR(VLOOKUP($A40,'CONCENTRADO DE CLAVES'!$B$10:$AU$732,E$8,FALSE),"")</f>
        <v/>
      </c>
      <c r="F40" s="31" t="str">
        <f>IFERROR(VLOOKUP($A40,'CONCENTRADO DE CLAVES'!$B$10:$AU$732,F$8,FALSE),"")</f>
        <v/>
      </c>
      <c r="G40" s="31" t="str">
        <f>IFERROR(VLOOKUP($A40,'CONCENTRADO DE CLAVES'!$B$10:$AU$732,G$8,FALSE),"")</f>
        <v/>
      </c>
      <c r="H40" s="31" t="str">
        <f>IFERROR(VLOOKUP($A40,'CONCENTRADO DE CLAVES'!$B$10:$AU$732,H$8,FALSE),"")</f>
        <v/>
      </c>
      <c r="I40" s="31" t="str">
        <f>IFERROR(VLOOKUP($A40,'CONCENTRADO DE CLAVES'!$B$10:$AU$732,I$8,FALSE),"")</f>
        <v/>
      </c>
      <c r="J40" s="31" t="str">
        <f>IFERROR(VLOOKUP($A40,'CONCENTRADO DE CLAVES'!$B$10:$AU$732,J$8,FALSE),"")</f>
        <v/>
      </c>
      <c r="K40" s="31" t="str">
        <f>IFERROR(VLOOKUP($A40,'CONCENTRADO DE CLAVES'!$B$10:$AU$732,K$8,FALSE),"")</f>
        <v/>
      </c>
      <c r="L40" s="31" t="str">
        <f>IFERROR(VLOOKUP($A40,'CONCENTRADO DE CLAVES'!$B$10:$AU$732,L$8,FALSE),"")</f>
        <v/>
      </c>
      <c r="M40" s="32" t="str">
        <f>IFERROR(VLOOKUP($A40,'CONCENTRADO DE CLAVES'!$B$10:$AU$732,M$8,FALSE),"")</f>
        <v/>
      </c>
      <c r="N40" s="31" t="str">
        <f>IFERROR(VLOOKUP($A40,'CONCENTRADO DE CLAVES'!$B$10:$AU$732,N$8,FALSE),"")</f>
        <v/>
      </c>
      <c r="O40" s="31" t="str">
        <f>IFERROR(VLOOKUP($A40,'CONCENTRADO DE CLAVES'!$B$10:$AU$732,O$8,FALSE),"")</f>
        <v/>
      </c>
      <c r="P40" s="31" t="str">
        <f>IFERROR(VLOOKUP($A40,'CONCENTRADO DE CLAVES'!$B$10:$AU$732,P$8,FALSE),"")</f>
        <v/>
      </c>
      <c r="Q40" s="31" t="str">
        <f>IFERROR(VLOOKUP($A40,'CONCENTRADO DE CLAVES'!$B$10:$AU$732,Q$8,FALSE),"")</f>
        <v/>
      </c>
      <c r="R40" s="31" t="str">
        <f>IFERROR(VLOOKUP($A40,'CONCENTRADO DE CLAVES'!$B$10:$AU$732,R$8,FALSE),"")</f>
        <v/>
      </c>
      <c r="S40" s="31" t="str">
        <f>IFERROR(VLOOKUP($A40,'CONCENTRADO DE CLAVES'!$B$10:$AU$732,S$8,FALSE),"")</f>
        <v/>
      </c>
      <c r="T40" s="31" t="str">
        <f>IFERROR(VLOOKUP($A40,'CONCENTRADO DE CLAVES'!$B$10:$AU$732,T$8,FALSE),"")</f>
        <v/>
      </c>
      <c r="U40" s="98" t="str">
        <f>IFERROR(VLOOKUP($A40,'CONCENTRADO DE CLAVES'!$B$10:$AU$732,U$8,FALSE),"")</f>
        <v/>
      </c>
      <c r="V40" s="31" t="str">
        <f>IFERROR(VLOOKUP($A40,'CONCENTRADO DE CLAVES'!$B$10:$AU$732,V$8,FALSE),"")</f>
        <v/>
      </c>
      <c r="W40" s="13" t="str">
        <f>IFERROR(VLOOKUP($A40,'CONCENTRADO DE CLAVES'!$B$10:$AU$732,W$8,FALSE),"")</f>
        <v/>
      </c>
      <c r="X40" s="13" t="str">
        <f>IFERROR(VLOOKUP($A40,'CONCENTRADO DE CLAVES'!$B$10:$AU$732,X$8,FALSE),"")</f>
        <v/>
      </c>
      <c r="Y40" s="13" t="str">
        <f>IFERROR(VLOOKUP($A40,'CONCENTRADO DE CLAVES'!$B$10:$AU$732,Y$8,FALSE),"")</f>
        <v/>
      </c>
      <c r="Z40" s="37" t="str">
        <f>IFERROR(VLOOKUP($A40,'CONCENTRADO DE CLAVES'!$B$10:$AU$732,Z$8,FALSE),"")</f>
        <v/>
      </c>
      <c r="AA40" s="13" t="str">
        <f>IFERROR(VLOOKUP($A40,'CONCENTRADO DE CLAVES'!$B$10:$AU$732,AA$8,FALSE),"")</f>
        <v/>
      </c>
      <c r="AB40" s="13" t="str">
        <f>IFERROR(VLOOKUP($A40,'CONCENTRADO DE CLAVES'!$B$10:$AU$732,AB$8,FALSE),"")</f>
        <v/>
      </c>
      <c r="AC40" s="13" t="str">
        <f>IFERROR(VLOOKUP($A40,'CONCENTRADO DE CLAVES'!$B$10:$AU$732,AC$8,FALSE),"")</f>
        <v/>
      </c>
      <c r="AD40" s="37" t="str">
        <f>IFERROR(VLOOKUP($A40,'CONCENTRADO DE CLAVES'!$B$10:$AU$732,AD$8,FALSE),"")</f>
        <v/>
      </c>
      <c r="AE40" s="13" t="str">
        <f>IFERROR(VLOOKUP($A40,'CONCENTRADO DE CLAVES'!$B$10:$AU$732,AE$8,FALSE),"")</f>
        <v/>
      </c>
      <c r="AF40" s="13" t="str">
        <f>IFERROR(VLOOKUP($A40,'CONCENTRADO DE CLAVES'!$B$10:$AU$732,AF$8,FALSE),"")</f>
        <v/>
      </c>
      <c r="AG40" s="13" t="str">
        <f>IFERROR(VLOOKUP($A40,'CONCENTRADO DE CLAVES'!$B$10:$AU$732,AG$8,FALSE),"")</f>
        <v/>
      </c>
      <c r="AH40" s="37" t="str">
        <f>IFERROR(VLOOKUP($A40,'CONCENTRADO DE CLAVES'!$B$10:$AU$732,AH$8,FALSE),"")</f>
        <v/>
      </c>
      <c r="AI40" s="13" t="str">
        <f>IFERROR(VLOOKUP($A40,'CONCENTRADO DE CLAVES'!$B$10:$AU$732,AI$8,FALSE),"")</f>
        <v/>
      </c>
      <c r="AJ40" s="13" t="str">
        <f>IFERROR(VLOOKUP($A40,'CONCENTRADO DE CLAVES'!$B$10:$AU$732,AJ$8,FALSE),"")</f>
        <v/>
      </c>
      <c r="AK40" s="13" t="str">
        <f>IFERROR(VLOOKUP($A40,'CONCENTRADO DE CLAVES'!$B$10:$AU$732,AK$8,FALSE),"")</f>
        <v/>
      </c>
      <c r="AL40" s="37" t="str">
        <f>IFERROR(VLOOKUP($A40,'CONCENTRADO DE CLAVES'!$B$10:$AU$732,AL$8,FALSE),"")</f>
        <v/>
      </c>
      <c r="AM40" s="69" t="str">
        <f>IFERROR(VLOOKUP($A40,'CONCENTRADO DE CLAVES'!$B$10:$AU$732,AM$8,FALSE),"")</f>
        <v/>
      </c>
    </row>
    <row r="41" spans="1:39" s="16" customFormat="1" x14ac:dyDescent="0.25">
      <c r="A41" s="16">
        <v>32</v>
      </c>
      <c r="B41" s="31" t="str">
        <f>IFERROR(VLOOKUP($A41,'CONCENTRADO DE CLAVES'!$B$10:$AU$732,B$8,FALSE),"")</f>
        <v/>
      </c>
      <c r="C41" s="31" t="str">
        <f>IFERROR(VLOOKUP($A41,'CONCENTRADO DE CLAVES'!$B$10:$AU$732,C$8,FALSE),"")</f>
        <v/>
      </c>
      <c r="D41" s="31" t="str">
        <f>IFERROR(VLOOKUP($A41,'CONCENTRADO DE CLAVES'!$B$10:$AU$732,D$8,FALSE),"")</f>
        <v/>
      </c>
      <c r="E41" s="31" t="str">
        <f>IFERROR(VLOOKUP($A41,'CONCENTRADO DE CLAVES'!$B$10:$AU$732,E$8,FALSE),"")</f>
        <v/>
      </c>
      <c r="F41" s="31" t="str">
        <f>IFERROR(VLOOKUP($A41,'CONCENTRADO DE CLAVES'!$B$10:$AU$732,F$8,FALSE),"")</f>
        <v/>
      </c>
      <c r="G41" s="31" t="str">
        <f>IFERROR(VLOOKUP($A41,'CONCENTRADO DE CLAVES'!$B$10:$AU$732,G$8,FALSE),"")</f>
        <v/>
      </c>
      <c r="H41" s="31" t="str">
        <f>IFERROR(VLOOKUP($A41,'CONCENTRADO DE CLAVES'!$B$10:$AU$732,H$8,FALSE),"")</f>
        <v/>
      </c>
      <c r="I41" s="31" t="str">
        <f>IFERROR(VLOOKUP($A41,'CONCENTRADO DE CLAVES'!$B$10:$AU$732,I$8,FALSE),"")</f>
        <v/>
      </c>
      <c r="J41" s="31" t="str">
        <f>IFERROR(VLOOKUP($A41,'CONCENTRADO DE CLAVES'!$B$10:$AU$732,J$8,FALSE),"")</f>
        <v/>
      </c>
      <c r="K41" s="31" t="str">
        <f>IFERROR(VLOOKUP($A41,'CONCENTRADO DE CLAVES'!$B$10:$AU$732,K$8,FALSE),"")</f>
        <v/>
      </c>
      <c r="L41" s="31" t="str">
        <f>IFERROR(VLOOKUP($A41,'CONCENTRADO DE CLAVES'!$B$10:$AU$732,L$8,FALSE),"")</f>
        <v/>
      </c>
      <c r="M41" s="32" t="str">
        <f>IFERROR(VLOOKUP($A41,'CONCENTRADO DE CLAVES'!$B$10:$AU$732,M$8,FALSE),"")</f>
        <v/>
      </c>
      <c r="N41" s="31" t="str">
        <f>IFERROR(VLOOKUP($A41,'CONCENTRADO DE CLAVES'!$B$10:$AU$732,N$8,FALSE),"")</f>
        <v/>
      </c>
      <c r="O41" s="31" t="str">
        <f>IFERROR(VLOOKUP($A41,'CONCENTRADO DE CLAVES'!$B$10:$AU$732,O$8,FALSE),"")</f>
        <v/>
      </c>
      <c r="P41" s="31" t="str">
        <f>IFERROR(VLOOKUP($A41,'CONCENTRADO DE CLAVES'!$B$10:$AU$732,P$8,FALSE),"")</f>
        <v/>
      </c>
      <c r="Q41" s="31" t="str">
        <f>IFERROR(VLOOKUP($A41,'CONCENTRADO DE CLAVES'!$B$10:$AU$732,Q$8,FALSE),"")</f>
        <v/>
      </c>
      <c r="R41" s="31" t="str">
        <f>IFERROR(VLOOKUP($A41,'CONCENTRADO DE CLAVES'!$B$10:$AU$732,R$8,FALSE),"")</f>
        <v/>
      </c>
      <c r="S41" s="31" t="str">
        <f>IFERROR(VLOOKUP($A41,'CONCENTRADO DE CLAVES'!$B$10:$AU$732,S$8,FALSE),"")</f>
        <v/>
      </c>
      <c r="T41" s="31" t="str">
        <f>IFERROR(VLOOKUP($A41,'CONCENTRADO DE CLAVES'!$B$10:$AU$732,T$8,FALSE),"")</f>
        <v/>
      </c>
      <c r="U41" s="98" t="str">
        <f>IFERROR(VLOOKUP($A41,'CONCENTRADO DE CLAVES'!$B$10:$AU$732,U$8,FALSE),"")</f>
        <v/>
      </c>
      <c r="V41" s="31" t="str">
        <f>IFERROR(VLOOKUP($A41,'CONCENTRADO DE CLAVES'!$B$10:$AU$732,V$8,FALSE),"")</f>
        <v/>
      </c>
      <c r="W41" s="13" t="str">
        <f>IFERROR(VLOOKUP($A41,'CONCENTRADO DE CLAVES'!$B$10:$AU$732,W$8,FALSE),"")</f>
        <v/>
      </c>
      <c r="X41" s="13" t="str">
        <f>IFERROR(VLOOKUP($A41,'CONCENTRADO DE CLAVES'!$B$10:$AU$732,X$8,FALSE),"")</f>
        <v/>
      </c>
      <c r="Y41" s="13" t="str">
        <f>IFERROR(VLOOKUP($A41,'CONCENTRADO DE CLAVES'!$B$10:$AU$732,Y$8,FALSE),"")</f>
        <v/>
      </c>
      <c r="Z41" s="37" t="str">
        <f>IFERROR(VLOOKUP($A41,'CONCENTRADO DE CLAVES'!$B$10:$AU$732,Z$8,FALSE),"")</f>
        <v/>
      </c>
      <c r="AA41" s="13" t="str">
        <f>IFERROR(VLOOKUP($A41,'CONCENTRADO DE CLAVES'!$B$10:$AU$732,AA$8,FALSE),"")</f>
        <v/>
      </c>
      <c r="AB41" s="13" t="str">
        <f>IFERROR(VLOOKUP($A41,'CONCENTRADO DE CLAVES'!$B$10:$AU$732,AB$8,FALSE),"")</f>
        <v/>
      </c>
      <c r="AC41" s="13" t="str">
        <f>IFERROR(VLOOKUP($A41,'CONCENTRADO DE CLAVES'!$B$10:$AU$732,AC$8,FALSE),"")</f>
        <v/>
      </c>
      <c r="AD41" s="37" t="str">
        <f>IFERROR(VLOOKUP($A41,'CONCENTRADO DE CLAVES'!$B$10:$AU$732,AD$8,FALSE),"")</f>
        <v/>
      </c>
      <c r="AE41" s="13" t="str">
        <f>IFERROR(VLOOKUP($A41,'CONCENTRADO DE CLAVES'!$B$10:$AU$732,AE$8,FALSE),"")</f>
        <v/>
      </c>
      <c r="AF41" s="13" t="str">
        <f>IFERROR(VLOOKUP($A41,'CONCENTRADO DE CLAVES'!$B$10:$AU$732,AF$8,FALSE),"")</f>
        <v/>
      </c>
      <c r="AG41" s="13" t="str">
        <f>IFERROR(VLOOKUP($A41,'CONCENTRADO DE CLAVES'!$B$10:$AU$732,AG$8,FALSE),"")</f>
        <v/>
      </c>
      <c r="AH41" s="37" t="str">
        <f>IFERROR(VLOOKUP($A41,'CONCENTRADO DE CLAVES'!$B$10:$AU$732,AH$8,FALSE),"")</f>
        <v/>
      </c>
      <c r="AI41" s="13" t="str">
        <f>IFERROR(VLOOKUP($A41,'CONCENTRADO DE CLAVES'!$B$10:$AU$732,AI$8,FALSE),"")</f>
        <v/>
      </c>
      <c r="AJ41" s="13" t="str">
        <f>IFERROR(VLOOKUP($A41,'CONCENTRADO DE CLAVES'!$B$10:$AU$732,AJ$8,FALSE),"")</f>
        <v/>
      </c>
      <c r="AK41" s="13" t="str">
        <f>IFERROR(VLOOKUP($A41,'CONCENTRADO DE CLAVES'!$B$10:$AU$732,AK$8,FALSE),"")</f>
        <v/>
      </c>
      <c r="AL41" s="37" t="str">
        <f>IFERROR(VLOOKUP($A41,'CONCENTRADO DE CLAVES'!$B$10:$AU$732,AL$8,FALSE),"")</f>
        <v/>
      </c>
      <c r="AM41" s="69" t="str">
        <f>IFERROR(VLOOKUP($A41,'CONCENTRADO DE CLAVES'!$B$10:$AU$732,AM$8,FALSE),"")</f>
        <v/>
      </c>
    </row>
    <row r="42" spans="1:39" s="16" customFormat="1" x14ac:dyDescent="0.25">
      <c r="A42" s="16">
        <v>33</v>
      </c>
      <c r="B42" s="31" t="str">
        <f>IFERROR(VLOOKUP($A42,'CONCENTRADO DE CLAVES'!$B$10:$AU$732,B$8,FALSE),"")</f>
        <v/>
      </c>
      <c r="C42" s="31" t="str">
        <f>IFERROR(VLOOKUP($A42,'CONCENTRADO DE CLAVES'!$B$10:$AU$732,C$8,FALSE),"")</f>
        <v/>
      </c>
      <c r="D42" s="31" t="str">
        <f>IFERROR(VLOOKUP($A42,'CONCENTRADO DE CLAVES'!$B$10:$AU$732,D$8,FALSE),"")</f>
        <v/>
      </c>
      <c r="E42" s="31" t="str">
        <f>IFERROR(VLOOKUP($A42,'CONCENTRADO DE CLAVES'!$B$10:$AU$732,E$8,FALSE),"")</f>
        <v/>
      </c>
      <c r="F42" s="31" t="str">
        <f>IFERROR(VLOOKUP($A42,'CONCENTRADO DE CLAVES'!$B$10:$AU$732,F$8,FALSE),"")</f>
        <v/>
      </c>
      <c r="G42" s="31" t="str">
        <f>IFERROR(VLOOKUP($A42,'CONCENTRADO DE CLAVES'!$B$10:$AU$732,G$8,FALSE),"")</f>
        <v/>
      </c>
      <c r="H42" s="31" t="str">
        <f>IFERROR(VLOOKUP($A42,'CONCENTRADO DE CLAVES'!$B$10:$AU$732,H$8,FALSE),"")</f>
        <v/>
      </c>
      <c r="I42" s="31" t="str">
        <f>IFERROR(VLOOKUP($A42,'CONCENTRADO DE CLAVES'!$B$10:$AU$732,I$8,FALSE),"")</f>
        <v/>
      </c>
      <c r="J42" s="31" t="str">
        <f>IFERROR(VLOOKUP($A42,'CONCENTRADO DE CLAVES'!$B$10:$AU$732,J$8,FALSE),"")</f>
        <v/>
      </c>
      <c r="K42" s="31" t="str">
        <f>IFERROR(VLOOKUP($A42,'CONCENTRADO DE CLAVES'!$B$10:$AU$732,K$8,FALSE),"")</f>
        <v/>
      </c>
      <c r="L42" s="31" t="str">
        <f>IFERROR(VLOOKUP($A42,'CONCENTRADO DE CLAVES'!$B$10:$AU$732,L$8,FALSE),"")</f>
        <v/>
      </c>
      <c r="M42" s="32" t="str">
        <f>IFERROR(VLOOKUP($A42,'CONCENTRADO DE CLAVES'!$B$10:$AU$732,M$8,FALSE),"")</f>
        <v/>
      </c>
      <c r="N42" s="31" t="str">
        <f>IFERROR(VLOOKUP($A42,'CONCENTRADO DE CLAVES'!$B$10:$AU$732,N$8,FALSE),"")</f>
        <v/>
      </c>
      <c r="O42" s="31" t="str">
        <f>IFERROR(VLOOKUP($A42,'CONCENTRADO DE CLAVES'!$B$10:$AU$732,O$8,FALSE),"")</f>
        <v/>
      </c>
      <c r="P42" s="31" t="str">
        <f>IFERROR(VLOOKUP($A42,'CONCENTRADO DE CLAVES'!$B$10:$AU$732,P$8,FALSE),"")</f>
        <v/>
      </c>
      <c r="Q42" s="31" t="str">
        <f>IFERROR(VLOOKUP($A42,'CONCENTRADO DE CLAVES'!$B$10:$AU$732,Q$8,FALSE),"")</f>
        <v/>
      </c>
      <c r="R42" s="31" t="str">
        <f>IFERROR(VLOOKUP($A42,'CONCENTRADO DE CLAVES'!$B$10:$AU$732,R$8,FALSE),"")</f>
        <v/>
      </c>
      <c r="S42" s="31" t="str">
        <f>IFERROR(VLOOKUP($A42,'CONCENTRADO DE CLAVES'!$B$10:$AU$732,S$8,FALSE),"")</f>
        <v/>
      </c>
      <c r="T42" s="31" t="str">
        <f>IFERROR(VLOOKUP($A42,'CONCENTRADO DE CLAVES'!$B$10:$AU$732,T$8,FALSE),"")</f>
        <v/>
      </c>
      <c r="U42" s="98" t="str">
        <f>IFERROR(VLOOKUP($A42,'CONCENTRADO DE CLAVES'!$B$10:$AU$732,U$8,FALSE),"")</f>
        <v/>
      </c>
      <c r="V42" s="31" t="str">
        <f>IFERROR(VLOOKUP($A42,'CONCENTRADO DE CLAVES'!$B$10:$AU$732,V$8,FALSE),"")</f>
        <v/>
      </c>
      <c r="W42" s="13" t="str">
        <f>IFERROR(VLOOKUP($A42,'CONCENTRADO DE CLAVES'!$B$10:$AU$732,W$8,FALSE),"")</f>
        <v/>
      </c>
      <c r="X42" s="13" t="str">
        <f>IFERROR(VLOOKUP($A42,'CONCENTRADO DE CLAVES'!$B$10:$AU$732,X$8,FALSE),"")</f>
        <v/>
      </c>
      <c r="Y42" s="13" t="str">
        <f>IFERROR(VLOOKUP($A42,'CONCENTRADO DE CLAVES'!$B$10:$AU$732,Y$8,FALSE),"")</f>
        <v/>
      </c>
      <c r="Z42" s="37" t="str">
        <f>IFERROR(VLOOKUP($A42,'CONCENTRADO DE CLAVES'!$B$10:$AU$732,Z$8,FALSE),"")</f>
        <v/>
      </c>
      <c r="AA42" s="13" t="str">
        <f>IFERROR(VLOOKUP($A42,'CONCENTRADO DE CLAVES'!$B$10:$AU$732,AA$8,FALSE),"")</f>
        <v/>
      </c>
      <c r="AB42" s="13" t="str">
        <f>IFERROR(VLOOKUP($A42,'CONCENTRADO DE CLAVES'!$B$10:$AU$732,AB$8,FALSE),"")</f>
        <v/>
      </c>
      <c r="AC42" s="13" t="str">
        <f>IFERROR(VLOOKUP($A42,'CONCENTRADO DE CLAVES'!$B$10:$AU$732,AC$8,FALSE),"")</f>
        <v/>
      </c>
      <c r="AD42" s="37" t="str">
        <f>IFERROR(VLOOKUP($A42,'CONCENTRADO DE CLAVES'!$B$10:$AU$732,AD$8,FALSE),"")</f>
        <v/>
      </c>
      <c r="AE42" s="13" t="str">
        <f>IFERROR(VLOOKUP($A42,'CONCENTRADO DE CLAVES'!$B$10:$AU$732,AE$8,FALSE),"")</f>
        <v/>
      </c>
      <c r="AF42" s="13" t="str">
        <f>IFERROR(VLOOKUP($A42,'CONCENTRADO DE CLAVES'!$B$10:$AU$732,AF$8,FALSE),"")</f>
        <v/>
      </c>
      <c r="AG42" s="13" t="str">
        <f>IFERROR(VLOOKUP($A42,'CONCENTRADO DE CLAVES'!$B$10:$AU$732,AG$8,FALSE),"")</f>
        <v/>
      </c>
      <c r="AH42" s="37" t="str">
        <f>IFERROR(VLOOKUP($A42,'CONCENTRADO DE CLAVES'!$B$10:$AU$732,AH$8,FALSE),"")</f>
        <v/>
      </c>
      <c r="AI42" s="13" t="str">
        <f>IFERROR(VLOOKUP($A42,'CONCENTRADO DE CLAVES'!$B$10:$AU$732,AI$8,FALSE),"")</f>
        <v/>
      </c>
      <c r="AJ42" s="13" t="str">
        <f>IFERROR(VLOOKUP($A42,'CONCENTRADO DE CLAVES'!$B$10:$AU$732,AJ$8,FALSE),"")</f>
        <v/>
      </c>
      <c r="AK42" s="13" t="str">
        <f>IFERROR(VLOOKUP($A42,'CONCENTRADO DE CLAVES'!$B$10:$AU$732,AK$8,FALSE),"")</f>
        <v/>
      </c>
      <c r="AL42" s="37" t="str">
        <f>IFERROR(VLOOKUP($A42,'CONCENTRADO DE CLAVES'!$B$10:$AU$732,AL$8,FALSE),"")</f>
        <v/>
      </c>
      <c r="AM42" s="69" t="str">
        <f>IFERROR(VLOOKUP($A42,'CONCENTRADO DE CLAVES'!$B$10:$AU$732,AM$8,FALSE),"")</f>
        <v/>
      </c>
    </row>
    <row r="43" spans="1:39" s="16" customFormat="1" x14ac:dyDescent="0.25">
      <c r="A43" s="16">
        <v>34</v>
      </c>
      <c r="B43" s="31" t="str">
        <f>IFERROR(VLOOKUP($A43,'CONCENTRADO DE CLAVES'!$B$10:$AU$732,B$8,FALSE),"")</f>
        <v/>
      </c>
      <c r="C43" s="31" t="str">
        <f>IFERROR(VLOOKUP($A43,'CONCENTRADO DE CLAVES'!$B$10:$AU$732,C$8,FALSE),"")</f>
        <v/>
      </c>
      <c r="D43" s="31" t="str">
        <f>IFERROR(VLOOKUP($A43,'CONCENTRADO DE CLAVES'!$B$10:$AU$732,D$8,FALSE),"")</f>
        <v/>
      </c>
      <c r="E43" s="31" t="str">
        <f>IFERROR(VLOOKUP($A43,'CONCENTRADO DE CLAVES'!$B$10:$AU$732,E$8,FALSE),"")</f>
        <v/>
      </c>
      <c r="F43" s="31" t="str">
        <f>IFERROR(VLOOKUP($A43,'CONCENTRADO DE CLAVES'!$B$10:$AU$732,F$8,FALSE),"")</f>
        <v/>
      </c>
      <c r="G43" s="31" t="str">
        <f>IFERROR(VLOOKUP($A43,'CONCENTRADO DE CLAVES'!$B$10:$AU$732,G$8,FALSE),"")</f>
        <v/>
      </c>
      <c r="H43" s="31" t="str">
        <f>IFERROR(VLOOKUP($A43,'CONCENTRADO DE CLAVES'!$B$10:$AU$732,H$8,FALSE),"")</f>
        <v/>
      </c>
      <c r="I43" s="31" t="str">
        <f>IFERROR(VLOOKUP($A43,'CONCENTRADO DE CLAVES'!$B$10:$AU$732,I$8,FALSE),"")</f>
        <v/>
      </c>
      <c r="J43" s="31" t="str">
        <f>IFERROR(VLOOKUP($A43,'CONCENTRADO DE CLAVES'!$B$10:$AU$732,J$8,FALSE),"")</f>
        <v/>
      </c>
      <c r="K43" s="31" t="str">
        <f>IFERROR(VLOOKUP($A43,'CONCENTRADO DE CLAVES'!$B$10:$AU$732,K$8,FALSE),"")</f>
        <v/>
      </c>
      <c r="L43" s="31" t="str">
        <f>IFERROR(VLOOKUP($A43,'CONCENTRADO DE CLAVES'!$B$10:$AU$732,L$8,FALSE),"")</f>
        <v/>
      </c>
      <c r="M43" s="32" t="str">
        <f>IFERROR(VLOOKUP($A43,'CONCENTRADO DE CLAVES'!$B$10:$AU$732,M$8,FALSE),"")</f>
        <v/>
      </c>
      <c r="N43" s="31" t="str">
        <f>IFERROR(VLOOKUP($A43,'CONCENTRADO DE CLAVES'!$B$10:$AU$732,N$8,FALSE),"")</f>
        <v/>
      </c>
      <c r="O43" s="31" t="str">
        <f>IFERROR(VLOOKUP($A43,'CONCENTRADO DE CLAVES'!$B$10:$AU$732,O$8,FALSE),"")</f>
        <v/>
      </c>
      <c r="P43" s="31" t="str">
        <f>IFERROR(VLOOKUP($A43,'CONCENTRADO DE CLAVES'!$B$10:$AU$732,P$8,FALSE),"")</f>
        <v/>
      </c>
      <c r="Q43" s="31" t="str">
        <f>IFERROR(VLOOKUP($A43,'CONCENTRADO DE CLAVES'!$B$10:$AU$732,Q$8,FALSE),"")</f>
        <v/>
      </c>
      <c r="R43" s="31" t="str">
        <f>IFERROR(VLOOKUP($A43,'CONCENTRADO DE CLAVES'!$B$10:$AU$732,R$8,FALSE),"")</f>
        <v/>
      </c>
      <c r="S43" s="31" t="str">
        <f>IFERROR(VLOOKUP($A43,'CONCENTRADO DE CLAVES'!$B$10:$AU$732,S$8,FALSE),"")</f>
        <v/>
      </c>
      <c r="T43" s="31" t="str">
        <f>IFERROR(VLOOKUP($A43,'CONCENTRADO DE CLAVES'!$B$10:$AU$732,T$8,FALSE),"")</f>
        <v/>
      </c>
      <c r="U43" s="98" t="str">
        <f>IFERROR(VLOOKUP($A43,'CONCENTRADO DE CLAVES'!$B$10:$AU$732,U$8,FALSE),"")</f>
        <v/>
      </c>
      <c r="V43" s="31" t="str">
        <f>IFERROR(VLOOKUP($A43,'CONCENTRADO DE CLAVES'!$B$10:$AU$732,V$8,FALSE),"")</f>
        <v/>
      </c>
      <c r="W43" s="13" t="str">
        <f>IFERROR(VLOOKUP($A43,'CONCENTRADO DE CLAVES'!$B$10:$AU$732,W$8,FALSE),"")</f>
        <v/>
      </c>
      <c r="X43" s="13" t="str">
        <f>IFERROR(VLOOKUP($A43,'CONCENTRADO DE CLAVES'!$B$10:$AU$732,X$8,FALSE),"")</f>
        <v/>
      </c>
      <c r="Y43" s="13" t="str">
        <f>IFERROR(VLOOKUP($A43,'CONCENTRADO DE CLAVES'!$B$10:$AU$732,Y$8,FALSE),"")</f>
        <v/>
      </c>
      <c r="Z43" s="37" t="str">
        <f>IFERROR(VLOOKUP($A43,'CONCENTRADO DE CLAVES'!$B$10:$AU$732,Z$8,FALSE),"")</f>
        <v/>
      </c>
      <c r="AA43" s="13" t="str">
        <f>IFERROR(VLOOKUP($A43,'CONCENTRADO DE CLAVES'!$B$10:$AU$732,AA$8,FALSE),"")</f>
        <v/>
      </c>
      <c r="AB43" s="13" t="str">
        <f>IFERROR(VLOOKUP($A43,'CONCENTRADO DE CLAVES'!$B$10:$AU$732,AB$8,FALSE),"")</f>
        <v/>
      </c>
      <c r="AC43" s="13" t="str">
        <f>IFERROR(VLOOKUP($A43,'CONCENTRADO DE CLAVES'!$B$10:$AU$732,AC$8,FALSE),"")</f>
        <v/>
      </c>
      <c r="AD43" s="37" t="str">
        <f>IFERROR(VLOOKUP($A43,'CONCENTRADO DE CLAVES'!$B$10:$AU$732,AD$8,FALSE),"")</f>
        <v/>
      </c>
      <c r="AE43" s="13" t="str">
        <f>IFERROR(VLOOKUP($A43,'CONCENTRADO DE CLAVES'!$B$10:$AU$732,AE$8,FALSE),"")</f>
        <v/>
      </c>
      <c r="AF43" s="13" t="str">
        <f>IFERROR(VLOOKUP($A43,'CONCENTRADO DE CLAVES'!$B$10:$AU$732,AF$8,FALSE),"")</f>
        <v/>
      </c>
      <c r="AG43" s="13" t="str">
        <f>IFERROR(VLOOKUP($A43,'CONCENTRADO DE CLAVES'!$B$10:$AU$732,AG$8,FALSE),"")</f>
        <v/>
      </c>
      <c r="AH43" s="37" t="str">
        <f>IFERROR(VLOOKUP($A43,'CONCENTRADO DE CLAVES'!$B$10:$AU$732,AH$8,FALSE),"")</f>
        <v/>
      </c>
      <c r="AI43" s="13" t="str">
        <f>IFERROR(VLOOKUP($A43,'CONCENTRADO DE CLAVES'!$B$10:$AU$732,AI$8,FALSE),"")</f>
        <v/>
      </c>
      <c r="AJ43" s="13" t="str">
        <f>IFERROR(VLOOKUP($A43,'CONCENTRADO DE CLAVES'!$B$10:$AU$732,AJ$8,FALSE),"")</f>
        <v/>
      </c>
      <c r="AK43" s="13" t="str">
        <f>IFERROR(VLOOKUP($A43,'CONCENTRADO DE CLAVES'!$B$10:$AU$732,AK$8,FALSE),"")</f>
        <v/>
      </c>
      <c r="AL43" s="37" t="str">
        <f>IFERROR(VLOOKUP($A43,'CONCENTRADO DE CLAVES'!$B$10:$AU$732,AL$8,FALSE),"")</f>
        <v/>
      </c>
      <c r="AM43" s="69" t="str">
        <f>IFERROR(VLOOKUP($A43,'CONCENTRADO DE CLAVES'!$B$10:$AU$732,AM$8,FALSE),"")</f>
        <v/>
      </c>
    </row>
    <row r="44" spans="1:39" s="16" customFormat="1" x14ac:dyDescent="0.25">
      <c r="A44" s="16">
        <v>35</v>
      </c>
      <c r="B44" s="31" t="str">
        <f>IFERROR(VLOOKUP($A44,'CONCENTRADO DE CLAVES'!$B$10:$AU$732,B$8,FALSE),"")</f>
        <v/>
      </c>
      <c r="C44" s="31" t="str">
        <f>IFERROR(VLOOKUP($A44,'CONCENTRADO DE CLAVES'!$B$10:$AU$732,C$8,FALSE),"")</f>
        <v/>
      </c>
      <c r="D44" s="31" t="str">
        <f>IFERROR(VLOOKUP($A44,'CONCENTRADO DE CLAVES'!$B$10:$AU$732,D$8,FALSE),"")</f>
        <v/>
      </c>
      <c r="E44" s="31" t="str">
        <f>IFERROR(VLOOKUP($A44,'CONCENTRADO DE CLAVES'!$B$10:$AU$732,E$8,FALSE),"")</f>
        <v/>
      </c>
      <c r="F44" s="31" t="str">
        <f>IFERROR(VLOOKUP($A44,'CONCENTRADO DE CLAVES'!$B$10:$AU$732,F$8,FALSE),"")</f>
        <v/>
      </c>
      <c r="G44" s="31" t="str">
        <f>IFERROR(VLOOKUP($A44,'CONCENTRADO DE CLAVES'!$B$10:$AU$732,G$8,FALSE),"")</f>
        <v/>
      </c>
      <c r="H44" s="31" t="str">
        <f>IFERROR(VLOOKUP($A44,'CONCENTRADO DE CLAVES'!$B$10:$AU$732,H$8,FALSE),"")</f>
        <v/>
      </c>
      <c r="I44" s="31" t="str">
        <f>IFERROR(VLOOKUP($A44,'CONCENTRADO DE CLAVES'!$B$10:$AU$732,I$8,FALSE),"")</f>
        <v/>
      </c>
      <c r="J44" s="31" t="str">
        <f>IFERROR(VLOOKUP($A44,'CONCENTRADO DE CLAVES'!$B$10:$AU$732,J$8,FALSE),"")</f>
        <v/>
      </c>
      <c r="K44" s="31" t="str">
        <f>IFERROR(VLOOKUP($A44,'CONCENTRADO DE CLAVES'!$B$10:$AU$732,K$8,FALSE),"")</f>
        <v/>
      </c>
      <c r="L44" s="31" t="str">
        <f>IFERROR(VLOOKUP($A44,'CONCENTRADO DE CLAVES'!$B$10:$AU$732,L$8,FALSE),"")</f>
        <v/>
      </c>
      <c r="M44" s="32" t="str">
        <f>IFERROR(VLOOKUP($A44,'CONCENTRADO DE CLAVES'!$B$10:$AU$732,M$8,FALSE),"")</f>
        <v/>
      </c>
      <c r="N44" s="31" t="str">
        <f>IFERROR(VLOOKUP($A44,'CONCENTRADO DE CLAVES'!$B$10:$AU$732,N$8,FALSE),"")</f>
        <v/>
      </c>
      <c r="O44" s="31" t="str">
        <f>IFERROR(VLOOKUP($A44,'CONCENTRADO DE CLAVES'!$B$10:$AU$732,O$8,FALSE),"")</f>
        <v/>
      </c>
      <c r="P44" s="31" t="str">
        <f>IFERROR(VLOOKUP($A44,'CONCENTRADO DE CLAVES'!$B$10:$AU$732,P$8,FALSE),"")</f>
        <v/>
      </c>
      <c r="Q44" s="31" t="str">
        <f>IFERROR(VLOOKUP($A44,'CONCENTRADO DE CLAVES'!$B$10:$AU$732,Q$8,FALSE),"")</f>
        <v/>
      </c>
      <c r="R44" s="31" t="str">
        <f>IFERROR(VLOOKUP($A44,'CONCENTRADO DE CLAVES'!$B$10:$AU$732,R$8,FALSE),"")</f>
        <v/>
      </c>
      <c r="S44" s="31" t="str">
        <f>IFERROR(VLOOKUP($A44,'CONCENTRADO DE CLAVES'!$B$10:$AU$732,S$8,FALSE),"")</f>
        <v/>
      </c>
      <c r="T44" s="31" t="str">
        <f>IFERROR(VLOOKUP($A44,'CONCENTRADO DE CLAVES'!$B$10:$AU$732,T$8,FALSE),"")</f>
        <v/>
      </c>
      <c r="U44" s="98" t="str">
        <f>IFERROR(VLOOKUP($A44,'CONCENTRADO DE CLAVES'!$B$10:$AU$732,U$8,FALSE),"")</f>
        <v/>
      </c>
      <c r="V44" s="31" t="str">
        <f>IFERROR(VLOOKUP($A44,'CONCENTRADO DE CLAVES'!$B$10:$AU$732,V$8,FALSE),"")</f>
        <v/>
      </c>
      <c r="W44" s="13" t="str">
        <f>IFERROR(VLOOKUP($A44,'CONCENTRADO DE CLAVES'!$B$10:$AU$732,W$8,FALSE),"")</f>
        <v/>
      </c>
      <c r="X44" s="13" t="str">
        <f>IFERROR(VLOOKUP($A44,'CONCENTRADO DE CLAVES'!$B$10:$AU$732,X$8,FALSE),"")</f>
        <v/>
      </c>
      <c r="Y44" s="13" t="str">
        <f>IFERROR(VLOOKUP($A44,'CONCENTRADO DE CLAVES'!$B$10:$AU$732,Y$8,FALSE),"")</f>
        <v/>
      </c>
      <c r="Z44" s="37" t="str">
        <f>IFERROR(VLOOKUP($A44,'CONCENTRADO DE CLAVES'!$B$10:$AU$732,Z$8,FALSE),"")</f>
        <v/>
      </c>
      <c r="AA44" s="13" t="str">
        <f>IFERROR(VLOOKUP($A44,'CONCENTRADO DE CLAVES'!$B$10:$AU$732,AA$8,FALSE),"")</f>
        <v/>
      </c>
      <c r="AB44" s="13" t="str">
        <f>IFERROR(VLOOKUP($A44,'CONCENTRADO DE CLAVES'!$B$10:$AU$732,AB$8,FALSE),"")</f>
        <v/>
      </c>
      <c r="AC44" s="13" t="str">
        <f>IFERROR(VLOOKUP($A44,'CONCENTRADO DE CLAVES'!$B$10:$AU$732,AC$8,FALSE),"")</f>
        <v/>
      </c>
      <c r="AD44" s="37" t="str">
        <f>IFERROR(VLOOKUP($A44,'CONCENTRADO DE CLAVES'!$B$10:$AU$732,AD$8,FALSE),"")</f>
        <v/>
      </c>
      <c r="AE44" s="13" t="str">
        <f>IFERROR(VLOOKUP($A44,'CONCENTRADO DE CLAVES'!$B$10:$AU$732,AE$8,FALSE),"")</f>
        <v/>
      </c>
      <c r="AF44" s="13" t="str">
        <f>IFERROR(VLOOKUP($A44,'CONCENTRADO DE CLAVES'!$B$10:$AU$732,AF$8,FALSE),"")</f>
        <v/>
      </c>
      <c r="AG44" s="13" t="str">
        <f>IFERROR(VLOOKUP($A44,'CONCENTRADO DE CLAVES'!$B$10:$AU$732,AG$8,FALSE),"")</f>
        <v/>
      </c>
      <c r="AH44" s="37" t="str">
        <f>IFERROR(VLOOKUP($A44,'CONCENTRADO DE CLAVES'!$B$10:$AU$732,AH$8,FALSE),"")</f>
        <v/>
      </c>
      <c r="AI44" s="13" t="str">
        <f>IFERROR(VLOOKUP($A44,'CONCENTRADO DE CLAVES'!$B$10:$AU$732,AI$8,FALSE),"")</f>
        <v/>
      </c>
      <c r="AJ44" s="13" t="str">
        <f>IFERROR(VLOOKUP($A44,'CONCENTRADO DE CLAVES'!$B$10:$AU$732,AJ$8,FALSE),"")</f>
        <v/>
      </c>
      <c r="AK44" s="13" t="str">
        <f>IFERROR(VLOOKUP($A44,'CONCENTRADO DE CLAVES'!$B$10:$AU$732,AK$8,FALSE),"")</f>
        <v/>
      </c>
      <c r="AL44" s="37" t="str">
        <f>IFERROR(VLOOKUP($A44,'CONCENTRADO DE CLAVES'!$B$10:$AU$732,AL$8,FALSE),"")</f>
        <v/>
      </c>
      <c r="AM44" s="69" t="str">
        <f>IFERROR(VLOOKUP($A44,'CONCENTRADO DE CLAVES'!$B$10:$AU$732,AM$8,FALSE),"")</f>
        <v/>
      </c>
    </row>
    <row r="45" spans="1:39" s="16" customFormat="1" x14ac:dyDescent="0.25">
      <c r="A45" s="16">
        <v>36</v>
      </c>
      <c r="B45" s="31" t="str">
        <f>IFERROR(VLOOKUP($A45,'CONCENTRADO DE CLAVES'!$B$10:$AU$732,B$8,FALSE),"")</f>
        <v/>
      </c>
      <c r="C45" s="31" t="str">
        <f>IFERROR(VLOOKUP($A45,'CONCENTRADO DE CLAVES'!$B$10:$AU$732,C$8,FALSE),"")</f>
        <v/>
      </c>
      <c r="D45" s="31" t="str">
        <f>IFERROR(VLOOKUP($A45,'CONCENTRADO DE CLAVES'!$B$10:$AU$732,D$8,FALSE),"")</f>
        <v/>
      </c>
      <c r="E45" s="31" t="str">
        <f>IFERROR(VLOOKUP($A45,'CONCENTRADO DE CLAVES'!$B$10:$AU$732,E$8,FALSE),"")</f>
        <v/>
      </c>
      <c r="F45" s="31" t="str">
        <f>IFERROR(VLOOKUP($A45,'CONCENTRADO DE CLAVES'!$B$10:$AU$732,F$8,FALSE),"")</f>
        <v/>
      </c>
      <c r="G45" s="31" t="str">
        <f>IFERROR(VLOOKUP($A45,'CONCENTRADO DE CLAVES'!$B$10:$AU$732,G$8,FALSE),"")</f>
        <v/>
      </c>
      <c r="H45" s="31" t="str">
        <f>IFERROR(VLOOKUP($A45,'CONCENTRADO DE CLAVES'!$B$10:$AU$732,H$8,FALSE),"")</f>
        <v/>
      </c>
      <c r="I45" s="31" t="str">
        <f>IFERROR(VLOOKUP($A45,'CONCENTRADO DE CLAVES'!$B$10:$AU$732,I$8,FALSE),"")</f>
        <v/>
      </c>
      <c r="J45" s="31" t="str">
        <f>IFERROR(VLOOKUP($A45,'CONCENTRADO DE CLAVES'!$B$10:$AU$732,J$8,FALSE),"")</f>
        <v/>
      </c>
      <c r="K45" s="31" t="str">
        <f>IFERROR(VLOOKUP($A45,'CONCENTRADO DE CLAVES'!$B$10:$AU$732,K$8,FALSE),"")</f>
        <v/>
      </c>
      <c r="L45" s="31" t="str">
        <f>IFERROR(VLOOKUP($A45,'CONCENTRADO DE CLAVES'!$B$10:$AU$732,L$8,FALSE),"")</f>
        <v/>
      </c>
      <c r="M45" s="32" t="str">
        <f>IFERROR(VLOOKUP($A45,'CONCENTRADO DE CLAVES'!$B$10:$AU$732,M$8,FALSE),"")</f>
        <v/>
      </c>
      <c r="N45" s="31" t="str">
        <f>IFERROR(VLOOKUP($A45,'CONCENTRADO DE CLAVES'!$B$10:$AU$732,N$8,FALSE),"")</f>
        <v/>
      </c>
      <c r="O45" s="31" t="str">
        <f>IFERROR(VLOOKUP($A45,'CONCENTRADO DE CLAVES'!$B$10:$AU$732,O$8,FALSE),"")</f>
        <v/>
      </c>
      <c r="P45" s="31" t="str">
        <f>IFERROR(VLOOKUP($A45,'CONCENTRADO DE CLAVES'!$B$10:$AU$732,P$8,FALSE),"")</f>
        <v/>
      </c>
      <c r="Q45" s="31" t="str">
        <f>IFERROR(VLOOKUP($A45,'CONCENTRADO DE CLAVES'!$B$10:$AU$732,Q$8,FALSE),"")</f>
        <v/>
      </c>
      <c r="R45" s="31" t="str">
        <f>IFERROR(VLOOKUP($A45,'CONCENTRADO DE CLAVES'!$B$10:$AU$732,R$8,FALSE),"")</f>
        <v/>
      </c>
      <c r="S45" s="31" t="str">
        <f>IFERROR(VLOOKUP($A45,'CONCENTRADO DE CLAVES'!$B$10:$AU$732,S$8,FALSE),"")</f>
        <v/>
      </c>
      <c r="T45" s="31" t="str">
        <f>IFERROR(VLOOKUP($A45,'CONCENTRADO DE CLAVES'!$B$10:$AU$732,T$8,FALSE),"")</f>
        <v/>
      </c>
      <c r="U45" s="98" t="str">
        <f>IFERROR(VLOOKUP($A45,'CONCENTRADO DE CLAVES'!$B$10:$AU$732,U$8,FALSE),"")</f>
        <v/>
      </c>
      <c r="V45" s="31" t="str">
        <f>IFERROR(VLOOKUP($A45,'CONCENTRADO DE CLAVES'!$B$10:$AU$732,V$8,FALSE),"")</f>
        <v/>
      </c>
      <c r="W45" s="13" t="str">
        <f>IFERROR(VLOOKUP($A45,'CONCENTRADO DE CLAVES'!$B$10:$AU$732,W$8,FALSE),"")</f>
        <v/>
      </c>
      <c r="X45" s="13" t="str">
        <f>IFERROR(VLOOKUP($A45,'CONCENTRADO DE CLAVES'!$B$10:$AU$732,X$8,FALSE),"")</f>
        <v/>
      </c>
      <c r="Y45" s="13" t="str">
        <f>IFERROR(VLOOKUP($A45,'CONCENTRADO DE CLAVES'!$B$10:$AU$732,Y$8,FALSE),"")</f>
        <v/>
      </c>
      <c r="Z45" s="37" t="str">
        <f>IFERROR(VLOOKUP($A45,'CONCENTRADO DE CLAVES'!$B$10:$AU$732,Z$8,FALSE),"")</f>
        <v/>
      </c>
      <c r="AA45" s="13" t="str">
        <f>IFERROR(VLOOKUP($A45,'CONCENTRADO DE CLAVES'!$B$10:$AU$732,AA$8,FALSE),"")</f>
        <v/>
      </c>
      <c r="AB45" s="13" t="str">
        <f>IFERROR(VLOOKUP($A45,'CONCENTRADO DE CLAVES'!$B$10:$AU$732,AB$8,FALSE),"")</f>
        <v/>
      </c>
      <c r="AC45" s="13" t="str">
        <f>IFERROR(VLOOKUP($A45,'CONCENTRADO DE CLAVES'!$B$10:$AU$732,AC$8,FALSE),"")</f>
        <v/>
      </c>
      <c r="AD45" s="37" t="str">
        <f>IFERROR(VLOOKUP($A45,'CONCENTRADO DE CLAVES'!$B$10:$AU$732,AD$8,FALSE),"")</f>
        <v/>
      </c>
      <c r="AE45" s="13" t="str">
        <f>IFERROR(VLOOKUP($A45,'CONCENTRADO DE CLAVES'!$B$10:$AU$732,AE$8,FALSE),"")</f>
        <v/>
      </c>
      <c r="AF45" s="13" t="str">
        <f>IFERROR(VLOOKUP($A45,'CONCENTRADO DE CLAVES'!$B$10:$AU$732,AF$8,FALSE),"")</f>
        <v/>
      </c>
      <c r="AG45" s="13" t="str">
        <f>IFERROR(VLOOKUP($A45,'CONCENTRADO DE CLAVES'!$B$10:$AU$732,AG$8,FALSE),"")</f>
        <v/>
      </c>
      <c r="AH45" s="37" t="str">
        <f>IFERROR(VLOOKUP($A45,'CONCENTRADO DE CLAVES'!$B$10:$AU$732,AH$8,FALSE),"")</f>
        <v/>
      </c>
      <c r="AI45" s="13" t="str">
        <f>IFERROR(VLOOKUP($A45,'CONCENTRADO DE CLAVES'!$B$10:$AU$732,AI$8,FALSE),"")</f>
        <v/>
      </c>
      <c r="AJ45" s="13" t="str">
        <f>IFERROR(VLOOKUP($A45,'CONCENTRADO DE CLAVES'!$B$10:$AU$732,AJ$8,FALSE),"")</f>
        <v/>
      </c>
      <c r="AK45" s="13" t="str">
        <f>IFERROR(VLOOKUP($A45,'CONCENTRADO DE CLAVES'!$B$10:$AU$732,AK$8,FALSE),"")</f>
        <v/>
      </c>
      <c r="AL45" s="37" t="str">
        <f>IFERROR(VLOOKUP($A45,'CONCENTRADO DE CLAVES'!$B$10:$AU$732,AL$8,FALSE),"")</f>
        <v/>
      </c>
      <c r="AM45" s="69" t="str">
        <f>IFERROR(VLOOKUP($A45,'CONCENTRADO DE CLAVES'!$B$10:$AU$732,AM$8,FALSE),"")</f>
        <v/>
      </c>
    </row>
    <row r="46" spans="1:39" s="16" customFormat="1" x14ac:dyDescent="0.25">
      <c r="A46" s="16">
        <v>37</v>
      </c>
      <c r="B46" s="31" t="str">
        <f>IFERROR(VLOOKUP($A46,'CONCENTRADO DE CLAVES'!$B$10:$AU$732,B$8,FALSE),"")</f>
        <v/>
      </c>
      <c r="C46" s="31" t="str">
        <f>IFERROR(VLOOKUP($A46,'CONCENTRADO DE CLAVES'!$B$10:$AU$732,C$8,FALSE),"")</f>
        <v/>
      </c>
      <c r="D46" s="31" t="str">
        <f>IFERROR(VLOOKUP($A46,'CONCENTRADO DE CLAVES'!$B$10:$AU$732,D$8,FALSE),"")</f>
        <v/>
      </c>
      <c r="E46" s="31" t="str">
        <f>IFERROR(VLOOKUP($A46,'CONCENTRADO DE CLAVES'!$B$10:$AU$732,E$8,FALSE),"")</f>
        <v/>
      </c>
      <c r="F46" s="31" t="str">
        <f>IFERROR(VLOOKUP($A46,'CONCENTRADO DE CLAVES'!$B$10:$AU$732,F$8,FALSE),"")</f>
        <v/>
      </c>
      <c r="G46" s="31" t="str">
        <f>IFERROR(VLOOKUP($A46,'CONCENTRADO DE CLAVES'!$B$10:$AU$732,G$8,FALSE),"")</f>
        <v/>
      </c>
      <c r="H46" s="31" t="str">
        <f>IFERROR(VLOOKUP($A46,'CONCENTRADO DE CLAVES'!$B$10:$AU$732,H$8,FALSE),"")</f>
        <v/>
      </c>
      <c r="I46" s="31" t="str">
        <f>IFERROR(VLOOKUP($A46,'CONCENTRADO DE CLAVES'!$B$10:$AU$732,I$8,FALSE),"")</f>
        <v/>
      </c>
      <c r="J46" s="31" t="str">
        <f>IFERROR(VLOOKUP($A46,'CONCENTRADO DE CLAVES'!$B$10:$AU$732,J$8,FALSE),"")</f>
        <v/>
      </c>
      <c r="K46" s="31" t="str">
        <f>IFERROR(VLOOKUP($A46,'CONCENTRADO DE CLAVES'!$B$10:$AU$732,K$8,FALSE),"")</f>
        <v/>
      </c>
      <c r="L46" s="31" t="str">
        <f>IFERROR(VLOOKUP($A46,'CONCENTRADO DE CLAVES'!$B$10:$AU$732,L$8,FALSE),"")</f>
        <v/>
      </c>
      <c r="M46" s="32" t="str">
        <f>IFERROR(VLOOKUP($A46,'CONCENTRADO DE CLAVES'!$B$10:$AU$732,M$8,FALSE),"")</f>
        <v/>
      </c>
      <c r="N46" s="31" t="str">
        <f>IFERROR(VLOOKUP($A46,'CONCENTRADO DE CLAVES'!$B$10:$AU$732,N$8,FALSE),"")</f>
        <v/>
      </c>
      <c r="O46" s="31" t="str">
        <f>IFERROR(VLOOKUP($A46,'CONCENTRADO DE CLAVES'!$B$10:$AU$732,O$8,FALSE),"")</f>
        <v/>
      </c>
      <c r="P46" s="31" t="str">
        <f>IFERROR(VLOOKUP($A46,'CONCENTRADO DE CLAVES'!$B$10:$AU$732,P$8,FALSE),"")</f>
        <v/>
      </c>
      <c r="Q46" s="31" t="str">
        <f>IFERROR(VLOOKUP($A46,'CONCENTRADO DE CLAVES'!$B$10:$AU$732,Q$8,FALSE),"")</f>
        <v/>
      </c>
      <c r="R46" s="31" t="str">
        <f>IFERROR(VLOOKUP($A46,'CONCENTRADO DE CLAVES'!$B$10:$AU$732,R$8,FALSE),"")</f>
        <v/>
      </c>
      <c r="S46" s="31" t="str">
        <f>IFERROR(VLOOKUP($A46,'CONCENTRADO DE CLAVES'!$B$10:$AU$732,S$8,FALSE),"")</f>
        <v/>
      </c>
      <c r="T46" s="31" t="str">
        <f>IFERROR(VLOOKUP($A46,'CONCENTRADO DE CLAVES'!$B$10:$AU$732,T$8,FALSE),"")</f>
        <v/>
      </c>
      <c r="U46" s="98" t="str">
        <f>IFERROR(VLOOKUP($A46,'CONCENTRADO DE CLAVES'!$B$10:$AU$732,U$8,FALSE),"")</f>
        <v/>
      </c>
      <c r="V46" s="31" t="str">
        <f>IFERROR(VLOOKUP($A46,'CONCENTRADO DE CLAVES'!$B$10:$AU$732,V$8,FALSE),"")</f>
        <v/>
      </c>
      <c r="W46" s="13" t="str">
        <f>IFERROR(VLOOKUP($A46,'CONCENTRADO DE CLAVES'!$B$10:$AU$732,W$8,FALSE),"")</f>
        <v/>
      </c>
      <c r="X46" s="13" t="str">
        <f>IFERROR(VLOOKUP($A46,'CONCENTRADO DE CLAVES'!$B$10:$AU$732,X$8,FALSE),"")</f>
        <v/>
      </c>
      <c r="Y46" s="13" t="str">
        <f>IFERROR(VLOOKUP($A46,'CONCENTRADO DE CLAVES'!$B$10:$AU$732,Y$8,FALSE),"")</f>
        <v/>
      </c>
      <c r="Z46" s="37" t="str">
        <f>IFERROR(VLOOKUP($A46,'CONCENTRADO DE CLAVES'!$B$10:$AU$732,Z$8,FALSE),"")</f>
        <v/>
      </c>
      <c r="AA46" s="13" t="str">
        <f>IFERROR(VLOOKUP($A46,'CONCENTRADO DE CLAVES'!$B$10:$AU$732,AA$8,FALSE),"")</f>
        <v/>
      </c>
      <c r="AB46" s="13" t="str">
        <f>IFERROR(VLOOKUP($A46,'CONCENTRADO DE CLAVES'!$B$10:$AU$732,AB$8,FALSE),"")</f>
        <v/>
      </c>
      <c r="AC46" s="13" t="str">
        <f>IFERROR(VLOOKUP($A46,'CONCENTRADO DE CLAVES'!$B$10:$AU$732,AC$8,FALSE),"")</f>
        <v/>
      </c>
      <c r="AD46" s="37" t="str">
        <f>IFERROR(VLOOKUP($A46,'CONCENTRADO DE CLAVES'!$B$10:$AU$732,AD$8,FALSE),"")</f>
        <v/>
      </c>
      <c r="AE46" s="13" t="str">
        <f>IFERROR(VLOOKUP($A46,'CONCENTRADO DE CLAVES'!$B$10:$AU$732,AE$8,FALSE),"")</f>
        <v/>
      </c>
      <c r="AF46" s="13" t="str">
        <f>IFERROR(VLOOKUP($A46,'CONCENTRADO DE CLAVES'!$B$10:$AU$732,AF$8,FALSE),"")</f>
        <v/>
      </c>
      <c r="AG46" s="13" t="str">
        <f>IFERROR(VLOOKUP($A46,'CONCENTRADO DE CLAVES'!$B$10:$AU$732,AG$8,FALSE),"")</f>
        <v/>
      </c>
      <c r="AH46" s="37" t="str">
        <f>IFERROR(VLOOKUP($A46,'CONCENTRADO DE CLAVES'!$B$10:$AU$732,AH$8,FALSE),"")</f>
        <v/>
      </c>
      <c r="AI46" s="13" t="str">
        <f>IFERROR(VLOOKUP($A46,'CONCENTRADO DE CLAVES'!$B$10:$AU$732,AI$8,FALSE),"")</f>
        <v/>
      </c>
      <c r="AJ46" s="13" t="str">
        <f>IFERROR(VLOOKUP($A46,'CONCENTRADO DE CLAVES'!$B$10:$AU$732,AJ$8,FALSE),"")</f>
        <v/>
      </c>
      <c r="AK46" s="13" t="str">
        <f>IFERROR(VLOOKUP($A46,'CONCENTRADO DE CLAVES'!$B$10:$AU$732,AK$8,FALSE),"")</f>
        <v/>
      </c>
      <c r="AL46" s="37" t="str">
        <f>IFERROR(VLOOKUP($A46,'CONCENTRADO DE CLAVES'!$B$10:$AU$732,AL$8,FALSE),"")</f>
        <v/>
      </c>
      <c r="AM46" s="69" t="str">
        <f>IFERROR(VLOOKUP($A46,'CONCENTRADO DE CLAVES'!$B$10:$AU$732,AM$8,FALSE),"")</f>
        <v/>
      </c>
    </row>
    <row r="47" spans="1:39" s="16" customFormat="1" x14ac:dyDescent="0.25">
      <c r="A47" s="16">
        <v>38</v>
      </c>
      <c r="B47" s="31" t="str">
        <f>IFERROR(VLOOKUP($A47,'CONCENTRADO DE CLAVES'!$B$10:$AU$732,B$8,FALSE),"")</f>
        <v/>
      </c>
      <c r="C47" s="31" t="str">
        <f>IFERROR(VLOOKUP($A47,'CONCENTRADO DE CLAVES'!$B$10:$AU$732,C$8,FALSE),"")</f>
        <v/>
      </c>
      <c r="D47" s="31" t="str">
        <f>IFERROR(VLOOKUP($A47,'CONCENTRADO DE CLAVES'!$B$10:$AU$732,D$8,FALSE),"")</f>
        <v/>
      </c>
      <c r="E47" s="31" t="str">
        <f>IFERROR(VLOOKUP($A47,'CONCENTRADO DE CLAVES'!$B$10:$AU$732,E$8,FALSE),"")</f>
        <v/>
      </c>
      <c r="F47" s="31" t="str">
        <f>IFERROR(VLOOKUP($A47,'CONCENTRADO DE CLAVES'!$B$10:$AU$732,F$8,FALSE),"")</f>
        <v/>
      </c>
      <c r="G47" s="31" t="str">
        <f>IFERROR(VLOOKUP($A47,'CONCENTRADO DE CLAVES'!$B$10:$AU$732,G$8,FALSE),"")</f>
        <v/>
      </c>
      <c r="H47" s="31" t="str">
        <f>IFERROR(VLOOKUP($A47,'CONCENTRADO DE CLAVES'!$B$10:$AU$732,H$8,FALSE),"")</f>
        <v/>
      </c>
      <c r="I47" s="31" t="str">
        <f>IFERROR(VLOOKUP($A47,'CONCENTRADO DE CLAVES'!$B$10:$AU$732,I$8,FALSE),"")</f>
        <v/>
      </c>
      <c r="J47" s="31" t="str">
        <f>IFERROR(VLOOKUP($A47,'CONCENTRADO DE CLAVES'!$B$10:$AU$732,J$8,FALSE),"")</f>
        <v/>
      </c>
      <c r="K47" s="31" t="str">
        <f>IFERROR(VLOOKUP($A47,'CONCENTRADO DE CLAVES'!$B$10:$AU$732,K$8,FALSE),"")</f>
        <v/>
      </c>
      <c r="L47" s="31" t="str">
        <f>IFERROR(VLOOKUP($A47,'CONCENTRADO DE CLAVES'!$B$10:$AU$732,L$8,FALSE),"")</f>
        <v/>
      </c>
      <c r="M47" s="32" t="str">
        <f>IFERROR(VLOOKUP($A47,'CONCENTRADO DE CLAVES'!$B$10:$AU$732,M$8,FALSE),"")</f>
        <v/>
      </c>
      <c r="N47" s="31" t="str">
        <f>IFERROR(VLOOKUP($A47,'CONCENTRADO DE CLAVES'!$B$10:$AU$732,N$8,FALSE),"")</f>
        <v/>
      </c>
      <c r="O47" s="31" t="str">
        <f>IFERROR(VLOOKUP($A47,'CONCENTRADO DE CLAVES'!$B$10:$AU$732,O$8,FALSE),"")</f>
        <v/>
      </c>
      <c r="P47" s="31" t="str">
        <f>IFERROR(VLOOKUP($A47,'CONCENTRADO DE CLAVES'!$B$10:$AU$732,P$8,FALSE),"")</f>
        <v/>
      </c>
      <c r="Q47" s="31" t="str">
        <f>IFERROR(VLOOKUP($A47,'CONCENTRADO DE CLAVES'!$B$10:$AU$732,Q$8,FALSE),"")</f>
        <v/>
      </c>
      <c r="R47" s="31" t="str">
        <f>IFERROR(VLOOKUP($A47,'CONCENTRADO DE CLAVES'!$B$10:$AU$732,R$8,FALSE),"")</f>
        <v/>
      </c>
      <c r="S47" s="31" t="str">
        <f>IFERROR(VLOOKUP($A47,'CONCENTRADO DE CLAVES'!$B$10:$AU$732,S$8,FALSE),"")</f>
        <v/>
      </c>
      <c r="T47" s="31" t="str">
        <f>IFERROR(VLOOKUP($A47,'CONCENTRADO DE CLAVES'!$B$10:$AU$732,T$8,FALSE),"")</f>
        <v/>
      </c>
      <c r="U47" s="98" t="str">
        <f>IFERROR(VLOOKUP($A47,'CONCENTRADO DE CLAVES'!$B$10:$AU$732,U$8,FALSE),"")</f>
        <v/>
      </c>
      <c r="V47" s="31" t="str">
        <f>IFERROR(VLOOKUP($A47,'CONCENTRADO DE CLAVES'!$B$10:$AU$732,V$8,FALSE),"")</f>
        <v/>
      </c>
      <c r="W47" s="13" t="str">
        <f>IFERROR(VLOOKUP($A47,'CONCENTRADO DE CLAVES'!$B$10:$AU$732,W$8,FALSE),"")</f>
        <v/>
      </c>
      <c r="X47" s="13" t="str">
        <f>IFERROR(VLOOKUP($A47,'CONCENTRADO DE CLAVES'!$B$10:$AU$732,X$8,FALSE),"")</f>
        <v/>
      </c>
      <c r="Y47" s="13" t="str">
        <f>IFERROR(VLOOKUP($A47,'CONCENTRADO DE CLAVES'!$B$10:$AU$732,Y$8,FALSE),"")</f>
        <v/>
      </c>
      <c r="Z47" s="37" t="str">
        <f>IFERROR(VLOOKUP($A47,'CONCENTRADO DE CLAVES'!$B$10:$AU$732,Z$8,FALSE),"")</f>
        <v/>
      </c>
      <c r="AA47" s="13" t="str">
        <f>IFERROR(VLOOKUP($A47,'CONCENTRADO DE CLAVES'!$B$10:$AU$732,AA$8,FALSE),"")</f>
        <v/>
      </c>
      <c r="AB47" s="13" t="str">
        <f>IFERROR(VLOOKUP($A47,'CONCENTRADO DE CLAVES'!$B$10:$AU$732,AB$8,FALSE),"")</f>
        <v/>
      </c>
      <c r="AC47" s="13" t="str">
        <f>IFERROR(VLOOKUP($A47,'CONCENTRADO DE CLAVES'!$B$10:$AU$732,AC$8,FALSE),"")</f>
        <v/>
      </c>
      <c r="AD47" s="37" t="str">
        <f>IFERROR(VLOOKUP($A47,'CONCENTRADO DE CLAVES'!$B$10:$AU$732,AD$8,FALSE),"")</f>
        <v/>
      </c>
      <c r="AE47" s="13" t="str">
        <f>IFERROR(VLOOKUP($A47,'CONCENTRADO DE CLAVES'!$B$10:$AU$732,AE$8,FALSE),"")</f>
        <v/>
      </c>
      <c r="AF47" s="13" t="str">
        <f>IFERROR(VLOOKUP($A47,'CONCENTRADO DE CLAVES'!$B$10:$AU$732,AF$8,FALSE),"")</f>
        <v/>
      </c>
      <c r="AG47" s="13" t="str">
        <f>IFERROR(VLOOKUP($A47,'CONCENTRADO DE CLAVES'!$B$10:$AU$732,AG$8,FALSE),"")</f>
        <v/>
      </c>
      <c r="AH47" s="37" t="str">
        <f>IFERROR(VLOOKUP($A47,'CONCENTRADO DE CLAVES'!$B$10:$AU$732,AH$8,FALSE),"")</f>
        <v/>
      </c>
      <c r="AI47" s="13" t="str">
        <f>IFERROR(VLOOKUP($A47,'CONCENTRADO DE CLAVES'!$B$10:$AU$732,AI$8,FALSE),"")</f>
        <v/>
      </c>
      <c r="AJ47" s="13" t="str">
        <f>IFERROR(VLOOKUP($A47,'CONCENTRADO DE CLAVES'!$B$10:$AU$732,AJ$8,FALSE),"")</f>
        <v/>
      </c>
      <c r="AK47" s="13" t="str">
        <f>IFERROR(VLOOKUP($A47,'CONCENTRADO DE CLAVES'!$B$10:$AU$732,AK$8,FALSE),"")</f>
        <v/>
      </c>
      <c r="AL47" s="37" t="str">
        <f>IFERROR(VLOOKUP($A47,'CONCENTRADO DE CLAVES'!$B$10:$AU$732,AL$8,FALSE),"")</f>
        <v/>
      </c>
      <c r="AM47" s="69" t="str">
        <f>IFERROR(VLOOKUP($A47,'CONCENTRADO DE CLAVES'!$B$10:$AU$732,AM$8,FALSE),"")</f>
        <v/>
      </c>
    </row>
    <row r="48" spans="1:39" s="16" customFormat="1" x14ac:dyDescent="0.25">
      <c r="A48" s="16">
        <v>39</v>
      </c>
      <c r="B48" s="31" t="str">
        <f>IFERROR(VLOOKUP($A48,'CONCENTRADO DE CLAVES'!$B$10:$AU$732,B$8,FALSE),"")</f>
        <v/>
      </c>
      <c r="C48" s="31" t="str">
        <f>IFERROR(VLOOKUP($A48,'CONCENTRADO DE CLAVES'!$B$10:$AU$732,C$8,FALSE),"")</f>
        <v/>
      </c>
      <c r="D48" s="31" t="str">
        <f>IFERROR(VLOOKUP($A48,'CONCENTRADO DE CLAVES'!$B$10:$AU$732,D$8,FALSE),"")</f>
        <v/>
      </c>
      <c r="E48" s="31" t="str">
        <f>IFERROR(VLOOKUP($A48,'CONCENTRADO DE CLAVES'!$B$10:$AU$732,E$8,FALSE),"")</f>
        <v/>
      </c>
      <c r="F48" s="31" t="str">
        <f>IFERROR(VLOOKUP($A48,'CONCENTRADO DE CLAVES'!$B$10:$AU$732,F$8,FALSE),"")</f>
        <v/>
      </c>
      <c r="G48" s="31" t="str">
        <f>IFERROR(VLOOKUP($A48,'CONCENTRADO DE CLAVES'!$B$10:$AU$732,G$8,FALSE),"")</f>
        <v/>
      </c>
      <c r="H48" s="31" t="str">
        <f>IFERROR(VLOOKUP($A48,'CONCENTRADO DE CLAVES'!$B$10:$AU$732,H$8,FALSE),"")</f>
        <v/>
      </c>
      <c r="I48" s="31" t="str">
        <f>IFERROR(VLOOKUP($A48,'CONCENTRADO DE CLAVES'!$B$10:$AU$732,I$8,FALSE),"")</f>
        <v/>
      </c>
      <c r="J48" s="31" t="str">
        <f>IFERROR(VLOOKUP($A48,'CONCENTRADO DE CLAVES'!$B$10:$AU$732,J$8,FALSE),"")</f>
        <v/>
      </c>
      <c r="K48" s="31" t="str">
        <f>IFERROR(VLOOKUP($A48,'CONCENTRADO DE CLAVES'!$B$10:$AU$732,K$8,FALSE),"")</f>
        <v/>
      </c>
      <c r="L48" s="31" t="str">
        <f>IFERROR(VLOOKUP($A48,'CONCENTRADO DE CLAVES'!$B$10:$AU$732,L$8,FALSE),"")</f>
        <v/>
      </c>
      <c r="M48" s="32" t="str">
        <f>IFERROR(VLOOKUP($A48,'CONCENTRADO DE CLAVES'!$B$10:$AU$732,M$8,FALSE),"")</f>
        <v/>
      </c>
      <c r="N48" s="31" t="str">
        <f>IFERROR(VLOOKUP($A48,'CONCENTRADO DE CLAVES'!$B$10:$AU$732,N$8,FALSE),"")</f>
        <v/>
      </c>
      <c r="O48" s="31" t="str">
        <f>IFERROR(VLOOKUP($A48,'CONCENTRADO DE CLAVES'!$B$10:$AU$732,O$8,FALSE),"")</f>
        <v/>
      </c>
      <c r="P48" s="31" t="str">
        <f>IFERROR(VLOOKUP($A48,'CONCENTRADO DE CLAVES'!$B$10:$AU$732,P$8,FALSE),"")</f>
        <v/>
      </c>
      <c r="Q48" s="31" t="str">
        <f>IFERROR(VLOOKUP($A48,'CONCENTRADO DE CLAVES'!$B$10:$AU$732,Q$8,FALSE),"")</f>
        <v/>
      </c>
      <c r="R48" s="31" t="str">
        <f>IFERROR(VLOOKUP($A48,'CONCENTRADO DE CLAVES'!$B$10:$AU$732,R$8,FALSE),"")</f>
        <v/>
      </c>
      <c r="S48" s="31" t="str">
        <f>IFERROR(VLOOKUP($A48,'CONCENTRADO DE CLAVES'!$B$10:$AU$732,S$8,FALSE),"")</f>
        <v/>
      </c>
      <c r="T48" s="31" t="str">
        <f>IFERROR(VLOOKUP($A48,'CONCENTRADO DE CLAVES'!$B$10:$AU$732,T$8,FALSE),"")</f>
        <v/>
      </c>
      <c r="U48" s="98" t="str">
        <f>IFERROR(VLOOKUP($A48,'CONCENTRADO DE CLAVES'!$B$10:$AU$732,U$8,FALSE),"")</f>
        <v/>
      </c>
      <c r="V48" s="31" t="str">
        <f>IFERROR(VLOOKUP($A48,'CONCENTRADO DE CLAVES'!$B$10:$AU$732,V$8,FALSE),"")</f>
        <v/>
      </c>
      <c r="W48" s="13" t="str">
        <f>IFERROR(VLOOKUP($A48,'CONCENTRADO DE CLAVES'!$B$10:$AU$732,W$8,FALSE),"")</f>
        <v/>
      </c>
      <c r="X48" s="13" t="str">
        <f>IFERROR(VLOOKUP($A48,'CONCENTRADO DE CLAVES'!$B$10:$AU$732,X$8,FALSE),"")</f>
        <v/>
      </c>
      <c r="Y48" s="13" t="str">
        <f>IFERROR(VLOOKUP($A48,'CONCENTRADO DE CLAVES'!$B$10:$AU$732,Y$8,FALSE),"")</f>
        <v/>
      </c>
      <c r="Z48" s="37" t="str">
        <f>IFERROR(VLOOKUP($A48,'CONCENTRADO DE CLAVES'!$B$10:$AU$732,Z$8,FALSE),"")</f>
        <v/>
      </c>
      <c r="AA48" s="13" t="str">
        <f>IFERROR(VLOOKUP($A48,'CONCENTRADO DE CLAVES'!$B$10:$AU$732,AA$8,FALSE),"")</f>
        <v/>
      </c>
      <c r="AB48" s="13" t="str">
        <f>IFERROR(VLOOKUP($A48,'CONCENTRADO DE CLAVES'!$B$10:$AU$732,AB$8,FALSE),"")</f>
        <v/>
      </c>
      <c r="AC48" s="13" t="str">
        <f>IFERROR(VLOOKUP($A48,'CONCENTRADO DE CLAVES'!$B$10:$AU$732,AC$8,FALSE),"")</f>
        <v/>
      </c>
      <c r="AD48" s="37" t="str">
        <f>IFERROR(VLOOKUP($A48,'CONCENTRADO DE CLAVES'!$B$10:$AU$732,AD$8,FALSE),"")</f>
        <v/>
      </c>
      <c r="AE48" s="13" t="str">
        <f>IFERROR(VLOOKUP($A48,'CONCENTRADO DE CLAVES'!$B$10:$AU$732,AE$8,FALSE),"")</f>
        <v/>
      </c>
      <c r="AF48" s="13" t="str">
        <f>IFERROR(VLOOKUP($A48,'CONCENTRADO DE CLAVES'!$B$10:$AU$732,AF$8,FALSE),"")</f>
        <v/>
      </c>
      <c r="AG48" s="13" t="str">
        <f>IFERROR(VLOOKUP($A48,'CONCENTRADO DE CLAVES'!$B$10:$AU$732,AG$8,FALSE),"")</f>
        <v/>
      </c>
      <c r="AH48" s="37" t="str">
        <f>IFERROR(VLOOKUP($A48,'CONCENTRADO DE CLAVES'!$B$10:$AU$732,AH$8,FALSE),"")</f>
        <v/>
      </c>
      <c r="AI48" s="13" t="str">
        <f>IFERROR(VLOOKUP($A48,'CONCENTRADO DE CLAVES'!$B$10:$AU$732,AI$8,FALSE),"")</f>
        <v/>
      </c>
      <c r="AJ48" s="13" t="str">
        <f>IFERROR(VLOOKUP($A48,'CONCENTRADO DE CLAVES'!$B$10:$AU$732,AJ$8,FALSE),"")</f>
        <v/>
      </c>
      <c r="AK48" s="13" t="str">
        <f>IFERROR(VLOOKUP($A48,'CONCENTRADO DE CLAVES'!$B$10:$AU$732,AK$8,FALSE),"")</f>
        <v/>
      </c>
      <c r="AL48" s="37" t="str">
        <f>IFERROR(VLOOKUP($A48,'CONCENTRADO DE CLAVES'!$B$10:$AU$732,AL$8,FALSE),"")</f>
        <v/>
      </c>
      <c r="AM48" s="69" t="str">
        <f>IFERROR(VLOOKUP($A48,'CONCENTRADO DE CLAVES'!$B$10:$AU$732,AM$8,FALSE),"")</f>
        <v/>
      </c>
    </row>
    <row r="49" spans="1:39" s="16" customFormat="1" x14ac:dyDescent="0.25">
      <c r="A49" s="16">
        <v>40</v>
      </c>
      <c r="B49" s="31" t="str">
        <f>IFERROR(VLOOKUP($A49,'CONCENTRADO DE CLAVES'!$B$10:$AU$732,B$8,FALSE),"")</f>
        <v/>
      </c>
      <c r="C49" s="31" t="str">
        <f>IFERROR(VLOOKUP($A49,'CONCENTRADO DE CLAVES'!$B$10:$AU$732,C$8,FALSE),"")</f>
        <v/>
      </c>
      <c r="D49" s="31" t="str">
        <f>IFERROR(VLOOKUP($A49,'CONCENTRADO DE CLAVES'!$B$10:$AU$732,D$8,FALSE),"")</f>
        <v/>
      </c>
      <c r="E49" s="31" t="str">
        <f>IFERROR(VLOOKUP($A49,'CONCENTRADO DE CLAVES'!$B$10:$AU$732,E$8,FALSE),"")</f>
        <v/>
      </c>
      <c r="F49" s="31" t="str">
        <f>IFERROR(VLOOKUP($A49,'CONCENTRADO DE CLAVES'!$B$10:$AU$732,F$8,FALSE),"")</f>
        <v/>
      </c>
      <c r="G49" s="31" t="str">
        <f>IFERROR(VLOOKUP($A49,'CONCENTRADO DE CLAVES'!$B$10:$AU$732,G$8,FALSE),"")</f>
        <v/>
      </c>
      <c r="H49" s="31" t="str">
        <f>IFERROR(VLOOKUP($A49,'CONCENTRADO DE CLAVES'!$B$10:$AU$732,H$8,FALSE),"")</f>
        <v/>
      </c>
      <c r="I49" s="31" t="str">
        <f>IFERROR(VLOOKUP($A49,'CONCENTRADO DE CLAVES'!$B$10:$AU$732,I$8,FALSE),"")</f>
        <v/>
      </c>
      <c r="J49" s="31" t="str">
        <f>IFERROR(VLOOKUP($A49,'CONCENTRADO DE CLAVES'!$B$10:$AU$732,J$8,FALSE),"")</f>
        <v/>
      </c>
      <c r="K49" s="31" t="str">
        <f>IFERROR(VLOOKUP($A49,'CONCENTRADO DE CLAVES'!$B$10:$AU$732,K$8,FALSE),"")</f>
        <v/>
      </c>
      <c r="L49" s="31" t="str">
        <f>IFERROR(VLOOKUP($A49,'CONCENTRADO DE CLAVES'!$B$10:$AU$732,L$8,FALSE),"")</f>
        <v/>
      </c>
      <c r="M49" s="32" t="str">
        <f>IFERROR(VLOOKUP($A49,'CONCENTRADO DE CLAVES'!$B$10:$AU$732,M$8,FALSE),"")</f>
        <v/>
      </c>
      <c r="N49" s="31" t="str">
        <f>IFERROR(VLOOKUP($A49,'CONCENTRADO DE CLAVES'!$B$10:$AU$732,N$8,FALSE),"")</f>
        <v/>
      </c>
      <c r="O49" s="31" t="str">
        <f>IFERROR(VLOOKUP($A49,'CONCENTRADO DE CLAVES'!$B$10:$AU$732,O$8,FALSE),"")</f>
        <v/>
      </c>
      <c r="P49" s="31" t="str">
        <f>IFERROR(VLOOKUP($A49,'CONCENTRADO DE CLAVES'!$B$10:$AU$732,P$8,FALSE),"")</f>
        <v/>
      </c>
      <c r="Q49" s="31" t="str">
        <f>IFERROR(VLOOKUP($A49,'CONCENTRADO DE CLAVES'!$B$10:$AU$732,Q$8,FALSE),"")</f>
        <v/>
      </c>
      <c r="R49" s="31" t="str">
        <f>IFERROR(VLOOKUP($A49,'CONCENTRADO DE CLAVES'!$B$10:$AU$732,R$8,FALSE),"")</f>
        <v/>
      </c>
      <c r="S49" s="31" t="str">
        <f>IFERROR(VLOOKUP($A49,'CONCENTRADO DE CLAVES'!$B$10:$AU$732,S$8,FALSE),"")</f>
        <v/>
      </c>
      <c r="T49" s="31" t="str">
        <f>IFERROR(VLOOKUP($A49,'CONCENTRADO DE CLAVES'!$B$10:$AU$732,T$8,FALSE),"")</f>
        <v/>
      </c>
      <c r="U49" s="98" t="str">
        <f>IFERROR(VLOOKUP($A49,'CONCENTRADO DE CLAVES'!$B$10:$AU$732,U$8,FALSE),"")</f>
        <v/>
      </c>
      <c r="V49" s="31" t="str">
        <f>IFERROR(VLOOKUP($A49,'CONCENTRADO DE CLAVES'!$B$10:$AU$732,V$8,FALSE),"")</f>
        <v/>
      </c>
      <c r="W49" s="13" t="str">
        <f>IFERROR(VLOOKUP($A49,'CONCENTRADO DE CLAVES'!$B$10:$AU$732,W$8,FALSE),"")</f>
        <v/>
      </c>
      <c r="X49" s="13" t="str">
        <f>IFERROR(VLOOKUP($A49,'CONCENTRADO DE CLAVES'!$B$10:$AU$732,X$8,FALSE),"")</f>
        <v/>
      </c>
      <c r="Y49" s="13" t="str">
        <f>IFERROR(VLOOKUP($A49,'CONCENTRADO DE CLAVES'!$B$10:$AU$732,Y$8,FALSE),"")</f>
        <v/>
      </c>
      <c r="Z49" s="37" t="str">
        <f>IFERROR(VLOOKUP($A49,'CONCENTRADO DE CLAVES'!$B$10:$AU$732,Z$8,FALSE),"")</f>
        <v/>
      </c>
      <c r="AA49" s="13" t="str">
        <f>IFERROR(VLOOKUP($A49,'CONCENTRADO DE CLAVES'!$B$10:$AU$732,AA$8,FALSE),"")</f>
        <v/>
      </c>
      <c r="AB49" s="13" t="str">
        <f>IFERROR(VLOOKUP($A49,'CONCENTRADO DE CLAVES'!$B$10:$AU$732,AB$8,FALSE),"")</f>
        <v/>
      </c>
      <c r="AC49" s="13" t="str">
        <f>IFERROR(VLOOKUP($A49,'CONCENTRADO DE CLAVES'!$B$10:$AU$732,AC$8,FALSE),"")</f>
        <v/>
      </c>
      <c r="AD49" s="37" t="str">
        <f>IFERROR(VLOOKUP($A49,'CONCENTRADO DE CLAVES'!$B$10:$AU$732,AD$8,FALSE),"")</f>
        <v/>
      </c>
      <c r="AE49" s="13" t="str">
        <f>IFERROR(VLOOKUP($A49,'CONCENTRADO DE CLAVES'!$B$10:$AU$732,AE$8,FALSE),"")</f>
        <v/>
      </c>
      <c r="AF49" s="13" t="str">
        <f>IFERROR(VLOOKUP($A49,'CONCENTRADO DE CLAVES'!$B$10:$AU$732,AF$8,FALSE),"")</f>
        <v/>
      </c>
      <c r="AG49" s="13" t="str">
        <f>IFERROR(VLOOKUP($A49,'CONCENTRADO DE CLAVES'!$B$10:$AU$732,AG$8,FALSE),"")</f>
        <v/>
      </c>
      <c r="AH49" s="37" t="str">
        <f>IFERROR(VLOOKUP($A49,'CONCENTRADO DE CLAVES'!$B$10:$AU$732,AH$8,FALSE),"")</f>
        <v/>
      </c>
      <c r="AI49" s="13" t="str">
        <f>IFERROR(VLOOKUP($A49,'CONCENTRADO DE CLAVES'!$B$10:$AU$732,AI$8,FALSE),"")</f>
        <v/>
      </c>
      <c r="AJ49" s="13" t="str">
        <f>IFERROR(VLOOKUP($A49,'CONCENTRADO DE CLAVES'!$B$10:$AU$732,AJ$8,FALSE),"")</f>
        <v/>
      </c>
      <c r="AK49" s="13" t="str">
        <f>IFERROR(VLOOKUP($A49,'CONCENTRADO DE CLAVES'!$B$10:$AU$732,AK$8,FALSE),"")</f>
        <v/>
      </c>
      <c r="AL49" s="37" t="str">
        <f>IFERROR(VLOOKUP($A49,'CONCENTRADO DE CLAVES'!$B$10:$AU$732,AL$8,FALSE),"")</f>
        <v/>
      </c>
      <c r="AM49" s="69" t="str">
        <f>IFERROR(VLOOKUP($A49,'CONCENTRADO DE CLAVES'!$B$10:$AU$732,AM$8,FALSE),"")</f>
        <v/>
      </c>
    </row>
    <row r="50" spans="1:39" s="16" customFormat="1" x14ac:dyDescent="0.25">
      <c r="A50" s="16">
        <v>41</v>
      </c>
      <c r="B50" s="31" t="str">
        <f>IFERROR(VLOOKUP($A50,'CONCENTRADO DE CLAVES'!$B$10:$AU$732,B$8,FALSE),"")</f>
        <v/>
      </c>
      <c r="C50" s="31" t="str">
        <f>IFERROR(VLOOKUP($A50,'CONCENTRADO DE CLAVES'!$B$10:$AU$732,C$8,FALSE),"")</f>
        <v/>
      </c>
      <c r="D50" s="31" t="str">
        <f>IFERROR(VLOOKUP($A50,'CONCENTRADO DE CLAVES'!$B$10:$AU$732,D$8,FALSE),"")</f>
        <v/>
      </c>
      <c r="E50" s="31" t="str">
        <f>IFERROR(VLOOKUP($A50,'CONCENTRADO DE CLAVES'!$B$10:$AU$732,E$8,FALSE),"")</f>
        <v/>
      </c>
      <c r="F50" s="31" t="str">
        <f>IFERROR(VLOOKUP($A50,'CONCENTRADO DE CLAVES'!$B$10:$AU$732,F$8,FALSE),"")</f>
        <v/>
      </c>
      <c r="G50" s="31" t="str">
        <f>IFERROR(VLOOKUP($A50,'CONCENTRADO DE CLAVES'!$B$10:$AU$732,G$8,FALSE),"")</f>
        <v/>
      </c>
      <c r="H50" s="31" t="str">
        <f>IFERROR(VLOOKUP($A50,'CONCENTRADO DE CLAVES'!$B$10:$AU$732,H$8,FALSE),"")</f>
        <v/>
      </c>
      <c r="I50" s="31" t="str">
        <f>IFERROR(VLOOKUP($A50,'CONCENTRADO DE CLAVES'!$B$10:$AU$732,I$8,FALSE),"")</f>
        <v/>
      </c>
      <c r="J50" s="31" t="str">
        <f>IFERROR(VLOOKUP($A50,'CONCENTRADO DE CLAVES'!$B$10:$AU$732,J$8,FALSE),"")</f>
        <v/>
      </c>
      <c r="K50" s="31" t="str">
        <f>IFERROR(VLOOKUP($A50,'CONCENTRADO DE CLAVES'!$B$10:$AU$732,K$8,FALSE),"")</f>
        <v/>
      </c>
      <c r="L50" s="31" t="str">
        <f>IFERROR(VLOOKUP($A50,'CONCENTRADO DE CLAVES'!$B$10:$AU$732,L$8,FALSE),"")</f>
        <v/>
      </c>
      <c r="M50" s="32" t="str">
        <f>IFERROR(VLOOKUP($A50,'CONCENTRADO DE CLAVES'!$B$10:$AU$732,M$8,FALSE),"")</f>
        <v/>
      </c>
      <c r="N50" s="31" t="str">
        <f>IFERROR(VLOOKUP($A50,'CONCENTRADO DE CLAVES'!$B$10:$AU$732,N$8,FALSE),"")</f>
        <v/>
      </c>
      <c r="O50" s="31" t="str">
        <f>IFERROR(VLOOKUP($A50,'CONCENTRADO DE CLAVES'!$B$10:$AU$732,O$8,FALSE),"")</f>
        <v/>
      </c>
      <c r="P50" s="31" t="str">
        <f>IFERROR(VLOOKUP($A50,'CONCENTRADO DE CLAVES'!$B$10:$AU$732,P$8,FALSE),"")</f>
        <v/>
      </c>
      <c r="Q50" s="31" t="str">
        <f>IFERROR(VLOOKUP($A50,'CONCENTRADO DE CLAVES'!$B$10:$AU$732,Q$8,FALSE),"")</f>
        <v/>
      </c>
      <c r="R50" s="31" t="str">
        <f>IFERROR(VLOOKUP($A50,'CONCENTRADO DE CLAVES'!$B$10:$AU$732,R$8,FALSE),"")</f>
        <v/>
      </c>
      <c r="S50" s="31" t="str">
        <f>IFERROR(VLOOKUP($A50,'CONCENTRADO DE CLAVES'!$B$10:$AU$732,S$8,FALSE),"")</f>
        <v/>
      </c>
      <c r="T50" s="31" t="str">
        <f>IFERROR(VLOOKUP($A50,'CONCENTRADO DE CLAVES'!$B$10:$AU$732,T$8,FALSE),"")</f>
        <v/>
      </c>
      <c r="U50" s="98" t="str">
        <f>IFERROR(VLOOKUP($A50,'CONCENTRADO DE CLAVES'!$B$10:$AU$732,U$8,FALSE),"")</f>
        <v/>
      </c>
      <c r="V50" s="31" t="str">
        <f>IFERROR(VLOOKUP($A50,'CONCENTRADO DE CLAVES'!$B$10:$AU$732,V$8,FALSE),"")</f>
        <v/>
      </c>
      <c r="W50" s="13" t="str">
        <f>IFERROR(VLOOKUP($A50,'CONCENTRADO DE CLAVES'!$B$10:$AU$732,W$8,FALSE),"")</f>
        <v/>
      </c>
      <c r="X50" s="13" t="str">
        <f>IFERROR(VLOOKUP($A50,'CONCENTRADO DE CLAVES'!$B$10:$AU$732,X$8,FALSE),"")</f>
        <v/>
      </c>
      <c r="Y50" s="13" t="str">
        <f>IFERROR(VLOOKUP($A50,'CONCENTRADO DE CLAVES'!$B$10:$AU$732,Y$8,FALSE),"")</f>
        <v/>
      </c>
      <c r="Z50" s="37" t="str">
        <f>IFERROR(VLOOKUP($A50,'CONCENTRADO DE CLAVES'!$B$10:$AU$732,Z$8,FALSE),"")</f>
        <v/>
      </c>
      <c r="AA50" s="13" t="str">
        <f>IFERROR(VLOOKUP($A50,'CONCENTRADO DE CLAVES'!$B$10:$AU$732,AA$8,FALSE),"")</f>
        <v/>
      </c>
      <c r="AB50" s="13" t="str">
        <f>IFERROR(VLOOKUP($A50,'CONCENTRADO DE CLAVES'!$B$10:$AU$732,AB$8,FALSE),"")</f>
        <v/>
      </c>
      <c r="AC50" s="13" t="str">
        <f>IFERROR(VLOOKUP($A50,'CONCENTRADO DE CLAVES'!$B$10:$AU$732,AC$8,FALSE),"")</f>
        <v/>
      </c>
      <c r="AD50" s="37" t="str">
        <f>IFERROR(VLOOKUP($A50,'CONCENTRADO DE CLAVES'!$B$10:$AU$732,AD$8,FALSE),"")</f>
        <v/>
      </c>
      <c r="AE50" s="13" t="str">
        <f>IFERROR(VLOOKUP($A50,'CONCENTRADO DE CLAVES'!$B$10:$AU$732,AE$8,FALSE),"")</f>
        <v/>
      </c>
      <c r="AF50" s="13" t="str">
        <f>IFERROR(VLOOKUP($A50,'CONCENTRADO DE CLAVES'!$B$10:$AU$732,AF$8,FALSE),"")</f>
        <v/>
      </c>
      <c r="AG50" s="13" t="str">
        <f>IFERROR(VLOOKUP($A50,'CONCENTRADO DE CLAVES'!$B$10:$AU$732,AG$8,FALSE),"")</f>
        <v/>
      </c>
      <c r="AH50" s="37" t="str">
        <f>IFERROR(VLOOKUP($A50,'CONCENTRADO DE CLAVES'!$B$10:$AU$732,AH$8,FALSE),"")</f>
        <v/>
      </c>
      <c r="AI50" s="13" t="str">
        <f>IFERROR(VLOOKUP($A50,'CONCENTRADO DE CLAVES'!$B$10:$AU$732,AI$8,FALSE),"")</f>
        <v/>
      </c>
      <c r="AJ50" s="13" t="str">
        <f>IFERROR(VLOOKUP($A50,'CONCENTRADO DE CLAVES'!$B$10:$AU$732,AJ$8,FALSE),"")</f>
        <v/>
      </c>
      <c r="AK50" s="13" t="str">
        <f>IFERROR(VLOOKUP($A50,'CONCENTRADO DE CLAVES'!$B$10:$AU$732,AK$8,FALSE),"")</f>
        <v/>
      </c>
      <c r="AL50" s="37" t="str">
        <f>IFERROR(VLOOKUP($A50,'CONCENTRADO DE CLAVES'!$B$10:$AU$732,AL$8,FALSE),"")</f>
        <v/>
      </c>
      <c r="AM50" s="69" t="str">
        <f>IFERROR(VLOOKUP($A50,'CONCENTRADO DE CLAVES'!$B$10:$AU$732,AM$8,FALSE),"")</f>
        <v/>
      </c>
    </row>
    <row r="51" spans="1:39" s="16" customFormat="1" x14ac:dyDescent="0.25">
      <c r="A51" s="16">
        <v>42</v>
      </c>
      <c r="B51" s="31" t="str">
        <f>IFERROR(VLOOKUP($A51,'CONCENTRADO DE CLAVES'!$B$10:$AU$732,B$8,FALSE),"")</f>
        <v/>
      </c>
      <c r="C51" s="31" t="str">
        <f>IFERROR(VLOOKUP($A51,'CONCENTRADO DE CLAVES'!$B$10:$AU$732,C$8,FALSE),"")</f>
        <v/>
      </c>
      <c r="D51" s="31" t="str">
        <f>IFERROR(VLOOKUP($A51,'CONCENTRADO DE CLAVES'!$B$10:$AU$732,D$8,FALSE),"")</f>
        <v/>
      </c>
      <c r="E51" s="31" t="str">
        <f>IFERROR(VLOOKUP($A51,'CONCENTRADO DE CLAVES'!$B$10:$AU$732,E$8,FALSE),"")</f>
        <v/>
      </c>
      <c r="F51" s="31" t="str">
        <f>IFERROR(VLOOKUP($A51,'CONCENTRADO DE CLAVES'!$B$10:$AU$732,F$8,FALSE),"")</f>
        <v/>
      </c>
      <c r="G51" s="31" t="str">
        <f>IFERROR(VLOOKUP($A51,'CONCENTRADO DE CLAVES'!$B$10:$AU$732,G$8,FALSE),"")</f>
        <v/>
      </c>
      <c r="H51" s="31" t="str">
        <f>IFERROR(VLOOKUP($A51,'CONCENTRADO DE CLAVES'!$B$10:$AU$732,H$8,FALSE),"")</f>
        <v/>
      </c>
      <c r="I51" s="31" t="str">
        <f>IFERROR(VLOOKUP($A51,'CONCENTRADO DE CLAVES'!$B$10:$AU$732,I$8,FALSE),"")</f>
        <v/>
      </c>
      <c r="J51" s="31" t="str">
        <f>IFERROR(VLOOKUP($A51,'CONCENTRADO DE CLAVES'!$B$10:$AU$732,J$8,FALSE),"")</f>
        <v/>
      </c>
      <c r="K51" s="31" t="str">
        <f>IFERROR(VLOOKUP($A51,'CONCENTRADO DE CLAVES'!$B$10:$AU$732,K$8,FALSE),"")</f>
        <v/>
      </c>
      <c r="L51" s="31" t="str">
        <f>IFERROR(VLOOKUP($A51,'CONCENTRADO DE CLAVES'!$B$10:$AU$732,L$8,FALSE),"")</f>
        <v/>
      </c>
      <c r="M51" s="32" t="str">
        <f>IFERROR(VLOOKUP($A51,'CONCENTRADO DE CLAVES'!$B$10:$AU$732,M$8,FALSE),"")</f>
        <v/>
      </c>
      <c r="N51" s="31" t="str">
        <f>IFERROR(VLOOKUP($A51,'CONCENTRADO DE CLAVES'!$B$10:$AU$732,N$8,FALSE),"")</f>
        <v/>
      </c>
      <c r="O51" s="31" t="str">
        <f>IFERROR(VLOOKUP($A51,'CONCENTRADO DE CLAVES'!$B$10:$AU$732,O$8,FALSE),"")</f>
        <v/>
      </c>
      <c r="P51" s="31" t="str">
        <f>IFERROR(VLOOKUP($A51,'CONCENTRADO DE CLAVES'!$B$10:$AU$732,P$8,FALSE),"")</f>
        <v/>
      </c>
      <c r="Q51" s="31" t="str">
        <f>IFERROR(VLOOKUP($A51,'CONCENTRADO DE CLAVES'!$B$10:$AU$732,Q$8,FALSE),"")</f>
        <v/>
      </c>
      <c r="R51" s="31" t="str">
        <f>IFERROR(VLOOKUP($A51,'CONCENTRADO DE CLAVES'!$B$10:$AU$732,R$8,FALSE),"")</f>
        <v/>
      </c>
      <c r="S51" s="31" t="str">
        <f>IFERROR(VLOOKUP($A51,'CONCENTRADO DE CLAVES'!$B$10:$AU$732,S$8,FALSE),"")</f>
        <v/>
      </c>
      <c r="T51" s="31" t="str">
        <f>IFERROR(VLOOKUP($A51,'CONCENTRADO DE CLAVES'!$B$10:$AU$732,T$8,FALSE),"")</f>
        <v/>
      </c>
      <c r="U51" s="98" t="str">
        <f>IFERROR(VLOOKUP($A51,'CONCENTRADO DE CLAVES'!$B$10:$AU$732,U$8,FALSE),"")</f>
        <v/>
      </c>
      <c r="V51" s="31" t="str">
        <f>IFERROR(VLOOKUP($A51,'CONCENTRADO DE CLAVES'!$B$10:$AU$732,V$8,FALSE),"")</f>
        <v/>
      </c>
      <c r="W51" s="13" t="str">
        <f>IFERROR(VLOOKUP($A51,'CONCENTRADO DE CLAVES'!$B$10:$AU$732,W$8,FALSE),"")</f>
        <v/>
      </c>
      <c r="X51" s="13" t="str">
        <f>IFERROR(VLOOKUP($A51,'CONCENTRADO DE CLAVES'!$B$10:$AU$732,X$8,FALSE),"")</f>
        <v/>
      </c>
      <c r="Y51" s="13" t="str">
        <f>IFERROR(VLOOKUP($A51,'CONCENTRADO DE CLAVES'!$B$10:$AU$732,Y$8,FALSE),"")</f>
        <v/>
      </c>
      <c r="Z51" s="37" t="str">
        <f>IFERROR(VLOOKUP($A51,'CONCENTRADO DE CLAVES'!$B$10:$AU$732,Z$8,FALSE),"")</f>
        <v/>
      </c>
      <c r="AA51" s="13" t="str">
        <f>IFERROR(VLOOKUP($A51,'CONCENTRADO DE CLAVES'!$B$10:$AU$732,AA$8,FALSE),"")</f>
        <v/>
      </c>
      <c r="AB51" s="13" t="str">
        <f>IFERROR(VLOOKUP($A51,'CONCENTRADO DE CLAVES'!$B$10:$AU$732,AB$8,FALSE),"")</f>
        <v/>
      </c>
      <c r="AC51" s="13" t="str">
        <f>IFERROR(VLOOKUP($A51,'CONCENTRADO DE CLAVES'!$B$10:$AU$732,AC$8,FALSE),"")</f>
        <v/>
      </c>
      <c r="AD51" s="37" t="str">
        <f>IFERROR(VLOOKUP($A51,'CONCENTRADO DE CLAVES'!$B$10:$AU$732,AD$8,FALSE),"")</f>
        <v/>
      </c>
      <c r="AE51" s="13" t="str">
        <f>IFERROR(VLOOKUP($A51,'CONCENTRADO DE CLAVES'!$B$10:$AU$732,AE$8,FALSE),"")</f>
        <v/>
      </c>
      <c r="AF51" s="13" t="str">
        <f>IFERROR(VLOOKUP($A51,'CONCENTRADO DE CLAVES'!$B$10:$AU$732,AF$8,FALSE),"")</f>
        <v/>
      </c>
      <c r="AG51" s="13" t="str">
        <f>IFERROR(VLOOKUP($A51,'CONCENTRADO DE CLAVES'!$B$10:$AU$732,AG$8,FALSE),"")</f>
        <v/>
      </c>
      <c r="AH51" s="37" t="str">
        <f>IFERROR(VLOOKUP($A51,'CONCENTRADO DE CLAVES'!$B$10:$AU$732,AH$8,FALSE),"")</f>
        <v/>
      </c>
      <c r="AI51" s="13" t="str">
        <f>IFERROR(VLOOKUP($A51,'CONCENTRADO DE CLAVES'!$B$10:$AU$732,AI$8,FALSE),"")</f>
        <v/>
      </c>
      <c r="AJ51" s="13" t="str">
        <f>IFERROR(VLOOKUP($A51,'CONCENTRADO DE CLAVES'!$B$10:$AU$732,AJ$8,FALSE),"")</f>
        <v/>
      </c>
      <c r="AK51" s="13" t="str">
        <f>IFERROR(VLOOKUP($A51,'CONCENTRADO DE CLAVES'!$B$10:$AU$732,AK$8,FALSE),"")</f>
        <v/>
      </c>
      <c r="AL51" s="37" t="str">
        <f>IFERROR(VLOOKUP($A51,'CONCENTRADO DE CLAVES'!$B$10:$AU$732,AL$8,FALSE),"")</f>
        <v/>
      </c>
      <c r="AM51" s="69" t="str">
        <f>IFERROR(VLOOKUP($A51,'CONCENTRADO DE CLAVES'!$B$10:$AU$732,AM$8,FALSE),"")</f>
        <v/>
      </c>
    </row>
    <row r="52" spans="1:39" s="16" customFormat="1" x14ac:dyDescent="0.25">
      <c r="A52" s="16">
        <v>43</v>
      </c>
      <c r="B52" s="31" t="str">
        <f>IFERROR(VLOOKUP($A52,'CONCENTRADO DE CLAVES'!$B$10:$AU$732,B$8,FALSE),"")</f>
        <v/>
      </c>
      <c r="C52" s="31" t="str">
        <f>IFERROR(VLOOKUP($A52,'CONCENTRADO DE CLAVES'!$B$10:$AU$732,C$8,FALSE),"")</f>
        <v/>
      </c>
      <c r="D52" s="31" t="str">
        <f>IFERROR(VLOOKUP($A52,'CONCENTRADO DE CLAVES'!$B$10:$AU$732,D$8,FALSE),"")</f>
        <v/>
      </c>
      <c r="E52" s="31" t="str">
        <f>IFERROR(VLOOKUP($A52,'CONCENTRADO DE CLAVES'!$B$10:$AU$732,E$8,FALSE),"")</f>
        <v/>
      </c>
      <c r="F52" s="31" t="str">
        <f>IFERROR(VLOOKUP($A52,'CONCENTRADO DE CLAVES'!$B$10:$AU$732,F$8,FALSE),"")</f>
        <v/>
      </c>
      <c r="G52" s="31" t="str">
        <f>IFERROR(VLOOKUP($A52,'CONCENTRADO DE CLAVES'!$B$10:$AU$732,G$8,FALSE),"")</f>
        <v/>
      </c>
      <c r="H52" s="31" t="str">
        <f>IFERROR(VLOOKUP($A52,'CONCENTRADO DE CLAVES'!$B$10:$AU$732,H$8,FALSE),"")</f>
        <v/>
      </c>
      <c r="I52" s="31" t="str">
        <f>IFERROR(VLOOKUP($A52,'CONCENTRADO DE CLAVES'!$B$10:$AU$732,I$8,FALSE),"")</f>
        <v/>
      </c>
      <c r="J52" s="31" t="str">
        <f>IFERROR(VLOOKUP($A52,'CONCENTRADO DE CLAVES'!$B$10:$AU$732,J$8,FALSE),"")</f>
        <v/>
      </c>
      <c r="K52" s="31" t="str">
        <f>IFERROR(VLOOKUP($A52,'CONCENTRADO DE CLAVES'!$B$10:$AU$732,K$8,FALSE),"")</f>
        <v/>
      </c>
      <c r="L52" s="31" t="str">
        <f>IFERROR(VLOOKUP($A52,'CONCENTRADO DE CLAVES'!$B$10:$AU$732,L$8,FALSE),"")</f>
        <v/>
      </c>
      <c r="M52" s="32" t="str">
        <f>IFERROR(VLOOKUP($A52,'CONCENTRADO DE CLAVES'!$B$10:$AU$732,M$8,FALSE),"")</f>
        <v/>
      </c>
      <c r="N52" s="31" t="str">
        <f>IFERROR(VLOOKUP($A52,'CONCENTRADO DE CLAVES'!$B$10:$AU$732,N$8,FALSE),"")</f>
        <v/>
      </c>
      <c r="O52" s="31" t="str">
        <f>IFERROR(VLOOKUP($A52,'CONCENTRADO DE CLAVES'!$B$10:$AU$732,O$8,FALSE),"")</f>
        <v/>
      </c>
      <c r="P52" s="31" t="str">
        <f>IFERROR(VLOOKUP($A52,'CONCENTRADO DE CLAVES'!$B$10:$AU$732,P$8,FALSE),"")</f>
        <v/>
      </c>
      <c r="Q52" s="31" t="str">
        <f>IFERROR(VLOOKUP($A52,'CONCENTRADO DE CLAVES'!$B$10:$AU$732,Q$8,FALSE),"")</f>
        <v/>
      </c>
      <c r="R52" s="31" t="str">
        <f>IFERROR(VLOOKUP($A52,'CONCENTRADO DE CLAVES'!$B$10:$AU$732,R$8,FALSE),"")</f>
        <v/>
      </c>
      <c r="S52" s="31" t="str">
        <f>IFERROR(VLOOKUP($A52,'CONCENTRADO DE CLAVES'!$B$10:$AU$732,S$8,FALSE),"")</f>
        <v/>
      </c>
      <c r="T52" s="31" t="str">
        <f>IFERROR(VLOOKUP($A52,'CONCENTRADO DE CLAVES'!$B$10:$AU$732,T$8,FALSE),"")</f>
        <v/>
      </c>
      <c r="U52" s="98" t="str">
        <f>IFERROR(VLOOKUP($A52,'CONCENTRADO DE CLAVES'!$B$10:$AU$732,U$8,FALSE),"")</f>
        <v/>
      </c>
      <c r="V52" s="31" t="str">
        <f>IFERROR(VLOOKUP($A52,'CONCENTRADO DE CLAVES'!$B$10:$AU$732,V$8,FALSE),"")</f>
        <v/>
      </c>
      <c r="W52" s="13" t="str">
        <f>IFERROR(VLOOKUP($A52,'CONCENTRADO DE CLAVES'!$B$10:$AU$732,W$8,FALSE),"")</f>
        <v/>
      </c>
      <c r="X52" s="13" t="str">
        <f>IFERROR(VLOOKUP($A52,'CONCENTRADO DE CLAVES'!$B$10:$AU$732,X$8,FALSE),"")</f>
        <v/>
      </c>
      <c r="Y52" s="13" t="str">
        <f>IFERROR(VLOOKUP($A52,'CONCENTRADO DE CLAVES'!$B$10:$AU$732,Y$8,FALSE),"")</f>
        <v/>
      </c>
      <c r="Z52" s="37" t="str">
        <f>IFERROR(VLOOKUP($A52,'CONCENTRADO DE CLAVES'!$B$10:$AU$732,Z$8,FALSE),"")</f>
        <v/>
      </c>
      <c r="AA52" s="13" t="str">
        <f>IFERROR(VLOOKUP($A52,'CONCENTRADO DE CLAVES'!$B$10:$AU$732,AA$8,FALSE),"")</f>
        <v/>
      </c>
      <c r="AB52" s="13" t="str">
        <f>IFERROR(VLOOKUP($A52,'CONCENTRADO DE CLAVES'!$B$10:$AU$732,AB$8,FALSE),"")</f>
        <v/>
      </c>
      <c r="AC52" s="13" t="str">
        <f>IFERROR(VLOOKUP($A52,'CONCENTRADO DE CLAVES'!$B$10:$AU$732,AC$8,FALSE),"")</f>
        <v/>
      </c>
      <c r="AD52" s="37" t="str">
        <f>IFERROR(VLOOKUP($A52,'CONCENTRADO DE CLAVES'!$B$10:$AU$732,AD$8,FALSE),"")</f>
        <v/>
      </c>
      <c r="AE52" s="13" t="str">
        <f>IFERROR(VLOOKUP($A52,'CONCENTRADO DE CLAVES'!$B$10:$AU$732,AE$8,FALSE),"")</f>
        <v/>
      </c>
      <c r="AF52" s="13" t="str">
        <f>IFERROR(VLOOKUP($A52,'CONCENTRADO DE CLAVES'!$B$10:$AU$732,AF$8,FALSE),"")</f>
        <v/>
      </c>
      <c r="AG52" s="13" t="str">
        <f>IFERROR(VLOOKUP($A52,'CONCENTRADO DE CLAVES'!$B$10:$AU$732,AG$8,FALSE),"")</f>
        <v/>
      </c>
      <c r="AH52" s="37" t="str">
        <f>IFERROR(VLOOKUP($A52,'CONCENTRADO DE CLAVES'!$B$10:$AU$732,AH$8,FALSE),"")</f>
        <v/>
      </c>
      <c r="AI52" s="13" t="str">
        <f>IFERROR(VLOOKUP($A52,'CONCENTRADO DE CLAVES'!$B$10:$AU$732,AI$8,FALSE),"")</f>
        <v/>
      </c>
      <c r="AJ52" s="13" t="str">
        <f>IFERROR(VLOOKUP($A52,'CONCENTRADO DE CLAVES'!$B$10:$AU$732,AJ$8,FALSE),"")</f>
        <v/>
      </c>
      <c r="AK52" s="13" t="str">
        <f>IFERROR(VLOOKUP($A52,'CONCENTRADO DE CLAVES'!$B$10:$AU$732,AK$8,FALSE),"")</f>
        <v/>
      </c>
      <c r="AL52" s="37" t="str">
        <f>IFERROR(VLOOKUP($A52,'CONCENTRADO DE CLAVES'!$B$10:$AU$732,AL$8,FALSE),"")</f>
        <v/>
      </c>
      <c r="AM52" s="69" t="str">
        <f>IFERROR(VLOOKUP($A52,'CONCENTRADO DE CLAVES'!$B$10:$AU$732,AM$8,FALSE),"")</f>
        <v/>
      </c>
    </row>
    <row r="53" spans="1:39" s="16" customFormat="1" x14ac:dyDescent="0.25">
      <c r="A53" s="16">
        <v>44</v>
      </c>
      <c r="B53" s="31" t="str">
        <f>IFERROR(VLOOKUP($A53,'CONCENTRADO DE CLAVES'!$B$10:$AU$732,B$8,FALSE),"")</f>
        <v/>
      </c>
      <c r="C53" s="31" t="str">
        <f>IFERROR(VLOOKUP($A53,'CONCENTRADO DE CLAVES'!$B$10:$AU$732,C$8,FALSE),"")</f>
        <v/>
      </c>
      <c r="D53" s="31" t="str">
        <f>IFERROR(VLOOKUP($A53,'CONCENTRADO DE CLAVES'!$B$10:$AU$732,D$8,FALSE),"")</f>
        <v/>
      </c>
      <c r="E53" s="31" t="str">
        <f>IFERROR(VLOOKUP($A53,'CONCENTRADO DE CLAVES'!$B$10:$AU$732,E$8,FALSE),"")</f>
        <v/>
      </c>
      <c r="F53" s="31" t="str">
        <f>IFERROR(VLOOKUP($A53,'CONCENTRADO DE CLAVES'!$B$10:$AU$732,F$8,FALSE),"")</f>
        <v/>
      </c>
      <c r="G53" s="31" t="str">
        <f>IFERROR(VLOOKUP($A53,'CONCENTRADO DE CLAVES'!$B$10:$AU$732,G$8,FALSE),"")</f>
        <v/>
      </c>
      <c r="H53" s="31" t="str">
        <f>IFERROR(VLOOKUP($A53,'CONCENTRADO DE CLAVES'!$B$10:$AU$732,H$8,FALSE),"")</f>
        <v/>
      </c>
      <c r="I53" s="31" t="str">
        <f>IFERROR(VLOOKUP($A53,'CONCENTRADO DE CLAVES'!$B$10:$AU$732,I$8,FALSE),"")</f>
        <v/>
      </c>
      <c r="J53" s="31" t="str">
        <f>IFERROR(VLOOKUP($A53,'CONCENTRADO DE CLAVES'!$B$10:$AU$732,J$8,FALSE),"")</f>
        <v/>
      </c>
      <c r="K53" s="31" t="str">
        <f>IFERROR(VLOOKUP($A53,'CONCENTRADO DE CLAVES'!$B$10:$AU$732,K$8,FALSE),"")</f>
        <v/>
      </c>
      <c r="L53" s="31" t="str">
        <f>IFERROR(VLOOKUP($A53,'CONCENTRADO DE CLAVES'!$B$10:$AU$732,L$8,FALSE),"")</f>
        <v/>
      </c>
      <c r="M53" s="32" t="str">
        <f>IFERROR(VLOOKUP($A53,'CONCENTRADO DE CLAVES'!$B$10:$AU$732,M$8,FALSE),"")</f>
        <v/>
      </c>
      <c r="N53" s="31" t="str">
        <f>IFERROR(VLOOKUP($A53,'CONCENTRADO DE CLAVES'!$B$10:$AU$732,N$8,FALSE),"")</f>
        <v/>
      </c>
      <c r="O53" s="31" t="str">
        <f>IFERROR(VLOOKUP($A53,'CONCENTRADO DE CLAVES'!$B$10:$AU$732,O$8,FALSE),"")</f>
        <v/>
      </c>
      <c r="P53" s="31" t="str">
        <f>IFERROR(VLOOKUP($A53,'CONCENTRADO DE CLAVES'!$B$10:$AU$732,P$8,FALSE),"")</f>
        <v/>
      </c>
      <c r="Q53" s="31" t="str">
        <f>IFERROR(VLOOKUP($A53,'CONCENTRADO DE CLAVES'!$B$10:$AU$732,Q$8,FALSE),"")</f>
        <v/>
      </c>
      <c r="R53" s="31" t="str">
        <f>IFERROR(VLOOKUP($A53,'CONCENTRADO DE CLAVES'!$B$10:$AU$732,R$8,FALSE),"")</f>
        <v/>
      </c>
      <c r="S53" s="31" t="str">
        <f>IFERROR(VLOOKUP($A53,'CONCENTRADO DE CLAVES'!$B$10:$AU$732,S$8,FALSE),"")</f>
        <v/>
      </c>
      <c r="T53" s="31" t="str">
        <f>IFERROR(VLOOKUP($A53,'CONCENTRADO DE CLAVES'!$B$10:$AU$732,T$8,FALSE),"")</f>
        <v/>
      </c>
      <c r="U53" s="98" t="str">
        <f>IFERROR(VLOOKUP($A53,'CONCENTRADO DE CLAVES'!$B$10:$AU$732,U$8,FALSE),"")</f>
        <v/>
      </c>
      <c r="V53" s="31" t="str">
        <f>IFERROR(VLOOKUP($A53,'CONCENTRADO DE CLAVES'!$B$10:$AU$732,V$8,FALSE),"")</f>
        <v/>
      </c>
      <c r="W53" s="13" t="str">
        <f>IFERROR(VLOOKUP($A53,'CONCENTRADO DE CLAVES'!$B$10:$AU$732,W$8,FALSE),"")</f>
        <v/>
      </c>
      <c r="X53" s="13" t="str">
        <f>IFERROR(VLOOKUP($A53,'CONCENTRADO DE CLAVES'!$B$10:$AU$732,X$8,FALSE),"")</f>
        <v/>
      </c>
      <c r="Y53" s="13" t="str">
        <f>IFERROR(VLOOKUP($A53,'CONCENTRADO DE CLAVES'!$B$10:$AU$732,Y$8,FALSE),"")</f>
        <v/>
      </c>
      <c r="Z53" s="37" t="str">
        <f>IFERROR(VLOOKUP($A53,'CONCENTRADO DE CLAVES'!$B$10:$AU$732,Z$8,FALSE),"")</f>
        <v/>
      </c>
      <c r="AA53" s="13" t="str">
        <f>IFERROR(VLOOKUP($A53,'CONCENTRADO DE CLAVES'!$B$10:$AU$732,AA$8,FALSE),"")</f>
        <v/>
      </c>
      <c r="AB53" s="13" t="str">
        <f>IFERROR(VLOOKUP($A53,'CONCENTRADO DE CLAVES'!$B$10:$AU$732,AB$8,FALSE),"")</f>
        <v/>
      </c>
      <c r="AC53" s="13" t="str">
        <f>IFERROR(VLOOKUP($A53,'CONCENTRADO DE CLAVES'!$B$10:$AU$732,AC$8,FALSE),"")</f>
        <v/>
      </c>
      <c r="AD53" s="37" t="str">
        <f>IFERROR(VLOOKUP($A53,'CONCENTRADO DE CLAVES'!$B$10:$AU$732,AD$8,FALSE),"")</f>
        <v/>
      </c>
      <c r="AE53" s="13" t="str">
        <f>IFERROR(VLOOKUP($A53,'CONCENTRADO DE CLAVES'!$B$10:$AU$732,AE$8,FALSE),"")</f>
        <v/>
      </c>
      <c r="AF53" s="13" t="str">
        <f>IFERROR(VLOOKUP($A53,'CONCENTRADO DE CLAVES'!$B$10:$AU$732,AF$8,FALSE),"")</f>
        <v/>
      </c>
      <c r="AG53" s="13" t="str">
        <f>IFERROR(VLOOKUP($A53,'CONCENTRADO DE CLAVES'!$B$10:$AU$732,AG$8,FALSE),"")</f>
        <v/>
      </c>
      <c r="AH53" s="37" t="str">
        <f>IFERROR(VLOOKUP($A53,'CONCENTRADO DE CLAVES'!$B$10:$AU$732,AH$8,FALSE),"")</f>
        <v/>
      </c>
      <c r="AI53" s="13" t="str">
        <f>IFERROR(VLOOKUP($A53,'CONCENTRADO DE CLAVES'!$B$10:$AU$732,AI$8,FALSE),"")</f>
        <v/>
      </c>
      <c r="AJ53" s="13" t="str">
        <f>IFERROR(VLOOKUP($A53,'CONCENTRADO DE CLAVES'!$B$10:$AU$732,AJ$8,FALSE),"")</f>
        <v/>
      </c>
      <c r="AK53" s="13" t="str">
        <f>IFERROR(VLOOKUP($A53,'CONCENTRADO DE CLAVES'!$B$10:$AU$732,AK$8,FALSE),"")</f>
        <v/>
      </c>
      <c r="AL53" s="37" t="str">
        <f>IFERROR(VLOOKUP($A53,'CONCENTRADO DE CLAVES'!$B$10:$AU$732,AL$8,FALSE),"")</f>
        <v/>
      </c>
      <c r="AM53" s="69" t="str">
        <f>IFERROR(VLOOKUP($A53,'CONCENTRADO DE CLAVES'!$B$10:$AU$732,AM$8,FALSE),"")</f>
        <v/>
      </c>
    </row>
    <row r="54" spans="1:39" s="16" customFormat="1" x14ac:dyDescent="0.25">
      <c r="A54" s="16">
        <v>45</v>
      </c>
      <c r="B54" s="31" t="str">
        <f>IFERROR(VLOOKUP($A54,'CONCENTRADO DE CLAVES'!$B$10:$AU$732,B$8,FALSE),"")</f>
        <v/>
      </c>
      <c r="C54" s="31" t="str">
        <f>IFERROR(VLOOKUP($A54,'CONCENTRADO DE CLAVES'!$B$10:$AU$732,C$8,FALSE),"")</f>
        <v/>
      </c>
      <c r="D54" s="31" t="str">
        <f>IFERROR(VLOOKUP($A54,'CONCENTRADO DE CLAVES'!$B$10:$AU$732,D$8,FALSE),"")</f>
        <v/>
      </c>
      <c r="E54" s="31" t="str">
        <f>IFERROR(VLOOKUP($A54,'CONCENTRADO DE CLAVES'!$B$10:$AU$732,E$8,FALSE),"")</f>
        <v/>
      </c>
      <c r="F54" s="31" t="str">
        <f>IFERROR(VLOOKUP($A54,'CONCENTRADO DE CLAVES'!$B$10:$AU$732,F$8,FALSE),"")</f>
        <v/>
      </c>
      <c r="G54" s="31" t="str">
        <f>IFERROR(VLOOKUP($A54,'CONCENTRADO DE CLAVES'!$B$10:$AU$732,G$8,FALSE),"")</f>
        <v/>
      </c>
      <c r="H54" s="31" t="str">
        <f>IFERROR(VLOOKUP($A54,'CONCENTRADO DE CLAVES'!$B$10:$AU$732,H$8,FALSE),"")</f>
        <v/>
      </c>
      <c r="I54" s="31" t="str">
        <f>IFERROR(VLOOKUP($A54,'CONCENTRADO DE CLAVES'!$B$10:$AU$732,I$8,FALSE),"")</f>
        <v/>
      </c>
      <c r="J54" s="31" t="str">
        <f>IFERROR(VLOOKUP($A54,'CONCENTRADO DE CLAVES'!$B$10:$AU$732,J$8,FALSE),"")</f>
        <v/>
      </c>
      <c r="K54" s="31" t="str">
        <f>IFERROR(VLOOKUP($A54,'CONCENTRADO DE CLAVES'!$B$10:$AU$732,K$8,FALSE),"")</f>
        <v/>
      </c>
      <c r="L54" s="31" t="str">
        <f>IFERROR(VLOOKUP($A54,'CONCENTRADO DE CLAVES'!$B$10:$AU$732,L$8,FALSE),"")</f>
        <v/>
      </c>
      <c r="M54" s="32" t="str">
        <f>IFERROR(VLOOKUP($A54,'CONCENTRADO DE CLAVES'!$B$10:$AU$732,M$8,FALSE),"")</f>
        <v/>
      </c>
      <c r="N54" s="31" t="str">
        <f>IFERROR(VLOOKUP($A54,'CONCENTRADO DE CLAVES'!$B$10:$AU$732,N$8,FALSE),"")</f>
        <v/>
      </c>
      <c r="O54" s="31" t="str">
        <f>IFERROR(VLOOKUP($A54,'CONCENTRADO DE CLAVES'!$B$10:$AU$732,O$8,FALSE),"")</f>
        <v/>
      </c>
      <c r="P54" s="31" t="str">
        <f>IFERROR(VLOOKUP($A54,'CONCENTRADO DE CLAVES'!$B$10:$AU$732,P$8,FALSE),"")</f>
        <v/>
      </c>
      <c r="Q54" s="31" t="str">
        <f>IFERROR(VLOOKUP($A54,'CONCENTRADO DE CLAVES'!$B$10:$AU$732,Q$8,FALSE),"")</f>
        <v/>
      </c>
      <c r="R54" s="31" t="str">
        <f>IFERROR(VLOOKUP($A54,'CONCENTRADO DE CLAVES'!$B$10:$AU$732,R$8,FALSE),"")</f>
        <v/>
      </c>
      <c r="S54" s="31" t="str">
        <f>IFERROR(VLOOKUP($A54,'CONCENTRADO DE CLAVES'!$B$10:$AU$732,S$8,FALSE),"")</f>
        <v/>
      </c>
      <c r="T54" s="31" t="str">
        <f>IFERROR(VLOOKUP($A54,'CONCENTRADO DE CLAVES'!$B$10:$AU$732,T$8,FALSE),"")</f>
        <v/>
      </c>
      <c r="U54" s="98" t="str">
        <f>IFERROR(VLOOKUP($A54,'CONCENTRADO DE CLAVES'!$B$10:$AU$732,U$8,FALSE),"")</f>
        <v/>
      </c>
      <c r="V54" s="31" t="str">
        <f>IFERROR(VLOOKUP($A54,'CONCENTRADO DE CLAVES'!$B$10:$AU$732,V$8,FALSE),"")</f>
        <v/>
      </c>
      <c r="W54" s="13" t="str">
        <f>IFERROR(VLOOKUP($A54,'CONCENTRADO DE CLAVES'!$B$10:$AU$732,W$8,FALSE),"")</f>
        <v/>
      </c>
      <c r="X54" s="13" t="str">
        <f>IFERROR(VLOOKUP($A54,'CONCENTRADO DE CLAVES'!$B$10:$AU$732,X$8,FALSE),"")</f>
        <v/>
      </c>
      <c r="Y54" s="13" t="str">
        <f>IFERROR(VLOOKUP($A54,'CONCENTRADO DE CLAVES'!$B$10:$AU$732,Y$8,FALSE),"")</f>
        <v/>
      </c>
      <c r="Z54" s="37" t="str">
        <f>IFERROR(VLOOKUP($A54,'CONCENTRADO DE CLAVES'!$B$10:$AU$732,Z$8,FALSE),"")</f>
        <v/>
      </c>
      <c r="AA54" s="13" t="str">
        <f>IFERROR(VLOOKUP($A54,'CONCENTRADO DE CLAVES'!$B$10:$AU$732,AA$8,FALSE),"")</f>
        <v/>
      </c>
      <c r="AB54" s="13" t="str">
        <f>IFERROR(VLOOKUP($A54,'CONCENTRADO DE CLAVES'!$B$10:$AU$732,AB$8,FALSE),"")</f>
        <v/>
      </c>
      <c r="AC54" s="13" t="str">
        <f>IFERROR(VLOOKUP($A54,'CONCENTRADO DE CLAVES'!$B$10:$AU$732,AC$8,FALSE),"")</f>
        <v/>
      </c>
      <c r="AD54" s="37" t="str">
        <f>IFERROR(VLOOKUP($A54,'CONCENTRADO DE CLAVES'!$B$10:$AU$732,AD$8,FALSE),"")</f>
        <v/>
      </c>
      <c r="AE54" s="13" t="str">
        <f>IFERROR(VLOOKUP($A54,'CONCENTRADO DE CLAVES'!$B$10:$AU$732,AE$8,FALSE),"")</f>
        <v/>
      </c>
      <c r="AF54" s="13" t="str">
        <f>IFERROR(VLOOKUP($A54,'CONCENTRADO DE CLAVES'!$B$10:$AU$732,AF$8,FALSE),"")</f>
        <v/>
      </c>
      <c r="AG54" s="13" t="str">
        <f>IFERROR(VLOOKUP($A54,'CONCENTRADO DE CLAVES'!$B$10:$AU$732,AG$8,FALSE),"")</f>
        <v/>
      </c>
      <c r="AH54" s="37" t="str">
        <f>IFERROR(VLOOKUP($A54,'CONCENTRADO DE CLAVES'!$B$10:$AU$732,AH$8,FALSE),"")</f>
        <v/>
      </c>
      <c r="AI54" s="13" t="str">
        <f>IFERROR(VLOOKUP($A54,'CONCENTRADO DE CLAVES'!$B$10:$AU$732,AI$8,FALSE),"")</f>
        <v/>
      </c>
      <c r="AJ54" s="13" t="str">
        <f>IFERROR(VLOOKUP($A54,'CONCENTRADO DE CLAVES'!$B$10:$AU$732,AJ$8,FALSE),"")</f>
        <v/>
      </c>
      <c r="AK54" s="13" t="str">
        <f>IFERROR(VLOOKUP($A54,'CONCENTRADO DE CLAVES'!$B$10:$AU$732,AK$8,FALSE),"")</f>
        <v/>
      </c>
      <c r="AL54" s="37" t="str">
        <f>IFERROR(VLOOKUP($A54,'CONCENTRADO DE CLAVES'!$B$10:$AU$732,AL$8,FALSE),"")</f>
        <v/>
      </c>
      <c r="AM54" s="69" t="str">
        <f>IFERROR(VLOOKUP($A54,'CONCENTRADO DE CLAVES'!$B$10:$AU$732,AM$8,FALSE),"")</f>
        <v/>
      </c>
    </row>
    <row r="55" spans="1:39" s="16" customFormat="1" x14ac:dyDescent="0.25">
      <c r="A55" s="16">
        <v>46</v>
      </c>
      <c r="B55" s="31" t="str">
        <f>IFERROR(VLOOKUP($A55,'CONCENTRADO DE CLAVES'!$B$10:$AU$732,B$8,FALSE),"")</f>
        <v/>
      </c>
      <c r="C55" s="31" t="str">
        <f>IFERROR(VLOOKUP($A55,'CONCENTRADO DE CLAVES'!$B$10:$AU$732,C$8,FALSE),"")</f>
        <v/>
      </c>
      <c r="D55" s="31" t="str">
        <f>IFERROR(VLOOKUP($A55,'CONCENTRADO DE CLAVES'!$B$10:$AU$732,D$8,FALSE),"")</f>
        <v/>
      </c>
      <c r="E55" s="31" t="str">
        <f>IFERROR(VLOOKUP($A55,'CONCENTRADO DE CLAVES'!$B$10:$AU$732,E$8,FALSE),"")</f>
        <v/>
      </c>
      <c r="F55" s="31" t="str">
        <f>IFERROR(VLOOKUP($A55,'CONCENTRADO DE CLAVES'!$B$10:$AU$732,F$8,FALSE),"")</f>
        <v/>
      </c>
      <c r="G55" s="31" t="str">
        <f>IFERROR(VLOOKUP($A55,'CONCENTRADO DE CLAVES'!$B$10:$AU$732,G$8,FALSE),"")</f>
        <v/>
      </c>
      <c r="H55" s="31" t="str">
        <f>IFERROR(VLOOKUP($A55,'CONCENTRADO DE CLAVES'!$B$10:$AU$732,H$8,FALSE),"")</f>
        <v/>
      </c>
      <c r="I55" s="31" t="str">
        <f>IFERROR(VLOOKUP($A55,'CONCENTRADO DE CLAVES'!$B$10:$AU$732,I$8,FALSE),"")</f>
        <v/>
      </c>
      <c r="J55" s="31" t="str">
        <f>IFERROR(VLOOKUP($A55,'CONCENTRADO DE CLAVES'!$B$10:$AU$732,J$8,FALSE),"")</f>
        <v/>
      </c>
      <c r="K55" s="31" t="str">
        <f>IFERROR(VLOOKUP($A55,'CONCENTRADO DE CLAVES'!$B$10:$AU$732,K$8,FALSE),"")</f>
        <v/>
      </c>
      <c r="L55" s="31" t="str">
        <f>IFERROR(VLOOKUP($A55,'CONCENTRADO DE CLAVES'!$B$10:$AU$732,L$8,FALSE),"")</f>
        <v/>
      </c>
      <c r="M55" s="32" t="str">
        <f>IFERROR(VLOOKUP($A55,'CONCENTRADO DE CLAVES'!$B$10:$AU$732,M$8,FALSE),"")</f>
        <v/>
      </c>
      <c r="N55" s="31" t="str">
        <f>IFERROR(VLOOKUP($A55,'CONCENTRADO DE CLAVES'!$B$10:$AU$732,N$8,FALSE),"")</f>
        <v/>
      </c>
      <c r="O55" s="31" t="str">
        <f>IFERROR(VLOOKUP($A55,'CONCENTRADO DE CLAVES'!$B$10:$AU$732,O$8,FALSE),"")</f>
        <v/>
      </c>
      <c r="P55" s="31" t="str">
        <f>IFERROR(VLOOKUP($A55,'CONCENTRADO DE CLAVES'!$B$10:$AU$732,P$8,FALSE),"")</f>
        <v/>
      </c>
      <c r="Q55" s="31" t="str">
        <f>IFERROR(VLOOKUP($A55,'CONCENTRADO DE CLAVES'!$B$10:$AU$732,Q$8,FALSE),"")</f>
        <v/>
      </c>
      <c r="R55" s="31" t="str">
        <f>IFERROR(VLOOKUP($A55,'CONCENTRADO DE CLAVES'!$B$10:$AU$732,R$8,FALSE),"")</f>
        <v/>
      </c>
      <c r="S55" s="31" t="str">
        <f>IFERROR(VLOOKUP($A55,'CONCENTRADO DE CLAVES'!$B$10:$AU$732,S$8,FALSE),"")</f>
        <v/>
      </c>
      <c r="T55" s="31" t="str">
        <f>IFERROR(VLOOKUP($A55,'CONCENTRADO DE CLAVES'!$B$10:$AU$732,T$8,FALSE),"")</f>
        <v/>
      </c>
      <c r="U55" s="98" t="str">
        <f>IFERROR(VLOOKUP($A55,'CONCENTRADO DE CLAVES'!$B$10:$AU$732,U$8,FALSE),"")</f>
        <v/>
      </c>
      <c r="V55" s="31" t="str">
        <f>IFERROR(VLOOKUP($A55,'CONCENTRADO DE CLAVES'!$B$10:$AU$732,V$8,FALSE),"")</f>
        <v/>
      </c>
      <c r="W55" s="13" t="str">
        <f>IFERROR(VLOOKUP($A55,'CONCENTRADO DE CLAVES'!$B$10:$AU$732,W$8,FALSE),"")</f>
        <v/>
      </c>
      <c r="X55" s="13" t="str">
        <f>IFERROR(VLOOKUP($A55,'CONCENTRADO DE CLAVES'!$B$10:$AU$732,X$8,FALSE),"")</f>
        <v/>
      </c>
      <c r="Y55" s="13" t="str">
        <f>IFERROR(VLOOKUP($A55,'CONCENTRADO DE CLAVES'!$B$10:$AU$732,Y$8,FALSE),"")</f>
        <v/>
      </c>
      <c r="Z55" s="37" t="str">
        <f>IFERROR(VLOOKUP($A55,'CONCENTRADO DE CLAVES'!$B$10:$AU$732,Z$8,FALSE),"")</f>
        <v/>
      </c>
      <c r="AA55" s="13" t="str">
        <f>IFERROR(VLOOKUP($A55,'CONCENTRADO DE CLAVES'!$B$10:$AU$732,AA$8,FALSE),"")</f>
        <v/>
      </c>
      <c r="AB55" s="13" t="str">
        <f>IFERROR(VLOOKUP($A55,'CONCENTRADO DE CLAVES'!$B$10:$AU$732,AB$8,FALSE),"")</f>
        <v/>
      </c>
      <c r="AC55" s="13" t="str">
        <f>IFERROR(VLOOKUP($A55,'CONCENTRADO DE CLAVES'!$B$10:$AU$732,AC$8,FALSE),"")</f>
        <v/>
      </c>
      <c r="AD55" s="37" t="str">
        <f>IFERROR(VLOOKUP($A55,'CONCENTRADO DE CLAVES'!$B$10:$AU$732,AD$8,FALSE),"")</f>
        <v/>
      </c>
      <c r="AE55" s="13" t="str">
        <f>IFERROR(VLOOKUP($A55,'CONCENTRADO DE CLAVES'!$B$10:$AU$732,AE$8,FALSE),"")</f>
        <v/>
      </c>
      <c r="AF55" s="13" t="str">
        <f>IFERROR(VLOOKUP($A55,'CONCENTRADO DE CLAVES'!$B$10:$AU$732,AF$8,FALSE),"")</f>
        <v/>
      </c>
      <c r="AG55" s="13" t="str">
        <f>IFERROR(VLOOKUP($A55,'CONCENTRADO DE CLAVES'!$B$10:$AU$732,AG$8,FALSE),"")</f>
        <v/>
      </c>
      <c r="AH55" s="37" t="str">
        <f>IFERROR(VLOOKUP($A55,'CONCENTRADO DE CLAVES'!$B$10:$AU$732,AH$8,FALSE),"")</f>
        <v/>
      </c>
      <c r="AI55" s="13" t="str">
        <f>IFERROR(VLOOKUP($A55,'CONCENTRADO DE CLAVES'!$B$10:$AU$732,AI$8,FALSE),"")</f>
        <v/>
      </c>
      <c r="AJ55" s="13" t="str">
        <f>IFERROR(VLOOKUP($A55,'CONCENTRADO DE CLAVES'!$B$10:$AU$732,AJ$8,FALSE),"")</f>
        <v/>
      </c>
      <c r="AK55" s="13" t="str">
        <f>IFERROR(VLOOKUP($A55,'CONCENTRADO DE CLAVES'!$B$10:$AU$732,AK$8,FALSE),"")</f>
        <v/>
      </c>
      <c r="AL55" s="37" t="str">
        <f>IFERROR(VLOOKUP($A55,'CONCENTRADO DE CLAVES'!$B$10:$AU$732,AL$8,FALSE),"")</f>
        <v/>
      </c>
      <c r="AM55" s="69" t="str">
        <f>IFERROR(VLOOKUP($A55,'CONCENTRADO DE CLAVES'!$B$10:$AU$732,AM$8,FALSE),"")</f>
        <v/>
      </c>
    </row>
    <row r="56" spans="1:39" x14ac:dyDescent="0.25">
      <c r="A56" s="15">
        <v>47</v>
      </c>
      <c r="B56" s="27" t="str">
        <f>IFERROR(VLOOKUP($A56,'CONCENTRADO DE CLAVES'!$B$10:$AU$732,B$8,FALSE),"")</f>
        <v/>
      </c>
      <c r="C56" s="27" t="str">
        <f>IFERROR(VLOOKUP($A56,'CONCENTRADO DE CLAVES'!$B$10:$AU$732,C$8,FALSE),"")</f>
        <v/>
      </c>
      <c r="D56" s="27" t="str">
        <f>IFERROR(VLOOKUP($A56,'CONCENTRADO DE CLAVES'!$B$10:$AU$732,D$8,FALSE),"")</f>
        <v/>
      </c>
      <c r="E56" s="27" t="str">
        <f>IFERROR(VLOOKUP($A56,'CONCENTRADO DE CLAVES'!$B$10:$AU$732,E$8,FALSE),"")</f>
        <v/>
      </c>
      <c r="F56" s="27" t="str">
        <f>IFERROR(VLOOKUP($A56,'CONCENTRADO DE CLAVES'!$B$10:$AU$732,F$8,FALSE),"")</f>
        <v/>
      </c>
      <c r="G56" s="27" t="str">
        <f>IFERROR(VLOOKUP($A56,'CONCENTRADO DE CLAVES'!$B$10:$AU$732,G$8,FALSE),"")</f>
        <v/>
      </c>
      <c r="H56" s="27" t="str">
        <f>IFERROR(VLOOKUP($A56,'CONCENTRADO DE CLAVES'!$B$10:$AU$732,H$8,FALSE),"")</f>
        <v/>
      </c>
      <c r="I56" s="27" t="str">
        <f>IFERROR(VLOOKUP($A56,'CONCENTRADO DE CLAVES'!$B$10:$AU$732,I$8,FALSE),"")</f>
        <v/>
      </c>
      <c r="J56" s="27" t="str">
        <f>IFERROR(VLOOKUP($A56,'CONCENTRADO DE CLAVES'!$B$10:$AU$732,J$8,FALSE),"")</f>
        <v/>
      </c>
      <c r="K56" s="27" t="str">
        <f>IFERROR(VLOOKUP($A56,'CONCENTRADO DE CLAVES'!$B$10:$AU$732,K$8,FALSE),"")</f>
        <v/>
      </c>
      <c r="L56" s="27" t="str">
        <f>IFERROR(VLOOKUP($A56,'CONCENTRADO DE CLAVES'!$B$10:$AU$732,L$8,FALSE),"")</f>
        <v/>
      </c>
      <c r="M56" s="29" t="str">
        <f>IFERROR(VLOOKUP($A56,'CONCENTRADO DE CLAVES'!$B$10:$AU$732,M$8,FALSE),"")</f>
        <v/>
      </c>
      <c r="N56" s="27" t="str">
        <f>IFERROR(VLOOKUP($A56,'CONCENTRADO DE CLAVES'!$B$10:$AU$732,N$8,FALSE),"")</f>
        <v/>
      </c>
      <c r="O56" s="27" t="str">
        <f>IFERROR(VLOOKUP($A56,'CONCENTRADO DE CLAVES'!$B$10:$AU$732,O$8,FALSE),"")</f>
        <v/>
      </c>
      <c r="P56" s="27" t="str">
        <f>IFERROR(VLOOKUP($A56,'CONCENTRADO DE CLAVES'!$B$10:$AU$732,P$8,FALSE),"")</f>
        <v/>
      </c>
      <c r="Q56" s="27" t="str">
        <f>IFERROR(VLOOKUP($A56,'CONCENTRADO DE CLAVES'!$B$10:$AU$732,Q$8,FALSE),"")</f>
        <v/>
      </c>
      <c r="R56" s="27" t="str">
        <f>IFERROR(VLOOKUP($A56,'CONCENTRADO DE CLAVES'!$B$10:$AU$732,R$8,FALSE),"")</f>
        <v/>
      </c>
      <c r="S56" s="27" t="str">
        <f>IFERROR(VLOOKUP($A56,'CONCENTRADO DE CLAVES'!$B$10:$AU$732,S$8,FALSE),"")</f>
        <v/>
      </c>
      <c r="T56" s="27" t="str">
        <f>IFERROR(VLOOKUP($A56,'CONCENTRADO DE CLAVES'!$B$10:$AU$732,T$8,FALSE),"")</f>
        <v/>
      </c>
      <c r="U56" s="98" t="str">
        <f>IFERROR(VLOOKUP($A56,'CONCENTRADO DE CLAVES'!$B$10:$AU$732,U$8,FALSE),"")</f>
        <v/>
      </c>
      <c r="V56" s="31" t="str">
        <f>IFERROR(VLOOKUP($A56,'CONCENTRADO DE CLAVES'!$B$10:$AU$732,V$8,FALSE),"")</f>
        <v/>
      </c>
      <c r="W56" s="13" t="str">
        <f>IFERROR(VLOOKUP($A56,'CONCENTRADO DE CLAVES'!$B$10:$AU$732,W$8,FALSE),"")</f>
        <v/>
      </c>
      <c r="X56" s="13" t="str">
        <f>IFERROR(VLOOKUP($A56,'CONCENTRADO DE CLAVES'!$B$10:$AU$732,X$8,FALSE),"")</f>
        <v/>
      </c>
      <c r="Y56" s="13" t="str">
        <f>IFERROR(VLOOKUP($A56,'CONCENTRADO DE CLAVES'!$B$10:$AU$732,Y$8,FALSE),"")</f>
        <v/>
      </c>
      <c r="Z56" s="37" t="str">
        <f>IFERROR(VLOOKUP($A56,'CONCENTRADO DE CLAVES'!$B$10:$AU$732,Z$8,FALSE),"")</f>
        <v/>
      </c>
      <c r="AA56" s="13" t="str">
        <f>IFERROR(VLOOKUP($A56,'CONCENTRADO DE CLAVES'!$B$10:$AU$732,AA$8,FALSE),"")</f>
        <v/>
      </c>
      <c r="AB56" s="13" t="str">
        <f>IFERROR(VLOOKUP($A56,'CONCENTRADO DE CLAVES'!$B$10:$AU$732,AB$8,FALSE),"")</f>
        <v/>
      </c>
      <c r="AC56" s="13" t="str">
        <f>IFERROR(VLOOKUP($A56,'CONCENTRADO DE CLAVES'!$B$10:$AU$732,AC$8,FALSE),"")</f>
        <v/>
      </c>
      <c r="AD56" s="37" t="str">
        <f>IFERROR(VLOOKUP($A56,'CONCENTRADO DE CLAVES'!$B$10:$AU$732,AD$8,FALSE),"")</f>
        <v/>
      </c>
      <c r="AE56" s="13" t="str">
        <f>IFERROR(VLOOKUP($A56,'CONCENTRADO DE CLAVES'!$B$10:$AU$732,AE$8,FALSE),"")</f>
        <v/>
      </c>
      <c r="AF56" s="13" t="str">
        <f>IFERROR(VLOOKUP($A56,'CONCENTRADO DE CLAVES'!$B$10:$AU$732,AF$8,FALSE),"")</f>
        <v/>
      </c>
      <c r="AG56" s="13" t="str">
        <f>IFERROR(VLOOKUP($A56,'CONCENTRADO DE CLAVES'!$B$10:$AU$732,AG$8,FALSE),"")</f>
        <v/>
      </c>
      <c r="AH56" s="37" t="str">
        <f>IFERROR(VLOOKUP($A56,'CONCENTRADO DE CLAVES'!$B$10:$AU$732,AH$8,FALSE),"")</f>
        <v/>
      </c>
      <c r="AI56" s="13" t="str">
        <f>IFERROR(VLOOKUP($A56,'CONCENTRADO DE CLAVES'!$B$10:$AU$732,AI$8,FALSE),"")</f>
        <v/>
      </c>
      <c r="AJ56" s="13" t="str">
        <f>IFERROR(VLOOKUP($A56,'CONCENTRADO DE CLAVES'!$B$10:$AU$732,AJ$8,FALSE),"")</f>
        <v/>
      </c>
      <c r="AK56" s="13" t="str">
        <f>IFERROR(VLOOKUP($A56,'CONCENTRADO DE CLAVES'!$B$10:$AU$732,AK$8,FALSE),"")</f>
        <v/>
      </c>
      <c r="AL56" s="37" t="str">
        <f>IFERROR(VLOOKUP($A56,'CONCENTRADO DE CLAVES'!$B$10:$AU$732,AL$8,FALSE),"")</f>
        <v/>
      </c>
      <c r="AM56" s="69" t="str">
        <f>IFERROR(VLOOKUP($A56,'CONCENTRADO DE CLAVES'!$B$10:$AU$732,AM$8,FALSE),"")</f>
        <v/>
      </c>
    </row>
    <row r="57" spans="1:39" x14ac:dyDescent="0.25">
      <c r="A57" s="15">
        <v>48</v>
      </c>
      <c r="B57" s="27" t="str">
        <f>IFERROR(VLOOKUP($A57,'CONCENTRADO DE CLAVES'!$B$10:$AU$732,B$8,FALSE),"")</f>
        <v/>
      </c>
      <c r="C57" s="27" t="str">
        <f>IFERROR(VLOOKUP($A57,'CONCENTRADO DE CLAVES'!$B$10:$AU$732,C$8,FALSE),"")</f>
        <v/>
      </c>
      <c r="D57" s="27" t="str">
        <f>IFERROR(VLOOKUP($A57,'CONCENTRADO DE CLAVES'!$B$10:$AU$732,D$8,FALSE),"")</f>
        <v/>
      </c>
      <c r="E57" s="27" t="str">
        <f>IFERROR(VLOOKUP($A57,'CONCENTRADO DE CLAVES'!$B$10:$AU$732,E$8,FALSE),"")</f>
        <v/>
      </c>
      <c r="F57" s="27" t="str">
        <f>IFERROR(VLOOKUP($A57,'CONCENTRADO DE CLAVES'!$B$10:$AU$732,F$8,FALSE),"")</f>
        <v/>
      </c>
      <c r="G57" s="27" t="str">
        <f>IFERROR(VLOOKUP($A57,'CONCENTRADO DE CLAVES'!$B$10:$AU$732,G$8,FALSE),"")</f>
        <v/>
      </c>
      <c r="H57" s="27" t="str">
        <f>IFERROR(VLOOKUP($A57,'CONCENTRADO DE CLAVES'!$B$10:$AU$732,H$8,FALSE),"")</f>
        <v/>
      </c>
      <c r="I57" s="27" t="str">
        <f>IFERROR(VLOOKUP($A57,'CONCENTRADO DE CLAVES'!$B$10:$AU$732,I$8,FALSE),"")</f>
        <v/>
      </c>
      <c r="J57" s="27" t="str">
        <f>IFERROR(VLOOKUP($A57,'CONCENTRADO DE CLAVES'!$B$10:$AU$732,J$8,FALSE),"")</f>
        <v/>
      </c>
      <c r="K57" s="27" t="str">
        <f>IFERROR(VLOOKUP($A57,'CONCENTRADO DE CLAVES'!$B$10:$AU$732,K$8,FALSE),"")</f>
        <v/>
      </c>
      <c r="L57" s="27" t="str">
        <f>IFERROR(VLOOKUP($A57,'CONCENTRADO DE CLAVES'!$B$10:$AU$732,L$8,FALSE),"")</f>
        <v/>
      </c>
      <c r="M57" s="29" t="str">
        <f>IFERROR(VLOOKUP($A57,'CONCENTRADO DE CLAVES'!$B$10:$AU$732,M$8,FALSE),"")</f>
        <v/>
      </c>
      <c r="N57" s="27" t="str">
        <f>IFERROR(VLOOKUP($A57,'CONCENTRADO DE CLAVES'!$B$10:$AU$732,N$8,FALSE),"")</f>
        <v/>
      </c>
      <c r="O57" s="27" t="str">
        <f>IFERROR(VLOOKUP($A57,'CONCENTRADO DE CLAVES'!$B$10:$AU$732,O$8,FALSE),"")</f>
        <v/>
      </c>
      <c r="P57" s="27" t="str">
        <f>IFERROR(VLOOKUP($A57,'CONCENTRADO DE CLAVES'!$B$10:$AU$732,P$8,FALSE),"")</f>
        <v/>
      </c>
      <c r="Q57" s="27" t="str">
        <f>IFERROR(VLOOKUP($A57,'CONCENTRADO DE CLAVES'!$B$10:$AU$732,Q$8,FALSE),"")</f>
        <v/>
      </c>
      <c r="R57" s="27" t="str">
        <f>IFERROR(VLOOKUP($A57,'CONCENTRADO DE CLAVES'!$B$10:$AU$732,R$8,FALSE),"")</f>
        <v/>
      </c>
      <c r="S57" s="27" t="str">
        <f>IFERROR(VLOOKUP($A57,'CONCENTRADO DE CLAVES'!$B$10:$AU$732,S$8,FALSE),"")</f>
        <v/>
      </c>
      <c r="T57" s="27" t="str">
        <f>IFERROR(VLOOKUP($A57,'CONCENTRADO DE CLAVES'!$B$10:$AU$732,T$8,FALSE),"")</f>
        <v/>
      </c>
      <c r="U57" s="98" t="str">
        <f>IFERROR(VLOOKUP($A57,'CONCENTRADO DE CLAVES'!$B$10:$AU$732,U$8,FALSE),"")</f>
        <v/>
      </c>
      <c r="V57" s="31" t="str">
        <f>IFERROR(VLOOKUP($A57,'CONCENTRADO DE CLAVES'!$B$10:$AU$732,V$8,FALSE),"")</f>
        <v/>
      </c>
      <c r="W57" s="13" t="str">
        <f>IFERROR(VLOOKUP($A57,'CONCENTRADO DE CLAVES'!$B$10:$AU$732,W$8,FALSE),"")</f>
        <v/>
      </c>
      <c r="X57" s="13" t="str">
        <f>IFERROR(VLOOKUP($A57,'CONCENTRADO DE CLAVES'!$B$10:$AU$732,X$8,FALSE),"")</f>
        <v/>
      </c>
      <c r="Y57" s="13" t="str">
        <f>IFERROR(VLOOKUP($A57,'CONCENTRADO DE CLAVES'!$B$10:$AU$732,Y$8,FALSE),"")</f>
        <v/>
      </c>
      <c r="Z57" s="37" t="str">
        <f>IFERROR(VLOOKUP($A57,'CONCENTRADO DE CLAVES'!$B$10:$AU$732,Z$8,FALSE),"")</f>
        <v/>
      </c>
      <c r="AA57" s="13" t="str">
        <f>IFERROR(VLOOKUP($A57,'CONCENTRADO DE CLAVES'!$B$10:$AU$732,AA$8,FALSE),"")</f>
        <v/>
      </c>
      <c r="AB57" s="13" t="str">
        <f>IFERROR(VLOOKUP($A57,'CONCENTRADO DE CLAVES'!$B$10:$AU$732,AB$8,FALSE),"")</f>
        <v/>
      </c>
      <c r="AC57" s="13" t="str">
        <f>IFERROR(VLOOKUP($A57,'CONCENTRADO DE CLAVES'!$B$10:$AU$732,AC$8,FALSE),"")</f>
        <v/>
      </c>
      <c r="AD57" s="37" t="str">
        <f>IFERROR(VLOOKUP($A57,'CONCENTRADO DE CLAVES'!$B$10:$AU$732,AD$8,FALSE),"")</f>
        <v/>
      </c>
      <c r="AE57" s="13" t="str">
        <f>IFERROR(VLOOKUP($A57,'CONCENTRADO DE CLAVES'!$B$10:$AU$732,AE$8,FALSE),"")</f>
        <v/>
      </c>
      <c r="AF57" s="13" t="str">
        <f>IFERROR(VLOOKUP($A57,'CONCENTRADO DE CLAVES'!$B$10:$AU$732,AF$8,FALSE),"")</f>
        <v/>
      </c>
      <c r="AG57" s="13" t="str">
        <f>IFERROR(VLOOKUP($A57,'CONCENTRADO DE CLAVES'!$B$10:$AU$732,AG$8,FALSE),"")</f>
        <v/>
      </c>
      <c r="AH57" s="37" t="str">
        <f>IFERROR(VLOOKUP($A57,'CONCENTRADO DE CLAVES'!$B$10:$AU$732,AH$8,FALSE),"")</f>
        <v/>
      </c>
      <c r="AI57" s="13" t="str">
        <f>IFERROR(VLOOKUP($A57,'CONCENTRADO DE CLAVES'!$B$10:$AU$732,AI$8,FALSE),"")</f>
        <v/>
      </c>
      <c r="AJ57" s="13" t="str">
        <f>IFERROR(VLOOKUP($A57,'CONCENTRADO DE CLAVES'!$B$10:$AU$732,AJ$8,FALSE),"")</f>
        <v/>
      </c>
      <c r="AK57" s="13" t="str">
        <f>IFERROR(VLOOKUP($A57,'CONCENTRADO DE CLAVES'!$B$10:$AU$732,AK$8,FALSE),"")</f>
        <v/>
      </c>
      <c r="AL57" s="37" t="str">
        <f>IFERROR(VLOOKUP($A57,'CONCENTRADO DE CLAVES'!$B$10:$AU$732,AL$8,FALSE),"")</f>
        <v/>
      </c>
      <c r="AM57" s="69" t="str">
        <f>IFERROR(VLOOKUP($A57,'CONCENTRADO DE CLAVES'!$B$10:$AU$732,AM$8,FALSE),"")</f>
        <v/>
      </c>
    </row>
    <row r="58" spans="1:39" x14ac:dyDescent="0.25">
      <c r="A58" s="15">
        <v>49</v>
      </c>
      <c r="B58" s="27" t="str">
        <f>IFERROR(VLOOKUP($A58,'CONCENTRADO DE CLAVES'!$B$10:$AU$732,B$8,FALSE),"")</f>
        <v/>
      </c>
      <c r="C58" s="27" t="str">
        <f>IFERROR(VLOOKUP($A58,'CONCENTRADO DE CLAVES'!$B$10:$AU$732,C$8,FALSE),"")</f>
        <v/>
      </c>
      <c r="D58" s="27" t="str">
        <f>IFERROR(VLOOKUP($A58,'CONCENTRADO DE CLAVES'!$B$10:$AU$732,D$8,FALSE),"")</f>
        <v/>
      </c>
      <c r="E58" s="27" t="str">
        <f>IFERROR(VLOOKUP($A58,'CONCENTRADO DE CLAVES'!$B$10:$AU$732,E$8,FALSE),"")</f>
        <v/>
      </c>
      <c r="F58" s="27" t="str">
        <f>IFERROR(VLOOKUP($A58,'CONCENTRADO DE CLAVES'!$B$10:$AU$732,F$8,FALSE),"")</f>
        <v/>
      </c>
      <c r="G58" s="27" t="str">
        <f>IFERROR(VLOOKUP($A58,'CONCENTRADO DE CLAVES'!$B$10:$AU$732,G$8,FALSE),"")</f>
        <v/>
      </c>
      <c r="H58" s="27" t="str">
        <f>IFERROR(VLOOKUP($A58,'CONCENTRADO DE CLAVES'!$B$10:$AU$732,H$8,FALSE),"")</f>
        <v/>
      </c>
      <c r="I58" s="27" t="str">
        <f>IFERROR(VLOOKUP($A58,'CONCENTRADO DE CLAVES'!$B$10:$AU$732,I$8,FALSE),"")</f>
        <v/>
      </c>
      <c r="J58" s="27" t="str">
        <f>IFERROR(VLOOKUP($A58,'CONCENTRADO DE CLAVES'!$B$10:$AU$732,J$8,FALSE),"")</f>
        <v/>
      </c>
      <c r="K58" s="27" t="str">
        <f>IFERROR(VLOOKUP($A58,'CONCENTRADO DE CLAVES'!$B$10:$AU$732,K$8,FALSE),"")</f>
        <v/>
      </c>
      <c r="L58" s="27" t="str">
        <f>IFERROR(VLOOKUP($A58,'CONCENTRADO DE CLAVES'!$B$10:$AU$732,L$8,FALSE),"")</f>
        <v/>
      </c>
      <c r="M58" s="29" t="str">
        <f>IFERROR(VLOOKUP($A58,'CONCENTRADO DE CLAVES'!$B$10:$AU$732,M$8,FALSE),"")</f>
        <v/>
      </c>
      <c r="N58" s="27" t="str">
        <f>IFERROR(VLOOKUP($A58,'CONCENTRADO DE CLAVES'!$B$10:$AU$732,N$8,FALSE),"")</f>
        <v/>
      </c>
      <c r="O58" s="27" t="str">
        <f>IFERROR(VLOOKUP($A58,'CONCENTRADO DE CLAVES'!$B$10:$AU$732,O$8,FALSE),"")</f>
        <v/>
      </c>
      <c r="P58" s="27" t="str">
        <f>IFERROR(VLOOKUP($A58,'CONCENTRADO DE CLAVES'!$B$10:$AU$732,P$8,FALSE),"")</f>
        <v/>
      </c>
      <c r="Q58" s="27" t="str">
        <f>IFERROR(VLOOKUP($A58,'CONCENTRADO DE CLAVES'!$B$10:$AU$732,Q$8,FALSE),"")</f>
        <v/>
      </c>
      <c r="R58" s="27" t="str">
        <f>IFERROR(VLOOKUP($A58,'CONCENTRADO DE CLAVES'!$B$10:$AU$732,R$8,FALSE),"")</f>
        <v/>
      </c>
      <c r="S58" s="27" t="str">
        <f>IFERROR(VLOOKUP($A58,'CONCENTRADO DE CLAVES'!$B$10:$AU$732,S$8,FALSE),"")</f>
        <v/>
      </c>
      <c r="T58" s="27" t="str">
        <f>IFERROR(VLOOKUP($A58,'CONCENTRADO DE CLAVES'!$B$10:$AU$732,T$8,FALSE),"")</f>
        <v/>
      </c>
      <c r="U58" s="98" t="str">
        <f>IFERROR(VLOOKUP($A58,'CONCENTRADO DE CLAVES'!$B$10:$AU$732,U$8,FALSE),"")</f>
        <v/>
      </c>
      <c r="V58" s="31" t="str">
        <f>IFERROR(VLOOKUP($A58,'CONCENTRADO DE CLAVES'!$B$10:$AU$732,V$8,FALSE),"")</f>
        <v/>
      </c>
      <c r="W58" s="13" t="str">
        <f>IFERROR(VLOOKUP($A58,'CONCENTRADO DE CLAVES'!$B$10:$AU$732,W$8,FALSE),"")</f>
        <v/>
      </c>
      <c r="X58" s="13" t="str">
        <f>IFERROR(VLOOKUP($A58,'CONCENTRADO DE CLAVES'!$B$10:$AU$732,X$8,FALSE),"")</f>
        <v/>
      </c>
      <c r="Y58" s="13" t="str">
        <f>IFERROR(VLOOKUP($A58,'CONCENTRADO DE CLAVES'!$B$10:$AU$732,Y$8,FALSE),"")</f>
        <v/>
      </c>
      <c r="Z58" s="37" t="str">
        <f>IFERROR(VLOOKUP($A58,'CONCENTRADO DE CLAVES'!$B$10:$AU$732,Z$8,FALSE),"")</f>
        <v/>
      </c>
      <c r="AA58" s="13" t="str">
        <f>IFERROR(VLOOKUP($A58,'CONCENTRADO DE CLAVES'!$B$10:$AU$732,AA$8,FALSE),"")</f>
        <v/>
      </c>
      <c r="AB58" s="13" t="str">
        <f>IFERROR(VLOOKUP($A58,'CONCENTRADO DE CLAVES'!$B$10:$AU$732,AB$8,FALSE),"")</f>
        <v/>
      </c>
      <c r="AC58" s="13" t="str">
        <f>IFERROR(VLOOKUP($A58,'CONCENTRADO DE CLAVES'!$B$10:$AU$732,AC$8,FALSE),"")</f>
        <v/>
      </c>
      <c r="AD58" s="37" t="str">
        <f>IFERROR(VLOOKUP($A58,'CONCENTRADO DE CLAVES'!$B$10:$AU$732,AD$8,FALSE),"")</f>
        <v/>
      </c>
      <c r="AE58" s="13" t="str">
        <f>IFERROR(VLOOKUP($A58,'CONCENTRADO DE CLAVES'!$B$10:$AU$732,AE$8,FALSE),"")</f>
        <v/>
      </c>
      <c r="AF58" s="13" t="str">
        <f>IFERROR(VLOOKUP($A58,'CONCENTRADO DE CLAVES'!$B$10:$AU$732,AF$8,FALSE),"")</f>
        <v/>
      </c>
      <c r="AG58" s="13" t="str">
        <f>IFERROR(VLOOKUP($A58,'CONCENTRADO DE CLAVES'!$B$10:$AU$732,AG$8,FALSE),"")</f>
        <v/>
      </c>
      <c r="AH58" s="37" t="str">
        <f>IFERROR(VLOOKUP($A58,'CONCENTRADO DE CLAVES'!$B$10:$AU$732,AH$8,FALSE),"")</f>
        <v/>
      </c>
      <c r="AI58" s="13" t="str">
        <f>IFERROR(VLOOKUP($A58,'CONCENTRADO DE CLAVES'!$B$10:$AU$732,AI$8,FALSE),"")</f>
        <v/>
      </c>
      <c r="AJ58" s="13" t="str">
        <f>IFERROR(VLOOKUP($A58,'CONCENTRADO DE CLAVES'!$B$10:$AU$732,AJ$8,FALSE),"")</f>
        <v/>
      </c>
      <c r="AK58" s="13" t="str">
        <f>IFERROR(VLOOKUP($A58,'CONCENTRADO DE CLAVES'!$B$10:$AU$732,AK$8,FALSE),"")</f>
        <v/>
      </c>
      <c r="AL58" s="37" t="str">
        <f>IFERROR(VLOOKUP($A58,'CONCENTRADO DE CLAVES'!$B$10:$AU$732,AL$8,FALSE),"")</f>
        <v/>
      </c>
      <c r="AM58" s="69" t="str">
        <f>IFERROR(VLOOKUP($A58,'CONCENTRADO DE CLAVES'!$B$10:$AU$732,AM$8,FALSE),"")</f>
        <v/>
      </c>
    </row>
    <row r="59" spans="1:39" ht="15.75" thickBot="1" x14ac:dyDescent="0.3">
      <c r="A59" s="15">
        <v>50</v>
      </c>
      <c r="B59" s="27" t="str">
        <f>IFERROR(VLOOKUP($A59,'CONCENTRADO DE CLAVES'!$B$10:$AU$732,B$8,FALSE),"")</f>
        <v/>
      </c>
      <c r="C59" s="27" t="str">
        <f>IFERROR(VLOOKUP($A59,'CONCENTRADO DE CLAVES'!$B$10:$AU$732,C$8,FALSE),"")</f>
        <v/>
      </c>
      <c r="D59" s="27" t="str">
        <f>IFERROR(VLOOKUP($A59,'CONCENTRADO DE CLAVES'!$B$10:$AU$732,D$8,FALSE),"")</f>
        <v/>
      </c>
      <c r="E59" s="27" t="str">
        <f>IFERROR(VLOOKUP($A59,'CONCENTRADO DE CLAVES'!$B$10:$AU$732,E$8,FALSE),"")</f>
        <v/>
      </c>
      <c r="F59" s="27" t="str">
        <f>IFERROR(VLOOKUP($A59,'CONCENTRADO DE CLAVES'!$B$10:$AU$732,F$8,FALSE),"")</f>
        <v/>
      </c>
      <c r="G59" s="27" t="str">
        <f>IFERROR(VLOOKUP($A59,'CONCENTRADO DE CLAVES'!$B$10:$AU$732,G$8,FALSE),"")</f>
        <v/>
      </c>
      <c r="H59" s="27" t="str">
        <f>IFERROR(VLOOKUP($A59,'CONCENTRADO DE CLAVES'!$B$10:$AU$732,H$8,FALSE),"")</f>
        <v/>
      </c>
      <c r="I59" s="27" t="str">
        <f>IFERROR(VLOOKUP($A59,'CONCENTRADO DE CLAVES'!$B$10:$AU$732,I$8,FALSE),"")</f>
        <v/>
      </c>
      <c r="J59" s="27" t="str">
        <f>IFERROR(VLOOKUP($A59,'CONCENTRADO DE CLAVES'!$B$10:$AU$732,J$8,FALSE),"")</f>
        <v/>
      </c>
      <c r="K59" s="27" t="str">
        <f>IFERROR(VLOOKUP($A59,'CONCENTRADO DE CLAVES'!$B$10:$AU$732,K$8,FALSE),"")</f>
        <v/>
      </c>
      <c r="L59" s="27" t="str">
        <f>IFERROR(VLOOKUP($A59,'CONCENTRADO DE CLAVES'!$B$10:$AU$732,L$8,FALSE),"")</f>
        <v/>
      </c>
      <c r="M59" s="29" t="str">
        <f>IFERROR(VLOOKUP($A59,'CONCENTRADO DE CLAVES'!$B$10:$AU$732,M$8,FALSE),"")</f>
        <v/>
      </c>
      <c r="N59" s="27" t="str">
        <f>IFERROR(VLOOKUP($A59,'CONCENTRADO DE CLAVES'!$B$10:$AU$732,N$8,FALSE),"")</f>
        <v/>
      </c>
      <c r="O59" s="27" t="str">
        <f>IFERROR(VLOOKUP($A59,'CONCENTRADO DE CLAVES'!$B$10:$AU$732,O$8,FALSE),"")</f>
        <v/>
      </c>
      <c r="P59" s="27" t="str">
        <f>IFERROR(VLOOKUP($A59,'CONCENTRADO DE CLAVES'!$B$10:$AU$732,P$8,FALSE),"")</f>
        <v/>
      </c>
      <c r="Q59" s="27" t="str">
        <f>IFERROR(VLOOKUP($A59,'CONCENTRADO DE CLAVES'!$B$10:$AU$732,Q$8,FALSE),"")</f>
        <v/>
      </c>
      <c r="R59" s="27" t="str">
        <f>IFERROR(VLOOKUP($A59,'CONCENTRADO DE CLAVES'!$B$10:$AU$732,R$8,FALSE),"")</f>
        <v/>
      </c>
      <c r="S59" s="27" t="str">
        <f>IFERROR(VLOOKUP($A59,'CONCENTRADO DE CLAVES'!$B$10:$AU$732,S$8,FALSE),"")</f>
        <v/>
      </c>
      <c r="T59" s="27" t="str">
        <f>IFERROR(VLOOKUP($A59,'CONCENTRADO DE CLAVES'!$B$10:$AU$732,T$8,FALSE),"")</f>
        <v/>
      </c>
      <c r="U59" s="100" t="str">
        <f>IFERROR(VLOOKUP($A59,'CONCENTRADO DE CLAVES'!$B$10:$AU$732,U$8,FALSE),"")</f>
        <v/>
      </c>
      <c r="V59" s="93" t="str">
        <f>IFERROR(VLOOKUP($A59,'CONCENTRADO DE CLAVES'!$B$10:$AU$732,V$8,FALSE),"")</f>
        <v/>
      </c>
      <c r="W59" s="71" t="str">
        <f>IFERROR(VLOOKUP($A59,'CONCENTRADO DE CLAVES'!$B$10:$AU$732,W$8,FALSE),"")</f>
        <v/>
      </c>
      <c r="X59" s="71" t="str">
        <f>IFERROR(VLOOKUP($A59,'CONCENTRADO DE CLAVES'!$B$10:$AU$732,X$8,FALSE),"")</f>
        <v/>
      </c>
      <c r="Y59" s="71" t="str">
        <f>IFERROR(VLOOKUP($A59,'CONCENTRADO DE CLAVES'!$B$10:$AU$732,Y$8,FALSE),"")</f>
        <v/>
      </c>
      <c r="Z59" s="70" t="str">
        <f>IFERROR(VLOOKUP($A59,'CONCENTRADO DE CLAVES'!$B$10:$AU$732,Z$8,FALSE),"")</f>
        <v/>
      </c>
      <c r="AA59" s="71" t="str">
        <f>IFERROR(VLOOKUP($A59,'CONCENTRADO DE CLAVES'!$B$10:$AU$732,AA$8,FALSE),"")</f>
        <v/>
      </c>
      <c r="AB59" s="71" t="str">
        <f>IFERROR(VLOOKUP($A59,'CONCENTRADO DE CLAVES'!$B$10:$AU$732,AB$8,FALSE),"")</f>
        <v/>
      </c>
      <c r="AC59" s="71" t="str">
        <f>IFERROR(VLOOKUP($A59,'CONCENTRADO DE CLAVES'!$B$10:$AU$732,AC$8,FALSE),"")</f>
        <v/>
      </c>
      <c r="AD59" s="70" t="str">
        <f>IFERROR(VLOOKUP($A59,'CONCENTRADO DE CLAVES'!$B$10:$AU$732,AD$8,FALSE),"")</f>
        <v/>
      </c>
      <c r="AE59" s="71" t="str">
        <f>IFERROR(VLOOKUP($A59,'CONCENTRADO DE CLAVES'!$B$10:$AU$732,AE$8,FALSE),"")</f>
        <v/>
      </c>
      <c r="AF59" s="71" t="str">
        <f>IFERROR(VLOOKUP($A59,'CONCENTRADO DE CLAVES'!$B$10:$AU$732,AF$8,FALSE),"")</f>
        <v/>
      </c>
      <c r="AG59" s="71" t="str">
        <f>IFERROR(VLOOKUP($A59,'CONCENTRADO DE CLAVES'!$B$10:$AU$732,AG$8,FALSE),"")</f>
        <v/>
      </c>
      <c r="AH59" s="70" t="str">
        <f>IFERROR(VLOOKUP($A59,'CONCENTRADO DE CLAVES'!$B$10:$AU$732,AH$8,FALSE),"")</f>
        <v/>
      </c>
      <c r="AI59" s="71" t="str">
        <f>IFERROR(VLOOKUP($A59,'CONCENTRADO DE CLAVES'!$B$10:$AU$732,AI$8,FALSE),"")</f>
        <v/>
      </c>
      <c r="AJ59" s="71" t="str">
        <f>IFERROR(VLOOKUP($A59,'CONCENTRADO DE CLAVES'!$B$10:$AU$732,AJ$8,FALSE),"")</f>
        <v/>
      </c>
      <c r="AK59" s="71" t="str">
        <f>IFERROR(VLOOKUP($A59,'CONCENTRADO DE CLAVES'!$B$10:$AU$732,AK$8,FALSE),"")</f>
        <v/>
      </c>
      <c r="AL59" s="70" t="str">
        <f>IFERROR(VLOOKUP($A59,'CONCENTRADO DE CLAVES'!$B$10:$AU$732,AL$8,FALSE),"")</f>
        <v/>
      </c>
      <c r="AM59" s="72" t="str">
        <f>IFERROR(VLOOKUP($A59,'CONCENTRADO DE CLAVES'!$B$10:$AU$732,AM$8,FALSE),"")</f>
        <v/>
      </c>
    </row>
  </sheetData>
  <pageMargins left="0.7" right="0.7" top="0.75" bottom="0.75" header="0.3" footer="0.3"/>
  <pageSetup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'CONCENTRADO DE CLAVES'!$AX$10:$AX$17</xm:f>
          </x14:formula1>
          <xm:sqref>V6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1"/>
  <sheetViews>
    <sheetView topLeftCell="G1" workbookViewId="0">
      <selection activeCell="R15" sqref="R15"/>
    </sheetView>
  </sheetViews>
  <sheetFormatPr baseColWidth="10" defaultRowHeight="15" x14ac:dyDescent="0.25"/>
  <cols>
    <col min="1" max="1" width="9.140625" style="15" customWidth="1"/>
    <col min="2" max="2" width="8.7109375" style="15" customWidth="1"/>
    <col min="3" max="3" width="15.140625" style="15" bestFit="1" customWidth="1"/>
    <col min="4" max="4" width="16.7109375" style="15" customWidth="1"/>
    <col min="5" max="12" width="16.28515625" style="15" bestFit="1" customWidth="1"/>
    <col min="13" max="13" width="19.5703125" style="15" bestFit="1" customWidth="1"/>
    <col min="14" max="17" width="16.28515625" style="15" bestFit="1" customWidth="1"/>
    <col min="18" max="18" width="17.85546875" style="15" bestFit="1" customWidth="1"/>
    <col min="19" max="16384" width="11.42578125" style="15"/>
  </cols>
  <sheetData>
    <row r="1" spans="1:46" ht="18.75" x14ac:dyDescent="0.3">
      <c r="A1" s="55"/>
      <c r="B1" s="73"/>
      <c r="C1" s="73"/>
      <c r="D1" s="73"/>
      <c r="E1" s="73"/>
      <c r="F1" s="73"/>
      <c r="G1" s="73"/>
      <c r="H1" s="104"/>
      <c r="I1" s="74"/>
      <c r="J1" s="75"/>
      <c r="K1" s="76"/>
      <c r="L1" s="77"/>
      <c r="M1" s="77"/>
      <c r="N1" s="77"/>
      <c r="O1" s="77"/>
      <c r="P1" s="77"/>
      <c r="Q1" s="77"/>
      <c r="R1" s="78"/>
      <c r="S1" s="20"/>
      <c r="T1" s="19"/>
      <c r="U1" s="18"/>
      <c r="V1" s="19"/>
      <c r="W1" s="18"/>
      <c r="X1" s="21"/>
      <c r="Y1" s="18"/>
      <c r="Z1" s="19"/>
      <c r="AA1" s="20"/>
      <c r="AC1" s="23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</row>
    <row r="2" spans="1:46" ht="18.75" x14ac:dyDescent="0.3">
      <c r="A2" s="66"/>
      <c r="B2" s="16"/>
      <c r="C2" s="16"/>
      <c r="D2" s="16"/>
      <c r="E2" s="16"/>
      <c r="F2" s="16"/>
      <c r="G2" s="16"/>
      <c r="H2" s="16"/>
      <c r="I2" s="21"/>
      <c r="J2" s="19"/>
      <c r="K2" s="20"/>
      <c r="L2" s="18"/>
      <c r="M2" s="18"/>
      <c r="N2" s="18"/>
      <c r="O2" s="18"/>
      <c r="P2" s="18"/>
      <c r="Q2" s="18"/>
      <c r="R2" s="79"/>
      <c r="S2" s="20"/>
      <c r="T2" s="19"/>
      <c r="U2" s="18"/>
      <c r="V2" s="19"/>
      <c r="W2" s="18"/>
      <c r="X2" s="21"/>
      <c r="Y2" s="18"/>
      <c r="Z2" s="19"/>
      <c r="AA2" s="20"/>
      <c r="AC2" s="23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</row>
    <row r="3" spans="1:46" ht="18.75" x14ac:dyDescent="0.3">
      <c r="A3" s="66"/>
      <c r="B3" s="16"/>
      <c r="C3" s="16"/>
      <c r="D3" s="16"/>
      <c r="E3" s="16"/>
      <c r="F3" s="16"/>
      <c r="G3" s="16"/>
      <c r="H3" s="16"/>
      <c r="I3" s="21"/>
      <c r="J3" s="19"/>
      <c r="K3" s="20"/>
      <c r="L3" s="18"/>
      <c r="M3" s="18"/>
      <c r="N3" s="18"/>
      <c r="O3" s="18"/>
      <c r="P3" s="18"/>
      <c r="Q3" s="18"/>
      <c r="R3" s="79"/>
      <c r="S3" s="20"/>
      <c r="T3" s="19"/>
      <c r="U3" s="18"/>
      <c r="V3" s="19"/>
      <c r="W3" s="18"/>
      <c r="X3" s="21"/>
      <c r="Y3" s="18"/>
      <c r="Z3" s="19"/>
      <c r="AA3" s="20"/>
      <c r="AC3" s="23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</row>
    <row r="4" spans="1:46" ht="18.75" x14ac:dyDescent="0.3">
      <c r="A4" s="66"/>
      <c r="B4" s="16"/>
      <c r="C4" s="16"/>
      <c r="D4" s="16"/>
      <c r="E4" s="16"/>
      <c r="F4" s="16"/>
      <c r="G4" s="16"/>
      <c r="H4" s="16"/>
      <c r="I4" s="21"/>
      <c r="J4" s="19"/>
      <c r="K4" s="20"/>
      <c r="L4" s="18"/>
      <c r="M4" s="18"/>
      <c r="N4" s="18"/>
      <c r="O4" s="18"/>
      <c r="P4" s="18"/>
      <c r="Q4" s="18"/>
      <c r="R4" s="79"/>
      <c r="S4" s="20"/>
      <c r="T4" s="19"/>
      <c r="U4" s="18"/>
      <c r="V4" s="19"/>
      <c r="W4" s="18"/>
      <c r="X4" s="21"/>
      <c r="Y4" s="18"/>
      <c r="Z4" s="19"/>
      <c r="AA4" s="20"/>
      <c r="AC4" s="23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</row>
    <row r="5" spans="1:46" ht="19.5" thickBot="1" x14ac:dyDescent="0.35">
      <c r="A5" s="66"/>
      <c r="B5" s="16"/>
      <c r="C5" s="16"/>
      <c r="D5" s="16"/>
      <c r="E5" s="16"/>
      <c r="F5" s="16"/>
      <c r="G5" s="16"/>
      <c r="H5" s="16"/>
      <c r="I5" s="21"/>
      <c r="J5" s="19"/>
      <c r="K5" s="20"/>
      <c r="L5" s="18"/>
      <c r="M5" s="18"/>
      <c r="N5" s="18"/>
      <c r="O5" s="18"/>
      <c r="P5" s="18"/>
      <c r="Q5" s="18"/>
      <c r="R5" s="79"/>
      <c r="S5" s="20"/>
      <c r="T5" s="19"/>
      <c r="U5" s="18"/>
      <c r="V5" s="19"/>
      <c r="W5" s="18"/>
      <c r="X5" s="21"/>
      <c r="Y5" s="18"/>
      <c r="Z5" s="19"/>
      <c r="AA5" s="20"/>
      <c r="AB5" s="22"/>
      <c r="AC5" s="23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</row>
    <row r="6" spans="1:46" ht="25.5" x14ac:dyDescent="0.25">
      <c r="A6" s="55"/>
      <c r="B6" s="56" t="s">
        <v>62</v>
      </c>
      <c r="C6" s="56" t="s">
        <v>63</v>
      </c>
      <c r="D6" s="56" t="s">
        <v>64</v>
      </c>
      <c r="E6" s="57" t="s">
        <v>103</v>
      </c>
      <c r="F6" s="56" t="s">
        <v>71</v>
      </c>
      <c r="G6" s="56" t="s">
        <v>72</v>
      </c>
      <c r="H6" s="56" t="s">
        <v>73</v>
      </c>
      <c r="I6" s="57" t="s">
        <v>104</v>
      </c>
      <c r="J6" s="56" t="s">
        <v>74</v>
      </c>
      <c r="K6" s="56" t="s">
        <v>75</v>
      </c>
      <c r="L6" s="56" t="s">
        <v>76</v>
      </c>
      <c r="M6" s="57" t="s">
        <v>105</v>
      </c>
      <c r="N6" s="56" t="s">
        <v>77</v>
      </c>
      <c r="O6" s="56" t="s">
        <v>106</v>
      </c>
      <c r="P6" s="56" t="s">
        <v>79</v>
      </c>
      <c r="Q6" s="57" t="s">
        <v>107</v>
      </c>
      <c r="R6" s="58" t="s">
        <v>78</v>
      </c>
    </row>
    <row r="7" spans="1:46" x14ac:dyDescent="0.25">
      <c r="A7" s="59">
        <v>4151</v>
      </c>
      <c r="B7" s="54">
        <f>'Desglose 4151'!W$7</f>
        <v>0</v>
      </c>
      <c r="C7" s="54">
        <f>'Desglose 4151'!X$7</f>
        <v>55099630.479999989</v>
      </c>
      <c r="D7" s="54">
        <f>'Desglose 4151'!Y$7</f>
        <v>84347195.010000005</v>
      </c>
      <c r="E7" s="53">
        <f>'Desglose 4151'!Z$7</f>
        <v>139446825.49000001</v>
      </c>
      <c r="F7" s="54">
        <f>'Desglose 4151'!AA$7</f>
        <v>102069512.28000003</v>
      </c>
      <c r="G7" s="54">
        <f>'Desglose 4151'!AB$7</f>
        <v>135464396.66999996</v>
      </c>
      <c r="H7" s="54">
        <f>'Desglose 4151'!AC$7</f>
        <v>154032529.94000003</v>
      </c>
      <c r="I7" s="53">
        <f>'Desglose 4151'!AD$7</f>
        <v>391566438.88999999</v>
      </c>
      <c r="J7" s="54">
        <f>'Desglose 4151'!AE$7</f>
        <v>352516558.27000004</v>
      </c>
      <c r="K7" s="54">
        <f>'Desglose 4151'!AF$7</f>
        <v>169143505</v>
      </c>
      <c r="L7" s="54">
        <f>'Desglose 4151'!AG$7</f>
        <v>113761642.07999995</v>
      </c>
      <c r="M7" s="53">
        <f>'Desglose 4151'!AH$7</f>
        <v>635421705.35000086</v>
      </c>
      <c r="N7" s="54">
        <f>'Desglose 4151'!AI$7</f>
        <v>109281499.35999997</v>
      </c>
      <c r="O7" s="54">
        <f>'Desglose 4151'!AJ$7</f>
        <v>127795770.86000003</v>
      </c>
      <c r="P7" s="54">
        <f>'Desglose 4151'!AK$7</f>
        <v>197547762.50000009</v>
      </c>
      <c r="Q7" s="53">
        <f>'Desglose 4151'!AL$7</f>
        <v>434625032.72000021</v>
      </c>
      <c r="R7" s="60">
        <f>'Desglose 4151'!AM$7</f>
        <v>1601060002.4499991</v>
      </c>
    </row>
    <row r="8" spans="1:46" x14ac:dyDescent="0.25">
      <c r="A8" s="59">
        <v>4152</v>
      </c>
      <c r="B8" s="54">
        <f>'Desglose 4152'!W$7</f>
        <v>0</v>
      </c>
      <c r="C8" s="54">
        <f>'Desglose 4152'!X$7</f>
        <v>1247926.7299999997</v>
      </c>
      <c r="D8" s="54">
        <f>'Desglose 4152'!Y$7</f>
        <v>2494404.36</v>
      </c>
      <c r="E8" s="53">
        <f>'Desglose 4152'!Z$7</f>
        <v>3742331.09</v>
      </c>
      <c r="F8" s="54">
        <f>'Desglose 4152'!AA$7</f>
        <v>5689700.6400000025</v>
      </c>
      <c r="G8" s="54">
        <f>'Desglose 4152'!AB$7</f>
        <v>5844797.1199999992</v>
      </c>
      <c r="H8" s="54">
        <f>'Desglose 4152'!AC$7</f>
        <v>6740265.0299999993</v>
      </c>
      <c r="I8" s="53">
        <f>'Desglose 4152'!AD$7</f>
        <v>18274762.790000003</v>
      </c>
      <c r="J8" s="54">
        <f>'Desglose 4152'!AE$7</f>
        <v>10614456.349999996</v>
      </c>
      <c r="K8" s="54">
        <f>'Desglose 4152'!AF$7</f>
        <v>5315382.0700000012</v>
      </c>
      <c r="L8" s="54">
        <f>'Desglose 4152'!AG$7</f>
        <v>4409630.4799999986</v>
      </c>
      <c r="M8" s="53">
        <f>'Desglose 4152'!AH$7</f>
        <v>20339468.899999958</v>
      </c>
      <c r="N8" s="54">
        <f>'Desglose 4152'!AI$7</f>
        <v>2069595.5499999996</v>
      </c>
      <c r="O8" s="54">
        <f>'Desglose 4152'!AJ$7</f>
        <v>3947218.02</v>
      </c>
      <c r="P8" s="54">
        <f>'Desglose 4152'!AK$7</f>
        <v>1111444.5300000014</v>
      </c>
      <c r="Q8" s="53">
        <f>'Desglose 4152'!AL$7</f>
        <v>7128258.0999999996</v>
      </c>
      <c r="R8" s="60">
        <f>'Desglose 4152'!AM$7</f>
        <v>49484820.879999995</v>
      </c>
    </row>
    <row r="9" spans="1:46" x14ac:dyDescent="0.25">
      <c r="A9" s="59">
        <v>4153</v>
      </c>
      <c r="B9" s="54">
        <f>'Desglose 4153'!W$7</f>
        <v>0</v>
      </c>
      <c r="C9" s="54">
        <f>'Desglose 4153'!X$7</f>
        <v>6283199.3099999987</v>
      </c>
      <c r="D9" s="54">
        <f>'Desglose 4153'!Y$7</f>
        <v>7933033.9199999999</v>
      </c>
      <c r="E9" s="53">
        <f>'Desglose 4153'!Z$7</f>
        <v>14216233.23</v>
      </c>
      <c r="F9" s="54">
        <f>'Desglose 4153'!AA$7</f>
        <v>7598323.5800000001</v>
      </c>
      <c r="G9" s="54">
        <f>'Desglose 4153'!AB$7</f>
        <v>9047306.5900000017</v>
      </c>
      <c r="H9" s="54">
        <f>'Desglose 4153'!AC$7</f>
        <v>9987155.8899999987</v>
      </c>
      <c r="I9" s="53">
        <f>'Desglose 4153'!AD$7</f>
        <v>26632786.06000001</v>
      </c>
      <c r="J9" s="54">
        <f>'Desglose 4153'!AE$7</f>
        <v>19229956.23</v>
      </c>
      <c r="K9" s="54">
        <f>'Desglose 4153'!AF$7</f>
        <v>8390752.4699999988</v>
      </c>
      <c r="L9" s="54">
        <f>'Desglose 4153'!AG$7</f>
        <v>9763505.2499999832</v>
      </c>
      <c r="M9" s="53">
        <f>'Desglose 4153'!AH$7</f>
        <v>37384213.949999921</v>
      </c>
      <c r="N9" s="54">
        <f>'Desglose 4153'!AI$7</f>
        <v>5174182.5599999996</v>
      </c>
      <c r="O9" s="54">
        <f>'Desglose 4153'!AJ$7</f>
        <v>9489075.4700000025</v>
      </c>
      <c r="P9" s="54">
        <f>'Desglose 4153'!AK$7</f>
        <v>9155756.290000014</v>
      </c>
      <c r="Q9" s="53">
        <f>'Desglose 4153'!AL$7</f>
        <v>23819014.320000008</v>
      </c>
      <c r="R9" s="60">
        <f>'Desglose 4153'!AM$7</f>
        <v>102052247.55999993</v>
      </c>
    </row>
    <row r="10" spans="1:46" x14ac:dyDescent="0.25">
      <c r="A10" s="59">
        <v>4154</v>
      </c>
      <c r="B10" s="54">
        <f>'Desglose 4154'!W$7</f>
        <v>0</v>
      </c>
      <c r="C10" s="54">
        <f>'Desglose 4154'!X$7</f>
        <v>2054349.5499999998</v>
      </c>
      <c r="D10" s="54">
        <f>'Desglose 4154'!Y$7</f>
        <v>2098976.2600000002</v>
      </c>
      <c r="E10" s="53">
        <f>'Desglose 4154'!Z$7</f>
        <v>4153325.8099999996</v>
      </c>
      <c r="F10" s="54">
        <f>'Desglose 4154'!AA$7</f>
        <v>2374314.0100000002</v>
      </c>
      <c r="G10" s="54">
        <f>'Desglose 4154'!AB$7</f>
        <v>1331112.47</v>
      </c>
      <c r="H10" s="54">
        <f>'Desglose 4154'!AC$7</f>
        <v>2123254.2599999998</v>
      </c>
      <c r="I10" s="53">
        <f>'Desglose 4154'!AD$7</f>
        <v>5828680.7399999993</v>
      </c>
      <c r="J10" s="54">
        <f>'Desglose 4154'!AE$7</f>
        <v>4397044.3099999996</v>
      </c>
      <c r="K10" s="54">
        <f>'Desglose 4154'!AF$7</f>
        <v>1439148.7599999998</v>
      </c>
      <c r="L10" s="54">
        <f>'Desglose 4154'!AG$7</f>
        <v>2238938.37</v>
      </c>
      <c r="M10" s="53">
        <f>'Desglose 4154'!AH$7</f>
        <v>8075131.4400000013</v>
      </c>
      <c r="N10" s="54">
        <f>'Desglose 4154'!AI$7</f>
        <v>1907754.72</v>
      </c>
      <c r="O10" s="54">
        <f>'Desglose 4154'!AJ$7</f>
        <v>1208740.3999999999</v>
      </c>
      <c r="P10" s="54">
        <f>'Desglose 4154'!AK$7</f>
        <v>256303.89</v>
      </c>
      <c r="Q10" s="53">
        <f>'Desglose 4154'!AL$7</f>
        <v>3372799.0100000002</v>
      </c>
      <c r="R10" s="60">
        <f>'Desglose 4154'!AM$7</f>
        <v>21429937</v>
      </c>
    </row>
    <row r="11" spans="1:46" x14ac:dyDescent="0.25">
      <c r="A11" s="59">
        <v>4155</v>
      </c>
      <c r="B11" s="54">
        <f>'Desglose 4155'!W$7</f>
        <v>0</v>
      </c>
      <c r="C11" s="54">
        <f>'Desglose 4155'!X$7</f>
        <v>0</v>
      </c>
      <c r="D11" s="54">
        <f>'Desglose 4155'!Y$7</f>
        <v>0</v>
      </c>
      <c r="E11" s="53">
        <f>'Desglose 4155'!Z$7</f>
        <v>0</v>
      </c>
      <c r="F11" s="54">
        <f>'Desglose 4155'!AA$7</f>
        <v>305703.76999999996</v>
      </c>
      <c r="G11" s="54">
        <f>'Desglose 4155'!AB$7</f>
        <v>187300.92</v>
      </c>
      <c r="H11" s="54">
        <f>'Desglose 4155'!AC$7</f>
        <v>131880.38</v>
      </c>
      <c r="I11" s="53">
        <f>'Desglose 4155'!AD$7</f>
        <v>624885.06999999995</v>
      </c>
      <c r="J11" s="54">
        <f>'Desglose 4155'!AE$7</f>
        <v>1815399.57</v>
      </c>
      <c r="K11" s="54">
        <f>'Desglose 4155'!AF$7</f>
        <v>889957.2</v>
      </c>
      <c r="L11" s="54">
        <f>'Desglose 4155'!AG$7</f>
        <v>201337.14</v>
      </c>
      <c r="M11" s="53">
        <f>'Desglose 4155'!AH$7</f>
        <v>2906693.91</v>
      </c>
      <c r="N11" s="54">
        <f>'Desglose 4155'!AI$7</f>
        <v>203177.88</v>
      </c>
      <c r="O11" s="54">
        <f>'Desglose 4155'!AJ$7</f>
        <v>208239.94999999995</v>
      </c>
      <c r="P11" s="54">
        <f>'Desglose 4155'!AK$7</f>
        <v>38567.850000000006</v>
      </c>
      <c r="Q11" s="53">
        <f>'Desglose 4155'!AL$7</f>
        <v>449985.68000000011</v>
      </c>
      <c r="R11" s="60">
        <f>'Desglose 4155'!AM$7</f>
        <v>3981564.66</v>
      </c>
    </row>
    <row r="12" spans="1:46" x14ac:dyDescent="0.25">
      <c r="A12" s="59">
        <v>4156</v>
      </c>
      <c r="B12" s="54">
        <f>'Desglose 4156'!W$7</f>
        <v>0</v>
      </c>
      <c r="C12" s="54">
        <f>'Desglose 4156'!X$7</f>
        <v>0</v>
      </c>
      <c r="D12" s="54">
        <f>'Desglose 4156'!Y$7</f>
        <v>0</v>
      </c>
      <c r="E12" s="53">
        <f>'Desglose 4156'!Z$7</f>
        <v>0</v>
      </c>
      <c r="F12" s="54">
        <f>'Desglose 4156'!AA$7</f>
        <v>0</v>
      </c>
      <c r="G12" s="54">
        <f>'Desglose 4156'!AB$7</f>
        <v>23622522.030000001</v>
      </c>
      <c r="H12" s="54">
        <f>'Desglose 4156'!AC$7</f>
        <v>120142630</v>
      </c>
      <c r="I12" s="53">
        <f>'Desglose 4156'!AD$7</f>
        <v>143765152.03</v>
      </c>
      <c r="J12" s="54">
        <f>'Desglose 4156'!AE$7</f>
        <v>0</v>
      </c>
      <c r="K12" s="54">
        <f>'Desglose 4156'!AF$7</f>
        <v>117556904.61</v>
      </c>
      <c r="L12" s="54">
        <f>'Desglose 4156'!AG$7</f>
        <v>60071315</v>
      </c>
      <c r="M12" s="53">
        <f>'Desglose 4156'!AH$7</f>
        <v>177628219.61000001</v>
      </c>
      <c r="N12" s="54">
        <f>'Desglose 4156'!AI$7</f>
        <v>0</v>
      </c>
      <c r="O12" s="54">
        <f>'Desglose 4156'!AJ$7</f>
        <v>92482368</v>
      </c>
      <c r="P12" s="54">
        <f>'Desglose 4156'!AK$7</f>
        <v>207598969.41000003</v>
      </c>
      <c r="Q12" s="53">
        <f>'Desglose 4156'!AL$7</f>
        <v>300081337.41000009</v>
      </c>
      <c r="R12" s="60">
        <f>'Desglose 4156'!AM$7</f>
        <v>621474709.05000007</v>
      </c>
    </row>
    <row r="13" spans="1:46" x14ac:dyDescent="0.25">
      <c r="A13" s="59">
        <v>4157</v>
      </c>
      <c r="B13" s="54">
        <f>'Desglose 4157'!W$7</f>
        <v>0</v>
      </c>
      <c r="C13" s="54">
        <f>'Desglose 4157'!X$7</f>
        <v>0</v>
      </c>
      <c r="D13" s="54">
        <f>'Desglose 4157'!Y$7</f>
        <v>0</v>
      </c>
      <c r="E13" s="53">
        <f>'Desglose 4157'!Z$7</f>
        <v>0</v>
      </c>
      <c r="F13" s="54">
        <f>'Desglose 4157'!AA$7</f>
        <v>0</v>
      </c>
      <c r="G13" s="54">
        <f>'Desglose 4157'!AB$7</f>
        <v>0</v>
      </c>
      <c r="H13" s="54">
        <f>'Desglose 4157'!AC$7</f>
        <v>0</v>
      </c>
      <c r="I13" s="53">
        <f>'Desglose 4157'!AD$7</f>
        <v>0</v>
      </c>
      <c r="J13" s="54">
        <f>'Desglose 4157'!AE$7</f>
        <v>0</v>
      </c>
      <c r="K13" s="54">
        <f>'Desglose 4157'!AF$7</f>
        <v>0</v>
      </c>
      <c r="L13" s="54">
        <f>'Desglose 4157'!AG$7</f>
        <v>0</v>
      </c>
      <c r="M13" s="53">
        <f>'Desglose 4157'!AH$7</f>
        <v>0</v>
      </c>
      <c r="N13" s="54">
        <f>'Desglose 4157'!AI$7</f>
        <v>0</v>
      </c>
      <c r="O13" s="54">
        <f>'Desglose 4157'!AJ$7</f>
        <v>0</v>
      </c>
      <c r="P13" s="54">
        <f>'Desglose 4157'!AK$7</f>
        <v>0</v>
      </c>
      <c r="Q13" s="53">
        <f>'Desglose 4157'!AL$7</f>
        <v>0</v>
      </c>
      <c r="R13" s="60">
        <f>'Desglose 4157'!AM$7</f>
        <v>0</v>
      </c>
    </row>
    <row r="14" spans="1:46" ht="15.75" thickBot="1" x14ac:dyDescent="0.3">
      <c r="A14" s="59">
        <v>4246</v>
      </c>
      <c r="B14" s="54">
        <f>'Desglose 4246'!W$7</f>
        <v>0</v>
      </c>
      <c r="C14" s="54">
        <f>'Desglose 4246'!X$7</f>
        <v>6000000</v>
      </c>
      <c r="D14" s="54">
        <f>'Desglose 4246'!Y$7</f>
        <v>14000000</v>
      </c>
      <c r="E14" s="53">
        <f>'Desglose 4246'!Z$7</f>
        <v>20000000</v>
      </c>
      <c r="F14" s="54">
        <f>'Desglose 4246'!AA$7</f>
        <v>1500000</v>
      </c>
      <c r="G14" s="54">
        <f>'Desglose 4246'!AB$7</f>
        <v>0</v>
      </c>
      <c r="H14" s="54">
        <f>'Desglose 4246'!AC$7</f>
        <v>1802500</v>
      </c>
      <c r="I14" s="53">
        <f>'Desglose 4246'!AD$7</f>
        <v>3302500</v>
      </c>
      <c r="J14" s="54">
        <f>'Desglose 4246'!AE$7</f>
        <v>4209000</v>
      </c>
      <c r="K14" s="54">
        <f>'Desglose 4246'!AF$7</f>
        <v>0</v>
      </c>
      <c r="L14" s="54">
        <f>'Desglose 4246'!AG$7</f>
        <v>1153000</v>
      </c>
      <c r="M14" s="53">
        <f>'Desglose 4246'!AH$7</f>
        <v>5362000</v>
      </c>
      <c r="N14" s="54">
        <f>'Desglose 4246'!AI$7</f>
        <v>3315000</v>
      </c>
      <c r="O14" s="54">
        <f>'Desglose 4246'!AJ$7</f>
        <v>320000</v>
      </c>
      <c r="P14" s="54">
        <f>'Desglose 4246'!AK$7</f>
        <v>10000000</v>
      </c>
      <c r="Q14" s="53">
        <f>'Desglose 4246'!AL$7</f>
        <v>13635000</v>
      </c>
      <c r="R14" s="60">
        <f>'Desglose 4246'!AM$7</f>
        <v>42299500</v>
      </c>
    </row>
    <row r="15" spans="1:46" ht="15.75" thickBot="1" x14ac:dyDescent="0.3">
      <c r="A15" s="61" t="s">
        <v>78</v>
      </c>
      <c r="B15" s="62">
        <f>SUM(B7:B12)</f>
        <v>0</v>
      </c>
      <c r="C15" s="62">
        <f>SUM(C7:C14)</f>
        <v>70685106.069999978</v>
      </c>
      <c r="D15" s="62">
        <f t="shared" ref="D15:Q15" si="0">SUM(D7:D14)</f>
        <v>110873609.55000001</v>
      </c>
      <c r="E15" s="62">
        <f>SUM(E7:E14)</f>
        <v>181558715.62</v>
      </c>
      <c r="F15" s="62">
        <f>SUM(F7:F14)</f>
        <v>119537554.28000003</v>
      </c>
      <c r="G15" s="62">
        <f t="shared" si="0"/>
        <v>175497435.79999995</v>
      </c>
      <c r="H15" s="62">
        <f t="shared" si="0"/>
        <v>294960215.5</v>
      </c>
      <c r="I15" s="62">
        <f t="shared" si="0"/>
        <v>589995205.58000004</v>
      </c>
      <c r="J15" s="62">
        <f t="shared" si="0"/>
        <v>392782414.73000008</v>
      </c>
      <c r="K15" s="62">
        <f t="shared" si="0"/>
        <v>302735650.10999995</v>
      </c>
      <c r="L15" s="62">
        <f t="shared" si="0"/>
        <v>191599368.31999993</v>
      </c>
      <c r="M15" s="62">
        <f t="shared" si="0"/>
        <v>887117433.1600008</v>
      </c>
      <c r="N15" s="62">
        <f t="shared" si="0"/>
        <v>121951210.06999996</v>
      </c>
      <c r="O15" s="62">
        <f t="shared" si="0"/>
        <v>235451412.70000002</v>
      </c>
      <c r="P15" s="62">
        <f t="shared" si="0"/>
        <v>425708804.47000015</v>
      </c>
      <c r="Q15" s="62">
        <f t="shared" si="0"/>
        <v>783111427.24000025</v>
      </c>
      <c r="R15" s="130">
        <f>E15+I15+M15+Q15</f>
        <v>2441782781.6000013</v>
      </c>
    </row>
    <row r="20" spans="6:8" ht="18" x14ac:dyDescent="0.25">
      <c r="H20" s="103"/>
    </row>
    <row r="21" spans="6:8" ht="18" x14ac:dyDescent="0.25">
      <c r="F21" s="104"/>
      <c r="H21" s="104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9"/>
  <sheetViews>
    <sheetView topLeftCell="AA7" workbookViewId="0">
      <selection activeCell="AM9" sqref="AM9"/>
    </sheetView>
  </sheetViews>
  <sheetFormatPr baseColWidth="10" defaultRowHeight="15" x14ac:dyDescent="0.25"/>
  <cols>
    <col min="1" max="1" width="4" style="15" hidden="1" customWidth="1"/>
    <col min="2" max="2" width="45.85546875" style="15" hidden="1" customWidth="1"/>
    <col min="3" max="3" width="5.28515625" style="15" hidden="1" customWidth="1"/>
    <col min="4" max="21" width="6.28515625" style="15" hidden="1" customWidth="1"/>
    <col min="22" max="22" width="45.85546875" style="15" bestFit="1" customWidth="1"/>
    <col min="23" max="23" width="7.28515625" style="14" bestFit="1" customWidth="1"/>
    <col min="24" max="24" width="9.7109375" style="14" bestFit="1" customWidth="1"/>
    <col min="25" max="25" width="15.28515625" style="14" bestFit="1" customWidth="1"/>
    <col min="26" max="26" width="20.5703125" style="14" customWidth="1"/>
    <col min="27" max="27" width="16.42578125" style="14" customWidth="1"/>
    <col min="28" max="28" width="15.28515625" style="14" bestFit="1" customWidth="1"/>
    <col min="29" max="29" width="16.5703125" style="14" bestFit="1" customWidth="1"/>
    <col min="30" max="30" width="21.5703125" style="14" bestFit="1" customWidth="1"/>
    <col min="31" max="32" width="16.5703125" style="14" bestFit="1" customWidth="1"/>
    <col min="33" max="33" width="15.28515625" style="14" bestFit="1" customWidth="1"/>
    <col min="34" max="34" width="19.5703125" style="14" bestFit="1" customWidth="1"/>
    <col min="35" max="36" width="15.28515625" style="14" bestFit="1" customWidth="1"/>
    <col min="37" max="37" width="16.5703125" style="14" bestFit="1" customWidth="1"/>
    <col min="38" max="38" width="20" style="14" bestFit="1" customWidth="1"/>
    <col min="39" max="39" width="16.5703125" style="14" bestFit="1" customWidth="1"/>
    <col min="40" max="16384" width="11.42578125" style="15"/>
  </cols>
  <sheetData>
    <row r="1" spans="1:46" ht="18.75" x14ac:dyDescent="0.3">
      <c r="A1" s="55"/>
      <c r="B1" s="73"/>
      <c r="C1" s="73"/>
      <c r="D1" s="73"/>
      <c r="E1" s="73"/>
      <c r="F1" s="73"/>
      <c r="G1" s="73"/>
      <c r="H1" s="73"/>
      <c r="I1" s="74"/>
      <c r="J1" s="75"/>
      <c r="K1" s="76"/>
      <c r="L1" s="77"/>
      <c r="M1" s="77"/>
      <c r="N1" s="77"/>
      <c r="O1" s="77"/>
      <c r="P1" s="77"/>
      <c r="Q1" s="77"/>
      <c r="R1" s="77"/>
      <c r="S1" s="76"/>
      <c r="T1" s="75"/>
      <c r="U1" s="77"/>
      <c r="V1" s="75"/>
      <c r="W1" s="77"/>
      <c r="X1" s="74"/>
      <c r="Y1" s="77"/>
      <c r="Z1" s="75"/>
      <c r="AA1" s="76"/>
      <c r="AB1" s="73"/>
      <c r="AC1" s="63"/>
      <c r="AD1" s="64"/>
      <c r="AE1" s="64"/>
      <c r="AF1" s="64"/>
      <c r="AG1" s="64"/>
      <c r="AH1" s="64"/>
      <c r="AI1" s="64"/>
      <c r="AJ1" s="64"/>
      <c r="AK1" s="64"/>
      <c r="AL1" s="64"/>
      <c r="AM1" s="65"/>
      <c r="AN1" s="24"/>
      <c r="AO1" s="24"/>
      <c r="AP1" s="24"/>
      <c r="AQ1" s="24"/>
      <c r="AR1" s="24"/>
      <c r="AS1" s="24"/>
      <c r="AT1" s="24"/>
    </row>
    <row r="2" spans="1:46" ht="30" customHeight="1" x14ac:dyDescent="0.25">
      <c r="A2" s="66"/>
      <c r="B2" s="16"/>
      <c r="C2" s="16"/>
      <c r="D2" s="16"/>
      <c r="E2" s="16"/>
      <c r="F2" s="16"/>
      <c r="G2" s="16"/>
      <c r="H2" s="16"/>
      <c r="I2" s="21"/>
      <c r="J2" s="19"/>
      <c r="K2" s="20"/>
      <c r="L2" s="18"/>
      <c r="M2" s="18"/>
      <c r="N2" s="18"/>
      <c r="O2" s="18"/>
      <c r="P2" s="18"/>
      <c r="Q2" s="18"/>
      <c r="R2" s="18"/>
      <c r="S2" s="20"/>
      <c r="T2" s="19"/>
      <c r="U2" s="18"/>
      <c r="V2" s="19"/>
      <c r="W2" s="18"/>
      <c r="X2" s="21"/>
      <c r="Y2" s="108"/>
      <c r="Z2" s="108" t="s">
        <v>359</v>
      </c>
      <c r="AA2" s="108"/>
      <c r="AB2" s="108"/>
      <c r="AC2" s="108"/>
      <c r="AD2" s="108"/>
      <c r="AE2" s="108"/>
      <c r="AF2" s="108"/>
      <c r="AG2" s="24"/>
      <c r="AH2" s="24"/>
      <c r="AI2" s="24"/>
      <c r="AJ2" s="24"/>
      <c r="AK2" s="24"/>
      <c r="AL2" s="24"/>
      <c r="AM2" s="67"/>
      <c r="AN2" s="24"/>
      <c r="AO2" s="24"/>
      <c r="AP2" s="24"/>
      <c r="AQ2" s="24"/>
      <c r="AR2" s="24"/>
      <c r="AS2" s="24"/>
      <c r="AT2" s="24"/>
    </row>
    <row r="3" spans="1:46" ht="18.75" customHeight="1" x14ac:dyDescent="0.25">
      <c r="A3" s="66"/>
      <c r="B3" s="16"/>
      <c r="C3" s="16"/>
      <c r="D3" s="16"/>
      <c r="E3" s="16"/>
      <c r="F3" s="16"/>
      <c r="G3" s="16"/>
      <c r="H3" s="16"/>
      <c r="I3" s="21"/>
      <c r="J3" s="19"/>
      <c r="K3" s="20"/>
      <c r="L3" s="18"/>
      <c r="M3" s="18"/>
      <c r="N3" s="18"/>
      <c r="O3" s="18"/>
      <c r="P3" s="18"/>
      <c r="Q3" s="18"/>
      <c r="R3" s="18"/>
      <c r="S3" s="20"/>
      <c r="T3" s="19"/>
      <c r="U3" s="18"/>
      <c r="V3" s="19"/>
      <c r="W3" s="18"/>
      <c r="X3" s="21"/>
      <c r="Y3" s="108"/>
      <c r="Z3" s="108"/>
      <c r="AA3" s="108"/>
      <c r="AB3" s="108"/>
      <c r="AC3" s="108"/>
      <c r="AD3" s="108"/>
      <c r="AE3" s="108"/>
      <c r="AF3" s="108"/>
      <c r="AG3" s="24"/>
      <c r="AH3" s="24"/>
      <c r="AI3" s="24"/>
      <c r="AJ3" s="24"/>
      <c r="AK3" s="24"/>
      <c r="AL3" s="24"/>
      <c r="AM3" s="67"/>
      <c r="AN3" s="24"/>
      <c r="AO3" s="24"/>
      <c r="AP3" s="24"/>
      <c r="AQ3" s="24"/>
      <c r="AR3" s="24"/>
      <c r="AS3" s="24"/>
      <c r="AT3" s="24"/>
    </row>
    <row r="4" spans="1:46" ht="18.75" customHeight="1" x14ac:dyDescent="0.25">
      <c r="A4" s="66"/>
      <c r="B4" s="16"/>
      <c r="C4" s="16"/>
      <c r="D4" s="16"/>
      <c r="E4" s="16"/>
      <c r="F4" s="16"/>
      <c r="G4" s="16"/>
      <c r="H4" s="16"/>
      <c r="I4" s="21"/>
      <c r="J4" s="19"/>
      <c r="K4" s="20"/>
      <c r="L4" s="18"/>
      <c r="M4" s="18"/>
      <c r="N4" s="18"/>
      <c r="O4" s="18"/>
      <c r="P4" s="18"/>
      <c r="Q4" s="18"/>
      <c r="R4" s="18"/>
      <c r="S4" s="20"/>
      <c r="T4" s="19"/>
      <c r="U4" s="18"/>
      <c r="V4" s="19"/>
      <c r="W4" s="18"/>
      <c r="X4" s="21"/>
      <c r="Y4" s="105"/>
      <c r="Z4" s="106"/>
      <c r="AA4" s="109" t="s">
        <v>346</v>
      </c>
      <c r="AB4" s="109"/>
      <c r="AC4" s="109"/>
      <c r="AD4" s="109"/>
      <c r="AE4" s="107"/>
      <c r="AF4" s="107"/>
      <c r="AG4" s="24"/>
      <c r="AH4" s="24"/>
      <c r="AI4" s="24"/>
      <c r="AJ4" s="24"/>
      <c r="AK4" s="24"/>
      <c r="AL4" s="24"/>
      <c r="AM4" s="67"/>
      <c r="AN4" s="24"/>
      <c r="AO4" s="24"/>
      <c r="AP4" s="24"/>
      <c r="AQ4" s="24"/>
      <c r="AR4" s="24"/>
      <c r="AS4" s="24"/>
      <c r="AT4" s="24"/>
    </row>
    <row r="5" spans="1:46" ht="18.75" customHeight="1" x14ac:dyDescent="0.25">
      <c r="A5" s="66"/>
      <c r="B5" s="16"/>
      <c r="C5" s="16"/>
      <c r="D5" s="16"/>
      <c r="E5" s="16"/>
      <c r="F5" s="16"/>
      <c r="G5" s="16"/>
      <c r="H5" s="16"/>
      <c r="I5" s="21"/>
      <c r="J5" s="19"/>
      <c r="K5" s="20"/>
      <c r="L5" s="18"/>
      <c r="M5" s="18"/>
      <c r="N5" s="18"/>
      <c r="O5" s="18"/>
      <c r="P5" s="18"/>
      <c r="Q5" s="18"/>
      <c r="R5" s="18"/>
      <c r="S5" s="20"/>
      <c r="T5" s="19"/>
      <c r="U5" s="18"/>
      <c r="V5" s="19"/>
      <c r="W5" s="18"/>
      <c r="X5" s="21"/>
      <c r="Y5" s="105"/>
      <c r="Z5" s="106"/>
      <c r="AA5" s="109"/>
      <c r="AB5" s="109"/>
      <c r="AC5" s="109"/>
      <c r="AD5" s="109"/>
      <c r="AE5" s="107"/>
      <c r="AF5" s="107"/>
      <c r="AG5" s="24"/>
      <c r="AH5" s="24"/>
      <c r="AI5" s="24"/>
      <c r="AJ5" s="24"/>
      <c r="AK5" s="24"/>
      <c r="AL5" s="24"/>
      <c r="AM5" s="67"/>
      <c r="AN5" s="24"/>
      <c r="AO5" s="24"/>
      <c r="AP5" s="24"/>
      <c r="AQ5" s="24"/>
      <c r="AR5" s="24"/>
      <c r="AS5" s="24"/>
      <c r="AT5" s="24"/>
    </row>
    <row r="6" spans="1:46" ht="23.25" x14ac:dyDescent="0.25">
      <c r="A6" s="6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80" t="s">
        <v>61</v>
      </c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81"/>
    </row>
    <row r="7" spans="1:46" ht="16.5" customHeight="1" x14ac:dyDescent="0.3">
      <c r="A7" s="6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41" t="s">
        <v>224</v>
      </c>
      <c r="W7" s="42">
        <f>SUM(W10:W114)</f>
        <v>0</v>
      </c>
      <c r="X7" s="42">
        <f>SUM(X10:X114)</f>
        <v>0</v>
      </c>
      <c r="Y7" s="42">
        <f t="shared" ref="Y7:AL7" si="0">SUM(Y10:Y114)</f>
        <v>0</v>
      </c>
      <c r="Z7" s="42">
        <f t="shared" si="0"/>
        <v>0</v>
      </c>
      <c r="AA7" s="42">
        <f t="shared" si="0"/>
        <v>3589913.98</v>
      </c>
      <c r="AB7" s="42">
        <f t="shared" si="0"/>
        <v>27221217.880000003</v>
      </c>
      <c r="AC7" s="42">
        <f t="shared" si="0"/>
        <v>120142630</v>
      </c>
      <c r="AD7" s="42">
        <f t="shared" si="0"/>
        <v>150953761.86000001</v>
      </c>
      <c r="AE7" s="42">
        <f t="shared" si="0"/>
        <v>17436433.5</v>
      </c>
      <c r="AF7" s="42">
        <f t="shared" si="0"/>
        <v>121279388.64999999</v>
      </c>
      <c r="AG7" s="42">
        <f t="shared" si="0"/>
        <v>63939692.079999998</v>
      </c>
      <c r="AH7" s="42">
        <f t="shared" si="0"/>
        <v>202655514.23000002</v>
      </c>
      <c r="AI7" s="42">
        <f t="shared" si="0"/>
        <v>3903745.12</v>
      </c>
      <c r="AJ7" s="42">
        <f t="shared" si="0"/>
        <v>96483375.180000007</v>
      </c>
      <c r="AK7" s="42">
        <f t="shared" si="0"/>
        <v>211155940.49000001</v>
      </c>
      <c r="AL7" s="42">
        <f t="shared" si="0"/>
        <v>311543060.79000002</v>
      </c>
      <c r="AM7" s="82">
        <f>SUM(AM10:AM368)</f>
        <v>665152336.88</v>
      </c>
    </row>
    <row r="8" spans="1:46" s="39" customFormat="1" hidden="1" x14ac:dyDescent="0.25">
      <c r="A8" s="83"/>
      <c r="B8" s="84">
        <v>29</v>
      </c>
      <c r="C8" s="84">
        <v>9</v>
      </c>
      <c r="D8" s="84">
        <v>10</v>
      </c>
      <c r="E8" s="84">
        <v>11</v>
      </c>
      <c r="F8" s="84">
        <v>12</v>
      </c>
      <c r="G8" s="84">
        <v>13</v>
      </c>
      <c r="H8" s="84">
        <v>14</v>
      </c>
      <c r="I8" s="84">
        <v>15</v>
      </c>
      <c r="J8" s="84">
        <v>16</v>
      </c>
      <c r="K8" s="84">
        <v>17</v>
      </c>
      <c r="L8" s="84">
        <v>18</v>
      </c>
      <c r="M8" s="84">
        <v>19</v>
      </c>
      <c r="N8" s="84">
        <v>20</v>
      </c>
      <c r="O8" s="84">
        <v>21</v>
      </c>
      <c r="P8" s="84">
        <v>22</v>
      </c>
      <c r="Q8" s="84">
        <v>23</v>
      </c>
      <c r="R8" s="84">
        <v>24</v>
      </c>
      <c r="S8" s="84">
        <v>25</v>
      </c>
      <c r="T8" s="84">
        <v>26</v>
      </c>
      <c r="U8" s="84">
        <v>27</v>
      </c>
      <c r="V8" s="84">
        <v>29</v>
      </c>
      <c r="W8" s="13">
        <v>31</v>
      </c>
      <c r="X8" s="13">
        <v>32</v>
      </c>
      <c r="Y8" s="13">
        <v>33</v>
      </c>
      <c r="Z8" s="13">
        <v>34</v>
      </c>
      <c r="AA8" s="13">
        <v>35</v>
      </c>
      <c r="AB8" s="13">
        <v>36</v>
      </c>
      <c r="AC8" s="13">
        <v>37</v>
      </c>
      <c r="AD8" s="13">
        <v>38</v>
      </c>
      <c r="AE8" s="13">
        <v>39</v>
      </c>
      <c r="AF8" s="13">
        <v>40</v>
      </c>
      <c r="AG8" s="13">
        <v>41</v>
      </c>
      <c r="AH8" s="13">
        <v>42</v>
      </c>
      <c r="AI8" s="13">
        <v>43</v>
      </c>
      <c r="AJ8" s="13">
        <v>44</v>
      </c>
      <c r="AK8" s="13">
        <v>45</v>
      </c>
      <c r="AL8" s="13">
        <v>46</v>
      </c>
      <c r="AM8" s="13">
        <v>47</v>
      </c>
    </row>
    <row r="9" spans="1:46" s="16" customFormat="1" ht="23.25" customHeight="1" x14ac:dyDescent="0.25">
      <c r="A9" s="86"/>
      <c r="B9" s="35" t="s">
        <v>56</v>
      </c>
      <c r="C9" s="35" t="s">
        <v>0</v>
      </c>
      <c r="D9" s="35" t="s">
        <v>1</v>
      </c>
      <c r="E9" s="35" t="s">
        <v>2</v>
      </c>
      <c r="F9" s="35" t="s">
        <v>3</v>
      </c>
      <c r="G9" s="35" t="s">
        <v>4</v>
      </c>
      <c r="H9" s="35" t="s">
        <v>5</v>
      </c>
      <c r="I9" s="35" t="s">
        <v>6</v>
      </c>
      <c r="J9" s="35" t="s">
        <v>7</v>
      </c>
      <c r="K9" s="35" t="s">
        <v>8</v>
      </c>
      <c r="L9" s="35" t="s">
        <v>9</v>
      </c>
      <c r="M9" s="35" t="s">
        <v>10</v>
      </c>
      <c r="N9" s="35" t="s">
        <v>18</v>
      </c>
      <c r="O9" s="35" t="s">
        <v>11</v>
      </c>
      <c r="P9" s="35" t="s">
        <v>12</v>
      </c>
      <c r="Q9" s="35" t="s">
        <v>13</v>
      </c>
      <c r="R9" s="35" t="s">
        <v>14</v>
      </c>
      <c r="S9" s="35" t="s">
        <v>15</v>
      </c>
      <c r="T9" s="35" t="s">
        <v>16</v>
      </c>
      <c r="U9" s="35" t="s">
        <v>17</v>
      </c>
      <c r="V9" s="35" t="s">
        <v>215</v>
      </c>
      <c r="W9" s="35" t="s">
        <v>62</v>
      </c>
      <c r="X9" s="35" t="s">
        <v>63</v>
      </c>
      <c r="Y9" s="35" t="s">
        <v>64</v>
      </c>
      <c r="Z9" s="43" t="s">
        <v>103</v>
      </c>
      <c r="AA9" s="35" t="s">
        <v>71</v>
      </c>
      <c r="AB9" s="35" t="s">
        <v>72</v>
      </c>
      <c r="AC9" s="36" t="s">
        <v>73</v>
      </c>
      <c r="AD9" s="36" t="s">
        <v>104</v>
      </c>
      <c r="AE9" s="36" t="s">
        <v>74</v>
      </c>
      <c r="AF9" s="36" t="s">
        <v>75</v>
      </c>
      <c r="AG9" s="36" t="s">
        <v>76</v>
      </c>
      <c r="AH9" s="43" t="s">
        <v>105</v>
      </c>
      <c r="AI9" s="43" t="s">
        <v>77</v>
      </c>
      <c r="AJ9" s="36" t="s">
        <v>106</v>
      </c>
      <c r="AK9" s="36" t="s">
        <v>79</v>
      </c>
      <c r="AL9" s="36" t="s">
        <v>107</v>
      </c>
      <c r="AM9" s="36" t="s">
        <v>78</v>
      </c>
      <c r="AN9" s="17"/>
      <c r="AO9" s="17"/>
      <c r="AP9" s="17"/>
      <c r="AQ9" s="17"/>
      <c r="AR9" s="17"/>
      <c r="AS9" s="17"/>
      <c r="AT9" s="17"/>
    </row>
    <row r="10" spans="1:46" x14ac:dyDescent="0.25">
      <c r="A10" s="66">
        <v>1</v>
      </c>
      <c r="B10" s="16" t="str">
        <f>IFERROR(VLOOKUP($A10,'CONCENTRADO DE CLAVES'!$A$10:$AU$732,B$8,FALSE),"")</f>
        <v>21121040150015625633M21101415100100100112039</v>
      </c>
      <c r="C10" s="16">
        <f>IFERROR(VLOOKUP($A10,'CONCENTRADO DE CLAVES'!$A$10:$AU$732,C$8,FALSE),"")</f>
        <v>29</v>
      </c>
      <c r="D10" s="46" t="str">
        <f>IFERROR(VLOOKUP($A10,'CONCENTRADO DE CLAVES'!$A$10:$AU$732,D$8,FALSE),"")</f>
        <v>21121</v>
      </c>
      <c r="E10" s="47" t="str">
        <f>IFERROR(VLOOKUP($A10,'CONCENTRADO DE CLAVES'!$A$10:$AU$732,E$8,FALSE),"")</f>
        <v>04</v>
      </c>
      <c r="F10" s="48" t="str">
        <f>IFERROR(VLOOKUP($A10,'CONCENTRADO DE CLAVES'!$A$10:$AU$732,F$8,FALSE),"")</f>
        <v>015</v>
      </c>
      <c r="G10" s="16" t="str">
        <f>IFERROR(VLOOKUP($A10,'CONCENTRADO DE CLAVES'!$A$10:$AU$732,G$8,FALSE),"")</f>
        <v>00156</v>
      </c>
      <c r="H10" s="16" t="str">
        <f>IFERROR(VLOOKUP($A10,'CONCENTRADO DE CLAVES'!$A$10:$AU$732,H$8,FALSE),"")</f>
        <v>2</v>
      </c>
      <c r="I10" s="16" t="str">
        <f>IFERROR(VLOOKUP($A10,'CONCENTRADO DE CLAVES'!$A$10:$AU$732,I$8,FALSE),"")</f>
        <v>5</v>
      </c>
      <c r="J10" s="16" t="str">
        <f>IFERROR(VLOOKUP($A10,'CONCENTRADO DE CLAVES'!$A$10:$AU$732,J$8,FALSE),"")</f>
        <v>6</v>
      </c>
      <c r="K10" s="16" t="str">
        <f>IFERROR(VLOOKUP($A10,'CONCENTRADO DE CLAVES'!$A$10:$AU$732,K$8,FALSE),"")</f>
        <v>3</v>
      </c>
      <c r="L10" s="16" t="str">
        <f>IFERROR(VLOOKUP($A10,'CONCENTRADO DE CLAVES'!$A$10:$AU$732,L$8,FALSE),"")</f>
        <v>3</v>
      </c>
      <c r="M10" s="47" t="str">
        <f>IFERROR(VLOOKUP($A10,'CONCENTRADO DE CLAVES'!$A$10:$AU$732,M$8,FALSE),"")</f>
        <v>M</v>
      </c>
      <c r="N10" s="46" t="str">
        <f>IFERROR(VLOOKUP($A10,'CONCENTRADO DE CLAVES'!$A$10:$AU$732,N$8,FALSE),"")</f>
        <v>211</v>
      </c>
      <c r="O10" s="16" t="str">
        <f>IFERROR(VLOOKUP($A10,'CONCENTRADO DE CLAVES'!$A$10:$AU$732,O$8,FALSE),"")</f>
        <v>01</v>
      </c>
      <c r="P10" s="46" t="str">
        <f>IFERROR(VLOOKUP($A10,'CONCENTRADO DE CLAVES'!$A$10:$AU$732,P$8,FALSE),"")</f>
        <v>4151</v>
      </c>
      <c r="Q10" s="16" t="str">
        <f>IFERROR(VLOOKUP($A10,'CONCENTRADO DE CLAVES'!$A$10:$AU$732,Q$8,FALSE),"")</f>
        <v>00</v>
      </c>
      <c r="R10" s="48" t="str">
        <f>IFERROR(VLOOKUP($A10,'CONCENTRADO DE CLAVES'!$A$10:$AU$732,R$8,FALSE),"")</f>
        <v>1</v>
      </c>
      <c r="S10" s="16" t="str">
        <f>IFERROR(VLOOKUP($A10,'CONCENTRADO DE CLAVES'!$A$10:$AU$732,S$8,FALSE),"")</f>
        <v>00100</v>
      </c>
      <c r="T10" s="46" t="str">
        <f>IFERROR(VLOOKUP($A10,'CONCENTRADO DE CLAVES'!$A$10:$AU$732,T$8,FALSE),"")</f>
        <v>1</v>
      </c>
      <c r="U10" s="47" t="str">
        <f>IFERROR(VLOOKUP($A10,'CONCENTRADO DE CLAVES'!$A$10:$AU$732,U$8,FALSE),"")</f>
        <v>12</v>
      </c>
      <c r="V10" s="16" t="str">
        <f>IFERROR(VLOOKUP($A10,'CONCENTRADO DE CLAVES'!$A$10:$AU$732,V$8,FALSE),"")</f>
        <v>21121040150015625633M21101415100100100112039</v>
      </c>
      <c r="W10" s="13">
        <f>IFERROR(VLOOKUP($A10,'CONCENTRADO DE CLAVES'!$A$10:$AU$732,W$8,FALSE),"")</f>
        <v>0</v>
      </c>
      <c r="X10" s="13">
        <f>IFERROR(VLOOKUP($A10,'CONCENTRADO DE CLAVES'!$A$10:$AU$732,X$8,FALSE),"")</f>
        <v>0</v>
      </c>
      <c r="Y10" s="13">
        <f>IFERROR(VLOOKUP($A10,'CONCENTRADO DE CLAVES'!$A$10:$AU$732,Y$8,FALSE),"")</f>
        <v>0</v>
      </c>
      <c r="Z10" s="49">
        <f>IFERROR(VLOOKUP($A10,'CONCENTRADO DE CLAVES'!$A$10:$AU$732,Z$8,FALSE),"")</f>
        <v>0</v>
      </c>
      <c r="AA10" s="13">
        <f>IFERROR(VLOOKUP($A10,'CONCENTRADO DE CLAVES'!$A$10:$AU$732,AA$8,FALSE),"")</f>
        <v>3131765.48</v>
      </c>
      <c r="AB10" s="13">
        <f>IFERROR(VLOOKUP($A10,'CONCENTRADO DE CLAVES'!$A$10:$AU$732,AB$8,FALSE),"")</f>
        <v>3130187.32</v>
      </c>
      <c r="AC10" s="13">
        <f>IFERROR(VLOOKUP($A10,'CONCENTRADO DE CLAVES'!$A$10:$AU$732,AC$8,FALSE),"")</f>
        <v>0</v>
      </c>
      <c r="AD10" s="49">
        <f>IFERROR(VLOOKUP($A10,'CONCENTRADO DE CLAVES'!$A$10:$AU$732,AD$8,FALSE),"")</f>
        <v>6261952.7999999998</v>
      </c>
      <c r="AE10" s="13">
        <f>IFERROR(VLOOKUP($A10,'CONCENTRADO DE CLAVES'!$A$10:$AU$732,AE$8,FALSE),"")</f>
        <v>15157202.4</v>
      </c>
      <c r="AF10" s="13">
        <f>IFERROR(VLOOKUP($A10,'CONCENTRADO DE CLAVES'!$A$10:$AU$732,AF$8,FALSE),"")</f>
        <v>3237859.63</v>
      </c>
      <c r="AG10" s="13">
        <f>IFERROR(VLOOKUP($A10,'CONCENTRADO DE CLAVES'!$A$10:$AU$732,AG$8,FALSE),"")</f>
        <v>3364759.11</v>
      </c>
      <c r="AH10" s="49">
        <f>IFERROR(VLOOKUP($A10,'CONCENTRADO DE CLAVES'!$A$10:$AU$732,AH$8,FALSE),"")</f>
        <v>21759821.140000001</v>
      </c>
      <c r="AI10" s="13">
        <f>IFERROR(VLOOKUP($A10,'CONCENTRADO DE CLAVES'!$A$10:$AU$732,AI$8,FALSE),"")</f>
        <v>3395522.64</v>
      </c>
      <c r="AJ10" s="13">
        <f>IFERROR(VLOOKUP($A10,'CONCENTRADO DE CLAVES'!$A$10:$AU$732,AJ$8,FALSE),"")</f>
        <v>3480122.33</v>
      </c>
      <c r="AK10" s="13">
        <f>IFERROR(VLOOKUP($A10,'CONCENTRADO DE CLAVES'!$A$10:$AU$732,AK$8,FALSE),"")</f>
        <v>3556971.08</v>
      </c>
      <c r="AL10" s="49">
        <f>IFERROR(VLOOKUP($A10,'CONCENTRADO DE CLAVES'!$A$10:$AU$732,AL$8,FALSE),"")</f>
        <v>10432616.050000001</v>
      </c>
      <c r="AM10" s="85">
        <f>IFERROR(VLOOKUP($A10,'CONCENTRADO DE CLAVES'!$A$10:$AU$732,AM$8,FALSE),"")</f>
        <v>38454389.990000002</v>
      </c>
    </row>
    <row r="11" spans="1:46" x14ac:dyDescent="0.25">
      <c r="A11" s="66">
        <v>2</v>
      </c>
      <c r="B11" s="16" t="str">
        <f>IFERROR(VLOOKUP($A11,'CONCENTRADO DE CLAVES'!$A$10:$AU$732,B$8,FALSE),"")</f>
        <v>21121040150015625633M21101415200100100112039</v>
      </c>
      <c r="C11" s="16">
        <f>IFERROR(VLOOKUP($A11,'CONCENTRADO DE CLAVES'!$A$10:$AU$732,C$8,FALSE),"")</f>
        <v>29</v>
      </c>
      <c r="D11" s="46" t="str">
        <f>IFERROR(VLOOKUP($A11,'CONCENTRADO DE CLAVES'!$A$10:$AU$732,D$8,FALSE),"")</f>
        <v>21121</v>
      </c>
      <c r="E11" s="47" t="str">
        <f>IFERROR(VLOOKUP($A11,'CONCENTRADO DE CLAVES'!$A$10:$AU$732,E$8,FALSE),"")</f>
        <v>04</v>
      </c>
      <c r="F11" s="48" t="str">
        <f>IFERROR(VLOOKUP($A11,'CONCENTRADO DE CLAVES'!$A$10:$AU$732,F$8,FALSE),"")</f>
        <v>015</v>
      </c>
      <c r="G11" s="16" t="str">
        <f>IFERROR(VLOOKUP($A11,'CONCENTRADO DE CLAVES'!$A$10:$AU$732,G$8,FALSE),"")</f>
        <v>00156</v>
      </c>
      <c r="H11" s="16" t="str">
        <f>IFERROR(VLOOKUP($A11,'CONCENTRADO DE CLAVES'!$A$10:$AU$732,H$8,FALSE),"")</f>
        <v>2</v>
      </c>
      <c r="I11" s="16" t="str">
        <f>IFERROR(VLOOKUP($A11,'CONCENTRADO DE CLAVES'!$A$10:$AU$732,I$8,FALSE),"")</f>
        <v>5</v>
      </c>
      <c r="J11" s="16" t="str">
        <f>IFERROR(VLOOKUP($A11,'CONCENTRADO DE CLAVES'!$A$10:$AU$732,J$8,FALSE),"")</f>
        <v>6</v>
      </c>
      <c r="K11" s="16" t="str">
        <f>IFERROR(VLOOKUP($A11,'CONCENTRADO DE CLAVES'!$A$10:$AU$732,K$8,FALSE),"")</f>
        <v>3</v>
      </c>
      <c r="L11" s="16" t="str">
        <f>IFERROR(VLOOKUP($A11,'CONCENTRADO DE CLAVES'!$A$10:$AU$732,L$8,FALSE),"")</f>
        <v>3</v>
      </c>
      <c r="M11" s="47" t="str">
        <f>IFERROR(VLOOKUP($A11,'CONCENTRADO DE CLAVES'!$A$10:$AU$732,M$8,FALSE),"")</f>
        <v>M</v>
      </c>
      <c r="N11" s="46" t="str">
        <f>IFERROR(VLOOKUP($A11,'CONCENTRADO DE CLAVES'!$A$10:$AU$732,N$8,FALSE),"")</f>
        <v>211</v>
      </c>
      <c r="O11" s="16" t="str">
        <f>IFERROR(VLOOKUP($A11,'CONCENTRADO DE CLAVES'!$A$10:$AU$732,O$8,FALSE),"")</f>
        <v>01</v>
      </c>
      <c r="P11" s="46" t="str">
        <f>IFERROR(VLOOKUP($A11,'CONCENTRADO DE CLAVES'!$A$10:$AU$732,P$8,FALSE),"")</f>
        <v>4152</v>
      </c>
      <c r="Q11" s="16" t="str">
        <f>IFERROR(VLOOKUP($A11,'CONCENTRADO DE CLAVES'!$A$10:$AU$732,Q$8,FALSE),"")</f>
        <v>00</v>
      </c>
      <c r="R11" s="48" t="str">
        <f>IFERROR(VLOOKUP($A11,'CONCENTRADO DE CLAVES'!$A$10:$AU$732,R$8,FALSE),"")</f>
        <v>1</v>
      </c>
      <c r="S11" s="16" t="str">
        <f>IFERROR(VLOOKUP($A11,'CONCENTRADO DE CLAVES'!$A$10:$AU$732,S$8,FALSE),"")</f>
        <v>00100</v>
      </c>
      <c r="T11" s="46" t="str">
        <f>IFERROR(VLOOKUP($A11,'CONCENTRADO DE CLAVES'!$A$10:$AU$732,T$8,FALSE),"")</f>
        <v>1</v>
      </c>
      <c r="U11" s="47" t="str">
        <f>IFERROR(VLOOKUP($A11,'CONCENTRADO DE CLAVES'!$A$10:$AU$732,U$8,FALSE),"")</f>
        <v>12</v>
      </c>
      <c r="V11" s="16" t="str">
        <f>IFERROR(VLOOKUP($A11,'CONCENTRADO DE CLAVES'!$A$10:$AU$732,V$8,FALSE),"")</f>
        <v>21121040150015625633M21101415200100100112039</v>
      </c>
      <c r="W11" s="13">
        <f>IFERROR(VLOOKUP($A11,'CONCENTRADO DE CLAVES'!$A$10:$AU$732,W$8,FALSE),"")</f>
        <v>0</v>
      </c>
      <c r="X11" s="13">
        <f>IFERROR(VLOOKUP($A11,'CONCENTRADO DE CLAVES'!$A$10:$AU$732,X$8,FALSE),"")</f>
        <v>0</v>
      </c>
      <c r="Y11" s="13">
        <f>IFERROR(VLOOKUP($A11,'CONCENTRADO DE CLAVES'!$A$10:$AU$732,Y$8,FALSE),"")</f>
        <v>0</v>
      </c>
      <c r="Z11" s="37">
        <f>IFERROR(VLOOKUP($A11,'CONCENTRADO DE CLAVES'!$A$10:$AU$732,Z$8,FALSE),"")</f>
        <v>0</v>
      </c>
      <c r="AA11" s="13">
        <f>IFERROR(VLOOKUP($A11,'CONCENTRADO DE CLAVES'!$A$10:$AU$732,AA$8,FALSE),"")</f>
        <v>89635.98</v>
      </c>
      <c r="AB11" s="13">
        <f>IFERROR(VLOOKUP($A11,'CONCENTRADO DE CLAVES'!$A$10:$AU$732,AB$8,FALSE),"")</f>
        <v>91662.88</v>
      </c>
      <c r="AC11" s="13">
        <f>IFERROR(VLOOKUP($A11,'CONCENTRADO DE CLAVES'!$A$10:$AU$732,AC$8,FALSE),"")</f>
        <v>0</v>
      </c>
      <c r="AD11" s="37">
        <f>IFERROR(VLOOKUP($A11,'CONCENTRADO DE CLAVES'!$A$10:$AU$732,AD$8,FALSE),"")</f>
        <v>181298.86</v>
      </c>
      <c r="AE11" s="13">
        <f>IFERROR(VLOOKUP($A11,'CONCENTRADO DE CLAVES'!$A$10:$AU$732,AE$8,FALSE),"")</f>
        <v>445927.67</v>
      </c>
      <c r="AF11" s="13">
        <f>IFERROR(VLOOKUP($A11,'CONCENTRADO DE CLAVES'!$A$10:$AU$732,AF$8,FALSE),"")</f>
        <v>94815.96</v>
      </c>
      <c r="AG11" s="13">
        <f>IFERROR(VLOOKUP($A11,'CONCENTRADO DE CLAVES'!$A$10:$AU$732,AG$8,FALSE),"")</f>
        <v>98532</v>
      </c>
      <c r="AH11" s="37">
        <f>IFERROR(VLOOKUP($A11,'CONCENTRADO DE CLAVES'!$A$10:$AU$732,AH$8,FALSE),"")</f>
        <v>639275.63</v>
      </c>
      <c r="AI11" s="13">
        <f>IFERROR(VLOOKUP($A11,'CONCENTRADO DE CLAVES'!$A$10:$AU$732,AI$8,FALSE),"")</f>
        <v>99432.86</v>
      </c>
      <c r="AJ11" s="13">
        <f>IFERROR(VLOOKUP($A11,'CONCENTRADO DE CLAVES'!$A$10:$AU$732,AJ$8,FALSE),"")</f>
        <v>101910.25</v>
      </c>
      <c r="AK11" s="13">
        <f>IFERROR(VLOOKUP($A11,'CONCENTRADO DE CLAVES'!$A$10:$AU$732,AK$8,FALSE),"")</f>
        <v>0</v>
      </c>
      <c r="AL11" s="37">
        <f>IFERROR(VLOOKUP($A11,'CONCENTRADO DE CLAVES'!$A$10:$AU$732,AL$8,FALSE),"")</f>
        <v>201343.11</v>
      </c>
      <c r="AM11" s="69">
        <f>IFERROR(VLOOKUP($A11,'CONCENTRADO DE CLAVES'!$A$10:$AU$732,AM$8,FALSE),"")</f>
        <v>1021917.6</v>
      </c>
    </row>
    <row r="12" spans="1:46" x14ac:dyDescent="0.25">
      <c r="A12" s="66">
        <v>3</v>
      </c>
      <c r="B12" s="16" t="str">
        <f>IFERROR(VLOOKUP($A12,'CONCENTRADO DE CLAVES'!$A$10:$AU$732,B$8,FALSE),"")</f>
        <v>21121040150015625633M21101415300100100112039</v>
      </c>
      <c r="C12" s="16">
        <f>IFERROR(VLOOKUP($A12,'CONCENTRADO DE CLAVES'!$A$10:$AU$732,C$8,FALSE),"")</f>
        <v>29</v>
      </c>
      <c r="D12" s="46" t="str">
        <f>IFERROR(VLOOKUP($A12,'CONCENTRADO DE CLAVES'!$A$10:$AU$732,D$8,FALSE),"")</f>
        <v>21121</v>
      </c>
      <c r="E12" s="47" t="str">
        <f>IFERROR(VLOOKUP($A12,'CONCENTRADO DE CLAVES'!$A$10:$AU$732,E$8,FALSE),"")</f>
        <v>04</v>
      </c>
      <c r="F12" s="48" t="str">
        <f>IFERROR(VLOOKUP($A12,'CONCENTRADO DE CLAVES'!$A$10:$AU$732,F$8,FALSE),"")</f>
        <v>015</v>
      </c>
      <c r="G12" s="16" t="str">
        <f>IFERROR(VLOOKUP($A12,'CONCENTRADO DE CLAVES'!$A$10:$AU$732,G$8,FALSE),"")</f>
        <v>00156</v>
      </c>
      <c r="H12" s="16" t="str">
        <f>IFERROR(VLOOKUP($A12,'CONCENTRADO DE CLAVES'!$A$10:$AU$732,H$8,FALSE),"")</f>
        <v>2</v>
      </c>
      <c r="I12" s="16" t="str">
        <f>IFERROR(VLOOKUP($A12,'CONCENTRADO DE CLAVES'!$A$10:$AU$732,I$8,FALSE),"")</f>
        <v>5</v>
      </c>
      <c r="J12" s="16" t="str">
        <f>IFERROR(VLOOKUP($A12,'CONCENTRADO DE CLAVES'!$A$10:$AU$732,J$8,FALSE),"")</f>
        <v>6</v>
      </c>
      <c r="K12" s="16" t="str">
        <f>IFERROR(VLOOKUP($A12,'CONCENTRADO DE CLAVES'!$A$10:$AU$732,K$8,FALSE),"")</f>
        <v>3</v>
      </c>
      <c r="L12" s="16" t="str">
        <f>IFERROR(VLOOKUP($A12,'CONCENTRADO DE CLAVES'!$A$10:$AU$732,L$8,FALSE),"")</f>
        <v>3</v>
      </c>
      <c r="M12" s="47" t="str">
        <f>IFERROR(VLOOKUP($A12,'CONCENTRADO DE CLAVES'!$A$10:$AU$732,M$8,FALSE),"")</f>
        <v>M</v>
      </c>
      <c r="N12" s="46" t="str">
        <f>IFERROR(VLOOKUP($A12,'CONCENTRADO DE CLAVES'!$A$10:$AU$732,N$8,FALSE),"")</f>
        <v>211</v>
      </c>
      <c r="O12" s="16" t="str">
        <f>IFERROR(VLOOKUP($A12,'CONCENTRADO DE CLAVES'!$A$10:$AU$732,O$8,FALSE),"")</f>
        <v>01</v>
      </c>
      <c r="P12" s="46" t="str">
        <f>IFERROR(VLOOKUP($A12,'CONCENTRADO DE CLAVES'!$A$10:$AU$732,P$8,FALSE),"")</f>
        <v>4153</v>
      </c>
      <c r="Q12" s="16" t="str">
        <f>IFERROR(VLOOKUP($A12,'CONCENTRADO DE CLAVES'!$A$10:$AU$732,Q$8,FALSE),"")</f>
        <v>00</v>
      </c>
      <c r="R12" s="48" t="str">
        <f>IFERROR(VLOOKUP($A12,'CONCENTRADO DE CLAVES'!$A$10:$AU$732,R$8,FALSE),"")</f>
        <v>1</v>
      </c>
      <c r="S12" s="16" t="str">
        <f>IFERROR(VLOOKUP($A12,'CONCENTRADO DE CLAVES'!$A$10:$AU$732,S$8,FALSE),"")</f>
        <v>00100</v>
      </c>
      <c r="T12" s="46" t="str">
        <f>IFERROR(VLOOKUP($A12,'CONCENTRADO DE CLAVES'!$A$10:$AU$732,T$8,FALSE),"")</f>
        <v>1</v>
      </c>
      <c r="U12" s="47" t="str">
        <f>IFERROR(VLOOKUP($A12,'CONCENTRADO DE CLAVES'!$A$10:$AU$732,U$8,FALSE),"")</f>
        <v>12</v>
      </c>
      <c r="V12" s="16" t="str">
        <f>IFERROR(VLOOKUP($A12,'CONCENTRADO DE CLAVES'!$A$10:$AU$732,V$8,FALSE),"")</f>
        <v>21121040150015625633M21101415300100100112039</v>
      </c>
      <c r="W12" s="13">
        <f>IFERROR(VLOOKUP($A12,'CONCENTRADO DE CLAVES'!$A$10:$AU$732,W$8,FALSE),"")</f>
        <v>0</v>
      </c>
      <c r="X12" s="13">
        <f>IFERROR(VLOOKUP($A12,'CONCENTRADO DE CLAVES'!$A$10:$AU$732,X$8,FALSE),"")</f>
        <v>0</v>
      </c>
      <c r="Y12" s="13">
        <f>IFERROR(VLOOKUP($A12,'CONCENTRADO DE CLAVES'!$A$10:$AU$732,Y$8,FALSE),"")</f>
        <v>0</v>
      </c>
      <c r="Z12" s="37">
        <f>IFERROR(VLOOKUP($A12,'CONCENTRADO DE CLAVES'!$A$10:$AU$732,Z$8,FALSE),"")</f>
        <v>0</v>
      </c>
      <c r="AA12" s="13">
        <f>IFERROR(VLOOKUP($A12,'CONCENTRADO DE CLAVES'!$A$10:$AU$732,AA$8,FALSE),"")</f>
        <v>311831.02</v>
      </c>
      <c r="AB12" s="13">
        <f>IFERROR(VLOOKUP($A12,'CONCENTRADO DE CLAVES'!$A$10:$AU$732,AB$8,FALSE),"")</f>
        <v>318882.44</v>
      </c>
      <c r="AC12" s="13">
        <f>IFERROR(VLOOKUP($A12,'CONCENTRADO DE CLAVES'!$A$10:$AU$732,AC$8,FALSE),"")</f>
        <v>0</v>
      </c>
      <c r="AD12" s="37">
        <f>IFERROR(VLOOKUP($A12,'CONCENTRADO DE CLAVES'!$A$10:$AU$732,AD$8,FALSE),"")</f>
        <v>630713.46</v>
      </c>
      <c r="AE12" s="13">
        <f>IFERROR(VLOOKUP($A12,'CONCENTRADO DE CLAVES'!$A$10:$AU$732,AE$8,FALSE),"")</f>
        <v>1551320.14</v>
      </c>
      <c r="AF12" s="13">
        <f>IFERROR(VLOOKUP($A12,'CONCENTRADO DE CLAVES'!$A$10:$AU$732,AF$8,FALSE),"")</f>
        <v>329851.40000000002</v>
      </c>
      <c r="AG12" s="13">
        <f>IFERROR(VLOOKUP($A12,'CONCENTRADO DE CLAVES'!$A$10:$AU$732,AG$8,FALSE),"")</f>
        <v>342779.06</v>
      </c>
      <c r="AH12" s="37">
        <f>IFERROR(VLOOKUP($A12,'CONCENTRADO DE CLAVES'!$A$10:$AU$732,AH$8,FALSE),"")</f>
        <v>2223950.6</v>
      </c>
      <c r="AI12" s="13">
        <f>IFERROR(VLOOKUP($A12,'CONCENTRADO DE CLAVES'!$A$10:$AU$732,AI$8,FALSE),"")</f>
        <v>345913.04</v>
      </c>
      <c r="AJ12" s="13">
        <f>IFERROR(VLOOKUP($A12,'CONCENTRADO DE CLAVES'!$A$10:$AU$732,AJ$8,FALSE),"")</f>
        <v>354531.48</v>
      </c>
      <c r="AK12" s="13">
        <f>IFERROR(VLOOKUP($A12,'CONCENTRADO DE CLAVES'!$A$10:$AU$732,AK$8,FALSE),"")</f>
        <v>0</v>
      </c>
      <c r="AL12" s="37">
        <f>IFERROR(VLOOKUP($A12,'CONCENTRADO DE CLAVES'!$A$10:$AU$732,AL$8,FALSE),"")</f>
        <v>700444.52</v>
      </c>
      <c r="AM12" s="69">
        <f>IFERROR(VLOOKUP($A12,'CONCENTRADO DE CLAVES'!$A$10:$AU$732,AM$8,FALSE),"")</f>
        <v>3555108.58</v>
      </c>
    </row>
    <row r="13" spans="1:46" x14ac:dyDescent="0.25">
      <c r="A13" s="66">
        <v>4</v>
      </c>
      <c r="B13" s="16" t="str">
        <f>IFERROR(VLOOKUP($A13,'CONCENTRADO DE CLAVES'!$A$10:$AU$732,B$8,FALSE),"")</f>
        <v>21121040150015625633M21101415500100100212039</v>
      </c>
      <c r="C13" s="16">
        <f>IFERROR(VLOOKUP($A13,'CONCENTRADO DE CLAVES'!$A$10:$AU$732,C$8,FALSE),"")</f>
        <v>29</v>
      </c>
      <c r="D13" s="46" t="str">
        <f>IFERROR(VLOOKUP($A13,'CONCENTRADO DE CLAVES'!$A$10:$AU$732,D$8,FALSE),"")</f>
        <v>21121</v>
      </c>
      <c r="E13" s="47" t="str">
        <f>IFERROR(VLOOKUP($A13,'CONCENTRADO DE CLAVES'!$A$10:$AU$732,E$8,FALSE),"")</f>
        <v>04</v>
      </c>
      <c r="F13" s="48" t="str">
        <f>IFERROR(VLOOKUP($A13,'CONCENTRADO DE CLAVES'!$A$10:$AU$732,F$8,FALSE),"")</f>
        <v>015</v>
      </c>
      <c r="G13" s="16" t="str">
        <f>IFERROR(VLOOKUP($A13,'CONCENTRADO DE CLAVES'!$A$10:$AU$732,G$8,FALSE),"")</f>
        <v>00156</v>
      </c>
      <c r="H13" s="16" t="str">
        <f>IFERROR(VLOOKUP($A13,'CONCENTRADO DE CLAVES'!$A$10:$AU$732,H$8,FALSE),"")</f>
        <v>2</v>
      </c>
      <c r="I13" s="16" t="str">
        <f>IFERROR(VLOOKUP($A13,'CONCENTRADO DE CLAVES'!$A$10:$AU$732,I$8,FALSE),"")</f>
        <v>5</v>
      </c>
      <c r="J13" s="16" t="str">
        <f>IFERROR(VLOOKUP($A13,'CONCENTRADO DE CLAVES'!$A$10:$AU$732,J$8,FALSE),"")</f>
        <v>6</v>
      </c>
      <c r="K13" s="16" t="str">
        <f>IFERROR(VLOOKUP($A13,'CONCENTRADO DE CLAVES'!$A$10:$AU$732,K$8,FALSE),"")</f>
        <v>3</v>
      </c>
      <c r="L13" s="16" t="str">
        <f>IFERROR(VLOOKUP($A13,'CONCENTRADO DE CLAVES'!$A$10:$AU$732,L$8,FALSE),"")</f>
        <v>3</v>
      </c>
      <c r="M13" s="47" t="str">
        <f>IFERROR(VLOOKUP($A13,'CONCENTRADO DE CLAVES'!$A$10:$AU$732,M$8,FALSE),"")</f>
        <v>M</v>
      </c>
      <c r="N13" s="46" t="str">
        <f>IFERROR(VLOOKUP($A13,'CONCENTRADO DE CLAVES'!$A$10:$AU$732,N$8,FALSE),"")</f>
        <v>211</v>
      </c>
      <c r="O13" s="16" t="str">
        <f>IFERROR(VLOOKUP($A13,'CONCENTRADO DE CLAVES'!$A$10:$AU$732,O$8,FALSE),"")</f>
        <v>01</v>
      </c>
      <c r="P13" s="46" t="str">
        <f>IFERROR(VLOOKUP($A13,'CONCENTRADO DE CLAVES'!$A$10:$AU$732,P$8,FALSE),"")</f>
        <v>4155</v>
      </c>
      <c r="Q13" s="16" t="str">
        <f>IFERROR(VLOOKUP($A13,'CONCENTRADO DE CLAVES'!$A$10:$AU$732,Q$8,FALSE),"")</f>
        <v>00</v>
      </c>
      <c r="R13" s="48" t="str">
        <f>IFERROR(VLOOKUP($A13,'CONCENTRADO DE CLAVES'!$A$10:$AU$732,R$8,FALSE),"")</f>
        <v>1</v>
      </c>
      <c r="S13" s="16" t="str">
        <f>IFERROR(VLOOKUP($A13,'CONCENTRADO DE CLAVES'!$A$10:$AU$732,S$8,FALSE),"")</f>
        <v>00100</v>
      </c>
      <c r="T13" s="46" t="str">
        <f>IFERROR(VLOOKUP($A13,'CONCENTRADO DE CLAVES'!$A$10:$AU$732,T$8,FALSE),"")</f>
        <v>2</v>
      </c>
      <c r="U13" s="47" t="str">
        <f>IFERROR(VLOOKUP($A13,'CONCENTRADO DE CLAVES'!$A$10:$AU$732,U$8,FALSE),"")</f>
        <v>12</v>
      </c>
      <c r="V13" s="16" t="str">
        <f>IFERROR(VLOOKUP($A13,'CONCENTRADO DE CLAVES'!$A$10:$AU$732,V$8,FALSE),"")</f>
        <v>21121040150015625633M21101415500100100212039</v>
      </c>
      <c r="W13" s="13">
        <f>IFERROR(VLOOKUP($A13,'CONCENTRADO DE CLAVES'!$A$10:$AU$732,W$8,FALSE),"")</f>
        <v>0</v>
      </c>
      <c r="X13" s="13">
        <f>IFERROR(VLOOKUP($A13,'CONCENTRADO DE CLAVES'!$A$10:$AU$732,X$8,FALSE),"")</f>
        <v>0</v>
      </c>
      <c r="Y13" s="13">
        <f>IFERROR(VLOOKUP($A13,'CONCENTRADO DE CLAVES'!$A$10:$AU$732,Y$8,FALSE),"")</f>
        <v>0</v>
      </c>
      <c r="Z13" s="37">
        <f>IFERROR(VLOOKUP($A13,'CONCENTRADO DE CLAVES'!$A$10:$AU$732,Z$8,FALSE),"")</f>
        <v>0</v>
      </c>
      <c r="AA13" s="13">
        <f>IFERROR(VLOOKUP($A13,'CONCENTRADO DE CLAVES'!$A$10:$AU$732,AA$8,FALSE),"")</f>
        <v>56681.5</v>
      </c>
      <c r="AB13" s="13">
        <f>IFERROR(VLOOKUP($A13,'CONCENTRADO DE CLAVES'!$A$10:$AU$732,AB$8,FALSE),"")</f>
        <v>57963.21</v>
      </c>
      <c r="AC13" s="13">
        <f>IFERROR(VLOOKUP($A13,'CONCENTRADO DE CLAVES'!$A$10:$AU$732,AC$8,FALSE),"")</f>
        <v>0</v>
      </c>
      <c r="AD13" s="37">
        <f>IFERROR(VLOOKUP($A13,'CONCENTRADO DE CLAVES'!$A$10:$AU$732,AD$8,FALSE),"")</f>
        <v>114644.70999999999</v>
      </c>
      <c r="AE13" s="13">
        <f>IFERROR(VLOOKUP($A13,'CONCENTRADO DE CLAVES'!$A$10:$AU$732,AE$8,FALSE),"")</f>
        <v>281983.28999999998</v>
      </c>
      <c r="AF13" s="13">
        <f>IFERROR(VLOOKUP($A13,'CONCENTRADO DE CLAVES'!$A$10:$AU$732,AF$8,FALSE),"")</f>
        <v>59957.05</v>
      </c>
      <c r="AG13" s="13">
        <f>IFERROR(VLOOKUP($A13,'CONCENTRADO DE CLAVES'!$A$10:$AU$732,AG$8,FALSE),"")</f>
        <v>62306.91</v>
      </c>
      <c r="AH13" s="37">
        <f>IFERROR(VLOOKUP($A13,'CONCENTRADO DE CLAVES'!$A$10:$AU$732,AH$8,FALSE),"")</f>
        <v>404247.25</v>
      </c>
      <c r="AI13" s="13">
        <f>IFERROR(VLOOKUP($A13,'CONCENTRADO DE CLAVES'!$A$10:$AU$732,AI$8,FALSE),"")</f>
        <v>62876.58</v>
      </c>
      <c r="AJ13" s="13">
        <f>IFERROR(VLOOKUP($A13,'CONCENTRADO DE CLAVES'!$A$10:$AU$732,AJ$8,FALSE),"")</f>
        <v>64443.12</v>
      </c>
      <c r="AK13" s="13">
        <f>IFERROR(VLOOKUP($A13,'CONCENTRADO DE CLAVES'!$A$10:$AU$732,AK$8,FALSE),"")</f>
        <v>0</v>
      </c>
      <c r="AL13" s="37">
        <f>IFERROR(VLOOKUP($A13,'CONCENTRADO DE CLAVES'!$A$10:$AU$732,AL$8,FALSE),"")</f>
        <v>127319.70000000001</v>
      </c>
      <c r="AM13" s="69">
        <f>IFERROR(VLOOKUP($A13,'CONCENTRADO DE CLAVES'!$A$10:$AU$732,AM$8,FALSE),"")</f>
        <v>646211.65999999992</v>
      </c>
    </row>
    <row r="14" spans="1:46" x14ac:dyDescent="0.25">
      <c r="A14" s="66">
        <v>5</v>
      </c>
      <c r="B14" s="16" t="str">
        <f>IFERROR(VLOOKUP($A14,'CONCENTRADO DE CLAVES'!$A$10:$AU$732,B$8,FALSE),"")</f>
        <v>21121040150015625133K21203415600500815220150</v>
      </c>
      <c r="C14" s="16">
        <f>IFERROR(VLOOKUP($A14,'CONCENTRADO DE CLAVES'!$A$10:$AU$732,C$8,FALSE),"")</f>
        <v>29</v>
      </c>
      <c r="D14" s="46" t="str">
        <f>IFERROR(VLOOKUP($A14,'CONCENTRADO DE CLAVES'!$A$10:$AU$732,D$8,FALSE),"")</f>
        <v>21121</v>
      </c>
      <c r="E14" s="47" t="str">
        <f>IFERROR(VLOOKUP($A14,'CONCENTRADO DE CLAVES'!$A$10:$AU$732,E$8,FALSE),"")</f>
        <v>04</v>
      </c>
      <c r="F14" s="48" t="str">
        <f>IFERROR(VLOOKUP($A14,'CONCENTRADO DE CLAVES'!$A$10:$AU$732,F$8,FALSE),"")</f>
        <v>015</v>
      </c>
      <c r="G14" s="16" t="str">
        <f>IFERROR(VLOOKUP($A14,'CONCENTRADO DE CLAVES'!$A$10:$AU$732,G$8,FALSE),"")</f>
        <v>00156</v>
      </c>
      <c r="H14" s="16" t="str">
        <f>IFERROR(VLOOKUP($A14,'CONCENTRADO DE CLAVES'!$A$10:$AU$732,H$8,FALSE),"")</f>
        <v>2</v>
      </c>
      <c r="I14" s="16" t="str">
        <f>IFERROR(VLOOKUP($A14,'CONCENTRADO DE CLAVES'!$A$10:$AU$732,I$8,FALSE),"")</f>
        <v>5</v>
      </c>
      <c r="J14" s="16" t="str">
        <f>IFERROR(VLOOKUP($A14,'CONCENTRADO DE CLAVES'!$A$10:$AU$732,J$8,FALSE),"")</f>
        <v>1</v>
      </c>
      <c r="K14" s="16" t="str">
        <f>IFERROR(VLOOKUP($A14,'CONCENTRADO DE CLAVES'!$A$10:$AU$732,K$8,FALSE),"")</f>
        <v>3</v>
      </c>
      <c r="L14" s="16" t="str">
        <f>IFERROR(VLOOKUP($A14,'CONCENTRADO DE CLAVES'!$A$10:$AU$732,L$8,FALSE),"")</f>
        <v>3</v>
      </c>
      <c r="M14" s="47" t="str">
        <f>IFERROR(VLOOKUP($A14,'CONCENTRADO DE CLAVES'!$A$10:$AU$732,M$8,FALSE),"")</f>
        <v>K</v>
      </c>
      <c r="N14" s="46" t="str">
        <f>IFERROR(VLOOKUP($A14,'CONCENTRADO DE CLAVES'!$A$10:$AU$732,N$8,FALSE),"")</f>
        <v>212</v>
      </c>
      <c r="O14" s="16" t="str">
        <f>IFERROR(VLOOKUP($A14,'CONCENTRADO DE CLAVES'!$A$10:$AU$732,O$8,FALSE),"")</f>
        <v>03</v>
      </c>
      <c r="P14" s="46" t="str">
        <f>IFERROR(VLOOKUP($A14,'CONCENTRADO DE CLAVES'!$A$10:$AU$732,P$8,FALSE),"")</f>
        <v>4156</v>
      </c>
      <c r="Q14" s="16" t="str">
        <f>IFERROR(VLOOKUP($A14,'CONCENTRADO DE CLAVES'!$A$10:$AU$732,Q$8,FALSE),"")</f>
        <v>00</v>
      </c>
      <c r="R14" s="48" t="str">
        <f>IFERROR(VLOOKUP($A14,'CONCENTRADO DE CLAVES'!$A$10:$AU$732,R$8,FALSE),"")</f>
        <v>5</v>
      </c>
      <c r="S14" s="16" t="str">
        <f>IFERROR(VLOOKUP($A14,'CONCENTRADO DE CLAVES'!$A$10:$AU$732,S$8,FALSE),"")</f>
        <v>00815</v>
      </c>
      <c r="T14" s="46" t="str">
        <f>IFERROR(VLOOKUP($A14,'CONCENTRADO DE CLAVES'!$A$10:$AU$732,T$8,FALSE),"")</f>
        <v>2</v>
      </c>
      <c r="U14" s="47" t="str">
        <f>IFERROR(VLOOKUP($A14,'CONCENTRADO DE CLAVES'!$A$10:$AU$732,U$8,FALSE),"")</f>
        <v>20</v>
      </c>
      <c r="V14" s="16" t="str">
        <f>IFERROR(VLOOKUP($A14,'CONCENTRADO DE CLAVES'!$A$10:$AU$732,V$8,FALSE),"")</f>
        <v>21121040150015625133K21203415600500815220150</v>
      </c>
      <c r="W14" s="13">
        <f>IFERROR(VLOOKUP($A14,'CONCENTRADO DE CLAVES'!$A$10:$AU$732,W$8,FALSE),"")</f>
        <v>0</v>
      </c>
      <c r="X14" s="13">
        <f>IFERROR(VLOOKUP($A14,'CONCENTRADO DE CLAVES'!$A$10:$AU$732,X$8,FALSE),"")</f>
        <v>0</v>
      </c>
      <c r="Y14" s="13">
        <f>IFERROR(VLOOKUP($A14,'CONCENTRADO DE CLAVES'!$A$10:$AU$732,Y$8,FALSE),"")</f>
        <v>0</v>
      </c>
      <c r="Z14" s="37">
        <f>IFERROR(VLOOKUP($A14,'CONCENTRADO DE CLAVES'!$A$10:$AU$732,Z$8,FALSE),"")</f>
        <v>0</v>
      </c>
      <c r="AA14" s="13">
        <f>IFERROR(VLOOKUP($A14,'CONCENTRADO DE CLAVES'!$A$10:$AU$732,AA$8,FALSE),"")</f>
        <v>0</v>
      </c>
      <c r="AB14" s="13">
        <f>IFERROR(VLOOKUP($A14,'CONCENTRADO DE CLAVES'!$A$10:$AU$732,AB$8,FALSE),"")</f>
        <v>0</v>
      </c>
      <c r="AC14" s="13">
        <f>IFERROR(VLOOKUP($A14,'CONCENTRADO DE CLAVES'!$A$10:$AU$732,AC$8,FALSE),"")</f>
        <v>120142630</v>
      </c>
      <c r="AD14" s="37">
        <f>IFERROR(VLOOKUP($A14,'CONCENTRADO DE CLAVES'!$A$10:$AU$732,AD$8,FALSE),"")</f>
        <v>120142630</v>
      </c>
      <c r="AE14" s="13">
        <f>IFERROR(VLOOKUP($A14,'CONCENTRADO DE CLAVES'!$A$10:$AU$732,AE$8,FALSE),"")</f>
        <v>0</v>
      </c>
      <c r="AF14" s="13">
        <f>IFERROR(VLOOKUP($A14,'CONCENTRADO DE CLAVES'!$A$10:$AU$732,AF$8,FALSE),"")</f>
        <v>60071315</v>
      </c>
      <c r="AG14" s="13">
        <f>IFERROR(VLOOKUP($A14,'CONCENTRADO DE CLAVES'!$A$10:$AU$732,AG$8,FALSE),"")</f>
        <v>60071315</v>
      </c>
      <c r="AH14" s="37">
        <f>IFERROR(VLOOKUP($A14,'CONCENTRADO DE CLAVES'!$A$10:$AU$732,AH$8,FALSE),"")</f>
        <v>120142630</v>
      </c>
      <c r="AI14" s="13">
        <f>IFERROR(VLOOKUP($A14,'CONCENTRADO DE CLAVES'!$A$10:$AU$732,AI$8,FALSE),"")</f>
        <v>0</v>
      </c>
      <c r="AJ14" s="13">
        <f>IFERROR(VLOOKUP($A14,'CONCENTRADO DE CLAVES'!$A$10:$AU$732,AJ$8,FALSE),"")</f>
        <v>0</v>
      </c>
      <c r="AK14" s="13">
        <f>IFERROR(VLOOKUP($A14,'CONCENTRADO DE CLAVES'!$A$10:$AU$732,AK$8,FALSE),"")</f>
        <v>120142627</v>
      </c>
      <c r="AL14" s="37">
        <f>IFERROR(VLOOKUP($A14,'CONCENTRADO DE CLAVES'!$A$10:$AU$732,AL$8,FALSE),"")</f>
        <v>120142627</v>
      </c>
      <c r="AM14" s="69">
        <f>IFERROR(VLOOKUP($A14,'CONCENTRADO DE CLAVES'!$A$10:$AU$732,AM$8,FALSE),"")</f>
        <v>360427887</v>
      </c>
    </row>
    <row r="15" spans="1:46" x14ac:dyDescent="0.25">
      <c r="A15" s="66">
        <v>6</v>
      </c>
      <c r="B15" s="16" t="str">
        <f>IFERROR(VLOOKUP($A15,'CONCENTRADO DE CLAVES'!$A$10:$AU$732,B$8,FALSE),"")</f>
        <v>21121040150015625233K21301415600500815220150</v>
      </c>
      <c r="C15" s="16">
        <f>IFERROR(VLOOKUP($A15,'CONCENTRADO DE CLAVES'!$A$10:$AU$732,C$8,FALSE),"")</f>
        <v>29</v>
      </c>
      <c r="D15" s="46" t="str">
        <f>IFERROR(VLOOKUP($A15,'CONCENTRADO DE CLAVES'!$A$10:$AU$732,D$8,FALSE),"")</f>
        <v>21121</v>
      </c>
      <c r="E15" s="47" t="str">
        <f>IFERROR(VLOOKUP($A15,'CONCENTRADO DE CLAVES'!$A$10:$AU$732,E$8,FALSE),"")</f>
        <v>04</v>
      </c>
      <c r="F15" s="48" t="str">
        <f>IFERROR(VLOOKUP($A15,'CONCENTRADO DE CLAVES'!$A$10:$AU$732,F$8,FALSE),"")</f>
        <v>015</v>
      </c>
      <c r="G15" s="16" t="str">
        <f>IFERROR(VLOOKUP($A15,'CONCENTRADO DE CLAVES'!$A$10:$AU$732,G$8,FALSE),"")</f>
        <v>00156</v>
      </c>
      <c r="H15" s="16" t="str">
        <f>IFERROR(VLOOKUP($A15,'CONCENTRADO DE CLAVES'!$A$10:$AU$732,H$8,FALSE),"")</f>
        <v>2</v>
      </c>
      <c r="I15" s="16" t="str">
        <f>IFERROR(VLOOKUP($A15,'CONCENTRADO DE CLAVES'!$A$10:$AU$732,I$8,FALSE),"")</f>
        <v>5</v>
      </c>
      <c r="J15" s="16" t="str">
        <f>IFERROR(VLOOKUP($A15,'CONCENTRADO DE CLAVES'!$A$10:$AU$732,J$8,FALSE),"")</f>
        <v>2</v>
      </c>
      <c r="K15" s="16" t="str">
        <f>IFERROR(VLOOKUP($A15,'CONCENTRADO DE CLAVES'!$A$10:$AU$732,K$8,FALSE),"")</f>
        <v>3</v>
      </c>
      <c r="L15" s="16" t="str">
        <f>IFERROR(VLOOKUP($A15,'CONCENTRADO DE CLAVES'!$A$10:$AU$732,L$8,FALSE),"")</f>
        <v>3</v>
      </c>
      <c r="M15" s="47" t="str">
        <f>IFERROR(VLOOKUP($A15,'CONCENTRADO DE CLAVES'!$A$10:$AU$732,M$8,FALSE),"")</f>
        <v>K</v>
      </c>
      <c r="N15" s="46" t="str">
        <f>IFERROR(VLOOKUP($A15,'CONCENTRADO DE CLAVES'!$A$10:$AU$732,N$8,FALSE),"")</f>
        <v>213</v>
      </c>
      <c r="O15" s="16" t="str">
        <f>IFERROR(VLOOKUP($A15,'CONCENTRADO DE CLAVES'!$A$10:$AU$732,O$8,FALSE),"")</f>
        <v>01</v>
      </c>
      <c r="P15" s="46" t="str">
        <f>IFERROR(VLOOKUP($A15,'CONCENTRADO DE CLAVES'!$A$10:$AU$732,P$8,FALSE),"")</f>
        <v>4156</v>
      </c>
      <c r="Q15" s="16" t="str">
        <f>IFERROR(VLOOKUP($A15,'CONCENTRADO DE CLAVES'!$A$10:$AU$732,Q$8,FALSE),"")</f>
        <v>00</v>
      </c>
      <c r="R15" s="48" t="str">
        <f>IFERROR(VLOOKUP($A15,'CONCENTRADO DE CLAVES'!$A$10:$AU$732,R$8,FALSE),"")</f>
        <v>5</v>
      </c>
      <c r="S15" s="16" t="str">
        <f>IFERROR(VLOOKUP($A15,'CONCENTRADO DE CLAVES'!$A$10:$AU$732,S$8,FALSE),"")</f>
        <v>00815</v>
      </c>
      <c r="T15" s="46" t="str">
        <f>IFERROR(VLOOKUP($A15,'CONCENTRADO DE CLAVES'!$A$10:$AU$732,T$8,FALSE),"")</f>
        <v>2</v>
      </c>
      <c r="U15" s="47" t="str">
        <f>IFERROR(VLOOKUP($A15,'CONCENTRADO DE CLAVES'!$A$10:$AU$732,U$8,FALSE),"")</f>
        <v>20</v>
      </c>
      <c r="V15" s="16" t="str">
        <f>IFERROR(VLOOKUP($A15,'CONCENTRADO DE CLAVES'!$A$10:$AU$732,V$8,FALSE),"")</f>
        <v>21121040150015625233K21301415600500815220150</v>
      </c>
      <c r="W15" s="13">
        <f>IFERROR(VLOOKUP($A15,'CONCENTRADO DE CLAVES'!$A$10:$AU$732,W$8,FALSE),"")</f>
        <v>0</v>
      </c>
      <c r="X15" s="13">
        <f>IFERROR(VLOOKUP($A15,'CONCENTRADO DE CLAVES'!$A$10:$AU$732,X$8,FALSE),"")</f>
        <v>0</v>
      </c>
      <c r="Y15" s="13">
        <f>IFERROR(VLOOKUP($A15,'CONCENTRADO DE CLAVES'!$A$10:$AU$732,Y$8,FALSE),"")</f>
        <v>0</v>
      </c>
      <c r="Z15" s="37">
        <f>IFERROR(VLOOKUP($A15,'CONCENTRADO DE CLAVES'!$A$10:$AU$732,Z$8,FALSE),"")</f>
        <v>0</v>
      </c>
      <c r="AA15" s="13">
        <f>IFERROR(VLOOKUP($A15,'CONCENTRADO DE CLAVES'!$A$10:$AU$732,AA$8,FALSE),"")</f>
        <v>0</v>
      </c>
      <c r="AB15" s="13">
        <f>IFERROR(VLOOKUP($A15,'CONCENTRADO DE CLAVES'!$A$10:$AU$732,AB$8,FALSE),"")</f>
        <v>0</v>
      </c>
      <c r="AC15" s="13">
        <f>IFERROR(VLOOKUP($A15,'CONCENTRADO DE CLAVES'!$A$10:$AU$732,AC$8,FALSE),"")</f>
        <v>0</v>
      </c>
      <c r="AD15" s="37">
        <f>IFERROR(VLOOKUP($A15,'CONCENTRADO DE CLAVES'!$A$10:$AU$732,AD$8,FALSE),"")</f>
        <v>0</v>
      </c>
      <c r="AE15" s="13">
        <f>IFERROR(VLOOKUP($A15,'CONCENTRADO DE CLAVES'!$A$10:$AU$732,AE$8,FALSE),"")</f>
        <v>0</v>
      </c>
      <c r="AF15" s="13">
        <f>IFERROR(VLOOKUP($A15,'CONCENTRADO DE CLAVES'!$A$10:$AU$732,AF$8,FALSE),"")</f>
        <v>0</v>
      </c>
      <c r="AG15" s="13">
        <f>IFERROR(VLOOKUP($A15,'CONCENTRADO DE CLAVES'!$A$10:$AU$732,AG$8,FALSE),"")</f>
        <v>0</v>
      </c>
      <c r="AH15" s="37">
        <f>IFERROR(VLOOKUP($A15,'CONCENTRADO DE CLAVES'!$A$10:$AU$732,AH$8,FALSE),"")</f>
        <v>0</v>
      </c>
      <c r="AI15" s="13">
        <f>IFERROR(VLOOKUP($A15,'CONCENTRADO DE CLAVES'!$A$10:$AU$732,AI$8,FALSE),"")</f>
        <v>0</v>
      </c>
      <c r="AJ15" s="13">
        <f>IFERROR(VLOOKUP($A15,'CONCENTRADO DE CLAVES'!$A$10:$AU$732,AJ$8,FALSE),"")</f>
        <v>0</v>
      </c>
      <c r="AK15" s="13">
        <f>IFERROR(VLOOKUP($A15,'CONCENTRADO DE CLAVES'!$A$10:$AU$732,AK$8,FALSE),"")</f>
        <v>35099559.920000002</v>
      </c>
      <c r="AL15" s="37">
        <f>IFERROR(VLOOKUP($A15,'CONCENTRADO DE CLAVES'!$A$10:$AU$732,AL$8,FALSE),"")</f>
        <v>35099559.920000002</v>
      </c>
      <c r="AM15" s="69">
        <f>IFERROR(VLOOKUP($A15,'CONCENTRADO DE CLAVES'!$A$10:$AU$732,AM$8,FALSE),"")</f>
        <v>35099559.920000002</v>
      </c>
    </row>
    <row r="16" spans="1:46" x14ac:dyDescent="0.25">
      <c r="A16" s="66">
        <v>7</v>
      </c>
      <c r="B16" s="16" t="str">
        <f>IFERROR(VLOOKUP($A16,'CONCENTRADO DE CLAVES'!$A$10:$AU$732,B$8,FALSE),"")</f>
        <v>21121040150015625333K14401415600500815220150</v>
      </c>
      <c r="C16" s="16">
        <f>IFERROR(VLOOKUP($A16,'CONCENTRADO DE CLAVES'!$A$10:$AU$732,C$8,FALSE),"")</f>
        <v>29</v>
      </c>
      <c r="D16" s="46" t="str">
        <f>IFERROR(VLOOKUP($A16,'CONCENTRADO DE CLAVES'!$A$10:$AU$732,D$8,FALSE),"")</f>
        <v>21121</v>
      </c>
      <c r="E16" s="47" t="str">
        <f>IFERROR(VLOOKUP($A16,'CONCENTRADO DE CLAVES'!$A$10:$AU$732,E$8,FALSE),"")</f>
        <v>04</v>
      </c>
      <c r="F16" s="48" t="str">
        <f>IFERROR(VLOOKUP($A16,'CONCENTRADO DE CLAVES'!$A$10:$AU$732,F$8,FALSE),"")</f>
        <v>015</v>
      </c>
      <c r="G16" s="16" t="str">
        <f>IFERROR(VLOOKUP($A16,'CONCENTRADO DE CLAVES'!$A$10:$AU$732,G$8,FALSE),"")</f>
        <v>00156</v>
      </c>
      <c r="H16" s="16" t="str">
        <f>IFERROR(VLOOKUP($A16,'CONCENTRADO DE CLAVES'!$A$10:$AU$732,H$8,FALSE),"")</f>
        <v>2</v>
      </c>
      <c r="I16" s="16" t="str">
        <f>IFERROR(VLOOKUP($A16,'CONCENTRADO DE CLAVES'!$A$10:$AU$732,I$8,FALSE),"")</f>
        <v>5</v>
      </c>
      <c r="J16" s="16" t="str">
        <f>IFERROR(VLOOKUP($A16,'CONCENTRADO DE CLAVES'!$A$10:$AU$732,J$8,FALSE),"")</f>
        <v>3</v>
      </c>
      <c r="K16" s="16" t="str">
        <f>IFERROR(VLOOKUP($A16,'CONCENTRADO DE CLAVES'!$A$10:$AU$732,K$8,FALSE),"")</f>
        <v>3</v>
      </c>
      <c r="L16" s="16" t="str">
        <f>IFERROR(VLOOKUP($A16,'CONCENTRADO DE CLAVES'!$A$10:$AU$732,L$8,FALSE),"")</f>
        <v>3</v>
      </c>
      <c r="M16" s="47" t="str">
        <f>IFERROR(VLOOKUP($A16,'CONCENTRADO DE CLAVES'!$A$10:$AU$732,M$8,FALSE),"")</f>
        <v>K</v>
      </c>
      <c r="N16" s="46" t="str">
        <f>IFERROR(VLOOKUP($A16,'CONCENTRADO DE CLAVES'!$A$10:$AU$732,N$8,FALSE),"")</f>
        <v>144</v>
      </c>
      <c r="O16" s="16" t="str">
        <f>IFERROR(VLOOKUP($A16,'CONCENTRADO DE CLAVES'!$A$10:$AU$732,O$8,FALSE),"")</f>
        <v>01</v>
      </c>
      <c r="P16" s="46" t="str">
        <f>IFERROR(VLOOKUP($A16,'CONCENTRADO DE CLAVES'!$A$10:$AU$732,P$8,FALSE),"")</f>
        <v>4156</v>
      </c>
      <c r="Q16" s="16" t="str">
        <f>IFERROR(VLOOKUP($A16,'CONCENTRADO DE CLAVES'!$A$10:$AU$732,Q$8,FALSE),"")</f>
        <v>00</v>
      </c>
      <c r="R16" s="48" t="str">
        <f>IFERROR(VLOOKUP($A16,'CONCENTRADO DE CLAVES'!$A$10:$AU$732,R$8,FALSE),"")</f>
        <v>5</v>
      </c>
      <c r="S16" s="16" t="str">
        <f>IFERROR(VLOOKUP($A16,'CONCENTRADO DE CLAVES'!$A$10:$AU$732,S$8,FALSE),"")</f>
        <v>00815</v>
      </c>
      <c r="T16" s="46" t="str">
        <f>IFERROR(VLOOKUP($A16,'CONCENTRADO DE CLAVES'!$A$10:$AU$732,T$8,FALSE),"")</f>
        <v>2</v>
      </c>
      <c r="U16" s="47" t="str">
        <f>IFERROR(VLOOKUP($A16,'CONCENTRADO DE CLAVES'!$A$10:$AU$732,U$8,FALSE),"")</f>
        <v>20</v>
      </c>
      <c r="V16" s="16" t="str">
        <f>IFERROR(VLOOKUP($A16,'CONCENTRADO DE CLAVES'!$A$10:$AU$732,V$8,FALSE),"")</f>
        <v>21121040150015625333K14401415600500815220150</v>
      </c>
      <c r="W16" s="13">
        <f>IFERROR(VLOOKUP($A16,'CONCENTRADO DE CLAVES'!$A$10:$AU$732,W$8,FALSE),"")</f>
        <v>0</v>
      </c>
      <c r="X16" s="13">
        <f>IFERROR(VLOOKUP($A16,'CONCENTRADO DE CLAVES'!$A$10:$AU$732,X$8,FALSE),"")</f>
        <v>0</v>
      </c>
      <c r="Y16" s="13">
        <f>IFERROR(VLOOKUP($A16,'CONCENTRADO DE CLAVES'!$A$10:$AU$732,Y$8,FALSE),"")</f>
        <v>0</v>
      </c>
      <c r="Z16" s="37">
        <f>IFERROR(VLOOKUP($A16,'CONCENTRADO DE CLAVES'!$A$10:$AU$732,Z$8,FALSE),"")</f>
        <v>0</v>
      </c>
      <c r="AA16" s="13">
        <f>IFERROR(VLOOKUP($A16,'CONCENTRADO DE CLAVES'!$A$10:$AU$732,AA$8,FALSE),"")</f>
        <v>0</v>
      </c>
      <c r="AB16" s="13">
        <f>IFERROR(VLOOKUP($A16,'CONCENTRADO DE CLAVES'!$A$10:$AU$732,AB$8,FALSE),"")</f>
        <v>0</v>
      </c>
      <c r="AC16" s="13">
        <f>IFERROR(VLOOKUP($A16,'CONCENTRADO DE CLAVES'!$A$10:$AU$732,AC$8,FALSE),"")</f>
        <v>0</v>
      </c>
      <c r="AD16" s="37">
        <f>IFERROR(VLOOKUP($A16,'CONCENTRADO DE CLAVES'!$A$10:$AU$732,AD$8,FALSE),"")</f>
        <v>0</v>
      </c>
      <c r="AE16" s="13">
        <f>IFERROR(VLOOKUP($A16,'CONCENTRADO DE CLAVES'!$A$10:$AU$732,AE$8,FALSE),"")</f>
        <v>0</v>
      </c>
      <c r="AF16" s="13">
        <f>IFERROR(VLOOKUP($A16,'CONCENTRADO DE CLAVES'!$A$10:$AU$732,AF$8,FALSE),"")</f>
        <v>54986844</v>
      </c>
      <c r="AG16" s="13">
        <f>IFERROR(VLOOKUP($A16,'CONCENTRADO DE CLAVES'!$A$10:$AU$732,AG$8,FALSE),"")</f>
        <v>0</v>
      </c>
      <c r="AH16" s="37">
        <f>IFERROR(VLOOKUP($A16,'CONCENTRADO DE CLAVES'!$A$10:$AU$732,AH$8,FALSE),"")</f>
        <v>54986844</v>
      </c>
      <c r="AI16" s="13">
        <f>IFERROR(VLOOKUP($A16,'CONCENTRADO DE CLAVES'!$A$10:$AU$732,AI$8,FALSE),"")</f>
        <v>0</v>
      </c>
      <c r="AJ16" s="13">
        <f>IFERROR(VLOOKUP($A16,'CONCENTRADO DE CLAVES'!$A$10:$AU$732,AJ$8,FALSE),"")</f>
        <v>82480266</v>
      </c>
      <c r="AK16" s="13">
        <f>IFERROR(VLOOKUP($A16,'CONCENTRADO DE CLAVES'!$A$10:$AU$732,AK$8,FALSE),"")</f>
        <v>27493421</v>
      </c>
      <c r="AL16" s="37">
        <f>IFERROR(VLOOKUP($A16,'CONCENTRADO DE CLAVES'!$A$10:$AU$732,AL$8,FALSE),"")</f>
        <v>109973687</v>
      </c>
      <c r="AM16" s="69">
        <f>IFERROR(VLOOKUP($A16,'CONCENTRADO DE CLAVES'!$A$10:$AU$732,AM$8,FALSE),"")</f>
        <v>164960531</v>
      </c>
    </row>
    <row r="17" spans="1:39" x14ac:dyDescent="0.25">
      <c r="A17" s="66">
        <v>8</v>
      </c>
      <c r="B17" s="16" t="str">
        <f>IFERROR(VLOOKUP($A17,'CONCENTRADO DE CLAVES'!$A$10:$AU$732,B$8,FALSE),"")</f>
        <v>21121040150015625133K21203415600102415220150</v>
      </c>
      <c r="C17" s="16">
        <f>IFERROR(VLOOKUP($A17,'CONCENTRADO DE CLAVES'!$A$10:$AU$732,C$8,FALSE),"")</f>
        <v>61</v>
      </c>
      <c r="D17" s="46">
        <f>IFERROR(VLOOKUP($A17,'CONCENTRADO DE CLAVES'!$A$10:$AU$732,D$8,FALSE),"")</f>
        <v>21121</v>
      </c>
      <c r="E17" s="47">
        <f>IFERROR(VLOOKUP($A17,'CONCENTRADO DE CLAVES'!$A$10:$AU$732,E$8,FALSE),"")</f>
        <v>4</v>
      </c>
      <c r="F17" s="48">
        <f>IFERROR(VLOOKUP($A17,'CONCENTRADO DE CLAVES'!$A$10:$AU$732,F$8,FALSE),"")</f>
        <v>15</v>
      </c>
      <c r="G17" s="16">
        <f>IFERROR(VLOOKUP($A17,'CONCENTRADO DE CLAVES'!$A$10:$AU$732,G$8,FALSE),"")</f>
        <v>156</v>
      </c>
      <c r="H17" s="16">
        <f>IFERROR(VLOOKUP($A17,'CONCENTRADO DE CLAVES'!$A$10:$AU$732,H$8,FALSE),"")</f>
        <v>2</v>
      </c>
      <c r="I17" s="16">
        <f>IFERROR(VLOOKUP($A17,'CONCENTRADO DE CLAVES'!$A$10:$AU$732,I$8,FALSE),"")</f>
        <v>5</v>
      </c>
      <c r="J17" s="16">
        <f>IFERROR(VLOOKUP($A17,'CONCENTRADO DE CLAVES'!$A$10:$AU$732,J$8,FALSE),"")</f>
        <v>1</v>
      </c>
      <c r="K17" s="16">
        <f>IFERROR(VLOOKUP($A17,'CONCENTRADO DE CLAVES'!$A$10:$AU$732,K$8,FALSE),"")</f>
        <v>3</v>
      </c>
      <c r="L17" s="16">
        <f>IFERROR(VLOOKUP($A17,'CONCENTRADO DE CLAVES'!$A$10:$AU$732,L$8,FALSE),"")</f>
        <v>3</v>
      </c>
      <c r="M17" s="47" t="str">
        <f>IFERROR(VLOOKUP($A17,'CONCENTRADO DE CLAVES'!$A$10:$AU$732,M$8,FALSE),"")</f>
        <v>K</v>
      </c>
      <c r="N17" s="46">
        <f>IFERROR(VLOOKUP($A17,'CONCENTRADO DE CLAVES'!$A$10:$AU$732,N$8,FALSE),"")</f>
        <v>212</v>
      </c>
      <c r="O17" s="16">
        <f>IFERROR(VLOOKUP($A17,'CONCENTRADO DE CLAVES'!$A$10:$AU$732,O$8,FALSE),"")</f>
        <v>3</v>
      </c>
      <c r="P17" s="46">
        <f>IFERROR(VLOOKUP($A17,'CONCENTRADO DE CLAVES'!$A$10:$AU$732,P$8,FALSE),"")</f>
        <v>4156</v>
      </c>
      <c r="Q17" s="16">
        <f>IFERROR(VLOOKUP($A17,'CONCENTRADO DE CLAVES'!$A$10:$AU$732,Q$8,FALSE),"")</f>
        <v>0</v>
      </c>
      <c r="R17" s="48">
        <f>IFERROR(VLOOKUP($A17,'CONCENTRADO DE CLAVES'!$A$10:$AU$732,R$8,FALSE),"")</f>
        <v>1</v>
      </c>
      <c r="S17" s="16">
        <f>IFERROR(VLOOKUP($A17,'CONCENTRADO DE CLAVES'!$A$10:$AU$732,S$8,FALSE),"")</f>
        <v>2415</v>
      </c>
      <c r="T17" s="46">
        <f>IFERROR(VLOOKUP($A17,'CONCENTRADO DE CLAVES'!$A$10:$AU$732,T$8,FALSE),"")</f>
        <v>2</v>
      </c>
      <c r="U17" s="47">
        <f>IFERROR(VLOOKUP($A17,'CONCENTRADO DE CLAVES'!$A$10:$AU$732,U$8,FALSE),"")</f>
        <v>20</v>
      </c>
      <c r="V17" s="16" t="str">
        <f>IFERROR(VLOOKUP($A17,'CONCENTRADO DE CLAVES'!$A$10:$AU$732,V$8,FALSE),"")</f>
        <v>21121040150015625133K21203415600102415220150</v>
      </c>
      <c r="W17" s="13">
        <f>IFERROR(VLOOKUP($A17,'CONCENTRADO DE CLAVES'!$A$10:$AU$732,W$8,FALSE),"")</f>
        <v>0</v>
      </c>
      <c r="X17" s="13">
        <f>IFERROR(VLOOKUP($A17,'CONCENTRADO DE CLAVES'!$A$10:$AU$732,X$8,FALSE),"")</f>
        <v>0</v>
      </c>
      <c r="Y17" s="13">
        <f>IFERROR(VLOOKUP($A17,'CONCENTRADO DE CLAVES'!$A$10:$AU$732,Y$8,FALSE),"")</f>
        <v>0</v>
      </c>
      <c r="Z17" s="37">
        <f>IFERROR(VLOOKUP($A17,'CONCENTRADO DE CLAVES'!$A$10:$AU$732,Z$8,FALSE),"")</f>
        <v>0</v>
      </c>
      <c r="AA17" s="13">
        <f>IFERROR(VLOOKUP($A17,'CONCENTRADO DE CLAVES'!$A$10:$AU$732,AA$8,FALSE),"")</f>
        <v>0</v>
      </c>
      <c r="AB17" s="13">
        <f>IFERROR(VLOOKUP($A17,'CONCENTRADO DE CLAVES'!$A$10:$AU$732,AB$8,FALSE),"")</f>
        <v>0</v>
      </c>
      <c r="AC17" s="13">
        <f>IFERROR(VLOOKUP($A17,'CONCENTRADO DE CLAVES'!$A$10:$AU$732,AC$8,FALSE),"")</f>
        <v>0</v>
      </c>
      <c r="AD17" s="37">
        <f>IFERROR(VLOOKUP($A17,'CONCENTRADO DE CLAVES'!$A$10:$AU$732,AD$8,FALSE),"")</f>
        <v>0</v>
      </c>
      <c r="AE17" s="13">
        <f>IFERROR(VLOOKUP($A17,'CONCENTRADO DE CLAVES'!$A$10:$AU$732,AE$8,FALSE),"")</f>
        <v>0</v>
      </c>
      <c r="AF17" s="13">
        <f>IFERROR(VLOOKUP($A17,'CONCENTRADO DE CLAVES'!$A$10:$AU$732,AF$8,FALSE),"")</f>
        <v>0</v>
      </c>
      <c r="AG17" s="13">
        <f>IFERROR(VLOOKUP($A17,'CONCENTRADO DE CLAVES'!$A$10:$AU$732,AG$8,FALSE),"")</f>
        <v>0</v>
      </c>
      <c r="AH17" s="37">
        <f>IFERROR(VLOOKUP($A17,'CONCENTRADO DE CLAVES'!$A$10:$AU$732,AH$8,FALSE),"")</f>
        <v>0</v>
      </c>
      <c r="AI17" s="13">
        <f>IFERROR(VLOOKUP($A17,'CONCENTRADO DE CLAVES'!$A$10:$AU$732,AI$8,FALSE),"")</f>
        <v>0</v>
      </c>
      <c r="AJ17" s="13">
        <f>IFERROR(VLOOKUP($A17,'CONCENTRADO DE CLAVES'!$A$10:$AU$732,AJ$8,FALSE),"")</f>
        <v>0</v>
      </c>
      <c r="AK17" s="13">
        <f>IFERROR(VLOOKUP($A17,'CONCENTRADO DE CLAVES'!$A$10:$AU$732,AK$8,FALSE),"")</f>
        <v>0</v>
      </c>
      <c r="AL17" s="37">
        <f>IFERROR(VLOOKUP($A17,'CONCENTRADO DE CLAVES'!$A$10:$AU$732,AL$8,FALSE),"")</f>
        <v>0</v>
      </c>
      <c r="AM17" s="69">
        <f>IFERROR(VLOOKUP($A17,'CONCENTRADO DE CLAVES'!$A$10:$AU$732,AM$8,FALSE),"")</f>
        <v>0</v>
      </c>
    </row>
    <row r="18" spans="1:39" x14ac:dyDescent="0.25">
      <c r="A18" s="66">
        <v>9</v>
      </c>
      <c r="B18" s="16" t="str">
        <f>IFERROR(VLOOKUP($A18,'CONCENTRADO DE CLAVES'!$A$10:$AU$732,B$8,FALSE),"")</f>
        <v>21121040150015625133K21203415600575714220150</v>
      </c>
      <c r="C18" s="16">
        <f>IFERROR(VLOOKUP($A18,'CONCENTRADO DE CLAVES'!$A$10:$AU$732,C$8,FALSE),"")</f>
        <v>61</v>
      </c>
      <c r="D18" s="46">
        <f>IFERROR(VLOOKUP($A18,'CONCENTRADO DE CLAVES'!$A$10:$AU$732,D$8,FALSE),"")</f>
        <v>21121</v>
      </c>
      <c r="E18" s="47">
        <f>IFERROR(VLOOKUP($A18,'CONCENTRADO DE CLAVES'!$A$10:$AU$732,E$8,FALSE),"")</f>
        <v>4</v>
      </c>
      <c r="F18" s="48">
        <f>IFERROR(VLOOKUP($A18,'CONCENTRADO DE CLAVES'!$A$10:$AU$732,F$8,FALSE),"")</f>
        <v>15</v>
      </c>
      <c r="G18" s="16">
        <f>IFERROR(VLOOKUP($A18,'CONCENTRADO DE CLAVES'!$A$10:$AU$732,G$8,FALSE),"")</f>
        <v>156</v>
      </c>
      <c r="H18" s="16">
        <f>IFERROR(VLOOKUP($A18,'CONCENTRADO DE CLAVES'!$A$10:$AU$732,H$8,FALSE),"")</f>
        <v>2</v>
      </c>
      <c r="I18" s="16">
        <f>IFERROR(VLOOKUP($A18,'CONCENTRADO DE CLAVES'!$A$10:$AU$732,I$8,FALSE),"")</f>
        <v>5</v>
      </c>
      <c r="J18" s="16">
        <f>IFERROR(VLOOKUP($A18,'CONCENTRADO DE CLAVES'!$A$10:$AU$732,J$8,FALSE),"")</f>
        <v>1</v>
      </c>
      <c r="K18" s="16">
        <f>IFERROR(VLOOKUP($A18,'CONCENTRADO DE CLAVES'!$A$10:$AU$732,K$8,FALSE),"")</f>
        <v>3</v>
      </c>
      <c r="L18" s="16">
        <f>IFERROR(VLOOKUP($A18,'CONCENTRADO DE CLAVES'!$A$10:$AU$732,L$8,FALSE),"")</f>
        <v>3</v>
      </c>
      <c r="M18" s="47" t="str">
        <f>IFERROR(VLOOKUP($A18,'CONCENTRADO DE CLAVES'!$A$10:$AU$732,M$8,FALSE),"")</f>
        <v>K</v>
      </c>
      <c r="N18" s="46">
        <f>IFERROR(VLOOKUP($A18,'CONCENTRADO DE CLAVES'!$A$10:$AU$732,N$8,FALSE),"")</f>
        <v>212</v>
      </c>
      <c r="O18" s="16">
        <f>IFERROR(VLOOKUP($A18,'CONCENTRADO DE CLAVES'!$A$10:$AU$732,O$8,FALSE),"")</f>
        <v>3</v>
      </c>
      <c r="P18" s="46">
        <f>IFERROR(VLOOKUP($A18,'CONCENTRADO DE CLAVES'!$A$10:$AU$732,P$8,FALSE),"")</f>
        <v>4156</v>
      </c>
      <c r="Q18" s="16">
        <f>IFERROR(VLOOKUP($A18,'CONCENTRADO DE CLAVES'!$A$10:$AU$732,Q$8,FALSE),"")</f>
        <v>0</v>
      </c>
      <c r="R18" s="48">
        <f>IFERROR(VLOOKUP($A18,'CONCENTRADO DE CLAVES'!$A$10:$AU$732,R$8,FALSE),"")</f>
        <v>5</v>
      </c>
      <c r="S18" s="16">
        <f>IFERROR(VLOOKUP($A18,'CONCENTRADO DE CLAVES'!$A$10:$AU$732,S$8,FALSE),"")</f>
        <v>75714</v>
      </c>
      <c r="T18" s="46">
        <f>IFERROR(VLOOKUP($A18,'CONCENTRADO DE CLAVES'!$A$10:$AU$732,T$8,FALSE),"")</f>
        <v>2</v>
      </c>
      <c r="U18" s="47">
        <f>IFERROR(VLOOKUP($A18,'CONCENTRADO DE CLAVES'!$A$10:$AU$732,U$8,FALSE),"")</f>
        <v>20</v>
      </c>
      <c r="V18" s="16" t="str">
        <f>IFERROR(VLOOKUP($A18,'CONCENTRADO DE CLAVES'!$A$10:$AU$732,V$8,FALSE),"")</f>
        <v>21121040150015625133K21203415600575714220150</v>
      </c>
      <c r="W18" s="13">
        <f>IFERROR(VLOOKUP($A18,'CONCENTRADO DE CLAVES'!$A$10:$AU$732,W$8,FALSE),"")</f>
        <v>0</v>
      </c>
      <c r="X18" s="13">
        <f>IFERROR(VLOOKUP($A18,'CONCENTRADO DE CLAVES'!$A$10:$AU$732,X$8,FALSE),"")</f>
        <v>0</v>
      </c>
      <c r="Y18" s="13">
        <f>IFERROR(VLOOKUP($A18,'CONCENTRADO DE CLAVES'!$A$10:$AU$732,Y$8,FALSE),"")</f>
        <v>0</v>
      </c>
      <c r="Z18" s="37">
        <f>IFERROR(VLOOKUP($A18,'CONCENTRADO DE CLAVES'!$A$10:$AU$732,Z$8,FALSE),"")</f>
        <v>0</v>
      </c>
      <c r="AA18" s="13">
        <f>IFERROR(VLOOKUP($A18,'CONCENTRADO DE CLAVES'!$A$10:$AU$732,AA$8,FALSE),"")</f>
        <v>0</v>
      </c>
      <c r="AB18" s="13">
        <f>IFERROR(VLOOKUP($A18,'CONCENTRADO DE CLAVES'!$A$10:$AU$732,AB$8,FALSE),"")</f>
        <v>0</v>
      </c>
      <c r="AC18" s="13">
        <f>IFERROR(VLOOKUP($A18,'CONCENTRADO DE CLAVES'!$A$10:$AU$732,AC$8,FALSE),"")</f>
        <v>0</v>
      </c>
      <c r="AD18" s="37">
        <f>IFERROR(VLOOKUP($A18,'CONCENTRADO DE CLAVES'!$A$10:$AU$732,AD$8,FALSE),"")</f>
        <v>0</v>
      </c>
      <c r="AE18" s="13">
        <f>IFERROR(VLOOKUP($A18,'CONCENTRADO DE CLAVES'!$A$10:$AU$732,AE$8,FALSE),"")</f>
        <v>0</v>
      </c>
      <c r="AF18" s="13">
        <f>IFERROR(VLOOKUP($A18,'CONCENTRADO DE CLAVES'!$A$10:$AU$732,AF$8,FALSE),"")</f>
        <v>1833574.61</v>
      </c>
      <c r="AG18" s="13">
        <f>IFERROR(VLOOKUP($A18,'CONCENTRADO DE CLAVES'!$A$10:$AU$732,AG$8,FALSE),"")</f>
        <v>0</v>
      </c>
      <c r="AH18" s="37">
        <f>IFERROR(VLOOKUP($A18,'CONCENTRADO DE CLAVES'!$A$10:$AU$732,AH$8,FALSE),"")</f>
        <v>1833574.61</v>
      </c>
      <c r="AI18" s="13">
        <f>IFERROR(VLOOKUP($A18,'CONCENTRADO DE CLAVES'!$A$10:$AU$732,AI$8,FALSE),"")</f>
        <v>0</v>
      </c>
      <c r="AJ18" s="13">
        <f>IFERROR(VLOOKUP($A18,'CONCENTRADO DE CLAVES'!$A$10:$AU$732,AJ$8,FALSE),"")</f>
        <v>0</v>
      </c>
      <c r="AK18" s="13">
        <f>IFERROR(VLOOKUP($A18,'CONCENTRADO DE CLAVES'!$A$10:$AU$732,AK$8,FALSE),"")</f>
        <v>0</v>
      </c>
      <c r="AL18" s="37">
        <f>IFERROR(VLOOKUP($A18,'CONCENTRADO DE CLAVES'!$A$10:$AU$732,AL$8,FALSE),"")</f>
        <v>0</v>
      </c>
      <c r="AM18" s="69">
        <f>IFERROR(VLOOKUP($A18,'CONCENTRADO DE CLAVES'!$A$10:$AU$732,AM$8,FALSE),"")</f>
        <v>1833574.61</v>
      </c>
    </row>
    <row r="19" spans="1:39" x14ac:dyDescent="0.25">
      <c r="A19" s="66">
        <v>10</v>
      </c>
      <c r="B19" s="16" t="str">
        <f>IFERROR(VLOOKUP($A19,'CONCENTRADO DE CLAVES'!$A$10:$AU$732,B$8,FALSE),"")</f>
        <v>21121040150015625133K21203415604100100220150</v>
      </c>
      <c r="C19" s="16">
        <f>IFERROR(VLOOKUP($A19,'CONCENTRADO DE CLAVES'!$A$10:$AU$732,C$8,FALSE),"")</f>
        <v>61</v>
      </c>
      <c r="D19" s="46">
        <f>IFERROR(VLOOKUP($A19,'CONCENTRADO DE CLAVES'!$A$10:$AU$732,D$8,FALSE),"")</f>
        <v>21121</v>
      </c>
      <c r="E19" s="47">
        <f>IFERROR(VLOOKUP($A19,'CONCENTRADO DE CLAVES'!$A$10:$AU$732,E$8,FALSE),"")</f>
        <v>4</v>
      </c>
      <c r="F19" s="48">
        <f>IFERROR(VLOOKUP($A19,'CONCENTRADO DE CLAVES'!$A$10:$AU$732,F$8,FALSE),"")</f>
        <v>15</v>
      </c>
      <c r="G19" s="16">
        <f>IFERROR(VLOOKUP($A19,'CONCENTRADO DE CLAVES'!$A$10:$AU$732,G$8,FALSE),"")</f>
        <v>156</v>
      </c>
      <c r="H19" s="16">
        <f>IFERROR(VLOOKUP($A19,'CONCENTRADO DE CLAVES'!$A$10:$AU$732,H$8,FALSE),"")</f>
        <v>2</v>
      </c>
      <c r="I19" s="16">
        <f>IFERROR(VLOOKUP($A19,'CONCENTRADO DE CLAVES'!$A$10:$AU$732,I$8,FALSE),"")</f>
        <v>5</v>
      </c>
      <c r="J19" s="16">
        <f>IFERROR(VLOOKUP($A19,'CONCENTRADO DE CLAVES'!$A$10:$AU$732,J$8,FALSE),"")</f>
        <v>1</v>
      </c>
      <c r="K19" s="16">
        <f>IFERROR(VLOOKUP($A19,'CONCENTRADO DE CLAVES'!$A$10:$AU$732,K$8,FALSE),"")</f>
        <v>3</v>
      </c>
      <c r="L19" s="16">
        <f>IFERROR(VLOOKUP($A19,'CONCENTRADO DE CLAVES'!$A$10:$AU$732,L$8,FALSE),"")</f>
        <v>3</v>
      </c>
      <c r="M19" s="47" t="str">
        <f>IFERROR(VLOOKUP($A19,'CONCENTRADO DE CLAVES'!$A$10:$AU$732,M$8,FALSE),"")</f>
        <v>K</v>
      </c>
      <c r="N19" s="46">
        <f>IFERROR(VLOOKUP($A19,'CONCENTRADO DE CLAVES'!$A$10:$AU$732,N$8,FALSE),"")</f>
        <v>212</v>
      </c>
      <c r="O19" s="16">
        <f>IFERROR(VLOOKUP($A19,'CONCENTRADO DE CLAVES'!$A$10:$AU$732,O$8,FALSE),"")</f>
        <v>3</v>
      </c>
      <c r="P19" s="46">
        <f>IFERROR(VLOOKUP($A19,'CONCENTRADO DE CLAVES'!$A$10:$AU$732,P$8,FALSE),"")</f>
        <v>4156</v>
      </c>
      <c r="Q19" s="16">
        <f>IFERROR(VLOOKUP($A19,'CONCENTRADO DE CLAVES'!$A$10:$AU$732,Q$8,FALSE),"")</f>
        <v>4</v>
      </c>
      <c r="R19" s="48">
        <f>IFERROR(VLOOKUP($A19,'CONCENTRADO DE CLAVES'!$A$10:$AU$732,R$8,FALSE),"")</f>
        <v>1</v>
      </c>
      <c r="S19" s="16">
        <f>IFERROR(VLOOKUP($A19,'CONCENTRADO DE CLAVES'!$A$10:$AU$732,S$8,FALSE),"")</f>
        <v>100</v>
      </c>
      <c r="T19" s="46">
        <f>IFERROR(VLOOKUP($A19,'CONCENTRADO DE CLAVES'!$A$10:$AU$732,T$8,FALSE),"")</f>
        <v>2</v>
      </c>
      <c r="U19" s="47">
        <f>IFERROR(VLOOKUP($A19,'CONCENTRADO DE CLAVES'!$A$10:$AU$732,U$8,FALSE),"")</f>
        <v>20</v>
      </c>
      <c r="V19" s="16" t="str">
        <f>IFERROR(VLOOKUP($A19,'CONCENTRADO DE CLAVES'!$A$10:$AU$732,V$8,FALSE),"")</f>
        <v>21121040150015625133K21203415604100100220150</v>
      </c>
      <c r="W19" s="13">
        <f>IFERROR(VLOOKUP($A19,'CONCENTRADO DE CLAVES'!$A$10:$AU$732,W$8,FALSE),"")</f>
        <v>0</v>
      </c>
      <c r="X19" s="13">
        <f>IFERROR(VLOOKUP($A19,'CONCENTRADO DE CLAVES'!$A$10:$AU$732,X$8,FALSE),"")</f>
        <v>0</v>
      </c>
      <c r="Y19" s="13">
        <f>IFERROR(VLOOKUP($A19,'CONCENTRADO DE CLAVES'!$A$10:$AU$732,Y$8,FALSE),"")</f>
        <v>0</v>
      </c>
      <c r="Z19" s="37">
        <f>IFERROR(VLOOKUP($A19,'CONCENTRADO DE CLAVES'!$A$10:$AU$732,Z$8,FALSE),"")</f>
        <v>0</v>
      </c>
      <c r="AA19" s="13">
        <f>IFERROR(VLOOKUP($A19,'CONCENTRADO DE CLAVES'!$A$10:$AU$732,AA$8,FALSE),"")</f>
        <v>0</v>
      </c>
      <c r="AB19" s="13">
        <f>IFERROR(VLOOKUP($A19,'CONCENTRADO DE CLAVES'!$A$10:$AU$732,AB$8,FALSE),"")</f>
        <v>0</v>
      </c>
      <c r="AC19" s="13">
        <f>IFERROR(VLOOKUP($A19,'CONCENTRADO DE CLAVES'!$A$10:$AU$732,AC$8,FALSE),"")</f>
        <v>0</v>
      </c>
      <c r="AD19" s="37">
        <f>IFERROR(VLOOKUP($A19,'CONCENTRADO DE CLAVES'!$A$10:$AU$732,AD$8,FALSE),"")</f>
        <v>0</v>
      </c>
      <c r="AE19" s="13">
        <f>IFERROR(VLOOKUP($A19,'CONCENTRADO DE CLAVES'!$A$10:$AU$732,AE$8,FALSE),"")</f>
        <v>0</v>
      </c>
      <c r="AF19" s="13">
        <f>IFERROR(VLOOKUP($A19,'CONCENTRADO DE CLAVES'!$A$10:$AU$732,AF$8,FALSE),"")</f>
        <v>0</v>
      </c>
      <c r="AG19" s="13">
        <f>IFERROR(VLOOKUP($A19,'CONCENTRADO DE CLAVES'!$A$10:$AU$732,AG$8,FALSE),"")</f>
        <v>0</v>
      </c>
      <c r="AH19" s="37">
        <f>IFERROR(VLOOKUP($A19,'CONCENTRADO DE CLAVES'!$A$10:$AU$732,AH$8,FALSE),"")</f>
        <v>0</v>
      </c>
      <c r="AI19" s="13">
        <f>IFERROR(VLOOKUP($A19,'CONCENTRADO DE CLAVES'!$A$10:$AU$732,AI$8,FALSE),"")</f>
        <v>0</v>
      </c>
      <c r="AJ19" s="13">
        <f>IFERROR(VLOOKUP($A19,'CONCENTRADO DE CLAVES'!$A$10:$AU$732,AJ$8,FALSE),"")</f>
        <v>0</v>
      </c>
      <c r="AK19" s="13">
        <f>IFERROR(VLOOKUP($A19,'CONCENTRADO DE CLAVES'!$A$10:$AU$732,AK$8,FALSE),"")</f>
        <v>0</v>
      </c>
      <c r="AL19" s="37">
        <f>IFERROR(VLOOKUP($A19,'CONCENTRADO DE CLAVES'!$A$10:$AU$732,AL$8,FALSE),"")</f>
        <v>0</v>
      </c>
      <c r="AM19" s="69">
        <f>IFERROR(VLOOKUP($A19,'CONCENTRADO DE CLAVES'!$A$10:$AU$732,AM$8,FALSE),"")</f>
        <v>0</v>
      </c>
    </row>
    <row r="20" spans="1:39" x14ac:dyDescent="0.25">
      <c r="A20" s="66">
        <v>11</v>
      </c>
      <c r="B20" s="16" t="str">
        <f>IFERROR(VLOOKUP($A20,'CONCENTRADO DE CLAVES'!$A$10:$AU$732,B$8,FALSE),"")</f>
        <v>21121040150015625133K21203415601100100220150</v>
      </c>
      <c r="C20" s="16">
        <f>IFERROR(VLOOKUP($A20,'CONCENTRADO DE CLAVES'!$A$10:$AU$732,C$8,FALSE),"")</f>
        <v>61</v>
      </c>
      <c r="D20" s="46">
        <f>IFERROR(VLOOKUP($A20,'CONCENTRADO DE CLAVES'!$A$10:$AU$732,D$8,FALSE),"")</f>
        <v>21121</v>
      </c>
      <c r="E20" s="47">
        <f>IFERROR(VLOOKUP($A20,'CONCENTRADO DE CLAVES'!$A$10:$AU$732,E$8,FALSE),"")</f>
        <v>4</v>
      </c>
      <c r="F20" s="48">
        <f>IFERROR(VLOOKUP($A20,'CONCENTRADO DE CLAVES'!$A$10:$AU$732,F$8,FALSE),"")</f>
        <v>15</v>
      </c>
      <c r="G20" s="16">
        <f>IFERROR(VLOOKUP($A20,'CONCENTRADO DE CLAVES'!$A$10:$AU$732,G$8,FALSE),"")</f>
        <v>156</v>
      </c>
      <c r="H20" s="16">
        <f>IFERROR(VLOOKUP($A20,'CONCENTRADO DE CLAVES'!$A$10:$AU$732,H$8,FALSE),"")</f>
        <v>2</v>
      </c>
      <c r="I20" s="16">
        <f>IFERROR(VLOOKUP($A20,'CONCENTRADO DE CLAVES'!$A$10:$AU$732,I$8,FALSE),"")</f>
        <v>5</v>
      </c>
      <c r="J20" s="16">
        <f>IFERROR(VLOOKUP($A20,'CONCENTRADO DE CLAVES'!$A$10:$AU$732,J$8,FALSE),"")</f>
        <v>1</v>
      </c>
      <c r="K20" s="16">
        <f>IFERROR(VLOOKUP($A20,'CONCENTRADO DE CLAVES'!$A$10:$AU$732,K$8,FALSE),"")</f>
        <v>3</v>
      </c>
      <c r="L20" s="16">
        <f>IFERROR(VLOOKUP($A20,'CONCENTRADO DE CLAVES'!$A$10:$AU$732,L$8,FALSE),"")</f>
        <v>3</v>
      </c>
      <c r="M20" s="47" t="str">
        <f>IFERROR(VLOOKUP($A20,'CONCENTRADO DE CLAVES'!$A$10:$AU$732,M$8,FALSE),"")</f>
        <v>K</v>
      </c>
      <c r="N20" s="46">
        <f>IFERROR(VLOOKUP($A20,'CONCENTRADO DE CLAVES'!$A$10:$AU$732,N$8,FALSE),"")</f>
        <v>212</v>
      </c>
      <c r="O20" s="16">
        <f>IFERROR(VLOOKUP($A20,'CONCENTRADO DE CLAVES'!$A$10:$AU$732,O$8,FALSE),"")</f>
        <v>3</v>
      </c>
      <c r="P20" s="46">
        <f>IFERROR(VLOOKUP($A20,'CONCENTRADO DE CLAVES'!$A$10:$AU$732,P$8,FALSE),"")</f>
        <v>4156</v>
      </c>
      <c r="Q20" s="16">
        <f>IFERROR(VLOOKUP($A20,'CONCENTRADO DE CLAVES'!$A$10:$AU$732,Q$8,FALSE),"")</f>
        <v>1</v>
      </c>
      <c r="R20" s="48">
        <f>IFERROR(VLOOKUP($A20,'CONCENTRADO DE CLAVES'!$A$10:$AU$732,R$8,FALSE),"")</f>
        <v>1</v>
      </c>
      <c r="S20" s="16">
        <f>IFERROR(VLOOKUP($A20,'CONCENTRADO DE CLAVES'!$A$10:$AU$732,S$8,FALSE),"")</f>
        <v>100</v>
      </c>
      <c r="T20" s="46">
        <f>IFERROR(VLOOKUP($A20,'CONCENTRADO DE CLAVES'!$A$10:$AU$732,T$8,FALSE),"")</f>
        <v>2</v>
      </c>
      <c r="U20" s="47">
        <f>IFERROR(VLOOKUP($A20,'CONCENTRADO DE CLAVES'!$A$10:$AU$732,U$8,FALSE),"")</f>
        <v>20</v>
      </c>
      <c r="V20" s="16" t="str">
        <f>IFERROR(VLOOKUP($A20,'CONCENTRADO DE CLAVES'!$A$10:$AU$732,V$8,FALSE),"")</f>
        <v>21121040150015625133K21203415601100100220150</v>
      </c>
      <c r="W20" s="13">
        <f>IFERROR(VLOOKUP($A20,'CONCENTRADO DE CLAVES'!$A$10:$AU$732,W$8,FALSE),"")</f>
        <v>0</v>
      </c>
      <c r="X20" s="13">
        <f>IFERROR(VLOOKUP($A20,'CONCENTRADO DE CLAVES'!$A$10:$AU$732,X$8,FALSE),"")</f>
        <v>0</v>
      </c>
      <c r="Y20" s="13">
        <f>IFERROR(VLOOKUP($A20,'CONCENTRADO DE CLAVES'!$A$10:$AU$732,Y$8,FALSE),"")</f>
        <v>0</v>
      </c>
      <c r="Z20" s="37">
        <f>IFERROR(VLOOKUP($A20,'CONCENTRADO DE CLAVES'!$A$10:$AU$732,Z$8,FALSE),"")</f>
        <v>0</v>
      </c>
      <c r="AA20" s="13">
        <f>IFERROR(VLOOKUP($A20,'CONCENTRADO DE CLAVES'!$A$10:$AU$732,AA$8,FALSE),"")</f>
        <v>0</v>
      </c>
      <c r="AB20" s="13">
        <f>IFERROR(VLOOKUP($A20,'CONCENTRADO DE CLAVES'!$A$10:$AU$732,AB$8,FALSE),"")</f>
        <v>23622522.030000001</v>
      </c>
      <c r="AC20" s="13">
        <f>IFERROR(VLOOKUP($A20,'CONCENTRADO DE CLAVES'!$A$10:$AU$732,AC$8,FALSE),"")</f>
        <v>0</v>
      </c>
      <c r="AD20" s="37">
        <f>IFERROR(VLOOKUP($A20,'CONCENTRADO DE CLAVES'!$A$10:$AU$732,AD$8,FALSE),"")</f>
        <v>23622522.030000001</v>
      </c>
      <c r="AE20" s="13">
        <f>IFERROR(VLOOKUP($A20,'CONCENTRADO DE CLAVES'!$A$10:$AU$732,AE$8,FALSE),"")</f>
        <v>0</v>
      </c>
      <c r="AF20" s="13">
        <f>IFERROR(VLOOKUP($A20,'CONCENTRADO DE CLAVES'!$A$10:$AU$732,AF$8,FALSE),"")</f>
        <v>0</v>
      </c>
      <c r="AG20" s="13">
        <f>IFERROR(VLOOKUP($A20,'CONCENTRADO DE CLAVES'!$A$10:$AU$732,AG$8,FALSE),"")</f>
        <v>0</v>
      </c>
      <c r="AH20" s="37">
        <f>IFERROR(VLOOKUP($A20,'CONCENTRADO DE CLAVES'!$A$10:$AU$732,AH$8,FALSE),"")</f>
        <v>0</v>
      </c>
      <c r="AI20" s="13">
        <f>IFERROR(VLOOKUP($A20,'CONCENTRADO DE CLAVES'!$A$10:$AU$732,AI$8,FALSE),"")</f>
        <v>0</v>
      </c>
      <c r="AJ20" s="13">
        <f>IFERROR(VLOOKUP($A20,'CONCENTRADO DE CLAVES'!$A$10:$AU$732,AJ$8,FALSE),"")</f>
        <v>0</v>
      </c>
      <c r="AK20" s="13">
        <f>IFERROR(VLOOKUP($A20,'CONCENTRADO DE CLAVES'!$A$10:$AU$732,AK$8,FALSE),"")</f>
        <v>0</v>
      </c>
      <c r="AL20" s="37">
        <f>IFERROR(VLOOKUP($A20,'CONCENTRADO DE CLAVES'!$A$10:$AU$732,AL$8,FALSE),"")</f>
        <v>0</v>
      </c>
      <c r="AM20" s="69">
        <f>IFERROR(VLOOKUP($A20,'CONCENTRADO DE CLAVES'!$A$10:$AU$732,AM$8,FALSE),"")</f>
        <v>23622522.030000001</v>
      </c>
    </row>
    <row r="21" spans="1:39" x14ac:dyDescent="0.25">
      <c r="A21" s="66">
        <v>12</v>
      </c>
      <c r="B21" s="16" t="str">
        <f>IFERROR(VLOOKUP($A21,'CONCENTRADO DE CLAVES'!$A$10:$AU$732,B$8,FALSE),"")</f>
        <v>21121040150015625233K21301415600575714220150</v>
      </c>
      <c r="C21" s="16">
        <f>IFERROR(VLOOKUP($A21,'CONCENTRADO DE CLAVES'!$A$10:$AU$732,C$8,FALSE),"")</f>
        <v>61</v>
      </c>
      <c r="D21" s="46">
        <f>IFERROR(VLOOKUP($A21,'CONCENTRADO DE CLAVES'!$A$10:$AU$732,D$8,FALSE),"")</f>
        <v>21121</v>
      </c>
      <c r="E21" s="47">
        <f>IFERROR(VLOOKUP($A21,'CONCENTRADO DE CLAVES'!$A$10:$AU$732,E$8,FALSE),"")</f>
        <v>4</v>
      </c>
      <c r="F21" s="48">
        <f>IFERROR(VLOOKUP($A21,'CONCENTRADO DE CLAVES'!$A$10:$AU$732,F$8,FALSE),"")</f>
        <v>15</v>
      </c>
      <c r="G21" s="16">
        <f>IFERROR(VLOOKUP($A21,'CONCENTRADO DE CLAVES'!$A$10:$AU$732,G$8,FALSE),"")</f>
        <v>156</v>
      </c>
      <c r="H21" s="16">
        <f>IFERROR(VLOOKUP($A21,'CONCENTRADO DE CLAVES'!$A$10:$AU$732,H$8,FALSE),"")</f>
        <v>2</v>
      </c>
      <c r="I21" s="16">
        <f>IFERROR(VLOOKUP($A21,'CONCENTRADO DE CLAVES'!$A$10:$AU$732,I$8,FALSE),"")</f>
        <v>5</v>
      </c>
      <c r="J21" s="16">
        <f>IFERROR(VLOOKUP($A21,'CONCENTRADO DE CLAVES'!$A$10:$AU$732,J$8,FALSE),"")</f>
        <v>2</v>
      </c>
      <c r="K21" s="16">
        <f>IFERROR(VLOOKUP($A21,'CONCENTRADO DE CLAVES'!$A$10:$AU$732,K$8,FALSE),"")</f>
        <v>3</v>
      </c>
      <c r="L21" s="16">
        <f>IFERROR(VLOOKUP($A21,'CONCENTRADO DE CLAVES'!$A$10:$AU$732,L$8,FALSE),"")</f>
        <v>3</v>
      </c>
      <c r="M21" s="47" t="str">
        <f>IFERROR(VLOOKUP($A21,'CONCENTRADO DE CLAVES'!$A$10:$AU$732,M$8,FALSE),"")</f>
        <v>K</v>
      </c>
      <c r="N21" s="46">
        <f>IFERROR(VLOOKUP($A21,'CONCENTRADO DE CLAVES'!$A$10:$AU$732,N$8,FALSE),"")</f>
        <v>213</v>
      </c>
      <c r="O21" s="16">
        <f>IFERROR(VLOOKUP($A21,'CONCENTRADO DE CLAVES'!$A$10:$AU$732,O$8,FALSE),"")</f>
        <v>1</v>
      </c>
      <c r="P21" s="46">
        <f>IFERROR(VLOOKUP($A21,'CONCENTRADO DE CLAVES'!$A$10:$AU$732,P$8,FALSE),"")</f>
        <v>4156</v>
      </c>
      <c r="Q21" s="16">
        <f>IFERROR(VLOOKUP($A21,'CONCENTRADO DE CLAVES'!$A$10:$AU$732,Q$8,FALSE),"")</f>
        <v>0</v>
      </c>
      <c r="R21" s="48">
        <f>IFERROR(VLOOKUP($A21,'CONCENTRADO DE CLAVES'!$A$10:$AU$732,R$8,FALSE),"")</f>
        <v>5</v>
      </c>
      <c r="S21" s="16">
        <f>IFERROR(VLOOKUP($A21,'CONCENTRADO DE CLAVES'!$A$10:$AU$732,S$8,FALSE),"")</f>
        <v>75714</v>
      </c>
      <c r="T21" s="46">
        <f>IFERROR(VLOOKUP($A21,'CONCENTRADO DE CLAVES'!$A$10:$AU$732,T$8,FALSE),"")</f>
        <v>2</v>
      </c>
      <c r="U21" s="47">
        <f>IFERROR(VLOOKUP($A21,'CONCENTRADO DE CLAVES'!$A$10:$AU$732,U$8,FALSE),"")</f>
        <v>20</v>
      </c>
      <c r="V21" s="16" t="str">
        <f>IFERROR(VLOOKUP($A21,'CONCENTRADO DE CLAVES'!$A$10:$AU$732,V$8,FALSE),"")</f>
        <v>21121040150015625233K21301415600575714220150</v>
      </c>
      <c r="W21" s="13">
        <f>IFERROR(VLOOKUP($A21,'CONCENTRADO DE CLAVES'!$A$10:$AU$732,W$8,FALSE),"")</f>
        <v>0</v>
      </c>
      <c r="X21" s="13">
        <f>IFERROR(VLOOKUP($A21,'CONCENTRADO DE CLAVES'!$A$10:$AU$732,X$8,FALSE),"")</f>
        <v>0</v>
      </c>
      <c r="Y21" s="13">
        <f>IFERROR(VLOOKUP($A21,'CONCENTRADO DE CLAVES'!$A$10:$AU$732,Y$8,FALSE),"")</f>
        <v>0</v>
      </c>
      <c r="Z21" s="37">
        <f>IFERROR(VLOOKUP($A21,'CONCENTRADO DE CLAVES'!$A$10:$AU$732,Z$8,FALSE),"")</f>
        <v>0</v>
      </c>
      <c r="AA21" s="13">
        <f>IFERROR(VLOOKUP($A21,'CONCENTRADO DE CLAVES'!$A$10:$AU$732,AA$8,FALSE),"")</f>
        <v>0</v>
      </c>
      <c r="AB21" s="13">
        <f>IFERROR(VLOOKUP($A21,'CONCENTRADO DE CLAVES'!$A$10:$AU$732,AB$8,FALSE),"")</f>
        <v>0</v>
      </c>
      <c r="AC21" s="13">
        <f>IFERROR(VLOOKUP($A21,'CONCENTRADO DE CLAVES'!$A$10:$AU$732,AC$8,FALSE),"")</f>
        <v>0</v>
      </c>
      <c r="AD21" s="37">
        <f>IFERROR(VLOOKUP($A21,'CONCENTRADO DE CLAVES'!$A$10:$AU$732,AD$8,FALSE),"")</f>
        <v>0</v>
      </c>
      <c r="AE21" s="13">
        <f>IFERROR(VLOOKUP($A21,'CONCENTRADO DE CLAVES'!$A$10:$AU$732,AE$8,FALSE),"")</f>
        <v>0</v>
      </c>
      <c r="AF21" s="13">
        <f>IFERROR(VLOOKUP($A21,'CONCENTRADO DE CLAVES'!$A$10:$AU$732,AF$8,FALSE),"")</f>
        <v>0</v>
      </c>
      <c r="AG21" s="13">
        <f>IFERROR(VLOOKUP($A21,'CONCENTRADO DE CLAVES'!$A$10:$AU$732,AG$8,FALSE),"")</f>
        <v>0</v>
      </c>
      <c r="AH21" s="37">
        <f>IFERROR(VLOOKUP($A21,'CONCENTRADO DE CLAVES'!$A$10:$AU$732,AH$8,FALSE),"")</f>
        <v>0</v>
      </c>
      <c r="AI21" s="13">
        <f>IFERROR(VLOOKUP($A21,'CONCENTRADO DE CLAVES'!$A$10:$AU$732,AI$8,FALSE),"")</f>
        <v>0</v>
      </c>
      <c r="AJ21" s="13">
        <f>IFERROR(VLOOKUP($A21,'CONCENTRADO DE CLAVES'!$A$10:$AU$732,AJ$8,FALSE),"")</f>
        <v>0</v>
      </c>
      <c r="AK21" s="13">
        <f>IFERROR(VLOOKUP($A21,'CONCENTRADO DE CLAVES'!$A$10:$AU$732,AK$8,FALSE),"")</f>
        <v>533251.15</v>
      </c>
      <c r="AL21" s="37">
        <f>IFERROR(VLOOKUP($A21,'CONCENTRADO DE CLAVES'!$A$10:$AU$732,AL$8,FALSE),"")</f>
        <v>533251.15</v>
      </c>
      <c r="AM21" s="69">
        <f>IFERROR(VLOOKUP($A21,'CONCENTRADO DE CLAVES'!$A$10:$AU$732,AM$8,FALSE),"")</f>
        <v>533251.15</v>
      </c>
    </row>
    <row r="22" spans="1:39" x14ac:dyDescent="0.25">
      <c r="A22" s="66">
        <v>13</v>
      </c>
      <c r="B22" s="16" t="str">
        <f>IFERROR(VLOOKUP($A22,'CONCENTRADO DE CLAVES'!$A$10:$AU$732,B$8,FALSE),"")</f>
        <v>21121040150015625233K21301415603100100220150</v>
      </c>
      <c r="C22" s="16">
        <f>IFERROR(VLOOKUP($A22,'CONCENTRADO DE CLAVES'!$A$10:$AU$732,C$8,FALSE),"")</f>
        <v>61</v>
      </c>
      <c r="D22" s="46">
        <f>IFERROR(VLOOKUP($A22,'CONCENTRADO DE CLAVES'!$A$10:$AU$732,D$8,FALSE),"")</f>
        <v>21121</v>
      </c>
      <c r="E22" s="47">
        <f>IFERROR(VLOOKUP($A22,'CONCENTRADO DE CLAVES'!$A$10:$AU$732,E$8,FALSE),"")</f>
        <v>4</v>
      </c>
      <c r="F22" s="48">
        <f>IFERROR(VLOOKUP($A22,'CONCENTRADO DE CLAVES'!$A$10:$AU$732,F$8,FALSE),"")</f>
        <v>15</v>
      </c>
      <c r="G22" s="16">
        <f>IFERROR(VLOOKUP($A22,'CONCENTRADO DE CLAVES'!$A$10:$AU$732,G$8,FALSE),"")</f>
        <v>156</v>
      </c>
      <c r="H22" s="16">
        <f>IFERROR(VLOOKUP($A22,'CONCENTRADO DE CLAVES'!$A$10:$AU$732,H$8,FALSE),"")</f>
        <v>2</v>
      </c>
      <c r="I22" s="16">
        <f>IFERROR(VLOOKUP($A22,'CONCENTRADO DE CLAVES'!$A$10:$AU$732,I$8,FALSE),"")</f>
        <v>5</v>
      </c>
      <c r="J22" s="16">
        <f>IFERROR(VLOOKUP($A22,'CONCENTRADO DE CLAVES'!$A$10:$AU$732,J$8,FALSE),"")</f>
        <v>2</v>
      </c>
      <c r="K22" s="16">
        <f>IFERROR(VLOOKUP($A22,'CONCENTRADO DE CLAVES'!$A$10:$AU$732,K$8,FALSE),"")</f>
        <v>3</v>
      </c>
      <c r="L22" s="16">
        <f>IFERROR(VLOOKUP($A22,'CONCENTRADO DE CLAVES'!$A$10:$AU$732,L$8,FALSE),"")</f>
        <v>3</v>
      </c>
      <c r="M22" s="47" t="str">
        <f>IFERROR(VLOOKUP($A22,'CONCENTRADO DE CLAVES'!$A$10:$AU$732,M$8,FALSE),"")</f>
        <v>K</v>
      </c>
      <c r="N22" s="46">
        <f>IFERROR(VLOOKUP($A22,'CONCENTRADO DE CLAVES'!$A$10:$AU$732,N$8,FALSE),"")</f>
        <v>213</v>
      </c>
      <c r="O22" s="16">
        <f>IFERROR(VLOOKUP($A22,'CONCENTRADO DE CLAVES'!$A$10:$AU$732,O$8,FALSE),"")</f>
        <v>1</v>
      </c>
      <c r="P22" s="46">
        <f>IFERROR(VLOOKUP($A22,'CONCENTRADO DE CLAVES'!$A$10:$AU$732,P$8,FALSE),"")</f>
        <v>4156</v>
      </c>
      <c r="Q22" s="16">
        <f>IFERROR(VLOOKUP($A22,'CONCENTRADO DE CLAVES'!$A$10:$AU$732,Q$8,FALSE),"")</f>
        <v>3</v>
      </c>
      <c r="R22" s="48">
        <f>IFERROR(VLOOKUP($A22,'CONCENTRADO DE CLAVES'!$A$10:$AU$732,R$8,FALSE),"")</f>
        <v>1</v>
      </c>
      <c r="S22" s="16">
        <f>IFERROR(VLOOKUP($A22,'CONCENTRADO DE CLAVES'!$A$10:$AU$732,S$8,FALSE),"")</f>
        <v>100</v>
      </c>
      <c r="T22" s="46">
        <f>IFERROR(VLOOKUP($A22,'CONCENTRADO DE CLAVES'!$A$10:$AU$732,T$8,FALSE),"")</f>
        <v>2</v>
      </c>
      <c r="U22" s="47">
        <f>IFERROR(VLOOKUP($A22,'CONCENTRADO DE CLAVES'!$A$10:$AU$732,U$8,FALSE),"")</f>
        <v>20</v>
      </c>
      <c r="V22" s="16" t="str">
        <f>IFERROR(VLOOKUP($A22,'CONCENTRADO DE CLAVES'!$A$10:$AU$732,V$8,FALSE),"")</f>
        <v>21121040150015625233K21301415603100100220150</v>
      </c>
      <c r="W22" s="13">
        <f>IFERROR(VLOOKUP($A22,'CONCENTRADO DE CLAVES'!$A$10:$AU$732,W$8,FALSE),"")</f>
        <v>0</v>
      </c>
      <c r="X22" s="13">
        <f>IFERROR(VLOOKUP($A22,'CONCENTRADO DE CLAVES'!$A$10:$AU$732,X$8,FALSE),"")</f>
        <v>0</v>
      </c>
      <c r="Y22" s="13">
        <f>IFERROR(VLOOKUP($A22,'CONCENTRADO DE CLAVES'!$A$10:$AU$732,Y$8,FALSE),"")</f>
        <v>0</v>
      </c>
      <c r="Z22" s="37">
        <f>IFERROR(VLOOKUP($A22,'CONCENTRADO DE CLAVES'!$A$10:$AU$732,Z$8,FALSE),"")</f>
        <v>0</v>
      </c>
      <c r="AA22" s="13">
        <f>IFERROR(VLOOKUP($A22,'CONCENTRADO DE CLAVES'!$A$10:$AU$732,AA$8,FALSE),"")</f>
        <v>0</v>
      </c>
      <c r="AB22" s="13">
        <f>IFERROR(VLOOKUP($A22,'CONCENTRADO DE CLAVES'!$A$10:$AU$732,AB$8,FALSE),"")</f>
        <v>0</v>
      </c>
      <c r="AC22" s="13">
        <f>IFERROR(VLOOKUP($A22,'CONCENTRADO DE CLAVES'!$A$10:$AU$732,AC$8,FALSE),"")</f>
        <v>0</v>
      </c>
      <c r="AD22" s="37">
        <f>IFERROR(VLOOKUP($A22,'CONCENTRADO DE CLAVES'!$A$10:$AU$732,AD$8,FALSE),"")</f>
        <v>0</v>
      </c>
      <c r="AE22" s="13">
        <f>IFERROR(VLOOKUP($A22,'CONCENTRADO DE CLAVES'!$A$10:$AU$732,AE$8,FALSE),"")</f>
        <v>0</v>
      </c>
      <c r="AF22" s="13">
        <f>IFERROR(VLOOKUP($A22,'CONCENTRADO DE CLAVES'!$A$10:$AU$732,AF$8,FALSE),"")</f>
        <v>0</v>
      </c>
      <c r="AG22" s="13">
        <f>IFERROR(VLOOKUP($A22,'CONCENTRADO DE CLAVES'!$A$10:$AU$732,AG$8,FALSE),"")</f>
        <v>0</v>
      </c>
      <c r="AH22" s="37">
        <f>IFERROR(VLOOKUP($A22,'CONCENTRADO DE CLAVES'!$A$10:$AU$732,AH$8,FALSE),"")</f>
        <v>0</v>
      </c>
      <c r="AI22" s="13">
        <f>IFERROR(VLOOKUP($A22,'CONCENTRADO DE CLAVES'!$A$10:$AU$732,AI$8,FALSE),"")</f>
        <v>0</v>
      </c>
      <c r="AJ22" s="13">
        <f>IFERROR(VLOOKUP($A22,'CONCENTRADO DE CLAVES'!$A$10:$AU$732,AJ$8,FALSE),"")</f>
        <v>0</v>
      </c>
      <c r="AK22" s="13">
        <f>IFERROR(VLOOKUP($A22,'CONCENTRADO DE CLAVES'!$A$10:$AU$732,AK$8,FALSE),"")</f>
        <v>0</v>
      </c>
      <c r="AL22" s="37">
        <f>IFERROR(VLOOKUP($A22,'CONCENTRADO DE CLAVES'!$A$10:$AU$732,AL$8,FALSE),"")</f>
        <v>0</v>
      </c>
      <c r="AM22" s="69">
        <f>IFERROR(VLOOKUP($A22,'CONCENTRADO DE CLAVES'!$A$10:$AU$732,AM$8,FALSE),"")</f>
        <v>0</v>
      </c>
    </row>
    <row r="23" spans="1:39" x14ac:dyDescent="0.25">
      <c r="A23" s="66">
        <v>14</v>
      </c>
      <c r="B23" s="16" t="str">
        <f>IFERROR(VLOOKUP($A23,'CONCENTRADO DE CLAVES'!$A$10:$AU$732,B$8,FALSE),"")</f>
        <v>21121040150015625133K21203415600505115220150</v>
      </c>
      <c r="C23" s="16">
        <f>IFERROR(VLOOKUP($A23,'CONCENTRADO DE CLAVES'!$A$10:$AU$732,C$8,FALSE),"")</f>
        <v>61</v>
      </c>
      <c r="D23" s="46">
        <f>IFERROR(VLOOKUP($A23,'CONCENTRADO DE CLAVES'!$A$10:$AU$732,D$8,FALSE),"")</f>
        <v>21121</v>
      </c>
      <c r="E23" s="47">
        <f>IFERROR(VLOOKUP($A23,'CONCENTRADO DE CLAVES'!$A$10:$AU$732,E$8,FALSE),"")</f>
        <v>4</v>
      </c>
      <c r="F23" s="48">
        <f>IFERROR(VLOOKUP($A23,'CONCENTRADO DE CLAVES'!$A$10:$AU$732,F$8,FALSE),"")</f>
        <v>15</v>
      </c>
      <c r="G23" s="16">
        <f>IFERROR(VLOOKUP($A23,'CONCENTRADO DE CLAVES'!$A$10:$AU$732,G$8,FALSE),"")</f>
        <v>156</v>
      </c>
      <c r="H23" s="16">
        <f>IFERROR(VLOOKUP($A23,'CONCENTRADO DE CLAVES'!$A$10:$AU$732,H$8,FALSE),"")</f>
        <v>2</v>
      </c>
      <c r="I23" s="16">
        <f>IFERROR(VLOOKUP($A23,'CONCENTRADO DE CLAVES'!$A$10:$AU$732,I$8,FALSE),"")</f>
        <v>5</v>
      </c>
      <c r="J23" s="16">
        <f>IFERROR(VLOOKUP($A23,'CONCENTRADO DE CLAVES'!$A$10:$AU$732,J$8,FALSE),"")</f>
        <v>2</v>
      </c>
      <c r="K23" s="16">
        <f>IFERROR(VLOOKUP($A23,'CONCENTRADO DE CLAVES'!$A$10:$AU$732,K$8,FALSE),"")</f>
        <v>3</v>
      </c>
      <c r="L23" s="16">
        <f>IFERROR(VLOOKUP($A23,'CONCENTRADO DE CLAVES'!$A$10:$AU$732,L$8,FALSE),"")</f>
        <v>3</v>
      </c>
      <c r="M23" s="47" t="str">
        <f>IFERROR(VLOOKUP($A23,'CONCENTRADO DE CLAVES'!$A$10:$AU$732,M$8,FALSE),"")</f>
        <v>K</v>
      </c>
      <c r="N23" s="46">
        <f>IFERROR(VLOOKUP($A23,'CONCENTRADO DE CLAVES'!$A$10:$AU$732,N$8,FALSE),"")</f>
        <v>212</v>
      </c>
      <c r="O23" s="16">
        <f>IFERROR(VLOOKUP($A23,'CONCENTRADO DE CLAVES'!$A$10:$AU$732,O$8,FALSE),"")</f>
        <v>3</v>
      </c>
      <c r="P23" s="46">
        <f>IFERROR(VLOOKUP($A23,'CONCENTRADO DE CLAVES'!$A$10:$AU$732,P$8,FALSE),"")</f>
        <v>4156</v>
      </c>
      <c r="Q23" s="16">
        <f>IFERROR(VLOOKUP($A23,'CONCENTRADO DE CLAVES'!$A$10:$AU$732,Q$8,FALSE),"")</f>
        <v>0</v>
      </c>
      <c r="R23" s="48">
        <f>IFERROR(VLOOKUP($A23,'CONCENTRADO DE CLAVES'!$A$10:$AU$732,R$8,FALSE),"")</f>
        <v>5</v>
      </c>
      <c r="S23" s="16">
        <f>IFERROR(VLOOKUP($A23,'CONCENTRADO DE CLAVES'!$A$10:$AU$732,S$8,FALSE),"")</f>
        <v>5115</v>
      </c>
      <c r="T23" s="46">
        <f>IFERROR(VLOOKUP($A23,'CONCENTRADO DE CLAVES'!$A$10:$AU$732,T$8,FALSE),"")</f>
        <v>2</v>
      </c>
      <c r="U23" s="47">
        <f>IFERROR(VLOOKUP($A23,'CONCENTRADO DE CLAVES'!$A$10:$AU$732,U$8,FALSE),"")</f>
        <v>20</v>
      </c>
      <c r="V23" s="16" t="str">
        <f>IFERROR(VLOOKUP($A23,'CONCENTRADO DE CLAVES'!$A$10:$AU$732,V$8,FALSE),"")</f>
        <v>21121040150015625133K21203415600505115220150</v>
      </c>
      <c r="W23" s="13">
        <f>IFERROR(VLOOKUP($A23,'CONCENTRADO DE CLAVES'!$A$10:$AU$732,W$8,FALSE),"")</f>
        <v>0</v>
      </c>
      <c r="X23" s="13">
        <f>IFERROR(VLOOKUP($A23,'CONCENTRADO DE CLAVES'!$A$10:$AU$732,X$8,FALSE),"")</f>
        <v>0</v>
      </c>
      <c r="Y23" s="13">
        <f>IFERROR(VLOOKUP($A23,'CONCENTRADO DE CLAVES'!$A$10:$AU$732,Y$8,FALSE),"")</f>
        <v>0</v>
      </c>
      <c r="Z23" s="37">
        <f>IFERROR(VLOOKUP($A23,'CONCENTRADO DE CLAVES'!$A$10:$AU$732,Z$8,FALSE),"")</f>
        <v>0</v>
      </c>
      <c r="AA23" s="13">
        <f>IFERROR(VLOOKUP($A23,'CONCENTRADO DE CLAVES'!$A$10:$AU$732,AA$8,FALSE),"")</f>
        <v>0</v>
      </c>
      <c r="AB23" s="13">
        <f>IFERROR(VLOOKUP($A23,'CONCENTRADO DE CLAVES'!$A$10:$AU$732,AB$8,FALSE),"")</f>
        <v>0</v>
      </c>
      <c r="AC23" s="13">
        <f>IFERROR(VLOOKUP($A23,'CONCENTRADO DE CLAVES'!$A$10:$AU$732,AC$8,FALSE),"")</f>
        <v>0</v>
      </c>
      <c r="AD23" s="37">
        <f>IFERROR(VLOOKUP($A23,'CONCENTRADO DE CLAVES'!$A$10:$AU$732,AD$8,FALSE),"")</f>
        <v>0</v>
      </c>
      <c r="AE23" s="13">
        <f>IFERROR(VLOOKUP($A23,'CONCENTRADO DE CLAVES'!$A$10:$AU$732,AE$8,FALSE),"")</f>
        <v>0</v>
      </c>
      <c r="AF23" s="13">
        <f>IFERROR(VLOOKUP($A23,'CONCENTRADO DE CLAVES'!$A$10:$AU$732,AF$8,FALSE),"")</f>
        <v>0</v>
      </c>
      <c r="AG23" s="13">
        <f>IFERROR(VLOOKUP($A23,'CONCENTRADO DE CLAVES'!$A$10:$AU$732,AG$8,FALSE),"")</f>
        <v>0</v>
      </c>
      <c r="AH23" s="37">
        <f>IFERROR(VLOOKUP($A23,'CONCENTRADO DE CLAVES'!$A$10:$AU$732,AH$8,FALSE),"")</f>
        <v>0</v>
      </c>
      <c r="AI23" s="13">
        <f>IFERROR(VLOOKUP($A23,'CONCENTRADO DE CLAVES'!$A$10:$AU$732,AI$8,FALSE),"")</f>
        <v>0</v>
      </c>
      <c r="AJ23" s="13">
        <f>IFERROR(VLOOKUP($A23,'CONCENTRADO DE CLAVES'!$A$10:$AU$732,AJ$8,FALSE),"")</f>
        <v>0</v>
      </c>
      <c r="AK23" s="13">
        <f>IFERROR(VLOOKUP($A23,'CONCENTRADO DE CLAVES'!$A$10:$AU$732,AK$8,FALSE),"")</f>
        <v>20000000</v>
      </c>
      <c r="AL23" s="37">
        <f>IFERROR(VLOOKUP($A23,'CONCENTRADO DE CLAVES'!$A$10:$AU$732,AL$8,FALSE),"")</f>
        <v>20000000</v>
      </c>
      <c r="AM23" s="69">
        <f>IFERROR(VLOOKUP($A23,'CONCENTRADO DE CLAVES'!$A$10:$AU$732,AM$8,FALSE),"")</f>
        <v>20000000</v>
      </c>
    </row>
    <row r="24" spans="1:39" x14ac:dyDescent="0.25">
      <c r="A24" s="66">
        <v>15</v>
      </c>
      <c r="B24" s="16" t="str">
        <f>IFERROR(VLOOKUP($A24,'CONCENTRADO DE CLAVES'!$A$10:$AU$732,B$8,FALSE),"")</f>
        <v>21121040150015625233K21301415602570013220150</v>
      </c>
      <c r="C24" s="16">
        <f>IFERROR(VLOOKUP($A24,'CONCENTRADO DE CLAVES'!$A$10:$AU$732,C$8,FALSE),"")</f>
        <v>61</v>
      </c>
      <c r="D24" s="46">
        <f>IFERROR(VLOOKUP($A24,'CONCENTRADO DE CLAVES'!$A$10:$AU$732,D$8,FALSE),"")</f>
        <v>21121</v>
      </c>
      <c r="E24" s="47">
        <f>IFERROR(VLOOKUP($A24,'CONCENTRADO DE CLAVES'!$A$10:$AU$732,E$8,FALSE),"")</f>
        <v>4</v>
      </c>
      <c r="F24" s="48">
        <f>IFERROR(VLOOKUP($A24,'CONCENTRADO DE CLAVES'!$A$10:$AU$732,F$8,FALSE),"")</f>
        <v>15</v>
      </c>
      <c r="G24" s="16">
        <f>IFERROR(VLOOKUP($A24,'CONCENTRADO DE CLAVES'!$A$10:$AU$732,G$8,FALSE),"")</f>
        <v>156</v>
      </c>
      <c r="H24" s="16">
        <f>IFERROR(VLOOKUP($A24,'CONCENTRADO DE CLAVES'!$A$10:$AU$732,H$8,FALSE),"")</f>
        <v>2</v>
      </c>
      <c r="I24" s="16">
        <f>IFERROR(VLOOKUP($A24,'CONCENTRADO DE CLAVES'!$A$10:$AU$732,I$8,FALSE),"")</f>
        <v>5</v>
      </c>
      <c r="J24" s="16">
        <f>IFERROR(VLOOKUP($A24,'CONCENTRADO DE CLAVES'!$A$10:$AU$732,J$8,FALSE),"")</f>
        <v>2</v>
      </c>
      <c r="K24" s="16">
        <f>IFERROR(VLOOKUP($A24,'CONCENTRADO DE CLAVES'!$A$10:$AU$732,K$8,FALSE),"")</f>
        <v>3</v>
      </c>
      <c r="L24" s="16">
        <f>IFERROR(VLOOKUP($A24,'CONCENTRADO DE CLAVES'!$A$10:$AU$732,L$8,FALSE),"")</f>
        <v>3</v>
      </c>
      <c r="M24" s="47" t="str">
        <f>IFERROR(VLOOKUP($A24,'CONCENTRADO DE CLAVES'!$A$10:$AU$732,M$8,FALSE),"")</f>
        <v>K</v>
      </c>
      <c r="N24" s="46">
        <f>IFERROR(VLOOKUP($A24,'CONCENTRADO DE CLAVES'!$A$10:$AU$732,N$8,FALSE),"")</f>
        <v>213</v>
      </c>
      <c r="O24" s="16">
        <f>IFERROR(VLOOKUP($A24,'CONCENTRADO DE CLAVES'!$A$10:$AU$732,O$8,FALSE),"")</f>
        <v>1</v>
      </c>
      <c r="P24" s="46">
        <f>IFERROR(VLOOKUP($A24,'CONCENTRADO DE CLAVES'!$A$10:$AU$732,P$8,FALSE),"")</f>
        <v>4156</v>
      </c>
      <c r="Q24" s="16">
        <f>IFERROR(VLOOKUP($A24,'CONCENTRADO DE CLAVES'!$A$10:$AU$732,Q$8,FALSE),"")</f>
        <v>2</v>
      </c>
      <c r="R24" s="48">
        <f>IFERROR(VLOOKUP($A24,'CONCENTRADO DE CLAVES'!$A$10:$AU$732,R$8,FALSE),"")</f>
        <v>5</v>
      </c>
      <c r="S24" s="16">
        <f>IFERROR(VLOOKUP($A24,'CONCENTRADO DE CLAVES'!$A$10:$AU$732,S$8,FALSE),"")</f>
        <v>70013</v>
      </c>
      <c r="T24" s="46">
        <f>IFERROR(VLOOKUP($A24,'CONCENTRADO DE CLAVES'!$A$10:$AU$732,T$8,FALSE),"")</f>
        <v>2</v>
      </c>
      <c r="U24" s="47">
        <f>IFERROR(VLOOKUP($A24,'CONCENTRADO DE CLAVES'!$A$10:$AU$732,U$8,FALSE),"")</f>
        <v>20</v>
      </c>
      <c r="V24" s="16" t="str">
        <f>IFERROR(VLOOKUP($A24,'CONCENTRADO DE CLAVES'!$A$10:$AU$732,V$8,FALSE),"")</f>
        <v>21121040150015625233K21301415602570013220150</v>
      </c>
      <c r="W24" s="13">
        <f>IFERROR(VLOOKUP($A24,'CONCENTRADO DE CLAVES'!$A$10:$AU$732,W$8,FALSE),"")</f>
        <v>0</v>
      </c>
      <c r="X24" s="13">
        <f>IFERROR(VLOOKUP($A24,'CONCENTRADO DE CLAVES'!$A$10:$AU$732,X$8,FALSE),"")</f>
        <v>0</v>
      </c>
      <c r="Y24" s="13">
        <f>IFERROR(VLOOKUP($A24,'CONCENTRADO DE CLAVES'!$A$10:$AU$732,Y$8,FALSE),"")</f>
        <v>0</v>
      </c>
      <c r="Z24" s="37">
        <f>IFERROR(VLOOKUP($A24,'CONCENTRADO DE CLAVES'!$A$10:$AU$732,Z$8,FALSE),"")</f>
        <v>0</v>
      </c>
      <c r="AA24" s="13">
        <f>IFERROR(VLOOKUP($A24,'CONCENTRADO DE CLAVES'!$A$10:$AU$732,AA$8,FALSE),"")</f>
        <v>0</v>
      </c>
      <c r="AB24" s="13">
        <f>IFERROR(VLOOKUP($A24,'CONCENTRADO DE CLAVES'!$A$10:$AU$732,AB$8,FALSE),"")</f>
        <v>0</v>
      </c>
      <c r="AC24" s="13">
        <f>IFERROR(VLOOKUP($A24,'CONCENTRADO DE CLAVES'!$A$10:$AU$732,AC$8,FALSE),"")</f>
        <v>0</v>
      </c>
      <c r="AD24" s="37">
        <f>IFERROR(VLOOKUP($A24,'CONCENTRADO DE CLAVES'!$A$10:$AU$732,AD$8,FALSE),"")</f>
        <v>0</v>
      </c>
      <c r="AE24" s="13">
        <f>IFERROR(VLOOKUP($A24,'CONCENTRADO DE CLAVES'!$A$10:$AU$732,AE$8,FALSE),"")</f>
        <v>0</v>
      </c>
      <c r="AF24" s="13">
        <f>IFERROR(VLOOKUP($A24,'CONCENTRADO DE CLAVES'!$A$10:$AU$732,AF$8,FALSE),"")</f>
        <v>0</v>
      </c>
      <c r="AG24" s="13">
        <f>IFERROR(VLOOKUP($A24,'CONCENTRADO DE CLAVES'!$A$10:$AU$732,AG$8,FALSE),"")</f>
        <v>0</v>
      </c>
      <c r="AH24" s="37">
        <f>IFERROR(VLOOKUP($A24,'CONCENTRADO DE CLAVES'!$A$10:$AU$732,AH$8,FALSE),"")</f>
        <v>0</v>
      </c>
      <c r="AI24" s="13">
        <f>IFERROR(VLOOKUP($A24,'CONCENTRADO DE CLAVES'!$A$10:$AU$732,AI$8,FALSE),"")</f>
        <v>0</v>
      </c>
      <c r="AJ24" s="13">
        <f>IFERROR(VLOOKUP($A24,'CONCENTRADO DE CLAVES'!$A$10:$AU$732,AJ$8,FALSE),"")</f>
        <v>0</v>
      </c>
      <c r="AK24" s="13">
        <f>IFERROR(VLOOKUP($A24,'CONCENTRADO DE CLAVES'!$A$10:$AU$732,AK$8,FALSE),"")</f>
        <v>0</v>
      </c>
      <c r="AL24" s="37">
        <f>IFERROR(VLOOKUP($A24,'CONCENTRADO DE CLAVES'!$A$10:$AU$732,AL$8,FALSE),"")</f>
        <v>0</v>
      </c>
      <c r="AM24" s="69">
        <f>IFERROR(VLOOKUP($A24,'CONCENTRADO DE CLAVES'!$A$10:$AU$732,AM$8,FALSE),"")</f>
        <v>0</v>
      </c>
    </row>
    <row r="25" spans="1:39" x14ac:dyDescent="0.25">
      <c r="A25" s="66">
        <v>16</v>
      </c>
      <c r="B25" s="16" t="str">
        <f>IFERROR(VLOOKUP($A25,'CONCENTRADO DE CLAVES'!$A$10:$AU$732,B$8,FALSE),"")</f>
        <v>21121040150015625333K14401415600575714220150</v>
      </c>
      <c r="C25" s="16">
        <f>IFERROR(VLOOKUP($A25,'CONCENTRADO DE CLAVES'!$A$10:$AU$732,C$8,FALSE),"")</f>
        <v>61</v>
      </c>
      <c r="D25" s="46">
        <f>IFERROR(VLOOKUP($A25,'CONCENTRADO DE CLAVES'!$A$10:$AU$732,D$8,FALSE),"")</f>
        <v>21121</v>
      </c>
      <c r="E25" s="47">
        <f>IFERROR(VLOOKUP($A25,'CONCENTRADO DE CLAVES'!$A$10:$AU$732,E$8,FALSE),"")</f>
        <v>4</v>
      </c>
      <c r="F25" s="48">
        <f>IFERROR(VLOOKUP($A25,'CONCENTRADO DE CLAVES'!$A$10:$AU$732,F$8,FALSE),"")</f>
        <v>15</v>
      </c>
      <c r="G25" s="16">
        <f>IFERROR(VLOOKUP($A25,'CONCENTRADO DE CLAVES'!$A$10:$AU$732,G$8,FALSE),"")</f>
        <v>156</v>
      </c>
      <c r="H25" s="16">
        <f>IFERROR(VLOOKUP($A25,'CONCENTRADO DE CLAVES'!$A$10:$AU$732,H$8,FALSE),"")</f>
        <v>2</v>
      </c>
      <c r="I25" s="16">
        <f>IFERROR(VLOOKUP($A25,'CONCENTRADO DE CLAVES'!$A$10:$AU$732,I$8,FALSE),"")</f>
        <v>5</v>
      </c>
      <c r="J25" s="16">
        <f>IFERROR(VLOOKUP($A25,'CONCENTRADO DE CLAVES'!$A$10:$AU$732,J$8,FALSE),"")</f>
        <v>3</v>
      </c>
      <c r="K25" s="16">
        <f>IFERROR(VLOOKUP($A25,'CONCENTRADO DE CLAVES'!$A$10:$AU$732,K$8,FALSE),"")</f>
        <v>3</v>
      </c>
      <c r="L25" s="16">
        <f>IFERROR(VLOOKUP($A25,'CONCENTRADO DE CLAVES'!$A$10:$AU$732,L$8,FALSE),"")</f>
        <v>3</v>
      </c>
      <c r="M25" s="47" t="str">
        <f>IFERROR(VLOOKUP($A25,'CONCENTRADO DE CLAVES'!$A$10:$AU$732,M$8,FALSE),"")</f>
        <v>K</v>
      </c>
      <c r="N25" s="46">
        <f>IFERROR(VLOOKUP($A25,'CONCENTRADO DE CLAVES'!$A$10:$AU$732,N$8,FALSE),"")</f>
        <v>144</v>
      </c>
      <c r="O25" s="16">
        <f>IFERROR(VLOOKUP($A25,'CONCENTRADO DE CLAVES'!$A$10:$AU$732,O$8,FALSE),"")</f>
        <v>1</v>
      </c>
      <c r="P25" s="46">
        <f>IFERROR(VLOOKUP($A25,'CONCENTRADO DE CLAVES'!$A$10:$AU$732,P$8,FALSE),"")</f>
        <v>4156</v>
      </c>
      <c r="Q25" s="16">
        <f>IFERROR(VLOOKUP($A25,'CONCENTRADO DE CLAVES'!$A$10:$AU$732,Q$8,FALSE),"")</f>
        <v>0</v>
      </c>
      <c r="R25" s="48">
        <f>IFERROR(VLOOKUP($A25,'CONCENTRADO DE CLAVES'!$A$10:$AU$732,R$8,FALSE),"")</f>
        <v>5</v>
      </c>
      <c r="S25" s="16">
        <f>IFERROR(VLOOKUP($A25,'CONCENTRADO DE CLAVES'!$A$10:$AU$732,S$8,FALSE),"")</f>
        <v>75714</v>
      </c>
      <c r="T25" s="46">
        <f>IFERROR(VLOOKUP($A25,'CONCENTRADO DE CLAVES'!$A$10:$AU$732,T$8,FALSE),"")</f>
        <v>2</v>
      </c>
      <c r="U25" s="47">
        <f>IFERROR(VLOOKUP($A25,'CONCENTRADO DE CLAVES'!$A$10:$AU$732,U$8,FALSE),"")</f>
        <v>20</v>
      </c>
      <c r="V25" s="16" t="str">
        <f>IFERROR(VLOOKUP($A25,'CONCENTRADO DE CLAVES'!$A$10:$AU$732,V$8,FALSE),"")</f>
        <v>21121040150015625333K14401415600575714220150</v>
      </c>
      <c r="W25" s="13">
        <f>IFERROR(VLOOKUP($A25,'CONCENTRADO DE CLAVES'!$A$10:$AU$732,W$8,FALSE),"")</f>
        <v>0</v>
      </c>
      <c r="X25" s="13">
        <f>IFERROR(VLOOKUP($A25,'CONCENTRADO DE CLAVES'!$A$10:$AU$732,X$8,FALSE),"")</f>
        <v>0</v>
      </c>
      <c r="Y25" s="13">
        <f>IFERROR(VLOOKUP($A25,'CONCENTRADO DE CLAVES'!$A$10:$AU$732,Y$8,FALSE),"")</f>
        <v>0</v>
      </c>
      <c r="Z25" s="37">
        <f>IFERROR(VLOOKUP($A25,'CONCENTRADO DE CLAVES'!$A$10:$AU$732,Z$8,FALSE),"")</f>
        <v>0</v>
      </c>
      <c r="AA25" s="13">
        <f>IFERROR(VLOOKUP($A25,'CONCENTRADO DE CLAVES'!$A$10:$AU$732,AA$8,FALSE),"")</f>
        <v>0</v>
      </c>
      <c r="AB25" s="13">
        <f>IFERROR(VLOOKUP($A25,'CONCENTRADO DE CLAVES'!$A$10:$AU$732,AB$8,FALSE),"")</f>
        <v>0</v>
      </c>
      <c r="AC25" s="13">
        <f>IFERROR(VLOOKUP($A25,'CONCENTRADO DE CLAVES'!$A$10:$AU$732,AC$8,FALSE),"")</f>
        <v>0</v>
      </c>
      <c r="AD25" s="37">
        <f>IFERROR(VLOOKUP($A25,'CONCENTRADO DE CLAVES'!$A$10:$AU$732,AD$8,FALSE),"")</f>
        <v>0</v>
      </c>
      <c r="AE25" s="13">
        <f>IFERROR(VLOOKUP($A25,'CONCENTRADO DE CLAVES'!$A$10:$AU$732,AE$8,FALSE),"")</f>
        <v>0</v>
      </c>
      <c r="AF25" s="13">
        <f>IFERROR(VLOOKUP($A25,'CONCENTRADO DE CLAVES'!$A$10:$AU$732,AF$8,FALSE),"")</f>
        <v>0</v>
      </c>
      <c r="AG25" s="13">
        <f>IFERROR(VLOOKUP($A25,'CONCENTRADO DE CLAVES'!$A$10:$AU$732,AG$8,FALSE),"")</f>
        <v>0</v>
      </c>
      <c r="AH25" s="37">
        <f>IFERROR(VLOOKUP($A25,'CONCENTRADO DE CLAVES'!$A$10:$AU$732,AH$8,FALSE),"")</f>
        <v>0</v>
      </c>
      <c r="AI25" s="13">
        <f>IFERROR(VLOOKUP($A25,'CONCENTRADO DE CLAVES'!$A$10:$AU$732,AI$8,FALSE),"")</f>
        <v>0</v>
      </c>
      <c r="AJ25" s="13">
        <f>IFERROR(VLOOKUP($A25,'CONCENTRADO DE CLAVES'!$A$10:$AU$732,AJ$8,FALSE),"")</f>
        <v>0</v>
      </c>
      <c r="AK25" s="13">
        <f>IFERROR(VLOOKUP($A25,'CONCENTRADO DE CLAVES'!$A$10:$AU$732,AK$8,FALSE),"")</f>
        <v>0</v>
      </c>
      <c r="AL25" s="37">
        <f>IFERROR(VLOOKUP($A25,'CONCENTRADO DE CLAVES'!$A$10:$AU$732,AL$8,FALSE),"")</f>
        <v>0</v>
      </c>
      <c r="AM25" s="69">
        <f>IFERROR(VLOOKUP($A25,'CONCENTRADO DE CLAVES'!$A$10:$AU$732,AM$8,FALSE),"")</f>
        <v>0</v>
      </c>
    </row>
    <row r="26" spans="1:39" x14ac:dyDescent="0.25">
      <c r="A26" s="66">
        <v>17</v>
      </c>
      <c r="B26" s="16" t="str">
        <f>IFERROR(VLOOKUP($A26,'CONCENTRADO DE CLAVES'!$A$10:$AU$732,B$8,FALSE),"")</f>
        <v>21121040150015625233K21301415506103615212039</v>
      </c>
      <c r="C26" s="16">
        <f>IFERROR(VLOOKUP($A26,'CONCENTRADO DE CLAVES'!$A$10:$AU$732,C$8,FALSE),"")</f>
        <v>61</v>
      </c>
      <c r="D26" s="46">
        <f>IFERROR(VLOOKUP($A26,'CONCENTRADO DE CLAVES'!$A$10:$AU$732,D$8,FALSE),"")</f>
        <v>21121</v>
      </c>
      <c r="E26" s="47">
        <f>IFERROR(VLOOKUP($A26,'CONCENTRADO DE CLAVES'!$A$10:$AU$732,E$8,FALSE),"")</f>
        <v>4</v>
      </c>
      <c r="F26" s="48">
        <f>IFERROR(VLOOKUP($A26,'CONCENTRADO DE CLAVES'!$A$10:$AU$732,F$8,FALSE),"")</f>
        <v>15</v>
      </c>
      <c r="G26" s="16">
        <f>IFERROR(VLOOKUP($A26,'CONCENTRADO DE CLAVES'!$A$10:$AU$732,G$8,FALSE),"")</f>
        <v>156</v>
      </c>
      <c r="H26" s="16">
        <f>IFERROR(VLOOKUP($A26,'CONCENTRADO DE CLAVES'!$A$10:$AU$732,H$8,FALSE),"")</f>
        <v>2</v>
      </c>
      <c r="I26" s="16">
        <f>IFERROR(VLOOKUP($A26,'CONCENTRADO DE CLAVES'!$A$10:$AU$732,I$8,FALSE),"")</f>
        <v>5</v>
      </c>
      <c r="J26" s="16">
        <f>IFERROR(VLOOKUP($A26,'CONCENTRADO DE CLAVES'!$A$10:$AU$732,J$8,FALSE),"")</f>
        <v>2</v>
      </c>
      <c r="K26" s="16">
        <f>IFERROR(VLOOKUP($A26,'CONCENTRADO DE CLAVES'!$A$10:$AU$732,K$8,FALSE),"")</f>
        <v>3</v>
      </c>
      <c r="L26" s="16">
        <f>IFERROR(VLOOKUP($A26,'CONCENTRADO DE CLAVES'!$A$10:$AU$732,L$8,FALSE),"")</f>
        <v>3</v>
      </c>
      <c r="M26" s="47" t="str">
        <f>IFERROR(VLOOKUP($A26,'CONCENTRADO DE CLAVES'!$A$10:$AU$732,M$8,FALSE),"")</f>
        <v>K</v>
      </c>
      <c r="N26" s="46">
        <f>IFERROR(VLOOKUP($A26,'CONCENTRADO DE CLAVES'!$A$10:$AU$732,N$8,FALSE),"")</f>
        <v>213</v>
      </c>
      <c r="O26" s="16">
        <f>IFERROR(VLOOKUP($A26,'CONCENTRADO DE CLAVES'!$A$10:$AU$732,O$8,FALSE),"")</f>
        <v>1</v>
      </c>
      <c r="P26" s="46">
        <f>IFERROR(VLOOKUP($A26,'CONCENTRADO DE CLAVES'!$A$10:$AU$732,P$8,FALSE),"")</f>
        <v>4155</v>
      </c>
      <c r="Q26" s="16">
        <f>IFERROR(VLOOKUP($A26,'CONCENTRADO DE CLAVES'!$A$10:$AU$732,Q$8,FALSE),"")</f>
        <v>6</v>
      </c>
      <c r="R26" s="48">
        <f>IFERROR(VLOOKUP($A26,'CONCENTRADO DE CLAVES'!$A$10:$AU$732,R$8,FALSE),"")</f>
        <v>1</v>
      </c>
      <c r="S26" s="16">
        <f>IFERROR(VLOOKUP($A26,'CONCENTRADO DE CLAVES'!$A$10:$AU$732,S$8,FALSE),"")</f>
        <v>3615</v>
      </c>
      <c r="T26" s="46">
        <f>IFERROR(VLOOKUP($A26,'CONCENTRADO DE CLAVES'!$A$10:$AU$732,T$8,FALSE),"")</f>
        <v>2</v>
      </c>
      <c r="U26" s="47">
        <f>IFERROR(VLOOKUP($A26,'CONCENTRADO DE CLAVES'!$A$10:$AU$732,U$8,FALSE),"")</f>
        <v>12</v>
      </c>
      <c r="V26" s="16" t="str">
        <f>IFERROR(VLOOKUP($A26,'CONCENTRADO DE CLAVES'!$A$10:$AU$732,V$8,FALSE),"")</f>
        <v>21121040150015625233K21301415506103615212039</v>
      </c>
      <c r="W26" s="13">
        <f>IFERROR(VLOOKUP($A26,'CONCENTRADO DE CLAVES'!$A$10:$AU$732,W$8,FALSE),"")</f>
        <v>0</v>
      </c>
      <c r="X26" s="13">
        <f>IFERROR(VLOOKUP($A26,'CONCENTRADO DE CLAVES'!$A$10:$AU$732,X$8,FALSE),"")</f>
        <v>0</v>
      </c>
      <c r="Y26" s="13">
        <f>IFERROR(VLOOKUP($A26,'CONCENTRADO DE CLAVES'!$A$10:$AU$732,Y$8,FALSE),"")</f>
        <v>0</v>
      </c>
      <c r="Z26" s="37">
        <f>IFERROR(VLOOKUP($A26,'CONCENTRADO DE CLAVES'!$A$10:$AU$732,Z$8,FALSE),"")</f>
        <v>0</v>
      </c>
      <c r="AA26" s="13">
        <f>IFERROR(VLOOKUP($A26,'CONCENTRADO DE CLAVES'!$A$10:$AU$732,AA$8,FALSE),"")</f>
        <v>0</v>
      </c>
      <c r="AB26" s="13">
        <f>IFERROR(VLOOKUP($A26,'CONCENTRADO DE CLAVES'!$A$10:$AU$732,AB$8,FALSE),"")</f>
        <v>0</v>
      </c>
      <c r="AC26" s="13">
        <f>IFERROR(VLOOKUP($A26,'CONCENTRADO DE CLAVES'!$A$10:$AU$732,AC$8,FALSE),"")</f>
        <v>0</v>
      </c>
      <c r="AD26" s="37">
        <f>IFERROR(VLOOKUP($A26,'CONCENTRADO DE CLAVES'!$A$10:$AU$732,AD$8,FALSE),"")</f>
        <v>0</v>
      </c>
      <c r="AE26" s="13">
        <f>IFERROR(VLOOKUP($A26,'CONCENTRADO DE CLAVES'!$A$10:$AU$732,AE$8,FALSE),"")</f>
        <v>0</v>
      </c>
      <c r="AF26" s="13">
        <f>IFERROR(VLOOKUP($A26,'CONCENTRADO DE CLAVES'!$A$10:$AU$732,AF$8,FALSE),"")</f>
        <v>0</v>
      </c>
      <c r="AG26" s="13">
        <f>IFERROR(VLOOKUP($A26,'CONCENTRADO DE CLAVES'!$A$10:$AU$732,AG$8,FALSE),"")</f>
        <v>0</v>
      </c>
      <c r="AH26" s="37">
        <f>IFERROR(VLOOKUP($A26,'CONCENTRADO DE CLAVES'!$A$10:$AU$732,AH$8,FALSE),"")</f>
        <v>0</v>
      </c>
      <c r="AI26" s="13">
        <f>IFERROR(VLOOKUP($A26,'CONCENTRADO DE CLAVES'!$A$10:$AU$732,AI$8,FALSE),"")</f>
        <v>0</v>
      </c>
      <c r="AJ26" s="13">
        <f>IFERROR(VLOOKUP($A26,'CONCENTRADO DE CLAVES'!$A$10:$AU$732,AJ$8,FALSE),"")</f>
        <v>0</v>
      </c>
      <c r="AK26" s="13">
        <f>IFERROR(VLOOKUP($A26,'CONCENTRADO DE CLAVES'!$A$10:$AU$732,AK$8,FALSE),"")</f>
        <v>0</v>
      </c>
      <c r="AL26" s="37">
        <f>IFERROR(VLOOKUP($A26,'CONCENTRADO DE CLAVES'!$A$10:$AU$732,AL$8,FALSE),"")</f>
        <v>0</v>
      </c>
      <c r="AM26" s="69">
        <f>IFERROR(VLOOKUP($A26,'CONCENTRADO DE CLAVES'!$A$10:$AU$732,AM$8,FALSE),"")</f>
        <v>0</v>
      </c>
    </row>
    <row r="27" spans="1:39" x14ac:dyDescent="0.25">
      <c r="A27" s="66">
        <v>18</v>
      </c>
      <c r="B27" s="16" t="str">
        <f>IFERROR(VLOOKUP($A27,'CONCENTRADO DE CLAVES'!$A$10:$AU$732,B$8,FALSE),"")</f>
        <v>21121040150015625233K21301415506501015212039</v>
      </c>
      <c r="C27" s="16">
        <f>IFERROR(VLOOKUP($A27,'CONCENTRADO DE CLAVES'!$A$10:$AU$732,C$8,FALSE),"")</f>
        <v>61</v>
      </c>
      <c r="D27" s="46">
        <f>IFERROR(VLOOKUP($A27,'CONCENTRADO DE CLAVES'!$A$10:$AU$732,D$8,FALSE),"")</f>
        <v>21121</v>
      </c>
      <c r="E27" s="47">
        <f>IFERROR(VLOOKUP($A27,'CONCENTRADO DE CLAVES'!$A$10:$AU$732,E$8,FALSE),"")</f>
        <v>4</v>
      </c>
      <c r="F27" s="48">
        <f>IFERROR(VLOOKUP($A27,'CONCENTRADO DE CLAVES'!$A$10:$AU$732,F$8,FALSE),"")</f>
        <v>15</v>
      </c>
      <c r="G27" s="16">
        <f>IFERROR(VLOOKUP($A27,'CONCENTRADO DE CLAVES'!$A$10:$AU$732,G$8,FALSE),"")</f>
        <v>156</v>
      </c>
      <c r="H27" s="16">
        <f>IFERROR(VLOOKUP($A27,'CONCENTRADO DE CLAVES'!$A$10:$AU$732,H$8,FALSE),"")</f>
        <v>2</v>
      </c>
      <c r="I27" s="16">
        <f>IFERROR(VLOOKUP($A27,'CONCENTRADO DE CLAVES'!$A$10:$AU$732,I$8,FALSE),"")</f>
        <v>5</v>
      </c>
      <c r="J27" s="16">
        <f>IFERROR(VLOOKUP($A27,'CONCENTRADO DE CLAVES'!$A$10:$AU$732,J$8,FALSE),"")</f>
        <v>2</v>
      </c>
      <c r="K27" s="16">
        <f>IFERROR(VLOOKUP($A27,'CONCENTRADO DE CLAVES'!$A$10:$AU$732,K$8,FALSE),"")</f>
        <v>3</v>
      </c>
      <c r="L27" s="16">
        <f>IFERROR(VLOOKUP($A27,'CONCENTRADO DE CLAVES'!$A$10:$AU$732,L$8,FALSE),"")</f>
        <v>3</v>
      </c>
      <c r="M27" s="47" t="str">
        <f>IFERROR(VLOOKUP($A27,'CONCENTRADO DE CLAVES'!$A$10:$AU$732,M$8,FALSE),"")</f>
        <v>K</v>
      </c>
      <c r="N27" s="46">
        <f>IFERROR(VLOOKUP($A27,'CONCENTRADO DE CLAVES'!$A$10:$AU$732,N$8,FALSE),"")</f>
        <v>213</v>
      </c>
      <c r="O27" s="16">
        <f>IFERROR(VLOOKUP($A27,'CONCENTRADO DE CLAVES'!$A$10:$AU$732,O$8,FALSE),"")</f>
        <v>1</v>
      </c>
      <c r="P27" s="46">
        <f>IFERROR(VLOOKUP($A27,'CONCENTRADO DE CLAVES'!$A$10:$AU$732,P$8,FALSE),"")</f>
        <v>4155</v>
      </c>
      <c r="Q27" s="16">
        <f>IFERROR(VLOOKUP($A27,'CONCENTRADO DE CLAVES'!$A$10:$AU$732,Q$8,FALSE),"")</f>
        <v>6</v>
      </c>
      <c r="R27" s="48">
        <f>IFERROR(VLOOKUP($A27,'CONCENTRADO DE CLAVES'!$A$10:$AU$732,R$8,FALSE),"")</f>
        <v>5</v>
      </c>
      <c r="S27" s="16">
        <f>IFERROR(VLOOKUP($A27,'CONCENTRADO DE CLAVES'!$A$10:$AU$732,S$8,FALSE),"")</f>
        <v>1015</v>
      </c>
      <c r="T27" s="46">
        <f>IFERROR(VLOOKUP($A27,'CONCENTRADO DE CLAVES'!$A$10:$AU$732,T$8,FALSE),"")</f>
        <v>2</v>
      </c>
      <c r="U27" s="47">
        <f>IFERROR(VLOOKUP($A27,'CONCENTRADO DE CLAVES'!$A$10:$AU$732,U$8,FALSE),"")</f>
        <v>12</v>
      </c>
      <c r="V27" s="16" t="str">
        <f>IFERROR(VLOOKUP($A27,'CONCENTRADO DE CLAVES'!$A$10:$AU$732,V$8,FALSE),"")</f>
        <v>21121040150015625233K21301415506501015212039</v>
      </c>
      <c r="W27" s="13">
        <f>IFERROR(VLOOKUP($A27,'CONCENTRADO DE CLAVES'!$A$10:$AU$732,W$8,FALSE),"")</f>
        <v>0</v>
      </c>
      <c r="X27" s="13">
        <f>IFERROR(VLOOKUP($A27,'CONCENTRADO DE CLAVES'!$A$10:$AU$732,X$8,FALSE),"")</f>
        <v>0</v>
      </c>
      <c r="Y27" s="13">
        <f>IFERROR(VLOOKUP($A27,'CONCENTRADO DE CLAVES'!$A$10:$AU$732,Y$8,FALSE),"")</f>
        <v>0</v>
      </c>
      <c r="Z27" s="37">
        <f>IFERROR(VLOOKUP($A27,'CONCENTRADO DE CLAVES'!$A$10:$AU$732,Z$8,FALSE),"")</f>
        <v>0</v>
      </c>
      <c r="AA27" s="13">
        <f>IFERROR(VLOOKUP($A27,'CONCENTRADO DE CLAVES'!$A$10:$AU$732,AA$8,FALSE),"")</f>
        <v>0</v>
      </c>
      <c r="AB27" s="13">
        <f>IFERROR(VLOOKUP($A27,'CONCENTRADO DE CLAVES'!$A$10:$AU$732,AB$8,FALSE),"")</f>
        <v>0</v>
      </c>
      <c r="AC27" s="13">
        <f>IFERROR(VLOOKUP($A27,'CONCENTRADO DE CLAVES'!$A$10:$AU$732,AC$8,FALSE),"")</f>
        <v>0</v>
      </c>
      <c r="AD27" s="37">
        <f>IFERROR(VLOOKUP($A27,'CONCENTRADO DE CLAVES'!$A$10:$AU$732,AD$8,FALSE),"")</f>
        <v>0</v>
      </c>
      <c r="AE27" s="13">
        <f>IFERROR(VLOOKUP($A27,'CONCENTRADO DE CLAVES'!$A$10:$AU$732,AE$8,FALSE),"")</f>
        <v>0</v>
      </c>
      <c r="AF27" s="13">
        <f>IFERROR(VLOOKUP($A27,'CONCENTRADO DE CLAVES'!$A$10:$AU$732,AF$8,FALSE),"")</f>
        <v>0</v>
      </c>
      <c r="AG27" s="13">
        <f>IFERROR(VLOOKUP($A27,'CONCENTRADO DE CLAVES'!$A$10:$AU$732,AG$8,FALSE),"")</f>
        <v>0</v>
      </c>
      <c r="AH27" s="37">
        <f>IFERROR(VLOOKUP($A27,'CONCENTRADO DE CLAVES'!$A$10:$AU$732,AH$8,FALSE),"")</f>
        <v>0</v>
      </c>
      <c r="AI27" s="13">
        <f>IFERROR(VLOOKUP($A27,'CONCENTRADO DE CLAVES'!$A$10:$AU$732,AI$8,FALSE),"")</f>
        <v>0</v>
      </c>
      <c r="AJ27" s="13">
        <f>IFERROR(VLOOKUP($A27,'CONCENTRADO DE CLAVES'!$A$10:$AU$732,AJ$8,FALSE),"")</f>
        <v>0</v>
      </c>
      <c r="AK27" s="13">
        <f>IFERROR(VLOOKUP($A27,'CONCENTRADO DE CLAVES'!$A$10:$AU$732,AK$8,FALSE),"")</f>
        <v>0</v>
      </c>
      <c r="AL27" s="37">
        <f>IFERROR(VLOOKUP($A27,'CONCENTRADO DE CLAVES'!$A$10:$AU$732,AL$8,FALSE),"")</f>
        <v>0</v>
      </c>
      <c r="AM27" s="69">
        <f>IFERROR(VLOOKUP($A27,'CONCENTRADO DE CLAVES'!$A$10:$AU$732,AM$8,FALSE),"")</f>
        <v>0</v>
      </c>
    </row>
    <row r="28" spans="1:39" x14ac:dyDescent="0.25">
      <c r="A28" s="66">
        <v>19</v>
      </c>
      <c r="B28" s="16" t="str">
        <f>IFERROR(VLOOKUP($A28,'CONCENTRADO DE CLAVES'!$A$10:$AU$732,B$8,FALSE),"")</f>
        <v>21121040150015625233K21301415612103615212039</v>
      </c>
      <c r="C28" s="16">
        <f>IFERROR(VLOOKUP($A28,'CONCENTRADO DE CLAVES'!$A$10:$AU$732,C$8,FALSE),"")</f>
        <v>61</v>
      </c>
      <c r="D28" s="46">
        <f>IFERROR(VLOOKUP($A28,'CONCENTRADO DE CLAVES'!$A$10:$AU$732,D$8,FALSE),"")</f>
        <v>21121</v>
      </c>
      <c r="E28" s="47">
        <f>IFERROR(VLOOKUP($A28,'CONCENTRADO DE CLAVES'!$A$10:$AU$732,E$8,FALSE),"")</f>
        <v>4</v>
      </c>
      <c r="F28" s="48">
        <f>IFERROR(VLOOKUP($A28,'CONCENTRADO DE CLAVES'!$A$10:$AU$732,F$8,FALSE),"")</f>
        <v>15</v>
      </c>
      <c r="G28" s="16">
        <f>IFERROR(VLOOKUP($A28,'CONCENTRADO DE CLAVES'!$A$10:$AU$732,G$8,FALSE),"")</f>
        <v>156</v>
      </c>
      <c r="H28" s="16">
        <f>IFERROR(VLOOKUP($A28,'CONCENTRADO DE CLAVES'!$A$10:$AU$732,H$8,FALSE),"")</f>
        <v>2</v>
      </c>
      <c r="I28" s="16">
        <f>IFERROR(VLOOKUP($A28,'CONCENTRADO DE CLAVES'!$A$10:$AU$732,I$8,FALSE),"")</f>
        <v>5</v>
      </c>
      <c r="J28" s="16">
        <f>IFERROR(VLOOKUP($A28,'CONCENTRADO DE CLAVES'!$A$10:$AU$732,J$8,FALSE),"")</f>
        <v>2</v>
      </c>
      <c r="K28" s="16">
        <f>IFERROR(VLOOKUP($A28,'CONCENTRADO DE CLAVES'!$A$10:$AU$732,K$8,FALSE),"")</f>
        <v>3</v>
      </c>
      <c r="L28" s="16">
        <f>IFERROR(VLOOKUP($A28,'CONCENTRADO DE CLAVES'!$A$10:$AU$732,L$8,FALSE),"")</f>
        <v>3</v>
      </c>
      <c r="M28" s="47" t="str">
        <f>IFERROR(VLOOKUP($A28,'CONCENTRADO DE CLAVES'!$A$10:$AU$732,M$8,FALSE),"")</f>
        <v>K</v>
      </c>
      <c r="N28" s="46">
        <f>IFERROR(VLOOKUP($A28,'CONCENTRADO DE CLAVES'!$A$10:$AU$732,N$8,FALSE),"")</f>
        <v>213</v>
      </c>
      <c r="O28" s="16">
        <f>IFERROR(VLOOKUP($A28,'CONCENTRADO DE CLAVES'!$A$10:$AU$732,O$8,FALSE),"")</f>
        <v>1</v>
      </c>
      <c r="P28" s="46">
        <f>IFERROR(VLOOKUP($A28,'CONCENTRADO DE CLAVES'!$A$10:$AU$732,P$8,FALSE),"")</f>
        <v>4156</v>
      </c>
      <c r="Q28" s="16">
        <f>IFERROR(VLOOKUP($A28,'CONCENTRADO DE CLAVES'!$A$10:$AU$732,Q$8,FALSE),"")</f>
        <v>12</v>
      </c>
      <c r="R28" s="48">
        <f>IFERROR(VLOOKUP($A28,'CONCENTRADO DE CLAVES'!$A$10:$AU$732,R$8,FALSE),"")</f>
        <v>1</v>
      </c>
      <c r="S28" s="16">
        <f>IFERROR(VLOOKUP($A28,'CONCENTRADO DE CLAVES'!$A$10:$AU$732,S$8,FALSE),"")</f>
        <v>3615</v>
      </c>
      <c r="T28" s="46">
        <f>IFERROR(VLOOKUP($A28,'CONCENTRADO DE CLAVES'!$A$10:$AU$732,T$8,FALSE),"")</f>
        <v>2</v>
      </c>
      <c r="U28" s="47">
        <f>IFERROR(VLOOKUP($A28,'CONCENTRADO DE CLAVES'!$A$10:$AU$732,U$8,FALSE),"")</f>
        <v>12</v>
      </c>
      <c r="V28" s="16" t="str">
        <f>IFERROR(VLOOKUP($A28,'CONCENTRADO DE CLAVES'!$A$10:$AU$732,V$8,FALSE),"")</f>
        <v>21121040150015625233K21301415612103615212039</v>
      </c>
      <c r="W28" s="13">
        <f>IFERROR(VLOOKUP($A28,'CONCENTRADO DE CLAVES'!$A$10:$AU$732,W$8,FALSE),"")</f>
        <v>0</v>
      </c>
      <c r="X28" s="13">
        <f>IFERROR(VLOOKUP($A28,'CONCENTRADO DE CLAVES'!$A$10:$AU$732,X$8,FALSE),"")</f>
        <v>0</v>
      </c>
      <c r="Y28" s="13">
        <f>IFERROR(VLOOKUP($A28,'CONCENTRADO DE CLAVES'!$A$10:$AU$732,Y$8,FALSE),"")</f>
        <v>0</v>
      </c>
      <c r="Z28" s="37">
        <f>IFERROR(VLOOKUP($A28,'CONCENTRADO DE CLAVES'!$A$10:$AU$732,Z$8,FALSE),"")</f>
        <v>0</v>
      </c>
      <c r="AA28" s="13">
        <f>IFERROR(VLOOKUP($A28,'CONCENTRADO DE CLAVES'!$A$10:$AU$732,AA$8,FALSE),"")</f>
        <v>0</v>
      </c>
      <c r="AB28" s="13">
        <f>IFERROR(VLOOKUP($A28,'CONCENTRADO DE CLAVES'!$A$10:$AU$732,AB$8,FALSE),"")</f>
        <v>0</v>
      </c>
      <c r="AC28" s="13">
        <f>IFERROR(VLOOKUP($A28,'CONCENTRADO DE CLAVES'!$A$10:$AU$732,AC$8,FALSE),"")</f>
        <v>0</v>
      </c>
      <c r="AD28" s="37">
        <f>IFERROR(VLOOKUP($A28,'CONCENTRADO DE CLAVES'!$A$10:$AU$732,AD$8,FALSE),"")</f>
        <v>0</v>
      </c>
      <c r="AE28" s="13">
        <f>IFERROR(VLOOKUP($A28,'CONCENTRADO DE CLAVES'!$A$10:$AU$732,AE$8,FALSE),"")</f>
        <v>0</v>
      </c>
      <c r="AF28" s="13">
        <f>IFERROR(VLOOKUP($A28,'CONCENTRADO DE CLAVES'!$A$10:$AU$732,AF$8,FALSE),"")</f>
        <v>0</v>
      </c>
      <c r="AG28" s="13">
        <f>IFERROR(VLOOKUP($A28,'CONCENTRADO DE CLAVES'!$A$10:$AU$732,AG$8,FALSE),"")</f>
        <v>0</v>
      </c>
      <c r="AH28" s="37">
        <f>IFERROR(VLOOKUP($A28,'CONCENTRADO DE CLAVES'!$A$10:$AU$732,AH$8,FALSE),"")</f>
        <v>0</v>
      </c>
      <c r="AI28" s="13">
        <f>IFERROR(VLOOKUP($A28,'CONCENTRADO DE CLAVES'!$A$10:$AU$732,AI$8,FALSE),"")</f>
        <v>0</v>
      </c>
      <c r="AJ28" s="13">
        <f>IFERROR(VLOOKUP($A28,'CONCENTRADO DE CLAVES'!$A$10:$AU$732,AJ$8,FALSE),"")</f>
        <v>0</v>
      </c>
      <c r="AK28" s="13">
        <f>IFERROR(VLOOKUP($A28,'CONCENTRADO DE CLAVES'!$A$10:$AU$732,AK$8,FALSE),"")</f>
        <v>0</v>
      </c>
      <c r="AL28" s="37">
        <f>IFERROR(VLOOKUP($A28,'CONCENTRADO DE CLAVES'!$A$10:$AU$732,AL$8,FALSE),"")</f>
        <v>0</v>
      </c>
      <c r="AM28" s="69">
        <f>IFERROR(VLOOKUP($A28,'CONCENTRADO DE CLAVES'!$A$10:$AU$732,AM$8,FALSE),"")</f>
        <v>0</v>
      </c>
    </row>
    <row r="29" spans="1:39" x14ac:dyDescent="0.25">
      <c r="A29" s="66">
        <v>20</v>
      </c>
      <c r="B29" s="16" t="str">
        <f>IFERROR(VLOOKUP($A29,'CONCENTRADO DE CLAVES'!$A$10:$AU$732,B$8,FALSE),"")</f>
        <v>21121040150015625233K21301415612501015212039</v>
      </c>
      <c r="C29" s="16">
        <f>IFERROR(VLOOKUP($A29,'CONCENTRADO DE CLAVES'!$A$10:$AU$732,C$8,FALSE),"")</f>
        <v>61</v>
      </c>
      <c r="D29" s="16">
        <f>IFERROR(VLOOKUP($A29,'CONCENTRADO DE CLAVES'!$A$10:$AU$732,D$8,FALSE),"")</f>
        <v>21121</v>
      </c>
      <c r="E29" s="16">
        <f>IFERROR(VLOOKUP($A29,'CONCENTRADO DE CLAVES'!$A$10:$AU$732,E$8,FALSE),"")</f>
        <v>4</v>
      </c>
      <c r="F29" s="16">
        <f>IFERROR(VLOOKUP($A29,'CONCENTRADO DE CLAVES'!$A$10:$AU$732,F$8,FALSE),"")</f>
        <v>15</v>
      </c>
      <c r="G29" s="16">
        <f>IFERROR(VLOOKUP($A29,'CONCENTRADO DE CLAVES'!$A$10:$AU$732,G$8,FALSE),"")</f>
        <v>156</v>
      </c>
      <c r="H29" s="16">
        <f>IFERROR(VLOOKUP($A29,'CONCENTRADO DE CLAVES'!$A$10:$AU$732,H$8,FALSE),"")</f>
        <v>2</v>
      </c>
      <c r="I29" s="16">
        <f>IFERROR(VLOOKUP($A29,'CONCENTRADO DE CLAVES'!$A$10:$AU$732,I$8,FALSE),"")</f>
        <v>5</v>
      </c>
      <c r="J29" s="16">
        <f>IFERROR(VLOOKUP($A29,'CONCENTRADO DE CLAVES'!$A$10:$AU$732,J$8,FALSE),"")</f>
        <v>2</v>
      </c>
      <c r="K29" s="16">
        <f>IFERROR(VLOOKUP($A29,'CONCENTRADO DE CLAVES'!$A$10:$AU$732,K$8,FALSE),"")</f>
        <v>3</v>
      </c>
      <c r="L29" s="16">
        <f>IFERROR(VLOOKUP($A29,'CONCENTRADO DE CLAVES'!$A$10:$AU$732,L$8,FALSE),"")</f>
        <v>3</v>
      </c>
      <c r="M29" s="16" t="str">
        <f>IFERROR(VLOOKUP($A29,'CONCENTRADO DE CLAVES'!$A$10:$AU$732,M$8,FALSE),"")</f>
        <v>K</v>
      </c>
      <c r="N29" s="16">
        <f>IFERROR(VLOOKUP($A29,'CONCENTRADO DE CLAVES'!$A$10:$AU$732,N$8,FALSE),"")</f>
        <v>213</v>
      </c>
      <c r="O29" s="16">
        <f>IFERROR(VLOOKUP($A29,'CONCENTRADO DE CLAVES'!$A$10:$AU$732,O$8,FALSE),"")</f>
        <v>1</v>
      </c>
      <c r="P29" s="16">
        <f>IFERROR(VLOOKUP($A29,'CONCENTRADO DE CLAVES'!$A$10:$AU$732,P$8,FALSE),"")</f>
        <v>4156</v>
      </c>
      <c r="Q29" s="16">
        <f>IFERROR(VLOOKUP($A29,'CONCENTRADO DE CLAVES'!$A$10:$AU$732,Q$8,FALSE),"")</f>
        <v>12</v>
      </c>
      <c r="R29" s="16">
        <f>IFERROR(VLOOKUP($A29,'CONCENTRADO DE CLAVES'!$A$10:$AU$732,R$8,FALSE),"")</f>
        <v>5</v>
      </c>
      <c r="S29" s="16">
        <f>IFERROR(VLOOKUP($A29,'CONCENTRADO DE CLAVES'!$A$10:$AU$732,S$8,FALSE),"")</f>
        <v>1015</v>
      </c>
      <c r="T29" s="16">
        <f>IFERROR(VLOOKUP($A29,'CONCENTRADO DE CLAVES'!$A$10:$AU$732,T$8,FALSE),"")</f>
        <v>2</v>
      </c>
      <c r="U29" s="16">
        <f>IFERROR(VLOOKUP($A29,'CONCENTRADO DE CLAVES'!$A$10:$AU$732,U$8,FALSE),"")</f>
        <v>12</v>
      </c>
      <c r="V29" s="16" t="str">
        <f>IFERROR(VLOOKUP($A29,'CONCENTRADO DE CLAVES'!$A$10:$AU$732,V$8,FALSE),"")</f>
        <v>21121040150015625233K21301415612501015212039</v>
      </c>
      <c r="W29" s="13">
        <f>IFERROR(VLOOKUP($A29,'CONCENTRADO DE CLAVES'!$A$10:$AU$732,W$8,FALSE),"")</f>
        <v>0</v>
      </c>
      <c r="X29" s="13">
        <f>IFERROR(VLOOKUP($A29,'CONCENTRADO DE CLAVES'!$A$10:$AU$732,X$8,FALSE),"")</f>
        <v>0</v>
      </c>
      <c r="Y29" s="13">
        <f>IFERROR(VLOOKUP($A29,'CONCENTRADO DE CLAVES'!$A$10:$AU$732,Y$8,FALSE),"")</f>
        <v>0</v>
      </c>
      <c r="Z29" s="37">
        <f>IFERROR(VLOOKUP($A29,'CONCENTRADO DE CLAVES'!$A$10:$AU$732,Z$8,FALSE),"")</f>
        <v>0</v>
      </c>
      <c r="AA29" s="13">
        <f>IFERROR(VLOOKUP($A29,'CONCENTRADO DE CLAVES'!$A$10:$AU$732,AA$8,FALSE),"")</f>
        <v>0</v>
      </c>
      <c r="AB29" s="13">
        <f>IFERROR(VLOOKUP($A29,'CONCENTRADO DE CLAVES'!$A$10:$AU$732,AB$8,FALSE),"")</f>
        <v>0</v>
      </c>
      <c r="AC29" s="13">
        <f>IFERROR(VLOOKUP($A29,'CONCENTRADO DE CLAVES'!$A$10:$AU$732,AC$8,FALSE),"")</f>
        <v>0</v>
      </c>
      <c r="AD29" s="37">
        <f>IFERROR(VLOOKUP($A29,'CONCENTRADO DE CLAVES'!$A$10:$AU$732,AD$8,FALSE),"")</f>
        <v>0</v>
      </c>
      <c r="AE29" s="13">
        <f>IFERROR(VLOOKUP($A29,'CONCENTRADO DE CLAVES'!$A$10:$AU$732,AE$8,FALSE),"")</f>
        <v>0</v>
      </c>
      <c r="AF29" s="13">
        <f>IFERROR(VLOOKUP($A29,'CONCENTRADO DE CLAVES'!$A$10:$AU$732,AF$8,FALSE),"")</f>
        <v>0</v>
      </c>
      <c r="AG29" s="13">
        <f>IFERROR(VLOOKUP($A29,'CONCENTRADO DE CLAVES'!$A$10:$AU$732,AG$8,FALSE),"")</f>
        <v>0</v>
      </c>
      <c r="AH29" s="37">
        <f>IFERROR(VLOOKUP($A29,'CONCENTRADO DE CLAVES'!$A$10:$AU$732,AH$8,FALSE),"")</f>
        <v>0</v>
      </c>
      <c r="AI29" s="13">
        <f>IFERROR(VLOOKUP($A29,'CONCENTRADO DE CLAVES'!$A$10:$AU$732,AI$8,FALSE),"")</f>
        <v>0</v>
      </c>
      <c r="AJ29" s="13">
        <f>IFERROR(VLOOKUP($A29,'CONCENTRADO DE CLAVES'!$A$10:$AU$732,AJ$8,FALSE),"")</f>
        <v>0</v>
      </c>
      <c r="AK29" s="13">
        <f>IFERROR(VLOOKUP($A29,'CONCENTRADO DE CLAVES'!$A$10:$AU$732,AK$8,FALSE),"")</f>
        <v>0</v>
      </c>
      <c r="AL29" s="37">
        <f>IFERROR(VLOOKUP($A29,'CONCENTRADO DE CLAVES'!$A$10:$AU$732,AL$8,FALSE),"")</f>
        <v>0</v>
      </c>
      <c r="AM29" s="69">
        <f>IFERROR(VLOOKUP($A29,'CONCENTRADO DE CLAVES'!$A$10:$AU$732,AM$8,FALSE),"")</f>
        <v>0</v>
      </c>
    </row>
    <row r="30" spans="1:39" x14ac:dyDescent="0.25">
      <c r="A30" s="66">
        <v>21</v>
      </c>
      <c r="B30" s="16" t="str">
        <f>IFERROR(VLOOKUP($A30,'CONCENTRADO DE CLAVES'!$A$10:$AU$732,B$8,FALSE),"")</f>
        <v>21121040150015625333K14401415600558713220150</v>
      </c>
      <c r="C30" s="16">
        <f>IFERROR(VLOOKUP($A30,'CONCENTRADO DE CLAVES'!$A$10:$AU$732,C$8,FALSE),"")</f>
        <v>84</v>
      </c>
      <c r="D30" s="16" t="str">
        <f>IFERROR(VLOOKUP($A30,'CONCENTRADO DE CLAVES'!$A$10:$AU$732,D$8,FALSE),"")</f>
        <v>21121</v>
      </c>
      <c r="E30" s="16">
        <f>IFERROR(VLOOKUP($A30,'CONCENTRADO DE CLAVES'!$A$10:$AU$732,E$8,FALSE),"")</f>
        <v>4</v>
      </c>
      <c r="F30" s="16">
        <f>IFERROR(VLOOKUP($A30,'CONCENTRADO DE CLAVES'!$A$10:$AU$732,F$8,FALSE),"")</f>
        <v>15</v>
      </c>
      <c r="G30" s="16">
        <f>IFERROR(VLOOKUP($A30,'CONCENTRADO DE CLAVES'!$A$10:$AU$732,G$8,FALSE),"")</f>
        <v>156</v>
      </c>
      <c r="H30" s="16">
        <f>IFERROR(VLOOKUP($A30,'CONCENTRADO DE CLAVES'!$A$10:$AU$732,H$8,FALSE),"")</f>
        <v>2</v>
      </c>
      <c r="I30" s="16">
        <f>IFERROR(VLOOKUP($A30,'CONCENTRADO DE CLAVES'!$A$10:$AU$732,I$8,FALSE),"")</f>
        <v>5</v>
      </c>
      <c r="J30" s="16">
        <f>IFERROR(VLOOKUP($A30,'CONCENTRADO DE CLAVES'!$A$10:$AU$732,J$8,FALSE),"")</f>
        <v>3</v>
      </c>
      <c r="K30" s="16">
        <f>IFERROR(VLOOKUP($A30,'CONCENTRADO DE CLAVES'!$A$10:$AU$732,K$8,FALSE),"")</f>
        <v>3</v>
      </c>
      <c r="L30" s="16">
        <f>IFERROR(VLOOKUP($A30,'CONCENTRADO DE CLAVES'!$A$10:$AU$732,L$8,FALSE),"")</f>
        <v>3</v>
      </c>
      <c r="M30" s="16" t="str">
        <f>IFERROR(VLOOKUP($A30,'CONCENTRADO DE CLAVES'!$A$10:$AU$732,M$8,FALSE),"")</f>
        <v>K</v>
      </c>
      <c r="N30" s="16">
        <f>IFERROR(VLOOKUP($A30,'CONCENTRADO DE CLAVES'!$A$10:$AU$732,N$8,FALSE),"")</f>
        <v>144</v>
      </c>
      <c r="O30" s="16">
        <f>IFERROR(VLOOKUP($A30,'CONCENTRADO DE CLAVES'!$A$10:$AU$732,O$8,FALSE),"")</f>
        <v>1</v>
      </c>
      <c r="P30" s="16">
        <f>IFERROR(VLOOKUP($A30,'CONCENTRADO DE CLAVES'!$A$10:$AU$732,P$8,FALSE),"")</f>
        <v>4156</v>
      </c>
      <c r="Q30" s="16">
        <f>IFERROR(VLOOKUP($A30,'CONCENTRADO DE CLAVES'!$A$10:$AU$732,Q$8,FALSE),"")</f>
        <v>0</v>
      </c>
      <c r="R30" s="16">
        <f>IFERROR(VLOOKUP($A30,'CONCENTRADO DE CLAVES'!$A$10:$AU$732,R$8,FALSE),"")</f>
        <v>5</v>
      </c>
      <c r="S30" s="16">
        <f>IFERROR(VLOOKUP($A30,'CONCENTRADO DE CLAVES'!$A$10:$AU$732,S$8,FALSE),"")</f>
        <v>58713</v>
      </c>
      <c r="T30" s="16">
        <f>IFERROR(VLOOKUP($A30,'CONCENTRADO DE CLAVES'!$A$10:$AU$732,T$8,FALSE),"")</f>
        <v>2</v>
      </c>
      <c r="U30" s="16">
        <f>IFERROR(VLOOKUP($A30,'CONCENTRADO DE CLAVES'!$A$10:$AU$732,U$8,FALSE),"")</f>
        <v>20</v>
      </c>
      <c r="V30" s="16" t="str">
        <f>IFERROR(VLOOKUP($A30,'CONCENTRADO DE CLAVES'!$A$10:$AU$732,V$8,FALSE),"")</f>
        <v>21121040150015625333K14401415600558713220150</v>
      </c>
      <c r="W30" s="13">
        <f>IFERROR(VLOOKUP($A30,'CONCENTRADO DE CLAVES'!$A$10:$AU$732,W$8,FALSE),"")</f>
        <v>0</v>
      </c>
      <c r="X30" s="13">
        <f>IFERROR(VLOOKUP($A30,'CONCENTRADO DE CLAVES'!$A$10:$AU$732,X$8,FALSE),"")</f>
        <v>0</v>
      </c>
      <c r="Y30" s="13">
        <f>IFERROR(VLOOKUP($A30,'CONCENTRADO DE CLAVES'!$A$10:$AU$732,Y$8,FALSE),"")</f>
        <v>0</v>
      </c>
      <c r="Z30" s="37">
        <f>IFERROR(VLOOKUP($A30,'CONCENTRADO DE CLAVES'!$A$10:$AU$732,Z$8,FALSE),"")</f>
        <v>0</v>
      </c>
      <c r="AA30" s="13">
        <f>IFERROR(VLOOKUP($A30,'CONCENTRADO DE CLAVES'!$A$10:$AU$732,AA$8,FALSE),"")</f>
        <v>0</v>
      </c>
      <c r="AB30" s="13">
        <f>IFERROR(VLOOKUP($A30,'CONCENTRADO DE CLAVES'!$A$10:$AU$732,AB$8,FALSE),"")</f>
        <v>0</v>
      </c>
      <c r="AC30" s="13">
        <f>IFERROR(VLOOKUP($A30,'CONCENTRADO DE CLAVES'!$A$10:$AU$732,AC$8,FALSE),"")</f>
        <v>0</v>
      </c>
      <c r="AD30" s="37">
        <f>IFERROR(VLOOKUP($A30,'CONCENTRADO DE CLAVES'!$A$10:$AU$732,AD$8,FALSE),"")</f>
        <v>0</v>
      </c>
      <c r="AE30" s="13">
        <f>IFERROR(VLOOKUP($A30,'CONCENTRADO DE CLAVES'!$A$10:$AU$732,AE$8,FALSE),"")</f>
        <v>0</v>
      </c>
      <c r="AF30" s="13">
        <f>IFERROR(VLOOKUP($A30,'CONCENTRADO DE CLAVES'!$A$10:$AU$732,AF$8,FALSE),"")</f>
        <v>0</v>
      </c>
      <c r="AG30" s="13">
        <f>IFERROR(VLOOKUP($A30,'CONCENTRADO DE CLAVES'!$A$10:$AU$732,AG$8,FALSE),"")</f>
        <v>0</v>
      </c>
      <c r="AH30" s="37">
        <f>IFERROR(VLOOKUP($A30,'CONCENTRADO DE CLAVES'!$A$10:$AU$732,AH$8,FALSE),"")</f>
        <v>0</v>
      </c>
      <c r="AI30" s="13">
        <f>IFERROR(VLOOKUP($A30,'CONCENTRADO DE CLAVES'!$A$10:$AU$732,AI$8,FALSE),"")</f>
        <v>0</v>
      </c>
      <c r="AJ30" s="13">
        <f>IFERROR(VLOOKUP($A30,'CONCENTRADO DE CLAVES'!$A$10:$AU$732,AJ$8,FALSE),"")</f>
        <v>0</v>
      </c>
      <c r="AK30" s="13">
        <f>IFERROR(VLOOKUP($A30,'CONCENTRADO DE CLAVES'!$A$10:$AU$732,AK$8,FALSE),"")</f>
        <v>1698167.73</v>
      </c>
      <c r="AL30" s="37">
        <f>IFERROR(VLOOKUP($A30,'CONCENTRADO DE CLAVES'!$A$10:$AU$732,AL$8,FALSE),"")</f>
        <v>1698167.73</v>
      </c>
      <c r="AM30" s="69">
        <f>IFERROR(VLOOKUP($A30,'CONCENTRADO DE CLAVES'!$A$10:$AU$732,AM$8,FALSE),"")</f>
        <v>1698167.73</v>
      </c>
    </row>
    <row r="31" spans="1:39" x14ac:dyDescent="0.25">
      <c r="A31" s="66">
        <v>22</v>
      </c>
      <c r="B31" s="16" t="str">
        <f>IFERROR(VLOOKUP($A31,'CONCENTRADO DE CLAVES'!$A$10:$AU$732,B$8,FALSE),"")</f>
        <v>21121040150015625233K21301415511103615211002</v>
      </c>
      <c r="C31" s="16">
        <f>IFERROR(VLOOKUP($A31,'CONCENTRADO DE CLAVES'!$A$10:$AU$732,C$8,FALSE),"")</f>
        <v>84</v>
      </c>
      <c r="D31" s="16" t="str">
        <f>IFERROR(VLOOKUP($A31,'CONCENTRADO DE CLAVES'!$A$10:$AU$732,D$8,FALSE),"")</f>
        <v>21121</v>
      </c>
      <c r="E31" s="16">
        <f>IFERROR(VLOOKUP($A31,'CONCENTRADO DE CLAVES'!$A$10:$AU$732,E$8,FALSE),"")</f>
        <v>4</v>
      </c>
      <c r="F31" s="16">
        <f>IFERROR(VLOOKUP($A31,'CONCENTRADO DE CLAVES'!$A$10:$AU$732,F$8,FALSE),"")</f>
        <v>15</v>
      </c>
      <c r="G31" s="16">
        <f>IFERROR(VLOOKUP($A31,'CONCENTRADO DE CLAVES'!$A$10:$AU$732,G$8,FALSE),"")</f>
        <v>156</v>
      </c>
      <c r="H31" s="16">
        <f>IFERROR(VLOOKUP($A31,'CONCENTRADO DE CLAVES'!$A$10:$AU$732,H$8,FALSE),"")</f>
        <v>2</v>
      </c>
      <c r="I31" s="16">
        <f>IFERROR(VLOOKUP($A31,'CONCENTRADO DE CLAVES'!$A$10:$AU$732,I$8,FALSE),"")</f>
        <v>5</v>
      </c>
      <c r="J31" s="16">
        <f>IFERROR(VLOOKUP($A31,'CONCENTRADO DE CLAVES'!$A$10:$AU$732,J$8,FALSE),"")</f>
        <v>2</v>
      </c>
      <c r="K31" s="16">
        <f>IFERROR(VLOOKUP($A31,'CONCENTRADO DE CLAVES'!$A$10:$AU$732,K$8,FALSE),"")</f>
        <v>3</v>
      </c>
      <c r="L31" s="16">
        <f>IFERROR(VLOOKUP($A31,'CONCENTRADO DE CLAVES'!$A$10:$AU$732,L$8,FALSE),"")</f>
        <v>3</v>
      </c>
      <c r="M31" s="16" t="str">
        <f>IFERROR(VLOOKUP($A31,'CONCENTRADO DE CLAVES'!$A$10:$AU$732,M$8,FALSE),"")</f>
        <v>K</v>
      </c>
      <c r="N31" s="16">
        <f>IFERROR(VLOOKUP($A31,'CONCENTRADO DE CLAVES'!$A$10:$AU$732,N$8,FALSE),"")</f>
        <v>213</v>
      </c>
      <c r="O31" s="16">
        <f>IFERROR(VLOOKUP($A31,'CONCENTRADO DE CLAVES'!$A$10:$AU$732,O$8,FALSE),"")</f>
        <v>1</v>
      </c>
      <c r="P31" s="16">
        <f>IFERROR(VLOOKUP($A31,'CONCENTRADO DE CLAVES'!$A$10:$AU$732,P$8,FALSE),"")</f>
        <v>4155</v>
      </c>
      <c r="Q31" s="16">
        <f>IFERROR(VLOOKUP($A31,'CONCENTRADO DE CLAVES'!$A$10:$AU$732,Q$8,FALSE),"")</f>
        <v>11</v>
      </c>
      <c r="R31" s="16">
        <f>IFERROR(VLOOKUP($A31,'CONCENTRADO DE CLAVES'!$A$10:$AU$732,R$8,FALSE),"")</f>
        <v>1</v>
      </c>
      <c r="S31" s="16">
        <f>IFERROR(VLOOKUP($A31,'CONCENTRADO DE CLAVES'!$A$10:$AU$732,S$8,FALSE),"")</f>
        <v>3615</v>
      </c>
      <c r="T31" s="16">
        <f>IFERROR(VLOOKUP($A31,'CONCENTRADO DE CLAVES'!$A$10:$AU$732,T$8,FALSE),"")</f>
        <v>2</v>
      </c>
      <c r="U31" s="16">
        <f>IFERROR(VLOOKUP($A31,'CONCENTRADO DE CLAVES'!$A$10:$AU$732,U$8,FALSE),"")</f>
        <v>11</v>
      </c>
      <c r="V31" s="16" t="str">
        <f>IFERROR(VLOOKUP($A31,'CONCENTRADO DE CLAVES'!$A$10:$AU$732,V$8,FALSE),"")</f>
        <v>21121040150015625233K21301415511103615211002</v>
      </c>
      <c r="W31" s="13">
        <f>IFERROR(VLOOKUP($A31,'CONCENTRADO DE CLAVES'!$A$10:$AU$732,W$8,FALSE),"")</f>
        <v>0</v>
      </c>
      <c r="X31" s="13">
        <f>IFERROR(VLOOKUP($A31,'CONCENTRADO DE CLAVES'!$A$10:$AU$732,X$8,FALSE),"")</f>
        <v>0</v>
      </c>
      <c r="Y31" s="13">
        <f>IFERROR(VLOOKUP($A31,'CONCENTRADO DE CLAVES'!$A$10:$AU$732,Y$8,FALSE),"")</f>
        <v>0</v>
      </c>
      <c r="Z31" s="37">
        <f>IFERROR(VLOOKUP($A31,'CONCENTRADO DE CLAVES'!$A$10:$AU$732,Z$8,FALSE),"")</f>
        <v>0</v>
      </c>
      <c r="AA31" s="13">
        <f>IFERROR(VLOOKUP($A31,'CONCENTRADO DE CLAVES'!$A$10:$AU$732,AA$8,FALSE),"")</f>
        <v>0</v>
      </c>
      <c r="AB31" s="13">
        <f>IFERROR(VLOOKUP($A31,'CONCENTRADO DE CLAVES'!$A$10:$AU$732,AB$8,FALSE),"")</f>
        <v>0</v>
      </c>
      <c r="AC31" s="13">
        <f>IFERROR(VLOOKUP($A31,'CONCENTRADO DE CLAVES'!$A$10:$AU$732,AC$8,FALSE),"")</f>
        <v>0</v>
      </c>
      <c r="AD31" s="37">
        <f>IFERROR(VLOOKUP($A31,'CONCENTRADO DE CLAVES'!$A$10:$AU$732,AD$8,FALSE),"")</f>
        <v>0</v>
      </c>
      <c r="AE31" s="13">
        <f>IFERROR(VLOOKUP($A31,'CONCENTRADO DE CLAVES'!$A$10:$AU$732,AE$8,FALSE),"")</f>
        <v>0</v>
      </c>
      <c r="AF31" s="13">
        <f>IFERROR(VLOOKUP($A31,'CONCENTRADO DE CLAVES'!$A$10:$AU$732,AF$8,FALSE),"")</f>
        <v>0</v>
      </c>
      <c r="AG31" s="13">
        <f>IFERROR(VLOOKUP($A31,'CONCENTRADO DE CLAVES'!$A$10:$AU$732,AG$8,FALSE),"")</f>
        <v>0</v>
      </c>
      <c r="AH31" s="37">
        <f>IFERROR(VLOOKUP($A31,'CONCENTRADO DE CLAVES'!$A$10:$AU$732,AH$8,FALSE),"")</f>
        <v>0</v>
      </c>
      <c r="AI31" s="13">
        <f>IFERROR(VLOOKUP($A31,'CONCENTRADO DE CLAVES'!$A$10:$AU$732,AI$8,FALSE),"")</f>
        <v>0</v>
      </c>
      <c r="AJ31" s="13">
        <f>IFERROR(VLOOKUP($A31,'CONCENTRADO DE CLAVES'!$A$10:$AU$732,AJ$8,FALSE),"")</f>
        <v>0</v>
      </c>
      <c r="AK31" s="13">
        <f>IFERROR(VLOOKUP($A31,'CONCENTRADO DE CLAVES'!$A$10:$AU$732,AK$8,FALSE),"")</f>
        <v>0</v>
      </c>
      <c r="AL31" s="37">
        <f>IFERROR(VLOOKUP($A31,'CONCENTRADO DE CLAVES'!$A$10:$AU$732,AL$8,FALSE),"")</f>
        <v>0</v>
      </c>
      <c r="AM31" s="69">
        <f>IFERROR(VLOOKUP($A31,'CONCENTRADO DE CLAVES'!$A$10:$AU$732,AM$8,FALSE),"")</f>
        <v>0</v>
      </c>
    </row>
    <row r="32" spans="1:39" x14ac:dyDescent="0.25">
      <c r="A32" s="66">
        <v>23</v>
      </c>
      <c r="B32" s="16" t="str">
        <f>IFERROR(VLOOKUP($A32,'CONCENTRADO DE CLAVES'!$A$10:$AU$732,B$8,FALSE),"")</f>
        <v>21121040150015625233K21301415511501015211002</v>
      </c>
      <c r="C32" s="16">
        <f>IFERROR(VLOOKUP($A32,'CONCENTRADO DE CLAVES'!$A$10:$AU$732,C$8,FALSE),"")</f>
        <v>84</v>
      </c>
      <c r="D32" s="16" t="str">
        <f>IFERROR(VLOOKUP($A32,'CONCENTRADO DE CLAVES'!$A$10:$AU$732,D$8,FALSE),"")</f>
        <v>21121</v>
      </c>
      <c r="E32" s="16">
        <f>IFERROR(VLOOKUP($A32,'CONCENTRADO DE CLAVES'!$A$10:$AU$732,E$8,FALSE),"")</f>
        <v>4</v>
      </c>
      <c r="F32" s="16">
        <f>IFERROR(VLOOKUP($A32,'CONCENTRADO DE CLAVES'!$A$10:$AU$732,F$8,FALSE),"")</f>
        <v>15</v>
      </c>
      <c r="G32" s="16">
        <f>IFERROR(VLOOKUP($A32,'CONCENTRADO DE CLAVES'!$A$10:$AU$732,G$8,FALSE),"")</f>
        <v>156</v>
      </c>
      <c r="H32" s="16">
        <f>IFERROR(VLOOKUP($A32,'CONCENTRADO DE CLAVES'!$A$10:$AU$732,H$8,FALSE),"")</f>
        <v>2</v>
      </c>
      <c r="I32" s="16">
        <f>IFERROR(VLOOKUP($A32,'CONCENTRADO DE CLAVES'!$A$10:$AU$732,I$8,FALSE),"")</f>
        <v>5</v>
      </c>
      <c r="J32" s="16">
        <f>IFERROR(VLOOKUP($A32,'CONCENTRADO DE CLAVES'!$A$10:$AU$732,J$8,FALSE),"")</f>
        <v>2</v>
      </c>
      <c r="K32" s="16">
        <f>IFERROR(VLOOKUP($A32,'CONCENTRADO DE CLAVES'!$A$10:$AU$732,K$8,FALSE),"")</f>
        <v>3</v>
      </c>
      <c r="L32" s="16">
        <f>IFERROR(VLOOKUP($A32,'CONCENTRADO DE CLAVES'!$A$10:$AU$732,L$8,FALSE),"")</f>
        <v>3</v>
      </c>
      <c r="M32" s="16" t="str">
        <f>IFERROR(VLOOKUP($A32,'CONCENTRADO DE CLAVES'!$A$10:$AU$732,M$8,FALSE),"")</f>
        <v>K</v>
      </c>
      <c r="N32" s="16">
        <f>IFERROR(VLOOKUP($A32,'CONCENTRADO DE CLAVES'!$A$10:$AU$732,N$8,FALSE),"")</f>
        <v>213</v>
      </c>
      <c r="O32" s="16">
        <f>IFERROR(VLOOKUP($A32,'CONCENTRADO DE CLAVES'!$A$10:$AU$732,O$8,FALSE),"")</f>
        <v>1</v>
      </c>
      <c r="P32" s="16">
        <f>IFERROR(VLOOKUP($A32,'CONCENTRADO DE CLAVES'!$A$10:$AU$732,P$8,FALSE),"")</f>
        <v>4155</v>
      </c>
      <c r="Q32" s="16">
        <f>IFERROR(VLOOKUP($A32,'CONCENTRADO DE CLAVES'!$A$10:$AU$732,Q$8,FALSE),"")</f>
        <v>11</v>
      </c>
      <c r="R32" s="16">
        <f>IFERROR(VLOOKUP($A32,'CONCENTRADO DE CLAVES'!$A$10:$AU$732,R$8,FALSE),"")</f>
        <v>5</v>
      </c>
      <c r="S32" s="16">
        <f>IFERROR(VLOOKUP($A32,'CONCENTRADO DE CLAVES'!$A$10:$AU$732,S$8,FALSE),"")</f>
        <v>1015</v>
      </c>
      <c r="T32" s="16">
        <f>IFERROR(VLOOKUP($A32,'CONCENTRADO DE CLAVES'!$A$10:$AU$732,T$8,FALSE),"")</f>
        <v>2</v>
      </c>
      <c r="U32" s="16">
        <f>IFERROR(VLOOKUP($A32,'CONCENTRADO DE CLAVES'!$A$10:$AU$732,U$8,FALSE),"")</f>
        <v>11</v>
      </c>
      <c r="V32" s="16" t="str">
        <f>IFERROR(VLOOKUP($A32,'CONCENTRADO DE CLAVES'!$A$10:$AU$732,V$8,FALSE),"")</f>
        <v>21121040150015625233K21301415511501015211002</v>
      </c>
      <c r="W32" s="13">
        <f>IFERROR(VLOOKUP($A32,'CONCENTRADO DE CLAVES'!$A$10:$AU$732,W$8,FALSE),"")</f>
        <v>0</v>
      </c>
      <c r="X32" s="13">
        <f>IFERROR(VLOOKUP($A32,'CONCENTRADO DE CLAVES'!$A$10:$AU$732,X$8,FALSE),"")</f>
        <v>0</v>
      </c>
      <c r="Y32" s="13">
        <f>IFERROR(VLOOKUP($A32,'CONCENTRADO DE CLAVES'!$A$10:$AU$732,Y$8,FALSE),"")</f>
        <v>0</v>
      </c>
      <c r="Z32" s="37">
        <f>IFERROR(VLOOKUP($A32,'CONCENTRADO DE CLAVES'!$A$10:$AU$732,Z$8,FALSE),"")</f>
        <v>0</v>
      </c>
      <c r="AA32" s="13">
        <f>IFERROR(VLOOKUP($A32,'CONCENTRADO DE CLAVES'!$A$10:$AU$732,AA$8,FALSE),"")</f>
        <v>0</v>
      </c>
      <c r="AB32" s="13">
        <f>IFERROR(VLOOKUP($A32,'CONCENTRADO DE CLAVES'!$A$10:$AU$732,AB$8,FALSE),"")</f>
        <v>0</v>
      </c>
      <c r="AC32" s="13">
        <f>IFERROR(VLOOKUP($A32,'CONCENTRADO DE CLAVES'!$A$10:$AU$732,AC$8,FALSE),"")</f>
        <v>0</v>
      </c>
      <c r="AD32" s="37">
        <f>IFERROR(VLOOKUP($A32,'CONCENTRADO DE CLAVES'!$A$10:$AU$732,AD$8,FALSE),"")</f>
        <v>0</v>
      </c>
      <c r="AE32" s="13">
        <f>IFERROR(VLOOKUP($A32,'CONCENTRADO DE CLAVES'!$A$10:$AU$732,AE$8,FALSE),"")</f>
        <v>0</v>
      </c>
      <c r="AF32" s="13">
        <f>IFERROR(VLOOKUP($A32,'CONCENTRADO DE CLAVES'!$A$10:$AU$732,AF$8,FALSE),"")</f>
        <v>0</v>
      </c>
      <c r="AG32" s="13">
        <f>IFERROR(VLOOKUP($A32,'CONCENTRADO DE CLAVES'!$A$10:$AU$732,AG$8,FALSE),"")</f>
        <v>0</v>
      </c>
      <c r="AH32" s="37">
        <f>IFERROR(VLOOKUP($A32,'CONCENTRADO DE CLAVES'!$A$10:$AU$732,AH$8,FALSE),"")</f>
        <v>0</v>
      </c>
      <c r="AI32" s="13">
        <f>IFERROR(VLOOKUP($A32,'CONCENTRADO DE CLAVES'!$A$10:$AU$732,AI$8,FALSE),"")</f>
        <v>0</v>
      </c>
      <c r="AJ32" s="13">
        <f>IFERROR(VLOOKUP($A32,'CONCENTRADO DE CLAVES'!$A$10:$AU$732,AJ$8,FALSE),"")</f>
        <v>0</v>
      </c>
      <c r="AK32" s="13">
        <f>IFERROR(VLOOKUP($A32,'CONCENTRADO DE CLAVES'!$A$10:$AU$732,AK$8,FALSE),"")</f>
        <v>0</v>
      </c>
      <c r="AL32" s="37">
        <f>IFERROR(VLOOKUP($A32,'CONCENTRADO DE CLAVES'!$A$10:$AU$732,AL$8,FALSE),"")</f>
        <v>0</v>
      </c>
      <c r="AM32" s="69">
        <f>IFERROR(VLOOKUP($A32,'CONCENTRADO DE CLAVES'!$A$10:$AU$732,AM$8,FALSE),"")</f>
        <v>0</v>
      </c>
    </row>
    <row r="33" spans="1:39" x14ac:dyDescent="0.25">
      <c r="A33" s="66">
        <v>24</v>
      </c>
      <c r="B33" s="16" t="str">
        <f>IFERROR(VLOOKUP($A33,'CONCENTRADO DE CLAVES'!$A$10:$AU$732,B$8,FALSE),"")</f>
        <v>21121040150015625233K21301415513103615203125</v>
      </c>
      <c r="C33" s="16">
        <f>IFERROR(VLOOKUP($A33,'CONCENTRADO DE CLAVES'!$A$10:$AU$732,C$8,FALSE),"")</f>
        <v>84</v>
      </c>
      <c r="D33" s="16" t="str">
        <f>IFERROR(VLOOKUP($A33,'CONCENTRADO DE CLAVES'!$A$10:$AU$732,D$8,FALSE),"")</f>
        <v>21121</v>
      </c>
      <c r="E33" s="16">
        <f>IFERROR(VLOOKUP($A33,'CONCENTRADO DE CLAVES'!$A$10:$AU$732,E$8,FALSE),"")</f>
        <v>4</v>
      </c>
      <c r="F33" s="16">
        <f>IFERROR(VLOOKUP($A33,'CONCENTRADO DE CLAVES'!$A$10:$AU$732,F$8,FALSE),"")</f>
        <v>15</v>
      </c>
      <c r="G33" s="16">
        <f>IFERROR(VLOOKUP($A33,'CONCENTRADO DE CLAVES'!$A$10:$AU$732,G$8,FALSE),"")</f>
        <v>156</v>
      </c>
      <c r="H33" s="16">
        <f>IFERROR(VLOOKUP($A33,'CONCENTRADO DE CLAVES'!$A$10:$AU$732,H$8,FALSE),"")</f>
        <v>2</v>
      </c>
      <c r="I33" s="16">
        <f>IFERROR(VLOOKUP($A33,'CONCENTRADO DE CLAVES'!$A$10:$AU$732,I$8,FALSE),"")</f>
        <v>5</v>
      </c>
      <c r="J33" s="16">
        <f>IFERROR(VLOOKUP($A33,'CONCENTRADO DE CLAVES'!$A$10:$AU$732,J$8,FALSE),"")</f>
        <v>2</v>
      </c>
      <c r="K33" s="16">
        <f>IFERROR(VLOOKUP($A33,'CONCENTRADO DE CLAVES'!$A$10:$AU$732,K$8,FALSE),"")</f>
        <v>3</v>
      </c>
      <c r="L33" s="16">
        <f>IFERROR(VLOOKUP($A33,'CONCENTRADO DE CLAVES'!$A$10:$AU$732,L$8,FALSE),"")</f>
        <v>3</v>
      </c>
      <c r="M33" s="16" t="str">
        <f>IFERROR(VLOOKUP($A33,'CONCENTRADO DE CLAVES'!$A$10:$AU$732,M$8,FALSE),"")</f>
        <v>K</v>
      </c>
      <c r="N33" s="16">
        <f>IFERROR(VLOOKUP($A33,'CONCENTRADO DE CLAVES'!$A$10:$AU$732,N$8,FALSE),"")</f>
        <v>213</v>
      </c>
      <c r="O33" s="16">
        <f>IFERROR(VLOOKUP($A33,'CONCENTRADO DE CLAVES'!$A$10:$AU$732,O$8,FALSE),"")</f>
        <v>1</v>
      </c>
      <c r="P33" s="16">
        <f>IFERROR(VLOOKUP($A33,'CONCENTRADO DE CLAVES'!$A$10:$AU$732,P$8,FALSE),"")</f>
        <v>4155</v>
      </c>
      <c r="Q33" s="16">
        <f>IFERROR(VLOOKUP($A33,'CONCENTRADO DE CLAVES'!$A$10:$AU$732,Q$8,FALSE),"")</f>
        <v>13</v>
      </c>
      <c r="R33" s="16">
        <f>IFERROR(VLOOKUP($A33,'CONCENTRADO DE CLAVES'!$A$10:$AU$732,R$8,FALSE),"")</f>
        <v>1</v>
      </c>
      <c r="S33" s="16">
        <f>IFERROR(VLOOKUP($A33,'CONCENTRADO DE CLAVES'!$A$10:$AU$732,S$8,FALSE),"")</f>
        <v>3615</v>
      </c>
      <c r="T33" s="16">
        <f>IFERROR(VLOOKUP($A33,'CONCENTRADO DE CLAVES'!$A$10:$AU$732,T$8,FALSE),"")</f>
        <v>2</v>
      </c>
      <c r="U33" s="16">
        <f>IFERROR(VLOOKUP($A33,'CONCENTRADO DE CLAVES'!$A$10:$AU$732,U$8,FALSE),"")</f>
        <v>3</v>
      </c>
      <c r="V33" s="16" t="str">
        <f>IFERROR(VLOOKUP($A33,'CONCENTRADO DE CLAVES'!$A$10:$AU$732,V$8,FALSE),"")</f>
        <v>21121040150015625233K21301415513103615203125</v>
      </c>
      <c r="W33" s="13">
        <f>IFERROR(VLOOKUP($A33,'CONCENTRADO DE CLAVES'!$A$10:$AU$732,W$8,FALSE),"")</f>
        <v>0</v>
      </c>
      <c r="X33" s="13">
        <f>IFERROR(VLOOKUP($A33,'CONCENTRADO DE CLAVES'!$A$10:$AU$732,X$8,FALSE),"")</f>
        <v>0</v>
      </c>
      <c r="Y33" s="13">
        <f>IFERROR(VLOOKUP($A33,'CONCENTRADO DE CLAVES'!$A$10:$AU$732,Y$8,FALSE),"")</f>
        <v>0</v>
      </c>
      <c r="Z33" s="37">
        <f>IFERROR(VLOOKUP($A33,'CONCENTRADO DE CLAVES'!$A$10:$AU$732,Z$8,FALSE),"")</f>
        <v>0</v>
      </c>
      <c r="AA33" s="13">
        <f>IFERROR(VLOOKUP($A33,'CONCENTRADO DE CLAVES'!$A$10:$AU$732,AA$8,FALSE),"")</f>
        <v>0</v>
      </c>
      <c r="AB33" s="13">
        <f>IFERROR(VLOOKUP($A33,'CONCENTRADO DE CLAVES'!$A$10:$AU$732,AB$8,FALSE),"")</f>
        <v>0</v>
      </c>
      <c r="AC33" s="13">
        <f>IFERROR(VLOOKUP($A33,'CONCENTRADO DE CLAVES'!$A$10:$AU$732,AC$8,FALSE),"")</f>
        <v>0</v>
      </c>
      <c r="AD33" s="37">
        <f>IFERROR(VLOOKUP($A33,'CONCENTRADO DE CLAVES'!$A$10:$AU$732,AD$8,FALSE),"")</f>
        <v>0</v>
      </c>
      <c r="AE33" s="13">
        <f>IFERROR(VLOOKUP($A33,'CONCENTRADO DE CLAVES'!$A$10:$AU$732,AE$8,FALSE),"")</f>
        <v>0</v>
      </c>
      <c r="AF33" s="13">
        <f>IFERROR(VLOOKUP($A33,'CONCENTRADO DE CLAVES'!$A$10:$AU$732,AF$8,FALSE),"")</f>
        <v>0</v>
      </c>
      <c r="AG33" s="13">
        <f>IFERROR(VLOOKUP($A33,'CONCENTRADO DE CLAVES'!$A$10:$AU$732,AG$8,FALSE),"")</f>
        <v>0</v>
      </c>
      <c r="AH33" s="37">
        <f>IFERROR(VLOOKUP($A33,'CONCENTRADO DE CLAVES'!$A$10:$AU$732,AH$8,FALSE),"")</f>
        <v>0</v>
      </c>
      <c r="AI33" s="13">
        <f>IFERROR(VLOOKUP($A33,'CONCENTRADO DE CLAVES'!$A$10:$AU$732,AI$8,FALSE),"")</f>
        <v>0</v>
      </c>
      <c r="AJ33" s="13">
        <f>IFERROR(VLOOKUP($A33,'CONCENTRADO DE CLAVES'!$A$10:$AU$732,AJ$8,FALSE),"")</f>
        <v>0</v>
      </c>
      <c r="AK33" s="13">
        <f>IFERROR(VLOOKUP($A33,'CONCENTRADO DE CLAVES'!$A$10:$AU$732,AK$8,FALSE),"")</f>
        <v>0</v>
      </c>
      <c r="AL33" s="37">
        <f>IFERROR(VLOOKUP($A33,'CONCENTRADO DE CLAVES'!$A$10:$AU$732,AL$8,FALSE),"")</f>
        <v>0</v>
      </c>
      <c r="AM33" s="69">
        <f>IFERROR(VLOOKUP($A33,'CONCENTRADO DE CLAVES'!$A$10:$AU$732,AM$8,FALSE),"")</f>
        <v>0</v>
      </c>
    </row>
    <row r="34" spans="1:39" x14ac:dyDescent="0.25">
      <c r="A34" s="66">
        <v>25</v>
      </c>
      <c r="B34" s="16" t="str">
        <f>IFERROR(VLOOKUP($A34,'CONCENTRADO DE CLAVES'!$A$10:$AU$732,B$8,FALSE),"")</f>
        <v>21121040150015625233K21301415513501015203125</v>
      </c>
      <c r="C34" s="16">
        <f>IFERROR(VLOOKUP($A34,'CONCENTRADO DE CLAVES'!$A$10:$AU$732,C$8,FALSE),"")</f>
        <v>84</v>
      </c>
      <c r="D34" s="16" t="str">
        <f>IFERROR(VLOOKUP($A34,'CONCENTRADO DE CLAVES'!$A$10:$AU$732,D$8,FALSE),"")</f>
        <v>21121</v>
      </c>
      <c r="E34" s="16">
        <f>IFERROR(VLOOKUP($A34,'CONCENTRADO DE CLAVES'!$A$10:$AU$732,E$8,FALSE),"")</f>
        <v>4</v>
      </c>
      <c r="F34" s="16">
        <f>IFERROR(VLOOKUP($A34,'CONCENTRADO DE CLAVES'!$A$10:$AU$732,F$8,FALSE),"")</f>
        <v>15</v>
      </c>
      <c r="G34" s="16">
        <f>IFERROR(VLOOKUP($A34,'CONCENTRADO DE CLAVES'!$A$10:$AU$732,G$8,FALSE),"")</f>
        <v>156</v>
      </c>
      <c r="H34" s="16">
        <f>IFERROR(VLOOKUP($A34,'CONCENTRADO DE CLAVES'!$A$10:$AU$732,H$8,FALSE),"")</f>
        <v>2</v>
      </c>
      <c r="I34" s="16">
        <f>IFERROR(VLOOKUP($A34,'CONCENTRADO DE CLAVES'!$A$10:$AU$732,I$8,FALSE),"")</f>
        <v>5</v>
      </c>
      <c r="J34" s="16">
        <f>IFERROR(VLOOKUP($A34,'CONCENTRADO DE CLAVES'!$A$10:$AU$732,J$8,FALSE),"")</f>
        <v>2</v>
      </c>
      <c r="K34" s="16">
        <f>IFERROR(VLOOKUP($A34,'CONCENTRADO DE CLAVES'!$A$10:$AU$732,K$8,FALSE),"")</f>
        <v>3</v>
      </c>
      <c r="L34" s="16">
        <f>IFERROR(VLOOKUP($A34,'CONCENTRADO DE CLAVES'!$A$10:$AU$732,L$8,FALSE),"")</f>
        <v>3</v>
      </c>
      <c r="M34" s="16" t="str">
        <f>IFERROR(VLOOKUP($A34,'CONCENTRADO DE CLAVES'!$A$10:$AU$732,M$8,FALSE),"")</f>
        <v>K</v>
      </c>
      <c r="N34" s="16">
        <f>IFERROR(VLOOKUP($A34,'CONCENTRADO DE CLAVES'!$A$10:$AU$732,N$8,FALSE),"")</f>
        <v>213</v>
      </c>
      <c r="O34" s="16">
        <f>IFERROR(VLOOKUP($A34,'CONCENTRADO DE CLAVES'!$A$10:$AU$732,O$8,FALSE),"")</f>
        <v>1</v>
      </c>
      <c r="P34" s="16">
        <f>IFERROR(VLOOKUP($A34,'CONCENTRADO DE CLAVES'!$A$10:$AU$732,P$8,FALSE),"")</f>
        <v>4155</v>
      </c>
      <c r="Q34" s="16">
        <f>IFERROR(VLOOKUP($A34,'CONCENTRADO DE CLAVES'!$A$10:$AU$732,Q$8,FALSE),"")</f>
        <v>13</v>
      </c>
      <c r="R34" s="16">
        <f>IFERROR(VLOOKUP($A34,'CONCENTRADO DE CLAVES'!$A$10:$AU$732,R$8,FALSE),"")</f>
        <v>5</v>
      </c>
      <c r="S34" s="16">
        <f>IFERROR(VLOOKUP($A34,'CONCENTRADO DE CLAVES'!$A$10:$AU$732,S$8,FALSE),"")</f>
        <v>1015</v>
      </c>
      <c r="T34" s="16">
        <f>IFERROR(VLOOKUP($A34,'CONCENTRADO DE CLAVES'!$A$10:$AU$732,T$8,FALSE),"")</f>
        <v>2</v>
      </c>
      <c r="U34" s="16">
        <f>IFERROR(VLOOKUP($A34,'CONCENTRADO DE CLAVES'!$A$10:$AU$732,U$8,FALSE),"")</f>
        <v>3</v>
      </c>
      <c r="V34" s="16" t="str">
        <f>IFERROR(VLOOKUP($A34,'CONCENTRADO DE CLAVES'!$A$10:$AU$732,V$8,FALSE),"")</f>
        <v>21121040150015625233K21301415513501015203125</v>
      </c>
      <c r="W34" s="13">
        <f>IFERROR(VLOOKUP($A34,'CONCENTRADO DE CLAVES'!$A$10:$AU$732,W$8,FALSE),"")</f>
        <v>0</v>
      </c>
      <c r="X34" s="13">
        <f>IFERROR(VLOOKUP($A34,'CONCENTRADO DE CLAVES'!$A$10:$AU$732,X$8,FALSE),"")</f>
        <v>0</v>
      </c>
      <c r="Y34" s="13">
        <f>IFERROR(VLOOKUP($A34,'CONCENTRADO DE CLAVES'!$A$10:$AU$732,Y$8,FALSE),"")</f>
        <v>0</v>
      </c>
      <c r="Z34" s="37">
        <f>IFERROR(VLOOKUP($A34,'CONCENTRADO DE CLAVES'!$A$10:$AU$732,Z$8,FALSE),"")</f>
        <v>0</v>
      </c>
      <c r="AA34" s="13">
        <f>IFERROR(VLOOKUP($A34,'CONCENTRADO DE CLAVES'!$A$10:$AU$732,AA$8,FALSE),"")</f>
        <v>0</v>
      </c>
      <c r="AB34" s="13">
        <f>IFERROR(VLOOKUP($A34,'CONCENTRADO DE CLAVES'!$A$10:$AU$732,AB$8,FALSE),"")</f>
        <v>0</v>
      </c>
      <c r="AC34" s="13">
        <f>IFERROR(VLOOKUP($A34,'CONCENTRADO DE CLAVES'!$A$10:$AU$732,AC$8,FALSE),"")</f>
        <v>0</v>
      </c>
      <c r="AD34" s="37">
        <f>IFERROR(VLOOKUP($A34,'CONCENTRADO DE CLAVES'!$A$10:$AU$732,AD$8,FALSE),"")</f>
        <v>0</v>
      </c>
      <c r="AE34" s="13">
        <f>IFERROR(VLOOKUP($A34,'CONCENTRADO DE CLAVES'!$A$10:$AU$732,AE$8,FALSE),"")</f>
        <v>0</v>
      </c>
      <c r="AF34" s="13">
        <f>IFERROR(VLOOKUP($A34,'CONCENTRADO DE CLAVES'!$A$10:$AU$732,AF$8,FALSE),"")</f>
        <v>0</v>
      </c>
      <c r="AG34" s="13">
        <f>IFERROR(VLOOKUP($A34,'CONCENTRADO DE CLAVES'!$A$10:$AU$732,AG$8,FALSE),"")</f>
        <v>0</v>
      </c>
      <c r="AH34" s="37">
        <f>IFERROR(VLOOKUP($A34,'CONCENTRADO DE CLAVES'!$A$10:$AU$732,AH$8,FALSE),"")</f>
        <v>0</v>
      </c>
      <c r="AI34" s="13">
        <f>IFERROR(VLOOKUP($A34,'CONCENTRADO DE CLAVES'!$A$10:$AU$732,AI$8,FALSE),"")</f>
        <v>0</v>
      </c>
      <c r="AJ34" s="13">
        <f>IFERROR(VLOOKUP($A34,'CONCENTRADO DE CLAVES'!$A$10:$AU$732,AJ$8,FALSE),"")</f>
        <v>0</v>
      </c>
      <c r="AK34" s="13">
        <f>IFERROR(VLOOKUP($A34,'CONCENTRADO DE CLAVES'!$A$10:$AU$732,AK$8,FALSE),"")</f>
        <v>0</v>
      </c>
      <c r="AL34" s="37">
        <f>IFERROR(VLOOKUP($A34,'CONCENTRADO DE CLAVES'!$A$10:$AU$732,AL$8,FALSE),"")</f>
        <v>0</v>
      </c>
      <c r="AM34" s="69">
        <f>IFERROR(VLOOKUP($A34,'CONCENTRADO DE CLAVES'!$A$10:$AU$732,AM$8,FALSE),"")</f>
        <v>0</v>
      </c>
    </row>
    <row r="35" spans="1:39" x14ac:dyDescent="0.25">
      <c r="A35" s="66">
        <v>26</v>
      </c>
      <c r="B35" s="16" t="str">
        <f>IFERROR(VLOOKUP($A35,'CONCENTRADO DE CLAVES'!$A$10:$AU$732,B$8,FALSE),"")</f>
        <v>21121040150015625233K21301415520104815212039</v>
      </c>
      <c r="C35" s="16">
        <f>IFERROR(VLOOKUP($A35,'CONCENTRADO DE CLAVES'!$A$10:$AU$732,C$8,FALSE),"")</f>
        <v>84</v>
      </c>
      <c r="D35" s="16" t="str">
        <f>IFERROR(VLOOKUP($A35,'CONCENTRADO DE CLAVES'!$A$10:$AU$732,D$8,FALSE),"")</f>
        <v>21121</v>
      </c>
      <c r="E35" s="16">
        <f>IFERROR(VLOOKUP($A35,'CONCENTRADO DE CLAVES'!$A$10:$AU$732,E$8,FALSE),"")</f>
        <v>4</v>
      </c>
      <c r="F35" s="16">
        <f>IFERROR(VLOOKUP($A35,'CONCENTRADO DE CLAVES'!$A$10:$AU$732,F$8,FALSE),"")</f>
        <v>15</v>
      </c>
      <c r="G35" s="16">
        <f>IFERROR(VLOOKUP($A35,'CONCENTRADO DE CLAVES'!$A$10:$AU$732,G$8,FALSE),"")</f>
        <v>156</v>
      </c>
      <c r="H35" s="16">
        <f>IFERROR(VLOOKUP($A35,'CONCENTRADO DE CLAVES'!$A$10:$AU$732,H$8,FALSE),"")</f>
        <v>2</v>
      </c>
      <c r="I35" s="16">
        <f>IFERROR(VLOOKUP($A35,'CONCENTRADO DE CLAVES'!$A$10:$AU$732,I$8,FALSE),"")</f>
        <v>5</v>
      </c>
      <c r="J35" s="16">
        <f>IFERROR(VLOOKUP($A35,'CONCENTRADO DE CLAVES'!$A$10:$AU$732,J$8,FALSE),"")</f>
        <v>2</v>
      </c>
      <c r="K35" s="16">
        <f>IFERROR(VLOOKUP($A35,'CONCENTRADO DE CLAVES'!$A$10:$AU$732,K$8,FALSE),"")</f>
        <v>3</v>
      </c>
      <c r="L35" s="16">
        <f>IFERROR(VLOOKUP($A35,'CONCENTRADO DE CLAVES'!$A$10:$AU$732,L$8,FALSE),"")</f>
        <v>3</v>
      </c>
      <c r="M35" s="16" t="str">
        <f>IFERROR(VLOOKUP($A35,'CONCENTRADO DE CLAVES'!$A$10:$AU$732,M$8,FALSE),"")</f>
        <v>K</v>
      </c>
      <c r="N35" s="16">
        <f>IFERROR(VLOOKUP($A35,'CONCENTRADO DE CLAVES'!$A$10:$AU$732,N$8,FALSE),"")</f>
        <v>213</v>
      </c>
      <c r="O35" s="16">
        <f>IFERROR(VLOOKUP($A35,'CONCENTRADO DE CLAVES'!$A$10:$AU$732,O$8,FALSE),"")</f>
        <v>1</v>
      </c>
      <c r="P35" s="16">
        <f>IFERROR(VLOOKUP($A35,'CONCENTRADO DE CLAVES'!$A$10:$AU$732,P$8,FALSE),"")</f>
        <v>4155</v>
      </c>
      <c r="Q35" s="16">
        <f>IFERROR(VLOOKUP($A35,'CONCENTRADO DE CLAVES'!$A$10:$AU$732,Q$8,FALSE),"")</f>
        <v>20</v>
      </c>
      <c r="R35" s="16">
        <f>IFERROR(VLOOKUP($A35,'CONCENTRADO DE CLAVES'!$A$10:$AU$732,R$8,FALSE),"")</f>
        <v>1</v>
      </c>
      <c r="S35" s="16">
        <f>IFERROR(VLOOKUP($A35,'CONCENTRADO DE CLAVES'!$A$10:$AU$732,S$8,FALSE),"")</f>
        <v>4815</v>
      </c>
      <c r="T35" s="16">
        <f>IFERROR(VLOOKUP($A35,'CONCENTRADO DE CLAVES'!$A$10:$AU$732,T$8,FALSE),"")</f>
        <v>2</v>
      </c>
      <c r="U35" s="16">
        <f>IFERROR(VLOOKUP($A35,'CONCENTRADO DE CLAVES'!$A$10:$AU$732,U$8,FALSE),"")</f>
        <v>12</v>
      </c>
      <c r="V35" s="16" t="str">
        <f>IFERROR(VLOOKUP($A35,'CONCENTRADO DE CLAVES'!$A$10:$AU$732,V$8,FALSE),"")</f>
        <v>21121040150015625233K21301415520104815212039</v>
      </c>
      <c r="W35" s="13">
        <f>IFERROR(VLOOKUP($A35,'CONCENTRADO DE CLAVES'!$A$10:$AU$732,W$8,FALSE),"")</f>
        <v>0</v>
      </c>
      <c r="X35" s="13">
        <f>IFERROR(VLOOKUP($A35,'CONCENTRADO DE CLAVES'!$A$10:$AU$732,X$8,FALSE),"")</f>
        <v>0</v>
      </c>
      <c r="Y35" s="13">
        <f>IFERROR(VLOOKUP($A35,'CONCENTRADO DE CLAVES'!$A$10:$AU$732,Y$8,FALSE),"")</f>
        <v>0</v>
      </c>
      <c r="Z35" s="37">
        <f>IFERROR(VLOOKUP($A35,'CONCENTRADO DE CLAVES'!$A$10:$AU$732,Z$8,FALSE),"")</f>
        <v>0</v>
      </c>
      <c r="AA35" s="13">
        <f>IFERROR(VLOOKUP($A35,'CONCENTRADO DE CLAVES'!$A$10:$AU$732,AA$8,FALSE),"")</f>
        <v>0</v>
      </c>
      <c r="AB35" s="13">
        <f>IFERROR(VLOOKUP($A35,'CONCENTRADO DE CLAVES'!$A$10:$AU$732,AB$8,FALSE),"")</f>
        <v>0</v>
      </c>
      <c r="AC35" s="13">
        <f>IFERROR(VLOOKUP($A35,'CONCENTRADO DE CLAVES'!$A$10:$AU$732,AC$8,FALSE),"")</f>
        <v>0</v>
      </c>
      <c r="AD35" s="37">
        <f>IFERROR(VLOOKUP($A35,'CONCENTRADO DE CLAVES'!$A$10:$AU$732,AD$8,FALSE),"")</f>
        <v>0</v>
      </c>
      <c r="AE35" s="13">
        <f>IFERROR(VLOOKUP($A35,'CONCENTRADO DE CLAVES'!$A$10:$AU$732,AE$8,FALSE),"")</f>
        <v>0</v>
      </c>
      <c r="AF35" s="13">
        <f>IFERROR(VLOOKUP($A35,'CONCENTRADO DE CLAVES'!$A$10:$AU$732,AF$8,FALSE),"")</f>
        <v>0</v>
      </c>
      <c r="AG35" s="13">
        <f>IFERROR(VLOOKUP($A35,'CONCENTRADO DE CLAVES'!$A$10:$AU$732,AG$8,FALSE),"")</f>
        <v>0</v>
      </c>
      <c r="AH35" s="37">
        <f>IFERROR(VLOOKUP($A35,'CONCENTRADO DE CLAVES'!$A$10:$AU$732,AH$8,FALSE),"")</f>
        <v>0</v>
      </c>
      <c r="AI35" s="13">
        <f>IFERROR(VLOOKUP($A35,'CONCENTRADO DE CLAVES'!$A$10:$AU$732,AI$8,FALSE),"")</f>
        <v>0</v>
      </c>
      <c r="AJ35" s="13">
        <f>IFERROR(VLOOKUP($A35,'CONCENTRADO DE CLAVES'!$A$10:$AU$732,AJ$8,FALSE),"")</f>
        <v>0</v>
      </c>
      <c r="AK35" s="13">
        <f>IFERROR(VLOOKUP($A35,'CONCENTRADO DE CLAVES'!$A$10:$AU$732,AK$8,FALSE),"")</f>
        <v>0</v>
      </c>
      <c r="AL35" s="37">
        <f>IFERROR(VLOOKUP($A35,'CONCENTRADO DE CLAVES'!$A$10:$AU$732,AL$8,FALSE),"")</f>
        <v>0</v>
      </c>
      <c r="AM35" s="69">
        <f>IFERROR(VLOOKUP($A35,'CONCENTRADO DE CLAVES'!$A$10:$AU$732,AM$8,FALSE),"")</f>
        <v>0</v>
      </c>
    </row>
    <row r="36" spans="1:39" x14ac:dyDescent="0.25">
      <c r="A36" s="66">
        <v>27</v>
      </c>
      <c r="B36" s="16" t="str">
        <f>IFERROR(VLOOKUP($A36,'CONCENTRADO DE CLAVES'!$A$10:$AU$732,B$8,FALSE),"")</f>
        <v>21121040150015625233K21301415520514615212039</v>
      </c>
      <c r="C36" s="16">
        <f>IFERROR(VLOOKUP($A36,'CONCENTRADO DE CLAVES'!$A$10:$AU$732,C$8,FALSE),"")</f>
        <v>84</v>
      </c>
      <c r="D36" s="16" t="str">
        <f>IFERROR(VLOOKUP($A36,'CONCENTRADO DE CLAVES'!$A$10:$AU$732,D$8,FALSE),"")</f>
        <v>21121</v>
      </c>
      <c r="E36" s="16">
        <f>IFERROR(VLOOKUP($A36,'CONCENTRADO DE CLAVES'!$A$10:$AU$732,E$8,FALSE),"")</f>
        <v>4</v>
      </c>
      <c r="F36" s="16">
        <f>IFERROR(VLOOKUP($A36,'CONCENTRADO DE CLAVES'!$A$10:$AU$732,F$8,FALSE),"")</f>
        <v>15</v>
      </c>
      <c r="G36" s="16">
        <f>IFERROR(VLOOKUP($A36,'CONCENTRADO DE CLAVES'!$A$10:$AU$732,G$8,FALSE),"")</f>
        <v>156</v>
      </c>
      <c r="H36" s="16">
        <f>IFERROR(VLOOKUP($A36,'CONCENTRADO DE CLAVES'!$A$10:$AU$732,H$8,FALSE),"")</f>
        <v>2</v>
      </c>
      <c r="I36" s="16">
        <f>IFERROR(VLOOKUP($A36,'CONCENTRADO DE CLAVES'!$A$10:$AU$732,I$8,FALSE),"")</f>
        <v>5</v>
      </c>
      <c r="J36" s="16">
        <f>IFERROR(VLOOKUP($A36,'CONCENTRADO DE CLAVES'!$A$10:$AU$732,J$8,FALSE),"")</f>
        <v>2</v>
      </c>
      <c r="K36" s="16">
        <f>IFERROR(VLOOKUP($A36,'CONCENTRADO DE CLAVES'!$A$10:$AU$732,K$8,FALSE),"")</f>
        <v>3</v>
      </c>
      <c r="L36" s="16">
        <f>IFERROR(VLOOKUP($A36,'CONCENTRADO DE CLAVES'!$A$10:$AU$732,L$8,FALSE),"")</f>
        <v>3</v>
      </c>
      <c r="M36" s="16" t="str">
        <f>IFERROR(VLOOKUP($A36,'CONCENTRADO DE CLAVES'!$A$10:$AU$732,M$8,FALSE),"")</f>
        <v>K</v>
      </c>
      <c r="N36" s="16">
        <f>IFERROR(VLOOKUP($A36,'CONCENTRADO DE CLAVES'!$A$10:$AU$732,N$8,FALSE),"")</f>
        <v>213</v>
      </c>
      <c r="O36" s="16">
        <f>IFERROR(VLOOKUP($A36,'CONCENTRADO DE CLAVES'!$A$10:$AU$732,O$8,FALSE),"")</f>
        <v>1</v>
      </c>
      <c r="P36" s="16">
        <f>IFERROR(VLOOKUP($A36,'CONCENTRADO DE CLAVES'!$A$10:$AU$732,P$8,FALSE),"")</f>
        <v>4155</v>
      </c>
      <c r="Q36" s="16">
        <f>IFERROR(VLOOKUP($A36,'CONCENTRADO DE CLAVES'!$A$10:$AU$732,Q$8,FALSE),"")</f>
        <v>20</v>
      </c>
      <c r="R36" s="16">
        <f>IFERROR(VLOOKUP($A36,'CONCENTRADO DE CLAVES'!$A$10:$AU$732,R$8,FALSE),"")</f>
        <v>5</v>
      </c>
      <c r="S36" s="16">
        <f>IFERROR(VLOOKUP($A36,'CONCENTRADO DE CLAVES'!$A$10:$AU$732,S$8,FALSE),"")</f>
        <v>14615</v>
      </c>
      <c r="T36" s="16">
        <f>IFERROR(VLOOKUP($A36,'CONCENTRADO DE CLAVES'!$A$10:$AU$732,T$8,FALSE),"")</f>
        <v>2</v>
      </c>
      <c r="U36" s="16">
        <f>IFERROR(VLOOKUP($A36,'CONCENTRADO DE CLAVES'!$A$10:$AU$732,U$8,FALSE),"")</f>
        <v>12</v>
      </c>
      <c r="V36" s="16" t="str">
        <f>IFERROR(VLOOKUP($A36,'CONCENTRADO DE CLAVES'!$A$10:$AU$732,V$8,FALSE),"")</f>
        <v>21121040150015625233K21301415520514615212039</v>
      </c>
      <c r="W36" s="13">
        <f>IFERROR(VLOOKUP($A36,'CONCENTRADO DE CLAVES'!$A$10:$AU$732,W$8,FALSE),"")</f>
        <v>0</v>
      </c>
      <c r="X36" s="13">
        <f>IFERROR(VLOOKUP($A36,'CONCENTRADO DE CLAVES'!$A$10:$AU$732,X$8,FALSE),"")</f>
        <v>0</v>
      </c>
      <c r="Y36" s="13">
        <f>IFERROR(VLOOKUP($A36,'CONCENTRADO DE CLAVES'!$A$10:$AU$732,Y$8,FALSE),"")</f>
        <v>0</v>
      </c>
      <c r="Z36" s="37">
        <f>IFERROR(VLOOKUP($A36,'CONCENTRADO DE CLAVES'!$A$10:$AU$732,Z$8,FALSE),"")</f>
        <v>0</v>
      </c>
      <c r="AA36" s="13">
        <f>IFERROR(VLOOKUP($A36,'CONCENTRADO DE CLAVES'!$A$10:$AU$732,AA$8,FALSE),"")</f>
        <v>0</v>
      </c>
      <c r="AB36" s="13">
        <f>IFERROR(VLOOKUP($A36,'CONCENTRADO DE CLAVES'!$A$10:$AU$732,AB$8,FALSE),"")</f>
        <v>0</v>
      </c>
      <c r="AC36" s="13">
        <f>IFERROR(VLOOKUP($A36,'CONCENTRADO DE CLAVES'!$A$10:$AU$732,AC$8,FALSE),"")</f>
        <v>0</v>
      </c>
      <c r="AD36" s="37">
        <f>IFERROR(VLOOKUP($A36,'CONCENTRADO DE CLAVES'!$A$10:$AU$732,AD$8,FALSE),"")</f>
        <v>0</v>
      </c>
      <c r="AE36" s="13">
        <f>IFERROR(VLOOKUP($A36,'CONCENTRADO DE CLAVES'!$A$10:$AU$732,AE$8,FALSE),"")</f>
        <v>0</v>
      </c>
      <c r="AF36" s="13">
        <f>IFERROR(VLOOKUP($A36,'CONCENTRADO DE CLAVES'!$A$10:$AU$732,AF$8,FALSE),"")</f>
        <v>0</v>
      </c>
      <c r="AG36" s="13">
        <f>IFERROR(VLOOKUP($A36,'CONCENTRADO DE CLAVES'!$A$10:$AU$732,AG$8,FALSE),"")</f>
        <v>0</v>
      </c>
      <c r="AH36" s="37">
        <f>IFERROR(VLOOKUP($A36,'CONCENTRADO DE CLAVES'!$A$10:$AU$732,AH$8,FALSE),"")</f>
        <v>0</v>
      </c>
      <c r="AI36" s="13">
        <f>IFERROR(VLOOKUP($A36,'CONCENTRADO DE CLAVES'!$A$10:$AU$732,AI$8,FALSE),"")</f>
        <v>0</v>
      </c>
      <c r="AJ36" s="13">
        <f>IFERROR(VLOOKUP($A36,'CONCENTRADO DE CLAVES'!$A$10:$AU$732,AJ$8,FALSE),"")</f>
        <v>0</v>
      </c>
      <c r="AK36" s="13">
        <f>IFERROR(VLOOKUP($A36,'CONCENTRADO DE CLAVES'!$A$10:$AU$732,AK$8,FALSE),"")</f>
        <v>0</v>
      </c>
      <c r="AL36" s="37">
        <f>IFERROR(VLOOKUP($A36,'CONCENTRADO DE CLAVES'!$A$10:$AU$732,AL$8,FALSE),"")</f>
        <v>0</v>
      </c>
      <c r="AM36" s="69">
        <f>IFERROR(VLOOKUP($A36,'CONCENTRADO DE CLAVES'!$A$10:$AU$732,AM$8,FALSE),"")</f>
        <v>0</v>
      </c>
    </row>
    <row r="37" spans="1:39" x14ac:dyDescent="0.25">
      <c r="A37" s="66">
        <v>28</v>
      </c>
      <c r="B37" s="16" t="str">
        <f>IFERROR(VLOOKUP($A37,'CONCENTRADO DE CLAVES'!$A$10:$AU$732,B$8,FALSE),"")</f>
        <v>21121040150015625233K21301415600558713220150</v>
      </c>
      <c r="C37" s="16">
        <f>IFERROR(VLOOKUP($A37,'CONCENTRADO DE CLAVES'!$A$10:$AU$732,C$8,FALSE),"")</f>
        <v>84</v>
      </c>
      <c r="D37" s="16" t="str">
        <f>IFERROR(VLOOKUP($A37,'CONCENTRADO DE CLAVES'!$A$10:$AU$732,D$8,FALSE),"")</f>
        <v>21121</v>
      </c>
      <c r="E37" s="16">
        <f>IFERROR(VLOOKUP($A37,'CONCENTRADO DE CLAVES'!$A$10:$AU$732,E$8,FALSE),"")</f>
        <v>4</v>
      </c>
      <c r="F37" s="16">
        <f>IFERROR(VLOOKUP($A37,'CONCENTRADO DE CLAVES'!$A$10:$AU$732,F$8,FALSE),"")</f>
        <v>15</v>
      </c>
      <c r="G37" s="16">
        <f>IFERROR(VLOOKUP($A37,'CONCENTRADO DE CLAVES'!$A$10:$AU$732,G$8,FALSE),"")</f>
        <v>156</v>
      </c>
      <c r="H37" s="16">
        <f>IFERROR(VLOOKUP($A37,'CONCENTRADO DE CLAVES'!$A$10:$AU$732,H$8,FALSE),"")</f>
        <v>2</v>
      </c>
      <c r="I37" s="16">
        <f>IFERROR(VLOOKUP($A37,'CONCENTRADO DE CLAVES'!$A$10:$AU$732,I$8,FALSE),"")</f>
        <v>5</v>
      </c>
      <c r="J37" s="16">
        <f>IFERROR(VLOOKUP($A37,'CONCENTRADO DE CLAVES'!$A$10:$AU$732,J$8,FALSE),"")</f>
        <v>2</v>
      </c>
      <c r="K37" s="16">
        <f>IFERROR(VLOOKUP($A37,'CONCENTRADO DE CLAVES'!$A$10:$AU$732,K$8,FALSE),"")</f>
        <v>3</v>
      </c>
      <c r="L37" s="16">
        <f>IFERROR(VLOOKUP($A37,'CONCENTRADO DE CLAVES'!$A$10:$AU$732,L$8,FALSE),"")</f>
        <v>3</v>
      </c>
      <c r="M37" s="16" t="str">
        <f>IFERROR(VLOOKUP($A37,'CONCENTRADO DE CLAVES'!$A$10:$AU$732,M$8,FALSE),"")</f>
        <v>K</v>
      </c>
      <c r="N37" s="16">
        <f>IFERROR(VLOOKUP($A37,'CONCENTRADO DE CLAVES'!$A$10:$AU$732,N$8,FALSE),"")</f>
        <v>213</v>
      </c>
      <c r="O37" s="16">
        <f>IFERROR(VLOOKUP($A37,'CONCENTRADO DE CLAVES'!$A$10:$AU$732,O$8,FALSE),"")</f>
        <v>1</v>
      </c>
      <c r="P37" s="16">
        <f>IFERROR(VLOOKUP($A37,'CONCENTRADO DE CLAVES'!$A$10:$AU$732,P$8,FALSE),"")</f>
        <v>4156</v>
      </c>
      <c r="Q37" s="16">
        <f>IFERROR(VLOOKUP($A37,'CONCENTRADO DE CLAVES'!$A$10:$AU$732,Q$8,FALSE),"")</f>
        <v>0</v>
      </c>
      <c r="R37" s="16">
        <f>IFERROR(VLOOKUP($A37,'CONCENTRADO DE CLAVES'!$A$10:$AU$732,R$8,FALSE),"")</f>
        <v>5</v>
      </c>
      <c r="S37" s="16">
        <f>IFERROR(VLOOKUP($A37,'CONCENTRADO DE CLAVES'!$A$10:$AU$732,S$8,FALSE),"")</f>
        <v>58713</v>
      </c>
      <c r="T37" s="16">
        <f>IFERROR(VLOOKUP($A37,'CONCENTRADO DE CLAVES'!$A$10:$AU$732,T$8,FALSE),"")</f>
        <v>2</v>
      </c>
      <c r="U37" s="16">
        <f>IFERROR(VLOOKUP($A37,'CONCENTRADO DE CLAVES'!$A$10:$AU$732,U$8,FALSE),"")</f>
        <v>20</v>
      </c>
      <c r="V37" s="16" t="str">
        <f>IFERROR(VLOOKUP($A37,'CONCENTRADO DE CLAVES'!$A$10:$AU$732,V$8,FALSE),"")</f>
        <v>21121040150015625233K21301415600558713220150</v>
      </c>
      <c r="W37" s="13">
        <f>IFERROR(VLOOKUP($A37,'CONCENTRADO DE CLAVES'!$A$10:$AU$732,W$8,FALSE),"")</f>
        <v>0</v>
      </c>
      <c r="X37" s="13">
        <f>IFERROR(VLOOKUP($A37,'CONCENTRADO DE CLAVES'!$A$10:$AU$732,X$8,FALSE),"")</f>
        <v>0</v>
      </c>
      <c r="Y37" s="13">
        <f>IFERROR(VLOOKUP($A37,'CONCENTRADO DE CLAVES'!$A$10:$AU$732,Y$8,FALSE),"")</f>
        <v>0</v>
      </c>
      <c r="Z37" s="37">
        <f>IFERROR(VLOOKUP($A37,'CONCENTRADO DE CLAVES'!$A$10:$AU$732,Z$8,FALSE),"")</f>
        <v>0</v>
      </c>
      <c r="AA37" s="13">
        <f>IFERROR(VLOOKUP($A37,'CONCENTRADO DE CLAVES'!$A$10:$AU$732,AA$8,FALSE),"")</f>
        <v>0</v>
      </c>
      <c r="AB37" s="13">
        <f>IFERROR(VLOOKUP($A37,'CONCENTRADO DE CLAVES'!$A$10:$AU$732,AB$8,FALSE),"")</f>
        <v>0</v>
      </c>
      <c r="AC37" s="13">
        <f>IFERROR(VLOOKUP($A37,'CONCENTRADO DE CLAVES'!$A$10:$AU$732,AC$8,FALSE),"")</f>
        <v>0</v>
      </c>
      <c r="AD37" s="37">
        <f>IFERROR(VLOOKUP($A37,'CONCENTRADO DE CLAVES'!$A$10:$AU$732,AD$8,FALSE),"")</f>
        <v>0</v>
      </c>
      <c r="AE37" s="13">
        <f>IFERROR(VLOOKUP($A37,'CONCENTRADO DE CLAVES'!$A$10:$AU$732,AE$8,FALSE),"")</f>
        <v>0</v>
      </c>
      <c r="AF37" s="13">
        <f>IFERROR(VLOOKUP($A37,'CONCENTRADO DE CLAVES'!$A$10:$AU$732,AF$8,FALSE),"")</f>
        <v>0</v>
      </c>
      <c r="AG37" s="13">
        <f>IFERROR(VLOOKUP($A37,'CONCENTRADO DE CLAVES'!$A$10:$AU$732,AG$8,FALSE),"")</f>
        <v>0</v>
      </c>
      <c r="AH37" s="37">
        <f>IFERROR(VLOOKUP($A37,'CONCENTRADO DE CLAVES'!$A$10:$AU$732,AH$8,FALSE),"")</f>
        <v>0</v>
      </c>
      <c r="AI37" s="13">
        <f>IFERROR(VLOOKUP($A37,'CONCENTRADO DE CLAVES'!$A$10:$AU$732,AI$8,FALSE),"")</f>
        <v>0</v>
      </c>
      <c r="AJ37" s="13">
        <f>IFERROR(VLOOKUP($A37,'CONCENTRADO DE CLAVES'!$A$10:$AU$732,AJ$8,FALSE),"")</f>
        <v>0</v>
      </c>
      <c r="AK37" s="13">
        <f>IFERROR(VLOOKUP($A37,'CONCENTRADO DE CLAVES'!$A$10:$AU$732,AK$8,FALSE),"")</f>
        <v>2631942.61</v>
      </c>
      <c r="AL37" s="37">
        <f>IFERROR(VLOOKUP($A37,'CONCENTRADO DE CLAVES'!$A$10:$AU$732,AL$8,FALSE),"")</f>
        <v>2631942.61</v>
      </c>
      <c r="AM37" s="69">
        <f>IFERROR(VLOOKUP($A37,'CONCENTRADO DE CLAVES'!$A$10:$AU$732,AM$8,FALSE),"")</f>
        <v>2631942.61</v>
      </c>
    </row>
    <row r="38" spans="1:39" x14ac:dyDescent="0.25">
      <c r="A38" s="66">
        <v>29</v>
      </c>
      <c r="B38" s="16" t="str">
        <f>IFERROR(VLOOKUP($A38,'CONCENTRADO DE CLAVES'!$A$10:$AU$732,B$8,FALSE),"")</f>
        <v>21121040150015625233K21301415616103615212039</v>
      </c>
      <c r="C38" s="16">
        <f>IFERROR(VLOOKUP($A38,'CONCENTRADO DE CLAVES'!$A$10:$AU$732,C$8,FALSE),"")</f>
        <v>84</v>
      </c>
      <c r="D38" s="16" t="str">
        <f>IFERROR(VLOOKUP($A38,'CONCENTRADO DE CLAVES'!$A$10:$AU$732,D$8,FALSE),"")</f>
        <v>21121</v>
      </c>
      <c r="E38" s="16">
        <f>IFERROR(VLOOKUP($A38,'CONCENTRADO DE CLAVES'!$A$10:$AU$732,E$8,FALSE),"")</f>
        <v>4</v>
      </c>
      <c r="F38" s="16">
        <f>IFERROR(VLOOKUP($A38,'CONCENTRADO DE CLAVES'!$A$10:$AU$732,F$8,FALSE),"")</f>
        <v>15</v>
      </c>
      <c r="G38" s="16">
        <f>IFERROR(VLOOKUP($A38,'CONCENTRADO DE CLAVES'!$A$10:$AU$732,G$8,FALSE),"")</f>
        <v>156</v>
      </c>
      <c r="H38" s="16">
        <f>IFERROR(VLOOKUP($A38,'CONCENTRADO DE CLAVES'!$A$10:$AU$732,H$8,FALSE),"")</f>
        <v>2</v>
      </c>
      <c r="I38" s="16">
        <f>IFERROR(VLOOKUP($A38,'CONCENTRADO DE CLAVES'!$A$10:$AU$732,I$8,FALSE),"")</f>
        <v>5</v>
      </c>
      <c r="J38" s="16">
        <f>IFERROR(VLOOKUP($A38,'CONCENTRADO DE CLAVES'!$A$10:$AU$732,J$8,FALSE),"")</f>
        <v>2</v>
      </c>
      <c r="K38" s="16">
        <f>IFERROR(VLOOKUP($A38,'CONCENTRADO DE CLAVES'!$A$10:$AU$732,K$8,FALSE),"")</f>
        <v>3</v>
      </c>
      <c r="L38" s="16">
        <f>IFERROR(VLOOKUP($A38,'CONCENTRADO DE CLAVES'!$A$10:$AU$732,L$8,FALSE),"")</f>
        <v>3</v>
      </c>
      <c r="M38" s="16" t="str">
        <f>IFERROR(VLOOKUP($A38,'CONCENTRADO DE CLAVES'!$A$10:$AU$732,M$8,FALSE),"")</f>
        <v>K</v>
      </c>
      <c r="N38" s="16">
        <f>IFERROR(VLOOKUP($A38,'CONCENTRADO DE CLAVES'!$A$10:$AU$732,N$8,FALSE),"")</f>
        <v>213</v>
      </c>
      <c r="O38" s="16">
        <f>IFERROR(VLOOKUP($A38,'CONCENTRADO DE CLAVES'!$A$10:$AU$732,O$8,FALSE),"")</f>
        <v>1</v>
      </c>
      <c r="P38" s="16">
        <f>IFERROR(VLOOKUP($A38,'CONCENTRADO DE CLAVES'!$A$10:$AU$732,P$8,FALSE),"")</f>
        <v>4156</v>
      </c>
      <c r="Q38" s="16">
        <f>IFERROR(VLOOKUP($A38,'CONCENTRADO DE CLAVES'!$A$10:$AU$732,Q$8,FALSE),"")</f>
        <v>16</v>
      </c>
      <c r="R38" s="16">
        <f>IFERROR(VLOOKUP($A38,'CONCENTRADO DE CLAVES'!$A$10:$AU$732,R$8,FALSE),"")</f>
        <v>1</v>
      </c>
      <c r="S38" s="16">
        <f>IFERROR(VLOOKUP($A38,'CONCENTRADO DE CLAVES'!$A$10:$AU$732,S$8,FALSE),"")</f>
        <v>3615</v>
      </c>
      <c r="T38" s="16">
        <f>IFERROR(VLOOKUP($A38,'CONCENTRADO DE CLAVES'!$A$10:$AU$732,T$8,FALSE),"")</f>
        <v>2</v>
      </c>
      <c r="U38" s="16">
        <f>IFERROR(VLOOKUP($A38,'CONCENTRADO DE CLAVES'!$A$10:$AU$732,U$8,FALSE),"")</f>
        <v>12</v>
      </c>
      <c r="V38" s="16" t="str">
        <f>IFERROR(VLOOKUP($A38,'CONCENTRADO DE CLAVES'!$A$10:$AU$732,V$8,FALSE),"")</f>
        <v>21121040150015625233K21301415616103615212039</v>
      </c>
      <c r="W38" s="13">
        <f>IFERROR(VLOOKUP($A38,'CONCENTRADO DE CLAVES'!$A$10:$AU$732,W$8,FALSE),"")</f>
        <v>0</v>
      </c>
      <c r="X38" s="13">
        <f>IFERROR(VLOOKUP($A38,'CONCENTRADO DE CLAVES'!$A$10:$AU$732,X$8,FALSE),"")</f>
        <v>0</v>
      </c>
      <c r="Y38" s="13">
        <f>IFERROR(VLOOKUP($A38,'CONCENTRADO DE CLAVES'!$A$10:$AU$732,Y$8,FALSE),"")</f>
        <v>0</v>
      </c>
      <c r="Z38" s="37">
        <f>IFERROR(VLOOKUP($A38,'CONCENTRADO DE CLAVES'!$A$10:$AU$732,Z$8,FALSE),"")</f>
        <v>0</v>
      </c>
      <c r="AA38" s="13">
        <f>IFERROR(VLOOKUP($A38,'CONCENTRADO DE CLAVES'!$A$10:$AU$732,AA$8,FALSE),"")</f>
        <v>0</v>
      </c>
      <c r="AB38" s="13">
        <f>IFERROR(VLOOKUP($A38,'CONCENTRADO DE CLAVES'!$A$10:$AU$732,AB$8,FALSE),"")</f>
        <v>0</v>
      </c>
      <c r="AC38" s="13">
        <f>IFERROR(VLOOKUP($A38,'CONCENTRADO DE CLAVES'!$A$10:$AU$732,AC$8,FALSE),"")</f>
        <v>0</v>
      </c>
      <c r="AD38" s="37">
        <f>IFERROR(VLOOKUP($A38,'CONCENTRADO DE CLAVES'!$A$10:$AU$732,AD$8,FALSE),"")</f>
        <v>0</v>
      </c>
      <c r="AE38" s="13">
        <f>IFERROR(VLOOKUP($A38,'CONCENTRADO DE CLAVES'!$A$10:$AU$732,AE$8,FALSE),"")</f>
        <v>0</v>
      </c>
      <c r="AF38" s="13">
        <f>IFERROR(VLOOKUP($A38,'CONCENTRADO DE CLAVES'!$A$10:$AU$732,AF$8,FALSE),"")</f>
        <v>0</v>
      </c>
      <c r="AG38" s="13">
        <f>IFERROR(VLOOKUP($A38,'CONCENTRADO DE CLAVES'!$A$10:$AU$732,AG$8,FALSE),"")</f>
        <v>0</v>
      </c>
      <c r="AH38" s="37">
        <f>IFERROR(VLOOKUP($A38,'CONCENTRADO DE CLAVES'!$A$10:$AU$732,AH$8,FALSE),"")</f>
        <v>0</v>
      </c>
      <c r="AI38" s="13">
        <f>IFERROR(VLOOKUP($A38,'CONCENTRADO DE CLAVES'!$A$10:$AU$732,AI$8,FALSE),"")</f>
        <v>0</v>
      </c>
      <c r="AJ38" s="13">
        <f>IFERROR(VLOOKUP($A38,'CONCENTRADO DE CLAVES'!$A$10:$AU$732,AJ$8,FALSE),"")</f>
        <v>0</v>
      </c>
      <c r="AK38" s="13">
        <f>IFERROR(VLOOKUP($A38,'CONCENTRADO DE CLAVES'!$A$10:$AU$732,AK$8,FALSE),"")</f>
        <v>0</v>
      </c>
      <c r="AL38" s="37">
        <f>IFERROR(VLOOKUP($A38,'CONCENTRADO DE CLAVES'!$A$10:$AU$732,AL$8,FALSE),"")</f>
        <v>0</v>
      </c>
      <c r="AM38" s="69">
        <f>IFERROR(VLOOKUP($A38,'CONCENTRADO DE CLAVES'!$A$10:$AU$732,AM$8,FALSE),"")</f>
        <v>0</v>
      </c>
    </row>
    <row r="39" spans="1:39" x14ac:dyDescent="0.25">
      <c r="A39" s="66">
        <v>30</v>
      </c>
      <c r="B39" s="16" t="str">
        <f>IFERROR(VLOOKUP($A39,'CONCENTRADO DE CLAVES'!$A$10:$AU$732,B$8,FALSE),"")</f>
        <v>21121040150015625233K21301415616501015212039</v>
      </c>
      <c r="C39" s="16">
        <f>IFERROR(VLOOKUP($A39,'CONCENTRADO DE CLAVES'!$A$10:$AU$732,C$8,FALSE),"")</f>
        <v>84</v>
      </c>
      <c r="D39" s="16" t="str">
        <f>IFERROR(VLOOKUP($A39,'CONCENTRADO DE CLAVES'!$A$10:$AU$732,D$8,FALSE),"")</f>
        <v>21121</v>
      </c>
      <c r="E39" s="16">
        <f>IFERROR(VLOOKUP($A39,'CONCENTRADO DE CLAVES'!$A$10:$AU$732,E$8,FALSE),"")</f>
        <v>4</v>
      </c>
      <c r="F39" s="16">
        <f>IFERROR(VLOOKUP($A39,'CONCENTRADO DE CLAVES'!$A$10:$AU$732,F$8,FALSE),"")</f>
        <v>15</v>
      </c>
      <c r="G39" s="16">
        <f>IFERROR(VLOOKUP($A39,'CONCENTRADO DE CLAVES'!$A$10:$AU$732,G$8,FALSE),"")</f>
        <v>156</v>
      </c>
      <c r="H39" s="16">
        <f>IFERROR(VLOOKUP($A39,'CONCENTRADO DE CLAVES'!$A$10:$AU$732,H$8,FALSE),"")</f>
        <v>2</v>
      </c>
      <c r="I39" s="16">
        <f>IFERROR(VLOOKUP($A39,'CONCENTRADO DE CLAVES'!$A$10:$AU$732,I$8,FALSE),"")</f>
        <v>5</v>
      </c>
      <c r="J39" s="16">
        <f>IFERROR(VLOOKUP($A39,'CONCENTRADO DE CLAVES'!$A$10:$AU$732,J$8,FALSE),"")</f>
        <v>2</v>
      </c>
      <c r="K39" s="16">
        <f>IFERROR(VLOOKUP($A39,'CONCENTRADO DE CLAVES'!$A$10:$AU$732,K$8,FALSE),"")</f>
        <v>3</v>
      </c>
      <c r="L39" s="16">
        <f>IFERROR(VLOOKUP($A39,'CONCENTRADO DE CLAVES'!$A$10:$AU$732,L$8,FALSE),"")</f>
        <v>3</v>
      </c>
      <c r="M39" s="16" t="str">
        <f>IFERROR(VLOOKUP($A39,'CONCENTRADO DE CLAVES'!$A$10:$AU$732,M$8,FALSE),"")</f>
        <v>K</v>
      </c>
      <c r="N39" s="16">
        <f>IFERROR(VLOOKUP($A39,'CONCENTRADO DE CLAVES'!$A$10:$AU$732,N$8,FALSE),"")</f>
        <v>213</v>
      </c>
      <c r="O39" s="16">
        <f>IFERROR(VLOOKUP($A39,'CONCENTRADO DE CLAVES'!$A$10:$AU$732,O$8,FALSE),"")</f>
        <v>1</v>
      </c>
      <c r="P39" s="16">
        <f>IFERROR(VLOOKUP($A39,'CONCENTRADO DE CLAVES'!$A$10:$AU$732,P$8,FALSE),"")</f>
        <v>4156</v>
      </c>
      <c r="Q39" s="16">
        <f>IFERROR(VLOOKUP($A39,'CONCENTRADO DE CLAVES'!$A$10:$AU$732,Q$8,FALSE),"")</f>
        <v>16</v>
      </c>
      <c r="R39" s="16">
        <f>IFERROR(VLOOKUP($A39,'CONCENTRADO DE CLAVES'!$A$10:$AU$732,R$8,FALSE),"")</f>
        <v>5</v>
      </c>
      <c r="S39" s="16">
        <f>IFERROR(VLOOKUP($A39,'CONCENTRADO DE CLAVES'!$A$10:$AU$732,S$8,FALSE),"")</f>
        <v>1015</v>
      </c>
      <c r="T39" s="16">
        <f>IFERROR(VLOOKUP($A39,'CONCENTRADO DE CLAVES'!$A$10:$AU$732,T$8,FALSE),"")</f>
        <v>2</v>
      </c>
      <c r="U39" s="16">
        <f>IFERROR(VLOOKUP($A39,'CONCENTRADO DE CLAVES'!$A$10:$AU$732,U$8,FALSE),"")</f>
        <v>12</v>
      </c>
      <c r="V39" s="16" t="str">
        <f>IFERROR(VLOOKUP($A39,'CONCENTRADO DE CLAVES'!$A$10:$AU$732,V$8,FALSE),"")</f>
        <v>21121040150015625233K21301415616501015212039</v>
      </c>
      <c r="W39" s="13">
        <f>IFERROR(VLOOKUP($A39,'CONCENTRADO DE CLAVES'!$A$10:$AU$732,W$8,FALSE),"")</f>
        <v>0</v>
      </c>
      <c r="X39" s="13">
        <f>IFERROR(VLOOKUP($A39,'CONCENTRADO DE CLAVES'!$A$10:$AU$732,X$8,FALSE),"")</f>
        <v>0</v>
      </c>
      <c r="Y39" s="13">
        <f>IFERROR(VLOOKUP($A39,'CONCENTRADO DE CLAVES'!$A$10:$AU$732,Y$8,FALSE),"")</f>
        <v>0</v>
      </c>
      <c r="Z39" s="37">
        <f>IFERROR(VLOOKUP($A39,'CONCENTRADO DE CLAVES'!$A$10:$AU$732,Z$8,FALSE),"")</f>
        <v>0</v>
      </c>
      <c r="AA39" s="13">
        <f>IFERROR(VLOOKUP($A39,'CONCENTRADO DE CLAVES'!$A$10:$AU$732,AA$8,FALSE),"")</f>
        <v>0</v>
      </c>
      <c r="AB39" s="13">
        <f>IFERROR(VLOOKUP($A39,'CONCENTRADO DE CLAVES'!$A$10:$AU$732,AB$8,FALSE),"")</f>
        <v>0</v>
      </c>
      <c r="AC39" s="13">
        <f>IFERROR(VLOOKUP($A39,'CONCENTRADO DE CLAVES'!$A$10:$AU$732,AC$8,FALSE),"")</f>
        <v>0</v>
      </c>
      <c r="AD39" s="37">
        <f>IFERROR(VLOOKUP($A39,'CONCENTRADO DE CLAVES'!$A$10:$AU$732,AD$8,FALSE),"")</f>
        <v>0</v>
      </c>
      <c r="AE39" s="13">
        <f>IFERROR(VLOOKUP($A39,'CONCENTRADO DE CLAVES'!$A$10:$AU$732,AE$8,FALSE),"")</f>
        <v>0</v>
      </c>
      <c r="AF39" s="13">
        <f>IFERROR(VLOOKUP($A39,'CONCENTRADO DE CLAVES'!$A$10:$AU$732,AF$8,FALSE),"")</f>
        <v>0</v>
      </c>
      <c r="AG39" s="13">
        <f>IFERROR(VLOOKUP($A39,'CONCENTRADO DE CLAVES'!$A$10:$AU$732,AG$8,FALSE),"")</f>
        <v>0</v>
      </c>
      <c r="AH39" s="37">
        <f>IFERROR(VLOOKUP($A39,'CONCENTRADO DE CLAVES'!$A$10:$AU$732,AH$8,FALSE),"")</f>
        <v>0</v>
      </c>
      <c r="AI39" s="13">
        <f>IFERROR(VLOOKUP($A39,'CONCENTRADO DE CLAVES'!$A$10:$AU$732,AI$8,FALSE),"")</f>
        <v>0</v>
      </c>
      <c r="AJ39" s="13">
        <f>IFERROR(VLOOKUP($A39,'CONCENTRADO DE CLAVES'!$A$10:$AU$732,AJ$8,FALSE),"")</f>
        <v>0</v>
      </c>
      <c r="AK39" s="13">
        <f>IFERROR(VLOOKUP($A39,'CONCENTRADO DE CLAVES'!$A$10:$AU$732,AK$8,FALSE),"")</f>
        <v>0</v>
      </c>
      <c r="AL39" s="37">
        <f>IFERROR(VLOOKUP($A39,'CONCENTRADO DE CLAVES'!$A$10:$AU$732,AL$8,FALSE),"")</f>
        <v>0</v>
      </c>
      <c r="AM39" s="69">
        <f>IFERROR(VLOOKUP($A39,'CONCENTRADO DE CLAVES'!$A$10:$AU$732,AM$8,FALSE),"")</f>
        <v>0</v>
      </c>
    </row>
    <row r="40" spans="1:39" x14ac:dyDescent="0.25">
      <c r="A40" s="66">
        <v>31</v>
      </c>
      <c r="B40" s="16" t="str">
        <f>IFERROR(VLOOKUP($A40,'CONCENTRADO DE CLAVES'!$A$10:$AU$732,B$8,FALSE),"")</f>
        <v>21121040150015625233K21301415619103615211002</v>
      </c>
      <c r="C40" s="16">
        <f>IFERROR(VLOOKUP($A40,'CONCENTRADO DE CLAVES'!$A$10:$AU$732,C$8,FALSE),"")</f>
        <v>84</v>
      </c>
      <c r="D40" s="16" t="str">
        <f>IFERROR(VLOOKUP($A40,'CONCENTRADO DE CLAVES'!$A$10:$AU$732,D$8,FALSE),"")</f>
        <v>21121</v>
      </c>
      <c r="E40" s="16">
        <f>IFERROR(VLOOKUP($A40,'CONCENTRADO DE CLAVES'!$A$10:$AU$732,E$8,FALSE),"")</f>
        <v>4</v>
      </c>
      <c r="F40" s="16">
        <f>IFERROR(VLOOKUP($A40,'CONCENTRADO DE CLAVES'!$A$10:$AU$732,F$8,FALSE),"")</f>
        <v>15</v>
      </c>
      <c r="G40" s="16">
        <f>IFERROR(VLOOKUP($A40,'CONCENTRADO DE CLAVES'!$A$10:$AU$732,G$8,FALSE),"")</f>
        <v>156</v>
      </c>
      <c r="H40" s="16">
        <f>IFERROR(VLOOKUP($A40,'CONCENTRADO DE CLAVES'!$A$10:$AU$732,H$8,FALSE),"")</f>
        <v>2</v>
      </c>
      <c r="I40" s="16">
        <f>IFERROR(VLOOKUP($A40,'CONCENTRADO DE CLAVES'!$A$10:$AU$732,I$8,FALSE),"")</f>
        <v>5</v>
      </c>
      <c r="J40" s="16">
        <f>IFERROR(VLOOKUP($A40,'CONCENTRADO DE CLAVES'!$A$10:$AU$732,J$8,FALSE),"")</f>
        <v>2</v>
      </c>
      <c r="K40" s="16">
        <f>IFERROR(VLOOKUP($A40,'CONCENTRADO DE CLAVES'!$A$10:$AU$732,K$8,FALSE),"")</f>
        <v>3</v>
      </c>
      <c r="L40" s="16">
        <f>IFERROR(VLOOKUP($A40,'CONCENTRADO DE CLAVES'!$A$10:$AU$732,L$8,FALSE),"")</f>
        <v>3</v>
      </c>
      <c r="M40" s="16" t="str">
        <f>IFERROR(VLOOKUP($A40,'CONCENTRADO DE CLAVES'!$A$10:$AU$732,M$8,FALSE),"")</f>
        <v>K</v>
      </c>
      <c r="N40" s="16">
        <f>IFERROR(VLOOKUP($A40,'CONCENTRADO DE CLAVES'!$A$10:$AU$732,N$8,FALSE),"")</f>
        <v>213</v>
      </c>
      <c r="O40" s="16">
        <f>IFERROR(VLOOKUP($A40,'CONCENTRADO DE CLAVES'!$A$10:$AU$732,O$8,FALSE),"")</f>
        <v>1</v>
      </c>
      <c r="P40" s="16">
        <f>IFERROR(VLOOKUP($A40,'CONCENTRADO DE CLAVES'!$A$10:$AU$732,P$8,FALSE),"")</f>
        <v>4156</v>
      </c>
      <c r="Q40" s="16">
        <f>IFERROR(VLOOKUP($A40,'CONCENTRADO DE CLAVES'!$A$10:$AU$732,Q$8,FALSE),"")</f>
        <v>19</v>
      </c>
      <c r="R40" s="16">
        <f>IFERROR(VLOOKUP($A40,'CONCENTRADO DE CLAVES'!$A$10:$AU$732,R$8,FALSE),"")</f>
        <v>1</v>
      </c>
      <c r="S40" s="16">
        <f>IFERROR(VLOOKUP($A40,'CONCENTRADO DE CLAVES'!$A$10:$AU$732,S$8,FALSE),"")</f>
        <v>3615</v>
      </c>
      <c r="T40" s="16">
        <f>IFERROR(VLOOKUP($A40,'CONCENTRADO DE CLAVES'!$A$10:$AU$732,T$8,FALSE),"")</f>
        <v>2</v>
      </c>
      <c r="U40" s="16">
        <f>IFERROR(VLOOKUP($A40,'CONCENTRADO DE CLAVES'!$A$10:$AU$732,U$8,FALSE),"")</f>
        <v>11</v>
      </c>
      <c r="V40" s="16" t="str">
        <f>IFERROR(VLOOKUP($A40,'CONCENTRADO DE CLAVES'!$A$10:$AU$732,V$8,FALSE),"")</f>
        <v>21121040150015625233K21301415619103615211002</v>
      </c>
      <c r="W40" s="13">
        <f>IFERROR(VLOOKUP($A40,'CONCENTRADO DE CLAVES'!$A$10:$AU$732,W$8,FALSE),"")</f>
        <v>0</v>
      </c>
      <c r="X40" s="13">
        <f>IFERROR(VLOOKUP($A40,'CONCENTRADO DE CLAVES'!$A$10:$AU$732,X$8,FALSE),"")</f>
        <v>0</v>
      </c>
      <c r="Y40" s="13">
        <f>IFERROR(VLOOKUP($A40,'CONCENTRADO DE CLAVES'!$A$10:$AU$732,Y$8,FALSE),"")</f>
        <v>0</v>
      </c>
      <c r="Z40" s="37">
        <f>IFERROR(VLOOKUP($A40,'CONCENTRADO DE CLAVES'!$A$10:$AU$732,Z$8,FALSE),"")</f>
        <v>0</v>
      </c>
      <c r="AA40" s="13">
        <f>IFERROR(VLOOKUP($A40,'CONCENTRADO DE CLAVES'!$A$10:$AU$732,AA$8,FALSE),"")</f>
        <v>0</v>
      </c>
      <c r="AB40" s="13">
        <f>IFERROR(VLOOKUP($A40,'CONCENTRADO DE CLAVES'!$A$10:$AU$732,AB$8,FALSE),"")</f>
        <v>0</v>
      </c>
      <c r="AC40" s="13">
        <f>IFERROR(VLOOKUP($A40,'CONCENTRADO DE CLAVES'!$A$10:$AU$732,AC$8,FALSE),"")</f>
        <v>0</v>
      </c>
      <c r="AD40" s="37">
        <f>IFERROR(VLOOKUP($A40,'CONCENTRADO DE CLAVES'!$A$10:$AU$732,AD$8,FALSE),"")</f>
        <v>0</v>
      </c>
      <c r="AE40" s="13">
        <f>IFERROR(VLOOKUP($A40,'CONCENTRADO DE CLAVES'!$A$10:$AU$732,AE$8,FALSE),"")</f>
        <v>0</v>
      </c>
      <c r="AF40" s="13">
        <f>IFERROR(VLOOKUP($A40,'CONCENTRADO DE CLAVES'!$A$10:$AU$732,AF$8,FALSE),"")</f>
        <v>0</v>
      </c>
      <c r="AG40" s="13">
        <f>IFERROR(VLOOKUP($A40,'CONCENTRADO DE CLAVES'!$A$10:$AU$732,AG$8,FALSE),"")</f>
        <v>0</v>
      </c>
      <c r="AH40" s="37">
        <f>IFERROR(VLOOKUP($A40,'CONCENTRADO DE CLAVES'!$A$10:$AU$732,AH$8,FALSE),"")</f>
        <v>0</v>
      </c>
      <c r="AI40" s="13">
        <f>IFERROR(VLOOKUP($A40,'CONCENTRADO DE CLAVES'!$A$10:$AU$732,AI$8,FALSE),"")</f>
        <v>0</v>
      </c>
      <c r="AJ40" s="13">
        <f>IFERROR(VLOOKUP($A40,'CONCENTRADO DE CLAVES'!$A$10:$AU$732,AJ$8,FALSE),"")</f>
        <v>0</v>
      </c>
      <c r="AK40" s="13">
        <f>IFERROR(VLOOKUP($A40,'CONCENTRADO DE CLAVES'!$A$10:$AU$732,AK$8,FALSE),"")</f>
        <v>0</v>
      </c>
      <c r="AL40" s="37">
        <f>IFERROR(VLOOKUP($A40,'CONCENTRADO DE CLAVES'!$A$10:$AU$732,AL$8,FALSE),"")</f>
        <v>0</v>
      </c>
      <c r="AM40" s="69">
        <f>IFERROR(VLOOKUP($A40,'CONCENTRADO DE CLAVES'!$A$10:$AU$732,AM$8,FALSE),"")</f>
        <v>0</v>
      </c>
    </row>
    <row r="41" spans="1:39" x14ac:dyDescent="0.25">
      <c r="A41" s="66">
        <v>32</v>
      </c>
      <c r="B41" s="16" t="str">
        <f>IFERROR(VLOOKUP($A41,'CONCENTRADO DE CLAVES'!$A$10:$AU$732,B$8,FALSE),"")</f>
        <v>21121040150015625233K21301415619501015211002</v>
      </c>
      <c r="C41" s="16">
        <f>IFERROR(VLOOKUP($A41,'CONCENTRADO DE CLAVES'!$A$10:$AU$732,C$8,FALSE),"")</f>
        <v>84</v>
      </c>
      <c r="D41" s="16" t="str">
        <f>IFERROR(VLOOKUP($A41,'CONCENTRADO DE CLAVES'!$A$10:$AU$732,D$8,FALSE),"")</f>
        <v>21121</v>
      </c>
      <c r="E41" s="16">
        <f>IFERROR(VLOOKUP($A41,'CONCENTRADO DE CLAVES'!$A$10:$AU$732,E$8,FALSE),"")</f>
        <v>4</v>
      </c>
      <c r="F41" s="16">
        <f>IFERROR(VLOOKUP($A41,'CONCENTRADO DE CLAVES'!$A$10:$AU$732,F$8,FALSE),"")</f>
        <v>15</v>
      </c>
      <c r="G41" s="16">
        <f>IFERROR(VLOOKUP($A41,'CONCENTRADO DE CLAVES'!$A$10:$AU$732,G$8,FALSE),"")</f>
        <v>156</v>
      </c>
      <c r="H41" s="16">
        <f>IFERROR(VLOOKUP($A41,'CONCENTRADO DE CLAVES'!$A$10:$AU$732,H$8,FALSE),"")</f>
        <v>2</v>
      </c>
      <c r="I41" s="16">
        <f>IFERROR(VLOOKUP($A41,'CONCENTRADO DE CLAVES'!$A$10:$AU$732,I$8,FALSE),"")</f>
        <v>5</v>
      </c>
      <c r="J41" s="16">
        <f>IFERROR(VLOOKUP($A41,'CONCENTRADO DE CLAVES'!$A$10:$AU$732,J$8,FALSE),"")</f>
        <v>2</v>
      </c>
      <c r="K41" s="16">
        <f>IFERROR(VLOOKUP($A41,'CONCENTRADO DE CLAVES'!$A$10:$AU$732,K$8,FALSE),"")</f>
        <v>3</v>
      </c>
      <c r="L41" s="16">
        <f>IFERROR(VLOOKUP($A41,'CONCENTRADO DE CLAVES'!$A$10:$AU$732,L$8,FALSE),"")</f>
        <v>3</v>
      </c>
      <c r="M41" s="16" t="str">
        <f>IFERROR(VLOOKUP($A41,'CONCENTRADO DE CLAVES'!$A$10:$AU$732,M$8,FALSE),"")</f>
        <v>K</v>
      </c>
      <c r="N41" s="16">
        <f>IFERROR(VLOOKUP($A41,'CONCENTRADO DE CLAVES'!$A$10:$AU$732,N$8,FALSE),"")</f>
        <v>213</v>
      </c>
      <c r="O41" s="16">
        <f>IFERROR(VLOOKUP($A41,'CONCENTRADO DE CLAVES'!$A$10:$AU$732,O$8,FALSE),"")</f>
        <v>1</v>
      </c>
      <c r="P41" s="16">
        <f>IFERROR(VLOOKUP($A41,'CONCENTRADO DE CLAVES'!$A$10:$AU$732,P$8,FALSE),"")</f>
        <v>4156</v>
      </c>
      <c r="Q41" s="16">
        <f>IFERROR(VLOOKUP($A41,'CONCENTRADO DE CLAVES'!$A$10:$AU$732,Q$8,FALSE),"")</f>
        <v>19</v>
      </c>
      <c r="R41" s="16">
        <f>IFERROR(VLOOKUP($A41,'CONCENTRADO DE CLAVES'!$A$10:$AU$732,R$8,FALSE),"")</f>
        <v>5</v>
      </c>
      <c r="S41" s="16">
        <f>IFERROR(VLOOKUP($A41,'CONCENTRADO DE CLAVES'!$A$10:$AU$732,S$8,FALSE),"")</f>
        <v>1015</v>
      </c>
      <c r="T41" s="16">
        <f>IFERROR(VLOOKUP($A41,'CONCENTRADO DE CLAVES'!$A$10:$AU$732,T$8,FALSE),"")</f>
        <v>2</v>
      </c>
      <c r="U41" s="16">
        <f>IFERROR(VLOOKUP($A41,'CONCENTRADO DE CLAVES'!$A$10:$AU$732,U$8,FALSE),"")</f>
        <v>11</v>
      </c>
      <c r="V41" s="16" t="str">
        <f>IFERROR(VLOOKUP($A41,'CONCENTRADO DE CLAVES'!$A$10:$AU$732,V$8,FALSE),"")</f>
        <v>21121040150015625233K21301415619501015211002</v>
      </c>
      <c r="W41" s="13">
        <f>IFERROR(VLOOKUP($A41,'CONCENTRADO DE CLAVES'!$A$10:$AU$732,W$8,FALSE),"")</f>
        <v>0</v>
      </c>
      <c r="X41" s="13">
        <f>IFERROR(VLOOKUP($A41,'CONCENTRADO DE CLAVES'!$A$10:$AU$732,X$8,FALSE),"")</f>
        <v>0</v>
      </c>
      <c r="Y41" s="13">
        <f>IFERROR(VLOOKUP($A41,'CONCENTRADO DE CLAVES'!$A$10:$AU$732,Y$8,FALSE),"")</f>
        <v>0</v>
      </c>
      <c r="Z41" s="37">
        <f>IFERROR(VLOOKUP($A41,'CONCENTRADO DE CLAVES'!$A$10:$AU$732,Z$8,FALSE),"")</f>
        <v>0</v>
      </c>
      <c r="AA41" s="13">
        <f>IFERROR(VLOOKUP($A41,'CONCENTRADO DE CLAVES'!$A$10:$AU$732,AA$8,FALSE),"")</f>
        <v>0</v>
      </c>
      <c r="AB41" s="13">
        <f>IFERROR(VLOOKUP($A41,'CONCENTRADO DE CLAVES'!$A$10:$AU$732,AB$8,FALSE),"")</f>
        <v>0</v>
      </c>
      <c r="AC41" s="13">
        <f>IFERROR(VLOOKUP($A41,'CONCENTRADO DE CLAVES'!$A$10:$AU$732,AC$8,FALSE),"")</f>
        <v>0</v>
      </c>
      <c r="AD41" s="37">
        <f>IFERROR(VLOOKUP($A41,'CONCENTRADO DE CLAVES'!$A$10:$AU$732,AD$8,FALSE),"")</f>
        <v>0</v>
      </c>
      <c r="AE41" s="13">
        <f>IFERROR(VLOOKUP($A41,'CONCENTRADO DE CLAVES'!$A$10:$AU$732,AE$8,FALSE),"")</f>
        <v>0</v>
      </c>
      <c r="AF41" s="13">
        <f>IFERROR(VLOOKUP($A41,'CONCENTRADO DE CLAVES'!$A$10:$AU$732,AF$8,FALSE),"")</f>
        <v>0</v>
      </c>
      <c r="AG41" s="13">
        <f>IFERROR(VLOOKUP($A41,'CONCENTRADO DE CLAVES'!$A$10:$AU$732,AG$8,FALSE),"")</f>
        <v>0</v>
      </c>
      <c r="AH41" s="37">
        <f>IFERROR(VLOOKUP($A41,'CONCENTRADO DE CLAVES'!$A$10:$AU$732,AH$8,FALSE),"")</f>
        <v>0</v>
      </c>
      <c r="AI41" s="13">
        <f>IFERROR(VLOOKUP($A41,'CONCENTRADO DE CLAVES'!$A$10:$AU$732,AI$8,FALSE),"")</f>
        <v>0</v>
      </c>
      <c r="AJ41" s="13">
        <f>IFERROR(VLOOKUP($A41,'CONCENTRADO DE CLAVES'!$A$10:$AU$732,AJ$8,FALSE),"")</f>
        <v>0</v>
      </c>
      <c r="AK41" s="13">
        <f>IFERROR(VLOOKUP($A41,'CONCENTRADO DE CLAVES'!$A$10:$AU$732,AK$8,FALSE),"")</f>
        <v>0</v>
      </c>
      <c r="AL41" s="37">
        <f>IFERROR(VLOOKUP($A41,'CONCENTRADO DE CLAVES'!$A$10:$AU$732,AL$8,FALSE),"")</f>
        <v>0</v>
      </c>
      <c r="AM41" s="69">
        <f>IFERROR(VLOOKUP($A41,'CONCENTRADO DE CLAVES'!$A$10:$AU$732,AM$8,FALSE),"")</f>
        <v>0</v>
      </c>
    </row>
    <row r="42" spans="1:39" x14ac:dyDescent="0.25">
      <c r="A42" s="66">
        <v>33</v>
      </c>
      <c r="B42" s="16" t="str">
        <f>IFERROR(VLOOKUP($A42,'CONCENTRADO DE CLAVES'!$A$10:$AU$732,B$8,FALSE),"")</f>
        <v>21121040150015625233K21301415620103615212039</v>
      </c>
      <c r="C42" s="16">
        <f>IFERROR(VLOOKUP($A42,'CONCENTRADO DE CLAVES'!$A$10:$AU$732,C$8,FALSE),"")</f>
        <v>84</v>
      </c>
      <c r="D42" s="16" t="str">
        <f>IFERROR(VLOOKUP($A42,'CONCENTRADO DE CLAVES'!$A$10:$AU$732,D$8,FALSE),"")</f>
        <v>21121</v>
      </c>
      <c r="E42" s="16">
        <f>IFERROR(VLOOKUP($A42,'CONCENTRADO DE CLAVES'!$A$10:$AU$732,E$8,FALSE),"")</f>
        <v>4</v>
      </c>
      <c r="F42" s="16">
        <f>IFERROR(VLOOKUP($A42,'CONCENTRADO DE CLAVES'!$A$10:$AU$732,F$8,FALSE),"")</f>
        <v>15</v>
      </c>
      <c r="G42" s="16">
        <f>IFERROR(VLOOKUP($A42,'CONCENTRADO DE CLAVES'!$A$10:$AU$732,G$8,FALSE),"")</f>
        <v>156</v>
      </c>
      <c r="H42" s="16">
        <f>IFERROR(VLOOKUP($A42,'CONCENTRADO DE CLAVES'!$A$10:$AU$732,H$8,FALSE),"")</f>
        <v>2</v>
      </c>
      <c r="I42" s="16">
        <f>IFERROR(VLOOKUP($A42,'CONCENTRADO DE CLAVES'!$A$10:$AU$732,I$8,FALSE),"")</f>
        <v>5</v>
      </c>
      <c r="J42" s="16">
        <f>IFERROR(VLOOKUP($A42,'CONCENTRADO DE CLAVES'!$A$10:$AU$732,J$8,FALSE),"")</f>
        <v>2</v>
      </c>
      <c r="K42" s="16">
        <f>IFERROR(VLOOKUP($A42,'CONCENTRADO DE CLAVES'!$A$10:$AU$732,K$8,FALSE),"")</f>
        <v>3</v>
      </c>
      <c r="L42" s="16">
        <f>IFERROR(VLOOKUP($A42,'CONCENTRADO DE CLAVES'!$A$10:$AU$732,L$8,FALSE),"")</f>
        <v>3</v>
      </c>
      <c r="M42" s="16" t="str">
        <f>IFERROR(VLOOKUP($A42,'CONCENTRADO DE CLAVES'!$A$10:$AU$732,M$8,FALSE),"")</f>
        <v>K</v>
      </c>
      <c r="N42" s="16">
        <f>IFERROR(VLOOKUP($A42,'CONCENTRADO DE CLAVES'!$A$10:$AU$732,N$8,FALSE),"")</f>
        <v>213</v>
      </c>
      <c r="O42" s="16">
        <f>IFERROR(VLOOKUP($A42,'CONCENTRADO DE CLAVES'!$A$10:$AU$732,O$8,FALSE),"")</f>
        <v>1</v>
      </c>
      <c r="P42" s="16">
        <f>IFERROR(VLOOKUP($A42,'CONCENTRADO DE CLAVES'!$A$10:$AU$732,P$8,FALSE),"")</f>
        <v>4156</v>
      </c>
      <c r="Q42" s="16">
        <f>IFERROR(VLOOKUP($A42,'CONCENTRADO DE CLAVES'!$A$10:$AU$732,Q$8,FALSE),"")</f>
        <v>20</v>
      </c>
      <c r="R42" s="16">
        <f>IFERROR(VLOOKUP($A42,'CONCENTRADO DE CLAVES'!$A$10:$AU$732,R$8,FALSE),"")</f>
        <v>1</v>
      </c>
      <c r="S42" s="16">
        <f>IFERROR(VLOOKUP($A42,'CONCENTRADO DE CLAVES'!$A$10:$AU$732,S$8,FALSE),"")</f>
        <v>3615</v>
      </c>
      <c r="T42" s="16">
        <f>IFERROR(VLOOKUP($A42,'CONCENTRADO DE CLAVES'!$A$10:$AU$732,T$8,FALSE),"")</f>
        <v>2</v>
      </c>
      <c r="U42" s="16">
        <f>IFERROR(VLOOKUP($A42,'CONCENTRADO DE CLAVES'!$A$10:$AU$732,U$8,FALSE),"")</f>
        <v>12</v>
      </c>
      <c r="V42" s="16" t="str">
        <f>IFERROR(VLOOKUP($A42,'CONCENTRADO DE CLAVES'!$A$10:$AU$732,V$8,FALSE),"")</f>
        <v>21121040150015625233K21301415620103615212039</v>
      </c>
      <c r="W42" s="13">
        <f>IFERROR(VLOOKUP($A42,'CONCENTRADO DE CLAVES'!$A$10:$AU$732,W$8,FALSE),"")</f>
        <v>0</v>
      </c>
      <c r="X42" s="13">
        <f>IFERROR(VLOOKUP($A42,'CONCENTRADO DE CLAVES'!$A$10:$AU$732,X$8,FALSE),"")</f>
        <v>0</v>
      </c>
      <c r="Y42" s="13">
        <f>IFERROR(VLOOKUP($A42,'CONCENTRADO DE CLAVES'!$A$10:$AU$732,Y$8,FALSE),"")</f>
        <v>0</v>
      </c>
      <c r="Z42" s="37">
        <f>IFERROR(VLOOKUP($A42,'CONCENTRADO DE CLAVES'!$A$10:$AU$732,Z$8,FALSE),"")</f>
        <v>0</v>
      </c>
      <c r="AA42" s="13">
        <f>IFERROR(VLOOKUP($A42,'CONCENTRADO DE CLAVES'!$A$10:$AU$732,AA$8,FALSE),"")</f>
        <v>0</v>
      </c>
      <c r="AB42" s="13">
        <f>IFERROR(VLOOKUP($A42,'CONCENTRADO DE CLAVES'!$A$10:$AU$732,AB$8,FALSE),"")</f>
        <v>0</v>
      </c>
      <c r="AC42" s="13">
        <f>IFERROR(VLOOKUP($A42,'CONCENTRADO DE CLAVES'!$A$10:$AU$732,AC$8,FALSE),"")</f>
        <v>0</v>
      </c>
      <c r="AD42" s="37">
        <f>IFERROR(VLOOKUP($A42,'CONCENTRADO DE CLAVES'!$A$10:$AU$732,AD$8,FALSE),"")</f>
        <v>0</v>
      </c>
      <c r="AE42" s="13">
        <f>IFERROR(VLOOKUP($A42,'CONCENTRADO DE CLAVES'!$A$10:$AU$732,AE$8,FALSE),"")</f>
        <v>0</v>
      </c>
      <c r="AF42" s="13">
        <f>IFERROR(VLOOKUP($A42,'CONCENTRADO DE CLAVES'!$A$10:$AU$732,AF$8,FALSE),"")</f>
        <v>0</v>
      </c>
      <c r="AG42" s="13">
        <f>IFERROR(VLOOKUP($A42,'CONCENTRADO DE CLAVES'!$A$10:$AU$732,AG$8,FALSE),"")</f>
        <v>0</v>
      </c>
      <c r="AH42" s="37">
        <f>IFERROR(VLOOKUP($A42,'CONCENTRADO DE CLAVES'!$A$10:$AU$732,AH$8,FALSE),"")</f>
        <v>0</v>
      </c>
      <c r="AI42" s="13">
        <f>IFERROR(VLOOKUP($A42,'CONCENTRADO DE CLAVES'!$A$10:$AU$732,AI$8,FALSE),"")</f>
        <v>0</v>
      </c>
      <c r="AJ42" s="13">
        <f>IFERROR(VLOOKUP($A42,'CONCENTRADO DE CLAVES'!$A$10:$AU$732,AJ$8,FALSE),"")</f>
        <v>0</v>
      </c>
      <c r="AK42" s="13">
        <f>IFERROR(VLOOKUP($A42,'CONCENTRADO DE CLAVES'!$A$10:$AU$732,AK$8,FALSE),"")</f>
        <v>0</v>
      </c>
      <c r="AL42" s="37">
        <f>IFERROR(VLOOKUP($A42,'CONCENTRADO DE CLAVES'!$A$10:$AU$732,AL$8,FALSE),"")</f>
        <v>0</v>
      </c>
      <c r="AM42" s="69">
        <f>IFERROR(VLOOKUP($A42,'CONCENTRADO DE CLAVES'!$A$10:$AU$732,AM$8,FALSE),"")</f>
        <v>0</v>
      </c>
    </row>
    <row r="43" spans="1:39" x14ac:dyDescent="0.25">
      <c r="A43" s="66">
        <v>34</v>
      </c>
      <c r="B43" s="16" t="str">
        <f>IFERROR(VLOOKUP($A43,'CONCENTRADO DE CLAVES'!$A$10:$AU$732,B$8,FALSE),"")</f>
        <v>21121040150015625233K21301415620501015212039</v>
      </c>
      <c r="C43" s="16">
        <f>IFERROR(VLOOKUP($A43,'CONCENTRADO DE CLAVES'!$A$10:$AU$732,C$8,FALSE),"")</f>
        <v>84</v>
      </c>
      <c r="D43" s="16" t="str">
        <f>IFERROR(VLOOKUP($A43,'CONCENTRADO DE CLAVES'!$A$10:$AU$732,D$8,FALSE),"")</f>
        <v>21121</v>
      </c>
      <c r="E43" s="16">
        <f>IFERROR(VLOOKUP($A43,'CONCENTRADO DE CLAVES'!$A$10:$AU$732,E$8,FALSE),"")</f>
        <v>4</v>
      </c>
      <c r="F43" s="16">
        <f>IFERROR(VLOOKUP($A43,'CONCENTRADO DE CLAVES'!$A$10:$AU$732,F$8,FALSE),"")</f>
        <v>15</v>
      </c>
      <c r="G43" s="16">
        <f>IFERROR(VLOOKUP($A43,'CONCENTRADO DE CLAVES'!$A$10:$AU$732,G$8,FALSE),"")</f>
        <v>156</v>
      </c>
      <c r="H43" s="16">
        <f>IFERROR(VLOOKUP($A43,'CONCENTRADO DE CLAVES'!$A$10:$AU$732,H$8,FALSE),"")</f>
        <v>2</v>
      </c>
      <c r="I43" s="16">
        <f>IFERROR(VLOOKUP($A43,'CONCENTRADO DE CLAVES'!$A$10:$AU$732,I$8,FALSE),"")</f>
        <v>5</v>
      </c>
      <c r="J43" s="16">
        <f>IFERROR(VLOOKUP($A43,'CONCENTRADO DE CLAVES'!$A$10:$AU$732,J$8,FALSE),"")</f>
        <v>2</v>
      </c>
      <c r="K43" s="16">
        <f>IFERROR(VLOOKUP($A43,'CONCENTRADO DE CLAVES'!$A$10:$AU$732,K$8,FALSE),"")</f>
        <v>3</v>
      </c>
      <c r="L43" s="16">
        <f>IFERROR(VLOOKUP($A43,'CONCENTRADO DE CLAVES'!$A$10:$AU$732,L$8,FALSE),"")</f>
        <v>3</v>
      </c>
      <c r="M43" s="16" t="str">
        <f>IFERROR(VLOOKUP($A43,'CONCENTRADO DE CLAVES'!$A$10:$AU$732,M$8,FALSE),"")</f>
        <v>K</v>
      </c>
      <c r="N43" s="16">
        <f>IFERROR(VLOOKUP($A43,'CONCENTRADO DE CLAVES'!$A$10:$AU$732,N$8,FALSE),"")</f>
        <v>213</v>
      </c>
      <c r="O43" s="16">
        <f>IFERROR(VLOOKUP($A43,'CONCENTRADO DE CLAVES'!$A$10:$AU$732,O$8,FALSE),"")</f>
        <v>1</v>
      </c>
      <c r="P43" s="16">
        <f>IFERROR(VLOOKUP($A43,'CONCENTRADO DE CLAVES'!$A$10:$AU$732,P$8,FALSE),"")</f>
        <v>4156</v>
      </c>
      <c r="Q43" s="16">
        <f>IFERROR(VLOOKUP($A43,'CONCENTRADO DE CLAVES'!$A$10:$AU$732,Q$8,FALSE),"")</f>
        <v>20</v>
      </c>
      <c r="R43" s="16">
        <f>IFERROR(VLOOKUP($A43,'CONCENTRADO DE CLAVES'!$A$10:$AU$732,R$8,FALSE),"")</f>
        <v>5</v>
      </c>
      <c r="S43" s="16">
        <f>IFERROR(VLOOKUP($A43,'CONCENTRADO DE CLAVES'!$A$10:$AU$732,S$8,FALSE),"")</f>
        <v>1015</v>
      </c>
      <c r="T43" s="16">
        <f>IFERROR(VLOOKUP($A43,'CONCENTRADO DE CLAVES'!$A$10:$AU$732,T$8,FALSE),"")</f>
        <v>2</v>
      </c>
      <c r="U43" s="16">
        <f>IFERROR(VLOOKUP($A43,'CONCENTRADO DE CLAVES'!$A$10:$AU$732,U$8,FALSE),"")</f>
        <v>12</v>
      </c>
      <c r="V43" s="16" t="str">
        <f>IFERROR(VLOOKUP($A43,'CONCENTRADO DE CLAVES'!$A$10:$AU$732,V$8,FALSE),"")</f>
        <v>21121040150015625233K21301415620501015212039</v>
      </c>
      <c r="W43" s="13">
        <f>IFERROR(VLOOKUP($A43,'CONCENTRADO DE CLAVES'!$A$10:$AU$732,W$8,FALSE),"")</f>
        <v>0</v>
      </c>
      <c r="X43" s="13">
        <f>IFERROR(VLOOKUP($A43,'CONCENTRADO DE CLAVES'!$A$10:$AU$732,X$8,FALSE),"")</f>
        <v>0</v>
      </c>
      <c r="Y43" s="13">
        <f>IFERROR(VLOOKUP($A43,'CONCENTRADO DE CLAVES'!$A$10:$AU$732,Y$8,FALSE),"")</f>
        <v>0</v>
      </c>
      <c r="Z43" s="37">
        <f>IFERROR(VLOOKUP($A43,'CONCENTRADO DE CLAVES'!$A$10:$AU$732,Z$8,FALSE),"")</f>
        <v>0</v>
      </c>
      <c r="AA43" s="13">
        <f>IFERROR(VLOOKUP($A43,'CONCENTRADO DE CLAVES'!$A$10:$AU$732,AA$8,FALSE),"")</f>
        <v>0</v>
      </c>
      <c r="AB43" s="13">
        <f>IFERROR(VLOOKUP($A43,'CONCENTRADO DE CLAVES'!$A$10:$AU$732,AB$8,FALSE),"")</f>
        <v>0</v>
      </c>
      <c r="AC43" s="13">
        <f>IFERROR(VLOOKUP($A43,'CONCENTRADO DE CLAVES'!$A$10:$AU$732,AC$8,FALSE),"")</f>
        <v>0</v>
      </c>
      <c r="AD43" s="37">
        <f>IFERROR(VLOOKUP($A43,'CONCENTRADO DE CLAVES'!$A$10:$AU$732,AD$8,FALSE),"")</f>
        <v>0</v>
      </c>
      <c r="AE43" s="13">
        <f>IFERROR(VLOOKUP($A43,'CONCENTRADO DE CLAVES'!$A$10:$AU$732,AE$8,FALSE),"")</f>
        <v>0</v>
      </c>
      <c r="AF43" s="13">
        <f>IFERROR(VLOOKUP($A43,'CONCENTRADO DE CLAVES'!$A$10:$AU$732,AF$8,FALSE),"")</f>
        <v>0</v>
      </c>
      <c r="AG43" s="13">
        <f>IFERROR(VLOOKUP($A43,'CONCENTRADO DE CLAVES'!$A$10:$AU$732,AG$8,FALSE),"")</f>
        <v>0</v>
      </c>
      <c r="AH43" s="37">
        <f>IFERROR(VLOOKUP($A43,'CONCENTRADO DE CLAVES'!$A$10:$AU$732,AH$8,FALSE),"")</f>
        <v>0</v>
      </c>
      <c r="AI43" s="13">
        <f>IFERROR(VLOOKUP($A43,'CONCENTRADO DE CLAVES'!$A$10:$AU$732,AI$8,FALSE),"")</f>
        <v>0</v>
      </c>
      <c r="AJ43" s="13">
        <f>IFERROR(VLOOKUP($A43,'CONCENTRADO DE CLAVES'!$A$10:$AU$732,AJ$8,FALSE),"")</f>
        <v>0</v>
      </c>
      <c r="AK43" s="13">
        <f>IFERROR(VLOOKUP($A43,'CONCENTRADO DE CLAVES'!$A$10:$AU$732,AK$8,FALSE),"")</f>
        <v>0</v>
      </c>
      <c r="AL43" s="37">
        <f>IFERROR(VLOOKUP($A43,'CONCENTRADO DE CLAVES'!$A$10:$AU$732,AL$8,FALSE),"")</f>
        <v>0</v>
      </c>
      <c r="AM43" s="69">
        <f>IFERROR(VLOOKUP($A43,'CONCENTRADO DE CLAVES'!$A$10:$AU$732,AM$8,FALSE),"")</f>
        <v>0</v>
      </c>
    </row>
    <row r="44" spans="1:39" x14ac:dyDescent="0.25">
      <c r="A44" s="66">
        <v>35</v>
      </c>
      <c r="B44" s="16" t="str">
        <f>IFERROR(VLOOKUP($A44,'CONCENTRADO DE CLAVES'!$A$10:$AU$732,B$8,FALSE),"")</f>
        <v>21121040150015625233K21301415622103615203125</v>
      </c>
      <c r="C44" s="16">
        <f>IFERROR(VLOOKUP($A44,'CONCENTRADO DE CLAVES'!$A$10:$AU$732,C$8,FALSE),"")</f>
        <v>84</v>
      </c>
      <c r="D44" s="16" t="str">
        <f>IFERROR(VLOOKUP($A44,'CONCENTRADO DE CLAVES'!$A$10:$AU$732,D$8,FALSE),"")</f>
        <v>21121</v>
      </c>
      <c r="E44" s="16">
        <f>IFERROR(VLOOKUP($A44,'CONCENTRADO DE CLAVES'!$A$10:$AU$732,E$8,FALSE),"")</f>
        <v>4</v>
      </c>
      <c r="F44" s="16">
        <f>IFERROR(VLOOKUP($A44,'CONCENTRADO DE CLAVES'!$A$10:$AU$732,F$8,FALSE),"")</f>
        <v>15</v>
      </c>
      <c r="G44" s="16">
        <f>IFERROR(VLOOKUP($A44,'CONCENTRADO DE CLAVES'!$A$10:$AU$732,G$8,FALSE),"")</f>
        <v>156</v>
      </c>
      <c r="H44" s="16">
        <f>IFERROR(VLOOKUP($A44,'CONCENTRADO DE CLAVES'!$A$10:$AU$732,H$8,FALSE),"")</f>
        <v>2</v>
      </c>
      <c r="I44" s="16">
        <f>IFERROR(VLOOKUP($A44,'CONCENTRADO DE CLAVES'!$A$10:$AU$732,I$8,FALSE),"")</f>
        <v>5</v>
      </c>
      <c r="J44" s="16">
        <f>IFERROR(VLOOKUP($A44,'CONCENTRADO DE CLAVES'!$A$10:$AU$732,J$8,FALSE),"")</f>
        <v>2</v>
      </c>
      <c r="K44" s="16">
        <f>IFERROR(VLOOKUP($A44,'CONCENTRADO DE CLAVES'!$A$10:$AU$732,K$8,FALSE),"")</f>
        <v>3</v>
      </c>
      <c r="L44" s="16">
        <f>IFERROR(VLOOKUP($A44,'CONCENTRADO DE CLAVES'!$A$10:$AU$732,L$8,FALSE),"")</f>
        <v>3</v>
      </c>
      <c r="M44" s="16" t="str">
        <f>IFERROR(VLOOKUP($A44,'CONCENTRADO DE CLAVES'!$A$10:$AU$732,M$8,FALSE),"")</f>
        <v>K</v>
      </c>
      <c r="N44" s="16">
        <f>IFERROR(VLOOKUP($A44,'CONCENTRADO DE CLAVES'!$A$10:$AU$732,N$8,FALSE),"")</f>
        <v>213</v>
      </c>
      <c r="O44" s="16">
        <f>IFERROR(VLOOKUP($A44,'CONCENTRADO DE CLAVES'!$A$10:$AU$732,O$8,FALSE),"")</f>
        <v>1</v>
      </c>
      <c r="P44" s="16">
        <f>IFERROR(VLOOKUP($A44,'CONCENTRADO DE CLAVES'!$A$10:$AU$732,P$8,FALSE),"")</f>
        <v>4156</v>
      </c>
      <c r="Q44" s="16">
        <f>IFERROR(VLOOKUP($A44,'CONCENTRADO DE CLAVES'!$A$10:$AU$732,Q$8,FALSE),"")</f>
        <v>22</v>
      </c>
      <c r="R44" s="16">
        <f>IFERROR(VLOOKUP($A44,'CONCENTRADO DE CLAVES'!$A$10:$AU$732,R$8,FALSE),"")</f>
        <v>1</v>
      </c>
      <c r="S44" s="16">
        <f>IFERROR(VLOOKUP($A44,'CONCENTRADO DE CLAVES'!$A$10:$AU$732,S$8,FALSE),"")</f>
        <v>3615</v>
      </c>
      <c r="T44" s="16">
        <f>IFERROR(VLOOKUP($A44,'CONCENTRADO DE CLAVES'!$A$10:$AU$732,T$8,FALSE),"")</f>
        <v>2</v>
      </c>
      <c r="U44" s="16">
        <f>IFERROR(VLOOKUP($A44,'CONCENTRADO DE CLAVES'!$A$10:$AU$732,U$8,FALSE),"")</f>
        <v>3</v>
      </c>
      <c r="V44" s="16" t="str">
        <f>IFERROR(VLOOKUP($A44,'CONCENTRADO DE CLAVES'!$A$10:$AU$732,V$8,FALSE),"")</f>
        <v>21121040150015625233K21301415622103615203125</v>
      </c>
      <c r="W44" s="13">
        <f>IFERROR(VLOOKUP($A44,'CONCENTRADO DE CLAVES'!$A$10:$AU$732,W$8,FALSE),"")</f>
        <v>0</v>
      </c>
      <c r="X44" s="13">
        <f>IFERROR(VLOOKUP($A44,'CONCENTRADO DE CLAVES'!$A$10:$AU$732,X$8,FALSE),"")</f>
        <v>0</v>
      </c>
      <c r="Y44" s="13">
        <f>IFERROR(VLOOKUP($A44,'CONCENTRADO DE CLAVES'!$A$10:$AU$732,Y$8,FALSE),"")</f>
        <v>0</v>
      </c>
      <c r="Z44" s="37">
        <f>IFERROR(VLOOKUP($A44,'CONCENTRADO DE CLAVES'!$A$10:$AU$732,Z$8,FALSE),"")</f>
        <v>0</v>
      </c>
      <c r="AA44" s="13">
        <f>IFERROR(VLOOKUP($A44,'CONCENTRADO DE CLAVES'!$A$10:$AU$732,AA$8,FALSE),"")</f>
        <v>0</v>
      </c>
      <c r="AB44" s="13">
        <f>IFERROR(VLOOKUP($A44,'CONCENTRADO DE CLAVES'!$A$10:$AU$732,AB$8,FALSE),"")</f>
        <v>0</v>
      </c>
      <c r="AC44" s="13">
        <f>IFERROR(VLOOKUP($A44,'CONCENTRADO DE CLAVES'!$A$10:$AU$732,AC$8,FALSE),"")</f>
        <v>0</v>
      </c>
      <c r="AD44" s="37">
        <f>IFERROR(VLOOKUP($A44,'CONCENTRADO DE CLAVES'!$A$10:$AU$732,AD$8,FALSE),"")</f>
        <v>0</v>
      </c>
      <c r="AE44" s="13">
        <f>IFERROR(VLOOKUP($A44,'CONCENTRADO DE CLAVES'!$A$10:$AU$732,AE$8,FALSE),"")</f>
        <v>0</v>
      </c>
      <c r="AF44" s="13">
        <f>IFERROR(VLOOKUP($A44,'CONCENTRADO DE CLAVES'!$A$10:$AU$732,AF$8,FALSE),"")</f>
        <v>0</v>
      </c>
      <c r="AG44" s="13">
        <f>IFERROR(VLOOKUP($A44,'CONCENTRADO DE CLAVES'!$A$10:$AU$732,AG$8,FALSE),"")</f>
        <v>0</v>
      </c>
      <c r="AH44" s="37">
        <f>IFERROR(VLOOKUP($A44,'CONCENTRADO DE CLAVES'!$A$10:$AU$732,AH$8,FALSE),"")</f>
        <v>0</v>
      </c>
      <c r="AI44" s="13">
        <f>IFERROR(VLOOKUP($A44,'CONCENTRADO DE CLAVES'!$A$10:$AU$732,AI$8,FALSE),"")</f>
        <v>0</v>
      </c>
      <c r="AJ44" s="13">
        <f>IFERROR(VLOOKUP($A44,'CONCENTRADO DE CLAVES'!$A$10:$AU$732,AJ$8,FALSE),"")</f>
        <v>0</v>
      </c>
      <c r="AK44" s="13">
        <f>IFERROR(VLOOKUP($A44,'CONCENTRADO DE CLAVES'!$A$10:$AU$732,AK$8,FALSE),"")</f>
        <v>0</v>
      </c>
      <c r="AL44" s="37">
        <f>IFERROR(VLOOKUP($A44,'CONCENTRADO DE CLAVES'!$A$10:$AU$732,AL$8,FALSE),"")</f>
        <v>0</v>
      </c>
      <c r="AM44" s="69">
        <f>IFERROR(VLOOKUP($A44,'CONCENTRADO DE CLAVES'!$A$10:$AU$732,AM$8,FALSE),"")</f>
        <v>0</v>
      </c>
    </row>
    <row r="45" spans="1:39" x14ac:dyDescent="0.25">
      <c r="A45" s="66">
        <v>36</v>
      </c>
      <c r="B45" s="16" t="str">
        <f>IFERROR(VLOOKUP($A45,'CONCENTRADO DE CLAVES'!$A$10:$AU$732,B$8,FALSE),"")</f>
        <v>21121040150015625233K21301415622501015203125</v>
      </c>
      <c r="C45" s="16">
        <f>IFERROR(VLOOKUP($A45,'CONCENTRADO DE CLAVES'!$A$10:$AU$732,C$8,FALSE),"")</f>
        <v>84</v>
      </c>
      <c r="D45" s="16" t="str">
        <f>IFERROR(VLOOKUP($A45,'CONCENTRADO DE CLAVES'!$A$10:$AU$732,D$8,FALSE),"")</f>
        <v>21121</v>
      </c>
      <c r="E45" s="16">
        <f>IFERROR(VLOOKUP($A45,'CONCENTRADO DE CLAVES'!$A$10:$AU$732,E$8,FALSE),"")</f>
        <v>4</v>
      </c>
      <c r="F45" s="16">
        <f>IFERROR(VLOOKUP($A45,'CONCENTRADO DE CLAVES'!$A$10:$AU$732,F$8,FALSE),"")</f>
        <v>15</v>
      </c>
      <c r="G45" s="16">
        <f>IFERROR(VLOOKUP($A45,'CONCENTRADO DE CLAVES'!$A$10:$AU$732,G$8,FALSE),"")</f>
        <v>156</v>
      </c>
      <c r="H45" s="16">
        <f>IFERROR(VLOOKUP($A45,'CONCENTRADO DE CLAVES'!$A$10:$AU$732,H$8,FALSE),"")</f>
        <v>2</v>
      </c>
      <c r="I45" s="16">
        <f>IFERROR(VLOOKUP($A45,'CONCENTRADO DE CLAVES'!$A$10:$AU$732,I$8,FALSE),"")</f>
        <v>5</v>
      </c>
      <c r="J45" s="16">
        <f>IFERROR(VLOOKUP($A45,'CONCENTRADO DE CLAVES'!$A$10:$AU$732,J$8,FALSE),"")</f>
        <v>2</v>
      </c>
      <c r="K45" s="16">
        <f>IFERROR(VLOOKUP($A45,'CONCENTRADO DE CLAVES'!$A$10:$AU$732,K$8,FALSE),"")</f>
        <v>3</v>
      </c>
      <c r="L45" s="16">
        <f>IFERROR(VLOOKUP($A45,'CONCENTRADO DE CLAVES'!$A$10:$AU$732,L$8,FALSE),"")</f>
        <v>3</v>
      </c>
      <c r="M45" s="16" t="str">
        <f>IFERROR(VLOOKUP($A45,'CONCENTRADO DE CLAVES'!$A$10:$AU$732,M$8,FALSE),"")</f>
        <v>K</v>
      </c>
      <c r="N45" s="16">
        <f>IFERROR(VLOOKUP($A45,'CONCENTRADO DE CLAVES'!$A$10:$AU$732,N$8,FALSE),"")</f>
        <v>213</v>
      </c>
      <c r="O45" s="16">
        <f>IFERROR(VLOOKUP($A45,'CONCENTRADO DE CLAVES'!$A$10:$AU$732,O$8,FALSE),"")</f>
        <v>1</v>
      </c>
      <c r="P45" s="16">
        <f>IFERROR(VLOOKUP($A45,'CONCENTRADO DE CLAVES'!$A$10:$AU$732,P$8,FALSE),"")</f>
        <v>4156</v>
      </c>
      <c r="Q45" s="16">
        <f>IFERROR(VLOOKUP($A45,'CONCENTRADO DE CLAVES'!$A$10:$AU$732,Q$8,FALSE),"")</f>
        <v>22</v>
      </c>
      <c r="R45" s="16">
        <f>IFERROR(VLOOKUP($A45,'CONCENTRADO DE CLAVES'!$A$10:$AU$732,R$8,FALSE),"")</f>
        <v>5</v>
      </c>
      <c r="S45" s="16">
        <f>IFERROR(VLOOKUP($A45,'CONCENTRADO DE CLAVES'!$A$10:$AU$732,S$8,FALSE),"")</f>
        <v>1015</v>
      </c>
      <c r="T45" s="16">
        <f>IFERROR(VLOOKUP($A45,'CONCENTRADO DE CLAVES'!$A$10:$AU$732,T$8,FALSE),"")</f>
        <v>2</v>
      </c>
      <c r="U45" s="16">
        <f>IFERROR(VLOOKUP($A45,'CONCENTRADO DE CLAVES'!$A$10:$AU$732,U$8,FALSE),"")</f>
        <v>3</v>
      </c>
      <c r="V45" s="16" t="str">
        <f>IFERROR(VLOOKUP($A45,'CONCENTRADO DE CLAVES'!$A$10:$AU$732,V$8,FALSE),"")</f>
        <v>21121040150015625233K21301415622501015203125</v>
      </c>
      <c r="W45" s="13">
        <f>IFERROR(VLOOKUP($A45,'CONCENTRADO DE CLAVES'!$A$10:$AU$732,W$8,FALSE),"")</f>
        <v>0</v>
      </c>
      <c r="X45" s="13">
        <f>IFERROR(VLOOKUP($A45,'CONCENTRADO DE CLAVES'!$A$10:$AU$732,X$8,FALSE),"")</f>
        <v>0</v>
      </c>
      <c r="Y45" s="13">
        <f>IFERROR(VLOOKUP($A45,'CONCENTRADO DE CLAVES'!$A$10:$AU$732,Y$8,FALSE),"")</f>
        <v>0</v>
      </c>
      <c r="Z45" s="37">
        <f>IFERROR(VLOOKUP($A45,'CONCENTRADO DE CLAVES'!$A$10:$AU$732,Z$8,FALSE),"")</f>
        <v>0</v>
      </c>
      <c r="AA45" s="13">
        <f>IFERROR(VLOOKUP($A45,'CONCENTRADO DE CLAVES'!$A$10:$AU$732,AA$8,FALSE),"")</f>
        <v>0</v>
      </c>
      <c r="AB45" s="13">
        <f>IFERROR(VLOOKUP($A45,'CONCENTRADO DE CLAVES'!$A$10:$AU$732,AB$8,FALSE),"")</f>
        <v>0</v>
      </c>
      <c r="AC45" s="13">
        <f>IFERROR(VLOOKUP($A45,'CONCENTRADO DE CLAVES'!$A$10:$AU$732,AC$8,FALSE),"")</f>
        <v>0</v>
      </c>
      <c r="AD45" s="37">
        <f>IFERROR(VLOOKUP($A45,'CONCENTRADO DE CLAVES'!$A$10:$AU$732,AD$8,FALSE),"")</f>
        <v>0</v>
      </c>
      <c r="AE45" s="13">
        <f>IFERROR(VLOOKUP($A45,'CONCENTRADO DE CLAVES'!$A$10:$AU$732,AE$8,FALSE),"")</f>
        <v>0</v>
      </c>
      <c r="AF45" s="13">
        <f>IFERROR(VLOOKUP($A45,'CONCENTRADO DE CLAVES'!$A$10:$AU$732,AF$8,FALSE),"")</f>
        <v>0</v>
      </c>
      <c r="AG45" s="13">
        <f>IFERROR(VLOOKUP($A45,'CONCENTRADO DE CLAVES'!$A$10:$AU$732,AG$8,FALSE),"")</f>
        <v>0</v>
      </c>
      <c r="AH45" s="37">
        <f>IFERROR(VLOOKUP($A45,'CONCENTRADO DE CLAVES'!$A$10:$AU$732,AH$8,FALSE),"")</f>
        <v>0</v>
      </c>
      <c r="AI45" s="13">
        <f>IFERROR(VLOOKUP($A45,'CONCENTRADO DE CLAVES'!$A$10:$AU$732,AI$8,FALSE),"")</f>
        <v>0</v>
      </c>
      <c r="AJ45" s="13">
        <f>IFERROR(VLOOKUP($A45,'CONCENTRADO DE CLAVES'!$A$10:$AU$732,AJ$8,FALSE),"")</f>
        <v>0</v>
      </c>
      <c r="AK45" s="13">
        <f>IFERROR(VLOOKUP($A45,'CONCENTRADO DE CLAVES'!$A$10:$AU$732,AK$8,FALSE),"")</f>
        <v>0</v>
      </c>
      <c r="AL45" s="37">
        <f>IFERROR(VLOOKUP($A45,'CONCENTRADO DE CLAVES'!$A$10:$AU$732,AL$8,FALSE),"")</f>
        <v>0</v>
      </c>
      <c r="AM45" s="69">
        <f>IFERROR(VLOOKUP($A45,'CONCENTRADO DE CLAVES'!$A$10:$AU$732,AM$8,FALSE),"")</f>
        <v>0</v>
      </c>
    </row>
    <row r="46" spans="1:39" x14ac:dyDescent="0.25">
      <c r="A46" s="66">
        <v>37</v>
      </c>
      <c r="B46" s="16" t="str">
        <f>IFERROR(VLOOKUP($A46,'CONCENTRADO DE CLAVES'!$A$10:$AU$732,B$8,FALSE),"")</f>
        <v>21121040150015625233K21301415629104815212039</v>
      </c>
      <c r="C46" s="16">
        <f>IFERROR(VLOOKUP($A46,'CONCENTRADO DE CLAVES'!$A$10:$AU$732,C$8,FALSE),"")</f>
        <v>84</v>
      </c>
      <c r="D46" s="16" t="str">
        <f>IFERROR(VLOOKUP($A46,'CONCENTRADO DE CLAVES'!$A$10:$AU$732,D$8,FALSE),"")</f>
        <v>21121</v>
      </c>
      <c r="E46" s="16">
        <f>IFERROR(VLOOKUP($A46,'CONCENTRADO DE CLAVES'!$A$10:$AU$732,E$8,FALSE),"")</f>
        <v>4</v>
      </c>
      <c r="F46" s="16">
        <f>IFERROR(VLOOKUP($A46,'CONCENTRADO DE CLAVES'!$A$10:$AU$732,F$8,FALSE),"")</f>
        <v>15</v>
      </c>
      <c r="G46" s="16">
        <f>IFERROR(VLOOKUP($A46,'CONCENTRADO DE CLAVES'!$A$10:$AU$732,G$8,FALSE),"")</f>
        <v>156</v>
      </c>
      <c r="H46" s="16">
        <f>IFERROR(VLOOKUP($A46,'CONCENTRADO DE CLAVES'!$A$10:$AU$732,H$8,FALSE),"")</f>
        <v>2</v>
      </c>
      <c r="I46" s="16">
        <f>IFERROR(VLOOKUP($A46,'CONCENTRADO DE CLAVES'!$A$10:$AU$732,I$8,FALSE),"")</f>
        <v>5</v>
      </c>
      <c r="J46" s="16">
        <f>IFERROR(VLOOKUP($A46,'CONCENTRADO DE CLAVES'!$A$10:$AU$732,J$8,FALSE),"")</f>
        <v>2</v>
      </c>
      <c r="K46" s="16">
        <f>IFERROR(VLOOKUP($A46,'CONCENTRADO DE CLAVES'!$A$10:$AU$732,K$8,FALSE),"")</f>
        <v>3</v>
      </c>
      <c r="L46" s="16">
        <f>IFERROR(VLOOKUP($A46,'CONCENTRADO DE CLAVES'!$A$10:$AU$732,L$8,FALSE),"")</f>
        <v>3</v>
      </c>
      <c r="M46" s="16" t="str">
        <f>IFERROR(VLOOKUP($A46,'CONCENTRADO DE CLAVES'!$A$10:$AU$732,M$8,FALSE),"")</f>
        <v>K</v>
      </c>
      <c r="N46" s="16">
        <f>IFERROR(VLOOKUP($A46,'CONCENTRADO DE CLAVES'!$A$10:$AU$732,N$8,FALSE),"")</f>
        <v>213</v>
      </c>
      <c r="O46" s="16">
        <f>IFERROR(VLOOKUP($A46,'CONCENTRADO DE CLAVES'!$A$10:$AU$732,O$8,FALSE),"")</f>
        <v>1</v>
      </c>
      <c r="P46" s="16">
        <f>IFERROR(VLOOKUP($A46,'CONCENTRADO DE CLAVES'!$A$10:$AU$732,P$8,FALSE),"")</f>
        <v>4156</v>
      </c>
      <c r="Q46" s="16">
        <f>IFERROR(VLOOKUP($A46,'CONCENTRADO DE CLAVES'!$A$10:$AU$732,Q$8,FALSE),"")</f>
        <v>29</v>
      </c>
      <c r="R46" s="16">
        <f>IFERROR(VLOOKUP($A46,'CONCENTRADO DE CLAVES'!$A$10:$AU$732,R$8,FALSE),"")</f>
        <v>1</v>
      </c>
      <c r="S46" s="16">
        <f>IFERROR(VLOOKUP($A46,'CONCENTRADO DE CLAVES'!$A$10:$AU$732,S$8,FALSE),"")</f>
        <v>4815</v>
      </c>
      <c r="T46" s="16">
        <f>IFERROR(VLOOKUP($A46,'CONCENTRADO DE CLAVES'!$A$10:$AU$732,T$8,FALSE),"")</f>
        <v>2</v>
      </c>
      <c r="U46" s="16">
        <f>IFERROR(VLOOKUP($A46,'CONCENTRADO DE CLAVES'!$A$10:$AU$732,U$8,FALSE),"")</f>
        <v>12</v>
      </c>
      <c r="V46" s="16" t="str">
        <f>IFERROR(VLOOKUP($A46,'CONCENTRADO DE CLAVES'!$A$10:$AU$732,V$8,FALSE),"")</f>
        <v>21121040150015625233K21301415629104815212039</v>
      </c>
      <c r="W46" s="13">
        <f>IFERROR(VLOOKUP($A46,'CONCENTRADO DE CLAVES'!$A$10:$AU$732,W$8,FALSE),"")</f>
        <v>0</v>
      </c>
      <c r="X46" s="13">
        <f>IFERROR(VLOOKUP($A46,'CONCENTRADO DE CLAVES'!$A$10:$AU$732,X$8,FALSE),"")</f>
        <v>0</v>
      </c>
      <c r="Y46" s="13">
        <f>IFERROR(VLOOKUP($A46,'CONCENTRADO DE CLAVES'!$A$10:$AU$732,Y$8,FALSE),"")</f>
        <v>0</v>
      </c>
      <c r="Z46" s="37">
        <f>IFERROR(VLOOKUP($A46,'CONCENTRADO DE CLAVES'!$A$10:$AU$732,Z$8,FALSE),"")</f>
        <v>0</v>
      </c>
      <c r="AA46" s="13">
        <f>IFERROR(VLOOKUP($A46,'CONCENTRADO DE CLAVES'!$A$10:$AU$732,AA$8,FALSE),"")</f>
        <v>0</v>
      </c>
      <c r="AB46" s="13">
        <f>IFERROR(VLOOKUP($A46,'CONCENTRADO DE CLAVES'!$A$10:$AU$732,AB$8,FALSE),"")</f>
        <v>0</v>
      </c>
      <c r="AC46" s="13">
        <f>IFERROR(VLOOKUP($A46,'CONCENTRADO DE CLAVES'!$A$10:$AU$732,AC$8,FALSE),"")</f>
        <v>0</v>
      </c>
      <c r="AD46" s="37">
        <f>IFERROR(VLOOKUP($A46,'CONCENTRADO DE CLAVES'!$A$10:$AU$732,AD$8,FALSE),"")</f>
        <v>0</v>
      </c>
      <c r="AE46" s="13">
        <f>IFERROR(VLOOKUP($A46,'CONCENTRADO DE CLAVES'!$A$10:$AU$732,AE$8,FALSE),"")</f>
        <v>0</v>
      </c>
      <c r="AF46" s="13">
        <f>IFERROR(VLOOKUP($A46,'CONCENTRADO DE CLAVES'!$A$10:$AU$732,AF$8,FALSE),"")</f>
        <v>0</v>
      </c>
      <c r="AG46" s="13">
        <f>IFERROR(VLOOKUP($A46,'CONCENTRADO DE CLAVES'!$A$10:$AU$732,AG$8,FALSE),"")</f>
        <v>0</v>
      </c>
      <c r="AH46" s="37">
        <f>IFERROR(VLOOKUP($A46,'CONCENTRADO DE CLAVES'!$A$10:$AU$732,AH$8,FALSE),"")</f>
        <v>0</v>
      </c>
      <c r="AI46" s="13">
        <f>IFERROR(VLOOKUP($A46,'CONCENTRADO DE CLAVES'!$A$10:$AU$732,AI$8,FALSE),"")</f>
        <v>0</v>
      </c>
      <c r="AJ46" s="13">
        <f>IFERROR(VLOOKUP($A46,'CONCENTRADO DE CLAVES'!$A$10:$AU$732,AJ$8,FALSE),"")</f>
        <v>0</v>
      </c>
      <c r="AK46" s="13">
        <f>IFERROR(VLOOKUP($A46,'CONCENTRADO DE CLAVES'!$A$10:$AU$732,AK$8,FALSE),"")</f>
        <v>0</v>
      </c>
      <c r="AL46" s="37">
        <f>IFERROR(VLOOKUP($A46,'CONCENTRADO DE CLAVES'!$A$10:$AU$732,AL$8,FALSE),"")</f>
        <v>0</v>
      </c>
      <c r="AM46" s="69">
        <f>IFERROR(VLOOKUP($A46,'CONCENTRADO DE CLAVES'!$A$10:$AU$732,AM$8,FALSE),"")</f>
        <v>0</v>
      </c>
    </row>
    <row r="47" spans="1:39" x14ac:dyDescent="0.25">
      <c r="A47" s="66">
        <v>38</v>
      </c>
      <c r="B47" s="16" t="str">
        <f>IFERROR(VLOOKUP($A47,'CONCENTRADO DE CLAVES'!$A$10:$AU$732,B$8,FALSE),"")</f>
        <v>21121040150015625233K21301415629514615212039</v>
      </c>
      <c r="C47" s="16">
        <f>IFERROR(VLOOKUP($A47,'CONCENTRADO DE CLAVES'!$A$10:$AU$732,C$8,FALSE),"")</f>
        <v>84</v>
      </c>
      <c r="D47" s="16" t="str">
        <f>IFERROR(VLOOKUP($A47,'CONCENTRADO DE CLAVES'!$A$10:$AU$732,D$8,FALSE),"")</f>
        <v>21121</v>
      </c>
      <c r="E47" s="16">
        <f>IFERROR(VLOOKUP($A47,'CONCENTRADO DE CLAVES'!$A$10:$AU$732,E$8,FALSE),"")</f>
        <v>4</v>
      </c>
      <c r="F47" s="16">
        <f>IFERROR(VLOOKUP($A47,'CONCENTRADO DE CLAVES'!$A$10:$AU$732,F$8,FALSE),"")</f>
        <v>15</v>
      </c>
      <c r="G47" s="16">
        <f>IFERROR(VLOOKUP($A47,'CONCENTRADO DE CLAVES'!$A$10:$AU$732,G$8,FALSE),"")</f>
        <v>156</v>
      </c>
      <c r="H47" s="16">
        <f>IFERROR(VLOOKUP($A47,'CONCENTRADO DE CLAVES'!$A$10:$AU$732,H$8,FALSE),"")</f>
        <v>2</v>
      </c>
      <c r="I47" s="16">
        <f>IFERROR(VLOOKUP($A47,'CONCENTRADO DE CLAVES'!$A$10:$AU$732,I$8,FALSE),"")</f>
        <v>5</v>
      </c>
      <c r="J47" s="16">
        <f>IFERROR(VLOOKUP($A47,'CONCENTRADO DE CLAVES'!$A$10:$AU$732,J$8,FALSE),"")</f>
        <v>2</v>
      </c>
      <c r="K47" s="16">
        <f>IFERROR(VLOOKUP($A47,'CONCENTRADO DE CLAVES'!$A$10:$AU$732,K$8,FALSE),"")</f>
        <v>3</v>
      </c>
      <c r="L47" s="16">
        <f>IFERROR(VLOOKUP($A47,'CONCENTRADO DE CLAVES'!$A$10:$AU$732,L$8,FALSE),"")</f>
        <v>3</v>
      </c>
      <c r="M47" s="16" t="str">
        <f>IFERROR(VLOOKUP($A47,'CONCENTRADO DE CLAVES'!$A$10:$AU$732,M$8,FALSE),"")</f>
        <v>K</v>
      </c>
      <c r="N47" s="16">
        <f>IFERROR(VLOOKUP($A47,'CONCENTRADO DE CLAVES'!$A$10:$AU$732,N$8,FALSE),"")</f>
        <v>213</v>
      </c>
      <c r="O47" s="16">
        <f>IFERROR(VLOOKUP($A47,'CONCENTRADO DE CLAVES'!$A$10:$AU$732,O$8,FALSE),"")</f>
        <v>1</v>
      </c>
      <c r="P47" s="16">
        <f>IFERROR(VLOOKUP($A47,'CONCENTRADO DE CLAVES'!$A$10:$AU$732,P$8,FALSE),"")</f>
        <v>4156</v>
      </c>
      <c r="Q47" s="16">
        <f>IFERROR(VLOOKUP($A47,'CONCENTRADO DE CLAVES'!$A$10:$AU$732,Q$8,FALSE),"")</f>
        <v>29</v>
      </c>
      <c r="R47" s="16">
        <f>IFERROR(VLOOKUP($A47,'CONCENTRADO DE CLAVES'!$A$10:$AU$732,R$8,FALSE),"")</f>
        <v>5</v>
      </c>
      <c r="S47" s="16">
        <f>IFERROR(VLOOKUP($A47,'CONCENTRADO DE CLAVES'!$A$10:$AU$732,S$8,FALSE),"")</f>
        <v>14615</v>
      </c>
      <c r="T47" s="16">
        <f>IFERROR(VLOOKUP($A47,'CONCENTRADO DE CLAVES'!$A$10:$AU$732,T$8,FALSE),"")</f>
        <v>2</v>
      </c>
      <c r="U47" s="16">
        <f>IFERROR(VLOOKUP($A47,'CONCENTRADO DE CLAVES'!$A$10:$AU$732,U$8,FALSE),"")</f>
        <v>12</v>
      </c>
      <c r="V47" s="16" t="str">
        <f>IFERROR(VLOOKUP($A47,'CONCENTRADO DE CLAVES'!$A$10:$AU$732,V$8,FALSE),"")</f>
        <v>21121040150015625233K21301415629514615212039</v>
      </c>
      <c r="W47" s="13">
        <f>IFERROR(VLOOKUP($A47,'CONCENTRADO DE CLAVES'!$A$10:$AU$732,W$8,FALSE),"")</f>
        <v>0</v>
      </c>
      <c r="X47" s="13">
        <f>IFERROR(VLOOKUP($A47,'CONCENTRADO DE CLAVES'!$A$10:$AU$732,X$8,FALSE),"")</f>
        <v>0</v>
      </c>
      <c r="Y47" s="13">
        <f>IFERROR(VLOOKUP($A47,'CONCENTRADO DE CLAVES'!$A$10:$AU$732,Y$8,FALSE),"")</f>
        <v>0</v>
      </c>
      <c r="Z47" s="37">
        <f>IFERROR(VLOOKUP($A47,'CONCENTRADO DE CLAVES'!$A$10:$AU$732,Z$8,FALSE),"")</f>
        <v>0</v>
      </c>
      <c r="AA47" s="13">
        <f>IFERROR(VLOOKUP($A47,'CONCENTRADO DE CLAVES'!$A$10:$AU$732,AA$8,FALSE),"")</f>
        <v>0</v>
      </c>
      <c r="AB47" s="13">
        <f>IFERROR(VLOOKUP($A47,'CONCENTRADO DE CLAVES'!$A$10:$AU$732,AB$8,FALSE),"")</f>
        <v>0</v>
      </c>
      <c r="AC47" s="13">
        <f>IFERROR(VLOOKUP($A47,'CONCENTRADO DE CLAVES'!$A$10:$AU$732,AC$8,FALSE),"")</f>
        <v>0</v>
      </c>
      <c r="AD47" s="37">
        <f>IFERROR(VLOOKUP($A47,'CONCENTRADO DE CLAVES'!$A$10:$AU$732,AD$8,FALSE),"")</f>
        <v>0</v>
      </c>
      <c r="AE47" s="13">
        <f>IFERROR(VLOOKUP($A47,'CONCENTRADO DE CLAVES'!$A$10:$AU$732,AE$8,FALSE),"")</f>
        <v>0</v>
      </c>
      <c r="AF47" s="13">
        <f>IFERROR(VLOOKUP($A47,'CONCENTRADO DE CLAVES'!$A$10:$AU$732,AF$8,FALSE),"")</f>
        <v>0</v>
      </c>
      <c r="AG47" s="13">
        <f>IFERROR(VLOOKUP($A47,'CONCENTRADO DE CLAVES'!$A$10:$AU$732,AG$8,FALSE),"")</f>
        <v>0</v>
      </c>
      <c r="AH47" s="37">
        <f>IFERROR(VLOOKUP($A47,'CONCENTRADO DE CLAVES'!$A$10:$AU$732,AH$8,FALSE),"")</f>
        <v>0</v>
      </c>
      <c r="AI47" s="13">
        <f>IFERROR(VLOOKUP($A47,'CONCENTRADO DE CLAVES'!$A$10:$AU$732,AI$8,FALSE),"")</f>
        <v>0</v>
      </c>
      <c r="AJ47" s="13">
        <f>IFERROR(VLOOKUP($A47,'CONCENTRADO DE CLAVES'!$A$10:$AU$732,AJ$8,FALSE),"")</f>
        <v>0</v>
      </c>
      <c r="AK47" s="13">
        <f>IFERROR(VLOOKUP($A47,'CONCENTRADO DE CLAVES'!$A$10:$AU$732,AK$8,FALSE),"")</f>
        <v>0</v>
      </c>
      <c r="AL47" s="37">
        <f>IFERROR(VLOOKUP($A47,'CONCENTRADO DE CLAVES'!$A$10:$AU$732,AL$8,FALSE),"")</f>
        <v>0</v>
      </c>
      <c r="AM47" s="69">
        <f>IFERROR(VLOOKUP($A47,'CONCENTRADO DE CLAVES'!$A$10:$AU$732,AM$8,FALSE),"")</f>
        <v>0</v>
      </c>
    </row>
    <row r="48" spans="1:39" x14ac:dyDescent="0.25">
      <c r="A48" s="66">
        <v>39</v>
      </c>
      <c r="B48" s="16" t="str">
        <f>IFERROR(VLOOKUP($A48,'CONCENTRADO DE CLAVES'!$A$10:$AU$732,B$8,FALSE),"")</f>
        <v>21121040150015625233K21301415503103615212098</v>
      </c>
      <c r="C48" s="16">
        <f>IFERROR(VLOOKUP($A48,'CONCENTRADO DE CLAVES'!$A$10:$AU$732,C$8,FALSE),"")</f>
        <v>183</v>
      </c>
      <c r="D48" s="16" t="str">
        <f>IFERROR(VLOOKUP($A48,'CONCENTRADO DE CLAVES'!$A$10:$AU$732,D$8,FALSE),"")</f>
        <v>21121</v>
      </c>
      <c r="E48" s="16">
        <f>IFERROR(VLOOKUP($A48,'CONCENTRADO DE CLAVES'!$A$10:$AU$732,E$8,FALSE),"")</f>
        <v>4</v>
      </c>
      <c r="F48" s="16">
        <f>IFERROR(VLOOKUP($A48,'CONCENTRADO DE CLAVES'!$A$10:$AU$732,F$8,FALSE),"")</f>
        <v>15</v>
      </c>
      <c r="G48" s="16">
        <f>IFERROR(VLOOKUP($A48,'CONCENTRADO DE CLAVES'!$A$10:$AU$732,G$8,FALSE),"")</f>
        <v>156</v>
      </c>
      <c r="H48" s="16">
        <f>IFERROR(VLOOKUP($A48,'CONCENTRADO DE CLAVES'!$A$10:$AU$732,H$8,FALSE),"")</f>
        <v>2</v>
      </c>
      <c r="I48" s="16">
        <f>IFERROR(VLOOKUP($A48,'CONCENTRADO DE CLAVES'!$A$10:$AU$732,I$8,FALSE),"")</f>
        <v>5</v>
      </c>
      <c r="J48" s="16">
        <f>IFERROR(VLOOKUP($A48,'CONCENTRADO DE CLAVES'!$A$10:$AU$732,J$8,FALSE),"")</f>
        <v>2</v>
      </c>
      <c r="K48" s="16">
        <f>IFERROR(VLOOKUP($A48,'CONCENTRADO DE CLAVES'!$A$10:$AU$732,K$8,FALSE),"")</f>
        <v>3</v>
      </c>
      <c r="L48" s="16">
        <f>IFERROR(VLOOKUP($A48,'CONCENTRADO DE CLAVES'!$A$10:$AU$732,L$8,FALSE),"")</f>
        <v>3</v>
      </c>
      <c r="M48" s="16" t="str">
        <f>IFERROR(VLOOKUP($A48,'CONCENTRADO DE CLAVES'!$A$10:$AU$732,M$8,FALSE),"")</f>
        <v>K</v>
      </c>
      <c r="N48" s="16">
        <f>IFERROR(VLOOKUP($A48,'CONCENTRADO DE CLAVES'!$A$10:$AU$732,N$8,FALSE),"")</f>
        <v>213</v>
      </c>
      <c r="O48" s="16">
        <f>IFERROR(VLOOKUP($A48,'CONCENTRADO DE CLAVES'!$A$10:$AU$732,O$8,FALSE),"")</f>
        <v>1</v>
      </c>
      <c r="P48" s="16">
        <f>IFERROR(VLOOKUP($A48,'CONCENTRADO DE CLAVES'!$A$10:$AU$732,P$8,FALSE),"")</f>
        <v>4155</v>
      </c>
      <c r="Q48" s="16">
        <f>IFERROR(VLOOKUP($A48,'CONCENTRADO DE CLAVES'!$A$10:$AU$732,Q$8,FALSE),"")</f>
        <v>3</v>
      </c>
      <c r="R48" s="16">
        <f>IFERROR(VLOOKUP($A48,'CONCENTRADO DE CLAVES'!$A$10:$AU$732,R$8,FALSE),"")</f>
        <v>1</v>
      </c>
      <c r="S48" s="16">
        <f>IFERROR(VLOOKUP($A48,'CONCENTRADO DE CLAVES'!$A$10:$AU$732,S$8,FALSE),"")</f>
        <v>3615</v>
      </c>
      <c r="T48" s="16">
        <f>IFERROR(VLOOKUP($A48,'CONCENTRADO DE CLAVES'!$A$10:$AU$732,T$8,FALSE),"")</f>
        <v>2</v>
      </c>
      <c r="U48" s="16">
        <f>IFERROR(VLOOKUP($A48,'CONCENTRADO DE CLAVES'!$A$10:$AU$732,U$8,FALSE),"")</f>
        <v>12</v>
      </c>
      <c r="V48" s="16" t="str">
        <f>IFERROR(VLOOKUP($A48,'CONCENTRADO DE CLAVES'!$A$10:$AU$732,V$8,FALSE),"")</f>
        <v>21121040150015625233K21301415503103615212098</v>
      </c>
      <c r="W48" s="13">
        <f>IFERROR(VLOOKUP($A48,'CONCENTRADO DE CLAVES'!$A$10:$AU$732,W$8,FALSE),"")</f>
        <v>0</v>
      </c>
      <c r="X48" s="13">
        <f>IFERROR(VLOOKUP($A48,'CONCENTRADO DE CLAVES'!$A$10:$AU$732,X$8,FALSE),"")</f>
        <v>0</v>
      </c>
      <c r="Y48" s="13">
        <f>IFERROR(VLOOKUP($A48,'CONCENTRADO DE CLAVES'!$A$10:$AU$732,Y$8,FALSE),"")</f>
        <v>0</v>
      </c>
      <c r="Z48" s="37">
        <f>IFERROR(VLOOKUP($A48,'CONCENTRADO DE CLAVES'!$A$10:$AU$732,Z$8,FALSE),"")</f>
        <v>0</v>
      </c>
      <c r="AA48" s="13">
        <f>IFERROR(VLOOKUP($A48,'CONCENTRADO DE CLAVES'!$A$10:$AU$732,AA$8,FALSE),"")</f>
        <v>0</v>
      </c>
      <c r="AB48" s="13">
        <f>IFERROR(VLOOKUP($A48,'CONCENTRADO DE CLAVES'!$A$10:$AU$732,AB$8,FALSE),"")</f>
        <v>0</v>
      </c>
      <c r="AC48" s="13">
        <f>IFERROR(VLOOKUP($A48,'CONCENTRADO DE CLAVES'!$A$10:$AU$732,AC$8,FALSE),"")</f>
        <v>0</v>
      </c>
      <c r="AD48" s="37">
        <f>IFERROR(VLOOKUP($A48,'CONCENTRADO DE CLAVES'!$A$10:$AU$732,AD$8,FALSE),"")</f>
        <v>0</v>
      </c>
      <c r="AE48" s="13">
        <f>IFERROR(VLOOKUP($A48,'CONCENTRADO DE CLAVES'!$A$10:$AU$732,AE$8,FALSE),"")</f>
        <v>0</v>
      </c>
      <c r="AF48" s="13">
        <f>IFERROR(VLOOKUP($A48,'CONCENTRADO DE CLAVES'!$A$10:$AU$732,AF$8,FALSE),"")</f>
        <v>0</v>
      </c>
      <c r="AG48" s="13">
        <f>IFERROR(VLOOKUP($A48,'CONCENTRADO DE CLAVES'!$A$10:$AU$732,AG$8,FALSE),"")</f>
        <v>0</v>
      </c>
      <c r="AH48" s="37">
        <f>IFERROR(VLOOKUP($A48,'CONCENTRADO DE CLAVES'!$A$10:$AU$732,AH$8,FALSE),"")</f>
        <v>0</v>
      </c>
      <c r="AI48" s="13">
        <f>IFERROR(VLOOKUP($A48,'CONCENTRADO DE CLAVES'!$A$10:$AU$732,AI$8,FALSE),"")</f>
        <v>0</v>
      </c>
      <c r="AJ48" s="13">
        <f>IFERROR(VLOOKUP($A48,'CONCENTRADO DE CLAVES'!$A$10:$AU$732,AJ$8,FALSE),"")</f>
        <v>0</v>
      </c>
      <c r="AK48" s="13">
        <f>IFERROR(VLOOKUP($A48,'CONCENTRADO DE CLAVES'!$A$10:$AU$732,AK$8,FALSE),"")</f>
        <v>0</v>
      </c>
      <c r="AL48" s="37">
        <f>IFERROR(VLOOKUP($A48,'CONCENTRADO DE CLAVES'!$A$10:$AU$732,AL$8,FALSE),"")</f>
        <v>0</v>
      </c>
      <c r="AM48" s="69">
        <f>IFERROR(VLOOKUP($A48,'CONCENTRADO DE CLAVES'!$A$10:$AU$732,AM$8,FALSE),"")</f>
        <v>0</v>
      </c>
    </row>
    <row r="49" spans="1:39" x14ac:dyDescent="0.25">
      <c r="A49" s="66">
        <v>40</v>
      </c>
      <c r="B49" s="16" t="str">
        <f>IFERROR(VLOOKUP($A49,'CONCENTRADO DE CLAVES'!$A$10:$AU$732,B$8,FALSE),"")</f>
        <v>21121040150015625233K21301415503501015212098</v>
      </c>
      <c r="C49" s="16">
        <f>IFERROR(VLOOKUP($A49,'CONCENTRADO DE CLAVES'!$A$10:$AU$732,C$8,FALSE),"")</f>
        <v>183</v>
      </c>
      <c r="D49" s="16" t="str">
        <f>IFERROR(VLOOKUP($A49,'CONCENTRADO DE CLAVES'!$A$10:$AU$732,D$8,FALSE),"")</f>
        <v>21121</v>
      </c>
      <c r="E49" s="16">
        <f>IFERROR(VLOOKUP($A49,'CONCENTRADO DE CLAVES'!$A$10:$AU$732,E$8,FALSE),"")</f>
        <v>4</v>
      </c>
      <c r="F49" s="16">
        <f>IFERROR(VLOOKUP($A49,'CONCENTRADO DE CLAVES'!$A$10:$AU$732,F$8,FALSE),"")</f>
        <v>15</v>
      </c>
      <c r="G49" s="16">
        <f>IFERROR(VLOOKUP($A49,'CONCENTRADO DE CLAVES'!$A$10:$AU$732,G$8,FALSE),"")</f>
        <v>156</v>
      </c>
      <c r="H49" s="16">
        <f>IFERROR(VLOOKUP($A49,'CONCENTRADO DE CLAVES'!$A$10:$AU$732,H$8,FALSE),"")</f>
        <v>2</v>
      </c>
      <c r="I49" s="16">
        <f>IFERROR(VLOOKUP($A49,'CONCENTRADO DE CLAVES'!$A$10:$AU$732,I$8,FALSE),"")</f>
        <v>5</v>
      </c>
      <c r="J49" s="16">
        <f>IFERROR(VLOOKUP($A49,'CONCENTRADO DE CLAVES'!$A$10:$AU$732,J$8,FALSE),"")</f>
        <v>2</v>
      </c>
      <c r="K49" s="16">
        <f>IFERROR(VLOOKUP($A49,'CONCENTRADO DE CLAVES'!$A$10:$AU$732,K$8,FALSE),"")</f>
        <v>3</v>
      </c>
      <c r="L49" s="16">
        <f>IFERROR(VLOOKUP($A49,'CONCENTRADO DE CLAVES'!$A$10:$AU$732,L$8,FALSE),"")</f>
        <v>3</v>
      </c>
      <c r="M49" s="16" t="str">
        <f>IFERROR(VLOOKUP($A49,'CONCENTRADO DE CLAVES'!$A$10:$AU$732,M$8,FALSE),"")</f>
        <v>K</v>
      </c>
      <c r="N49" s="16">
        <f>IFERROR(VLOOKUP($A49,'CONCENTRADO DE CLAVES'!$A$10:$AU$732,N$8,FALSE),"")</f>
        <v>213</v>
      </c>
      <c r="O49" s="16">
        <f>IFERROR(VLOOKUP($A49,'CONCENTRADO DE CLAVES'!$A$10:$AU$732,O$8,FALSE),"")</f>
        <v>1</v>
      </c>
      <c r="P49" s="16">
        <f>IFERROR(VLOOKUP($A49,'CONCENTRADO DE CLAVES'!$A$10:$AU$732,P$8,FALSE),"")</f>
        <v>4155</v>
      </c>
      <c r="Q49" s="16">
        <f>IFERROR(VLOOKUP($A49,'CONCENTRADO DE CLAVES'!$A$10:$AU$732,Q$8,FALSE),"")</f>
        <v>3</v>
      </c>
      <c r="R49" s="16">
        <f>IFERROR(VLOOKUP($A49,'CONCENTRADO DE CLAVES'!$A$10:$AU$732,R$8,FALSE),"")</f>
        <v>5</v>
      </c>
      <c r="S49" s="16">
        <f>IFERROR(VLOOKUP($A49,'CONCENTRADO DE CLAVES'!$A$10:$AU$732,S$8,FALSE),"")</f>
        <v>1015</v>
      </c>
      <c r="T49" s="16">
        <f>IFERROR(VLOOKUP($A49,'CONCENTRADO DE CLAVES'!$A$10:$AU$732,T$8,FALSE),"")</f>
        <v>2</v>
      </c>
      <c r="U49" s="16">
        <f>IFERROR(VLOOKUP($A49,'CONCENTRADO DE CLAVES'!$A$10:$AU$732,U$8,FALSE),"")</f>
        <v>12</v>
      </c>
      <c r="V49" s="16" t="str">
        <f>IFERROR(VLOOKUP($A49,'CONCENTRADO DE CLAVES'!$A$10:$AU$732,V$8,FALSE),"")</f>
        <v>21121040150015625233K21301415503501015212098</v>
      </c>
      <c r="W49" s="13">
        <f>IFERROR(VLOOKUP($A49,'CONCENTRADO DE CLAVES'!$A$10:$AU$732,W$8,FALSE),"")</f>
        <v>0</v>
      </c>
      <c r="X49" s="13">
        <f>IFERROR(VLOOKUP($A49,'CONCENTRADO DE CLAVES'!$A$10:$AU$732,X$8,FALSE),"")</f>
        <v>0</v>
      </c>
      <c r="Y49" s="13">
        <f>IFERROR(VLOOKUP($A49,'CONCENTRADO DE CLAVES'!$A$10:$AU$732,Y$8,FALSE),"")</f>
        <v>0</v>
      </c>
      <c r="Z49" s="37">
        <f>IFERROR(VLOOKUP($A49,'CONCENTRADO DE CLAVES'!$A$10:$AU$732,Z$8,FALSE),"")</f>
        <v>0</v>
      </c>
      <c r="AA49" s="13">
        <f>IFERROR(VLOOKUP($A49,'CONCENTRADO DE CLAVES'!$A$10:$AU$732,AA$8,FALSE),"")</f>
        <v>0</v>
      </c>
      <c r="AB49" s="13">
        <f>IFERROR(VLOOKUP($A49,'CONCENTRADO DE CLAVES'!$A$10:$AU$732,AB$8,FALSE),"")</f>
        <v>0</v>
      </c>
      <c r="AC49" s="13">
        <f>IFERROR(VLOOKUP($A49,'CONCENTRADO DE CLAVES'!$A$10:$AU$732,AC$8,FALSE),"")</f>
        <v>0</v>
      </c>
      <c r="AD49" s="37">
        <f>IFERROR(VLOOKUP($A49,'CONCENTRADO DE CLAVES'!$A$10:$AU$732,AD$8,FALSE),"")</f>
        <v>0</v>
      </c>
      <c r="AE49" s="13">
        <f>IFERROR(VLOOKUP($A49,'CONCENTRADO DE CLAVES'!$A$10:$AU$732,AE$8,FALSE),"")</f>
        <v>0</v>
      </c>
      <c r="AF49" s="13">
        <f>IFERROR(VLOOKUP($A49,'CONCENTRADO DE CLAVES'!$A$10:$AU$732,AF$8,FALSE),"")</f>
        <v>0</v>
      </c>
      <c r="AG49" s="13">
        <f>IFERROR(VLOOKUP($A49,'CONCENTRADO DE CLAVES'!$A$10:$AU$732,AG$8,FALSE),"")</f>
        <v>0</v>
      </c>
      <c r="AH49" s="37">
        <f>IFERROR(VLOOKUP($A49,'CONCENTRADO DE CLAVES'!$A$10:$AU$732,AH$8,FALSE),"")</f>
        <v>0</v>
      </c>
      <c r="AI49" s="13">
        <f>IFERROR(VLOOKUP($A49,'CONCENTRADO DE CLAVES'!$A$10:$AU$732,AI$8,FALSE),"")</f>
        <v>0</v>
      </c>
      <c r="AJ49" s="13">
        <f>IFERROR(VLOOKUP($A49,'CONCENTRADO DE CLAVES'!$A$10:$AU$732,AJ$8,FALSE),"")</f>
        <v>0</v>
      </c>
      <c r="AK49" s="13">
        <f>IFERROR(VLOOKUP($A49,'CONCENTRADO DE CLAVES'!$A$10:$AU$732,AK$8,FALSE),"")</f>
        <v>0</v>
      </c>
      <c r="AL49" s="37">
        <f>IFERROR(VLOOKUP($A49,'CONCENTRADO DE CLAVES'!$A$10:$AU$732,AL$8,FALSE),"")</f>
        <v>0</v>
      </c>
      <c r="AM49" s="69">
        <f>IFERROR(VLOOKUP($A49,'CONCENTRADO DE CLAVES'!$A$10:$AU$732,AM$8,FALSE),"")</f>
        <v>0</v>
      </c>
    </row>
    <row r="50" spans="1:39" x14ac:dyDescent="0.25">
      <c r="A50" s="66">
        <v>41</v>
      </c>
      <c r="B50" s="16" t="str">
        <f>IFERROR(VLOOKUP($A50,'CONCENTRADO DE CLAVES'!$A$10:$AU$732,B$8,FALSE),"")</f>
        <v>21121040150015625233K21301415504103615212070</v>
      </c>
      <c r="C50" s="16">
        <f>IFERROR(VLOOKUP($A50,'CONCENTRADO DE CLAVES'!$A$10:$AU$732,C$8,FALSE),"")</f>
        <v>183</v>
      </c>
      <c r="D50" s="16" t="str">
        <f>IFERROR(VLOOKUP($A50,'CONCENTRADO DE CLAVES'!$A$10:$AU$732,D$8,FALSE),"")</f>
        <v>21121</v>
      </c>
      <c r="E50" s="16">
        <f>IFERROR(VLOOKUP($A50,'CONCENTRADO DE CLAVES'!$A$10:$AU$732,E$8,FALSE),"")</f>
        <v>4</v>
      </c>
      <c r="F50" s="16">
        <f>IFERROR(VLOOKUP($A50,'CONCENTRADO DE CLAVES'!$A$10:$AU$732,F$8,FALSE),"")</f>
        <v>15</v>
      </c>
      <c r="G50" s="16">
        <f>IFERROR(VLOOKUP($A50,'CONCENTRADO DE CLAVES'!$A$10:$AU$732,G$8,FALSE),"")</f>
        <v>156</v>
      </c>
      <c r="H50" s="16">
        <f>IFERROR(VLOOKUP($A50,'CONCENTRADO DE CLAVES'!$A$10:$AU$732,H$8,FALSE),"")</f>
        <v>2</v>
      </c>
      <c r="I50" s="16">
        <f>IFERROR(VLOOKUP($A50,'CONCENTRADO DE CLAVES'!$A$10:$AU$732,I$8,FALSE),"")</f>
        <v>5</v>
      </c>
      <c r="J50" s="16">
        <f>IFERROR(VLOOKUP($A50,'CONCENTRADO DE CLAVES'!$A$10:$AU$732,J$8,FALSE),"")</f>
        <v>2</v>
      </c>
      <c r="K50" s="16">
        <f>IFERROR(VLOOKUP($A50,'CONCENTRADO DE CLAVES'!$A$10:$AU$732,K$8,FALSE),"")</f>
        <v>3</v>
      </c>
      <c r="L50" s="16">
        <f>IFERROR(VLOOKUP($A50,'CONCENTRADO DE CLAVES'!$A$10:$AU$732,L$8,FALSE),"")</f>
        <v>3</v>
      </c>
      <c r="M50" s="16" t="str">
        <f>IFERROR(VLOOKUP($A50,'CONCENTRADO DE CLAVES'!$A$10:$AU$732,M$8,FALSE),"")</f>
        <v>K</v>
      </c>
      <c r="N50" s="16">
        <f>IFERROR(VLOOKUP($A50,'CONCENTRADO DE CLAVES'!$A$10:$AU$732,N$8,FALSE),"")</f>
        <v>213</v>
      </c>
      <c r="O50" s="16">
        <f>IFERROR(VLOOKUP($A50,'CONCENTRADO DE CLAVES'!$A$10:$AU$732,O$8,FALSE),"")</f>
        <v>1</v>
      </c>
      <c r="P50" s="16">
        <f>IFERROR(VLOOKUP($A50,'CONCENTRADO DE CLAVES'!$A$10:$AU$732,P$8,FALSE),"")</f>
        <v>4155</v>
      </c>
      <c r="Q50" s="16">
        <f>IFERROR(VLOOKUP($A50,'CONCENTRADO DE CLAVES'!$A$10:$AU$732,Q$8,FALSE),"")</f>
        <v>4</v>
      </c>
      <c r="R50" s="16">
        <f>IFERROR(VLOOKUP($A50,'CONCENTRADO DE CLAVES'!$A$10:$AU$732,R$8,FALSE),"")</f>
        <v>1</v>
      </c>
      <c r="S50" s="16">
        <f>IFERROR(VLOOKUP($A50,'CONCENTRADO DE CLAVES'!$A$10:$AU$732,S$8,FALSE),"")</f>
        <v>3615</v>
      </c>
      <c r="T50" s="16">
        <f>IFERROR(VLOOKUP($A50,'CONCENTRADO DE CLAVES'!$A$10:$AU$732,T$8,FALSE),"")</f>
        <v>2</v>
      </c>
      <c r="U50" s="16">
        <f>IFERROR(VLOOKUP($A50,'CONCENTRADO DE CLAVES'!$A$10:$AU$732,U$8,FALSE),"")</f>
        <v>12</v>
      </c>
      <c r="V50" s="16" t="str">
        <f>IFERROR(VLOOKUP($A50,'CONCENTRADO DE CLAVES'!$A$10:$AU$732,V$8,FALSE),"")</f>
        <v>21121040150015625233K21301415504103615212070</v>
      </c>
      <c r="W50" s="13">
        <f>IFERROR(VLOOKUP($A50,'CONCENTRADO DE CLAVES'!$A$10:$AU$732,W$8,FALSE),"")</f>
        <v>0</v>
      </c>
      <c r="X50" s="13">
        <f>IFERROR(VLOOKUP($A50,'CONCENTRADO DE CLAVES'!$A$10:$AU$732,X$8,FALSE),"")</f>
        <v>0</v>
      </c>
      <c r="Y50" s="13">
        <f>IFERROR(VLOOKUP($A50,'CONCENTRADO DE CLAVES'!$A$10:$AU$732,Y$8,FALSE),"")</f>
        <v>0</v>
      </c>
      <c r="Z50" s="37">
        <f>IFERROR(VLOOKUP($A50,'CONCENTRADO DE CLAVES'!$A$10:$AU$732,Z$8,FALSE),"")</f>
        <v>0</v>
      </c>
      <c r="AA50" s="13">
        <f>IFERROR(VLOOKUP($A50,'CONCENTRADO DE CLAVES'!$A$10:$AU$732,AA$8,FALSE),"")</f>
        <v>0</v>
      </c>
      <c r="AB50" s="13">
        <f>IFERROR(VLOOKUP($A50,'CONCENTRADO DE CLAVES'!$A$10:$AU$732,AB$8,FALSE),"")</f>
        <v>0</v>
      </c>
      <c r="AC50" s="13">
        <f>IFERROR(VLOOKUP($A50,'CONCENTRADO DE CLAVES'!$A$10:$AU$732,AC$8,FALSE),"")</f>
        <v>0</v>
      </c>
      <c r="AD50" s="37">
        <f>IFERROR(VLOOKUP($A50,'CONCENTRADO DE CLAVES'!$A$10:$AU$732,AD$8,FALSE),"")</f>
        <v>0</v>
      </c>
      <c r="AE50" s="13">
        <f>IFERROR(VLOOKUP($A50,'CONCENTRADO DE CLAVES'!$A$10:$AU$732,AE$8,FALSE),"")</f>
        <v>0</v>
      </c>
      <c r="AF50" s="13">
        <f>IFERROR(VLOOKUP($A50,'CONCENTRADO DE CLAVES'!$A$10:$AU$732,AF$8,FALSE),"")</f>
        <v>0</v>
      </c>
      <c r="AG50" s="13">
        <f>IFERROR(VLOOKUP($A50,'CONCENTRADO DE CLAVES'!$A$10:$AU$732,AG$8,FALSE),"")</f>
        <v>0</v>
      </c>
      <c r="AH50" s="37">
        <f>IFERROR(VLOOKUP($A50,'CONCENTRADO DE CLAVES'!$A$10:$AU$732,AH$8,FALSE),"")</f>
        <v>0</v>
      </c>
      <c r="AI50" s="13">
        <f>IFERROR(VLOOKUP($A50,'CONCENTRADO DE CLAVES'!$A$10:$AU$732,AI$8,FALSE),"")</f>
        <v>0</v>
      </c>
      <c r="AJ50" s="13">
        <f>IFERROR(VLOOKUP($A50,'CONCENTRADO DE CLAVES'!$A$10:$AU$732,AJ$8,FALSE),"")</f>
        <v>0</v>
      </c>
      <c r="AK50" s="13">
        <f>IFERROR(VLOOKUP($A50,'CONCENTRADO DE CLAVES'!$A$10:$AU$732,AK$8,FALSE),"")</f>
        <v>0</v>
      </c>
      <c r="AL50" s="37">
        <f>IFERROR(VLOOKUP($A50,'CONCENTRADO DE CLAVES'!$A$10:$AU$732,AL$8,FALSE),"")</f>
        <v>0</v>
      </c>
      <c r="AM50" s="69">
        <f>IFERROR(VLOOKUP($A50,'CONCENTRADO DE CLAVES'!$A$10:$AU$732,AM$8,FALSE),"")</f>
        <v>0</v>
      </c>
    </row>
    <row r="51" spans="1:39" x14ac:dyDescent="0.25">
      <c r="A51" s="66">
        <v>42</v>
      </c>
      <c r="B51" s="16" t="str">
        <f>IFERROR(VLOOKUP($A51,'CONCENTRADO DE CLAVES'!$A$10:$AU$732,B$8,FALSE),"")</f>
        <v>21121040150015625233K21301415504501015212070</v>
      </c>
      <c r="C51" s="16">
        <f>IFERROR(VLOOKUP($A51,'CONCENTRADO DE CLAVES'!$A$10:$AU$732,C$8,FALSE),"")</f>
        <v>183</v>
      </c>
      <c r="D51" s="16" t="str">
        <f>IFERROR(VLOOKUP($A51,'CONCENTRADO DE CLAVES'!$A$10:$AU$732,D$8,FALSE),"")</f>
        <v>21121</v>
      </c>
      <c r="E51" s="16">
        <f>IFERROR(VLOOKUP($A51,'CONCENTRADO DE CLAVES'!$A$10:$AU$732,E$8,FALSE),"")</f>
        <v>4</v>
      </c>
      <c r="F51" s="16">
        <f>IFERROR(VLOOKUP($A51,'CONCENTRADO DE CLAVES'!$A$10:$AU$732,F$8,FALSE),"")</f>
        <v>15</v>
      </c>
      <c r="G51" s="16">
        <f>IFERROR(VLOOKUP($A51,'CONCENTRADO DE CLAVES'!$A$10:$AU$732,G$8,FALSE),"")</f>
        <v>156</v>
      </c>
      <c r="H51" s="16">
        <f>IFERROR(VLOOKUP($A51,'CONCENTRADO DE CLAVES'!$A$10:$AU$732,H$8,FALSE),"")</f>
        <v>2</v>
      </c>
      <c r="I51" s="16">
        <f>IFERROR(VLOOKUP($A51,'CONCENTRADO DE CLAVES'!$A$10:$AU$732,I$8,FALSE),"")</f>
        <v>5</v>
      </c>
      <c r="J51" s="16">
        <f>IFERROR(VLOOKUP($A51,'CONCENTRADO DE CLAVES'!$A$10:$AU$732,J$8,FALSE),"")</f>
        <v>2</v>
      </c>
      <c r="K51" s="16">
        <f>IFERROR(VLOOKUP($A51,'CONCENTRADO DE CLAVES'!$A$10:$AU$732,K$8,FALSE),"")</f>
        <v>3</v>
      </c>
      <c r="L51" s="16">
        <f>IFERROR(VLOOKUP($A51,'CONCENTRADO DE CLAVES'!$A$10:$AU$732,L$8,FALSE),"")</f>
        <v>3</v>
      </c>
      <c r="M51" s="16" t="str">
        <f>IFERROR(VLOOKUP($A51,'CONCENTRADO DE CLAVES'!$A$10:$AU$732,M$8,FALSE),"")</f>
        <v>K</v>
      </c>
      <c r="N51" s="16">
        <f>IFERROR(VLOOKUP($A51,'CONCENTRADO DE CLAVES'!$A$10:$AU$732,N$8,FALSE),"")</f>
        <v>213</v>
      </c>
      <c r="O51" s="16">
        <f>IFERROR(VLOOKUP($A51,'CONCENTRADO DE CLAVES'!$A$10:$AU$732,O$8,FALSE),"")</f>
        <v>1</v>
      </c>
      <c r="P51" s="16">
        <f>IFERROR(VLOOKUP($A51,'CONCENTRADO DE CLAVES'!$A$10:$AU$732,P$8,FALSE),"")</f>
        <v>4155</v>
      </c>
      <c r="Q51" s="16">
        <f>IFERROR(VLOOKUP($A51,'CONCENTRADO DE CLAVES'!$A$10:$AU$732,Q$8,FALSE),"")</f>
        <v>4</v>
      </c>
      <c r="R51" s="16">
        <f>IFERROR(VLOOKUP($A51,'CONCENTRADO DE CLAVES'!$A$10:$AU$732,R$8,FALSE),"")</f>
        <v>5</v>
      </c>
      <c r="S51" s="16">
        <f>IFERROR(VLOOKUP($A51,'CONCENTRADO DE CLAVES'!$A$10:$AU$732,S$8,FALSE),"")</f>
        <v>1015</v>
      </c>
      <c r="T51" s="16">
        <f>IFERROR(VLOOKUP($A51,'CONCENTRADO DE CLAVES'!$A$10:$AU$732,T$8,FALSE),"")</f>
        <v>2</v>
      </c>
      <c r="U51" s="16">
        <f>IFERROR(VLOOKUP($A51,'CONCENTRADO DE CLAVES'!$A$10:$AU$732,U$8,FALSE),"")</f>
        <v>12</v>
      </c>
      <c r="V51" s="16" t="str">
        <f>IFERROR(VLOOKUP($A51,'CONCENTRADO DE CLAVES'!$A$10:$AU$732,V$8,FALSE),"")</f>
        <v>21121040150015625233K21301415504501015212070</v>
      </c>
      <c r="W51" s="13">
        <f>IFERROR(VLOOKUP($A51,'CONCENTRADO DE CLAVES'!$A$10:$AU$732,W$8,FALSE),"")</f>
        <v>0</v>
      </c>
      <c r="X51" s="13">
        <f>IFERROR(VLOOKUP($A51,'CONCENTRADO DE CLAVES'!$A$10:$AU$732,X$8,FALSE),"")</f>
        <v>0</v>
      </c>
      <c r="Y51" s="13">
        <f>IFERROR(VLOOKUP($A51,'CONCENTRADO DE CLAVES'!$A$10:$AU$732,Y$8,FALSE),"")</f>
        <v>0</v>
      </c>
      <c r="Z51" s="37">
        <f>IFERROR(VLOOKUP($A51,'CONCENTRADO DE CLAVES'!$A$10:$AU$732,Z$8,FALSE),"")</f>
        <v>0</v>
      </c>
      <c r="AA51" s="13">
        <f>IFERROR(VLOOKUP($A51,'CONCENTRADO DE CLAVES'!$A$10:$AU$732,AA$8,FALSE),"")</f>
        <v>0</v>
      </c>
      <c r="AB51" s="13">
        <f>IFERROR(VLOOKUP($A51,'CONCENTRADO DE CLAVES'!$A$10:$AU$732,AB$8,FALSE),"")</f>
        <v>0</v>
      </c>
      <c r="AC51" s="13">
        <f>IFERROR(VLOOKUP($A51,'CONCENTRADO DE CLAVES'!$A$10:$AU$732,AC$8,FALSE),"")</f>
        <v>0</v>
      </c>
      <c r="AD51" s="37">
        <f>IFERROR(VLOOKUP($A51,'CONCENTRADO DE CLAVES'!$A$10:$AU$732,AD$8,FALSE),"")</f>
        <v>0</v>
      </c>
      <c r="AE51" s="13">
        <f>IFERROR(VLOOKUP($A51,'CONCENTRADO DE CLAVES'!$A$10:$AU$732,AE$8,FALSE),"")</f>
        <v>0</v>
      </c>
      <c r="AF51" s="13">
        <f>IFERROR(VLOOKUP($A51,'CONCENTRADO DE CLAVES'!$A$10:$AU$732,AF$8,FALSE),"")</f>
        <v>0</v>
      </c>
      <c r="AG51" s="13">
        <f>IFERROR(VLOOKUP($A51,'CONCENTRADO DE CLAVES'!$A$10:$AU$732,AG$8,FALSE),"")</f>
        <v>0</v>
      </c>
      <c r="AH51" s="37">
        <f>IFERROR(VLOOKUP($A51,'CONCENTRADO DE CLAVES'!$A$10:$AU$732,AH$8,FALSE),"")</f>
        <v>0</v>
      </c>
      <c r="AI51" s="13">
        <f>IFERROR(VLOOKUP($A51,'CONCENTRADO DE CLAVES'!$A$10:$AU$732,AI$8,FALSE),"")</f>
        <v>0</v>
      </c>
      <c r="AJ51" s="13">
        <f>IFERROR(VLOOKUP($A51,'CONCENTRADO DE CLAVES'!$A$10:$AU$732,AJ$8,FALSE),"")</f>
        <v>0</v>
      </c>
      <c r="AK51" s="13">
        <f>IFERROR(VLOOKUP($A51,'CONCENTRADO DE CLAVES'!$A$10:$AU$732,AK$8,FALSE),"")</f>
        <v>0</v>
      </c>
      <c r="AL51" s="37">
        <f>IFERROR(VLOOKUP($A51,'CONCENTRADO DE CLAVES'!$A$10:$AU$732,AL$8,FALSE),"")</f>
        <v>0</v>
      </c>
      <c r="AM51" s="69">
        <f>IFERROR(VLOOKUP($A51,'CONCENTRADO DE CLAVES'!$A$10:$AU$732,AM$8,FALSE),"")</f>
        <v>0</v>
      </c>
    </row>
    <row r="52" spans="1:39" x14ac:dyDescent="0.25">
      <c r="A52" s="66">
        <v>43</v>
      </c>
      <c r="B52" s="16" t="str">
        <f>IFERROR(VLOOKUP($A52,'CONCENTRADO DE CLAVES'!$A$10:$AU$732,B$8,FALSE),"")</f>
        <v>21121040150015625233K21301415505103615202035</v>
      </c>
      <c r="C52" s="16">
        <f>IFERROR(VLOOKUP($A52,'CONCENTRADO DE CLAVES'!$A$10:$AU$732,C$8,FALSE),"")</f>
        <v>183</v>
      </c>
      <c r="D52" s="16" t="str">
        <f>IFERROR(VLOOKUP($A52,'CONCENTRADO DE CLAVES'!$A$10:$AU$732,D$8,FALSE),"")</f>
        <v>21121</v>
      </c>
      <c r="E52" s="16">
        <f>IFERROR(VLOOKUP($A52,'CONCENTRADO DE CLAVES'!$A$10:$AU$732,E$8,FALSE),"")</f>
        <v>4</v>
      </c>
      <c r="F52" s="16">
        <f>IFERROR(VLOOKUP($A52,'CONCENTRADO DE CLAVES'!$A$10:$AU$732,F$8,FALSE),"")</f>
        <v>15</v>
      </c>
      <c r="G52" s="16">
        <f>IFERROR(VLOOKUP($A52,'CONCENTRADO DE CLAVES'!$A$10:$AU$732,G$8,FALSE),"")</f>
        <v>156</v>
      </c>
      <c r="H52" s="16">
        <f>IFERROR(VLOOKUP($A52,'CONCENTRADO DE CLAVES'!$A$10:$AU$732,H$8,FALSE),"")</f>
        <v>2</v>
      </c>
      <c r="I52" s="16">
        <f>IFERROR(VLOOKUP($A52,'CONCENTRADO DE CLAVES'!$A$10:$AU$732,I$8,FALSE),"")</f>
        <v>5</v>
      </c>
      <c r="J52" s="16">
        <f>IFERROR(VLOOKUP($A52,'CONCENTRADO DE CLAVES'!$A$10:$AU$732,J$8,FALSE),"")</f>
        <v>2</v>
      </c>
      <c r="K52" s="16">
        <f>IFERROR(VLOOKUP($A52,'CONCENTRADO DE CLAVES'!$A$10:$AU$732,K$8,FALSE),"")</f>
        <v>3</v>
      </c>
      <c r="L52" s="16">
        <f>IFERROR(VLOOKUP($A52,'CONCENTRADO DE CLAVES'!$A$10:$AU$732,L$8,FALSE),"")</f>
        <v>3</v>
      </c>
      <c r="M52" s="16" t="str">
        <f>IFERROR(VLOOKUP($A52,'CONCENTRADO DE CLAVES'!$A$10:$AU$732,M$8,FALSE),"")</f>
        <v>K</v>
      </c>
      <c r="N52" s="16">
        <f>IFERROR(VLOOKUP($A52,'CONCENTRADO DE CLAVES'!$A$10:$AU$732,N$8,FALSE),"")</f>
        <v>213</v>
      </c>
      <c r="O52" s="16">
        <f>IFERROR(VLOOKUP($A52,'CONCENTRADO DE CLAVES'!$A$10:$AU$732,O$8,FALSE),"")</f>
        <v>1</v>
      </c>
      <c r="P52" s="16">
        <f>IFERROR(VLOOKUP($A52,'CONCENTRADO DE CLAVES'!$A$10:$AU$732,P$8,FALSE),"")</f>
        <v>4155</v>
      </c>
      <c r="Q52" s="16">
        <f>IFERROR(VLOOKUP($A52,'CONCENTRADO DE CLAVES'!$A$10:$AU$732,Q$8,FALSE),"")</f>
        <v>5</v>
      </c>
      <c r="R52" s="16">
        <f>IFERROR(VLOOKUP($A52,'CONCENTRADO DE CLAVES'!$A$10:$AU$732,R$8,FALSE),"")</f>
        <v>1</v>
      </c>
      <c r="S52" s="16">
        <f>IFERROR(VLOOKUP($A52,'CONCENTRADO DE CLAVES'!$A$10:$AU$732,S$8,FALSE),"")</f>
        <v>3615</v>
      </c>
      <c r="T52" s="16">
        <f>IFERROR(VLOOKUP($A52,'CONCENTRADO DE CLAVES'!$A$10:$AU$732,T$8,FALSE),"")</f>
        <v>2</v>
      </c>
      <c r="U52" s="16">
        <f>IFERROR(VLOOKUP($A52,'CONCENTRADO DE CLAVES'!$A$10:$AU$732,U$8,FALSE),"")</f>
        <v>2</v>
      </c>
      <c r="V52" s="16" t="str">
        <f>IFERROR(VLOOKUP($A52,'CONCENTRADO DE CLAVES'!$A$10:$AU$732,V$8,FALSE),"")</f>
        <v>21121040150015625233K21301415505103615202035</v>
      </c>
      <c r="W52" s="13">
        <f>IFERROR(VLOOKUP($A52,'CONCENTRADO DE CLAVES'!$A$10:$AU$732,W$8,FALSE),"")</f>
        <v>0</v>
      </c>
      <c r="X52" s="13">
        <f>IFERROR(VLOOKUP($A52,'CONCENTRADO DE CLAVES'!$A$10:$AU$732,X$8,FALSE),"")</f>
        <v>0</v>
      </c>
      <c r="Y52" s="13">
        <f>IFERROR(VLOOKUP($A52,'CONCENTRADO DE CLAVES'!$A$10:$AU$732,Y$8,FALSE),"")</f>
        <v>0</v>
      </c>
      <c r="Z52" s="37">
        <f>IFERROR(VLOOKUP($A52,'CONCENTRADO DE CLAVES'!$A$10:$AU$732,Z$8,FALSE),"")</f>
        <v>0</v>
      </c>
      <c r="AA52" s="13">
        <f>IFERROR(VLOOKUP($A52,'CONCENTRADO DE CLAVES'!$A$10:$AU$732,AA$8,FALSE),"")</f>
        <v>0</v>
      </c>
      <c r="AB52" s="13">
        <f>IFERROR(VLOOKUP($A52,'CONCENTRADO DE CLAVES'!$A$10:$AU$732,AB$8,FALSE),"")</f>
        <v>0</v>
      </c>
      <c r="AC52" s="13">
        <f>IFERROR(VLOOKUP($A52,'CONCENTRADO DE CLAVES'!$A$10:$AU$732,AC$8,FALSE),"")</f>
        <v>0</v>
      </c>
      <c r="AD52" s="37">
        <f>IFERROR(VLOOKUP($A52,'CONCENTRADO DE CLAVES'!$A$10:$AU$732,AD$8,FALSE),"")</f>
        <v>0</v>
      </c>
      <c r="AE52" s="13">
        <f>IFERROR(VLOOKUP($A52,'CONCENTRADO DE CLAVES'!$A$10:$AU$732,AE$8,FALSE),"")</f>
        <v>0</v>
      </c>
      <c r="AF52" s="13">
        <f>IFERROR(VLOOKUP($A52,'CONCENTRADO DE CLAVES'!$A$10:$AU$732,AF$8,FALSE),"")</f>
        <v>0</v>
      </c>
      <c r="AG52" s="13">
        <f>IFERROR(VLOOKUP($A52,'CONCENTRADO DE CLAVES'!$A$10:$AU$732,AG$8,FALSE),"")</f>
        <v>0</v>
      </c>
      <c r="AH52" s="37">
        <f>IFERROR(VLOOKUP($A52,'CONCENTRADO DE CLAVES'!$A$10:$AU$732,AH$8,FALSE),"")</f>
        <v>0</v>
      </c>
      <c r="AI52" s="13">
        <f>IFERROR(VLOOKUP($A52,'CONCENTRADO DE CLAVES'!$A$10:$AU$732,AI$8,FALSE),"")</f>
        <v>0</v>
      </c>
      <c r="AJ52" s="13">
        <f>IFERROR(VLOOKUP($A52,'CONCENTRADO DE CLAVES'!$A$10:$AU$732,AJ$8,FALSE),"")</f>
        <v>0</v>
      </c>
      <c r="AK52" s="13">
        <f>IFERROR(VLOOKUP($A52,'CONCENTRADO DE CLAVES'!$A$10:$AU$732,AK$8,FALSE),"")</f>
        <v>0</v>
      </c>
      <c r="AL52" s="37">
        <f>IFERROR(VLOOKUP($A52,'CONCENTRADO DE CLAVES'!$A$10:$AU$732,AL$8,FALSE),"")</f>
        <v>0</v>
      </c>
      <c r="AM52" s="69">
        <f>IFERROR(VLOOKUP($A52,'CONCENTRADO DE CLAVES'!$A$10:$AU$732,AM$8,FALSE),"")</f>
        <v>0</v>
      </c>
    </row>
    <row r="53" spans="1:39" x14ac:dyDescent="0.25">
      <c r="A53" s="66">
        <v>44</v>
      </c>
      <c r="B53" s="16" t="str">
        <f>IFERROR(VLOOKUP($A53,'CONCENTRADO DE CLAVES'!$A$10:$AU$732,B$8,FALSE),"")</f>
        <v>21121040150015625233K21301415505501015202035</v>
      </c>
      <c r="C53" s="16">
        <f>IFERROR(VLOOKUP($A53,'CONCENTRADO DE CLAVES'!$A$10:$AU$732,C$8,FALSE),"")</f>
        <v>183</v>
      </c>
      <c r="D53" s="16" t="str">
        <f>IFERROR(VLOOKUP($A53,'CONCENTRADO DE CLAVES'!$A$10:$AU$732,D$8,FALSE),"")</f>
        <v>21121</v>
      </c>
      <c r="E53" s="16">
        <f>IFERROR(VLOOKUP($A53,'CONCENTRADO DE CLAVES'!$A$10:$AU$732,E$8,FALSE),"")</f>
        <v>4</v>
      </c>
      <c r="F53" s="16">
        <f>IFERROR(VLOOKUP($A53,'CONCENTRADO DE CLAVES'!$A$10:$AU$732,F$8,FALSE),"")</f>
        <v>15</v>
      </c>
      <c r="G53" s="16">
        <f>IFERROR(VLOOKUP($A53,'CONCENTRADO DE CLAVES'!$A$10:$AU$732,G$8,FALSE),"")</f>
        <v>156</v>
      </c>
      <c r="H53" s="16">
        <f>IFERROR(VLOOKUP($A53,'CONCENTRADO DE CLAVES'!$A$10:$AU$732,H$8,FALSE),"")</f>
        <v>2</v>
      </c>
      <c r="I53" s="16">
        <f>IFERROR(VLOOKUP($A53,'CONCENTRADO DE CLAVES'!$A$10:$AU$732,I$8,FALSE),"")</f>
        <v>5</v>
      </c>
      <c r="J53" s="16">
        <f>IFERROR(VLOOKUP($A53,'CONCENTRADO DE CLAVES'!$A$10:$AU$732,J$8,FALSE),"")</f>
        <v>2</v>
      </c>
      <c r="K53" s="16">
        <f>IFERROR(VLOOKUP($A53,'CONCENTRADO DE CLAVES'!$A$10:$AU$732,K$8,FALSE),"")</f>
        <v>3</v>
      </c>
      <c r="L53" s="16">
        <f>IFERROR(VLOOKUP($A53,'CONCENTRADO DE CLAVES'!$A$10:$AU$732,L$8,FALSE),"")</f>
        <v>3</v>
      </c>
      <c r="M53" s="16" t="str">
        <f>IFERROR(VLOOKUP($A53,'CONCENTRADO DE CLAVES'!$A$10:$AU$732,M$8,FALSE),"")</f>
        <v>K</v>
      </c>
      <c r="N53" s="16">
        <f>IFERROR(VLOOKUP($A53,'CONCENTRADO DE CLAVES'!$A$10:$AU$732,N$8,FALSE),"")</f>
        <v>213</v>
      </c>
      <c r="O53" s="16">
        <f>IFERROR(VLOOKUP($A53,'CONCENTRADO DE CLAVES'!$A$10:$AU$732,O$8,FALSE),"")</f>
        <v>1</v>
      </c>
      <c r="P53" s="16">
        <f>IFERROR(VLOOKUP($A53,'CONCENTRADO DE CLAVES'!$A$10:$AU$732,P$8,FALSE),"")</f>
        <v>4155</v>
      </c>
      <c r="Q53" s="16">
        <f>IFERROR(VLOOKUP($A53,'CONCENTRADO DE CLAVES'!$A$10:$AU$732,Q$8,FALSE),"")</f>
        <v>5</v>
      </c>
      <c r="R53" s="16">
        <f>IFERROR(VLOOKUP($A53,'CONCENTRADO DE CLAVES'!$A$10:$AU$732,R$8,FALSE),"")</f>
        <v>5</v>
      </c>
      <c r="S53" s="16">
        <f>IFERROR(VLOOKUP($A53,'CONCENTRADO DE CLAVES'!$A$10:$AU$732,S$8,FALSE),"")</f>
        <v>1015</v>
      </c>
      <c r="T53" s="16">
        <f>IFERROR(VLOOKUP($A53,'CONCENTRADO DE CLAVES'!$A$10:$AU$732,T$8,FALSE),"")</f>
        <v>2</v>
      </c>
      <c r="U53" s="16">
        <f>IFERROR(VLOOKUP($A53,'CONCENTRADO DE CLAVES'!$A$10:$AU$732,U$8,FALSE),"")</f>
        <v>2</v>
      </c>
      <c r="V53" s="16" t="str">
        <f>IFERROR(VLOOKUP($A53,'CONCENTRADO DE CLAVES'!$A$10:$AU$732,V$8,FALSE),"")</f>
        <v>21121040150015625233K21301415505501015202035</v>
      </c>
      <c r="W53" s="13">
        <f>IFERROR(VLOOKUP($A53,'CONCENTRADO DE CLAVES'!$A$10:$AU$732,W$8,FALSE),"")</f>
        <v>0</v>
      </c>
      <c r="X53" s="13">
        <f>IFERROR(VLOOKUP($A53,'CONCENTRADO DE CLAVES'!$A$10:$AU$732,X$8,FALSE),"")</f>
        <v>0</v>
      </c>
      <c r="Y53" s="13">
        <f>IFERROR(VLOOKUP($A53,'CONCENTRADO DE CLAVES'!$A$10:$AU$732,Y$8,FALSE),"")</f>
        <v>0</v>
      </c>
      <c r="Z53" s="37">
        <f>IFERROR(VLOOKUP($A53,'CONCENTRADO DE CLAVES'!$A$10:$AU$732,Z$8,FALSE),"")</f>
        <v>0</v>
      </c>
      <c r="AA53" s="13">
        <f>IFERROR(VLOOKUP($A53,'CONCENTRADO DE CLAVES'!$A$10:$AU$732,AA$8,FALSE),"")</f>
        <v>0</v>
      </c>
      <c r="AB53" s="13">
        <f>IFERROR(VLOOKUP($A53,'CONCENTRADO DE CLAVES'!$A$10:$AU$732,AB$8,FALSE),"")</f>
        <v>0</v>
      </c>
      <c r="AC53" s="13">
        <f>IFERROR(VLOOKUP($A53,'CONCENTRADO DE CLAVES'!$A$10:$AU$732,AC$8,FALSE),"")</f>
        <v>0</v>
      </c>
      <c r="AD53" s="37">
        <f>IFERROR(VLOOKUP($A53,'CONCENTRADO DE CLAVES'!$A$10:$AU$732,AD$8,FALSE),"")</f>
        <v>0</v>
      </c>
      <c r="AE53" s="13">
        <f>IFERROR(VLOOKUP($A53,'CONCENTRADO DE CLAVES'!$A$10:$AU$732,AE$8,FALSE),"")</f>
        <v>0</v>
      </c>
      <c r="AF53" s="13">
        <f>IFERROR(VLOOKUP($A53,'CONCENTRADO DE CLAVES'!$A$10:$AU$732,AF$8,FALSE),"")</f>
        <v>0</v>
      </c>
      <c r="AG53" s="13">
        <f>IFERROR(VLOOKUP($A53,'CONCENTRADO DE CLAVES'!$A$10:$AU$732,AG$8,FALSE),"")</f>
        <v>0</v>
      </c>
      <c r="AH53" s="37">
        <f>IFERROR(VLOOKUP($A53,'CONCENTRADO DE CLAVES'!$A$10:$AU$732,AH$8,FALSE),"")</f>
        <v>0</v>
      </c>
      <c r="AI53" s="13">
        <f>IFERROR(VLOOKUP($A53,'CONCENTRADO DE CLAVES'!$A$10:$AU$732,AI$8,FALSE),"")</f>
        <v>0</v>
      </c>
      <c r="AJ53" s="13">
        <f>IFERROR(VLOOKUP($A53,'CONCENTRADO DE CLAVES'!$A$10:$AU$732,AJ$8,FALSE),"")</f>
        <v>0</v>
      </c>
      <c r="AK53" s="13">
        <f>IFERROR(VLOOKUP($A53,'CONCENTRADO DE CLAVES'!$A$10:$AU$732,AK$8,FALSE),"")</f>
        <v>0</v>
      </c>
      <c r="AL53" s="37">
        <f>IFERROR(VLOOKUP($A53,'CONCENTRADO DE CLAVES'!$A$10:$AU$732,AL$8,FALSE),"")</f>
        <v>0</v>
      </c>
      <c r="AM53" s="69">
        <f>IFERROR(VLOOKUP($A53,'CONCENTRADO DE CLAVES'!$A$10:$AU$732,AM$8,FALSE),"")</f>
        <v>0</v>
      </c>
    </row>
    <row r="54" spans="1:39" x14ac:dyDescent="0.25">
      <c r="A54" s="66">
        <v>45</v>
      </c>
      <c r="B54" s="16" t="str">
        <f>IFERROR(VLOOKUP($A54,'CONCENTRADO DE CLAVES'!$A$10:$AU$732,B$8,FALSE),"")</f>
        <v>21121040150015625233K21301415507103615212097</v>
      </c>
      <c r="C54" s="16">
        <f>IFERROR(VLOOKUP($A54,'CONCENTRADO DE CLAVES'!$A$10:$AU$732,C$8,FALSE),"")</f>
        <v>183</v>
      </c>
      <c r="D54" s="16" t="str">
        <f>IFERROR(VLOOKUP($A54,'CONCENTRADO DE CLAVES'!$A$10:$AU$732,D$8,FALSE),"")</f>
        <v>21121</v>
      </c>
      <c r="E54" s="16">
        <f>IFERROR(VLOOKUP($A54,'CONCENTRADO DE CLAVES'!$A$10:$AU$732,E$8,FALSE),"")</f>
        <v>4</v>
      </c>
      <c r="F54" s="16">
        <f>IFERROR(VLOOKUP($A54,'CONCENTRADO DE CLAVES'!$A$10:$AU$732,F$8,FALSE),"")</f>
        <v>15</v>
      </c>
      <c r="G54" s="16">
        <f>IFERROR(VLOOKUP($A54,'CONCENTRADO DE CLAVES'!$A$10:$AU$732,G$8,FALSE),"")</f>
        <v>156</v>
      </c>
      <c r="H54" s="16">
        <f>IFERROR(VLOOKUP($A54,'CONCENTRADO DE CLAVES'!$A$10:$AU$732,H$8,FALSE),"")</f>
        <v>2</v>
      </c>
      <c r="I54" s="16">
        <f>IFERROR(VLOOKUP($A54,'CONCENTRADO DE CLAVES'!$A$10:$AU$732,I$8,FALSE),"")</f>
        <v>5</v>
      </c>
      <c r="J54" s="16">
        <f>IFERROR(VLOOKUP($A54,'CONCENTRADO DE CLAVES'!$A$10:$AU$732,J$8,FALSE),"")</f>
        <v>2</v>
      </c>
      <c r="K54" s="16">
        <f>IFERROR(VLOOKUP($A54,'CONCENTRADO DE CLAVES'!$A$10:$AU$732,K$8,FALSE),"")</f>
        <v>3</v>
      </c>
      <c r="L54" s="16">
        <f>IFERROR(VLOOKUP($A54,'CONCENTRADO DE CLAVES'!$A$10:$AU$732,L$8,FALSE),"")</f>
        <v>3</v>
      </c>
      <c r="M54" s="16" t="str">
        <f>IFERROR(VLOOKUP($A54,'CONCENTRADO DE CLAVES'!$A$10:$AU$732,M$8,FALSE),"")</f>
        <v>K</v>
      </c>
      <c r="N54" s="16">
        <f>IFERROR(VLOOKUP($A54,'CONCENTRADO DE CLAVES'!$A$10:$AU$732,N$8,FALSE),"")</f>
        <v>213</v>
      </c>
      <c r="O54" s="16">
        <f>IFERROR(VLOOKUP($A54,'CONCENTRADO DE CLAVES'!$A$10:$AU$732,O$8,FALSE),"")</f>
        <v>1</v>
      </c>
      <c r="P54" s="16">
        <f>IFERROR(VLOOKUP($A54,'CONCENTRADO DE CLAVES'!$A$10:$AU$732,P$8,FALSE),"")</f>
        <v>4155</v>
      </c>
      <c r="Q54" s="16">
        <f>IFERROR(VLOOKUP($A54,'CONCENTRADO DE CLAVES'!$A$10:$AU$732,Q$8,FALSE),"")</f>
        <v>7</v>
      </c>
      <c r="R54" s="16">
        <f>IFERROR(VLOOKUP($A54,'CONCENTRADO DE CLAVES'!$A$10:$AU$732,R$8,FALSE),"")</f>
        <v>1</v>
      </c>
      <c r="S54" s="16">
        <f>IFERROR(VLOOKUP($A54,'CONCENTRADO DE CLAVES'!$A$10:$AU$732,S$8,FALSE),"")</f>
        <v>3615</v>
      </c>
      <c r="T54" s="16">
        <f>IFERROR(VLOOKUP($A54,'CONCENTRADO DE CLAVES'!$A$10:$AU$732,T$8,FALSE),"")</f>
        <v>2</v>
      </c>
      <c r="U54" s="16">
        <f>IFERROR(VLOOKUP($A54,'CONCENTRADO DE CLAVES'!$A$10:$AU$732,U$8,FALSE),"")</f>
        <v>12</v>
      </c>
      <c r="V54" s="16" t="str">
        <f>IFERROR(VLOOKUP($A54,'CONCENTRADO DE CLAVES'!$A$10:$AU$732,V$8,FALSE),"")</f>
        <v>21121040150015625233K21301415507103615212097</v>
      </c>
      <c r="W54" s="13">
        <f>IFERROR(VLOOKUP($A54,'CONCENTRADO DE CLAVES'!$A$10:$AU$732,W$8,FALSE),"")</f>
        <v>0</v>
      </c>
      <c r="X54" s="13">
        <f>IFERROR(VLOOKUP($A54,'CONCENTRADO DE CLAVES'!$A$10:$AU$732,X$8,FALSE),"")</f>
        <v>0</v>
      </c>
      <c r="Y54" s="13">
        <f>IFERROR(VLOOKUP($A54,'CONCENTRADO DE CLAVES'!$A$10:$AU$732,Y$8,FALSE),"")</f>
        <v>0</v>
      </c>
      <c r="Z54" s="37">
        <f>IFERROR(VLOOKUP($A54,'CONCENTRADO DE CLAVES'!$A$10:$AU$732,Z$8,FALSE),"")</f>
        <v>0</v>
      </c>
      <c r="AA54" s="13">
        <f>IFERROR(VLOOKUP($A54,'CONCENTRADO DE CLAVES'!$A$10:$AU$732,AA$8,FALSE),"")</f>
        <v>0</v>
      </c>
      <c r="AB54" s="13">
        <f>IFERROR(VLOOKUP($A54,'CONCENTRADO DE CLAVES'!$A$10:$AU$732,AB$8,FALSE),"")</f>
        <v>0</v>
      </c>
      <c r="AC54" s="13">
        <f>IFERROR(VLOOKUP($A54,'CONCENTRADO DE CLAVES'!$A$10:$AU$732,AC$8,FALSE),"")</f>
        <v>0</v>
      </c>
      <c r="AD54" s="37">
        <f>IFERROR(VLOOKUP($A54,'CONCENTRADO DE CLAVES'!$A$10:$AU$732,AD$8,FALSE),"")</f>
        <v>0</v>
      </c>
      <c r="AE54" s="13">
        <f>IFERROR(VLOOKUP($A54,'CONCENTRADO DE CLAVES'!$A$10:$AU$732,AE$8,FALSE),"")</f>
        <v>0</v>
      </c>
      <c r="AF54" s="13">
        <f>IFERROR(VLOOKUP($A54,'CONCENTRADO DE CLAVES'!$A$10:$AU$732,AF$8,FALSE),"")</f>
        <v>0</v>
      </c>
      <c r="AG54" s="13">
        <f>IFERROR(VLOOKUP($A54,'CONCENTRADO DE CLAVES'!$A$10:$AU$732,AG$8,FALSE),"")</f>
        <v>0</v>
      </c>
      <c r="AH54" s="37">
        <f>IFERROR(VLOOKUP($A54,'CONCENTRADO DE CLAVES'!$A$10:$AU$732,AH$8,FALSE),"")</f>
        <v>0</v>
      </c>
      <c r="AI54" s="13">
        <f>IFERROR(VLOOKUP($A54,'CONCENTRADO DE CLAVES'!$A$10:$AU$732,AI$8,FALSE),"")</f>
        <v>0</v>
      </c>
      <c r="AJ54" s="13">
        <f>IFERROR(VLOOKUP($A54,'CONCENTRADO DE CLAVES'!$A$10:$AU$732,AJ$8,FALSE),"")</f>
        <v>0</v>
      </c>
      <c r="AK54" s="13">
        <f>IFERROR(VLOOKUP($A54,'CONCENTRADO DE CLAVES'!$A$10:$AU$732,AK$8,FALSE),"")</f>
        <v>0</v>
      </c>
      <c r="AL54" s="37">
        <f>IFERROR(VLOOKUP($A54,'CONCENTRADO DE CLAVES'!$A$10:$AU$732,AL$8,FALSE),"")</f>
        <v>0</v>
      </c>
      <c r="AM54" s="69">
        <f>IFERROR(VLOOKUP($A54,'CONCENTRADO DE CLAVES'!$A$10:$AU$732,AM$8,FALSE),"")</f>
        <v>0</v>
      </c>
    </row>
    <row r="55" spans="1:39" x14ac:dyDescent="0.25">
      <c r="A55" s="66">
        <v>46</v>
      </c>
      <c r="B55" s="16" t="str">
        <f>IFERROR(VLOOKUP($A55,'CONCENTRADO DE CLAVES'!$A$10:$AU$732,B$8,FALSE),"")</f>
        <v>21121040150015625233K21301415507501015212097</v>
      </c>
      <c r="C55" s="16">
        <f>IFERROR(VLOOKUP($A55,'CONCENTRADO DE CLAVES'!$A$10:$AU$732,C$8,FALSE),"")</f>
        <v>183</v>
      </c>
      <c r="D55" s="16" t="str">
        <f>IFERROR(VLOOKUP($A55,'CONCENTRADO DE CLAVES'!$A$10:$AU$732,D$8,FALSE),"")</f>
        <v>21121</v>
      </c>
      <c r="E55" s="16">
        <f>IFERROR(VLOOKUP($A55,'CONCENTRADO DE CLAVES'!$A$10:$AU$732,E$8,FALSE),"")</f>
        <v>4</v>
      </c>
      <c r="F55" s="16">
        <f>IFERROR(VLOOKUP($A55,'CONCENTRADO DE CLAVES'!$A$10:$AU$732,F$8,FALSE),"")</f>
        <v>15</v>
      </c>
      <c r="G55" s="16">
        <f>IFERROR(VLOOKUP($A55,'CONCENTRADO DE CLAVES'!$A$10:$AU$732,G$8,FALSE),"")</f>
        <v>156</v>
      </c>
      <c r="H55" s="16">
        <f>IFERROR(VLOOKUP($A55,'CONCENTRADO DE CLAVES'!$A$10:$AU$732,H$8,FALSE),"")</f>
        <v>2</v>
      </c>
      <c r="I55" s="16">
        <f>IFERROR(VLOOKUP($A55,'CONCENTRADO DE CLAVES'!$A$10:$AU$732,I$8,FALSE),"")</f>
        <v>5</v>
      </c>
      <c r="J55" s="16">
        <f>IFERROR(VLOOKUP($A55,'CONCENTRADO DE CLAVES'!$A$10:$AU$732,J$8,FALSE),"")</f>
        <v>2</v>
      </c>
      <c r="K55" s="16">
        <f>IFERROR(VLOOKUP($A55,'CONCENTRADO DE CLAVES'!$A$10:$AU$732,K$8,FALSE),"")</f>
        <v>3</v>
      </c>
      <c r="L55" s="16">
        <f>IFERROR(VLOOKUP($A55,'CONCENTRADO DE CLAVES'!$A$10:$AU$732,L$8,FALSE),"")</f>
        <v>3</v>
      </c>
      <c r="M55" s="16" t="str">
        <f>IFERROR(VLOOKUP($A55,'CONCENTRADO DE CLAVES'!$A$10:$AU$732,M$8,FALSE),"")</f>
        <v>K</v>
      </c>
      <c r="N55" s="16">
        <f>IFERROR(VLOOKUP($A55,'CONCENTRADO DE CLAVES'!$A$10:$AU$732,N$8,FALSE),"")</f>
        <v>213</v>
      </c>
      <c r="O55" s="16">
        <f>IFERROR(VLOOKUP($A55,'CONCENTRADO DE CLAVES'!$A$10:$AU$732,O$8,FALSE),"")</f>
        <v>1</v>
      </c>
      <c r="P55" s="16">
        <f>IFERROR(VLOOKUP($A55,'CONCENTRADO DE CLAVES'!$A$10:$AU$732,P$8,FALSE),"")</f>
        <v>4155</v>
      </c>
      <c r="Q55" s="16">
        <f>IFERROR(VLOOKUP($A55,'CONCENTRADO DE CLAVES'!$A$10:$AU$732,Q$8,FALSE),"")</f>
        <v>7</v>
      </c>
      <c r="R55" s="16">
        <f>IFERROR(VLOOKUP($A55,'CONCENTRADO DE CLAVES'!$A$10:$AU$732,R$8,FALSE),"")</f>
        <v>5</v>
      </c>
      <c r="S55" s="16">
        <f>IFERROR(VLOOKUP($A55,'CONCENTRADO DE CLAVES'!$A$10:$AU$732,S$8,FALSE),"")</f>
        <v>1015</v>
      </c>
      <c r="T55" s="16">
        <f>IFERROR(VLOOKUP($A55,'CONCENTRADO DE CLAVES'!$A$10:$AU$732,T$8,FALSE),"")</f>
        <v>2</v>
      </c>
      <c r="U55" s="16">
        <f>IFERROR(VLOOKUP($A55,'CONCENTRADO DE CLAVES'!$A$10:$AU$732,U$8,FALSE),"")</f>
        <v>12</v>
      </c>
      <c r="V55" s="16" t="str">
        <f>IFERROR(VLOOKUP($A55,'CONCENTRADO DE CLAVES'!$A$10:$AU$732,V$8,FALSE),"")</f>
        <v>21121040150015625233K21301415507501015212097</v>
      </c>
      <c r="W55" s="13">
        <f>IFERROR(VLOOKUP($A55,'CONCENTRADO DE CLAVES'!$A$10:$AU$732,W$8,FALSE),"")</f>
        <v>0</v>
      </c>
      <c r="X55" s="13">
        <f>IFERROR(VLOOKUP($A55,'CONCENTRADO DE CLAVES'!$A$10:$AU$732,X$8,FALSE),"")</f>
        <v>0</v>
      </c>
      <c r="Y55" s="13">
        <f>IFERROR(VLOOKUP($A55,'CONCENTRADO DE CLAVES'!$A$10:$AU$732,Y$8,FALSE),"")</f>
        <v>0</v>
      </c>
      <c r="Z55" s="37">
        <f>IFERROR(VLOOKUP($A55,'CONCENTRADO DE CLAVES'!$A$10:$AU$732,Z$8,FALSE),"")</f>
        <v>0</v>
      </c>
      <c r="AA55" s="13">
        <f>IFERROR(VLOOKUP($A55,'CONCENTRADO DE CLAVES'!$A$10:$AU$732,AA$8,FALSE),"")</f>
        <v>0</v>
      </c>
      <c r="AB55" s="13">
        <f>IFERROR(VLOOKUP($A55,'CONCENTRADO DE CLAVES'!$A$10:$AU$732,AB$8,FALSE),"")</f>
        <v>0</v>
      </c>
      <c r="AC55" s="13">
        <f>IFERROR(VLOOKUP($A55,'CONCENTRADO DE CLAVES'!$A$10:$AU$732,AC$8,FALSE),"")</f>
        <v>0</v>
      </c>
      <c r="AD55" s="37">
        <f>IFERROR(VLOOKUP($A55,'CONCENTRADO DE CLAVES'!$A$10:$AU$732,AD$8,FALSE),"")</f>
        <v>0</v>
      </c>
      <c r="AE55" s="13">
        <f>IFERROR(VLOOKUP($A55,'CONCENTRADO DE CLAVES'!$A$10:$AU$732,AE$8,FALSE),"")</f>
        <v>0</v>
      </c>
      <c r="AF55" s="13">
        <f>IFERROR(VLOOKUP($A55,'CONCENTRADO DE CLAVES'!$A$10:$AU$732,AF$8,FALSE),"")</f>
        <v>0</v>
      </c>
      <c r="AG55" s="13">
        <f>IFERROR(VLOOKUP($A55,'CONCENTRADO DE CLAVES'!$A$10:$AU$732,AG$8,FALSE),"")</f>
        <v>0</v>
      </c>
      <c r="AH55" s="37">
        <f>IFERROR(VLOOKUP($A55,'CONCENTRADO DE CLAVES'!$A$10:$AU$732,AH$8,FALSE),"")</f>
        <v>0</v>
      </c>
      <c r="AI55" s="13">
        <f>IFERROR(VLOOKUP($A55,'CONCENTRADO DE CLAVES'!$A$10:$AU$732,AI$8,FALSE),"")</f>
        <v>0</v>
      </c>
      <c r="AJ55" s="13">
        <f>IFERROR(VLOOKUP($A55,'CONCENTRADO DE CLAVES'!$A$10:$AU$732,AJ$8,FALSE),"")</f>
        <v>0</v>
      </c>
      <c r="AK55" s="13">
        <f>IFERROR(VLOOKUP($A55,'CONCENTRADO DE CLAVES'!$A$10:$AU$732,AK$8,FALSE),"")</f>
        <v>0</v>
      </c>
      <c r="AL55" s="37">
        <f>IFERROR(VLOOKUP($A55,'CONCENTRADO DE CLAVES'!$A$10:$AU$732,AL$8,FALSE),"")</f>
        <v>0</v>
      </c>
      <c r="AM55" s="69">
        <f>IFERROR(VLOOKUP($A55,'CONCENTRADO DE CLAVES'!$A$10:$AU$732,AM$8,FALSE),"")</f>
        <v>0</v>
      </c>
    </row>
    <row r="56" spans="1:39" x14ac:dyDescent="0.25">
      <c r="A56" s="66">
        <v>47</v>
      </c>
      <c r="B56" s="16" t="str">
        <f>IFERROR(VLOOKUP($A56,'CONCENTRADO DE CLAVES'!$A$10:$AU$732,B$8,FALSE),"")</f>
        <v>21121040150015625233K21301415502103615212120</v>
      </c>
      <c r="C56" s="16">
        <f>IFERROR(VLOOKUP($A56,'CONCENTRADO DE CLAVES'!$A$10:$AU$732,C$8,FALSE),"")</f>
        <v>183</v>
      </c>
      <c r="D56" s="16" t="str">
        <f>IFERROR(VLOOKUP($A56,'CONCENTRADO DE CLAVES'!$A$10:$AU$732,D$8,FALSE),"")</f>
        <v>21121</v>
      </c>
      <c r="E56" s="16">
        <f>IFERROR(VLOOKUP($A56,'CONCENTRADO DE CLAVES'!$A$10:$AU$732,E$8,FALSE),"")</f>
        <v>4</v>
      </c>
      <c r="F56" s="16">
        <f>IFERROR(VLOOKUP($A56,'CONCENTRADO DE CLAVES'!$A$10:$AU$732,F$8,FALSE),"")</f>
        <v>15</v>
      </c>
      <c r="G56" s="16">
        <f>IFERROR(VLOOKUP($A56,'CONCENTRADO DE CLAVES'!$A$10:$AU$732,G$8,FALSE),"")</f>
        <v>156</v>
      </c>
      <c r="H56" s="16">
        <f>IFERROR(VLOOKUP($A56,'CONCENTRADO DE CLAVES'!$A$10:$AU$732,H$8,FALSE),"")</f>
        <v>2</v>
      </c>
      <c r="I56" s="16">
        <f>IFERROR(VLOOKUP($A56,'CONCENTRADO DE CLAVES'!$A$10:$AU$732,I$8,FALSE),"")</f>
        <v>5</v>
      </c>
      <c r="J56" s="16">
        <f>IFERROR(VLOOKUP($A56,'CONCENTRADO DE CLAVES'!$A$10:$AU$732,J$8,FALSE),"")</f>
        <v>2</v>
      </c>
      <c r="K56" s="16">
        <f>IFERROR(VLOOKUP($A56,'CONCENTRADO DE CLAVES'!$A$10:$AU$732,K$8,FALSE),"")</f>
        <v>3</v>
      </c>
      <c r="L56" s="16">
        <f>IFERROR(VLOOKUP($A56,'CONCENTRADO DE CLAVES'!$A$10:$AU$732,L$8,FALSE),"")</f>
        <v>3</v>
      </c>
      <c r="M56" s="16" t="str">
        <f>IFERROR(VLOOKUP($A56,'CONCENTRADO DE CLAVES'!$A$10:$AU$732,M$8,FALSE),"")</f>
        <v>K</v>
      </c>
      <c r="N56" s="16">
        <f>IFERROR(VLOOKUP($A56,'CONCENTRADO DE CLAVES'!$A$10:$AU$732,N$8,FALSE),"")</f>
        <v>213</v>
      </c>
      <c r="O56" s="16">
        <f>IFERROR(VLOOKUP($A56,'CONCENTRADO DE CLAVES'!$A$10:$AU$732,O$8,FALSE),"")</f>
        <v>1</v>
      </c>
      <c r="P56" s="16">
        <f>IFERROR(VLOOKUP($A56,'CONCENTRADO DE CLAVES'!$A$10:$AU$732,P$8,FALSE),"")</f>
        <v>4155</v>
      </c>
      <c r="Q56" s="16">
        <f>IFERROR(VLOOKUP($A56,'CONCENTRADO DE CLAVES'!$A$10:$AU$732,Q$8,FALSE),"")</f>
        <v>2</v>
      </c>
      <c r="R56" s="16">
        <f>IFERROR(VLOOKUP($A56,'CONCENTRADO DE CLAVES'!$A$10:$AU$732,R$8,FALSE),"")</f>
        <v>1</v>
      </c>
      <c r="S56" s="16">
        <f>IFERROR(VLOOKUP($A56,'CONCENTRADO DE CLAVES'!$A$10:$AU$732,S$8,FALSE),"")</f>
        <v>3615</v>
      </c>
      <c r="T56" s="16">
        <f>IFERROR(VLOOKUP($A56,'CONCENTRADO DE CLAVES'!$A$10:$AU$732,T$8,FALSE),"")</f>
        <v>2</v>
      </c>
      <c r="U56" s="16">
        <f>IFERROR(VLOOKUP($A56,'CONCENTRADO DE CLAVES'!$A$10:$AU$732,U$8,FALSE),"")</f>
        <v>12</v>
      </c>
      <c r="V56" s="16" t="str">
        <f>IFERROR(VLOOKUP($A56,'CONCENTRADO DE CLAVES'!$A$10:$AU$732,V$8,FALSE),"")</f>
        <v>21121040150015625233K21301415502103615212120</v>
      </c>
      <c r="W56" s="13">
        <f>IFERROR(VLOOKUP($A56,'CONCENTRADO DE CLAVES'!$A$10:$AU$732,W$8,FALSE),"")</f>
        <v>0</v>
      </c>
      <c r="X56" s="13">
        <f>IFERROR(VLOOKUP($A56,'CONCENTRADO DE CLAVES'!$A$10:$AU$732,X$8,FALSE),"")</f>
        <v>0</v>
      </c>
      <c r="Y56" s="13">
        <f>IFERROR(VLOOKUP($A56,'CONCENTRADO DE CLAVES'!$A$10:$AU$732,Y$8,FALSE),"")</f>
        <v>0</v>
      </c>
      <c r="Z56" s="37">
        <f>IFERROR(VLOOKUP($A56,'CONCENTRADO DE CLAVES'!$A$10:$AU$732,Z$8,FALSE),"")</f>
        <v>0</v>
      </c>
      <c r="AA56" s="13">
        <f>IFERROR(VLOOKUP($A56,'CONCENTRADO DE CLAVES'!$A$10:$AU$732,AA$8,FALSE),"")</f>
        <v>0</v>
      </c>
      <c r="AB56" s="13">
        <f>IFERROR(VLOOKUP($A56,'CONCENTRADO DE CLAVES'!$A$10:$AU$732,AB$8,FALSE),"")</f>
        <v>0</v>
      </c>
      <c r="AC56" s="13">
        <f>IFERROR(VLOOKUP($A56,'CONCENTRADO DE CLAVES'!$A$10:$AU$732,AC$8,FALSE),"")</f>
        <v>0</v>
      </c>
      <c r="AD56" s="37">
        <f>IFERROR(VLOOKUP($A56,'CONCENTRADO DE CLAVES'!$A$10:$AU$732,AD$8,FALSE),"")</f>
        <v>0</v>
      </c>
      <c r="AE56" s="13">
        <f>IFERROR(VLOOKUP($A56,'CONCENTRADO DE CLAVES'!$A$10:$AU$732,AE$8,FALSE),"")</f>
        <v>0</v>
      </c>
      <c r="AF56" s="13">
        <f>IFERROR(VLOOKUP($A56,'CONCENTRADO DE CLAVES'!$A$10:$AU$732,AF$8,FALSE),"")</f>
        <v>0</v>
      </c>
      <c r="AG56" s="13">
        <f>IFERROR(VLOOKUP($A56,'CONCENTRADO DE CLAVES'!$A$10:$AU$732,AG$8,FALSE),"")</f>
        <v>0</v>
      </c>
      <c r="AH56" s="37">
        <f>IFERROR(VLOOKUP($A56,'CONCENTRADO DE CLAVES'!$A$10:$AU$732,AH$8,FALSE),"")</f>
        <v>0</v>
      </c>
      <c r="AI56" s="13">
        <f>IFERROR(VLOOKUP($A56,'CONCENTRADO DE CLAVES'!$A$10:$AU$732,AI$8,FALSE),"")</f>
        <v>0</v>
      </c>
      <c r="AJ56" s="13">
        <f>IFERROR(VLOOKUP($A56,'CONCENTRADO DE CLAVES'!$A$10:$AU$732,AJ$8,FALSE),"")</f>
        <v>0</v>
      </c>
      <c r="AK56" s="13">
        <f>IFERROR(VLOOKUP($A56,'CONCENTRADO DE CLAVES'!$A$10:$AU$732,AK$8,FALSE),"")</f>
        <v>0</v>
      </c>
      <c r="AL56" s="37">
        <f>IFERROR(VLOOKUP($A56,'CONCENTRADO DE CLAVES'!$A$10:$AU$732,AL$8,FALSE),"")</f>
        <v>0</v>
      </c>
      <c r="AM56" s="69">
        <f>IFERROR(VLOOKUP($A56,'CONCENTRADO DE CLAVES'!$A$10:$AU$732,AM$8,FALSE),"")</f>
        <v>0</v>
      </c>
    </row>
    <row r="57" spans="1:39" x14ac:dyDescent="0.25">
      <c r="A57" s="66">
        <v>48</v>
      </c>
      <c r="B57" s="16" t="str">
        <f>IFERROR(VLOOKUP($A57,'CONCENTRADO DE CLAVES'!$A$10:$AU$732,B$8,FALSE),"")</f>
        <v>21121040150015625233K21301415502501015212120</v>
      </c>
      <c r="C57" s="16">
        <f>IFERROR(VLOOKUP($A57,'CONCENTRADO DE CLAVES'!$A$10:$AU$732,C$8,FALSE),"")</f>
        <v>183</v>
      </c>
      <c r="D57" s="16" t="str">
        <f>IFERROR(VLOOKUP($A57,'CONCENTRADO DE CLAVES'!$A$10:$AU$732,D$8,FALSE),"")</f>
        <v>21121</v>
      </c>
      <c r="E57" s="16">
        <f>IFERROR(VLOOKUP($A57,'CONCENTRADO DE CLAVES'!$A$10:$AU$732,E$8,FALSE),"")</f>
        <v>4</v>
      </c>
      <c r="F57" s="16">
        <f>IFERROR(VLOOKUP($A57,'CONCENTRADO DE CLAVES'!$A$10:$AU$732,F$8,FALSE),"")</f>
        <v>15</v>
      </c>
      <c r="G57" s="16">
        <f>IFERROR(VLOOKUP($A57,'CONCENTRADO DE CLAVES'!$A$10:$AU$732,G$8,FALSE),"")</f>
        <v>156</v>
      </c>
      <c r="H57" s="16">
        <f>IFERROR(VLOOKUP($A57,'CONCENTRADO DE CLAVES'!$A$10:$AU$732,H$8,FALSE),"")</f>
        <v>2</v>
      </c>
      <c r="I57" s="16">
        <f>IFERROR(VLOOKUP($A57,'CONCENTRADO DE CLAVES'!$A$10:$AU$732,I$8,FALSE),"")</f>
        <v>5</v>
      </c>
      <c r="J57" s="16">
        <f>IFERROR(VLOOKUP($A57,'CONCENTRADO DE CLAVES'!$A$10:$AU$732,J$8,FALSE),"")</f>
        <v>2</v>
      </c>
      <c r="K57" s="16">
        <f>IFERROR(VLOOKUP($A57,'CONCENTRADO DE CLAVES'!$A$10:$AU$732,K$8,FALSE),"")</f>
        <v>3</v>
      </c>
      <c r="L57" s="16">
        <f>IFERROR(VLOOKUP($A57,'CONCENTRADO DE CLAVES'!$A$10:$AU$732,L$8,FALSE),"")</f>
        <v>3</v>
      </c>
      <c r="M57" s="16" t="str">
        <f>IFERROR(VLOOKUP($A57,'CONCENTRADO DE CLAVES'!$A$10:$AU$732,M$8,FALSE),"")</f>
        <v>K</v>
      </c>
      <c r="N57" s="16">
        <f>IFERROR(VLOOKUP($A57,'CONCENTRADO DE CLAVES'!$A$10:$AU$732,N$8,FALSE),"")</f>
        <v>213</v>
      </c>
      <c r="O57" s="16">
        <f>IFERROR(VLOOKUP($A57,'CONCENTRADO DE CLAVES'!$A$10:$AU$732,O$8,FALSE),"")</f>
        <v>1</v>
      </c>
      <c r="P57" s="16">
        <f>IFERROR(VLOOKUP($A57,'CONCENTRADO DE CLAVES'!$A$10:$AU$732,P$8,FALSE),"")</f>
        <v>4155</v>
      </c>
      <c r="Q57" s="16">
        <f>IFERROR(VLOOKUP($A57,'CONCENTRADO DE CLAVES'!$A$10:$AU$732,Q$8,FALSE),"")</f>
        <v>2</v>
      </c>
      <c r="R57" s="16">
        <f>IFERROR(VLOOKUP($A57,'CONCENTRADO DE CLAVES'!$A$10:$AU$732,R$8,FALSE),"")</f>
        <v>5</v>
      </c>
      <c r="S57" s="16">
        <f>IFERROR(VLOOKUP($A57,'CONCENTRADO DE CLAVES'!$A$10:$AU$732,S$8,FALSE),"")</f>
        <v>1015</v>
      </c>
      <c r="T57" s="16">
        <f>IFERROR(VLOOKUP($A57,'CONCENTRADO DE CLAVES'!$A$10:$AU$732,T$8,FALSE),"")</f>
        <v>2</v>
      </c>
      <c r="U57" s="16">
        <f>IFERROR(VLOOKUP($A57,'CONCENTRADO DE CLAVES'!$A$10:$AU$732,U$8,FALSE),"")</f>
        <v>12</v>
      </c>
      <c r="V57" s="16" t="str">
        <f>IFERROR(VLOOKUP($A57,'CONCENTRADO DE CLAVES'!$A$10:$AU$732,V$8,FALSE),"")</f>
        <v>21121040150015625233K21301415502501015212120</v>
      </c>
      <c r="W57" s="13">
        <f>IFERROR(VLOOKUP($A57,'CONCENTRADO DE CLAVES'!$A$10:$AU$732,W$8,FALSE),"")</f>
        <v>0</v>
      </c>
      <c r="X57" s="13">
        <f>IFERROR(VLOOKUP($A57,'CONCENTRADO DE CLAVES'!$A$10:$AU$732,X$8,FALSE),"")</f>
        <v>0</v>
      </c>
      <c r="Y57" s="13">
        <f>IFERROR(VLOOKUP($A57,'CONCENTRADO DE CLAVES'!$A$10:$AU$732,Y$8,FALSE),"")</f>
        <v>0</v>
      </c>
      <c r="Z57" s="37">
        <f>IFERROR(VLOOKUP($A57,'CONCENTRADO DE CLAVES'!$A$10:$AU$732,Z$8,FALSE),"")</f>
        <v>0</v>
      </c>
      <c r="AA57" s="13">
        <f>IFERROR(VLOOKUP($A57,'CONCENTRADO DE CLAVES'!$A$10:$AU$732,AA$8,FALSE),"")</f>
        <v>0</v>
      </c>
      <c r="AB57" s="13">
        <f>IFERROR(VLOOKUP($A57,'CONCENTRADO DE CLAVES'!$A$10:$AU$732,AB$8,FALSE),"")</f>
        <v>0</v>
      </c>
      <c r="AC57" s="13">
        <f>IFERROR(VLOOKUP($A57,'CONCENTRADO DE CLAVES'!$A$10:$AU$732,AC$8,FALSE),"")</f>
        <v>0</v>
      </c>
      <c r="AD57" s="37">
        <f>IFERROR(VLOOKUP($A57,'CONCENTRADO DE CLAVES'!$A$10:$AU$732,AD$8,FALSE),"")</f>
        <v>0</v>
      </c>
      <c r="AE57" s="13">
        <f>IFERROR(VLOOKUP($A57,'CONCENTRADO DE CLAVES'!$A$10:$AU$732,AE$8,FALSE),"")</f>
        <v>0</v>
      </c>
      <c r="AF57" s="13">
        <f>IFERROR(VLOOKUP($A57,'CONCENTRADO DE CLAVES'!$A$10:$AU$732,AF$8,FALSE),"")</f>
        <v>0</v>
      </c>
      <c r="AG57" s="13">
        <f>IFERROR(VLOOKUP($A57,'CONCENTRADO DE CLAVES'!$A$10:$AU$732,AG$8,FALSE),"")</f>
        <v>0</v>
      </c>
      <c r="AH57" s="37">
        <f>IFERROR(VLOOKUP($A57,'CONCENTRADO DE CLAVES'!$A$10:$AU$732,AH$8,FALSE),"")</f>
        <v>0</v>
      </c>
      <c r="AI57" s="13">
        <f>IFERROR(VLOOKUP($A57,'CONCENTRADO DE CLAVES'!$A$10:$AU$732,AI$8,FALSE),"")</f>
        <v>0</v>
      </c>
      <c r="AJ57" s="13">
        <f>IFERROR(VLOOKUP($A57,'CONCENTRADO DE CLAVES'!$A$10:$AU$732,AJ$8,FALSE),"")</f>
        <v>0</v>
      </c>
      <c r="AK57" s="13">
        <f>IFERROR(VLOOKUP($A57,'CONCENTRADO DE CLAVES'!$A$10:$AU$732,AK$8,FALSE),"")</f>
        <v>0</v>
      </c>
      <c r="AL57" s="37">
        <f>IFERROR(VLOOKUP($A57,'CONCENTRADO DE CLAVES'!$A$10:$AU$732,AL$8,FALSE),"")</f>
        <v>0</v>
      </c>
      <c r="AM57" s="69">
        <f>IFERROR(VLOOKUP($A57,'CONCENTRADO DE CLAVES'!$A$10:$AU$732,AM$8,FALSE),"")</f>
        <v>0</v>
      </c>
    </row>
    <row r="58" spans="1:39" x14ac:dyDescent="0.25">
      <c r="A58" s="66">
        <v>49</v>
      </c>
      <c r="B58" s="16" t="str">
        <f>IFERROR(VLOOKUP($A58,'CONCENTRADO DE CLAVES'!$A$10:$AU$732,B$8,FALSE),"")</f>
        <v>21121040150015625233K21301415501103615212101</v>
      </c>
      <c r="C58" s="16">
        <f>IFERROR(VLOOKUP($A58,'CONCENTRADO DE CLAVES'!$A$10:$AU$732,C$8,FALSE),"")</f>
        <v>183</v>
      </c>
      <c r="D58" s="16" t="str">
        <f>IFERROR(VLOOKUP($A58,'CONCENTRADO DE CLAVES'!$A$10:$AU$732,D$8,FALSE),"")</f>
        <v>21121</v>
      </c>
      <c r="E58" s="16">
        <f>IFERROR(VLOOKUP($A58,'CONCENTRADO DE CLAVES'!$A$10:$AU$732,E$8,FALSE),"")</f>
        <v>4</v>
      </c>
      <c r="F58" s="16">
        <f>IFERROR(VLOOKUP($A58,'CONCENTRADO DE CLAVES'!$A$10:$AU$732,F$8,FALSE),"")</f>
        <v>15</v>
      </c>
      <c r="G58" s="16">
        <f>IFERROR(VLOOKUP($A58,'CONCENTRADO DE CLAVES'!$A$10:$AU$732,G$8,FALSE),"")</f>
        <v>156</v>
      </c>
      <c r="H58" s="16">
        <f>IFERROR(VLOOKUP($A58,'CONCENTRADO DE CLAVES'!$A$10:$AU$732,H$8,FALSE),"")</f>
        <v>2</v>
      </c>
      <c r="I58" s="16">
        <f>IFERROR(VLOOKUP($A58,'CONCENTRADO DE CLAVES'!$A$10:$AU$732,I$8,FALSE),"")</f>
        <v>5</v>
      </c>
      <c r="J58" s="16">
        <f>IFERROR(VLOOKUP($A58,'CONCENTRADO DE CLAVES'!$A$10:$AU$732,J$8,FALSE),"")</f>
        <v>2</v>
      </c>
      <c r="K58" s="16">
        <f>IFERROR(VLOOKUP($A58,'CONCENTRADO DE CLAVES'!$A$10:$AU$732,K$8,FALSE),"")</f>
        <v>3</v>
      </c>
      <c r="L58" s="16">
        <f>IFERROR(VLOOKUP($A58,'CONCENTRADO DE CLAVES'!$A$10:$AU$732,L$8,FALSE),"")</f>
        <v>3</v>
      </c>
      <c r="M58" s="16" t="str">
        <f>IFERROR(VLOOKUP($A58,'CONCENTRADO DE CLAVES'!$A$10:$AU$732,M$8,FALSE),"")</f>
        <v>K</v>
      </c>
      <c r="N58" s="16">
        <f>IFERROR(VLOOKUP($A58,'CONCENTRADO DE CLAVES'!$A$10:$AU$732,N$8,FALSE),"")</f>
        <v>213</v>
      </c>
      <c r="O58" s="16">
        <f>IFERROR(VLOOKUP($A58,'CONCENTRADO DE CLAVES'!$A$10:$AU$732,O$8,FALSE),"")</f>
        <v>1</v>
      </c>
      <c r="P58" s="16">
        <f>IFERROR(VLOOKUP($A58,'CONCENTRADO DE CLAVES'!$A$10:$AU$732,P$8,FALSE),"")</f>
        <v>4155</v>
      </c>
      <c r="Q58" s="16">
        <f>IFERROR(VLOOKUP($A58,'CONCENTRADO DE CLAVES'!$A$10:$AU$732,Q$8,FALSE),"")</f>
        <v>1</v>
      </c>
      <c r="R58" s="16">
        <f>IFERROR(VLOOKUP($A58,'CONCENTRADO DE CLAVES'!$A$10:$AU$732,R$8,FALSE),"")</f>
        <v>1</v>
      </c>
      <c r="S58" s="16">
        <f>IFERROR(VLOOKUP($A58,'CONCENTRADO DE CLAVES'!$A$10:$AU$732,S$8,FALSE),"")</f>
        <v>3615</v>
      </c>
      <c r="T58" s="16">
        <f>IFERROR(VLOOKUP($A58,'CONCENTRADO DE CLAVES'!$A$10:$AU$732,T$8,FALSE),"")</f>
        <v>2</v>
      </c>
      <c r="U58" s="16">
        <f>IFERROR(VLOOKUP($A58,'CONCENTRADO DE CLAVES'!$A$10:$AU$732,U$8,FALSE),"")</f>
        <v>12</v>
      </c>
      <c r="V58" s="16" t="str">
        <f>IFERROR(VLOOKUP($A58,'CONCENTRADO DE CLAVES'!$A$10:$AU$732,V$8,FALSE),"")</f>
        <v>21121040150015625233K21301415501103615212101</v>
      </c>
      <c r="W58" s="13">
        <f>IFERROR(VLOOKUP($A58,'CONCENTRADO DE CLAVES'!$A$10:$AU$732,W$8,FALSE),"")</f>
        <v>0</v>
      </c>
      <c r="X58" s="13">
        <f>IFERROR(VLOOKUP($A58,'CONCENTRADO DE CLAVES'!$A$10:$AU$732,X$8,FALSE),"")</f>
        <v>0</v>
      </c>
      <c r="Y58" s="13">
        <f>IFERROR(VLOOKUP($A58,'CONCENTRADO DE CLAVES'!$A$10:$AU$732,Y$8,FALSE),"")</f>
        <v>0</v>
      </c>
      <c r="Z58" s="37">
        <f>IFERROR(VLOOKUP($A58,'CONCENTRADO DE CLAVES'!$A$10:$AU$732,Z$8,FALSE),"")</f>
        <v>0</v>
      </c>
      <c r="AA58" s="13">
        <f>IFERROR(VLOOKUP($A58,'CONCENTRADO DE CLAVES'!$A$10:$AU$732,AA$8,FALSE),"")</f>
        <v>0</v>
      </c>
      <c r="AB58" s="13">
        <f>IFERROR(VLOOKUP($A58,'CONCENTRADO DE CLAVES'!$A$10:$AU$732,AB$8,FALSE),"")</f>
        <v>0</v>
      </c>
      <c r="AC58" s="13">
        <f>IFERROR(VLOOKUP($A58,'CONCENTRADO DE CLAVES'!$A$10:$AU$732,AC$8,FALSE),"")</f>
        <v>0</v>
      </c>
      <c r="AD58" s="37">
        <f>IFERROR(VLOOKUP($A58,'CONCENTRADO DE CLAVES'!$A$10:$AU$732,AD$8,FALSE),"")</f>
        <v>0</v>
      </c>
      <c r="AE58" s="13">
        <f>IFERROR(VLOOKUP($A58,'CONCENTRADO DE CLAVES'!$A$10:$AU$732,AE$8,FALSE),"")</f>
        <v>0</v>
      </c>
      <c r="AF58" s="13">
        <f>IFERROR(VLOOKUP($A58,'CONCENTRADO DE CLAVES'!$A$10:$AU$732,AF$8,FALSE),"")</f>
        <v>0</v>
      </c>
      <c r="AG58" s="13">
        <f>IFERROR(VLOOKUP($A58,'CONCENTRADO DE CLAVES'!$A$10:$AU$732,AG$8,FALSE),"")</f>
        <v>0</v>
      </c>
      <c r="AH58" s="37">
        <f>IFERROR(VLOOKUP($A58,'CONCENTRADO DE CLAVES'!$A$10:$AU$732,AH$8,FALSE),"")</f>
        <v>0</v>
      </c>
      <c r="AI58" s="13">
        <f>IFERROR(VLOOKUP($A58,'CONCENTRADO DE CLAVES'!$A$10:$AU$732,AI$8,FALSE),"")</f>
        <v>0</v>
      </c>
      <c r="AJ58" s="13">
        <f>IFERROR(VLOOKUP($A58,'CONCENTRADO DE CLAVES'!$A$10:$AU$732,AJ$8,FALSE),"")</f>
        <v>0</v>
      </c>
      <c r="AK58" s="13">
        <f>IFERROR(VLOOKUP($A58,'CONCENTRADO DE CLAVES'!$A$10:$AU$732,AK$8,FALSE),"")</f>
        <v>0</v>
      </c>
      <c r="AL58" s="37">
        <f>IFERROR(VLOOKUP($A58,'CONCENTRADO DE CLAVES'!$A$10:$AU$732,AL$8,FALSE),"")</f>
        <v>0</v>
      </c>
      <c r="AM58" s="69">
        <f>IFERROR(VLOOKUP($A58,'CONCENTRADO DE CLAVES'!$A$10:$AU$732,AM$8,FALSE),"")</f>
        <v>0</v>
      </c>
    </row>
    <row r="59" spans="1:39" x14ac:dyDescent="0.25">
      <c r="A59" s="66">
        <v>50</v>
      </c>
      <c r="B59" s="16" t="str">
        <f>IFERROR(VLOOKUP($A59,'CONCENTRADO DE CLAVES'!$A$10:$AU$732,B$8,FALSE),"")</f>
        <v>21121040150015625233K21301415501501015212101</v>
      </c>
      <c r="C59" s="16">
        <f>IFERROR(VLOOKUP($A59,'CONCENTRADO DE CLAVES'!$A$10:$AU$732,C$8,FALSE),"")</f>
        <v>183</v>
      </c>
      <c r="D59" s="16" t="str">
        <f>IFERROR(VLOOKUP($A59,'CONCENTRADO DE CLAVES'!$A$10:$AU$732,D$8,FALSE),"")</f>
        <v>21121</v>
      </c>
      <c r="E59" s="16">
        <f>IFERROR(VLOOKUP($A59,'CONCENTRADO DE CLAVES'!$A$10:$AU$732,E$8,FALSE),"")</f>
        <v>4</v>
      </c>
      <c r="F59" s="16">
        <f>IFERROR(VLOOKUP($A59,'CONCENTRADO DE CLAVES'!$A$10:$AU$732,F$8,FALSE),"")</f>
        <v>15</v>
      </c>
      <c r="G59" s="16">
        <f>IFERROR(VLOOKUP($A59,'CONCENTRADO DE CLAVES'!$A$10:$AU$732,G$8,FALSE),"")</f>
        <v>156</v>
      </c>
      <c r="H59" s="16">
        <f>IFERROR(VLOOKUP($A59,'CONCENTRADO DE CLAVES'!$A$10:$AU$732,H$8,FALSE),"")</f>
        <v>2</v>
      </c>
      <c r="I59" s="16">
        <f>IFERROR(VLOOKUP($A59,'CONCENTRADO DE CLAVES'!$A$10:$AU$732,I$8,FALSE),"")</f>
        <v>5</v>
      </c>
      <c r="J59" s="16">
        <f>IFERROR(VLOOKUP($A59,'CONCENTRADO DE CLAVES'!$A$10:$AU$732,J$8,FALSE),"")</f>
        <v>2</v>
      </c>
      <c r="K59" s="16">
        <f>IFERROR(VLOOKUP($A59,'CONCENTRADO DE CLAVES'!$A$10:$AU$732,K$8,FALSE),"")</f>
        <v>3</v>
      </c>
      <c r="L59" s="16">
        <f>IFERROR(VLOOKUP($A59,'CONCENTRADO DE CLAVES'!$A$10:$AU$732,L$8,FALSE),"")</f>
        <v>3</v>
      </c>
      <c r="M59" s="16" t="str">
        <f>IFERROR(VLOOKUP($A59,'CONCENTRADO DE CLAVES'!$A$10:$AU$732,M$8,FALSE),"")</f>
        <v>K</v>
      </c>
      <c r="N59" s="16">
        <f>IFERROR(VLOOKUP($A59,'CONCENTRADO DE CLAVES'!$A$10:$AU$732,N$8,FALSE),"")</f>
        <v>213</v>
      </c>
      <c r="O59" s="16">
        <f>IFERROR(VLOOKUP($A59,'CONCENTRADO DE CLAVES'!$A$10:$AU$732,O$8,FALSE),"")</f>
        <v>1</v>
      </c>
      <c r="P59" s="16">
        <f>IFERROR(VLOOKUP($A59,'CONCENTRADO DE CLAVES'!$A$10:$AU$732,P$8,FALSE),"")</f>
        <v>4155</v>
      </c>
      <c r="Q59" s="16">
        <f>IFERROR(VLOOKUP($A59,'CONCENTRADO DE CLAVES'!$A$10:$AU$732,Q$8,FALSE),"")</f>
        <v>1</v>
      </c>
      <c r="R59" s="16">
        <f>IFERROR(VLOOKUP($A59,'CONCENTRADO DE CLAVES'!$A$10:$AU$732,R$8,FALSE),"")</f>
        <v>5</v>
      </c>
      <c r="S59" s="16">
        <f>IFERROR(VLOOKUP($A59,'CONCENTRADO DE CLAVES'!$A$10:$AU$732,S$8,FALSE),"")</f>
        <v>1015</v>
      </c>
      <c r="T59" s="16">
        <f>IFERROR(VLOOKUP($A59,'CONCENTRADO DE CLAVES'!$A$10:$AU$732,T$8,FALSE),"")</f>
        <v>2</v>
      </c>
      <c r="U59" s="16">
        <f>IFERROR(VLOOKUP($A59,'CONCENTRADO DE CLAVES'!$A$10:$AU$732,U$8,FALSE),"")</f>
        <v>12</v>
      </c>
      <c r="V59" s="16" t="str">
        <f>IFERROR(VLOOKUP($A59,'CONCENTRADO DE CLAVES'!$A$10:$AU$732,V$8,FALSE),"")</f>
        <v>21121040150015625233K21301415501501015212101</v>
      </c>
      <c r="W59" s="13">
        <f>IFERROR(VLOOKUP($A59,'CONCENTRADO DE CLAVES'!$A$10:$AU$732,W$8,FALSE),"")</f>
        <v>0</v>
      </c>
      <c r="X59" s="13">
        <f>IFERROR(VLOOKUP($A59,'CONCENTRADO DE CLAVES'!$A$10:$AU$732,X$8,FALSE),"")</f>
        <v>0</v>
      </c>
      <c r="Y59" s="13">
        <f>IFERROR(VLOOKUP($A59,'CONCENTRADO DE CLAVES'!$A$10:$AU$732,Y$8,FALSE),"")</f>
        <v>0</v>
      </c>
      <c r="Z59" s="37">
        <f>IFERROR(VLOOKUP($A59,'CONCENTRADO DE CLAVES'!$A$10:$AU$732,Z$8,FALSE),"")</f>
        <v>0</v>
      </c>
      <c r="AA59" s="13">
        <f>IFERROR(VLOOKUP($A59,'CONCENTRADO DE CLAVES'!$A$10:$AU$732,AA$8,FALSE),"")</f>
        <v>0</v>
      </c>
      <c r="AB59" s="13">
        <f>IFERROR(VLOOKUP($A59,'CONCENTRADO DE CLAVES'!$A$10:$AU$732,AB$8,FALSE),"")</f>
        <v>0</v>
      </c>
      <c r="AC59" s="13">
        <f>IFERROR(VLOOKUP($A59,'CONCENTRADO DE CLAVES'!$A$10:$AU$732,AC$8,FALSE),"")</f>
        <v>0</v>
      </c>
      <c r="AD59" s="37">
        <f>IFERROR(VLOOKUP($A59,'CONCENTRADO DE CLAVES'!$A$10:$AU$732,AD$8,FALSE),"")</f>
        <v>0</v>
      </c>
      <c r="AE59" s="13">
        <f>IFERROR(VLOOKUP($A59,'CONCENTRADO DE CLAVES'!$A$10:$AU$732,AE$8,FALSE),"")</f>
        <v>0</v>
      </c>
      <c r="AF59" s="13">
        <f>IFERROR(VLOOKUP($A59,'CONCENTRADO DE CLAVES'!$A$10:$AU$732,AF$8,FALSE),"")</f>
        <v>0</v>
      </c>
      <c r="AG59" s="13">
        <f>IFERROR(VLOOKUP($A59,'CONCENTRADO DE CLAVES'!$A$10:$AU$732,AG$8,FALSE),"")</f>
        <v>0</v>
      </c>
      <c r="AH59" s="37">
        <f>IFERROR(VLOOKUP($A59,'CONCENTRADO DE CLAVES'!$A$10:$AU$732,AH$8,FALSE),"")</f>
        <v>0</v>
      </c>
      <c r="AI59" s="13">
        <f>IFERROR(VLOOKUP($A59,'CONCENTRADO DE CLAVES'!$A$10:$AU$732,AI$8,FALSE),"")</f>
        <v>0</v>
      </c>
      <c r="AJ59" s="13">
        <f>IFERROR(VLOOKUP($A59,'CONCENTRADO DE CLAVES'!$A$10:$AU$732,AJ$8,FALSE),"")</f>
        <v>0</v>
      </c>
      <c r="AK59" s="13">
        <f>IFERROR(VLOOKUP($A59,'CONCENTRADO DE CLAVES'!$A$10:$AU$732,AK$8,FALSE),"")</f>
        <v>0</v>
      </c>
      <c r="AL59" s="37">
        <f>IFERROR(VLOOKUP($A59,'CONCENTRADO DE CLAVES'!$A$10:$AU$732,AL$8,FALSE),"")</f>
        <v>0</v>
      </c>
      <c r="AM59" s="69">
        <f>IFERROR(VLOOKUP($A59,'CONCENTRADO DE CLAVES'!$A$10:$AU$732,AM$8,FALSE),"")</f>
        <v>0</v>
      </c>
    </row>
    <row r="60" spans="1:39" x14ac:dyDescent="0.25">
      <c r="A60" s="66">
        <v>51</v>
      </c>
      <c r="B60" s="16" t="str">
        <f>IFERROR(VLOOKUP($A60,'CONCENTRADO DE CLAVES'!$A$10:$AU$732,B$8,FALSE),"")</f>
        <v>21121040150015625233K21301415508103615212120</v>
      </c>
      <c r="C60" s="16">
        <f>IFERROR(VLOOKUP($A60,'CONCENTRADO DE CLAVES'!$A$10:$AU$732,C$8,FALSE),"")</f>
        <v>183</v>
      </c>
      <c r="D60" s="16" t="str">
        <f>IFERROR(VLOOKUP($A60,'CONCENTRADO DE CLAVES'!$A$10:$AU$732,D$8,FALSE),"")</f>
        <v>21121</v>
      </c>
      <c r="E60" s="16">
        <f>IFERROR(VLOOKUP($A60,'CONCENTRADO DE CLAVES'!$A$10:$AU$732,E$8,FALSE),"")</f>
        <v>4</v>
      </c>
      <c r="F60" s="16">
        <f>IFERROR(VLOOKUP($A60,'CONCENTRADO DE CLAVES'!$A$10:$AU$732,F$8,FALSE),"")</f>
        <v>15</v>
      </c>
      <c r="G60" s="16">
        <f>IFERROR(VLOOKUP($A60,'CONCENTRADO DE CLAVES'!$A$10:$AU$732,G$8,FALSE),"")</f>
        <v>156</v>
      </c>
      <c r="H60" s="16">
        <f>IFERROR(VLOOKUP($A60,'CONCENTRADO DE CLAVES'!$A$10:$AU$732,H$8,FALSE),"")</f>
        <v>2</v>
      </c>
      <c r="I60" s="16">
        <f>IFERROR(VLOOKUP($A60,'CONCENTRADO DE CLAVES'!$A$10:$AU$732,I$8,FALSE),"")</f>
        <v>5</v>
      </c>
      <c r="J60" s="16">
        <f>IFERROR(VLOOKUP($A60,'CONCENTRADO DE CLAVES'!$A$10:$AU$732,J$8,FALSE),"")</f>
        <v>2</v>
      </c>
      <c r="K60" s="16">
        <f>IFERROR(VLOOKUP($A60,'CONCENTRADO DE CLAVES'!$A$10:$AU$732,K$8,FALSE),"")</f>
        <v>3</v>
      </c>
      <c r="L60" s="16">
        <f>IFERROR(VLOOKUP($A60,'CONCENTRADO DE CLAVES'!$A$10:$AU$732,L$8,FALSE),"")</f>
        <v>3</v>
      </c>
      <c r="M60" s="16" t="str">
        <f>IFERROR(VLOOKUP($A60,'CONCENTRADO DE CLAVES'!$A$10:$AU$732,M$8,FALSE),"")</f>
        <v>K</v>
      </c>
      <c r="N60" s="16">
        <f>IFERROR(VLOOKUP($A60,'CONCENTRADO DE CLAVES'!$A$10:$AU$732,N$8,FALSE),"")</f>
        <v>213</v>
      </c>
      <c r="O60" s="16">
        <f>IFERROR(VLOOKUP($A60,'CONCENTRADO DE CLAVES'!$A$10:$AU$732,O$8,FALSE),"")</f>
        <v>1</v>
      </c>
      <c r="P60" s="16">
        <f>IFERROR(VLOOKUP($A60,'CONCENTRADO DE CLAVES'!$A$10:$AU$732,P$8,FALSE),"")</f>
        <v>4155</v>
      </c>
      <c r="Q60" s="16">
        <f>IFERROR(VLOOKUP($A60,'CONCENTRADO DE CLAVES'!$A$10:$AU$732,Q$8,FALSE),"")</f>
        <v>8</v>
      </c>
      <c r="R60" s="16">
        <f>IFERROR(VLOOKUP($A60,'CONCENTRADO DE CLAVES'!$A$10:$AU$732,R$8,FALSE),"")</f>
        <v>1</v>
      </c>
      <c r="S60" s="16">
        <f>IFERROR(VLOOKUP($A60,'CONCENTRADO DE CLAVES'!$A$10:$AU$732,S$8,FALSE),"")</f>
        <v>3615</v>
      </c>
      <c r="T60" s="16">
        <f>IFERROR(VLOOKUP($A60,'CONCENTRADO DE CLAVES'!$A$10:$AU$732,T$8,FALSE),"")</f>
        <v>2</v>
      </c>
      <c r="U60" s="16">
        <f>IFERROR(VLOOKUP($A60,'CONCENTRADO DE CLAVES'!$A$10:$AU$732,U$8,FALSE),"")</f>
        <v>12</v>
      </c>
      <c r="V60" s="16" t="str">
        <f>IFERROR(VLOOKUP($A60,'CONCENTRADO DE CLAVES'!$A$10:$AU$732,V$8,FALSE),"")</f>
        <v>21121040150015625233K21301415508103615212120</v>
      </c>
      <c r="W60" s="13">
        <f>IFERROR(VLOOKUP($A60,'CONCENTRADO DE CLAVES'!$A$10:$AU$732,W$8,FALSE),"")</f>
        <v>0</v>
      </c>
      <c r="X60" s="13">
        <f>IFERROR(VLOOKUP($A60,'CONCENTRADO DE CLAVES'!$A$10:$AU$732,X$8,FALSE),"")</f>
        <v>0</v>
      </c>
      <c r="Y60" s="13">
        <f>IFERROR(VLOOKUP($A60,'CONCENTRADO DE CLAVES'!$A$10:$AU$732,Y$8,FALSE),"")</f>
        <v>0</v>
      </c>
      <c r="Z60" s="37">
        <f>IFERROR(VLOOKUP($A60,'CONCENTRADO DE CLAVES'!$A$10:$AU$732,Z$8,FALSE),"")</f>
        <v>0</v>
      </c>
      <c r="AA60" s="13">
        <f>IFERROR(VLOOKUP($A60,'CONCENTRADO DE CLAVES'!$A$10:$AU$732,AA$8,FALSE),"")</f>
        <v>0</v>
      </c>
      <c r="AB60" s="13">
        <f>IFERROR(VLOOKUP($A60,'CONCENTRADO DE CLAVES'!$A$10:$AU$732,AB$8,FALSE),"")</f>
        <v>0</v>
      </c>
      <c r="AC60" s="13">
        <f>IFERROR(VLOOKUP($A60,'CONCENTRADO DE CLAVES'!$A$10:$AU$732,AC$8,FALSE),"")</f>
        <v>0</v>
      </c>
      <c r="AD60" s="37">
        <f>IFERROR(VLOOKUP($A60,'CONCENTRADO DE CLAVES'!$A$10:$AU$732,AD$8,FALSE),"")</f>
        <v>0</v>
      </c>
      <c r="AE60" s="13">
        <f>IFERROR(VLOOKUP($A60,'CONCENTRADO DE CLAVES'!$A$10:$AU$732,AE$8,FALSE),"")</f>
        <v>0</v>
      </c>
      <c r="AF60" s="13">
        <f>IFERROR(VLOOKUP($A60,'CONCENTRADO DE CLAVES'!$A$10:$AU$732,AF$8,FALSE),"")</f>
        <v>0</v>
      </c>
      <c r="AG60" s="13">
        <f>IFERROR(VLOOKUP($A60,'CONCENTRADO DE CLAVES'!$A$10:$AU$732,AG$8,FALSE),"")</f>
        <v>0</v>
      </c>
      <c r="AH60" s="37">
        <f>IFERROR(VLOOKUP($A60,'CONCENTRADO DE CLAVES'!$A$10:$AU$732,AH$8,FALSE),"")</f>
        <v>0</v>
      </c>
      <c r="AI60" s="13">
        <f>IFERROR(VLOOKUP($A60,'CONCENTRADO DE CLAVES'!$A$10:$AU$732,AI$8,FALSE),"")</f>
        <v>0</v>
      </c>
      <c r="AJ60" s="13">
        <f>IFERROR(VLOOKUP($A60,'CONCENTRADO DE CLAVES'!$A$10:$AU$732,AJ$8,FALSE),"")</f>
        <v>0</v>
      </c>
      <c r="AK60" s="13">
        <f>IFERROR(VLOOKUP($A60,'CONCENTRADO DE CLAVES'!$A$10:$AU$732,AK$8,FALSE),"")</f>
        <v>0</v>
      </c>
      <c r="AL60" s="37">
        <f>IFERROR(VLOOKUP($A60,'CONCENTRADO DE CLAVES'!$A$10:$AU$732,AL$8,FALSE),"")</f>
        <v>0</v>
      </c>
      <c r="AM60" s="69">
        <f>IFERROR(VLOOKUP($A60,'CONCENTRADO DE CLAVES'!$A$10:$AU$732,AM$8,FALSE),"")</f>
        <v>0</v>
      </c>
    </row>
    <row r="61" spans="1:39" x14ac:dyDescent="0.25">
      <c r="A61" s="66">
        <v>52</v>
      </c>
      <c r="B61" s="16" t="str">
        <f>IFERROR(VLOOKUP($A61,'CONCENTRADO DE CLAVES'!$A$10:$AU$732,B$8,FALSE),"")</f>
        <v>21121040150015625233K21301415508501015212120</v>
      </c>
      <c r="C61" s="16">
        <f>IFERROR(VLOOKUP($A61,'CONCENTRADO DE CLAVES'!$A$10:$AU$732,C$8,FALSE),"")</f>
        <v>183</v>
      </c>
      <c r="D61" s="16" t="str">
        <f>IFERROR(VLOOKUP($A61,'CONCENTRADO DE CLAVES'!$A$10:$AU$732,D$8,FALSE),"")</f>
        <v>21121</v>
      </c>
      <c r="E61" s="16">
        <f>IFERROR(VLOOKUP($A61,'CONCENTRADO DE CLAVES'!$A$10:$AU$732,E$8,FALSE),"")</f>
        <v>4</v>
      </c>
      <c r="F61" s="16">
        <f>IFERROR(VLOOKUP($A61,'CONCENTRADO DE CLAVES'!$A$10:$AU$732,F$8,FALSE),"")</f>
        <v>15</v>
      </c>
      <c r="G61" s="16">
        <f>IFERROR(VLOOKUP($A61,'CONCENTRADO DE CLAVES'!$A$10:$AU$732,G$8,FALSE),"")</f>
        <v>156</v>
      </c>
      <c r="H61" s="16">
        <f>IFERROR(VLOOKUP($A61,'CONCENTRADO DE CLAVES'!$A$10:$AU$732,H$8,FALSE),"")</f>
        <v>2</v>
      </c>
      <c r="I61" s="16">
        <f>IFERROR(VLOOKUP($A61,'CONCENTRADO DE CLAVES'!$A$10:$AU$732,I$8,FALSE),"")</f>
        <v>5</v>
      </c>
      <c r="J61" s="16">
        <f>IFERROR(VLOOKUP($A61,'CONCENTRADO DE CLAVES'!$A$10:$AU$732,J$8,FALSE),"")</f>
        <v>2</v>
      </c>
      <c r="K61" s="16">
        <f>IFERROR(VLOOKUP($A61,'CONCENTRADO DE CLAVES'!$A$10:$AU$732,K$8,FALSE),"")</f>
        <v>3</v>
      </c>
      <c r="L61" s="16">
        <f>IFERROR(VLOOKUP($A61,'CONCENTRADO DE CLAVES'!$A$10:$AU$732,L$8,FALSE),"")</f>
        <v>3</v>
      </c>
      <c r="M61" s="16" t="str">
        <f>IFERROR(VLOOKUP($A61,'CONCENTRADO DE CLAVES'!$A$10:$AU$732,M$8,FALSE),"")</f>
        <v>K</v>
      </c>
      <c r="N61" s="16">
        <f>IFERROR(VLOOKUP($A61,'CONCENTRADO DE CLAVES'!$A$10:$AU$732,N$8,FALSE),"")</f>
        <v>213</v>
      </c>
      <c r="O61" s="16">
        <f>IFERROR(VLOOKUP($A61,'CONCENTRADO DE CLAVES'!$A$10:$AU$732,O$8,FALSE),"")</f>
        <v>1</v>
      </c>
      <c r="P61" s="16">
        <f>IFERROR(VLOOKUP($A61,'CONCENTRADO DE CLAVES'!$A$10:$AU$732,P$8,FALSE),"")</f>
        <v>4155</v>
      </c>
      <c r="Q61" s="16">
        <f>IFERROR(VLOOKUP($A61,'CONCENTRADO DE CLAVES'!$A$10:$AU$732,Q$8,FALSE),"")</f>
        <v>8</v>
      </c>
      <c r="R61" s="16">
        <f>IFERROR(VLOOKUP($A61,'CONCENTRADO DE CLAVES'!$A$10:$AU$732,R$8,FALSE),"")</f>
        <v>5</v>
      </c>
      <c r="S61" s="16">
        <f>IFERROR(VLOOKUP($A61,'CONCENTRADO DE CLAVES'!$A$10:$AU$732,S$8,FALSE),"")</f>
        <v>1015</v>
      </c>
      <c r="T61" s="16">
        <f>IFERROR(VLOOKUP($A61,'CONCENTRADO DE CLAVES'!$A$10:$AU$732,T$8,FALSE),"")</f>
        <v>2</v>
      </c>
      <c r="U61" s="16">
        <f>IFERROR(VLOOKUP($A61,'CONCENTRADO DE CLAVES'!$A$10:$AU$732,U$8,FALSE),"")</f>
        <v>12</v>
      </c>
      <c r="V61" s="16" t="str">
        <f>IFERROR(VLOOKUP($A61,'CONCENTRADO DE CLAVES'!$A$10:$AU$732,V$8,FALSE),"")</f>
        <v>21121040150015625233K21301415508501015212120</v>
      </c>
      <c r="W61" s="13">
        <f>IFERROR(VLOOKUP($A61,'CONCENTRADO DE CLAVES'!$A$10:$AU$732,W$8,FALSE),"")</f>
        <v>0</v>
      </c>
      <c r="X61" s="13">
        <f>IFERROR(VLOOKUP($A61,'CONCENTRADO DE CLAVES'!$A$10:$AU$732,X$8,FALSE),"")</f>
        <v>0</v>
      </c>
      <c r="Y61" s="13">
        <f>IFERROR(VLOOKUP($A61,'CONCENTRADO DE CLAVES'!$A$10:$AU$732,Y$8,FALSE),"")</f>
        <v>0</v>
      </c>
      <c r="Z61" s="37">
        <f>IFERROR(VLOOKUP($A61,'CONCENTRADO DE CLAVES'!$A$10:$AU$732,Z$8,FALSE),"")</f>
        <v>0</v>
      </c>
      <c r="AA61" s="13">
        <f>IFERROR(VLOOKUP($A61,'CONCENTRADO DE CLAVES'!$A$10:$AU$732,AA$8,FALSE),"")</f>
        <v>0</v>
      </c>
      <c r="AB61" s="13">
        <f>IFERROR(VLOOKUP($A61,'CONCENTRADO DE CLAVES'!$A$10:$AU$732,AB$8,FALSE),"")</f>
        <v>0</v>
      </c>
      <c r="AC61" s="13">
        <f>IFERROR(VLOOKUP($A61,'CONCENTRADO DE CLAVES'!$A$10:$AU$732,AC$8,FALSE),"")</f>
        <v>0</v>
      </c>
      <c r="AD61" s="37">
        <f>IFERROR(VLOOKUP($A61,'CONCENTRADO DE CLAVES'!$A$10:$AU$732,AD$8,FALSE),"")</f>
        <v>0</v>
      </c>
      <c r="AE61" s="13">
        <f>IFERROR(VLOOKUP($A61,'CONCENTRADO DE CLAVES'!$A$10:$AU$732,AE$8,FALSE),"")</f>
        <v>0</v>
      </c>
      <c r="AF61" s="13">
        <f>IFERROR(VLOOKUP($A61,'CONCENTRADO DE CLAVES'!$A$10:$AU$732,AF$8,FALSE),"")</f>
        <v>0</v>
      </c>
      <c r="AG61" s="13">
        <f>IFERROR(VLOOKUP($A61,'CONCENTRADO DE CLAVES'!$A$10:$AU$732,AG$8,FALSE),"")</f>
        <v>0</v>
      </c>
      <c r="AH61" s="37">
        <f>IFERROR(VLOOKUP($A61,'CONCENTRADO DE CLAVES'!$A$10:$AU$732,AH$8,FALSE),"")</f>
        <v>0</v>
      </c>
      <c r="AI61" s="13">
        <f>IFERROR(VLOOKUP($A61,'CONCENTRADO DE CLAVES'!$A$10:$AU$732,AI$8,FALSE),"")</f>
        <v>0</v>
      </c>
      <c r="AJ61" s="13">
        <f>IFERROR(VLOOKUP($A61,'CONCENTRADO DE CLAVES'!$A$10:$AU$732,AJ$8,FALSE),"")</f>
        <v>0</v>
      </c>
      <c r="AK61" s="13">
        <f>IFERROR(VLOOKUP($A61,'CONCENTRADO DE CLAVES'!$A$10:$AU$732,AK$8,FALSE),"")</f>
        <v>0</v>
      </c>
      <c r="AL61" s="37">
        <f>IFERROR(VLOOKUP($A61,'CONCENTRADO DE CLAVES'!$A$10:$AU$732,AL$8,FALSE),"")</f>
        <v>0</v>
      </c>
      <c r="AM61" s="69">
        <f>IFERROR(VLOOKUP($A61,'CONCENTRADO DE CLAVES'!$A$10:$AU$732,AM$8,FALSE),"")</f>
        <v>0</v>
      </c>
    </row>
    <row r="62" spans="1:39" x14ac:dyDescent="0.25">
      <c r="A62" s="66">
        <v>53</v>
      </c>
      <c r="B62" s="16" t="str">
        <f>IFERROR(VLOOKUP($A62,'CONCENTRADO DE CLAVES'!$A$10:$AU$732,B$8,FALSE),"")</f>
        <v>21121040150015625233K21301415509103615212101</v>
      </c>
      <c r="C62" s="16">
        <f>IFERROR(VLOOKUP($A62,'CONCENTRADO DE CLAVES'!$A$10:$AU$732,C$8,FALSE),"")</f>
        <v>183</v>
      </c>
      <c r="D62" s="16" t="str">
        <f>IFERROR(VLOOKUP($A62,'CONCENTRADO DE CLAVES'!$A$10:$AU$732,D$8,FALSE),"")</f>
        <v>21121</v>
      </c>
      <c r="E62" s="16">
        <f>IFERROR(VLOOKUP($A62,'CONCENTRADO DE CLAVES'!$A$10:$AU$732,E$8,FALSE),"")</f>
        <v>4</v>
      </c>
      <c r="F62" s="16">
        <f>IFERROR(VLOOKUP($A62,'CONCENTRADO DE CLAVES'!$A$10:$AU$732,F$8,FALSE),"")</f>
        <v>15</v>
      </c>
      <c r="G62" s="16">
        <f>IFERROR(VLOOKUP($A62,'CONCENTRADO DE CLAVES'!$A$10:$AU$732,G$8,FALSE),"")</f>
        <v>156</v>
      </c>
      <c r="H62" s="16">
        <f>IFERROR(VLOOKUP($A62,'CONCENTRADO DE CLAVES'!$A$10:$AU$732,H$8,FALSE),"")</f>
        <v>2</v>
      </c>
      <c r="I62" s="16">
        <f>IFERROR(VLOOKUP($A62,'CONCENTRADO DE CLAVES'!$A$10:$AU$732,I$8,FALSE),"")</f>
        <v>5</v>
      </c>
      <c r="J62" s="16">
        <f>IFERROR(VLOOKUP($A62,'CONCENTRADO DE CLAVES'!$A$10:$AU$732,J$8,FALSE),"")</f>
        <v>2</v>
      </c>
      <c r="K62" s="16">
        <f>IFERROR(VLOOKUP($A62,'CONCENTRADO DE CLAVES'!$A$10:$AU$732,K$8,FALSE),"")</f>
        <v>3</v>
      </c>
      <c r="L62" s="16">
        <f>IFERROR(VLOOKUP($A62,'CONCENTRADO DE CLAVES'!$A$10:$AU$732,L$8,FALSE),"")</f>
        <v>3</v>
      </c>
      <c r="M62" s="16" t="str">
        <f>IFERROR(VLOOKUP($A62,'CONCENTRADO DE CLAVES'!$A$10:$AU$732,M$8,FALSE),"")</f>
        <v>K</v>
      </c>
      <c r="N62" s="16">
        <f>IFERROR(VLOOKUP($A62,'CONCENTRADO DE CLAVES'!$A$10:$AU$732,N$8,FALSE),"")</f>
        <v>213</v>
      </c>
      <c r="O62" s="16">
        <f>IFERROR(VLOOKUP($A62,'CONCENTRADO DE CLAVES'!$A$10:$AU$732,O$8,FALSE),"")</f>
        <v>1</v>
      </c>
      <c r="P62" s="16">
        <f>IFERROR(VLOOKUP($A62,'CONCENTRADO DE CLAVES'!$A$10:$AU$732,P$8,FALSE),"")</f>
        <v>4155</v>
      </c>
      <c r="Q62" s="16">
        <f>IFERROR(VLOOKUP($A62,'CONCENTRADO DE CLAVES'!$A$10:$AU$732,Q$8,FALSE),"")</f>
        <v>9</v>
      </c>
      <c r="R62" s="16">
        <f>IFERROR(VLOOKUP($A62,'CONCENTRADO DE CLAVES'!$A$10:$AU$732,R$8,FALSE),"")</f>
        <v>1</v>
      </c>
      <c r="S62" s="16">
        <f>IFERROR(VLOOKUP($A62,'CONCENTRADO DE CLAVES'!$A$10:$AU$732,S$8,FALSE),"")</f>
        <v>3615</v>
      </c>
      <c r="T62" s="16">
        <f>IFERROR(VLOOKUP($A62,'CONCENTRADO DE CLAVES'!$A$10:$AU$732,T$8,FALSE),"")</f>
        <v>2</v>
      </c>
      <c r="U62" s="16">
        <f>IFERROR(VLOOKUP($A62,'CONCENTRADO DE CLAVES'!$A$10:$AU$732,U$8,FALSE),"")</f>
        <v>12</v>
      </c>
      <c r="V62" s="16" t="str">
        <f>IFERROR(VLOOKUP($A62,'CONCENTRADO DE CLAVES'!$A$10:$AU$732,V$8,FALSE),"")</f>
        <v>21121040150015625233K21301415509103615212101</v>
      </c>
      <c r="W62" s="13">
        <f>IFERROR(VLOOKUP($A62,'CONCENTRADO DE CLAVES'!$A$10:$AU$732,W$8,FALSE),"")</f>
        <v>0</v>
      </c>
      <c r="X62" s="13">
        <f>IFERROR(VLOOKUP($A62,'CONCENTRADO DE CLAVES'!$A$10:$AU$732,X$8,FALSE),"")</f>
        <v>0</v>
      </c>
      <c r="Y62" s="13">
        <f>IFERROR(VLOOKUP($A62,'CONCENTRADO DE CLAVES'!$A$10:$AU$732,Y$8,FALSE),"")</f>
        <v>0</v>
      </c>
      <c r="Z62" s="37">
        <f>IFERROR(VLOOKUP($A62,'CONCENTRADO DE CLAVES'!$A$10:$AU$732,Z$8,FALSE),"")</f>
        <v>0</v>
      </c>
      <c r="AA62" s="13">
        <f>IFERROR(VLOOKUP($A62,'CONCENTRADO DE CLAVES'!$A$10:$AU$732,AA$8,FALSE),"")</f>
        <v>0</v>
      </c>
      <c r="AB62" s="13">
        <f>IFERROR(VLOOKUP($A62,'CONCENTRADO DE CLAVES'!$A$10:$AU$732,AB$8,FALSE),"")</f>
        <v>0</v>
      </c>
      <c r="AC62" s="13">
        <f>IFERROR(VLOOKUP($A62,'CONCENTRADO DE CLAVES'!$A$10:$AU$732,AC$8,FALSE),"")</f>
        <v>0</v>
      </c>
      <c r="AD62" s="37">
        <f>IFERROR(VLOOKUP($A62,'CONCENTRADO DE CLAVES'!$A$10:$AU$732,AD$8,FALSE),"")</f>
        <v>0</v>
      </c>
      <c r="AE62" s="13">
        <f>IFERROR(VLOOKUP($A62,'CONCENTRADO DE CLAVES'!$A$10:$AU$732,AE$8,FALSE),"")</f>
        <v>0</v>
      </c>
      <c r="AF62" s="13">
        <f>IFERROR(VLOOKUP($A62,'CONCENTRADO DE CLAVES'!$A$10:$AU$732,AF$8,FALSE),"")</f>
        <v>0</v>
      </c>
      <c r="AG62" s="13">
        <f>IFERROR(VLOOKUP($A62,'CONCENTRADO DE CLAVES'!$A$10:$AU$732,AG$8,FALSE),"")</f>
        <v>0</v>
      </c>
      <c r="AH62" s="37">
        <f>IFERROR(VLOOKUP($A62,'CONCENTRADO DE CLAVES'!$A$10:$AU$732,AH$8,FALSE),"")</f>
        <v>0</v>
      </c>
      <c r="AI62" s="13">
        <f>IFERROR(VLOOKUP($A62,'CONCENTRADO DE CLAVES'!$A$10:$AU$732,AI$8,FALSE),"")</f>
        <v>0</v>
      </c>
      <c r="AJ62" s="13">
        <f>IFERROR(VLOOKUP($A62,'CONCENTRADO DE CLAVES'!$A$10:$AU$732,AJ$8,FALSE),"")</f>
        <v>0</v>
      </c>
      <c r="AK62" s="13">
        <f>IFERROR(VLOOKUP($A62,'CONCENTRADO DE CLAVES'!$A$10:$AU$732,AK$8,FALSE),"")</f>
        <v>0</v>
      </c>
      <c r="AL62" s="37">
        <f>IFERROR(VLOOKUP($A62,'CONCENTRADO DE CLAVES'!$A$10:$AU$732,AL$8,FALSE),"")</f>
        <v>0</v>
      </c>
      <c r="AM62" s="69">
        <f>IFERROR(VLOOKUP($A62,'CONCENTRADO DE CLAVES'!$A$10:$AU$732,AM$8,FALSE),"")</f>
        <v>0</v>
      </c>
    </row>
    <row r="63" spans="1:39" x14ac:dyDescent="0.25">
      <c r="A63" s="66">
        <v>54</v>
      </c>
      <c r="B63" s="16" t="str">
        <f>IFERROR(VLOOKUP($A63,'CONCENTRADO DE CLAVES'!$A$10:$AU$732,B$8,FALSE),"")</f>
        <v>21121040150015625233K21301415509501015212101</v>
      </c>
      <c r="C63" s="16">
        <f>IFERROR(VLOOKUP($A63,'CONCENTRADO DE CLAVES'!$A$10:$AU$732,C$8,FALSE),"")</f>
        <v>183</v>
      </c>
      <c r="D63" s="16" t="str">
        <f>IFERROR(VLOOKUP($A63,'CONCENTRADO DE CLAVES'!$A$10:$AU$732,D$8,FALSE),"")</f>
        <v>21121</v>
      </c>
      <c r="E63" s="16">
        <f>IFERROR(VLOOKUP($A63,'CONCENTRADO DE CLAVES'!$A$10:$AU$732,E$8,FALSE),"")</f>
        <v>4</v>
      </c>
      <c r="F63" s="16">
        <f>IFERROR(VLOOKUP($A63,'CONCENTRADO DE CLAVES'!$A$10:$AU$732,F$8,FALSE),"")</f>
        <v>15</v>
      </c>
      <c r="G63" s="16">
        <f>IFERROR(VLOOKUP($A63,'CONCENTRADO DE CLAVES'!$A$10:$AU$732,G$8,FALSE),"")</f>
        <v>156</v>
      </c>
      <c r="H63" s="16">
        <f>IFERROR(VLOOKUP($A63,'CONCENTRADO DE CLAVES'!$A$10:$AU$732,H$8,FALSE),"")</f>
        <v>2</v>
      </c>
      <c r="I63" s="16">
        <f>IFERROR(VLOOKUP($A63,'CONCENTRADO DE CLAVES'!$A$10:$AU$732,I$8,FALSE),"")</f>
        <v>5</v>
      </c>
      <c r="J63" s="16">
        <f>IFERROR(VLOOKUP($A63,'CONCENTRADO DE CLAVES'!$A$10:$AU$732,J$8,FALSE),"")</f>
        <v>2</v>
      </c>
      <c r="K63" s="16">
        <f>IFERROR(VLOOKUP($A63,'CONCENTRADO DE CLAVES'!$A$10:$AU$732,K$8,FALSE),"")</f>
        <v>3</v>
      </c>
      <c r="L63" s="16">
        <f>IFERROR(VLOOKUP($A63,'CONCENTRADO DE CLAVES'!$A$10:$AU$732,L$8,FALSE),"")</f>
        <v>3</v>
      </c>
      <c r="M63" s="16" t="str">
        <f>IFERROR(VLOOKUP($A63,'CONCENTRADO DE CLAVES'!$A$10:$AU$732,M$8,FALSE),"")</f>
        <v>K</v>
      </c>
      <c r="N63" s="16">
        <f>IFERROR(VLOOKUP($A63,'CONCENTRADO DE CLAVES'!$A$10:$AU$732,N$8,FALSE),"")</f>
        <v>213</v>
      </c>
      <c r="O63" s="16">
        <f>IFERROR(VLOOKUP($A63,'CONCENTRADO DE CLAVES'!$A$10:$AU$732,O$8,FALSE),"")</f>
        <v>1</v>
      </c>
      <c r="P63" s="16">
        <f>IFERROR(VLOOKUP($A63,'CONCENTRADO DE CLAVES'!$A$10:$AU$732,P$8,FALSE),"")</f>
        <v>4155</v>
      </c>
      <c r="Q63" s="16">
        <f>IFERROR(VLOOKUP($A63,'CONCENTRADO DE CLAVES'!$A$10:$AU$732,Q$8,FALSE),"")</f>
        <v>9</v>
      </c>
      <c r="R63" s="16">
        <f>IFERROR(VLOOKUP($A63,'CONCENTRADO DE CLAVES'!$A$10:$AU$732,R$8,FALSE),"")</f>
        <v>5</v>
      </c>
      <c r="S63" s="16">
        <f>IFERROR(VLOOKUP($A63,'CONCENTRADO DE CLAVES'!$A$10:$AU$732,S$8,FALSE),"")</f>
        <v>1015</v>
      </c>
      <c r="T63" s="16">
        <f>IFERROR(VLOOKUP($A63,'CONCENTRADO DE CLAVES'!$A$10:$AU$732,T$8,FALSE),"")</f>
        <v>2</v>
      </c>
      <c r="U63" s="16">
        <f>IFERROR(VLOOKUP($A63,'CONCENTRADO DE CLAVES'!$A$10:$AU$732,U$8,FALSE),"")</f>
        <v>12</v>
      </c>
      <c r="V63" s="16" t="str">
        <f>IFERROR(VLOOKUP($A63,'CONCENTRADO DE CLAVES'!$A$10:$AU$732,V$8,FALSE),"")</f>
        <v>21121040150015625233K21301415509501015212101</v>
      </c>
      <c r="W63" s="13">
        <f>IFERROR(VLOOKUP($A63,'CONCENTRADO DE CLAVES'!$A$10:$AU$732,W$8,FALSE),"")</f>
        <v>0</v>
      </c>
      <c r="X63" s="13">
        <f>IFERROR(VLOOKUP($A63,'CONCENTRADO DE CLAVES'!$A$10:$AU$732,X$8,FALSE),"")</f>
        <v>0</v>
      </c>
      <c r="Y63" s="13">
        <f>IFERROR(VLOOKUP($A63,'CONCENTRADO DE CLAVES'!$A$10:$AU$732,Y$8,FALSE),"")</f>
        <v>0</v>
      </c>
      <c r="Z63" s="37">
        <f>IFERROR(VLOOKUP($A63,'CONCENTRADO DE CLAVES'!$A$10:$AU$732,Z$8,FALSE),"")</f>
        <v>0</v>
      </c>
      <c r="AA63" s="13">
        <f>IFERROR(VLOOKUP($A63,'CONCENTRADO DE CLAVES'!$A$10:$AU$732,AA$8,FALSE),"")</f>
        <v>0</v>
      </c>
      <c r="AB63" s="13">
        <f>IFERROR(VLOOKUP($A63,'CONCENTRADO DE CLAVES'!$A$10:$AU$732,AB$8,FALSE),"")</f>
        <v>0</v>
      </c>
      <c r="AC63" s="13">
        <f>IFERROR(VLOOKUP($A63,'CONCENTRADO DE CLAVES'!$A$10:$AU$732,AC$8,FALSE),"")</f>
        <v>0</v>
      </c>
      <c r="AD63" s="37">
        <f>IFERROR(VLOOKUP($A63,'CONCENTRADO DE CLAVES'!$A$10:$AU$732,AD$8,FALSE),"")</f>
        <v>0</v>
      </c>
      <c r="AE63" s="13">
        <f>IFERROR(VLOOKUP($A63,'CONCENTRADO DE CLAVES'!$A$10:$AU$732,AE$8,FALSE),"")</f>
        <v>0</v>
      </c>
      <c r="AF63" s="13">
        <f>IFERROR(VLOOKUP($A63,'CONCENTRADO DE CLAVES'!$A$10:$AU$732,AF$8,FALSE),"")</f>
        <v>0</v>
      </c>
      <c r="AG63" s="13">
        <f>IFERROR(VLOOKUP($A63,'CONCENTRADO DE CLAVES'!$A$10:$AU$732,AG$8,FALSE),"")</f>
        <v>0</v>
      </c>
      <c r="AH63" s="37">
        <f>IFERROR(VLOOKUP($A63,'CONCENTRADO DE CLAVES'!$A$10:$AU$732,AH$8,FALSE),"")</f>
        <v>0</v>
      </c>
      <c r="AI63" s="13">
        <f>IFERROR(VLOOKUP($A63,'CONCENTRADO DE CLAVES'!$A$10:$AU$732,AI$8,FALSE),"")</f>
        <v>0</v>
      </c>
      <c r="AJ63" s="13">
        <f>IFERROR(VLOOKUP($A63,'CONCENTRADO DE CLAVES'!$A$10:$AU$732,AJ$8,FALSE),"")</f>
        <v>0</v>
      </c>
      <c r="AK63" s="13">
        <f>IFERROR(VLOOKUP($A63,'CONCENTRADO DE CLAVES'!$A$10:$AU$732,AK$8,FALSE),"")</f>
        <v>0</v>
      </c>
      <c r="AL63" s="37">
        <f>IFERROR(VLOOKUP($A63,'CONCENTRADO DE CLAVES'!$A$10:$AU$732,AL$8,FALSE),"")</f>
        <v>0</v>
      </c>
      <c r="AM63" s="69">
        <f>IFERROR(VLOOKUP($A63,'CONCENTRADO DE CLAVES'!$A$10:$AU$732,AM$8,FALSE),"")</f>
        <v>0</v>
      </c>
    </row>
    <row r="64" spans="1:39" x14ac:dyDescent="0.25">
      <c r="A64" s="66">
        <v>55</v>
      </c>
      <c r="B64" s="16" t="str">
        <f>IFERROR(VLOOKUP($A64,'CONCENTRADO DE CLAVES'!$A$10:$AU$732,B$8,FALSE),"")</f>
        <v>21121040150015625233K21301415510103615212098</v>
      </c>
      <c r="C64" s="16">
        <f>IFERROR(VLOOKUP($A64,'CONCENTRADO DE CLAVES'!$A$10:$AU$732,C$8,FALSE),"")</f>
        <v>183</v>
      </c>
      <c r="D64" s="16" t="str">
        <f>IFERROR(VLOOKUP($A64,'CONCENTRADO DE CLAVES'!$A$10:$AU$732,D$8,FALSE),"")</f>
        <v>21121</v>
      </c>
      <c r="E64" s="16">
        <f>IFERROR(VLOOKUP($A64,'CONCENTRADO DE CLAVES'!$A$10:$AU$732,E$8,FALSE),"")</f>
        <v>4</v>
      </c>
      <c r="F64" s="16">
        <f>IFERROR(VLOOKUP($A64,'CONCENTRADO DE CLAVES'!$A$10:$AU$732,F$8,FALSE),"")</f>
        <v>15</v>
      </c>
      <c r="G64" s="16">
        <f>IFERROR(VLOOKUP($A64,'CONCENTRADO DE CLAVES'!$A$10:$AU$732,G$8,FALSE),"")</f>
        <v>156</v>
      </c>
      <c r="H64" s="16">
        <f>IFERROR(VLOOKUP($A64,'CONCENTRADO DE CLAVES'!$A$10:$AU$732,H$8,FALSE),"")</f>
        <v>2</v>
      </c>
      <c r="I64" s="16">
        <f>IFERROR(VLOOKUP($A64,'CONCENTRADO DE CLAVES'!$A$10:$AU$732,I$8,FALSE),"")</f>
        <v>5</v>
      </c>
      <c r="J64" s="16">
        <f>IFERROR(VLOOKUP($A64,'CONCENTRADO DE CLAVES'!$A$10:$AU$732,J$8,FALSE),"")</f>
        <v>2</v>
      </c>
      <c r="K64" s="16">
        <f>IFERROR(VLOOKUP($A64,'CONCENTRADO DE CLAVES'!$A$10:$AU$732,K$8,FALSE),"")</f>
        <v>3</v>
      </c>
      <c r="L64" s="16">
        <f>IFERROR(VLOOKUP($A64,'CONCENTRADO DE CLAVES'!$A$10:$AU$732,L$8,FALSE),"")</f>
        <v>3</v>
      </c>
      <c r="M64" s="16" t="str">
        <f>IFERROR(VLOOKUP($A64,'CONCENTRADO DE CLAVES'!$A$10:$AU$732,M$8,FALSE),"")</f>
        <v>K</v>
      </c>
      <c r="N64" s="16">
        <f>IFERROR(VLOOKUP($A64,'CONCENTRADO DE CLAVES'!$A$10:$AU$732,N$8,FALSE),"")</f>
        <v>213</v>
      </c>
      <c r="O64" s="16">
        <f>IFERROR(VLOOKUP($A64,'CONCENTRADO DE CLAVES'!$A$10:$AU$732,O$8,FALSE),"")</f>
        <v>1</v>
      </c>
      <c r="P64" s="16">
        <f>IFERROR(VLOOKUP($A64,'CONCENTRADO DE CLAVES'!$A$10:$AU$732,P$8,FALSE),"")</f>
        <v>4155</v>
      </c>
      <c r="Q64" s="16">
        <f>IFERROR(VLOOKUP($A64,'CONCENTRADO DE CLAVES'!$A$10:$AU$732,Q$8,FALSE),"")</f>
        <v>10</v>
      </c>
      <c r="R64" s="16">
        <f>IFERROR(VLOOKUP($A64,'CONCENTRADO DE CLAVES'!$A$10:$AU$732,R$8,FALSE),"")</f>
        <v>1</v>
      </c>
      <c r="S64" s="16">
        <f>IFERROR(VLOOKUP($A64,'CONCENTRADO DE CLAVES'!$A$10:$AU$732,S$8,FALSE),"")</f>
        <v>3615</v>
      </c>
      <c r="T64" s="16">
        <f>IFERROR(VLOOKUP($A64,'CONCENTRADO DE CLAVES'!$A$10:$AU$732,T$8,FALSE),"")</f>
        <v>2</v>
      </c>
      <c r="U64" s="16">
        <f>IFERROR(VLOOKUP($A64,'CONCENTRADO DE CLAVES'!$A$10:$AU$732,U$8,FALSE),"")</f>
        <v>12</v>
      </c>
      <c r="V64" s="16" t="str">
        <f>IFERROR(VLOOKUP($A64,'CONCENTRADO DE CLAVES'!$A$10:$AU$732,V$8,FALSE),"")</f>
        <v>21121040150015625233K21301415510103615212098</v>
      </c>
      <c r="W64" s="13">
        <f>IFERROR(VLOOKUP($A64,'CONCENTRADO DE CLAVES'!$A$10:$AU$732,W$8,FALSE),"")</f>
        <v>0</v>
      </c>
      <c r="X64" s="13">
        <f>IFERROR(VLOOKUP($A64,'CONCENTRADO DE CLAVES'!$A$10:$AU$732,X$8,FALSE),"")</f>
        <v>0</v>
      </c>
      <c r="Y64" s="13">
        <f>IFERROR(VLOOKUP($A64,'CONCENTRADO DE CLAVES'!$A$10:$AU$732,Y$8,FALSE),"")</f>
        <v>0</v>
      </c>
      <c r="Z64" s="37">
        <f>IFERROR(VLOOKUP($A64,'CONCENTRADO DE CLAVES'!$A$10:$AU$732,Z$8,FALSE),"")</f>
        <v>0</v>
      </c>
      <c r="AA64" s="13">
        <f>IFERROR(VLOOKUP($A64,'CONCENTRADO DE CLAVES'!$A$10:$AU$732,AA$8,FALSE),"")</f>
        <v>0</v>
      </c>
      <c r="AB64" s="13">
        <f>IFERROR(VLOOKUP($A64,'CONCENTRADO DE CLAVES'!$A$10:$AU$732,AB$8,FALSE),"")</f>
        <v>0</v>
      </c>
      <c r="AC64" s="13">
        <f>IFERROR(VLOOKUP($A64,'CONCENTRADO DE CLAVES'!$A$10:$AU$732,AC$8,FALSE),"")</f>
        <v>0</v>
      </c>
      <c r="AD64" s="37">
        <f>IFERROR(VLOOKUP($A64,'CONCENTRADO DE CLAVES'!$A$10:$AU$732,AD$8,FALSE),"")</f>
        <v>0</v>
      </c>
      <c r="AE64" s="13">
        <f>IFERROR(VLOOKUP($A64,'CONCENTRADO DE CLAVES'!$A$10:$AU$732,AE$8,FALSE),"")</f>
        <v>0</v>
      </c>
      <c r="AF64" s="13">
        <f>IFERROR(VLOOKUP($A64,'CONCENTRADO DE CLAVES'!$A$10:$AU$732,AF$8,FALSE),"")</f>
        <v>0</v>
      </c>
      <c r="AG64" s="13">
        <f>IFERROR(VLOOKUP($A64,'CONCENTRADO DE CLAVES'!$A$10:$AU$732,AG$8,FALSE),"")</f>
        <v>0</v>
      </c>
      <c r="AH64" s="37">
        <f>IFERROR(VLOOKUP($A64,'CONCENTRADO DE CLAVES'!$A$10:$AU$732,AH$8,FALSE),"")</f>
        <v>0</v>
      </c>
      <c r="AI64" s="13">
        <f>IFERROR(VLOOKUP($A64,'CONCENTRADO DE CLAVES'!$A$10:$AU$732,AI$8,FALSE),"")</f>
        <v>0</v>
      </c>
      <c r="AJ64" s="13">
        <f>IFERROR(VLOOKUP($A64,'CONCENTRADO DE CLAVES'!$A$10:$AU$732,AJ$8,FALSE),"")</f>
        <v>0</v>
      </c>
      <c r="AK64" s="13">
        <f>IFERROR(VLOOKUP($A64,'CONCENTRADO DE CLAVES'!$A$10:$AU$732,AK$8,FALSE),"")</f>
        <v>0</v>
      </c>
      <c r="AL64" s="37">
        <f>IFERROR(VLOOKUP($A64,'CONCENTRADO DE CLAVES'!$A$10:$AU$732,AL$8,FALSE),"")</f>
        <v>0</v>
      </c>
      <c r="AM64" s="69">
        <f>IFERROR(VLOOKUP($A64,'CONCENTRADO DE CLAVES'!$A$10:$AU$732,AM$8,FALSE),"")</f>
        <v>0</v>
      </c>
    </row>
    <row r="65" spans="1:39" x14ac:dyDescent="0.25">
      <c r="A65" s="66">
        <v>56</v>
      </c>
      <c r="B65" s="16" t="str">
        <f>IFERROR(VLOOKUP($A65,'CONCENTRADO DE CLAVES'!$A$10:$AU$732,B$8,FALSE),"")</f>
        <v>21121040150015625233K21301415510501015212098</v>
      </c>
      <c r="C65" s="16">
        <f>IFERROR(VLOOKUP($A65,'CONCENTRADO DE CLAVES'!$A$10:$AU$732,C$8,FALSE),"")</f>
        <v>183</v>
      </c>
      <c r="D65" s="16" t="str">
        <f>IFERROR(VLOOKUP($A65,'CONCENTRADO DE CLAVES'!$A$10:$AU$732,D$8,FALSE),"")</f>
        <v>21121</v>
      </c>
      <c r="E65" s="16">
        <f>IFERROR(VLOOKUP($A65,'CONCENTRADO DE CLAVES'!$A$10:$AU$732,E$8,FALSE),"")</f>
        <v>4</v>
      </c>
      <c r="F65" s="16">
        <f>IFERROR(VLOOKUP($A65,'CONCENTRADO DE CLAVES'!$A$10:$AU$732,F$8,FALSE),"")</f>
        <v>15</v>
      </c>
      <c r="G65" s="16">
        <f>IFERROR(VLOOKUP($A65,'CONCENTRADO DE CLAVES'!$A$10:$AU$732,G$8,FALSE),"")</f>
        <v>156</v>
      </c>
      <c r="H65" s="16">
        <f>IFERROR(VLOOKUP($A65,'CONCENTRADO DE CLAVES'!$A$10:$AU$732,H$8,FALSE),"")</f>
        <v>2</v>
      </c>
      <c r="I65" s="16">
        <f>IFERROR(VLOOKUP($A65,'CONCENTRADO DE CLAVES'!$A$10:$AU$732,I$8,FALSE),"")</f>
        <v>5</v>
      </c>
      <c r="J65" s="16">
        <f>IFERROR(VLOOKUP($A65,'CONCENTRADO DE CLAVES'!$A$10:$AU$732,J$8,FALSE),"")</f>
        <v>2</v>
      </c>
      <c r="K65" s="16">
        <f>IFERROR(VLOOKUP($A65,'CONCENTRADO DE CLAVES'!$A$10:$AU$732,K$8,FALSE),"")</f>
        <v>3</v>
      </c>
      <c r="L65" s="16">
        <f>IFERROR(VLOOKUP($A65,'CONCENTRADO DE CLAVES'!$A$10:$AU$732,L$8,FALSE),"")</f>
        <v>3</v>
      </c>
      <c r="M65" s="16" t="str">
        <f>IFERROR(VLOOKUP($A65,'CONCENTRADO DE CLAVES'!$A$10:$AU$732,M$8,FALSE),"")</f>
        <v>K</v>
      </c>
      <c r="N65" s="16">
        <f>IFERROR(VLOOKUP($A65,'CONCENTRADO DE CLAVES'!$A$10:$AU$732,N$8,FALSE),"")</f>
        <v>213</v>
      </c>
      <c r="O65" s="16">
        <f>IFERROR(VLOOKUP($A65,'CONCENTRADO DE CLAVES'!$A$10:$AU$732,O$8,FALSE),"")</f>
        <v>1</v>
      </c>
      <c r="P65" s="16">
        <f>IFERROR(VLOOKUP($A65,'CONCENTRADO DE CLAVES'!$A$10:$AU$732,P$8,FALSE),"")</f>
        <v>4155</v>
      </c>
      <c r="Q65" s="16">
        <f>IFERROR(VLOOKUP($A65,'CONCENTRADO DE CLAVES'!$A$10:$AU$732,Q$8,FALSE),"")</f>
        <v>10</v>
      </c>
      <c r="R65" s="16">
        <f>IFERROR(VLOOKUP($A65,'CONCENTRADO DE CLAVES'!$A$10:$AU$732,R$8,FALSE),"")</f>
        <v>5</v>
      </c>
      <c r="S65" s="16">
        <f>IFERROR(VLOOKUP($A65,'CONCENTRADO DE CLAVES'!$A$10:$AU$732,S$8,FALSE),"")</f>
        <v>1015</v>
      </c>
      <c r="T65" s="16">
        <f>IFERROR(VLOOKUP($A65,'CONCENTRADO DE CLAVES'!$A$10:$AU$732,T$8,FALSE),"")</f>
        <v>2</v>
      </c>
      <c r="U65" s="16">
        <f>IFERROR(VLOOKUP($A65,'CONCENTRADO DE CLAVES'!$A$10:$AU$732,U$8,FALSE),"")</f>
        <v>12</v>
      </c>
      <c r="V65" s="16" t="str">
        <f>IFERROR(VLOOKUP($A65,'CONCENTRADO DE CLAVES'!$A$10:$AU$732,V$8,FALSE),"")</f>
        <v>21121040150015625233K21301415510501015212098</v>
      </c>
      <c r="W65" s="13">
        <f>IFERROR(VLOOKUP($A65,'CONCENTRADO DE CLAVES'!$A$10:$AU$732,W$8,FALSE),"")</f>
        <v>0</v>
      </c>
      <c r="X65" s="13">
        <f>IFERROR(VLOOKUP($A65,'CONCENTRADO DE CLAVES'!$A$10:$AU$732,X$8,FALSE),"")</f>
        <v>0</v>
      </c>
      <c r="Y65" s="13">
        <f>IFERROR(VLOOKUP($A65,'CONCENTRADO DE CLAVES'!$A$10:$AU$732,Y$8,FALSE),"")</f>
        <v>0</v>
      </c>
      <c r="Z65" s="37">
        <f>IFERROR(VLOOKUP($A65,'CONCENTRADO DE CLAVES'!$A$10:$AU$732,Z$8,FALSE),"")</f>
        <v>0</v>
      </c>
      <c r="AA65" s="13">
        <f>IFERROR(VLOOKUP($A65,'CONCENTRADO DE CLAVES'!$A$10:$AU$732,AA$8,FALSE),"")</f>
        <v>0</v>
      </c>
      <c r="AB65" s="13">
        <f>IFERROR(VLOOKUP($A65,'CONCENTRADO DE CLAVES'!$A$10:$AU$732,AB$8,FALSE),"")</f>
        <v>0</v>
      </c>
      <c r="AC65" s="13">
        <f>IFERROR(VLOOKUP($A65,'CONCENTRADO DE CLAVES'!$A$10:$AU$732,AC$8,FALSE),"")</f>
        <v>0</v>
      </c>
      <c r="AD65" s="37">
        <f>IFERROR(VLOOKUP($A65,'CONCENTRADO DE CLAVES'!$A$10:$AU$732,AD$8,FALSE),"")</f>
        <v>0</v>
      </c>
      <c r="AE65" s="13">
        <f>IFERROR(VLOOKUP($A65,'CONCENTRADO DE CLAVES'!$A$10:$AU$732,AE$8,FALSE),"")</f>
        <v>0</v>
      </c>
      <c r="AF65" s="13">
        <f>IFERROR(VLOOKUP($A65,'CONCENTRADO DE CLAVES'!$A$10:$AU$732,AF$8,FALSE),"")</f>
        <v>0</v>
      </c>
      <c r="AG65" s="13">
        <f>IFERROR(VLOOKUP($A65,'CONCENTRADO DE CLAVES'!$A$10:$AU$732,AG$8,FALSE),"")</f>
        <v>0</v>
      </c>
      <c r="AH65" s="37">
        <f>IFERROR(VLOOKUP($A65,'CONCENTRADO DE CLAVES'!$A$10:$AU$732,AH$8,FALSE),"")</f>
        <v>0</v>
      </c>
      <c r="AI65" s="13">
        <f>IFERROR(VLOOKUP($A65,'CONCENTRADO DE CLAVES'!$A$10:$AU$732,AI$8,FALSE),"")</f>
        <v>0</v>
      </c>
      <c r="AJ65" s="13">
        <f>IFERROR(VLOOKUP($A65,'CONCENTRADO DE CLAVES'!$A$10:$AU$732,AJ$8,FALSE),"")</f>
        <v>0</v>
      </c>
      <c r="AK65" s="13">
        <f>IFERROR(VLOOKUP($A65,'CONCENTRADO DE CLAVES'!$A$10:$AU$732,AK$8,FALSE),"")</f>
        <v>0</v>
      </c>
      <c r="AL65" s="37">
        <f>IFERROR(VLOOKUP($A65,'CONCENTRADO DE CLAVES'!$A$10:$AU$732,AL$8,FALSE),"")</f>
        <v>0</v>
      </c>
      <c r="AM65" s="69">
        <f>IFERROR(VLOOKUP($A65,'CONCENTRADO DE CLAVES'!$A$10:$AU$732,AM$8,FALSE),"")</f>
        <v>0</v>
      </c>
    </row>
    <row r="66" spans="1:39" x14ac:dyDescent="0.25">
      <c r="A66" s="66">
        <v>57</v>
      </c>
      <c r="B66" s="16" t="str">
        <f>IFERROR(VLOOKUP($A66,'CONCENTRADO DE CLAVES'!$A$10:$AU$732,B$8,FALSE),"")</f>
        <v>21121040150015625233K21301415512103615203093</v>
      </c>
      <c r="C66" s="16">
        <f>IFERROR(VLOOKUP($A66,'CONCENTRADO DE CLAVES'!$A$10:$AU$732,C$8,FALSE),"")</f>
        <v>183</v>
      </c>
      <c r="D66" s="16" t="str">
        <f>IFERROR(VLOOKUP($A66,'CONCENTRADO DE CLAVES'!$A$10:$AU$732,D$8,FALSE),"")</f>
        <v>21121</v>
      </c>
      <c r="E66" s="16">
        <f>IFERROR(VLOOKUP($A66,'CONCENTRADO DE CLAVES'!$A$10:$AU$732,E$8,FALSE),"")</f>
        <v>4</v>
      </c>
      <c r="F66" s="16">
        <f>IFERROR(VLOOKUP($A66,'CONCENTRADO DE CLAVES'!$A$10:$AU$732,F$8,FALSE),"")</f>
        <v>15</v>
      </c>
      <c r="G66" s="16">
        <f>IFERROR(VLOOKUP($A66,'CONCENTRADO DE CLAVES'!$A$10:$AU$732,G$8,FALSE),"")</f>
        <v>156</v>
      </c>
      <c r="H66" s="16">
        <f>IFERROR(VLOOKUP($A66,'CONCENTRADO DE CLAVES'!$A$10:$AU$732,H$8,FALSE),"")</f>
        <v>2</v>
      </c>
      <c r="I66" s="16">
        <f>IFERROR(VLOOKUP($A66,'CONCENTRADO DE CLAVES'!$A$10:$AU$732,I$8,FALSE),"")</f>
        <v>5</v>
      </c>
      <c r="J66" s="16">
        <f>IFERROR(VLOOKUP($A66,'CONCENTRADO DE CLAVES'!$A$10:$AU$732,J$8,FALSE),"")</f>
        <v>2</v>
      </c>
      <c r="K66" s="16">
        <f>IFERROR(VLOOKUP($A66,'CONCENTRADO DE CLAVES'!$A$10:$AU$732,K$8,FALSE),"")</f>
        <v>3</v>
      </c>
      <c r="L66" s="16">
        <f>IFERROR(VLOOKUP($A66,'CONCENTRADO DE CLAVES'!$A$10:$AU$732,L$8,FALSE),"")</f>
        <v>3</v>
      </c>
      <c r="M66" s="16" t="str">
        <f>IFERROR(VLOOKUP($A66,'CONCENTRADO DE CLAVES'!$A$10:$AU$732,M$8,FALSE),"")</f>
        <v>K</v>
      </c>
      <c r="N66" s="16">
        <f>IFERROR(VLOOKUP($A66,'CONCENTRADO DE CLAVES'!$A$10:$AU$732,N$8,FALSE),"")</f>
        <v>213</v>
      </c>
      <c r="O66" s="16">
        <f>IFERROR(VLOOKUP($A66,'CONCENTRADO DE CLAVES'!$A$10:$AU$732,O$8,FALSE),"")</f>
        <v>1</v>
      </c>
      <c r="P66" s="16">
        <f>IFERROR(VLOOKUP($A66,'CONCENTRADO DE CLAVES'!$A$10:$AU$732,P$8,FALSE),"")</f>
        <v>4155</v>
      </c>
      <c r="Q66" s="16">
        <f>IFERROR(VLOOKUP($A66,'CONCENTRADO DE CLAVES'!$A$10:$AU$732,Q$8,FALSE),"")</f>
        <v>12</v>
      </c>
      <c r="R66" s="16">
        <f>IFERROR(VLOOKUP($A66,'CONCENTRADO DE CLAVES'!$A$10:$AU$732,R$8,FALSE),"")</f>
        <v>1</v>
      </c>
      <c r="S66" s="16">
        <f>IFERROR(VLOOKUP($A66,'CONCENTRADO DE CLAVES'!$A$10:$AU$732,S$8,FALSE),"")</f>
        <v>3615</v>
      </c>
      <c r="T66" s="16">
        <f>IFERROR(VLOOKUP($A66,'CONCENTRADO DE CLAVES'!$A$10:$AU$732,T$8,FALSE),"")</f>
        <v>2</v>
      </c>
      <c r="U66" s="16">
        <f>IFERROR(VLOOKUP($A66,'CONCENTRADO DE CLAVES'!$A$10:$AU$732,U$8,FALSE),"")</f>
        <v>3</v>
      </c>
      <c r="V66" s="16" t="str">
        <f>IFERROR(VLOOKUP($A66,'CONCENTRADO DE CLAVES'!$A$10:$AU$732,V$8,FALSE),"")</f>
        <v>21121040150015625233K21301415512103615203093</v>
      </c>
      <c r="W66" s="13">
        <f>IFERROR(VLOOKUP($A66,'CONCENTRADO DE CLAVES'!$A$10:$AU$732,W$8,FALSE),"")</f>
        <v>0</v>
      </c>
      <c r="X66" s="13">
        <f>IFERROR(VLOOKUP($A66,'CONCENTRADO DE CLAVES'!$A$10:$AU$732,X$8,FALSE),"")</f>
        <v>0</v>
      </c>
      <c r="Y66" s="13">
        <f>IFERROR(VLOOKUP($A66,'CONCENTRADO DE CLAVES'!$A$10:$AU$732,Y$8,FALSE),"")</f>
        <v>0</v>
      </c>
      <c r="Z66" s="37">
        <f>IFERROR(VLOOKUP($A66,'CONCENTRADO DE CLAVES'!$A$10:$AU$732,Z$8,FALSE),"")</f>
        <v>0</v>
      </c>
      <c r="AA66" s="13">
        <f>IFERROR(VLOOKUP($A66,'CONCENTRADO DE CLAVES'!$A$10:$AU$732,AA$8,FALSE),"")</f>
        <v>0</v>
      </c>
      <c r="AB66" s="13">
        <f>IFERROR(VLOOKUP($A66,'CONCENTRADO DE CLAVES'!$A$10:$AU$732,AB$8,FALSE),"")</f>
        <v>0</v>
      </c>
      <c r="AC66" s="13">
        <f>IFERROR(VLOOKUP($A66,'CONCENTRADO DE CLAVES'!$A$10:$AU$732,AC$8,FALSE),"")</f>
        <v>0</v>
      </c>
      <c r="AD66" s="37">
        <f>IFERROR(VLOOKUP($A66,'CONCENTRADO DE CLAVES'!$A$10:$AU$732,AD$8,FALSE),"")</f>
        <v>0</v>
      </c>
      <c r="AE66" s="13">
        <f>IFERROR(VLOOKUP($A66,'CONCENTRADO DE CLAVES'!$A$10:$AU$732,AE$8,FALSE),"")</f>
        <v>0</v>
      </c>
      <c r="AF66" s="13">
        <f>IFERROR(VLOOKUP($A66,'CONCENTRADO DE CLAVES'!$A$10:$AU$732,AF$8,FALSE),"")</f>
        <v>0</v>
      </c>
      <c r="AG66" s="13">
        <f>IFERROR(VLOOKUP($A66,'CONCENTRADO DE CLAVES'!$A$10:$AU$732,AG$8,FALSE),"")</f>
        <v>0</v>
      </c>
      <c r="AH66" s="37">
        <f>IFERROR(VLOOKUP($A66,'CONCENTRADO DE CLAVES'!$A$10:$AU$732,AH$8,FALSE),"")</f>
        <v>0</v>
      </c>
      <c r="AI66" s="13">
        <f>IFERROR(VLOOKUP($A66,'CONCENTRADO DE CLAVES'!$A$10:$AU$732,AI$8,FALSE),"")</f>
        <v>0</v>
      </c>
      <c r="AJ66" s="13">
        <f>IFERROR(VLOOKUP($A66,'CONCENTRADO DE CLAVES'!$A$10:$AU$732,AJ$8,FALSE),"")</f>
        <v>0</v>
      </c>
      <c r="AK66" s="13">
        <f>IFERROR(VLOOKUP($A66,'CONCENTRADO DE CLAVES'!$A$10:$AU$732,AK$8,FALSE),"")</f>
        <v>0</v>
      </c>
      <c r="AL66" s="37">
        <f>IFERROR(VLOOKUP($A66,'CONCENTRADO DE CLAVES'!$A$10:$AU$732,AL$8,FALSE),"")</f>
        <v>0</v>
      </c>
      <c r="AM66" s="69">
        <f>IFERROR(VLOOKUP($A66,'CONCENTRADO DE CLAVES'!$A$10:$AU$732,AM$8,FALSE),"")</f>
        <v>0</v>
      </c>
    </row>
    <row r="67" spans="1:39" x14ac:dyDescent="0.25">
      <c r="A67" s="66">
        <v>58</v>
      </c>
      <c r="B67" s="16" t="str">
        <f>IFERROR(VLOOKUP($A67,'CONCENTRADO DE CLAVES'!$A$10:$AU$732,B$8,FALSE),"")</f>
        <v>21121040150015625233K21301415512501015203093</v>
      </c>
      <c r="C67" s="16">
        <f>IFERROR(VLOOKUP($A67,'CONCENTRADO DE CLAVES'!$A$10:$AU$732,C$8,FALSE),"")</f>
        <v>183</v>
      </c>
      <c r="D67" s="16" t="str">
        <f>IFERROR(VLOOKUP($A67,'CONCENTRADO DE CLAVES'!$A$10:$AU$732,D$8,FALSE),"")</f>
        <v>21121</v>
      </c>
      <c r="E67" s="16">
        <f>IFERROR(VLOOKUP($A67,'CONCENTRADO DE CLAVES'!$A$10:$AU$732,E$8,FALSE),"")</f>
        <v>4</v>
      </c>
      <c r="F67" s="16">
        <f>IFERROR(VLOOKUP($A67,'CONCENTRADO DE CLAVES'!$A$10:$AU$732,F$8,FALSE),"")</f>
        <v>15</v>
      </c>
      <c r="G67" s="16">
        <f>IFERROR(VLOOKUP($A67,'CONCENTRADO DE CLAVES'!$A$10:$AU$732,G$8,FALSE),"")</f>
        <v>156</v>
      </c>
      <c r="H67" s="16">
        <f>IFERROR(VLOOKUP($A67,'CONCENTRADO DE CLAVES'!$A$10:$AU$732,H$8,FALSE),"")</f>
        <v>2</v>
      </c>
      <c r="I67" s="16">
        <f>IFERROR(VLOOKUP($A67,'CONCENTRADO DE CLAVES'!$A$10:$AU$732,I$8,FALSE),"")</f>
        <v>5</v>
      </c>
      <c r="J67" s="16">
        <f>IFERROR(VLOOKUP($A67,'CONCENTRADO DE CLAVES'!$A$10:$AU$732,J$8,FALSE),"")</f>
        <v>2</v>
      </c>
      <c r="K67" s="16">
        <f>IFERROR(VLOOKUP($A67,'CONCENTRADO DE CLAVES'!$A$10:$AU$732,K$8,FALSE),"")</f>
        <v>3</v>
      </c>
      <c r="L67" s="16">
        <f>IFERROR(VLOOKUP($A67,'CONCENTRADO DE CLAVES'!$A$10:$AU$732,L$8,FALSE),"")</f>
        <v>3</v>
      </c>
      <c r="M67" s="16" t="str">
        <f>IFERROR(VLOOKUP($A67,'CONCENTRADO DE CLAVES'!$A$10:$AU$732,M$8,FALSE),"")</f>
        <v>K</v>
      </c>
      <c r="N67" s="16">
        <f>IFERROR(VLOOKUP($A67,'CONCENTRADO DE CLAVES'!$A$10:$AU$732,N$8,FALSE),"")</f>
        <v>213</v>
      </c>
      <c r="O67" s="16">
        <f>IFERROR(VLOOKUP($A67,'CONCENTRADO DE CLAVES'!$A$10:$AU$732,O$8,FALSE),"")</f>
        <v>1</v>
      </c>
      <c r="P67" s="16">
        <f>IFERROR(VLOOKUP($A67,'CONCENTRADO DE CLAVES'!$A$10:$AU$732,P$8,FALSE),"")</f>
        <v>4155</v>
      </c>
      <c r="Q67" s="16">
        <f>IFERROR(VLOOKUP($A67,'CONCENTRADO DE CLAVES'!$A$10:$AU$732,Q$8,FALSE),"")</f>
        <v>12</v>
      </c>
      <c r="R67" s="16">
        <f>IFERROR(VLOOKUP($A67,'CONCENTRADO DE CLAVES'!$A$10:$AU$732,R$8,FALSE),"")</f>
        <v>5</v>
      </c>
      <c r="S67" s="16">
        <f>IFERROR(VLOOKUP($A67,'CONCENTRADO DE CLAVES'!$A$10:$AU$732,S$8,FALSE),"")</f>
        <v>1015</v>
      </c>
      <c r="T67" s="16">
        <f>IFERROR(VLOOKUP($A67,'CONCENTRADO DE CLAVES'!$A$10:$AU$732,T$8,FALSE),"")</f>
        <v>2</v>
      </c>
      <c r="U67" s="16">
        <f>IFERROR(VLOOKUP($A67,'CONCENTRADO DE CLAVES'!$A$10:$AU$732,U$8,FALSE),"")</f>
        <v>3</v>
      </c>
      <c r="V67" s="16" t="str">
        <f>IFERROR(VLOOKUP($A67,'CONCENTRADO DE CLAVES'!$A$10:$AU$732,V$8,FALSE),"")</f>
        <v>21121040150015625233K21301415512501015203093</v>
      </c>
      <c r="W67" s="13">
        <f>IFERROR(VLOOKUP($A67,'CONCENTRADO DE CLAVES'!$A$10:$AU$732,W$8,FALSE),"")</f>
        <v>0</v>
      </c>
      <c r="X67" s="13">
        <f>IFERROR(VLOOKUP($A67,'CONCENTRADO DE CLAVES'!$A$10:$AU$732,X$8,FALSE),"")</f>
        <v>0</v>
      </c>
      <c r="Y67" s="13">
        <f>IFERROR(VLOOKUP($A67,'CONCENTRADO DE CLAVES'!$A$10:$AU$732,Y$8,FALSE),"")</f>
        <v>0</v>
      </c>
      <c r="Z67" s="37">
        <f>IFERROR(VLOOKUP($A67,'CONCENTRADO DE CLAVES'!$A$10:$AU$732,Z$8,FALSE),"")</f>
        <v>0</v>
      </c>
      <c r="AA67" s="13">
        <f>IFERROR(VLOOKUP($A67,'CONCENTRADO DE CLAVES'!$A$10:$AU$732,AA$8,FALSE),"")</f>
        <v>0</v>
      </c>
      <c r="AB67" s="13">
        <f>IFERROR(VLOOKUP($A67,'CONCENTRADO DE CLAVES'!$A$10:$AU$732,AB$8,FALSE),"")</f>
        <v>0</v>
      </c>
      <c r="AC67" s="13">
        <f>IFERROR(VLOOKUP($A67,'CONCENTRADO DE CLAVES'!$A$10:$AU$732,AC$8,FALSE),"")</f>
        <v>0</v>
      </c>
      <c r="AD67" s="37">
        <f>IFERROR(VLOOKUP($A67,'CONCENTRADO DE CLAVES'!$A$10:$AU$732,AD$8,FALSE),"")</f>
        <v>0</v>
      </c>
      <c r="AE67" s="13">
        <f>IFERROR(VLOOKUP($A67,'CONCENTRADO DE CLAVES'!$A$10:$AU$732,AE$8,FALSE),"")</f>
        <v>0</v>
      </c>
      <c r="AF67" s="13">
        <f>IFERROR(VLOOKUP($A67,'CONCENTRADO DE CLAVES'!$A$10:$AU$732,AF$8,FALSE),"")</f>
        <v>0</v>
      </c>
      <c r="AG67" s="13">
        <f>IFERROR(VLOOKUP($A67,'CONCENTRADO DE CLAVES'!$A$10:$AU$732,AG$8,FALSE),"")</f>
        <v>0</v>
      </c>
      <c r="AH67" s="37">
        <f>IFERROR(VLOOKUP($A67,'CONCENTRADO DE CLAVES'!$A$10:$AU$732,AH$8,FALSE),"")</f>
        <v>0</v>
      </c>
      <c r="AI67" s="13">
        <f>IFERROR(VLOOKUP($A67,'CONCENTRADO DE CLAVES'!$A$10:$AU$732,AI$8,FALSE),"")</f>
        <v>0</v>
      </c>
      <c r="AJ67" s="13">
        <f>IFERROR(VLOOKUP($A67,'CONCENTRADO DE CLAVES'!$A$10:$AU$732,AJ$8,FALSE),"")</f>
        <v>0</v>
      </c>
      <c r="AK67" s="13">
        <f>IFERROR(VLOOKUP($A67,'CONCENTRADO DE CLAVES'!$A$10:$AU$732,AK$8,FALSE),"")</f>
        <v>0</v>
      </c>
      <c r="AL67" s="37">
        <f>IFERROR(VLOOKUP($A67,'CONCENTRADO DE CLAVES'!$A$10:$AU$732,AL$8,FALSE),"")</f>
        <v>0</v>
      </c>
      <c r="AM67" s="69">
        <f>IFERROR(VLOOKUP($A67,'CONCENTRADO DE CLAVES'!$A$10:$AU$732,AM$8,FALSE),"")</f>
        <v>0</v>
      </c>
    </row>
    <row r="68" spans="1:39" x14ac:dyDescent="0.25">
      <c r="A68" s="66">
        <v>59</v>
      </c>
      <c r="B68" s="16" t="str">
        <f>IFERROR(VLOOKUP($A68,'CONCENTRADO DE CLAVES'!$A$10:$AU$732,B$8,FALSE),"")</f>
        <v>21121040150015625233K21301415514104815212120</v>
      </c>
      <c r="C68" s="16">
        <f>IFERROR(VLOOKUP($A68,'CONCENTRADO DE CLAVES'!$A$10:$AU$732,C$8,FALSE),"")</f>
        <v>183</v>
      </c>
      <c r="D68" s="16" t="str">
        <f>IFERROR(VLOOKUP($A68,'CONCENTRADO DE CLAVES'!$A$10:$AU$732,D$8,FALSE),"")</f>
        <v>21121</v>
      </c>
      <c r="E68" s="16">
        <f>IFERROR(VLOOKUP($A68,'CONCENTRADO DE CLAVES'!$A$10:$AU$732,E$8,FALSE),"")</f>
        <v>4</v>
      </c>
      <c r="F68" s="16">
        <f>IFERROR(VLOOKUP($A68,'CONCENTRADO DE CLAVES'!$A$10:$AU$732,F$8,FALSE),"")</f>
        <v>15</v>
      </c>
      <c r="G68" s="16">
        <f>IFERROR(VLOOKUP($A68,'CONCENTRADO DE CLAVES'!$A$10:$AU$732,G$8,FALSE),"")</f>
        <v>156</v>
      </c>
      <c r="H68" s="16">
        <f>IFERROR(VLOOKUP($A68,'CONCENTRADO DE CLAVES'!$A$10:$AU$732,H$8,FALSE),"")</f>
        <v>2</v>
      </c>
      <c r="I68" s="16">
        <f>IFERROR(VLOOKUP($A68,'CONCENTRADO DE CLAVES'!$A$10:$AU$732,I$8,FALSE),"")</f>
        <v>5</v>
      </c>
      <c r="J68" s="16">
        <f>IFERROR(VLOOKUP($A68,'CONCENTRADO DE CLAVES'!$A$10:$AU$732,J$8,FALSE),"")</f>
        <v>2</v>
      </c>
      <c r="K68" s="16">
        <f>IFERROR(VLOOKUP($A68,'CONCENTRADO DE CLAVES'!$A$10:$AU$732,K$8,FALSE),"")</f>
        <v>3</v>
      </c>
      <c r="L68" s="16">
        <f>IFERROR(VLOOKUP($A68,'CONCENTRADO DE CLAVES'!$A$10:$AU$732,L$8,FALSE),"")</f>
        <v>3</v>
      </c>
      <c r="M68" s="16" t="str">
        <f>IFERROR(VLOOKUP($A68,'CONCENTRADO DE CLAVES'!$A$10:$AU$732,M$8,FALSE),"")</f>
        <v>K</v>
      </c>
      <c r="N68" s="16">
        <f>IFERROR(VLOOKUP($A68,'CONCENTRADO DE CLAVES'!$A$10:$AU$732,N$8,FALSE),"")</f>
        <v>213</v>
      </c>
      <c r="O68" s="16">
        <f>IFERROR(VLOOKUP($A68,'CONCENTRADO DE CLAVES'!$A$10:$AU$732,O$8,FALSE),"")</f>
        <v>1</v>
      </c>
      <c r="P68" s="16">
        <f>IFERROR(VLOOKUP($A68,'CONCENTRADO DE CLAVES'!$A$10:$AU$732,P$8,FALSE),"")</f>
        <v>4155</v>
      </c>
      <c r="Q68" s="16">
        <f>IFERROR(VLOOKUP($A68,'CONCENTRADO DE CLAVES'!$A$10:$AU$732,Q$8,FALSE),"")</f>
        <v>14</v>
      </c>
      <c r="R68" s="16">
        <f>IFERROR(VLOOKUP($A68,'CONCENTRADO DE CLAVES'!$A$10:$AU$732,R$8,FALSE),"")</f>
        <v>1</v>
      </c>
      <c r="S68" s="16">
        <f>IFERROR(VLOOKUP($A68,'CONCENTRADO DE CLAVES'!$A$10:$AU$732,S$8,FALSE),"")</f>
        <v>4815</v>
      </c>
      <c r="T68" s="16">
        <f>IFERROR(VLOOKUP($A68,'CONCENTRADO DE CLAVES'!$A$10:$AU$732,T$8,FALSE),"")</f>
        <v>2</v>
      </c>
      <c r="U68" s="16">
        <f>IFERROR(VLOOKUP($A68,'CONCENTRADO DE CLAVES'!$A$10:$AU$732,U$8,FALSE),"")</f>
        <v>12</v>
      </c>
      <c r="V68" s="16" t="str">
        <f>IFERROR(VLOOKUP($A68,'CONCENTRADO DE CLAVES'!$A$10:$AU$732,V$8,FALSE),"")</f>
        <v>21121040150015625233K21301415514104815212120</v>
      </c>
      <c r="W68" s="13">
        <f>IFERROR(VLOOKUP($A68,'CONCENTRADO DE CLAVES'!$A$10:$AU$732,W$8,FALSE),"")</f>
        <v>0</v>
      </c>
      <c r="X68" s="13">
        <f>IFERROR(VLOOKUP($A68,'CONCENTRADO DE CLAVES'!$A$10:$AU$732,X$8,FALSE),"")</f>
        <v>0</v>
      </c>
      <c r="Y68" s="13">
        <f>IFERROR(VLOOKUP($A68,'CONCENTRADO DE CLAVES'!$A$10:$AU$732,Y$8,FALSE),"")</f>
        <v>0</v>
      </c>
      <c r="Z68" s="37">
        <f>IFERROR(VLOOKUP($A68,'CONCENTRADO DE CLAVES'!$A$10:$AU$732,Z$8,FALSE),"")</f>
        <v>0</v>
      </c>
      <c r="AA68" s="13">
        <f>IFERROR(VLOOKUP($A68,'CONCENTRADO DE CLAVES'!$A$10:$AU$732,AA$8,FALSE),"")</f>
        <v>0</v>
      </c>
      <c r="AB68" s="13">
        <f>IFERROR(VLOOKUP($A68,'CONCENTRADO DE CLAVES'!$A$10:$AU$732,AB$8,FALSE),"")</f>
        <v>0</v>
      </c>
      <c r="AC68" s="13">
        <f>IFERROR(VLOOKUP($A68,'CONCENTRADO DE CLAVES'!$A$10:$AU$732,AC$8,FALSE),"")</f>
        <v>0</v>
      </c>
      <c r="AD68" s="37">
        <f>IFERROR(VLOOKUP($A68,'CONCENTRADO DE CLAVES'!$A$10:$AU$732,AD$8,FALSE),"")</f>
        <v>0</v>
      </c>
      <c r="AE68" s="13">
        <f>IFERROR(VLOOKUP($A68,'CONCENTRADO DE CLAVES'!$A$10:$AU$732,AE$8,FALSE),"")</f>
        <v>0</v>
      </c>
      <c r="AF68" s="13">
        <f>IFERROR(VLOOKUP($A68,'CONCENTRADO DE CLAVES'!$A$10:$AU$732,AF$8,FALSE),"")</f>
        <v>0</v>
      </c>
      <c r="AG68" s="13">
        <f>IFERROR(VLOOKUP($A68,'CONCENTRADO DE CLAVES'!$A$10:$AU$732,AG$8,FALSE),"")</f>
        <v>0</v>
      </c>
      <c r="AH68" s="37">
        <f>IFERROR(VLOOKUP($A68,'CONCENTRADO DE CLAVES'!$A$10:$AU$732,AH$8,FALSE),"")</f>
        <v>0</v>
      </c>
      <c r="AI68" s="13">
        <f>IFERROR(VLOOKUP($A68,'CONCENTRADO DE CLAVES'!$A$10:$AU$732,AI$8,FALSE),"")</f>
        <v>0</v>
      </c>
      <c r="AJ68" s="13">
        <f>IFERROR(VLOOKUP($A68,'CONCENTRADO DE CLAVES'!$A$10:$AU$732,AJ$8,FALSE),"")</f>
        <v>0</v>
      </c>
      <c r="AK68" s="13">
        <f>IFERROR(VLOOKUP($A68,'CONCENTRADO DE CLAVES'!$A$10:$AU$732,AK$8,FALSE),"")</f>
        <v>0</v>
      </c>
      <c r="AL68" s="37">
        <f>IFERROR(VLOOKUP($A68,'CONCENTRADO DE CLAVES'!$A$10:$AU$732,AL$8,FALSE),"")</f>
        <v>0</v>
      </c>
      <c r="AM68" s="69">
        <f>IFERROR(VLOOKUP($A68,'CONCENTRADO DE CLAVES'!$A$10:$AU$732,AM$8,FALSE),"")</f>
        <v>0</v>
      </c>
    </row>
    <row r="69" spans="1:39" x14ac:dyDescent="0.25">
      <c r="A69" s="66">
        <v>60</v>
      </c>
      <c r="B69" s="16" t="str">
        <f>IFERROR(VLOOKUP($A69,'CONCENTRADO DE CLAVES'!$A$10:$AU$732,B$8,FALSE),"")</f>
        <v>21121040150015625233K21301415514514615212120</v>
      </c>
      <c r="C69" s="16">
        <f>IFERROR(VLOOKUP($A69,'CONCENTRADO DE CLAVES'!$A$10:$AU$732,C$8,FALSE),"")</f>
        <v>183</v>
      </c>
      <c r="D69" s="16" t="str">
        <f>IFERROR(VLOOKUP($A69,'CONCENTRADO DE CLAVES'!$A$10:$AU$732,D$8,FALSE),"")</f>
        <v>21121</v>
      </c>
      <c r="E69" s="16">
        <f>IFERROR(VLOOKUP($A69,'CONCENTRADO DE CLAVES'!$A$10:$AU$732,E$8,FALSE),"")</f>
        <v>4</v>
      </c>
      <c r="F69" s="16">
        <f>IFERROR(VLOOKUP($A69,'CONCENTRADO DE CLAVES'!$A$10:$AU$732,F$8,FALSE),"")</f>
        <v>15</v>
      </c>
      <c r="G69" s="16">
        <f>IFERROR(VLOOKUP($A69,'CONCENTRADO DE CLAVES'!$A$10:$AU$732,G$8,FALSE),"")</f>
        <v>156</v>
      </c>
      <c r="H69" s="16">
        <f>IFERROR(VLOOKUP($A69,'CONCENTRADO DE CLAVES'!$A$10:$AU$732,H$8,FALSE),"")</f>
        <v>2</v>
      </c>
      <c r="I69" s="16">
        <f>IFERROR(VLOOKUP($A69,'CONCENTRADO DE CLAVES'!$A$10:$AU$732,I$8,FALSE),"")</f>
        <v>5</v>
      </c>
      <c r="J69" s="16">
        <f>IFERROR(VLOOKUP($A69,'CONCENTRADO DE CLAVES'!$A$10:$AU$732,J$8,FALSE),"")</f>
        <v>2</v>
      </c>
      <c r="K69" s="16">
        <f>IFERROR(VLOOKUP($A69,'CONCENTRADO DE CLAVES'!$A$10:$AU$732,K$8,FALSE),"")</f>
        <v>3</v>
      </c>
      <c r="L69" s="16">
        <f>IFERROR(VLOOKUP($A69,'CONCENTRADO DE CLAVES'!$A$10:$AU$732,L$8,FALSE),"")</f>
        <v>3</v>
      </c>
      <c r="M69" s="16" t="str">
        <f>IFERROR(VLOOKUP($A69,'CONCENTRADO DE CLAVES'!$A$10:$AU$732,M$8,FALSE),"")</f>
        <v>K</v>
      </c>
      <c r="N69" s="16">
        <f>IFERROR(VLOOKUP($A69,'CONCENTRADO DE CLAVES'!$A$10:$AU$732,N$8,FALSE),"")</f>
        <v>213</v>
      </c>
      <c r="O69" s="16">
        <f>IFERROR(VLOOKUP($A69,'CONCENTRADO DE CLAVES'!$A$10:$AU$732,O$8,FALSE),"")</f>
        <v>1</v>
      </c>
      <c r="P69" s="16">
        <f>IFERROR(VLOOKUP($A69,'CONCENTRADO DE CLAVES'!$A$10:$AU$732,P$8,FALSE),"")</f>
        <v>4155</v>
      </c>
      <c r="Q69" s="16">
        <f>IFERROR(VLOOKUP($A69,'CONCENTRADO DE CLAVES'!$A$10:$AU$732,Q$8,FALSE),"")</f>
        <v>14</v>
      </c>
      <c r="R69" s="16">
        <f>IFERROR(VLOOKUP($A69,'CONCENTRADO DE CLAVES'!$A$10:$AU$732,R$8,FALSE),"")</f>
        <v>5</v>
      </c>
      <c r="S69" s="16">
        <f>IFERROR(VLOOKUP($A69,'CONCENTRADO DE CLAVES'!$A$10:$AU$732,S$8,FALSE),"")</f>
        <v>14615</v>
      </c>
      <c r="T69" s="16">
        <f>IFERROR(VLOOKUP($A69,'CONCENTRADO DE CLAVES'!$A$10:$AU$732,T$8,FALSE),"")</f>
        <v>2</v>
      </c>
      <c r="U69" s="16">
        <f>IFERROR(VLOOKUP($A69,'CONCENTRADO DE CLAVES'!$A$10:$AU$732,U$8,FALSE),"")</f>
        <v>12</v>
      </c>
      <c r="V69" s="16" t="str">
        <f>IFERROR(VLOOKUP($A69,'CONCENTRADO DE CLAVES'!$A$10:$AU$732,V$8,FALSE),"")</f>
        <v>21121040150015625233K21301415514514615212120</v>
      </c>
      <c r="W69" s="13">
        <f>IFERROR(VLOOKUP($A69,'CONCENTRADO DE CLAVES'!$A$10:$AU$732,W$8,FALSE),"")</f>
        <v>0</v>
      </c>
      <c r="X69" s="13">
        <f>IFERROR(VLOOKUP($A69,'CONCENTRADO DE CLAVES'!$A$10:$AU$732,X$8,FALSE),"")</f>
        <v>0</v>
      </c>
      <c r="Y69" s="13">
        <f>IFERROR(VLOOKUP($A69,'CONCENTRADO DE CLAVES'!$A$10:$AU$732,Y$8,FALSE),"")</f>
        <v>0</v>
      </c>
      <c r="Z69" s="37">
        <f>IFERROR(VLOOKUP($A69,'CONCENTRADO DE CLAVES'!$A$10:$AU$732,Z$8,FALSE),"")</f>
        <v>0</v>
      </c>
      <c r="AA69" s="13">
        <f>IFERROR(VLOOKUP($A69,'CONCENTRADO DE CLAVES'!$A$10:$AU$732,AA$8,FALSE),"")</f>
        <v>0</v>
      </c>
      <c r="AB69" s="13">
        <f>IFERROR(VLOOKUP($A69,'CONCENTRADO DE CLAVES'!$A$10:$AU$732,AB$8,FALSE),"")</f>
        <v>0</v>
      </c>
      <c r="AC69" s="13">
        <f>IFERROR(VLOOKUP($A69,'CONCENTRADO DE CLAVES'!$A$10:$AU$732,AC$8,FALSE),"")</f>
        <v>0</v>
      </c>
      <c r="AD69" s="37">
        <f>IFERROR(VLOOKUP($A69,'CONCENTRADO DE CLAVES'!$A$10:$AU$732,AD$8,FALSE),"")</f>
        <v>0</v>
      </c>
      <c r="AE69" s="13">
        <f>IFERROR(VLOOKUP($A69,'CONCENTRADO DE CLAVES'!$A$10:$AU$732,AE$8,FALSE),"")</f>
        <v>0</v>
      </c>
      <c r="AF69" s="13">
        <f>IFERROR(VLOOKUP($A69,'CONCENTRADO DE CLAVES'!$A$10:$AU$732,AF$8,FALSE),"")</f>
        <v>0</v>
      </c>
      <c r="AG69" s="13">
        <f>IFERROR(VLOOKUP($A69,'CONCENTRADO DE CLAVES'!$A$10:$AU$732,AG$8,FALSE),"")</f>
        <v>0</v>
      </c>
      <c r="AH69" s="37">
        <f>IFERROR(VLOOKUP($A69,'CONCENTRADO DE CLAVES'!$A$10:$AU$732,AH$8,FALSE),"")</f>
        <v>0</v>
      </c>
      <c r="AI69" s="13">
        <f>IFERROR(VLOOKUP($A69,'CONCENTRADO DE CLAVES'!$A$10:$AU$732,AI$8,FALSE),"")</f>
        <v>0</v>
      </c>
      <c r="AJ69" s="13">
        <f>IFERROR(VLOOKUP($A69,'CONCENTRADO DE CLAVES'!$A$10:$AU$732,AJ$8,FALSE),"")</f>
        <v>0</v>
      </c>
      <c r="AK69" s="13">
        <f>IFERROR(VLOOKUP($A69,'CONCENTRADO DE CLAVES'!$A$10:$AU$732,AK$8,FALSE),"")</f>
        <v>0</v>
      </c>
      <c r="AL69" s="37">
        <f>IFERROR(VLOOKUP($A69,'CONCENTRADO DE CLAVES'!$A$10:$AU$732,AL$8,FALSE),"")</f>
        <v>0</v>
      </c>
      <c r="AM69" s="69">
        <f>IFERROR(VLOOKUP($A69,'CONCENTRADO DE CLAVES'!$A$10:$AU$732,AM$8,FALSE),"")</f>
        <v>0</v>
      </c>
    </row>
    <row r="70" spans="1:39" x14ac:dyDescent="0.25">
      <c r="A70" s="66">
        <v>61</v>
      </c>
      <c r="B70" s="16" t="str">
        <f>IFERROR(VLOOKUP($A70,'CONCENTRADO DE CLAVES'!$A$10:$AU$732,B$8,FALSE),"")</f>
        <v>21121040150015625233K21301415515104815212120</v>
      </c>
      <c r="C70" s="16">
        <f>IFERROR(VLOOKUP($A70,'CONCENTRADO DE CLAVES'!$A$10:$AU$732,C$8,FALSE),"")</f>
        <v>183</v>
      </c>
      <c r="D70" s="16" t="str">
        <f>IFERROR(VLOOKUP($A70,'CONCENTRADO DE CLAVES'!$A$10:$AU$732,D$8,FALSE),"")</f>
        <v>21121</v>
      </c>
      <c r="E70" s="16">
        <f>IFERROR(VLOOKUP($A70,'CONCENTRADO DE CLAVES'!$A$10:$AU$732,E$8,FALSE),"")</f>
        <v>4</v>
      </c>
      <c r="F70" s="16">
        <f>IFERROR(VLOOKUP($A70,'CONCENTRADO DE CLAVES'!$A$10:$AU$732,F$8,FALSE),"")</f>
        <v>15</v>
      </c>
      <c r="G70" s="16">
        <f>IFERROR(VLOOKUP($A70,'CONCENTRADO DE CLAVES'!$A$10:$AU$732,G$8,FALSE),"")</f>
        <v>156</v>
      </c>
      <c r="H70" s="16">
        <f>IFERROR(VLOOKUP($A70,'CONCENTRADO DE CLAVES'!$A$10:$AU$732,H$8,FALSE),"")</f>
        <v>2</v>
      </c>
      <c r="I70" s="16">
        <f>IFERROR(VLOOKUP($A70,'CONCENTRADO DE CLAVES'!$A$10:$AU$732,I$8,FALSE),"")</f>
        <v>5</v>
      </c>
      <c r="J70" s="16">
        <f>IFERROR(VLOOKUP($A70,'CONCENTRADO DE CLAVES'!$A$10:$AU$732,J$8,FALSE),"")</f>
        <v>2</v>
      </c>
      <c r="K70" s="16">
        <f>IFERROR(VLOOKUP($A70,'CONCENTRADO DE CLAVES'!$A$10:$AU$732,K$8,FALSE),"")</f>
        <v>3</v>
      </c>
      <c r="L70" s="16">
        <f>IFERROR(VLOOKUP($A70,'CONCENTRADO DE CLAVES'!$A$10:$AU$732,L$8,FALSE),"")</f>
        <v>3</v>
      </c>
      <c r="M70" s="16" t="str">
        <f>IFERROR(VLOOKUP($A70,'CONCENTRADO DE CLAVES'!$A$10:$AU$732,M$8,FALSE),"")</f>
        <v>K</v>
      </c>
      <c r="N70" s="16">
        <f>IFERROR(VLOOKUP($A70,'CONCENTRADO DE CLAVES'!$A$10:$AU$732,N$8,FALSE),"")</f>
        <v>213</v>
      </c>
      <c r="O70" s="16">
        <f>IFERROR(VLOOKUP($A70,'CONCENTRADO DE CLAVES'!$A$10:$AU$732,O$8,FALSE),"")</f>
        <v>1</v>
      </c>
      <c r="P70" s="16">
        <f>IFERROR(VLOOKUP($A70,'CONCENTRADO DE CLAVES'!$A$10:$AU$732,P$8,FALSE),"")</f>
        <v>4155</v>
      </c>
      <c r="Q70" s="16">
        <f>IFERROR(VLOOKUP($A70,'CONCENTRADO DE CLAVES'!$A$10:$AU$732,Q$8,FALSE),"")</f>
        <v>15</v>
      </c>
      <c r="R70" s="16">
        <f>IFERROR(VLOOKUP($A70,'CONCENTRADO DE CLAVES'!$A$10:$AU$732,R$8,FALSE),"")</f>
        <v>1</v>
      </c>
      <c r="S70" s="16">
        <f>IFERROR(VLOOKUP($A70,'CONCENTRADO DE CLAVES'!$A$10:$AU$732,S$8,FALSE),"")</f>
        <v>4815</v>
      </c>
      <c r="T70" s="16">
        <f>IFERROR(VLOOKUP($A70,'CONCENTRADO DE CLAVES'!$A$10:$AU$732,T$8,FALSE),"")</f>
        <v>2</v>
      </c>
      <c r="U70" s="16">
        <f>IFERROR(VLOOKUP($A70,'CONCENTRADO DE CLAVES'!$A$10:$AU$732,U$8,FALSE),"")</f>
        <v>12</v>
      </c>
      <c r="V70" s="16" t="str">
        <f>IFERROR(VLOOKUP($A70,'CONCENTRADO DE CLAVES'!$A$10:$AU$732,V$8,FALSE),"")</f>
        <v>21121040150015625233K21301415515104815212120</v>
      </c>
      <c r="W70" s="13">
        <f>IFERROR(VLOOKUP($A70,'CONCENTRADO DE CLAVES'!$A$10:$AU$732,W$8,FALSE),"")</f>
        <v>0</v>
      </c>
      <c r="X70" s="13">
        <f>IFERROR(VLOOKUP($A70,'CONCENTRADO DE CLAVES'!$A$10:$AU$732,X$8,FALSE),"")</f>
        <v>0</v>
      </c>
      <c r="Y70" s="13">
        <f>IFERROR(VLOOKUP($A70,'CONCENTRADO DE CLAVES'!$A$10:$AU$732,Y$8,FALSE),"")</f>
        <v>0</v>
      </c>
      <c r="Z70" s="37">
        <f>IFERROR(VLOOKUP($A70,'CONCENTRADO DE CLAVES'!$A$10:$AU$732,Z$8,FALSE),"")</f>
        <v>0</v>
      </c>
      <c r="AA70" s="13">
        <f>IFERROR(VLOOKUP($A70,'CONCENTRADO DE CLAVES'!$A$10:$AU$732,AA$8,FALSE),"")</f>
        <v>0</v>
      </c>
      <c r="AB70" s="13">
        <f>IFERROR(VLOOKUP($A70,'CONCENTRADO DE CLAVES'!$A$10:$AU$732,AB$8,FALSE),"")</f>
        <v>0</v>
      </c>
      <c r="AC70" s="13">
        <f>IFERROR(VLOOKUP($A70,'CONCENTRADO DE CLAVES'!$A$10:$AU$732,AC$8,FALSE),"")</f>
        <v>0</v>
      </c>
      <c r="AD70" s="37">
        <f>IFERROR(VLOOKUP($A70,'CONCENTRADO DE CLAVES'!$A$10:$AU$732,AD$8,FALSE),"")</f>
        <v>0</v>
      </c>
      <c r="AE70" s="13">
        <f>IFERROR(VLOOKUP($A70,'CONCENTRADO DE CLAVES'!$A$10:$AU$732,AE$8,FALSE),"")</f>
        <v>0</v>
      </c>
      <c r="AF70" s="13">
        <f>IFERROR(VLOOKUP($A70,'CONCENTRADO DE CLAVES'!$A$10:$AU$732,AF$8,FALSE),"")</f>
        <v>0</v>
      </c>
      <c r="AG70" s="13">
        <f>IFERROR(VLOOKUP($A70,'CONCENTRADO DE CLAVES'!$A$10:$AU$732,AG$8,FALSE),"")</f>
        <v>0</v>
      </c>
      <c r="AH70" s="37">
        <f>IFERROR(VLOOKUP($A70,'CONCENTRADO DE CLAVES'!$A$10:$AU$732,AH$8,FALSE),"")</f>
        <v>0</v>
      </c>
      <c r="AI70" s="13">
        <f>IFERROR(VLOOKUP($A70,'CONCENTRADO DE CLAVES'!$A$10:$AU$732,AI$8,FALSE),"")</f>
        <v>0</v>
      </c>
      <c r="AJ70" s="13">
        <f>IFERROR(VLOOKUP($A70,'CONCENTRADO DE CLAVES'!$A$10:$AU$732,AJ$8,FALSE),"")</f>
        <v>0</v>
      </c>
      <c r="AK70" s="13">
        <f>IFERROR(VLOOKUP($A70,'CONCENTRADO DE CLAVES'!$A$10:$AU$732,AK$8,FALSE),"")</f>
        <v>0</v>
      </c>
      <c r="AL70" s="37">
        <f>IFERROR(VLOOKUP($A70,'CONCENTRADO DE CLAVES'!$A$10:$AU$732,AL$8,FALSE),"")</f>
        <v>0</v>
      </c>
      <c r="AM70" s="69">
        <f>IFERROR(VLOOKUP($A70,'CONCENTRADO DE CLAVES'!$A$10:$AU$732,AM$8,FALSE),"")</f>
        <v>0</v>
      </c>
    </row>
    <row r="71" spans="1:39" x14ac:dyDescent="0.25">
      <c r="A71" s="66">
        <v>62</v>
      </c>
      <c r="B71" s="16" t="str">
        <f>IFERROR(VLOOKUP($A71,'CONCENTRADO DE CLAVES'!$A$10:$AU$732,B$8,FALSE),"")</f>
        <v>21121040150015625233K21301415515514615212120</v>
      </c>
      <c r="C71" s="16">
        <f>IFERROR(VLOOKUP($A71,'CONCENTRADO DE CLAVES'!$A$10:$AU$732,C$8,FALSE),"")</f>
        <v>183</v>
      </c>
      <c r="D71" s="16" t="str">
        <f>IFERROR(VLOOKUP($A71,'CONCENTRADO DE CLAVES'!$A$10:$AU$732,D$8,FALSE),"")</f>
        <v>21121</v>
      </c>
      <c r="E71" s="16">
        <f>IFERROR(VLOOKUP($A71,'CONCENTRADO DE CLAVES'!$A$10:$AU$732,E$8,FALSE),"")</f>
        <v>4</v>
      </c>
      <c r="F71" s="16">
        <f>IFERROR(VLOOKUP($A71,'CONCENTRADO DE CLAVES'!$A$10:$AU$732,F$8,FALSE),"")</f>
        <v>15</v>
      </c>
      <c r="G71" s="16">
        <f>IFERROR(VLOOKUP($A71,'CONCENTRADO DE CLAVES'!$A$10:$AU$732,G$8,FALSE),"")</f>
        <v>156</v>
      </c>
      <c r="H71" s="16">
        <f>IFERROR(VLOOKUP($A71,'CONCENTRADO DE CLAVES'!$A$10:$AU$732,H$8,FALSE),"")</f>
        <v>2</v>
      </c>
      <c r="I71" s="16">
        <f>IFERROR(VLOOKUP($A71,'CONCENTRADO DE CLAVES'!$A$10:$AU$732,I$8,FALSE),"")</f>
        <v>5</v>
      </c>
      <c r="J71" s="16">
        <f>IFERROR(VLOOKUP($A71,'CONCENTRADO DE CLAVES'!$A$10:$AU$732,J$8,FALSE),"")</f>
        <v>2</v>
      </c>
      <c r="K71" s="16">
        <f>IFERROR(VLOOKUP($A71,'CONCENTRADO DE CLAVES'!$A$10:$AU$732,K$8,FALSE),"")</f>
        <v>3</v>
      </c>
      <c r="L71" s="16">
        <f>IFERROR(VLOOKUP($A71,'CONCENTRADO DE CLAVES'!$A$10:$AU$732,L$8,FALSE),"")</f>
        <v>3</v>
      </c>
      <c r="M71" s="16" t="str">
        <f>IFERROR(VLOOKUP($A71,'CONCENTRADO DE CLAVES'!$A$10:$AU$732,M$8,FALSE),"")</f>
        <v>K</v>
      </c>
      <c r="N71" s="16">
        <f>IFERROR(VLOOKUP($A71,'CONCENTRADO DE CLAVES'!$A$10:$AU$732,N$8,FALSE),"")</f>
        <v>213</v>
      </c>
      <c r="O71" s="16">
        <f>IFERROR(VLOOKUP($A71,'CONCENTRADO DE CLAVES'!$A$10:$AU$732,O$8,FALSE),"")</f>
        <v>1</v>
      </c>
      <c r="P71" s="16">
        <f>IFERROR(VLOOKUP($A71,'CONCENTRADO DE CLAVES'!$A$10:$AU$732,P$8,FALSE),"")</f>
        <v>4155</v>
      </c>
      <c r="Q71" s="16">
        <f>IFERROR(VLOOKUP($A71,'CONCENTRADO DE CLAVES'!$A$10:$AU$732,Q$8,FALSE),"")</f>
        <v>15</v>
      </c>
      <c r="R71" s="16">
        <f>IFERROR(VLOOKUP($A71,'CONCENTRADO DE CLAVES'!$A$10:$AU$732,R$8,FALSE),"")</f>
        <v>5</v>
      </c>
      <c r="S71" s="16">
        <f>IFERROR(VLOOKUP($A71,'CONCENTRADO DE CLAVES'!$A$10:$AU$732,S$8,FALSE),"")</f>
        <v>14615</v>
      </c>
      <c r="T71" s="16">
        <f>IFERROR(VLOOKUP($A71,'CONCENTRADO DE CLAVES'!$A$10:$AU$732,T$8,FALSE),"")</f>
        <v>2</v>
      </c>
      <c r="U71" s="16">
        <f>IFERROR(VLOOKUP($A71,'CONCENTRADO DE CLAVES'!$A$10:$AU$732,U$8,FALSE),"")</f>
        <v>12</v>
      </c>
      <c r="V71" s="16" t="str">
        <f>IFERROR(VLOOKUP($A71,'CONCENTRADO DE CLAVES'!$A$10:$AU$732,V$8,FALSE),"")</f>
        <v>21121040150015625233K21301415515514615212120</v>
      </c>
      <c r="W71" s="13">
        <f>IFERROR(VLOOKUP($A71,'CONCENTRADO DE CLAVES'!$A$10:$AU$732,W$8,FALSE),"")</f>
        <v>0</v>
      </c>
      <c r="X71" s="13">
        <f>IFERROR(VLOOKUP($A71,'CONCENTRADO DE CLAVES'!$A$10:$AU$732,X$8,FALSE),"")</f>
        <v>0</v>
      </c>
      <c r="Y71" s="13">
        <f>IFERROR(VLOOKUP($A71,'CONCENTRADO DE CLAVES'!$A$10:$AU$732,Y$8,FALSE),"")</f>
        <v>0</v>
      </c>
      <c r="Z71" s="37">
        <f>IFERROR(VLOOKUP($A71,'CONCENTRADO DE CLAVES'!$A$10:$AU$732,Z$8,FALSE),"")</f>
        <v>0</v>
      </c>
      <c r="AA71" s="13">
        <f>IFERROR(VLOOKUP($A71,'CONCENTRADO DE CLAVES'!$A$10:$AU$732,AA$8,FALSE),"")</f>
        <v>0</v>
      </c>
      <c r="AB71" s="13">
        <f>IFERROR(VLOOKUP($A71,'CONCENTRADO DE CLAVES'!$A$10:$AU$732,AB$8,FALSE),"")</f>
        <v>0</v>
      </c>
      <c r="AC71" s="13">
        <f>IFERROR(VLOOKUP($A71,'CONCENTRADO DE CLAVES'!$A$10:$AU$732,AC$8,FALSE),"")</f>
        <v>0</v>
      </c>
      <c r="AD71" s="37">
        <f>IFERROR(VLOOKUP($A71,'CONCENTRADO DE CLAVES'!$A$10:$AU$732,AD$8,FALSE),"")</f>
        <v>0</v>
      </c>
      <c r="AE71" s="13">
        <f>IFERROR(VLOOKUP($A71,'CONCENTRADO DE CLAVES'!$A$10:$AU$732,AE$8,FALSE),"")</f>
        <v>0</v>
      </c>
      <c r="AF71" s="13">
        <f>IFERROR(VLOOKUP($A71,'CONCENTRADO DE CLAVES'!$A$10:$AU$732,AF$8,FALSE),"")</f>
        <v>0</v>
      </c>
      <c r="AG71" s="13">
        <f>IFERROR(VLOOKUP($A71,'CONCENTRADO DE CLAVES'!$A$10:$AU$732,AG$8,FALSE),"")</f>
        <v>0</v>
      </c>
      <c r="AH71" s="37">
        <f>IFERROR(VLOOKUP($A71,'CONCENTRADO DE CLAVES'!$A$10:$AU$732,AH$8,FALSE),"")</f>
        <v>0</v>
      </c>
      <c r="AI71" s="13">
        <f>IFERROR(VLOOKUP($A71,'CONCENTRADO DE CLAVES'!$A$10:$AU$732,AI$8,FALSE),"")</f>
        <v>0</v>
      </c>
      <c r="AJ71" s="13">
        <f>IFERROR(VLOOKUP($A71,'CONCENTRADO DE CLAVES'!$A$10:$AU$732,AJ$8,FALSE),"")</f>
        <v>0</v>
      </c>
      <c r="AK71" s="13">
        <f>IFERROR(VLOOKUP($A71,'CONCENTRADO DE CLAVES'!$A$10:$AU$732,AK$8,FALSE),"")</f>
        <v>0</v>
      </c>
      <c r="AL71" s="37">
        <f>IFERROR(VLOOKUP($A71,'CONCENTRADO DE CLAVES'!$A$10:$AU$732,AL$8,FALSE),"")</f>
        <v>0</v>
      </c>
      <c r="AM71" s="69">
        <f>IFERROR(VLOOKUP($A71,'CONCENTRADO DE CLAVES'!$A$10:$AU$732,AM$8,FALSE),"")</f>
        <v>0</v>
      </c>
    </row>
    <row r="72" spans="1:39" x14ac:dyDescent="0.25">
      <c r="A72" s="66">
        <v>63</v>
      </c>
      <c r="B72" s="16" t="str">
        <f>IFERROR(VLOOKUP($A72,'CONCENTRADO DE CLAVES'!$A$10:$AU$732,B$8,FALSE),"")</f>
        <v>21121040150015625233K21301415516104815212120</v>
      </c>
      <c r="C72" s="16">
        <f>IFERROR(VLOOKUP($A72,'CONCENTRADO DE CLAVES'!$A$10:$AU$732,C$8,FALSE),"")</f>
        <v>183</v>
      </c>
      <c r="D72" s="16" t="str">
        <f>IFERROR(VLOOKUP($A72,'CONCENTRADO DE CLAVES'!$A$10:$AU$732,D$8,FALSE),"")</f>
        <v>21121</v>
      </c>
      <c r="E72" s="16">
        <f>IFERROR(VLOOKUP($A72,'CONCENTRADO DE CLAVES'!$A$10:$AU$732,E$8,FALSE),"")</f>
        <v>4</v>
      </c>
      <c r="F72" s="16">
        <f>IFERROR(VLOOKUP($A72,'CONCENTRADO DE CLAVES'!$A$10:$AU$732,F$8,FALSE),"")</f>
        <v>15</v>
      </c>
      <c r="G72" s="16">
        <f>IFERROR(VLOOKUP($A72,'CONCENTRADO DE CLAVES'!$A$10:$AU$732,G$8,FALSE),"")</f>
        <v>156</v>
      </c>
      <c r="H72" s="16">
        <f>IFERROR(VLOOKUP($A72,'CONCENTRADO DE CLAVES'!$A$10:$AU$732,H$8,FALSE),"")</f>
        <v>2</v>
      </c>
      <c r="I72" s="16">
        <f>IFERROR(VLOOKUP($A72,'CONCENTRADO DE CLAVES'!$A$10:$AU$732,I$8,FALSE),"")</f>
        <v>5</v>
      </c>
      <c r="J72" s="16">
        <f>IFERROR(VLOOKUP($A72,'CONCENTRADO DE CLAVES'!$A$10:$AU$732,J$8,FALSE),"")</f>
        <v>2</v>
      </c>
      <c r="K72" s="16">
        <f>IFERROR(VLOOKUP($A72,'CONCENTRADO DE CLAVES'!$A$10:$AU$732,K$8,FALSE),"")</f>
        <v>3</v>
      </c>
      <c r="L72" s="16">
        <f>IFERROR(VLOOKUP($A72,'CONCENTRADO DE CLAVES'!$A$10:$AU$732,L$8,FALSE),"")</f>
        <v>3</v>
      </c>
      <c r="M72" s="16" t="str">
        <f>IFERROR(VLOOKUP($A72,'CONCENTRADO DE CLAVES'!$A$10:$AU$732,M$8,FALSE),"")</f>
        <v>K</v>
      </c>
      <c r="N72" s="16">
        <f>IFERROR(VLOOKUP($A72,'CONCENTRADO DE CLAVES'!$A$10:$AU$732,N$8,FALSE),"")</f>
        <v>213</v>
      </c>
      <c r="O72" s="16">
        <f>IFERROR(VLOOKUP($A72,'CONCENTRADO DE CLAVES'!$A$10:$AU$732,O$8,FALSE),"")</f>
        <v>1</v>
      </c>
      <c r="P72" s="16">
        <f>IFERROR(VLOOKUP($A72,'CONCENTRADO DE CLAVES'!$A$10:$AU$732,P$8,FALSE),"")</f>
        <v>4155</v>
      </c>
      <c r="Q72" s="16">
        <f>IFERROR(VLOOKUP($A72,'CONCENTRADO DE CLAVES'!$A$10:$AU$732,Q$8,FALSE),"")</f>
        <v>16</v>
      </c>
      <c r="R72" s="16">
        <f>IFERROR(VLOOKUP($A72,'CONCENTRADO DE CLAVES'!$A$10:$AU$732,R$8,FALSE),"")</f>
        <v>1</v>
      </c>
      <c r="S72" s="16">
        <f>IFERROR(VLOOKUP($A72,'CONCENTRADO DE CLAVES'!$A$10:$AU$732,S$8,FALSE),"")</f>
        <v>4815</v>
      </c>
      <c r="T72" s="16">
        <f>IFERROR(VLOOKUP($A72,'CONCENTRADO DE CLAVES'!$A$10:$AU$732,T$8,FALSE),"")</f>
        <v>2</v>
      </c>
      <c r="U72" s="16">
        <f>IFERROR(VLOOKUP($A72,'CONCENTRADO DE CLAVES'!$A$10:$AU$732,U$8,FALSE),"")</f>
        <v>12</v>
      </c>
      <c r="V72" s="16" t="str">
        <f>IFERROR(VLOOKUP($A72,'CONCENTRADO DE CLAVES'!$A$10:$AU$732,V$8,FALSE),"")</f>
        <v>21121040150015625233K21301415516104815212120</v>
      </c>
      <c r="W72" s="13">
        <f>IFERROR(VLOOKUP($A72,'CONCENTRADO DE CLAVES'!$A$10:$AU$732,W$8,FALSE),"")</f>
        <v>0</v>
      </c>
      <c r="X72" s="13">
        <f>IFERROR(VLOOKUP($A72,'CONCENTRADO DE CLAVES'!$A$10:$AU$732,X$8,FALSE),"")</f>
        <v>0</v>
      </c>
      <c r="Y72" s="13">
        <f>IFERROR(VLOOKUP($A72,'CONCENTRADO DE CLAVES'!$A$10:$AU$732,Y$8,FALSE),"")</f>
        <v>0</v>
      </c>
      <c r="Z72" s="37">
        <f>IFERROR(VLOOKUP($A72,'CONCENTRADO DE CLAVES'!$A$10:$AU$732,Z$8,FALSE),"")</f>
        <v>0</v>
      </c>
      <c r="AA72" s="13">
        <f>IFERROR(VLOOKUP($A72,'CONCENTRADO DE CLAVES'!$A$10:$AU$732,AA$8,FALSE),"")</f>
        <v>0</v>
      </c>
      <c r="AB72" s="13">
        <f>IFERROR(VLOOKUP($A72,'CONCENTRADO DE CLAVES'!$A$10:$AU$732,AB$8,FALSE),"")</f>
        <v>0</v>
      </c>
      <c r="AC72" s="13">
        <f>IFERROR(VLOOKUP($A72,'CONCENTRADO DE CLAVES'!$A$10:$AU$732,AC$8,FALSE),"")</f>
        <v>0</v>
      </c>
      <c r="AD72" s="37">
        <f>IFERROR(VLOOKUP($A72,'CONCENTRADO DE CLAVES'!$A$10:$AU$732,AD$8,FALSE),"")</f>
        <v>0</v>
      </c>
      <c r="AE72" s="13">
        <f>IFERROR(VLOOKUP($A72,'CONCENTRADO DE CLAVES'!$A$10:$AU$732,AE$8,FALSE),"")</f>
        <v>0</v>
      </c>
      <c r="AF72" s="13">
        <f>IFERROR(VLOOKUP($A72,'CONCENTRADO DE CLAVES'!$A$10:$AU$732,AF$8,FALSE),"")</f>
        <v>0</v>
      </c>
      <c r="AG72" s="13">
        <f>IFERROR(VLOOKUP($A72,'CONCENTRADO DE CLAVES'!$A$10:$AU$732,AG$8,FALSE),"")</f>
        <v>0</v>
      </c>
      <c r="AH72" s="37">
        <f>IFERROR(VLOOKUP($A72,'CONCENTRADO DE CLAVES'!$A$10:$AU$732,AH$8,FALSE),"")</f>
        <v>0</v>
      </c>
      <c r="AI72" s="13">
        <f>IFERROR(VLOOKUP($A72,'CONCENTRADO DE CLAVES'!$A$10:$AU$732,AI$8,FALSE),"")</f>
        <v>0</v>
      </c>
      <c r="AJ72" s="13">
        <f>IFERROR(VLOOKUP($A72,'CONCENTRADO DE CLAVES'!$A$10:$AU$732,AJ$8,FALSE),"")</f>
        <v>0</v>
      </c>
      <c r="AK72" s="13">
        <f>IFERROR(VLOOKUP($A72,'CONCENTRADO DE CLAVES'!$A$10:$AU$732,AK$8,FALSE),"")</f>
        <v>0</v>
      </c>
      <c r="AL72" s="37">
        <f>IFERROR(VLOOKUP($A72,'CONCENTRADO DE CLAVES'!$A$10:$AU$732,AL$8,FALSE),"")</f>
        <v>0</v>
      </c>
      <c r="AM72" s="69">
        <f>IFERROR(VLOOKUP($A72,'CONCENTRADO DE CLAVES'!$A$10:$AU$732,AM$8,FALSE),"")</f>
        <v>0</v>
      </c>
    </row>
    <row r="73" spans="1:39" x14ac:dyDescent="0.25">
      <c r="A73" s="66">
        <v>64</v>
      </c>
      <c r="B73" s="16" t="str">
        <f>IFERROR(VLOOKUP($A73,'CONCENTRADO DE CLAVES'!$A$10:$AU$732,B$8,FALSE),"")</f>
        <v>21121040150015625233K21301415516514615212120</v>
      </c>
      <c r="C73" s="16">
        <f>IFERROR(VLOOKUP($A73,'CONCENTRADO DE CLAVES'!$A$10:$AU$732,C$8,FALSE),"")</f>
        <v>183</v>
      </c>
      <c r="D73" s="16" t="str">
        <f>IFERROR(VLOOKUP($A73,'CONCENTRADO DE CLAVES'!$A$10:$AU$732,D$8,FALSE),"")</f>
        <v>21121</v>
      </c>
      <c r="E73" s="16">
        <f>IFERROR(VLOOKUP($A73,'CONCENTRADO DE CLAVES'!$A$10:$AU$732,E$8,FALSE),"")</f>
        <v>4</v>
      </c>
      <c r="F73" s="16">
        <f>IFERROR(VLOOKUP($A73,'CONCENTRADO DE CLAVES'!$A$10:$AU$732,F$8,FALSE),"")</f>
        <v>15</v>
      </c>
      <c r="G73" s="16">
        <f>IFERROR(VLOOKUP($A73,'CONCENTRADO DE CLAVES'!$A$10:$AU$732,G$8,FALSE),"")</f>
        <v>156</v>
      </c>
      <c r="H73" s="16">
        <f>IFERROR(VLOOKUP($A73,'CONCENTRADO DE CLAVES'!$A$10:$AU$732,H$8,FALSE),"")</f>
        <v>2</v>
      </c>
      <c r="I73" s="16">
        <f>IFERROR(VLOOKUP($A73,'CONCENTRADO DE CLAVES'!$A$10:$AU$732,I$8,FALSE),"")</f>
        <v>5</v>
      </c>
      <c r="J73" s="16">
        <f>IFERROR(VLOOKUP($A73,'CONCENTRADO DE CLAVES'!$A$10:$AU$732,J$8,FALSE),"")</f>
        <v>2</v>
      </c>
      <c r="K73" s="16">
        <f>IFERROR(VLOOKUP($A73,'CONCENTRADO DE CLAVES'!$A$10:$AU$732,K$8,FALSE),"")</f>
        <v>3</v>
      </c>
      <c r="L73" s="16">
        <f>IFERROR(VLOOKUP($A73,'CONCENTRADO DE CLAVES'!$A$10:$AU$732,L$8,FALSE),"")</f>
        <v>3</v>
      </c>
      <c r="M73" s="16" t="str">
        <f>IFERROR(VLOOKUP($A73,'CONCENTRADO DE CLAVES'!$A$10:$AU$732,M$8,FALSE),"")</f>
        <v>K</v>
      </c>
      <c r="N73" s="16">
        <f>IFERROR(VLOOKUP($A73,'CONCENTRADO DE CLAVES'!$A$10:$AU$732,N$8,FALSE),"")</f>
        <v>213</v>
      </c>
      <c r="O73" s="16">
        <f>IFERROR(VLOOKUP($A73,'CONCENTRADO DE CLAVES'!$A$10:$AU$732,O$8,FALSE),"")</f>
        <v>1</v>
      </c>
      <c r="P73" s="16">
        <f>IFERROR(VLOOKUP($A73,'CONCENTRADO DE CLAVES'!$A$10:$AU$732,P$8,FALSE),"")</f>
        <v>4155</v>
      </c>
      <c r="Q73" s="16">
        <f>IFERROR(VLOOKUP($A73,'CONCENTRADO DE CLAVES'!$A$10:$AU$732,Q$8,FALSE),"")</f>
        <v>16</v>
      </c>
      <c r="R73" s="16">
        <f>IFERROR(VLOOKUP($A73,'CONCENTRADO DE CLAVES'!$A$10:$AU$732,R$8,FALSE),"")</f>
        <v>5</v>
      </c>
      <c r="S73" s="16">
        <f>IFERROR(VLOOKUP($A73,'CONCENTRADO DE CLAVES'!$A$10:$AU$732,S$8,FALSE),"")</f>
        <v>14615</v>
      </c>
      <c r="T73" s="16">
        <f>IFERROR(VLOOKUP($A73,'CONCENTRADO DE CLAVES'!$A$10:$AU$732,T$8,FALSE),"")</f>
        <v>2</v>
      </c>
      <c r="U73" s="16">
        <f>IFERROR(VLOOKUP($A73,'CONCENTRADO DE CLAVES'!$A$10:$AU$732,U$8,FALSE),"")</f>
        <v>12</v>
      </c>
      <c r="V73" s="16" t="str">
        <f>IFERROR(VLOOKUP($A73,'CONCENTRADO DE CLAVES'!$A$10:$AU$732,V$8,FALSE),"")</f>
        <v>21121040150015625233K21301415516514615212120</v>
      </c>
      <c r="W73" s="13">
        <f>IFERROR(VLOOKUP($A73,'CONCENTRADO DE CLAVES'!$A$10:$AU$732,W$8,FALSE),"")</f>
        <v>0</v>
      </c>
      <c r="X73" s="13">
        <f>IFERROR(VLOOKUP($A73,'CONCENTRADO DE CLAVES'!$A$10:$AU$732,X$8,FALSE),"")</f>
        <v>0</v>
      </c>
      <c r="Y73" s="13">
        <f>IFERROR(VLOOKUP($A73,'CONCENTRADO DE CLAVES'!$A$10:$AU$732,Y$8,FALSE),"")</f>
        <v>0</v>
      </c>
      <c r="Z73" s="37">
        <f>IFERROR(VLOOKUP($A73,'CONCENTRADO DE CLAVES'!$A$10:$AU$732,Z$8,FALSE),"")</f>
        <v>0</v>
      </c>
      <c r="AA73" s="13">
        <f>IFERROR(VLOOKUP($A73,'CONCENTRADO DE CLAVES'!$A$10:$AU$732,AA$8,FALSE),"")</f>
        <v>0</v>
      </c>
      <c r="AB73" s="13">
        <f>IFERROR(VLOOKUP($A73,'CONCENTRADO DE CLAVES'!$A$10:$AU$732,AB$8,FALSE),"")</f>
        <v>0</v>
      </c>
      <c r="AC73" s="13">
        <f>IFERROR(VLOOKUP($A73,'CONCENTRADO DE CLAVES'!$A$10:$AU$732,AC$8,FALSE),"")</f>
        <v>0</v>
      </c>
      <c r="AD73" s="37">
        <f>IFERROR(VLOOKUP($A73,'CONCENTRADO DE CLAVES'!$A$10:$AU$732,AD$8,FALSE),"")</f>
        <v>0</v>
      </c>
      <c r="AE73" s="13">
        <f>IFERROR(VLOOKUP($A73,'CONCENTRADO DE CLAVES'!$A$10:$AU$732,AE$8,FALSE),"")</f>
        <v>0</v>
      </c>
      <c r="AF73" s="13">
        <f>IFERROR(VLOOKUP($A73,'CONCENTRADO DE CLAVES'!$A$10:$AU$732,AF$8,FALSE),"")</f>
        <v>0</v>
      </c>
      <c r="AG73" s="13">
        <f>IFERROR(VLOOKUP($A73,'CONCENTRADO DE CLAVES'!$A$10:$AU$732,AG$8,FALSE),"")</f>
        <v>0</v>
      </c>
      <c r="AH73" s="37">
        <f>IFERROR(VLOOKUP($A73,'CONCENTRADO DE CLAVES'!$A$10:$AU$732,AH$8,FALSE),"")</f>
        <v>0</v>
      </c>
      <c r="AI73" s="13">
        <f>IFERROR(VLOOKUP($A73,'CONCENTRADO DE CLAVES'!$A$10:$AU$732,AI$8,FALSE),"")</f>
        <v>0</v>
      </c>
      <c r="AJ73" s="13">
        <f>IFERROR(VLOOKUP($A73,'CONCENTRADO DE CLAVES'!$A$10:$AU$732,AJ$8,FALSE),"")</f>
        <v>0</v>
      </c>
      <c r="AK73" s="13">
        <f>IFERROR(VLOOKUP($A73,'CONCENTRADO DE CLAVES'!$A$10:$AU$732,AK$8,FALSE),"")</f>
        <v>0</v>
      </c>
      <c r="AL73" s="37">
        <f>IFERROR(VLOOKUP($A73,'CONCENTRADO DE CLAVES'!$A$10:$AU$732,AL$8,FALSE),"")</f>
        <v>0</v>
      </c>
      <c r="AM73" s="69">
        <f>IFERROR(VLOOKUP($A73,'CONCENTRADO DE CLAVES'!$A$10:$AU$732,AM$8,FALSE),"")</f>
        <v>0</v>
      </c>
    </row>
    <row r="74" spans="1:39" x14ac:dyDescent="0.25">
      <c r="A74" s="66">
        <v>65</v>
      </c>
      <c r="B74" s="16" t="str">
        <f>IFERROR(VLOOKUP($A74,'CONCENTRADO DE CLAVES'!$A$10:$AU$732,B$8,FALSE),"")</f>
        <v>21121040150015625233K21301415517104815212097</v>
      </c>
      <c r="C74" s="16">
        <f>IFERROR(VLOOKUP($A74,'CONCENTRADO DE CLAVES'!$A$10:$AU$732,C$8,FALSE),"")</f>
        <v>183</v>
      </c>
      <c r="D74" s="16" t="str">
        <f>IFERROR(VLOOKUP($A74,'CONCENTRADO DE CLAVES'!$A$10:$AU$732,D$8,FALSE),"")</f>
        <v>21121</v>
      </c>
      <c r="E74" s="16">
        <f>IFERROR(VLOOKUP($A74,'CONCENTRADO DE CLAVES'!$A$10:$AU$732,E$8,FALSE),"")</f>
        <v>4</v>
      </c>
      <c r="F74" s="16">
        <f>IFERROR(VLOOKUP($A74,'CONCENTRADO DE CLAVES'!$A$10:$AU$732,F$8,FALSE),"")</f>
        <v>15</v>
      </c>
      <c r="G74" s="16">
        <f>IFERROR(VLOOKUP($A74,'CONCENTRADO DE CLAVES'!$A$10:$AU$732,G$8,FALSE),"")</f>
        <v>156</v>
      </c>
      <c r="H74" s="16">
        <f>IFERROR(VLOOKUP($A74,'CONCENTRADO DE CLAVES'!$A$10:$AU$732,H$8,FALSE),"")</f>
        <v>2</v>
      </c>
      <c r="I74" s="16">
        <f>IFERROR(VLOOKUP($A74,'CONCENTRADO DE CLAVES'!$A$10:$AU$732,I$8,FALSE),"")</f>
        <v>5</v>
      </c>
      <c r="J74" s="16">
        <f>IFERROR(VLOOKUP($A74,'CONCENTRADO DE CLAVES'!$A$10:$AU$732,J$8,FALSE),"")</f>
        <v>2</v>
      </c>
      <c r="K74" s="16">
        <f>IFERROR(VLOOKUP($A74,'CONCENTRADO DE CLAVES'!$A$10:$AU$732,K$8,FALSE),"")</f>
        <v>3</v>
      </c>
      <c r="L74" s="16">
        <f>IFERROR(VLOOKUP($A74,'CONCENTRADO DE CLAVES'!$A$10:$AU$732,L$8,FALSE),"")</f>
        <v>3</v>
      </c>
      <c r="M74" s="16" t="str">
        <f>IFERROR(VLOOKUP($A74,'CONCENTRADO DE CLAVES'!$A$10:$AU$732,M$8,FALSE),"")</f>
        <v>K</v>
      </c>
      <c r="N74" s="16">
        <f>IFERROR(VLOOKUP($A74,'CONCENTRADO DE CLAVES'!$A$10:$AU$732,N$8,FALSE),"")</f>
        <v>213</v>
      </c>
      <c r="O74" s="16">
        <f>IFERROR(VLOOKUP($A74,'CONCENTRADO DE CLAVES'!$A$10:$AU$732,O$8,FALSE),"")</f>
        <v>1</v>
      </c>
      <c r="P74" s="16">
        <f>IFERROR(VLOOKUP($A74,'CONCENTRADO DE CLAVES'!$A$10:$AU$732,P$8,FALSE),"")</f>
        <v>4155</v>
      </c>
      <c r="Q74" s="16">
        <f>IFERROR(VLOOKUP($A74,'CONCENTRADO DE CLAVES'!$A$10:$AU$732,Q$8,FALSE),"")</f>
        <v>17</v>
      </c>
      <c r="R74" s="16">
        <f>IFERROR(VLOOKUP($A74,'CONCENTRADO DE CLAVES'!$A$10:$AU$732,R$8,FALSE),"")</f>
        <v>1</v>
      </c>
      <c r="S74" s="16">
        <f>IFERROR(VLOOKUP($A74,'CONCENTRADO DE CLAVES'!$A$10:$AU$732,S$8,FALSE),"")</f>
        <v>4815</v>
      </c>
      <c r="T74" s="16">
        <f>IFERROR(VLOOKUP($A74,'CONCENTRADO DE CLAVES'!$A$10:$AU$732,T$8,FALSE),"")</f>
        <v>2</v>
      </c>
      <c r="U74" s="16">
        <f>IFERROR(VLOOKUP($A74,'CONCENTRADO DE CLAVES'!$A$10:$AU$732,U$8,FALSE),"")</f>
        <v>12</v>
      </c>
      <c r="V74" s="16" t="str">
        <f>IFERROR(VLOOKUP($A74,'CONCENTRADO DE CLAVES'!$A$10:$AU$732,V$8,FALSE),"")</f>
        <v>21121040150015625233K21301415517104815212097</v>
      </c>
      <c r="W74" s="13">
        <f>IFERROR(VLOOKUP($A74,'CONCENTRADO DE CLAVES'!$A$10:$AU$732,W$8,FALSE),"")</f>
        <v>0</v>
      </c>
      <c r="X74" s="13">
        <f>IFERROR(VLOOKUP($A74,'CONCENTRADO DE CLAVES'!$A$10:$AU$732,X$8,FALSE),"")</f>
        <v>0</v>
      </c>
      <c r="Y74" s="13">
        <f>IFERROR(VLOOKUP($A74,'CONCENTRADO DE CLAVES'!$A$10:$AU$732,Y$8,FALSE),"")</f>
        <v>0</v>
      </c>
      <c r="Z74" s="37">
        <f>IFERROR(VLOOKUP($A74,'CONCENTRADO DE CLAVES'!$A$10:$AU$732,Z$8,FALSE),"")</f>
        <v>0</v>
      </c>
      <c r="AA74" s="13">
        <f>IFERROR(VLOOKUP($A74,'CONCENTRADO DE CLAVES'!$A$10:$AU$732,AA$8,FALSE),"")</f>
        <v>0</v>
      </c>
      <c r="AB74" s="13">
        <f>IFERROR(VLOOKUP($A74,'CONCENTRADO DE CLAVES'!$A$10:$AU$732,AB$8,FALSE),"")</f>
        <v>0</v>
      </c>
      <c r="AC74" s="13">
        <f>IFERROR(VLOOKUP($A74,'CONCENTRADO DE CLAVES'!$A$10:$AU$732,AC$8,FALSE),"")</f>
        <v>0</v>
      </c>
      <c r="AD74" s="37">
        <f>IFERROR(VLOOKUP($A74,'CONCENTRADO DE CLAVES'!$A$10:$AU$732,AD$8,FALSE),"")</f>
        <v>0</v>
      </c>
      <c r="AE74" s="13">
        <f>IFERROR(VLOOKUP($A74,'CONCENTRADO DE CLAVES'!$A$10:$AU$732,AE$8,FALSE),"")</f>
        <v>0</v>
      </c>
      <c r="AF74" s="13">
        <f>IFERROR(VLOOKUP($A74,'CONCENTRADO DE CLAVES'!$A$10:$AU$732,AF$8,FALSE),"")</f>
        <v>0</v>
      </c>
      <c r="AG74" s="13">
        <f>IFERROR(VLOOKUP($A74,'CONCENTRADO DE CLAVES'!$A$10:$AU$732,AG$8,FALSE),"")</f>
        <v>0</v>
      </c>
      <c r="AH74" s="37">
        <f>IFERROR(VLOOKUP($A74,'CONCENTRADO DE CLAVES'!$A$10:$AU$732,AH$8,FALSE),"")</f>
        <v>0</v>
      </c>
      <c r="AI74" s="13">
        <f>IFERROR(VLOOKUP($A74,'CONCENTRADO DE CLAVES'!$A$10:$AU$732,AI$8,FALSE),"")</f>
        <v>0</v>
      </c>
      <c r="AJ74" s="13">
        <f>IFERROR(VLOOKUP($A74,'CONCENTRADO DE CLAVES'!$A$10:$AU$732,AJ$8,FALSE),"")</f>
        <v>0</v>
      </c>
      <c r="AK74" s="13">
        <f>IFERROR(VLOOKUP($A74,'CONCENTRADO DE CLAVES'!$A$10:$AU$732,AK$8,FALSE),"")</f>
        <v>0</v>
      </c>
      <c r="AL74" s="37">
        <f>IFERROR(VLOOKUP($A74,'CONCENTRADO DE CLAVES'!$A$10:$AU$732,AL$8,FALSE),"")</f>
        <v>0</v>
      </c>
      <c r="AM74" s="69">
        <f>IFERROR(VLOOKUP($A74,'CONCENTRADO DE CLAVES'!$A$10:$AU$732,AM$8,FALSE),"")</f>
        <v>0</v>
      </c>
    </row>
    <row r="75" spans="1:39" x14ac:dyDescent="0.25">
      <c r="A75" s="66">
        <v>66</v>
      </c>
      <c r="B75" s="16" t="str">
        <f>IFERROR(VLOOKUP($A75,'CONCENTRADO DE CLAVES'!$A$10:$AU$732,B$8,FALSE),"")</f>
        <v>21121040150015625233K21301415517514615212097</v>
      </c>
      <c r="C75" s="16">
        <f>IFERROR(VLOOKUP($A75,'CONCENTRADO DE CLAVES'!$A$10:$AU$732,C$8,FALSE),"")</f>
        <v>183</v>
      </c>
      <c r="D75" s="16" t="str">
        <f>IFERROR(VLOOKUP($A75,'CONCENTRADO DE CLAVES'!$A$10:$AU$732,D$8,FALSE),"")</f>
        <v>21121</v>
      </c>
      <c r="E75" s="16">
        <f>IFERROR(VLOOKUP($A75,'CONCENTRADO DE CLAVES'!$A$10:$AU$732,E$8,FALSE),"")</f>
        <v>4</v>
      </c>
      <c r="F75" s="16">
        <f>IFERROR(VLOOKUP($A75,'CONCENTRADO DE CLAVES'!$A$10:$AU$732,F$8,FALSE),"")</f>
        <v>15</v>
      </c>
      <c r="G75" s="16">
        <f>IFERROR(VLOOKUP($A75,'CONCENTRADO DE CLAVES'!$A$10:$AU$732,G$8,FALSE),"")</f>
        <v>156</v>
      </c>
      <c r="H75" s="16">
        <f>IFERROR(VLOOKUP($A75,'CONCENTRADO DE CLAVES'!$A$10:$AU$732,H$8,FALSE),"")</f>
        <v>2</v>
      </c>
      <c r="I75" s="16">
        <f>IFERROR(VLOOKUP($A75,'CONCENTRADO DE CLAVES'!$A$10:$AU$732,I$8,FALSE),"")</f>
        <v>5</v>
      </c>
      <c r="J75" s="16">
        <f>IFERROR(VLOOKUP($A75,'CONCENTRADO DE CLAVES'!$A$10:$AU$732,J$8,FALSE),"")</f>
        <v>2</v>
      </c>
      <c r="K75" s="16">
        <f>IFERROR(VLOOKUP($A75,'CONCENTRADO DE CLAVES'!$A$10:$AU$732,K$8,FALSE),"")</f>
        <v>3</v>
      </c>
      <c r="L75" s="16">
        <f>IFERROR(VLOOKUP($A75,'CONCENTRADO DE CLAVES'!$A$10:$AU$732,L$8,FALSE),"")</f>
        <v>3</v>
      </c>
      <c r="M75" s="16" t="str">
        <f>IFERROR(VLOOKUP($A75,'CONCENTRADO DE CLAVES'!$A$10:$AU$732,M$8,FALSE),"")</f>
        <v>K</v>
      </c>
      <c r="N75" s="16">
        <f>IFERROR(VLOOKUP($A75,'CONCENTRADO DE CLAVES'!$A$10:$AU$732,N$8,FALSE),"")</f>
        <v>213</v>
      </c>
      <c r="O75" s="16">
        <f>IFERROR(VLOOKUP($A75,'CONCENTRADO DE CLAVES'!$A$10:$AU$732,O$8,FALSE),"")</f>
        <v>1</v>
      </c>
      <c r="P75" s="16">
        <f>IFERROR(VLOOKUP($A75,'CONCENTRADO DE CLAVES'!$A$10:$AU$732,P$8,FALSE),"")</f>
        <v>4155</v>
      </c>
      <c r="Q75" s="16">
        <f>IFERROR(VLOOKUP($A75,'CONCENTRADO DE CLAVES'!$A$10:$AU$732,Q$8,FALSE),"")</f>
        <v>17</v>
      </c>
      <c r="R75" s="16">
        <f>IFERROR(VLOOKUP($A75,'CONCENTRADO DE CLAVES'!$A$10:$AU$732,R$8,FALSE),"")</f>
        <v>5</v>
      </c>
      <c r="S75" s="16">
        <f>IFERROR(VLOOKUP($A75,'CONCENTRADO DE CLAVES'!$A$10:$AU$732,S$8,FALSE),"")</f>
        <v>14615</v>
      </c>
      <c r="T75" s="16">
        <f>IFERROR(VLOOKUP($A75,'CONCENTRADO DE CLAVES'!$A$10:$AU$732,T$8,FALSE),"")</f>
        <v>2</v>
      </c>
      <c r="U75" s="16">
        <f>IFERROR(VLOOKUP($A75,'CONCENTRADO DE CLAVES'!$A$10:$AU$732,U$8,FALSE),"")</f>
        <v>12</v>
      </c>
      <c r="V75" s="16" t="str">
        <f>IFERROR(VLOOKUP($A75,'CONCENTRADO DE CLAVES'!$A$10:$AU$732,V$8,FALSE),"")</f>
        <v>21121040150015625233K21301415517514615212097</v>
      </c>
      <c r="W75" s="13">
        <f>IFERROR(VLOOKUP($A75,'CONCENTRADO DE CLAVES'!$A$10:$AU$732,W$8,FALSE),"")</f>
        <v>0</v>
      </c>
      <c r="X75" s="13">
        <f>IFERROR(VLOOKUP($A75,'CONCENTRADO DE CLAVES'!$A$10:$AU$732,X$8,FALSE),"")</f>
        <v>0</v>
      </c>
      <c r="Y75" s="13">
        <f>IFERROR(VLOOKUP($A75,'CONCENTRADO DE CLAVES'!$A$10:$AU$732,Y$8,FALSE),"")</f>
        <v>0</v>
      </c>
      <c r="Z75" s="37">
        <f>IFERROR(VLOOKUP($A75,'CONCENTRADO DE CLAVES'!$A$10:$AU$732,Z$8,FALSE),"")</f>
        <v>0</v>
      </c>
      <c r="AA75" s="13">
        <f>IFERROR(VLOOKUP($A75,'CONCENTRADO DE CLAVES'!$A$10:$AU$732,AA$8,FALSE),"")</f>
        <v>0</v>
      </c>
      <c r="AB75" s="13">
        <f>IFERROR(VLOOKUP($A75,'CONCENTRADO DE CLAVES'!$A$10:$AU$732,AB$8,FALSE),"")</f>
        <v>0</v>
      </c>
      <c r="AC75" s="13">
        <f>IFERROR(VLOOKUP($A75,'CONCENTRADO DE CLAVES'!$A$10:$AU$732,AC$8,FALSE),"")</f>
        <v>0</v>
      </c>
      <c r="AD75" s="37">
        <f>IFERROR(VLOOKUP($A75,'CONCENTRADO DE CLAVES'!$A$10:$AU$732,AD$8,FALSE),"")</f>
        <v>0</v>
      </c>
      <c r="AE75" s="13">
        <f>IFERROR(VLOOKUP($A75,'CONCENTRADO DE CLAVES'!$A$10:$AU$732,AE$8,FALSE),"")</f>
        <v>0</v>
      </c>
      <c r="AF75" s="13">
        <f>IFERROR(VLOOKUP($A75,'CONCENTRADO DE CLAVES'!$A$10:$AU$732,AF$8,FALSE),"")</f>
        <v>0</v>
      </c>
      <c r="AG75" s="13">
        <f>IFERROR(VLOOKUP($A75,'CONCENTRADO DE CLAVES'!$A$10:$AU$732,AG$8,FALSE),"")</f>
        <v>0</v>
      </c>
      <c r="AH75" s="37">
        <f>IFERROR(VLOOKUP($A75,'CONCENTRADO DE CLAVES'!$A$10:$AU$732,AH$8,FALSE),"")</f>
        <v>0</v>
      </c>
      <c r="AI75" s="13">
        <f>IFERROR(VLOOKUP($A75,'CONCENTRADO DE CLAVES'!$A$10:$AU$732,AI$8,FALSE),"")</f>
        <v>0</v>
      </c>
      <c r="AJ75" s="13">
        <f>IFERROR(VLOOKUP($A75,'CONCENTRADO DE CLAVES'!$A$10:$AU$732,AJ$8,FALSE),"")</f>
        <v>0</v>
      </c>
      <c r="AK75" s="13">
        <f>IFERROR(VLOOKUP($A75,'CONCENTRADO DE CLAVES'!$A$10:$AU$732,AK$8,FALSE),"")</f>
        <v>0</v>
      </c>
      <c r="AL75" s="37">
        <f>IFERROR(VLOOKUP($A75,'CONCENTRADO DE CLAVES'!$A$10:$AU$732,AL$8,FALSE),"")</f>
        <v>0</v>
      </c>
      <c r="AM75" s="69">
        <f>IFERROR(VLOOKUP($A75,'CONCENTRADO DE CLAVES'!$A$10:$AU$732,AM$8,FALSE),"")</f>
        <v>0</v>
      </c>
    </row>
    <row r="76" spans="1:39" x14ac:dyDescent="0.25">
      <c r="A76" s="66">
        <v>67</v>
      </c>
      <c r="B76" s="16" t="str">
        <f>IFERROR(VLOOKUP($A76,'CONCENTRADO DE CLAVES'!$A$10:$AU$732,B$8,FALSE),"")</f>
        <v>21121040150015625233K21301415518104815212101</v>
      </c>
      <c r="C76" s="16">
        <f>IFERROR(VLOOKUP($A76,'CONCENTRADO DE CLAVES'!$A$10:$AU$732,C$8,FALSE),"")</f>
        <v>183</v>
      </c>
      <c r="D76" s="16" t="str">
        <f>IFERROR(VLOOKUP($A76,'CONCENTRADO DE CLAVES'!$A$10:$AU$732,D$8,FALSE),"")</f>
        <v>21121</v>
      </c>
      <c r="E76" s="16">
        <f>IFERROR(VLOOKUP($A76,'CONCENTRADO DE CLAVES'!$A$10:$AU$732,E$8,FALSE),"")</f>
        <v>4</v>
      </c>
      <c r="F76" s="16">
        <f>IFERROR(VLOOKUP($A76,'CONCENTRADO DE CLAVES'!$A$10:$AU$732,F$8,FALSE),"")</f>
        <v>15</v>
      </c>
      <c r="G76" s="16">
        <f>IFERROR(VLOOKUP($A76,'CONCENTRADO DE CLAVES'!$A$10:$AU$732,G$8,FALSE),"")</f>
        <v>156</v>
      </c>
      <c r="H76" s="16">
        <f>IFERROR(VLOOKUP($A76,'CONCENTRADO DE CLAVES'!$A$10:$AU$732,H$8,FALSE),"")</f>
        <v>2</v>
      </c>
      <c r="I76" s="16">
        <f>IFERROR(VLOOKUP($A76,'CONCENTRADO DE CLAVES'!$A$10:$AU$732,I$8,FALSE),"")</f>
        <v>5</v>
      </c>
      <c r="J76" s="16">
        <f>IFERROR(VLOOKUP($A76,'CONCENTRADO DE CLAVES'!$A$10:$AU$732,J$8,FALSE),"")</f>
        <v>2</v>
      </c>
      <c r="K76" s="16">
        <f>IFERROR(VLOOKUP($A76,'CONCENTRADO DE CLAVES'!$A$10:$AU$732,K$8,FALSE),"")</f>
        <v>3</v>
      </c>
      <c r="L76" s="16">
        <f>IFERROR(VLOOKUP($A76,'CONCENTRADO DE CLAVES'!$A$10:$AU$732,L$8,FALSE),"")</f>
        <v>3</v>
      </c>
      <c r="M76" s="16" t="str">
        <f>IFERROR(VLOOKUP($A76,'CONCENTRADO DE CLAVES'!$A$10:$AU$732,M$8,FALSE),"")</f>
        <v>K</v>
      </c>
      <c r="N76" s="16">
        <f>IFERROR(VLOOKUP($A76,'CONCENTRADO DE CLAVES'!$A$10:$AU$732,N$8,FALSE),"")</f>
        <v>213</v>
      </c>
      <c r="O76" s="16">
        <f>IFERROR(VLOOKUP($A76,'CONCENTRADO DE CLAVES'!$A$10:$AU$732,O$8,FALSE),"")</f>
        <v>1</v>
      </c>
      <c r="P76" s="16">
        <f>IFERROR(VLOOKUP($A76,'CONCENTRADO DE CLAVES'!$A$10:$AU$732,P$8,FALSE),"")</f>
        <v>4155</v>
      </c>
      <c r="Q76" s="16">
        <f>IFERROR(VLOOKUP($A76,'CONCENTRADO DE CLAVES'!$A$10:$AU$732,Q$8,FALSE),"")</f>
        <v>18</v>
      </c>
      <c r="R76" s="16">
        <f>IFERROR(VLOOKUP($A76,'CONCENTRADO DE CLAVES'!$A$10:$AU$732,R$8,FALSE),"")</f>
        <v>1</v>
      </c>
      <c r="S76" s="16">
        <f>IFERROR(VLOOKUP($A76,'CONCENTRADO DE CLAVES'!$A$10:$AU$732,S$8,FALSE),"")</f>
        <v>4815</v>
      </c>
      <c r="T76" s="16">
        <f>IFERROR(VLOOKUP($A76,'CONCENTRADO DE CLAVES'!$A$10:$AU$732,T$8,FALSE),"")</f>
        <v>2</v>
      </c>
      <c r="U76" s="16">
        <f>IFERROR(VLOOKUP($A76,'CONCENTRADO DE CLAVES'!$A$10:$AU$732,U$8,FALSE),"")</f>
        <v>12</v>
      </c>
      <c r="V76" s="16" t="str">
        <f>IFERROR(VLOOKUP($A76,'CONCENTRADO DE CLAVES'!$A$10:$AU$732,V$8,FALSE),"")</f>
        <v>21121040150015625233K21301415518104815212101</v>
      </c>
      <c r="W76" s="13">
        <f>IFERROR(VLOOKUP($A76,'CONCENTRADO DE CLAVES'!$A$10:$AU$732,W$8,FALSE),"")</f>
        <v>0</v>
      </c>
      <c r="X76" s="13">
        <f>IFERROR(VLOOKUP($A76,'CONCENTRADO DE CLAVES'!$A$10:$AU$732,X$8,FALSE),"")</f>
        <v>0</v>
      </c>
      <c r="Y76" s="13">
        <f>IFERROR(VLOOKUP($A76,'CONCENTRADO DE CLAVES'!$A$10:$AU$732,Y$8,FALSE),"")</f>
        <v>0</v>
      </c>
      <c r="Z76" s="37">
        <f>IFERROR(VLOOKUP($A76,'CONCENTRADO DE CLAVES'!$A$10:$AU$732,Z$8,FALSE),"")</f>
        <v>0</v>
      </c>
      <c r="AA76" s="13">
        <f>IFERROR(VLOOKUP($A76,'CONCENTRADO DE CLAVES'!$A$10:$AU$732,AA$8,FALSE),"")</f>
        <v>0</v>
      </c>
      <c r="AB76" s="13">
        <f>IFERROR(VLOOKUP($A76,'CONCENTRADO DE CLAVES'!$A$10:$AU$732,AB$8,FALSE),"")</f>
        <v>0</v>
      </c>
      <c r="AC76" s="13">
        <f>IFERROR(VLOOKUP($A76,'CONCENTRADO DE CLAVES'!$A$10:$AU$732,AC$8,FALSE),"")</f>
        <v>0</v>
      </c>
      <c r="AD76" s="37">
        <f>IFERROR(VLOOKUP($A76,'CONCENTRADO DE CLAVES'!$A$10:$AU$732,AD$8,FALSE),"")</f>
        <v>0</v>
      </c>
      <c r="AE76" s="13">
        <f>IFERROR(VLOOKUP($A76,'CONCENTRADO DE CLAVES'!$A$10:$AU$732,AE$8,FALSE),"")</f>
        <v>0</v>
      </c>
      <c r="AF76" s="13">
        <f>IFERROR(VLOOKUP($A76,'CONCENTRADO DE CLAVES'!$A$10:$AU$732,AF$8,FALSE),"")</f>
        <v>0</v>
      </c>
      <c r="AG76" s="13">
        <f>IFERROR(VLOOKUP($A76,'CONCENTRADO DE CLAVES'!$A$10:$AU$732,AG$8,FALSE),"")</f>
        <v>0</v>
      </c>
      <c r="AH76" s="37">
        <f>IFERROR(VLOOKUP($A76,'CONCENTRADO DE CLAVES'!$A$10:$AU$732,AH$8,FALSE),"")</f>
        <v>0</v>
      </c>
      <c r="AI76" s="13">
        <f>IFERROR(VLOOKUP($A76,'CONCENTRADO DE CLAVES'!$A$10:$AU$732,AI$8,FALSE),"")</f>
        <v>0</v>
      </c>
      <c r="AJ76" s="13">
        <f>IFERROR(VLOOKUP($A76,'CONCENTRADO DE CLAVES'!$A$10:$AU$732,AJ$8,FALSE),"")</f>
        <v>0</v>
      </c>
      <c r="AK76" s="13">
        <f>IFERROR(VLOOKUP($A76,'CONCENTRADO DE CLAVES'!$A$10:$AU$732,AK$8,FALSE),"")</f>
        <v>0</v>
      </c>
      <c r="AL76" s="37">
        <f>IFERROR(VLOOKUP($A76,'CONCENTRADO DE CLAVES'!$A$10:$AU$732,AL$8,FALSE),"")</f>
        <v>0</v>
      </c>
      <c r="AM76" s="69">
        <f>IFERROR(VLOOKUP($A76,'CONCENTRADO DE CLAVES'!$A$10:$AU$732,AM$8,FALSE),"")</f>
        <v>0</v>
      </c>
    </row>
    <row r="77" spans="1:39" x14ac:dyDescent="0.25">
      <c r="A77" s="66">
        <v>68</v>
      </c>
      <c r="B77" s="16" t="str">
        <f>IFERROR(VLOOKUP($A77,'CONCENTRADO DE CLAVES'!$A$10:$AU$732,B$8,FALSE),"")</f>
        <v>21121040150015625233K21301415518514615212101</v>
      </c>
      <c r="C77" s="16">
        <f>IFERROR(VLOOKUP($A77,'CONCENTRADO DE CLAVES'!$A$10:$AU$732,C$8,FALSE),"")</f>
        <v>183</v>
      </c>
      <c r="D77" s="16" t="str">
        <f>IFERROR(VLOOKUP($A77,'CONCENTRADO DE CLAVES'!$A$10:$AU$732,D$8,FALSE),"")</f>
        <v>21121</v>
      </c>
      <c r="E77" s="16">
        <f>IFERROR(VLOOKUP($A77,'CONCENTRADO DE CLAVES'!$A$10:$AU$732,E$8,FALSE),"")</f>
        <v>4</v>
      </c>
      <c r="F77" s="16">
        <f>IFERROR(VLOOKUP($A77,'CONCENTRADO DE CLAVES'!$A$10:$AU$732,F$8,FALSE),"")</f>
        <v>15</v>
      </c>
      <c r="G77" s="16">
        <f>IFERROR(VLOOKUP($A77,'CONCENTRADO DE CLAVES'!$A$10:$AU$732,G$8,FALSE),"")</f>
        <v>156</v>
      </c>
      <c r="H77" s="16">
        <f>IFERROR(VLOOKUP($A77,'CONCENTRADO DE CLAVES'!$A$10:$AU$732,H$8,FALSE),"")</f>
        <v>2</v>
      </c>
      <c r="I77" s="16">
        <f>IFERROR(VLOOKUP($A77,'CONCENTRADO DE CLAVES'!$A$10:$AU$732,I$8,FALSE),"")</f>
        <v>5</v>
      </c>
      <c r="J77" s="16">
        <f>IFERROR(VLOOKUP($A77,'CONCENTRADO DE CLAVES'!$A$10:$AU$732,J$8,FALSE),"")</f>
        <v>2</v>
      </c>
      <c r="K77" s="16">
        <f>IFERROR(VLOOKUP($A77,'CONCENTRADO DE CLAVES'!$A$10:$AU$732,K$8,FALSE),"")</f>
        <v>3</v>
      </c>
      <c r="L77" s="16">
        <f>IFERROR(VLOOKUP($A77,'CONCENTRADO DE CLAVES'!$A$10:$AU$732,L$8,FALSE),"")</f>
        <v>3</v>
      </c>
      <c r="M77" s="16" t="str">
        <f>IFERROR(VLOOKUP($A77,'CONCENTRADO DE CLAVES'!$A$10:$AU$732,M$8,FALSE),"")</f>
        <v>K</v>
      </c>
      <c r="N77" s="16">
        <f>IFERROR(VLOOKUP($A77,'CONCENTRADO DE CLAVES'!$A$10:$AU$732,N$8,FALSE),"")</f>
        <v>213</v>
      </c>
      <c r="O77" s="16">
        <f>IFERROR(VLOOKUP($A77,'CONCENTRADO DE CLAVES'!$A$10:$AU$732,O$8,FALSE),"")</f>
        <v>1</v>
      </c>
      <c r="P77" s="16">
        <f>IFERROR(VLOOKUP($A77,'CONCENTRADO DE CLAVES'!$A$10:$AU$732,P$8,FALSE),"")</f>
        <v>4155</v>
      </c>
      <c r="Q77" s="16">
        <f>IFERROR(VLOOKUP($A77,'CONCENTRADO DE CLAVES'!$A$10:$AU$732,Q$8,FALSE),"")</f>
        <v>18</v>
      </c>
      <c r="R77" s="16">
        <f>IFERROR(VLOOKUP($A77,'CONCENTRADO DE CLAVES'!$A$10:$AU$732,R$8,FALSE),"")</f>
        <v>5</v>
      </c>
      <c r="S77" s="16">
        <f>IFERROR(VLOOKUP($A77,'CONCENTRADO DE CLAVES'!$A$10:$AU$732,S$8,FALSE),"")</f>
        <v>14615</v>
      </c>
      <c r="T77" s="16">
        <f>IFERROR(VLOOKUP($A77,'CONCENTRADO DE CLAVES'!$A$10:$AU$732,T$8,FALSE),"")</f>
        <v>2</v>
      </c>
      <c r="U77" s="16">
        <f>IFERROR(VLOOKUP($A77,'CONCENTRADO DE CLAVES'!$A$10:$AU$732,U$8,FALSE),"")</f>
        <v>12</v>
      </c>
      <c r="V77" s="16" t="str">
        <f>IFERROR(VLOOKUP($A77,'CONCENTRADO DE CLAVES'!$A$10:$AU$732,V$8,FALSE),"")</f>
        <v>21121040150015625233K21301415518514615212101</v>
      </c>
      <c r="W77" s="13">
        <f>IFERROR(VLOOKUP($A77,'CONCENTRADO DE CLAVES'!$A$10:$AU$732,W$8,FALSE),"")</f>
        <v>0</v>
      </c>
      <c r="X77" s="13">
        <f>IFERROR(VLOOKUP($A77,'CONCENTRADO DE CLAVES'!$A$10:$AU$732,X$8,FALSE),"")</f>
        <v>0</v>
      </c>
      <c r="Y77" s="13">
        <f>IFERROR(VLOOKUP($A77,'CONCENTRADO DE CLAVES'!$A$10:$AU$732,Y$8,FALSE),"")</f>
        <v>0</v>
      </c>
      <c r="Z77" s="37">
        <f>IFERROR(VLOOKUP($A77,'CONCENTRADO DE CLAVES'!$A$10:$AU$732,Z$8,FALSE),"")</f>
        <v>0</v>
      </c>
      <c r="AA77" s="13">
        <f>IFERROR(VLOOKUP($A77,'CONCENTRADO DE CLAVES'!$A$10:$AU$732,AA$8,FALSE),"")</f>
        <v>0</v>
      </c>
      <c r="AB77" s="13">
        <f>IFERROR(VLOOKUP($A77,'CONCENTRADO DE CLAVES'!$A$10:$AU$732,AB$8,FALSE),"")</f>
        <v>0</v>
      </c>
      <c r="AC77" s="13">
        <f>IFERROR(VLOOKUP($A77,'CONCENTRADO DE CLAVES'!$A$10:$AU$732,AC$8,FALSE),"")</f>
        <v>0</v>
      </c>
      <c r="AD77" s="37">
        <f>IFERROR(VLOOKUP($A77,'CONCENTRADO DE CLAVES'!$A$10:$AU$732,AD$8,FALSE),"")</f>
        <v>0</v>
      </c>
      <c r="AE77" s="13">
        <f>IFERROR(VLOOKUP($A77,'CONCENTRADO DE CLAVES'!$A$10:$AU$732,AE$8,FALSE),"")</f>
        <v>0</v>
      </c>
      <c r="AF77" s="13">
        <f>IFERROR(VLOOKUP($A77,'CONCENTRADO DE CLAVES'!$A$10:$AU$732,AF$8,FALSE),"")</f>
        <v>0</v>
      </c>
      <c r="AG77" s="13">
        <f>IFERROR(VLOOKUP($A77,'CONCENTRADO DE CLAVES'!$A$10:$AU$732,AG$8,FALSE),"")</f>
        <v>0</v>
      </c>
      <c r="AH77" s="37">
        <f>IFERROR(VLOOKUP($A77,'CONCENTRADO DE CLAVES'!$A$10:$AU$732,AH$8,FALSE),"")</f>
        <v>0</v>
      </c>
      <c r="AI77" s="13">
        <f>IFERROR(VLOOKUP($A77,'CONCENTRADO DE CLAVES'!$A$10:$AU$732,AI$8,FALSE),"")</f>
        <v>0</v>
      </c>
      <c r="AJ77" s="13">
        <f>IFERROR(VLOOKUP($A77,'CONCENTRADO DE CLAVES'!$A$10:$AU$732,AJ$8,FALSE),"")</f>
        <v>0</v>
      </c>
      <c r="AK77" s="13">
        <f>IFERROR(VLOOKUP($A77,'CONCENTRADO DE CLAVES'!$A$10:$AU$732,AK$8,FALSE),"")</f>
        <v>0</v>
      </c>
      <c r="AL77" s="37">
        <f>IFERROR(VLOOKUP($A77,'CONCENTRADO DE CLAVES'!$A$10:$AU$732,AL$8,FALSE),"")</f>
        <v>0</v>
      </c>
      <c r="AM77" s="69">
        <f>IFERROR(VLOOKUP($A77,'CONCENTRADO DE CLAVES'!$A$10:$AU$732,AM$8,FALSE),"")</f>
        <v>0</v>
      </c>
    </row>
    <row r="78" spans="1:39" x14ac:dyDescent="0.25">
      <c r="A78" s="66">
        <v>69</v>
      </c>
      <c r="B78" s="16" t="str">
        <f>IFERROR(VLOOKUP($A78,'CONCENTRADO DE CLAVES'!$A$10:$AU$732,B$8,FALSE),"")</f>
        <v>21121040150015625233K21301415519104815209067</v>
      </c>
      <c r="C78" s="16">
        <f>IFERROR(VLOOKUP($A78,'CONCENTRADO DE CLAVES'!$A$10:$AU$732,C$8,FALSE),"")</f>
        <v>183</v>
      </c>
      <c r="D78" s="16" t="str">
        <f>IFERROR(VLOOKUP($A78,'CONCENTRADO DE CLAVES'!$A$10:$AU$732,D$8,FALSE),"")</f>
        <v>21121</v>
      </c>
      <c r="E78" s="16">
        <f>IFERROR(VLOOKUP($A78,'CONCENTRADO DE CLAVES'!$A$10:$AU$732,E$8,FALSE),"")</f>
        <v>4</v>
      </c>
      <c r="F78" s="16">
        <f>IFERROR(VLOOKUP($A78,'CONCENTRADO DE CLAVES'!$A$10:$AU$732,F$8,FALSE),"")</f>
        <v>15</v>
      </c>
      <c r="G78" s="16">
        <f>IFERROR(VLOOKUP($A78,'CONCENTRADO DE CLAVES'!$A$10:$AU$732,G$8,FALSE),"")</f>
        <v>156</v>
      </c>
      <c r="H78" s="16">
        <f>IFERROR(VLOOKUP($A78,'CONCENTRADO DE CLAVES'!$A$10:$AU$732,H$8,FALSE),"")</f>
        <v>2</v>
      </c>
      <c r="I78" s="16">
        <f>IFERROR(VLOOKUP($A78,'CONCENTRADO DE CLAVES'!$A$10:$AU$732,I$8,FALSE),"")</f>
        <v>5</v>
      </c>
      <c r="J78" s="16">
        <f>IFERROR(VLOOKUP($A78,'CONCENTRADO DE CLAVES'!$A$10:$AU$732,J$8,FALSE),"")</f>
        <v>2</v>
      </c>
      <c r="K78" s="16">
        <f>IFERROR(VLOOKUP($A78,'CONCENTRADO DE CLAVES'!$A$10:$AU$732,K$8,FALSE),"")</f>
        <v>3</v>
      </c>
      <c r="L78" s="16">
        <f>IFERROR(VLOOKUP($A78,'CONCENTRADO DE CLAVES'!$A$10:$AU$732,L$8,FALSE),"")</f>
        <v>3</v>
      </c>
      <c r="M78" s="16" t="str">
        <f>IFERROR(VLOOKUP($A78,'CONCENTRADO DE CLAVES'!$A$10:$AU$732,M$8,FALSE),"")</f>
        <v>K</v>
      </c>
      <c r="N78" s="16">
        <f>IFERROR(VLOOKUP($A78,'CONCENTRADO DE CLAVES'!$A$10:$AU$732,N$8,FALSE),"")</f>
        <v>213</v>
      </c>
      <c r="O78" s="16">
        <f>IFERROR(VLOOKUP($A78,'CONCENTRADO DE CLAVES'!$A$10:$AU$732,O$8,FALSE),"")</f>
        <v>1</v>
      </c>
      <c r="P78" s="16">
        <f>IFERROR(VLOOKUP($A78,'CONCENTRADO DE CLAVES'!$A$10:$AU$732,P$8,FALSE),"")</f>
        <v>4155</v>
      </c>
      <c r="Q78" s="16">
        <f>IFERROR(VLOOKUP($A78,'CONCENTRADO DE CLAVES'!$A$10:$AU$732,Q$8,FALSE),"")</f>
        <v>19</v>
      </c>
      <c r="R78" s="16">
        <f>IFERROR(VLOOKUP($A78,'CONCENTRADO DE CLAVES'!$A$10:$AU$732,R$8,FALSE),"")</f>
        <v>1</v>
      </c>
      <c r="S78" s="16">
        <f>IFERROR(VLOOKUP($A78,'CONCENTRADO DE CLAVES'!$A$10:$AU$732,S$8,FALSE),"")</f>
        <v>4815</v>
      </c>
      <c r="T78" s="16">
        <f>IFERROR(VLOOKUP($A78,'CONCENTRADO DE CLAVES'!$A$10:$AU$732,T$8,FALSE),"")</f>
        <v>2</v>
      </c>
      <c r="U78" s="16">
        <f>IFERROR(VLOOKUP($A78,'CONCENTRADO DE CLAVES'!$A$10:$AU$732,U$8,FALSE),"")</f>
        <v>9</v>
      </c>
      <c r="V78" s="16" t="str">
        <f>IFERROR(VLOOKUP($A78,'CONCENTRADO DE CLAVES'!$A$10:$AU$732,V$8,FALSE),"")</f>
        <v>21121040150015625233K21301415519104815209067</v>
      </c>
      <c r="W78" s="13">
        <f>IFERROR(VLOOKUP($A78,'CONCENTRADO DE CLAVES'!$A$10:$AU$732,W$8,FALSE),"")</f>
        <v>0</v>
      </c>
      <c r="X78" s="13">
        <f>IFERROR(VLOOKUP($A78,'CONCENTRADO DE CLAVES'!$A$10:$AU$732,X$8,FALSE),"")</f>
        <v>0</v>
      </c>
      <c r="Y78" s="13">
        <f>IFERROR(VLOOKUP($A78,'CONCENTRADO DE CLAVES'!$A$10:$AU$732,Y$8,FALSE),"")</f>
        <v>0</v>
      </c>
      <c r="Z78" s="37">
        <f>IFERROR(VLOOKUP($A78,'CONCENTRADO DE CLAVES'!$A$10:$AU$732,Z$8,FALSE),"")</f>
        <v>0</v>
      </c>
      <c r="AA78" s="13">
        <f>IFERROR(VLOOKUP($A78,'CONCENTRADO DE CLAVES'!$A$10:$AU$732,AA$8,FALSE),"")</f>
        <v>0</v>
      </c>
      <c r="AB78" s="13">
        <f>IFERROR(VLOOKUP($A78,'CONCENTRADO DE CLAVES'!$A$10:$AU$732,AB$8,FALSE),"")</f>
        <v>0</v>
      </c>
      <c r="AC78" s="13">
        <f>IFERROR(VLOOKUP($A78,'CONCENTRADO DE CLAVES'!$A$10:$AU$732,AC$8,FALSE),"")</f>
        <v>0</v>
      </c>
      <c r="AD78" s="37">
        <f>IFERROR(VLOOKUP($A78,'CONCENTRADO DE CLAVES'!$A$10:$AU$732,AD$8,FALSE),"")</f>
        <v>0</v>
      </c>
      <c r="AE78" s="13">
        <f>IFERROR(VLOOKUP($A78,'CONCENTRADO DE CLAVES'!$A$10:$AU$732,AE$8,FALSE),"")</f>
        <v>0</v>
      </c>
      <c r="AF78" s="13">
        <f>IFERROR(VLOOKUP($A78,'CONCENTRADO DE CLAVES'!$A$10:$AU$732,AF$8,FALSE),"")</f>
        <v>0</v>
      </c>
      <c r="AG78" s="13">
        <f>IFERROR(VLOOKUP($A78,'CONCENTRADO DE CLAVES'!$A$10:$AU$732,AG$8,FALSE),"")</f>
        <v>0</v>
      </c>
      <c r="AH78" s="37">
        <f>IFERROR(VLOOKUP($A78,'CONCENTRADO DE CLAVES'!$A$10:$AU$732,AH$8,FALSE),"")</f>
        <v>0</v>
      </c>
      <c r="AI78" s="13">
        <f>IFERROR(VLOOKUP($A78,'CONCENTRADO DE CLAVES'!$A$10:$AU$732,AI$8,FALSE),"")</f>
        <v>0</v>
      </c>
      <c r="AJ78" s="13">
        <f>IFERROR(VLOOKUP($A78,'CONCENTRADO DE CLAVES'!$A$10:$AU$732,AJ$8,FALSE),"")</f>
        <v>0</v>
      </c>
      <c r="AK78" s="13">
        <f>IFERROR(VLOOKUP($A78,'CONCENTRADO DE CLAVES'!$A$10:$AU$732,AK$8,FALSE),"")</f>
        <v>0</v>
      </c>
      <c r="AL78" s="37">
        <f>IFERROR(VLOOKUP($A78,'CONCENTRADO DE CLAVES'!$A$10:$AU$732,AL$8,FALSE),"")</f>
        <v>0</v>
      </c>
      <c r="AM78" s="69">
        <f>IFERROR(VLOOKUP($A78,'CONCENTRADO DE CLAVES'!$A$10:$AU$732,AM$8,FALSE),"")</f>
        <v>0</v>
      </c>
    </row>
    <row r="79" spans="1:39" x14ac:dyDescent="0.25">
      <c r="A79" s="66">
        <v>70</v>
      </c>
      <c r="B79" s="16" t="str">
        <f>IFERROR(VLOOKUP($A79,'CONCENTRADO DE CLAVES'!$A$10:$AU$732,B$8,FALSE),"")</f>
        <v>21121040150015625233K21301415519514615209067</v>
      </c>
      <c r="C79" s="16">
        <f>IFERROR(VLOOKUP($A79,'CONCENTRADO DE CLAVES'!$A$10:$AU$732,C$8,FALSE),"")</f>
        <v>183</v>
      </c>
      <c r="D79" s="16" t="str">
        <f>IFERROR(VLOOKUP($A79,'CONCENTRADO DE CLAVES'!$A$10:$AU$732,D$8,FALSE),"")</f>
        <v>21121</v>
      </c>
      <c r="E79" s="16">
        <f>IFERROR(VLOOKUP($A79,'CONCENTRADO DE CLAVES'!$A$10:$AU$732,E$8,FALSE),"")</f>
        <v>4</v>
      </c>
      <c r="F79" s="16">
        <f>IFERROR(VLOOKUP($A79,'CONCENTRADO DE CLAVES'!$A$10:$AU$732,F$8,FALSE),"")</f>
        <v>15</v>
      </c>
      <c r="G79" s="16">
        <f>IFERROR(VLOOKUP($A79,'CONCENTRADO DE CLAVES'!$A$10:$AU$732,G$8,FALSE),"")</f>
        <v>156</v>
      </c>
      <c r="H79" s="16">
        <f>IFERROR(VLOOKUP($A79,'CONCENTRADO DE CLAVES'!$A$10:$AU$732,H$8,FALSE),"")</f>
        <v>2</v>
      </c>
      <c r="I79" s="16">
        <f>IFERROR(VLOOKUP($A79,'CONCENTRADO DE CLAVES'!$A$10:$AU$732,I$8,FALSE),"")</f>
        <v>5</v>
      </c>
      <c r="J79" s="16">
        <f>IFERROR(VLOOKUP($A79,'CONCENTRADO DE CLAVES'!$A$10:$AU$732,J$8,FALSE),"")</f>
        <v>2</v>
      </c>
      <c r="K79" s="16">
        <f>IFERROR(VLOOKUP($A79,'CONCENTRADO DE CLAVES'!$A$10:$AU$732,K$8,FALSE),"")</f>
        <v>3</v>
      </c>
      <c r="L79" s="16">
        <f>IFERROR(VLOOKUP($A79,'CONCENTRADO DE CLAVES'!$A$10:$AU$732,L$8,FALSE),"")</f>
        <v>3</v>
      </c>
      <c r="M79" s="16" t="str">
        <f>IFERROR(VLOOKUP($A79,'CONCENTRADO DE CLAVES'!$A$10:$AU$732,M$8,FALSE),"")</f>
        <v>K</v>
      </c>
      <c r="N79" s="16">
        <f>IFERROR(VLOOKUP($A79,'CONCENTRADO DE CLAVES'!$A$10:$AU$732,N$8,FALSE),"")</f>
        <v>213</v>
      </c>
      <c r="O79" s="16">
        <f>IFERROR(VLOOKUP($A79,'CONCENTRADO DE CLAVES'!$A$10:$AU$732,O$8,FALSE),"")</f>
        <v>1</v>
      </c>
      <c r="P79" s="16">
        <f>IFERROR(VLOOKUP($A79,'CONCENTRADO DE CLAVES'!$A$10:$AU$732,P$8,FALSE),"")</f>
        <v>4155</v>
      </c>
      <c r="Q79" s="16">
        <f>IFERROR(VLOOKUP($A79,'CONCENTRADO DE CLAVES'!$A$10:$AU$732,Q$8,FALSE),"")</f>
        <v>19</v>
      </c>
      <c r="R79" s="16">
        <f>IFERROR(VLOOKUP($A79,'CONCENTRADO DE CLAVES'!$A$10:$AU$732,R$8,FALSE),"")</f>
        <v>5</v>
      </c>
      <c r="S79" s="16">
        <f>IFERROR(VLOOKUP($A79,'CONCENTRADO DE CLAVES'!$A$10:$AU$732,S$8,FALSE),"")</f>
        <v>14615</v>
      </c>
      <c r="T79" s="16">
        <f>IFERROR(VLOOKUP($A79,'CONCENTRADO DE CLAVES'!$A$10:$AU$732,T$8,FALSE),"")</f>
        <v>2</v>
      </c>
      <c r="U79" s="16">
        <f>IFERROR(VLOOKUP($A79,'CONCENTRADO DE CLAVES'!$A$10:$AU$732,U$8,FALSE),"")</f>
        <v>9</v>
      </c>
      <c r="V79" s="16" t="str">
        <f>IFERROR(VLOOKUP($A79,'CONCENTRADO DE CLAVES'!$A$10:$AU$732,V$8,FALSE),"")</f>
        <v>21121040150015625233K21301415519514615209067</v>
      </c>
      <c r="W79" s="13">
        <f>IFERROR(VLOOKUP($A79,'CONCENTRADO DE CLAVES'!$A$10:$AU$732,W$8,FALSE),"")</f>
        <v>0</v>
      </c>
      <c r="X79" s="13">
        <f>IFERROR(VLOOKUP($A79,'CONCENTRADO DE CLAVES'!$A$10:$AU$732,X$8,FALSE),"")</f>
        <v>0</v>
      </c>
      <c r="Y79" s="13">
        <f>IFERROR(VLOOKUP($A79,'CONCENTRADO DE CLAVES'!$A$10:$AU$732,Y$8,FALSE),"")</f>
        <v>0</v>
      </c>
      <c r="Z79" s="37">
        <f>IFERROR(VLOOKUP($A79,'CONCENTRADO DE CLAVES'!$A$10:$AU$732,Z$8,FALSE),"")</f>
        <v>0</v>
      </c>
      <c r="AA79" s="13">
        <f>IFERROR(VLOOKUP($A79,'CONCENTRADO DE CLAVES'!$A$10:$AU$732,AA$8,FALSE),"")</f>
        <v>0</v>
      </c>
      <c r="AB79" s="13">
        <f>IFERROR(VLOOKUP($A79,'CONCENTRADO DE CLAVES'!$A$10:$AU$732,AB$8,FALSE),"")</f>
        <v>0</v>
      </c>
      <c r="AC79" s="13">
        <f>IFERROR(VLOOKUP($A79,'CONCENTRADO DE CLAVES'!$A$10:$AU$732,AC$8,FALSE),"")</f>
        <v>0</v>
      </c>
      <c r="AD79" s="37">
        <f>IFERROR(VLOOKUP($A79,'CONCENTRADO DE CLAVES'!$A$10:$AU$732,AD$8,FALSE),"")</f>
        <v>0</v>
      </c>
      <c r="AE79" s="13">
        <f>IFERROR(VLOOKUP($A79,'CONCENTRADO DE CLAVES'!$A$10:$AU$732,AE$8,FALSE),"")</f>
        <v>0</v>
      </c>
      <c r="AF79" s="13">
        <f>IFERROR(VLOOKUP($A79,'CONCENTRADO DE CLAVES'!$A$10:$AU$732,AF$8,FALSE),"")</f>
        <v>0</v>
      </c>
      <c r="AG79" s="13">
        <f>IFERROR(VLOOKUP($A79,'CONCENTRADO DE CLAVES'!$A$10:$AU$732,AG$8,FALSE),"")</f>
        <v>0</v>
      </c>
      <c r="AH79" s="37">
        <f>IFERROR(VLOOKUP($A79,'CONCENTRADO DE CLAVES'!$A$10:$AU$732,AH$8,FALSE),"")</f>
        <v>0</v>
      </c>
      <c r="AI79" s="13">
        <f>IFERROR(VLOOKUP($A79,'CONCENTRADO DE CLAVES'!$A$10:$AU$732,AI$8,FALSE),"")</f>
        <v>0</v>
      </c>
      <c r="AJ79" s="13">
        <f>IFERROR(VLOOKUP($A79,'CONCENTRADO DE CLAVES'!$A$10:$AU$732,AJ$8,FALSE),"")</f>
        <v>0</v>
      </c>
      <c r="AK79" s="13">
        <f>IFERROR(VLOOKUP($A79,'CONCENTRADO DE CLAVES'!$A$10:$AU$732,AK$8,FALSE),"")</f>
        <v>0</v>
      </c>
      <c r="AL79" s="37">
        <f>IFERROR(VLOOKUP($A79,'CONCENTRADO DE CLAVES'!$A$10:$AU$732,AL$8,FALSE),"")</f>
        <v>0</v>
      </c>
      <c r="AM79" s="69">
        <f>IFERROR(VLOOKUP($A79,'CONCENTRADO DE CLAVES'!$A$10:$AU$732,AM$8,FALSE),"")</f>
        <v>0</v>
      </c>
    </row>
    <row r="80" spans="1:39" x14ac:dyDescent="0.25">
      <c r="A80" s="66">
        <v>71</v>
      </c>
      <c r="B80" s="16" t="str">
        <f>IFERROR(VLOOKUP($A80,'CONCENTRADO DE CLAVES'!$A$10:$AU$732,B$8,FALSE),"")</f>
        <v>21121040150015625233K21301415521104815209067</v>
      </c>
      <c r="C80" s="16">
        <f>IFERROR(VLOOKUP($A80,'CONCENTRADO DE CLAVES'!$A$10:$AU$732,C$8,FALSE),"")</f>
        <v>183</v>
      </c>
      <c r="D80" s="16" t="str">
        <f>IFERROR(VLOOKUP($A80,'CONCENTRADO DE CLAVES'!$A$10:$AU$732,D$8,FALSE),"")</f>
        <v>21121</v>
      </c>
      <c r="E80" s="16">
        <f>IFERROR(VLOOKUP($A80,'CONCENTRADO DE CLAVES'!$A$10:$AU$732,E$8,FALSE),"")</f>
        <v>4</v>
      </c>
      <c r="F80" s="16">
        <f>IFERROR(VLOOKUP($A80,'CONCENTRADO DE CLAVES'!$A$10:$AU$732,F$8,FALSE),"")</f>
        <v>15</v>
      </c>
      <c r="G80" s="16">
        <f>IFERROR(VLOOKUP($A80,'CONCENTRADO DE CLAVES'!$A$10:$AU$732,G$8,FALSE),"")</f>
        <v>156</v>
      </c>
      <c r="H80" s="16">
        <f>IFERROR(VLOOKUP($A80,'CONCENTRADO DE CLAVES'!$A$10:$AU$732,H$8,FALSE),"")</f>
        <v>2</v>
      </c>
      <c r="I80" s="16">
        <f>IFERROR(VLOOKUP($A80,'CONCENTRADO DE CLAVES'!$A$10:$AU$732,I$8,FALSE),"")</f>
        <v>5</v>
      </c>
      <c r="J80" s="16">
        <f>IFERROR(VLOOKUP($A80,'CONCENTRADO DE CLAVES'!$A$10:$AU$732,J$8,FALSE),"")</f>
        <v>2</v>
      </c>
      <c r="K80" s="16">
        <f>IFERROR(VLOOKUP($A80,'CONCENTRADO DE CLAVES'!$A$10:$AU$732,K$8,FALSE),"")</f>
        <v>3</v>
      </c>
      <c r="L80" s="16">
        <f>IFERROR(VLOOKUP($A80,'CONCENTRADO DE CLAVES'!$A$10:$AU$732,L$8,FALSE),"")</f>
        <v>3</v>
      </c>
      <c r="M80" s="16" t="str">
        <f>IFERROR(VLOOKUP($A80,'CONCENTRADO DE CLAVES'!$A$10:$AU$732,M$8,FALSE),"")</f>
        <v>K</v>
      </c>
      <c r="N80" s="16">
        <f>IFERROR(VLOOKUP($A80,'CONCENTRADO DE CLAVES'!$A$10:$AU$732,N$8,FALSE),"")</f>
        <v>213</v>
      </c>
      <c r="O80" s="16">
        <f>IFERROR(VLOOKUP($A80,'CONCENTRADO DE CLAVES'!$A$10:$AU$732,O$8,FALSE),"")</f>
        <v>1</v>
      </c>
      <c r="P80" s="16">
        <f>IFERROR(VLOOKUP($A80,'CONCENTRADO DE CLAVES'!$A$10:$AU$732,P$8,FALSE),"")</f>
        <v>4155</v>
      </c>
      <c r="Q80" s="16">
        <f>IFERROR(VLOOKUP($A80,'CONCENTRADO DE CLAVES'!$A$10:$AU$732,Q$8,FALSE),"")</f>
        <v>21</v>
      </c>
      <c r="R80" s="16">
        <f>IFERROR(VLOOKUP($A80,'CONCENTRADO DE CLAVES'!$A$10:$AU$732,R$8,FALSE),"")</f>
        <v>1</v>
      </c>
      <c r="S80" s="16">
        <f>IFERROR(VLOOKUP($A80,'CONCENTRADO DE CLAVES'!$A$10:$AU$732,S$8,FALSE),"")</f>
        <v>4815</v>
      </c>
      <c r="T80" s="16">
        <f>IFERROR(VLOOKUP($A80,'CONCENTRADO DE CLAVES'!$A$10:$AU$732,T$8,FALSE),"")</f>
        <v>2</v>
      </c>
      <c r="U80" s="16">
        <f>IFERROR(VLOOKUP($A80,'CONCENTRADO DE CLAVES'!$A$10:$AU$732,U$8,FALSE),"")</f>
        <v>9</v>
      </c>
      <c r="V80" s="16" t="str">
        <f>IFERROR(VLOOKUP($A80,'CONCENTRADO DE CLAVES'!$A$10:$AU$732,V$8,FALSE),"")</f>
        <v>21121040150015625233K21301415521104815209067</v>
      </c>
      <c r="W80" s="13">
        <f>IFERROR(VLOOKUP($A80,'CONCENTRADO DE CLAVES'!$A$10:$AU$732,W$8,FALSE),"")</f>
        <v>0</v>
      </c>
      <c r="X80" s="13">
        <f>IFERROR(VLOOKUP($A80,'CONCENTRADO DE CLAVES'!$A$10:$AU$732,X$8,FALSE),"")</f>
        <v>0</v>
      </c>
      <c r="Y80" s="13">
        <f>IFERROR(VLOOKUP($A80,'CONCENTRADO DE CLAVES'!$A$10:$AU$732,Y$8,FALSE),"")</f>
        <v>0</v>
      </c>
      <c r="Z80" s="37">
        <f>IFERROR(VLOOKUP($A80,'CONCENTRADO DE CLAVES'!$A$10:$AU$732,Z$8,FALSE),"")</f>
        <v>0</v>
      </c>
      <c r="AA80" s="13">
        <f>IFERROR(VLOOKUP($A80,'CONCENTRADO DE CLAVES'!$A$10:$AU$732,AA$8,FALSE),"")</f>
        <v>0</v>
      </c>
      <c r="AB80" s="13">
        <f>IFERROR(VLOOKUP($A80,'CONCENTRADO DE CLAVES'!$A$10:$AU$732,AB$8,FALSE),"")</f>
        <v>0</v>
      </c>
      <c r="AC80" s="13">
        <f>IFERROR(VLOOKUP($A80,'CONCENTRADO DE CLAVES'!$A$10:$AU$732,AC$8,FALSE),"")</f>
        <v>0</v>
      </c>
      <c r="AD80" s="37">
        <f>IFERROR(VLOOKUP($A80,'CONCENTRADO DE CLAVES'!$A$10:$AU$732,AD$8,FALSE),"")</f>
        <v>0</v>
      </c>
      <c r="AE80" s="13">
        <f>IFERROR(VLOOKUP($A80,'CONCENTRADO DE CLAVES'!$A$10:$AU$732,AE$8,FALSE),"")</f>
        <v>0</v>
      </c>
      <c r="AF80" s="13">
        <f>IFERROR(VLOOKUP($A80,'CONCENTRADO DE CLAVES'!$A$10:$AU$732,AF$8,FALSE),"")</f>
        <v>0</v>
      </c>
      <c r="AG80" s="13">
        <f>IFERROR(VLOOKUP($A80,'CONCENTRADO DE CLAVES'!$A$10:$AU$732,AG$8,FALSE),"")</f>
        <v>0</v>
      </c>
      <c r="AH80" s="37">
        <f>IFERROR(VLOOKUP($A80,'CONCENTRADO DE CLAVES'!$A$10:$AU$732,AH$8,FALSE),"")</f>
        <v>0</v>
      </c>
      <c r="AI80" s="13">
        <f>IFERROR(VLOOKUP($A80,'CONCENTRADO DE CLAVES'!$A$10:$AU$732,AI$8,FALSE),"")</f>
        <v>0</v>
      </c>
      <c r="AJ80" s="13">
        <f>IFERROR(VLOOKUP($A80,'CONCENTRADO DE CLAVES'!$A$10:$AU$732,AJ$8,FALSE),"")</f>
        <v>0</v>
      </c>
      <c r="AK80" s="13">
        <f>IFERROR(VLOOKUP($A80,'CONCENTRADO DE CLAVES'!$A$10:$AU$732,AK$8,FALSE),"")</f>
        <v>0</v>
      </c>
      <c r="AL80" s="37">
        <f>IFERROR(VLOOKUP($A80,'CONCENTRADO DE CLAVES'!$A$10:$AU$732,AL$8,FALSE),"")</f>
        <v>0</v>
      </c>
      <c r="AM80" s="69">
        <f>IFERROR(VLOOKUP($A80,'CONCENTRADO DE CLAVES'!$A$10:$AU$732,AM$8,FALSE),"")</f>
        <v>0</v>
      </c>
    </row>
    <row r="81" spans="1:39" x14ac:dyDescent="0.25">
      <c r="A81" s="66">
        <v>72</v>
      </c>
      <c r="B81" s="16" t="str">
        <f>IFERROR(VLOOKUP($A81,'CONCENTRADO DE CLAVES'!$A$10:$AU$732,B$8,FALSE),"")</f>
        <v>21121040150015625233K21301415521514615209067</v>
      </c>
      <c r="C81" s="16">
        <f>IFERROR(VLOOKUP($A81,'CONCENTRADO DE CLAVES'!$A$10:$AU$732,C$8,FALSE),"")</f>
        <v>183</v>
      </c>
      <c r="D81" s="16" t="str">
        <f>IFERROR(VLOOKUP($A81,'CONCENTRADO DE CLAVES'!$A$10:$AU$732,D$8,FALSE),"")</f>
        <v>21121</v>
      </c>
      <c r="E81" s="16">
        <f>IFERROR(VLOOKUP($A81,'CONCENTRADO DE CLAVES'!$A$10:$AU$732,E$8,FALSE),"")</f>
        <v>4</v>
      </c>
      <c r="F81" s="16">
        <f>IFERROR(VLOOKUP($A81,'CONCENTRADO DE CLAVES'!$A$10:$AU$732,F$8,FALSE),"")</f>
        <v>15</v>
      </c>
      <c r="G81" s="16">
        <f>IFERROR(VLOOKUP($A81,'CONCENTRADO DE CLAVES'!$A$10:$AU$732,G$8,FALSE),"")</f>
        <v>156</v>
      </c>
      <c r="H81" s="16">
        <f>IFERROR(VLOOKUP($A81,'CONCENTRADO DE CLAVES'!$A$10:$AU$732,H$8,FALSE),"")</f>
        <v>2</v>
      </c>
      <c r="I81" s="16">
        <f>IFERROR(VLOOKUP($A81,'CONCENTRADO DE CLAVES'!$A$10:$AU$732,I$8,FALSE),"")</f>
        <v>5</v>
      </c>
      <c r="J81" s="16">
        <f>IFERROR(VLOOKUP($A81,'CONCENTRADO DE CLAVES'!$A$10:$AU$732,J$8,FALSE),"")</f>
        <v>2</v>
      </c>
      <c r="K81" s="16">
        <f>IFERROR(VLOOKUP($A81,'CONCENTRADO DE CLAVES'!$A$10:$AU$732,K$8,FALSE),"")</f>
        <v>3</v>
      </c>
      <c r="L81" s="16">
        <f>IFERROR(VLOOKUP($A81,'CONCENTRADO DE CLAVES'!$A$10:$AU$732,L$8,FALSE),"")</f>
        <v>3</v>
      </c>
      <c r="M81" s="16" t="str">
        <f>IFERROR(VLOOKUP($A81,'CONCENTRADO DE CLAVES'!$A$10:$AU$732,M$8,FALSE),"")</f>
        <v>K</v>
      </c>
      <c r="N81" s="16">
        <f>IFERROR(VLOOKUP($A81,'CONCENTRADO DE CLAVES'!$A$10:$AU$732,N$8,FALSE),"")</f>
        <v>213</v>
      </c>
      <c r="O81" s="16">
        <f>IFERROR(VLOOKUP($A81,'CONCENTRADO DE CLAVES'!$A$10:$AU$732,O$8,FALSE),"")</f>
        <v>1</v>
      </c>
      <c r="P81" s="16">
        <f>IFERROR(VLOOKUP($A81,'CONCENTRADO DE CLAVES'!$A$10:$AU$732,P$8,FALSE),"")</f>
        <v>4155</v>
      </c>
      <c r="Q81" s="16">
        <f>IFERROR(VLOOKUP($A81,'CONCENTRADO DE CLAVES'!$A$10:$AU$732,Q$8,FALSE),"")</f>
        <v>21</v>
      </c>
      <c r="R81" s="16">
        <f>IFERROR(VLOOKUP($A81,'CONCENTRADO DE CLAVES'!$A$10:$AU$732,R$8,FALSE),"")</f>
        <v>5</v>
      </c>
      <c r="S81" s="16">
        <f>IFERROR(VLOOKUP($A81,'CONCENTRADO DE CLAVES'!$A$10:$AU$732,S$8,FALSE),"")</f>
        <v>14615</v>
      </c>
      <c r="T81" s="16">
        <f>IFERROR(VLOOKUP($A81,'CONCENTRADO DE CLAVES'!$A$10:$AU$732,T$8,FALSE),"")</f>
        <v>2</v>
      </c>
      <c r="U81" s="16">
        <f>IFERROR(VLOOKUP($A81,'CONCENTRADO DE CLAVES'!$A$10:$AU$732,U$8,FALSE),"")</f>
        <v>9</v>
      </c>
      <c r="V81" s="16" t="str">
        <f>IFERROR(VLOOKUP($A81,'CONCENTRADO DE CLAVES'!$A$10:$AU$732,V$8,FALSE),"")</f>
        <v>21121040150015625233K21301415521514615209067</v>
      </c>
      <c r="W81" s="13">
        <f>IFERROR(VLOOKUP($A81,'CONCENTRADO DE CLAVES'!$A$10:$AU$732,W$8,FALSE),"")</f>
        <v>0</v>
      </c>
      <c r="X81" s="13">
        <f>IFERROR(VLOOKUP($A81,'CONCENTRADO DE CLAVES'!$A$10:$AU$732,X$8,FALSE),"")</f>
        <v>0</v>
      </c>
      <c r="Y81" s="13">
        <f>IFERROR(VLOOKUP($A81,'CONCENTRADO DE CLAVES'!$A$10:$AU$732,Y$8,FALSE),"")</f>
        <v>0</v>
      </c>
      <c r="Z81" s="37">
        <f>IFERROR(VLOOKUP($A81,'CONCENTRADO DE CLAVES'!$A$10:$AU$732,Z$8,FALSE),"")</f>
        <v>0</v>
      </c>
      <c r="AA81" s="13">
        <f>IFERROR(VLOOKUP($A81,'CONCENTRADO DE CLAVES'!$A$10:$AU$732,AA$8,FALSE),"")</f>
        <v>0</v>
      </c>
      <c r="AB81" s="13">
        <f>IFERROR(VLOOKUP($A81,'CONCENTRADO DE CLAVES'!$A$10:$AU$732,AB$8,FALSE),"")</f>
        <v>0</v>
      </c>
      <c r="AC81" s="13">
        <f>IFERROR(VLOOKUP($A81,'CONCENTRADO DE CLAVES'!$A$10:$AU$732,AC$8,FALSE),"")</f>
        <v>0</v>
      </c>
      <c r="AD81" s="37">
        <f>IFERROR(VLOOKUP($A81,'CONCENTRADO DE CLAVES'!$A$10:$AU$732,AD$8,FALSE),"")</f>
        <v>0</v>
      </c>
      <c r="AE81" s="13">
        <f>IFERROR(VLOOKUP($A81,'CONCENTRADO DE CLAVES'!$A$10:$AU$732,AE$8,FALSE),"")</f>
        <v>0</v>
      </c>
      <c r="AF81" s="13">
        <f>IFERROR(VLOOKUP($A81,'CONCENTRADO DE CLAVES'!$A$10:$AU$732,AF$8,FALSE),"")</f>
        <v>0</v>
      </c>
      <c r="AG81" s="13">
        <f>IFERROR(VLOOKUP($A81,'CONCENTRADO DE CLAVES'!$A$10:$AU$732,AG$8,FALSE),"")</f>
        <v>0</v>
      </c>
      <c r="AH81" s="37">
        <f>IFERROR(VLOOKUP($A81,'CONCENTRADO DE CLAVES'!$A$10:$AU$732,AH$8,FALSE),"")</f>
        <v>0</v>
      </c>
      <c r="AI81" s="13">
        <f>IFERROR(VLOOKUP($A81,'CONCENTRADO DE CLAVES'!$A$10:$AU$732,AI$8,FALSE),"")</f>
        <v>0</v>
      </c>
      <c r="AJ81" s="13">
        <f>IFERROR(VLOOKUP($A81,'CONCENTRADO DE CLAVES'!$A$10:$AU$732,AJ$8,FALSE),"")</f>
        <v>0</v>
      </c>
      <c r="AK81" s="13">
        <f>IFERROR(VLOOKUP($A81,'CONCENTRADO DE CLAVES'!$A$10:$AU$732,AK$8,FALSE),"")</f>
        <v>0</v>
      </c>
      <c r="AL81" s="37">
        <f>IFERROR(VLOOKUP($A81,'CONCENTRADO DE CLAVES'!$A$10:$AU$732,AL$8,FALSE),"")</f>
        <v>0</v>
      </c>
      <c r="AM81" s="69">
        <f>IFERROR(VLOOKUP($A81,'CONCENTRADO DE CLAVES'!$A$10:$AU$732,AM$8,FALSE),"")</f>
        <v>0</v>
      </c>
    </row>
    <row r="82" spans="1:39" x14ac:dyDescent="0.25">
      <c r="A82" s="66">
        <v>73</v>
      </c>
      <c r="B82" s="16" t="str">
        <f>IFERROR(VLOOKUP($A82,'CONCENTRADO DE CLAVES'!$A$10:$AU$732,B$8,FALSE),"")</f>
        <v>21121040150015625233K21301415605575714203093</v>
      </c>
      <c r="C82" s="16">
        <f>IFERROR(VLOOKUP($A82,'CONCENTRADO DE CLAVES'!$A$10:$AU$732,C$8,FALSE),"")</f>
        <v>183</v>
      </c>
      <c r="D82" s="16" t="str">
        <f>IFERROR(VLOOKUP($A82,'CONCENTRADO DE CLAVES'!$A$10:$AU$732,D$8,FALSE),"")</f>
        <v>21121</v>
      </c>
      <c r="E82" s="16">
        <f>IFERROR(VLOOKUP($A82,'CONCENTRADO DE CLAVES'!$A$10:$AU$732,E$8,FALSE),"")</f>
        <v>4</v>
      </c>
      <c r="F82" s="16">
        <f>IFERROR(VLOOKUP($A82,'CONCENTRADO DE CLAVES'!$A$10:$AU$732,F$8,FALSE),"")</f>
        <v>15</v>
      </c>
      <c r="G82" s="16">
        <f>IFERROR(VLOOKUP($A82,'CONCENTRADO DE CLAVES'!$A$10:$AU$732,G$8,FALSE),"")</f>
        <v>156</v>
      </c>
      <c r="H82" s="16">
        <f>IFERROR(VLOOKUP($A82,'CONCENTRADO DE CLAVES'!$A$10:$AU$732,H$8,FALSE),"")</f>
        <v>2</v>
      </c>
      <c r="I82" s="16">
        <f>IFERROR(VLOOKUP($A82,'CONCENTRADO DE CLAVES'!$A$10:$AU$732,I$8,FALSE),"")</f>
        <v>5</v>
      </c>
      <c r="J82" s="16">
        <f>IFERROR(VLOOKUP($A82,'CONCENTRADO DE CLAVES'!$A$10:$AU$732,J$8,FALSE),"")</f>
        <v>2</v>
      </c>
      <c r="K82" s="16">
        <f>IFERROR(VLOOKUP($A82,'CONCENTRADO DE CLAVES'!$A$10:$AU$732,K$8,FALSE),"")</f>
        <v>3</v>
      </c>
      <c r="L82" s="16">
        <f>IFERROR(VLOOKUP($A82,'CONCENTRADO DE CLAVES'!$A$10:$AU$732,L$8,FALSE),"")</f>
        <v>3</v>
      </c>
      <c r="M82" s="16" t="str">
        <f>IFERROR(VLOOKUP($A82,'CONCENTRADO DE CLAVES'!$A$10:$AU$732,M$8,FALSE),"")</f>
        <v>K</v>
      </c>
      <c r="N82" s="16">
        <f>IFERROR(VLOOKUP($A82,'CONCENTRADO DE CLAVES'!$A$10:$AU$732,N$8,FALSE),"")</f>
        <v>213</v>
      </c>
      <c r="O82" s="16">
        <f>IFERROR(VLOOKUP($A82,'CONCENTRADO DE CLAVES'!$A$10:$AU$732,O$8,FALSE),"")</f>
        <v>1</v>
      </c>
      <c r="P82" s="16">
        <f>IFERROR(VLOOKUP($A82,'CONCENTRADO DE CLAVES'!$A$10:$AU$732,P$8,FALSE),"")</f>
        <v>4156</v>
      </c>
      <c r="Q82" s="16">
        <f>IFERROR(VLOOKUP($A82,'CONCENTRADO DE CLAVES'!$A$10:$AU$732,Q$8,FALSE),"")</f>
        <v>5</v>
      </c>
      <c r="R82" s="16">
        <f>IFERROR(VLOOKUP($A82,'CONCENTRADO DE CLAVES'!$A$10:$AU$732,R$8,FALSE),"")</f>
        <v>5</v>
      </c>
      <c r="S82" s="16">
        <f>IFERROR(VLOOKUP($A82,'CONCENTRADO DE CLAVES'!$A$10:$AU$732,S$8,FALSE),"")</f>
        <v>75714</v>
      </c>
      <c r="T82" s="16">
        <f>IFERROR(VLOOKUP($A82,'CONCENTRADO DE CLAVES'!$A$10:$AU$732,T$8,FALSE),"")</f>
        <v>2</v>
      </c>
      <c r="U82" s="16">
        <f>IFERROR(VLOOKUP($A82,'CONCENTRADO DE CLAVES'!$A$10:$AU$732,U$8,FALSE),"")</f>
        <v>3</v>
      </c>
      <c r="V82" s="16" t="str">
        <f>IFERROR(VLOOKUP($A82,'CONCENTRADO DE CLAVES'!$A$10:$AU$732,V$8,FALSE),"")</f>
        <v>21121040150015625233K21301415605575714203093</v>
      </c>
      <c r="W82" s="13">
        <f>IFERROR(VLOOKUP($A82,'CONCENTRADO DE CLAVES'!$A$10:$AU$732,W$8,FALSE),"")</f>
        <v>0</v>
      </c>
      <c r="X82" s="13">
        <f>IFERROR(VLOOKUP($A82,'CONCENTRADO DE CLAVES'!$A$10:$AU$732,X$8,FALSE),"")</f>
        <v>0</v>
      </c>
      <c r="Y82" s="13">
        <f>IFERROR(VLOOKUP($A82,'CONCENTRADO DE CLAVES'!$A$10:$AU$732,Y$8,FALSE),"")</f>
        <v>0</v>
      </c>
      <c r="Z82" s="37">
        <f>IFERROR(VLOOKUP($A82,'CONCENTRADO DE CLAVES'!$A$10:$AU$732,Z$8,FALSE),"")</f>
        <v>0</v>
      </c>
      <c r="AA82" s="13">
        <f>IFERROR(VLOOKUP($A82,'CONCENTRADO DE CLAVES'!$A$10:$AU$732,AA$8,FALSE),"")</f>
        <v>0</v>
      </c>
      <c r="AB82" s="13">
        <f>IFERROR(VLOOKUP($A82,'CONCENTRADO DE CLAVES'!$A$10:$AU$732,AB$8,FALSE),"")</f>
        <v>0</v>
      </c>
      <c r="AC82" s="13">
        <f>IFERROR(VLOOKUP($A82,'CONCENTRADO DE CLAVES'!$A$10:$AU$732,AC$8,FALSE),"")</f>
        <v>0</v>
      </c>
      <c r="AD82" s="37">
        <f>IFERROR(VLOOKUP($A82,'CONCENTRADO DE CLAVES'!$A$10:$AU$732,AD$8,FALSE),"")</f>
        <v>0</v>
      </c>
      <c r="AE82" s="13">
        <f>IFERROR(VLOOKUP($A82,'CONCENTRADO DE CLAVES'!$A$10:$AU$732,AE$8,FALSE),"")</f>
        <v>0</v>
      </c>
      <c r="AF82" s="13">
        <f>IFERROR(VLOOKUP($A82,'CONCENTRADO DE CLAVES'!$A$10:$AU$732,AF$8,FALSE),"")</f>
        <v>665171</v>
      </c>
      <c r="AG82" s="13">
        <f>IFERROR(VLOOKUP($A82,'CONCENTRADO DE CLAVES'!$A$10:$AU$732,AG$8,FALSE),"")</f>
        <v>0</v>
      </c>
      <c r="AH82" s="37">
        <f>IFERROR(VLOOKUP($A82,'CONCENTRADO DE CLAVES'!$A$10:$AU$732,AH$8,FALSE),"")</f>
        <v>665171</v>
      </c>
      <c r="AI82" s="13">
        <f>IFERROR(VLOOKUP($A82,'CONCENTRADO DE CLAVES'!$A$10:$AU$732,AI$8,FALSE),"")</f>
        <v>0</v>
      </c>
      <c r="AJ82" s="13">
        <f>IFERROR(VLOOKUP($A82,'CONCENTRADO DE CLAVES'!$A$10:$AU$732,AJ$8,FALSE),"")</f>
        <v>0</v>
      </c>
      <c r="AK82" s="13">
        <f>IFERROR(VLOOKUP($A82,'CONCENTRADO DE CLAVES'!$A$10:$AU$732,AK$8,FALSE),"")</f>
        <v>0</v>
      </c>
      <c r="AL82" s="37">
        <f>IFERROR(VLOOKUP($A82,'CONCENTRADO DE CLAVES'!$A$10:$AU$732,AL$8,FALSE),"")</f>
        <v>0</v>
      </c>
      <c r="AM82" s="69">
        <f>IFERROR(VLOOKUP($A82,'CONCENTRADO DE CLAVES'!$A$10:$AU$732,AM$8,FALSE),"")</f>
        <v>665171</v>
      </c>
    </row>
    <row r="83" spans="1:39" x14ac:dyDescent="0.25">
      <c r="A83" s="66">
        <v>74</v>
      </c>
      <c r="B83" s="16" t="str">
        <f>IFERROR(VLOOKUP($A83,'CONCENTRADO DE CLAVES'!$A$10:$AU$732,B$8,FALSE),"")</f>
        <v>21121040150015625233K21301415607103615212101</v>
      </c>
      <c r="C83" s="16">
        <f>IFERROR(VLOOKUP($A83,'CONCENTRADO DE CLAVES'!$A$10:$AU$732,C$8,FALSE),"")</f>
        <v>183</v>
      </c>
      <c r="D83" s="16" t="str">
        <f>IFERROR(VLOOKUP($A83,'CONCENTRADO DE CLAVES'!$A$10:$AU$732,D$8,FALSE),"")</f>
        <v>21121</v>
      </c>
      <c r="E83" s="16">
        <f>IFERROR(VLOOKUP($A83,'CONCENTRADO DE CLAVES'!$A$10:$AU$732,E$8,FALSE),"")</f>
        <v>4</v>
      </c>
      <c r="F83" s="16">
        <f>IFERROR(VLOOKUP($A83,'CONCENTRADO DE CLAVES'!$A$10:$AU$732,F$8,FALSE),"")</f>
        <v>15</v>
      </c>
      <c r="G83" s="16">
        <f>IFERROR(VLOOKUP($A83,'CONCENTRADO DE CLAVES'!$A$10:$AU$732,G$8,FALSE),"")</f>
        <v>156</v>
      </c>
      <c r="H83" s="16">
        <f>IFERROR(VLOOKUP($A83,'CONCENTRADO DE CLAVES'!$A$10:$AU$732,H$8,FALSE),"")</f>
        <v>2</v>
      </c>
      <c r="I83" s="16">
        <f>IFERROR(VLOOKUP($A83,'CONCENTRADO DE CLAVES'!$A$10:$AU$732,I$8,FALSE),"")</f>
        <v>5</v>
      </c>
      <c r="J83" s="16">
        <f>IFERROR(VLOOKUP($A83,'CONCENTRADO DE CLAVES'!$A$10:$AU$732,J$8,FALSE),"")</f>
        <v>2</v>
      </c>
      <c r="K83" s="16">
        <f>IFERROR(VLOOKUP($A83,'CONCENTRADO DE CLAVES'!$A$10:$AU$732,K$8,FALSE),"")</f>
        <v>3</v>
      </c>
      <c r="L83" s="16">
        <f>IFERROR(VLOOKUP($A83,'CONCENTRADO DE CLAVES'!$A$10:$AU$732,L$8,FALSE),"")</f>
        <v>3</v>
      </c>
      <c r="M83" s="16" t="str">
        <f>IFERROR(VLOOKUP($A83,'CONCENTRADO DE CLAVES'!$A$10:$AU$732,M$8,FALSE),"")</f>
        <v>K</v>
      </c>
      <c r="N83" s="16">
        <f>IFERROR(VLOOKUP($A83,'CONCENTRADO DE CLAVES'!$A$10:$AU$732,N$8,FALSE),"")</f>
        <v>213</v>
      </c>
      <c r="O83" s="16">
        <f>IFERROR(VLOOKUP($A83,'CONCENTRADO DE CLAVES'!$A$10:$AU$732,O$8,FALSE),"")</f>
        <v>1</v>
      </c>
      <c r="P83" s="16">
        <f>IFERROR(VLOOKUP($A83,'CONCENTRADO DE CLAVES'!$A$10:$AU$732,P$8,FALSE),"")</f>
        <v>4156</v>
      </c>
      <c r="Q83" s="16">
        <f>IFERROR(VLOOKUP($A83,'CONCENTRADO DE CLAVES'!$A$10:$AU$732,Q$8,FALSE),"")</f>
        <v>7</v>
      </c>
      <c r="R83" s="16">
        <f>IFERROR(VLOOKUP($A83,'CONCENTRADO DE CLAVES'!$A$10:$AU$732,R$8,FALSE),"")</f>
        <v>1</v>
      </c>
      <c r="S83" s="16">
        <f>IFERROR(VLOOKUP($A83,'CONCENTRADO DE CLAVES'!$A$10:$AU$732,S$8,FALSE),"")</f>
        <v>3615</v>
      </c>
      <c r="T83" s="16">
        <f>IFERROR(VLOOKUP($A83,'CONCENTRADO DE CLAVES'!$A$10:$AU$732,T$8,FALSE),"")</f>
        <v>2</v>
      </c>
      <c r="U83" s="16">
        <f>IFERROR(VLOOKUP($A83,'CONCENTRADO DE CLAVES'!$A$10:$AU$732,U$8,FALSE),"")</f>
        <v>12</v>
      </c>
      <c r="V83" s="16" t="str">
        <f>IFERROR(VLOOKUP($A83,'CONCENTRADO DE CLAVES'!$A$10:$AU$732,V$8,FALSE),"")</f>
        <v>21121040150015625233K21301415607103615212101</v>
      </c>
      <c r="W83" s="13">
        <f>IFERROR(VLOOKUP($A83,'CONCENTRADO DE CLAVES'!$A$10:$AU$732,W$8,FALSE),"")</f>
        <v>0</v>
      </c>
      <c r="X83" s="13">
        <f>IFERROR(VLOOKUP($A83,'CONCENTRADO DE CLAVES'!$A$10:$AU$732,X$8,FALSE),"")</f>
        <v>0</v>
      </c>
      <c r="Y83" s="13">
        <f>IFERROR(VLOOKUP($A83,'CONCENTRADO DE CLAVES'!$A$10:$AU$732,Y$8,FALSE),"")</f>
        <v>0</v>
      </c>
      <c r="Z83" s="37">
        <f>IFERROR(VLOOKUP($A83,'CONCENTRADO DE CLAVES'!$A$10:$AU$732,Z$8,FALSE),"")</f>
        <v>0</v>
      </c>
      <c r="AA83" s="13">
        <f>IFERROR(VLOOKUP($A83,'CONCENTRADO DE CLAVES'!$A$10:$AU$732,AA$8,FALSE),"")</f>
        <v>0</v>
      </c>
      <c r="AB83" s="13">
        <f>IFERROR(VLOOKUP($A83,'CONCENTRADO DE CLAVES'!$A$10:$AU$732,AB$8,FALSE),"")</f>
        <v>0</v>
      </c>
      <c r="AC83" s="13">
        <f>IFERROR(VLOOKUP($A83,'CONCENTRADO DE CLAVES'!$A$10:$AU$732,AC$8,FALSE),"")</f>
        <v>0</v>
      </c>
      <c r="AD83" s="37">
        <f>IFERROR(VLOOKUP($A83,'CONCENTRADO DE CLAVES'!$A$10:$AU$732,AD$8,FALSE),"")</f>
        <v>0</v>
      </c>
      <c r="AE83" s="13">
        <f>IFERROR(VLOOKUP($A83,'CONCENTRADO DE CLAVES'!$A$10:$AU$732,AE$8,FALSE),"")</f>
        <v>0</v>
      </c>
      <c r="AF83" s="13">
        <f>IFERROR(VLOOKUP($A83,'CONCENTRADO DE CLAVES'!$A$10:$AU$732,AF$8,FALSE),"")</f>
        <v>0</v>
      </c>
      <c r="AG83" s="13">
        <f>IFERROR(VLOOKUP($A83,'CONCENTRADO DE CLAVES'!$A$10:$AU$732,AG$8,FALSE),"")</f>
        <v>0</v>
      </c>
      <c r="AH83" s="37">
        <f>IFERROR(VLOOKUP($A83,'CONCENTRADO DE CLAVES'!$A$10:$AU$732,AH$8,FALSE),"")</f>
        <v>0</v>
      </c>
      <c r="AI83" s="13">
        <f>IFERROR(VLOOKUP($A83,'CONCENTRADO DE CLAVES'!$A$10:$AU$732,AI$8,FALSE),"")</f>
        <v>0</v>
      </c>
      <c r="AJ83" s="13">
        <f>IFERROR(VLOOKUP($A83,'CONCENTRADO DE CLAVES'!$A$10:$AU$732,AJ$8,FALSE),"")</f>
        <v>0</v>
      </c>
      <c r="AK83" s="13">
        <f>IFERROR(VLOOKUP($A83,'CONCENTRADO DE CLAVES'!$A$10:$AU$732,AK$8,FALSE),"")</f>
        <v>0</v>
      </c>
      <c r="AL83" s="37">
        <f>IFERROR(VLOOKUP($A83,'CONCENTRADO DE CLAVES'!$A$10:$AU$732,AL$8,FALSE),"")</f>
        <v>0</v>
      </c>
      <c r="AM83" s="69">
        <f>IFERROR(VLOOKUP($A83,'CONCENTRADO DE CLAVES'!$A$10:$AU$732,AM$8,FALSE),"")</f>
        <v>0</v>
      </c>
    </row>
    <row r="84" spans="1:39" x14ac:dyDescent="0.25">
      <c r="A84" s="66">
        <v>75</v>
      </c>
      <c r="B84" s="16" t="str">
        <f>IFERROR(VLOOKUP($A84,'CONCENTRADO DE CLAVES'!$A$10:$AU$732,B$8,FALSE),"")</f>
        <v>21121040150015625233K21301415607501015212101</v>
      </c>
      <c r="C84" s="16">
        <f>IFERROR(VLOOKUP($A84,'CONCENTRADO DE CLAVES'!$A$10:$AU$732,C$8,FALSE),"")</f>
        <v>183</v>
      </c>
      <c r="D84" s="16" t="str">
        <f>IFERROR(VLOOKUP($A84,'CONCENTRADO DE CLAVES'!$A$10:$AU$732,D$8,FALSE),"")</f>
        <v>21121</v>
      </c>
      <c r="E84" s="16">
        <f>IFERROR(VLOOKUP($A84,'CONCENTRADO DE CLAVES'!$A$10:$AU$732,E$8,FALSE),"")</f>
        <v>4</v>
      </c>
      <c r="F84" s="16">
        <f>IFERROR(VLOOKUP($A84,'CONCENTRADO DE CLAVES'!$A$10:$AU$732,F$8,FALSE),"")</f>
        <v>15</v>
      </c>
      <c r="G84" s="16">
        <f>IFERROR(VLOOKUP($A84,'CONCENTRADO DE CLAVES'!$A$10:$AU$732,G$8,FALSE),"")</f>
        <v>156</v>
      </c>
      <c r="H84" s="16">
        <f>IFERROR(VLOOKUP($A84,'CONCENTRADO DE CLAVES'!$A$10:$AU$732,H$8,FALSE),"")</f>
        <v>2</v>
      </c>
      <c r="I84" s="16">
        <f>IFERROR(VLOOKUP($A84,'CONCENTRADO DE CLAVES'!$A$10:$AU$732,I$8,FALSE),"")</f>
        <v>5</v>
      </c>
      <c r="J84" s="16">
        <f>IFERROR(VLOOKUP($A84,'CONCENTRADO DE CLAVES'!$A$10:$AU$732,J$8,FALSE),"")</f>
        <v>2</v>
      </c>
      <c r="K84" s="16">
        <f>IFERROR(VLOOKUP($A84,'CONCENTRADO DE CLAVES'!$A$10:$AU$732,K$8,FALSE),"")</f>
        <v>3</v>
      </c>
      <c r="L84" s="16">
        <f>IFERROR(VLOOKUP($A84,'CONCENTRADO DE CLAVES'!$A$10:$AU$732,L$8,FALSE),"")</f>
        <v>3</v>
      </c>
      <c r="M84" s="16" t="str">
        <f>IFERROR(VLOOKUP($A84,'CONCENTRADO DE CLAVES'!$A$10:$AU$732,M$8,FALSE),"")</f>
        <v>K</v>
      </c>
      <c r="N84" s="16">
        <f>IFERROR(VLOOKUP($A84,'CONCENTRADO DE CLAVES'!$A$10:$AU$732,N$8,FALSE),"")</f>
        <v>213</v>
      </c>
      <c r="O84" s="16">
        <f>IFERROR(VLOOKUP($A84,'CONCENTRADO DE CLAVES'!$A$10:$AU$732,O$8,FALSE),"")</f>
        <v>1</v>
      </c>
      <c r="P84" s="16">
        <f>IFERROR(VLOOKUP($A84,'CONCENTRADO DE CLAVES'!$A$10:$AU$732,P$8,FALSE),"")</f>
        <v>4156</v>
      </c>
      <c r="Q84" s="16">
        <f>IFERROR(VLOOKUP($A84,'CONCENTRADO DE CLAVES'!$A$10:$AU$732,Q$8,FALSE),"")</f>
        <v>7</v>
      </c>
      <c r="R84" s="16">
        <f>IFERROR(VLOOKUP($A84,'CONCENTRADO DE CLAVES'!$A$10:$AU$732,R$8,FALSE),"")</f>
        <v>5</v>
      </c>
      <c r="S84" s="16">
        <f>IFERROR(VLOOKUP($A84,'CONCENTRADO DE CLAVES'!$A$10:$AU$732,S$8,FALSE),"")</f>
        <v>1015</v>
      </c>
      <c r="T84" s="16">
        <f>IFERROR(VLOOKUP($A84,'CONCENTRADO DE CLAVES'!$A$10:$AU$732,T$8,FALSE),"")</f>
        <v>2</v>
      </c>
      <c r="U84" s="16">
        <f>IFERROR(VLOOKUP($A84,'CONCENTRADO DE CLAVES'!$A$10:$AU$732,U$8,FALSE),"")</f>
        <v>12</v>
      </c>
      <c r="V84" s="16" t="str">
        <f>IFERROR(VLOOKUP($A84,'CONCENTRADO DE CLAVES'!$A$10:$AU$732,V$8,FALSE),"")</f>
        <v>21121040150015625233K21301415607501015212101</v>
      </c>
      <c r="W84" s="13">
        <f>IFERROR(VLOOKUP($A84,'CONCENTRADO DE CLAVES'!$A$10:$AU$732,W$8,FALSE),"")</f>
        <v>0</v>
      </c>
      <c r="X84" s="13">
        <f>IFERROR(VLOOKUP($A84,'CONCENTRADO DE CLAVES'!$A$10:$AU$732,X$8,FALSE),"")</f>
        <v>0</v>
      </c>
      <c r="Y84" s="13">
        <f>IFERROR(VLOOKUP($A84,'CONCENTRADO DE CLAVES'!$A$10:$AU$732,Y$8,FALSE),"")</f>
        <v>0</v>
      </c>
      <c r="Z84" s="37">
        <f>IFERROR(VLOOKUP($A84,'CONCENTRADO DE CLAVES'!$A$10:$AU$732,Z$8,FALSE),"")</f>
        <v>0</v>
      </c>
      <c r="AA84" s="13">
        <f>IFERROR(VLOOKUP($A84,'CONCENTRADO DE CLAVES'!$A$10:$AU$732,AA$8,FALSE),"")</f>
        <v>0</v>
      </c>
      <c r="AB84" s="13">
        <f>IFERROR(VLOOKUP($A84,'CONCENTRADO DE CLAVES'!$A$10:$AU$732,AB$8,FALSE),"")</f>
        <v>0</v>
      </c>
      <c r="AC84" s="13">
        <f>IFERROR(VLOOKUP($A84,'CONCENTRADO DE CLAVES'!$A$10:$AU$732,AC$8,FALSE),"")</f>
        <v>0</v>
      </c>
      <c r="AD84" s="37">
        <f>IFERROR(VLOOKUP($A84,'CONCENTRADO DE CLAVES'!$A$10:$AU$732,AD$8,FALSE),"")</f>
        <v>0</v>
      </c>
      <c r="AE84" s="13">
        <f>IFERROR(VLOOKUP($A84,'CONCENTRADO DE CLAVES'!$A$10:$AU$732,AE$8,FALSE),"")</f>
        <v>0</v>
      </c>
      <c r="AF84" s="13">
        <f>IFERROR(VLOOKUP($A84,'CONCENTRADO DE CLAVES'!$A$10:$AU$732,AF$8,FALSE),"")</f>
        <v>0</v>
      </c>
      <c r="AG84" s="13">
        <f>IFERROR(VLOOKUP($A84,'CONCENTRADO DE CLAVES'!$A$10:$AU$732,AG$8,FALSE),"")</f>
        <v>0</v>
      </c>
      <c r="AH84" s="37">
        <f>IFERROR(VLOOKUP($A84,'CONCENTRADO DE CLAVES'!$A$10:$AU$732,AH$8,FALSE),"")</f>
        <v>0</v>
      </c>
      <c r="AI84" s="13">
        <f>IFERROR(VLOOKUP($A84,'CONCENTRADO DE CLAVES'!$A$10:$AU$732,AI$8,FALSE),"")</f>
        <v>0</v>
      </c>
      <c r="AJ84" s="13">
        <f>IFERROR(VLOOKUP($A84,'CONCENTRADO DE CLAVES'!$A$10:$AU$732,AJ$8,FALSE),"")</f>
        <v>0</v>
      </c>
      <c r="AK84" s="13">
        <f>IFERROR(VLOOKUP($A84,'CONCENTRADO DE CLAVES'!$A$10:$AU$732,AK$8,FALSE),"")</f>
        <v>0</v>
      </c>
      <c r="AL84" s="37">
        <f>IFERROR(VLOOKUP($A84,'CONCENTRADO DE CLAVES'!$A$10:$AU$732,AL$8,FALSE),"")</f>
        <v>0</v>
      </c>
      <c r="AM84" s="69">
        <f>IFERROR(VLOOKUP($A84,'CONCENTRADO DE CLAVES'!$A$10:$AU$732,AM$8,FALSE),"")</f>
        <v>0</v>
      </c>
    </row>
    <row r="85" spans="1:39" x14ac:dyDescent="0.25">
      <c r="A85" s="66">
        <v>76</v>
      </c>
      <c r="B85" s="16" t="str">
        <f>IFERROR(VLOOKUP($A85,'CONCENTRADO DE CLAVES'!$A$10:$AU$732,B$8,FALSE),"")</f>
        <v>21121040150015625233K21301415606577314212101</v>
      </c>
      <c r="C85" s="16">
        <f>IFERROR(VLOOKUP($A85,'CONCENTRADO DE CLAVES'!$A$10:$AU$732,C$8,FALSE),"")</f>
        <v>183</v>
      </c>
      <c r="D85" s="16" t="str">
        <f>IFERROR(VLOOKUP($A85,'CONCENTRADO DE CLAVES'!$A$10:$AU$732,D$8,FALSE),"")</f>
        <v>21121</v>
      </c>
      <c r="E85" s="16">
        <f>IFERROR(VLOOKUP($A85,'CONCENTRADO DE CLAVES'!$A$10:$AU$732,E$8,FALSE),"")</f>
        <v>4</v>
      </c>
      <c r="F85" s="16">
        <f>IFERROR(VLOOKUP($A85,'CONCENTRADO DE CLAVES'!$A$10:$AU$732,F$8,FALSE),"")</f>
        <v>15</v>
      </c>
      <c r="G85" s="16">
        <f>IFERROR(VLOOKUP($A85,'CONCENTRADO DE CLAVES'!$A$10:$AU$732,G$8,FALSE),"")</f>
        <v>156</v>
      </c>
      <c r="H85" s="16">
        <f>IFERROR(VLOOKUP($A85,'CONCENTRADO DE CLAVES'!$A$10:$AU$732,H$8,FALSE),"")</f>
        <v>2</v>
      </c>
      <c r="I85" s="16">
        <f>IFERROR(VLOOKUP($A85,'CONCENTRADO DE CLAVES'!$A$10:$AU$732,I$8,FALSE),"")</f>
        <v>5</v>
      </c>
      <c r="J85" s="16">
        <f>IFERROR(VLOOKUP($A85,'CONCENTRADO DE CLAVES'!$A$10:$AU$732,J$8,FALSE),"")</f>
        <v>2</v>
      </c>
      <c r="K85" s="16">
        <f>IFERROR(VLOOKUP($A85,'CONCENTRADO DE CLAVES'!$A$10:$AU$732,K$8,FALSE),"")</f>
        <v>3</v>
      </c>
      <c r="L85" s="16">
        <f>IFERROR(VLOOKUP($A85,'CONCENTRADO DE CLAVES'!$A$10:$AU$732,L$8,FALSE),"")</f>
        <v>3</v>
      </c>
      <c r="M85" s="16" t="str">
        <f>IFERROR(VLOOKUP($A85,'CONCENTRADO DE CLAVES'!$A$10:$AU$732,M$8,FALSE),"")</f>
        <v>K</v>
      </c>
      <c r="N85" s="16">
        <f>IFERROR(VLOOKUP($A85,'CONCENTRADO DE CLAVES'!$A$10:$AU$732,N$8,FALSE),"")</f>
        <v>213</v>
      </c>
      <c r="O85" s="16">
        <f>IFERROR(VLOOKUP($A85,'CONCENTRADO DE CLAVES'!$A$10:$AU$732,O$8,FALSE),"")</f>
        <v>1</v>
      </c>
      <c r="P85" s="16">
        <f>IFERROR(VLOOKUP($A85,'CONCENTRADO DE CLAVES'!$A$10:$AU$732,P$8,FALSE),"")</f>
        <v>4156</v>
      </c>
      <c r="Q85" s="16">
        <f>IFERROR(VLOOKUP($A85,'CONCENTRADO DE CLAVES'!$A$10:$AU$732,Q$8,FALSE),"")</f>
        <v>6</v>
      </c>
      <c r="R85" s="16">
        <f>IFERROR(VLOOKUP($A85,'CONCENTRADO DE CLAVES'!$A$10:$AU$732,R$8,FALSE),"")</f>
        <v>5</v>
      </c>
      <c r="S85" s="16">
        <f>IFERROR(VLOOKUP($A85,'CONCENTRADO DE CLAVES'!$A$10:$AU$732,S$8,FALSE),"")</f>
        <v>77314</v>
      </c>
      <c r="T85" s="16">
        <f>IFERROR(VLOOKUP($A85,'CONCENTRADO DE CLAVES'!$A$10:$AU$732,T$8,FALSE),"")</f>
        <v>2</v>
      </c>
      <c r="U85" s="16">
        <f>IFERROR(VLOOKUP($A85,'CONCENTRADO DE CLAVES'!$A$10:$AU$732,U$8,FALSE),"")</f>
        <v>12</v>
      </c>
      <c r="V85" s="16" t="str">
        <f>IFERROR(VLOOKUP($A85,'CONCENTRADO DE CLAVES'!$A$10:$AU$732,V$8,FALSE),"")</f>
        <v>21121040150015625233K21301415606577314212101</v>
      </c>
      <c r="W85" s="13">
        <f>IFERROR(VLOOKUP($A85,'CONCENTRADO DE CLAVES'!$A$10:$AU$732,W$8,FALSE),"")</f>
        <v>0</v>
      </c>
      <c r="X85" s="13">
        <f>IFERROR(VLOOKUP($A85,'CONCENTRADO DE CLAVES'!$A$10:$AU$732,X$8,FALSE),"")</f>
        <v>0</v>
      </c>
      <c r="Y85" s="13">
        <f>IFERROR(VLOOKUP($A85,'CONCENTRADO DE CLAVES'!$A$10:$AU$732,Y$8,FALSE),"")</f>
        <v>0</v>
      </c>
      <c r="Z85" s="37">
        <f>IFERROR(VLOOKUP($A85,'CONCENTRADO DE CLAVES'!$A$10:$AU$732,Z$8,FALSE),"")</f>
        <v>0</v>
      </c>
      <c r="AA85" s="13">
        <f>IFERROR(VLOOKUP($A85,'CONCENTRADO DE CLAVES'!$A$10:$AU$732,AA$8,FALSE),"")</f>
        <v>0</v>
      </c>
      <c r="AB85" s="13">
        <f>IFERROR(VLOOKUP($A85,'CONCENTRADO DE CLAVES'!$A$10:$AU$732,AB$8,FALSE),"")</f>
        <v>0</v>
      </c>
      <c r="AC85" s="13">
        <f>IFERROR(VLOOKUP($A85,'CONCENTRADO DE CLAVES'!$A$10:$AU$732,AC$8,FALSE),"")</f>
        <v>0</v>
      </c>
      <c r="AD85" s="37">
        <f>IFERROR(VLOOKUP($A85,'CONCENTRADO DE CLAVES'!$A$10:$AU$732,AD$8,FALSE),"")</f>
        <v>0</v>
      </c>
      <c r="AE85" s="13">
        <f>IFERROR(VLOOKUP($A85,'CONCENTRADO DE CLAVES'!$A$10:$AU$732,AE$8,FALSE),"")</f>
        <v>0</v>
      </c>
      <c r="AF85" s="13">
        <f>IFERROR(VLOOKUP($A85,'CONCENTRADO DE CLAVES'!$A$10:$AU$732,AF$8,FALSE),"")</f>
        <v>0</v>
      </c>
      <c r="AG85" s="13">
        <f>IFERROR(VLOOKUP($A85,'CONCENTRADO DE CLAVES'!$A$10:$AU$732,AG$8,FALSE),"")</f>
        <v>0</v>
      </c>
      <c r="AH85" s="37">
        <f>IFERROR(VLOOKUP($A85,'CONCENTRADO DE CLAVES'!$A$10:$AU$732,AH$8,FALSE),"")</f>
        <v>0</v>
      </c>
      <c r="AI85" s="13">
        <f>IFERROR(VLOOKUP($A85,'CONCENTRADO DE CLAVES'!$A$10:$AU$732,AI$8,FALSE),"")</f>
        <v>0</v>
      </c>
      <c r="AJ85" s="13">
        <f>IFERROR(VLOOKUP($A85,'CONCENTRADO DE CLAVES'!$A$10:$AU$732,AJ$8,FALSE),"")</f>
        <v>10002102</v>
      </c>
      <c r="AK85" s="13">
        <f>IFERROR(VLOOKUP($A85,'CONCENTRADO DE CLAVES'!$A$10:$AU$732,AK$8,FALSE),"")</f>
        <v>0</v>
      </c>
      <c r="AL85" s="37">
        <f>IFERROR(VLOOKUP($A85,'CONCENTRADO DE CLAVES'!$A$10:$AU$732,AL$8,FALSE),"")</f>
        <v>10002102</v>
      </c>
      <c r="AM85" s="69">
        <f>IFERROR(VLOOKUP($A85,'CONCENTRADO DE CLAVES'!$A$10:$AU$732,AM$8,FALSE),"")</f>
        <v>10002102</v>
      </c>
    </row>
    <row r="86" spans="1:39" x14ac:dyDescent="0.25">
      <c r="A86" s="66">
        <v>77</v>
      </c>
      <c r="B86" s="16" t="str">
        <f>IFERROR(VLOOKUP($A86,'CONCENTRADO DE CLAVES'!$A$10:$AU$732,B$8,FALSE),"")</f>
        <v>21121040150015625233K21301415608103615212120</v>
      </c>
      <c r="C86" s="16">
        <f>IFERROR(VLOOKUP($A86,'CONCENTRADO DE CLAVES'!$A$10:$AU$732,C$8,FALSE),"")</f>
        <v>183</v>
      </c>
      <c r="D86" s="16" t="str">
        <f>IFERROR(VLOOKUP($A86,'CONCENTRADO DE CLAVES'!$A$10:$AU$732,D$8,FALSE),"")</f>
        <v>21121</v>
      </c>
      <c r="E86" s="16">
        <f>IFERROR(VLOOKUP($A86,'CONCENTRADO DE CLAVES'!$A$10:$AU$732,E$8,FALSE),"")</f>
        <v>4</v>
      </c>
      <c r="F86" s="16">
        <f>IFERROR(VLOOKUP($A86,'CONCENTRADO DE CLAVES'!$A$10:$AU$732,F$8,FALSE),"")</f>
        <v>15</v>
      </c>
      <c r="G86" s="16">
        <f>IFERROR(VLOOKUP($A86,'CONCENTRADO DE CLAVES'!$A$10:$AU$732,G$8,FALSE),"")</f>
        <v>156</v>
      </c>
      <c r="H86" s="16">
        <f>IFERROR(VLOOKUP($A86,'CONCENTRADO DE CLAVES'!$A$10:$AU$732,H$8,FALSE),"")</f>
        <v>2</v>
      </c>
      <c r="I86" s="16">
        <f>IFERROR(VLOOKUP($A86,'CONCENTRADO DE CLAVES'!$A$10:$AU$732,I$8,FALSE),"")</f>
        <v>5</v>
      </c>
      <c r="J86" s="16">
        <f>IFERROR(VLOOKUP($A86,'CONCENTRADO DE CLAVES'!$A$10:$AU$732,J$8,FALSE),"")</f>
        <v>2</v>
      </c>
      <c r="K86" s="16">
        <f>IFERROR(VLOOKUP($A86,'CONCENTRADO DE CLAVES'!$A$10:$AU$732,K$8,FALSE),"")</f>
        <v>3</v>
      </c>
      <c r="L86" s="16">
        <f>IFERROR(VLOOKUP($A86,'CONCENTRADO DE CLAVES'!$A$10:$AU$732,L$8,FALSE),"")</f>
        <v>3</v>
      </c>
      <c r="M86" s="16" t="str">
        <f>IFERROR(VLOOKUP($A86,'CONCENTRADO DE CLAVES'!$A$10:$AU$732,M$8,FALSE),"")</f>
        <v>K</v>
      </c>
      <c r="N86" s="16">
        <f>IFERROR(VLOOKUP($A86,'CONCENTRADO DE CLAVES'!$A$10:$AU$732,N$8,FALSE),"")</f>
        <v>213</v>
      </c>
      <c r="O86" s="16">
        <f>IFERROR(VLOOKUP($A86,'CONCENTRADO DE CLAVES'!$A$10:$AU$732,O$8,FALSE),"")</f>
        <v>1</v>
      </c>
      <c r="P86" s="16">
        <f>IFERROR(VLOOKUP($A86,'CONCENTRADO DE CLAVES'!$A$10:$AU$732,P$8,FALSE),"")</f>
        <v>4156</v>
      </c>
      <c r="Q86" s="16">
        <f>IFERROR(VLOOKUP($A86,'CONCENTRADO DE CLAVES'!$A$10:$AU$732,Q$8,FALSE),"")</f>
        <v>8</v>
      </c>
      <c r="R86" s="16">
        <f>IFERROR(VLOOKUP($A86,'CONCENTRADO DE CLAVES'!$A$10:$AU$732,R$8,FALSE),"")</f>
        <v>1</v>
      </c>
      <c r="S86" s="16">
        <f>IFERROR(VLOOKUP($A86,'CONCENTRADO DE CLAVES'!$A$10:$AU$732,S$8,FALSE),"")</f>
        <v>3615</v>
      </c>
      <c r="T86" s="16">
        <f>IFERROR(VLOOKUP($A86,'CONCENTRADO DE CLAVES'!$A$10:$AU$732,T$8,FALSE),"")</f>
        <v>2</v>
      </c>
      <c r="U86" s="16">
        <f>IFERROR(VLOOKUP($A86,'CONCENTRADO DE CLAVES'!$A$10:$AU$732,U$8,FALSE),"")</f>
        <v>12</v>
      </c>
      <c r="V86" s="16" t="str">
        <f>IFERROR(VLOOKUP($A86,'CONCENTRADO DE CLAVES'!$A$10:$AU$732,V$8,FALSE),"")</f>
        <v>21121040150015625233K21301415608103615212120</v>
      </c>
      <c r="W86" s="13">
        <f>IFERROR(VLOOKUP($A86,'CONCENTRADO DE CLAVES'!$A$10:$AU$732,W$8,FALSE),"")</f>
        <v>0</v>
      </c>
      <c r="X86" s="13">
        <f>IFERROR(VLOOKUP($A86,'CONCENTRADO DE CLAVES'!$A$10:$AU$732,X$8,FALSE),"")</f>
        <v>0</v>
      </c>
      <c r="Y86" s="13">
        <f>IFERROR(VLOOKUP($A86,'CONCENTRADO DE CLAVES'!$A$10:$AU$732,Y$8,FALSE),"")</f>
        <v>0</v>
      </c>
      <c r="Z86" s="37">
        <f>IFERROR(VLOOKUP($A86,'CONCENTRADO DE CLAVES'!$A$10:$AU$732,Z$8,FALSE),"")</f>
        <v>0</v>
      </c>
      <c r="AA86" s="13">
        <f>IFERROR(VLOOKUP($A86,'CONCENTRADO DE CLAVES'!$A$10:$AU$732,AA$8,FALSE),"")</f>
        <v>0</v>
      </c>
      <c r="AB86" s="13">
        <f>IFERROR(VLOOKUP($A86,'CONCENTRADO DE CLAVES'!$A$10:$AU$732,AB$8,FALSE),"")</f>
        <v>0</v>
      </c>
      <c r="AC86" s="13">
        <f>IFERROR(VLOOKUP($A86,'CONCENTRADO DE CLAVES'!$A$10:$AU$732,AC$8,FALSE),"")</f>
        <v>0</v>
      </c>
      <c r="AD86" s="37">
        <f>IFERROR(VLOOKUP($A86,'CONCENTRADO DE CLAVES'!$A$10:$AU$732,AD$8,FALSE),"")</f>
        <v>0</v>
      </c>
      <c r="AE86" s="13">
        <f>IFERROR(VLOOKUP($A86,'CONCENTRADO DE CLAVES'!$A$10:$AU$732,AE$8,FALSE),"")</f>
        <v>0</v>
      </c>
      <c r="AF86" s="13">
        <f>IFERROR(VLOOKUP($A86,'CONCENTRADO DE CLAVES'!$A$10:$AU$732,AF$8,FALSE),"")</f>
        <v>0</v>
      </c>
      <c r="AG86" s="13">
        <f>IFERROR(VLOOKUP($A86,'CONCENTRADO DE CLAVES'!$A$10:$AU$732,AG$8,FALSE),"")</f>
        <v>0</v>
      </c>
      <c r="AH86" s="37">
        <f>IFERROR(VLOOKUP($A86,'CONCENTRADO DE CLAVES'!$A$10:$AU$732,AH$8,FALSE),"")</f>
        <v>0</v>
      </c>
      <c r="AI86" s="13">
        <f>IFERROR(VLOOKUP($A86,'CONCENTRADO DE CLAVES'!$A$10:$AU$732,AI$8,FALSE),"")</f>
        <v>0</v>
      </c>
      <c r="AJ86" s="13">
        <f>IFERROR(VLOOKUP($A86,'CONCENTRADO DE CLAVES'!$A$10:$AU$732,AJ$8,FALSE),"")</f>
        <v>0</v>
      </c>
      <c r="AK86" s="13">
        <f>IFERROR(VLOOKUP($A86,'CONCENTRADO DE CLAVES'!$A$10:$AU$732,AK$8,FALSE),"")</f>
        <v>0</v>
      </c>
      <c r="AL86" s="37">
        <f>IFERROR(VLOOKUP($A86,'CONCENTRADO DE CLAVES'!$A$10:$AU$732,AL$8,FALSE),"")</f>
        <v>0</v>
      </c>
      <c r="AM86" s="69">
        <f>IFERROR(VLOOKUP($A86,'CONCENTRADO DE CLAVES'!$A$10:$AU$732,AM$8,FALSE),"")</f>
        <v>0</v>
      </c>
    </row>
    <row r="87" spans="1:39" x14ac:dyDescent="0.25">
      <c r="A87" s="66">
        <v>78</v>
      </c>
      <c r="B87" s="16" t="str">
        <f>IFERROR(VLOOKUP($A87,'CONCENTRADO DE CLAVES'!$A$10:$AU$732,B$8,FALSE),"")</f>
        <v>21121040150015625233K21301415608501015212120</v>
      </c>
      <c r="C87" s="16">
        <f>IFERROR(VLOOKUP($A87,'CONCENTRADO DE CLAVES'!$A$10:$AU$732,C$8,FALSE),"")</f>
        <v>183</v>
      </c>
      <c r="D87" s="16" t="str">
        <f>IFERROR(VLOOKUP($A87,'CONCENTRADO DE CLAVES'!$A$10:$AU$732,D$8,FALSE),"")</f>
        <v>21121</v>
      </c>
      <c r="E87" s="16">
        <f>IFERROR(VLOOKUP($A87,'CONCENTRADO DE CLAVES'!$A$10:$AU$732,E$8,FALSE),"")</f>
        <v>4</v>
      </c>
      <c r="F87" s="16">
        <f>IFERROR(VLOOKUP($A87,'CONCENTRADO DE CLAVES'!$A$10:$AU$732,F$8,FALSE),"")</f>
        <v>15</v>
      </c>
      <c r="G87" s="16">
        <f>IFERROR(VLOOKUP($A87,'CONCENTRADO DE CLAVES'!$A$10:$AU$732,G$8,FALSE),"")</f>
        <v>156</v>
      </c>
      <c r="H87" s="16">
        <f>IFERROR(VLOOKUP($A87,'CONCENTRADO DE CLAVES'!$A$10:$AU$732,H$8,FALSE),"")</f>
        <v>2</v>
      </c>
      <c r="I87" s="16">
        <f>IFERROR(VLOOKUP($A87,'CONCENTRADO DE CLAVES'!$A$10:$AU$732,I$8,FALSE),"")</f>
        <v>5</v>
      </c>
      <c r="J87" s="16">
        <f>IFERROR(VLOOKUP($A87,'CONCENTRADO DE CLAVES'!$A$10:$AU$732,J$8,FALSE),"")</f>
        <v>2</v>
      </c>
      <c r="K87" s="16">
        <f>IFERROR(VLOOKUP($A87,'CONCENTRADO DE CLAVES'!$A$10:$AU$732,K$8,FALSE),"")</f>
        <v>3</v>
      </c>
      <c r="L87" s="16">
        <f>IFERROR(VLOOKUP($A87,'CONCENTRADO DE CLAVES'!$A$10:$AU$732,L$8,FALSE),"")</f>
        <v>3</v>
      </c>
      <c r="M87" s="16" t="str">
        <f>IFERROR(VLOOKUP($A87,'CONCENTRADO DE CLAVES'!$A$10:$AU$732,M$8,FALSE),"")</f>
        <v>K</v>
      </c>
      <c r="N87" s="16">
        <f>IFERROR(VLOOKUP($A87,'CONCENTRADO DE CLAVES'!$A$10:$AU$732,N$8,FALSE),"")</f>
        <v>213</v>
      </c>
      <c r="O87" s="16">
        <f>IFERROR(VLOOKUP($A87,'CONCENTRADO DE CLAVES'!$A$10:$AU$732,O$8,FALSE),"")</f>
        <v>1</v>
      </c>
      <c r="P87" s="16">
        <f>IFERROR(VLOOKUP($A87,'CONCENTRADO DE CLAVES'!$A$10:$AU$732,P$8,FALSE),"")</f>
        <v>4156</v>
      </c>
      <c r="Q87" s="16">
        <f>IFERROR(VLOOKUP($A87,'CONCENTRADO DE CLAVES'!$A$10:$AU$732,Q$8,FALSE),"")</f>
        <v>8</v>
      </c>
      <c r="R87" s="16">
        <f>IFERROR(VLOOKUP($A87,'CONCENTRADO DE CLAVES'!$A$10:$AU$732,R$8,FALSE),"")</f>
        <v>5</v>
      </c>
      <c r="S87" s="16">
        <f>IFERROR(VLOOKUP($A87,'CONCENTRADO DE CLAVES'!$A$10:$AU$732,S$8,FALSE),"")</f>
        <v>1015</v>
      </c>
      <c r="T87" s="16">
        <f>IFERROR(VLOOKUP($A87,'CONCENTRADO DE CLAVES'!$A$10:$AU$732,T$8,FALSE),"")</f>
        <v>2</v>
      </c>
      <c r="U87" s="16">
        <f>IFERROR(VLOOKUP($A87,'CONCENTRADO DE CLAVES'!$A$10:$AU$732,U$8,FALSE),"")</f>
        <v>12</v>
      </c>
      <c r="V87" s="16" t="str">
        <f>IFERROR(VLOOKUP($A87,'CONCENTRADO DE CLAVES'!$A$10:$AU$732,V$8,FALSE),"")</f>
        <v>21121040150015625233K21301415608501015212120</v>
      </c>
      <c r="W87" s="13">
        <f>IFERROR(VLOOKUP($A87,'CONCENTRADO DE CLAVES'!$A$10:$AU$732,W$8,FALSE),"")</f>
        <v>0</v>
      </c>
      <c r="X87" s="13">
        <f>IFERROR(VLOOKUP($A87,'CONCENTRADO DE CLAVES'!$A$10:$AU$732,X$8,FALSE),"")</f>
        <v>0</v>
      </c>
      <c r="Y87" s="13">
        <f>IFERROR(VLOOKUP($A87,'CONCENTRADO DE CLAVES'!$A$10:$AU$732,Y$8,FALSE),"")</f>
        <v>0</v>
      </c>
      <c r="Z87" s="37">
        <f>IFERROR(VLOOKUP($A87,'CONCENTRADO DE CLAVES'!$A$10:$AU$732,Z$8,FALSE),"")</f>
        <v>0</v>
      </c>
      <c r="AA87" s="13">
        <f>IFERROR(VLOOKUP($A87,'CONCENTRADO DE CLAVES'!$A$10:$AU$732,AA$8,FALSE),"")</f>
        <v>0</v>
      </c>
      <c r="AB87" s="13">
        <f>IFERROR(VLOOKUP($A87,'CONCENTRADO DE CLAVES'!$A$10:$AU$732,AB$8,FALSE),"")</f>
        <v>0</v>
      </c>
      <c r="AC87" s="13">
        <f>IFERROR(VLOOKUP($A87,'CONCENTRADO DE CLAVES'!$A$10:$AU$732,AC$8,FALSE),"")</f>
        <v>0</v>
      </c>
      <c r="AD87" s="37">
        <f>IFERROR(VLOOKUP($A87,'CONCENTRADO DE CLAVES'!$A$10:$AU$732,AD$8,FALSE),"")</f>
        <v>0</v>
      </c>
      <c r="AE87" s="13">
        <f>IFERROR(VLOOKUP($A87,'CONCENTRADO DE CLAVES'!$A$10:$AU$732,AE$8,FALSE),"")</f>
        <v>0</v>
      </c>
      <c r="AF87" s="13">
        <f>IFERROR(VLOOKUP($A87,'CONCENTRADO DE CLAVES'!$A$10:$AU$732,AF$8,FALSE),"")</f>
        <v>0</v>
      </c>
      <c r="AG87" s="13">
        <f>IFERROR(VLOOKUP($A87,'CONCENTRADO DE CLAVES'!$A$10:$AU$732,AG$8,FALSE),"")</f>
        <v>0</v>
      </c>
      <c r="AH87" s="37">
        <f>IFERROR(VLOOKUP($A87,'CONCENTRADO DE CLAVES'!$A$10:$AU$732,AH$8,FALSE),"")</f>
        <v>0</v>
      </c>
      <c r="AI87" s="13">
        <f>IFERROR(VLOOKUP($A87,'CONCENTRADO DE CLAVES'!$A$10:$AU$732,AI$8,FALSE),"")</f>
        <v>0</v>
      </c>
      <c r="AJ87" s="13">
        <f>IFERROR(VLOOKUP($A87,'CONCENTRADO DE CLAVES'!$A$10:$AU$732,AJ$8,FALSE),"")</f>
        <v>0</v>
      </c>
      <c r="AK87" s="13">
        <f>IFERROR(VLOOKUP($A87,'CONCENTRADO DE CLAVES'!$A$10:$AU$732,AK$8,FALSE),"")</f>
        <v>0</v>
      </c>
      <c r="AL87" s="37">
        <f>IFERROR(VLOOKUP($A87,'CONCENTRADO DE CLAVES'!$A$10:$AU$732,AL$8,FALSE),"")</f>
        <v>0</v>
      </c>
      <c r="AM87" s="69">
        <f>IFERROR(VLOOKUP($A87,'CONCENTRADO DE CLAVES'!$A$10:$AU$732,AM$8,FALSE),"")</f>
        <v>0</v>
      </c>
    </row>
    <row r="88" spans="1:39" x14ac:dyDescent="0.25">
      <c r="A88" s="66">
        <v>79</v>
      </c>
      <c r="B88" s="16" t="str">
        <f>IFERROR(VLOOKUP($A88,'CONCENTRADO DE CLAVES'!$A$10:$AU$732,B$8,FALSE),"")</f>
        <v>21121040150015625233K21301415609103615212098</v>
      </c>
      <c r="C88" s="16">
        <f>IFERROR(VLOOKUP($A88,'CONCENTRADO DE CLAVES'!$A$10:$AU$732,C$8,FALSE),"")</f>
        <v>183</v>
      </c>
      <c r="D88" s="16" t="str">
        <f>IFERROR(VLOOKUP($A88,'CONCENTRADO DE CLAVES'!$A$10:$AU$732,D$8,FALSE),"")</f>
        <v>21121</v>
      </c>
      <c r="E88" s="16">
        <f>IFERROR(VLOOKUP($A88,'CONCENTRADO DE CLAVES'!$A$10:$AU$732,E$8,FALSE),"")</f>
        <v>4</v>
      </c>
      <c r="F88" s="16">
        <f>IFERROR(VLOOKUP($A88,'CONCENTRADO DE CLAVES'!$A$10:$AU$732,F$8,FALSE),"")</f>
        <v>15</v>
      </c>
      <c r="G88" s="16">
        <f>IFERROR(VLOOKUP($A88,'CONCENTRADO DE CLAVES'!$A$10:$AU$732,G$8,FALSE),"")</f>
        <v>156</v>
      </c>
      <c r="H88" s="16">
        <f>IFERROR(VLOOKUP($A88,'CONCENTRADO DE CLAVES'!$A$10:$AU$732,H$8,FALSE),"")</f>
        <v>2</v>
      </c>
      <c r="I88" s="16">
        <f>IFERROR(VLOOKUP($A88,'CONCENTRADO DE CLAVES'!$A$10:$AU$732,I$8,FALSE),"")</f>
        <v>5</v>
      </c>
      <c r="J88" s="16">
        <f>IFERROR(VLOOKUP($A88,'CONCENTRADO DE CLAVES'!$A$10:$AU$732,J$8,FALSE),"")</f>
        <v>2</v>
      </c>
      <c r="K88" s="16">
        <f>IFERROR(VLOOKUP($A88,'CONCENTRADO DE CLAVES'!$A$10:$AU$732,K$8,FALSE),"")</f>
        <v>3</v>
      </c>
      <c r="L88" s="16">
        <f>IFERROR(VLOOKUP($A88,'CONCENTRADO DE CLAVES'!$A$10:$AU$732,L$8,FALSE),"")</f>
        <v>3</v>
      </c>
      <c r="M88" s="16" t="str">
        <f>IFERROR(VLOOKUP($A88,'CONCENTRADO DE CLAVES'!$A$10:$AU$732,M$8,FALSE),"")</f>
        <v>K</v>
      </c>
      <c r="N88" s="16">
        <f>IFERROR(VLOOKUP($A88,'CONCENTRADO DE CLAVES'!$A$10:$AU$732,N$8,FALSE),"")</f>
        <v>213</v>
      </c>
      <c r="O88" s="16">
        <f>IFERROR(VLOOKUP($A88,'CONCENTRADO DE CLAVES'!$A$10:$AU$732,O$8,FALSE),"")</f>
        <v>1</v>
      </c>
      <c r="P88" s="16">
        <f>IFERROR(VLOOKUP($A88,'CONCENTRADO DE CLAVES'!$A$10:$AU$732,P$8,FALSE),"")</f>
        <v>4156</v>
      </c>
      <c r="Q88" s="16">
        <f>IFERROR(VLOOKUP($A88,'CONCENTRADO DE CLAVES'!$A$10:$AU$732,Q$8,FALSE),"")</f>
        <v>9</v>
      </c>
      <c r="R88" s="16">
        <f>IFERROR(VLOOKUP($A88,'CONCENTRADO DE CLAVES'!$A$10:$AU$732,R$8,FALSE),"")</f>
        <v>1</v>
      </c>
      <c r="S88" s="16">
        <f>IFERROR(VLOOKUP($A88,'CONCENTRADO DE CLAVES'!$A$10:$AU$732,S$8,FALSE),"")</f>
        <v>3615</v>
      </c>
      <c r="T88" s="16">
        <f>IFERROR(VLOOKUP($A88,'CONCENTRADO DE CLAVES'!$A$10:$AU$732,T$8,FALSE),"")</f>
        <v>2</v>
      </c>
      <c r="U88" s="16">
        <f>IFERROR(VLOOKUP($A88,'CONCENTRADO DE CLAVES'!$A$10:$AU$732,U$8,FALSE),"")</f>
        <v>12</v>
      </c>
      <c r="V88" s="16" t="str">
        <f>IFERROR(VLOOKUP($A88,'CONCENTRADO DE CLAVES'!$A$10:$AU$732,V$8,FALSE),"")</f>
        <v>21121040150015625233K21301415609103615212098</v>
      </c>
      <c r="W88" s="13">
        <f>IFERROR(VLOOKUP($A88,'CONCENTRADO DE CLAVES'!$A$10:$AU$732,W$8,FALSE),"")</f>
        <v>0</v>
      </c>
      <c r="X88" s="13">
        <f>IFERROR(VLOOKUP($A88,'CONCENTRADO DE CLAVES'!$A$10:$AU$732,X$8,FALSE),"")</f>
        <v>0</v>
      </c>
      <c r="Y88" s="13">
        <f>IFERROR(VLOOKUP($A88,'CONCENTRADO DE CLAVES'!$A$10:$AU$732,Y$8,FALSE),"")</f>
        <v>0</v>
      </c>
      <c r="Z88" s="37">
        <f>IFERROR(VLOOKUP($A88,'CONCENTRADO DE CLAVES'!$A$10:$AU$732,Z$8,FALSE),"")</f>
        <v>0</v>
      </c>
      <c r="AA88" s="13">
        <f>IFERROR(VLOOKUP($A88,'CONCENTRADO DE CLAVES'!$A$10:$AU$732,AA$8,FALSE),"")</f>
        <v>0</v>
      </c>
      <c r="AB88" s="13">
        <f>IFERROR(VLOOKUP($A88,'CONCENTRADO DE CLAVES'!$A$10:$AU$732,AB$8,FALSE),"")</f>
        <v>0</v>
      </c>
      <c r="AC88" s="13">
        <f>IFERROR(VLOOKUP($A88,'CONCENTRADO DE CLAVES'!$A$10:$AU$732,AC$8,FALSE),"")</f>
        <v>0</v>
      </c>
      <c r="AD88" s="37">
        <f>IFERROR(VLOOKUP($A88,'CONCENTRADO DE CLAVES'!$A$10:$AU$732,AD$8,FALSE),"")</f>
        <v>0</v>
      </c>
      <c r="AE88" s="13">
        <f>IFERROR(VLOOKUP($A88,'CONCENTRADO DE CLAVES'!$A$10:$AU$732,AE$8,FALSE),"")</f>
        <v>0</v>
      </c>
      <c r="AF88" s="13">
        <f>IFERROR(VLOOKUP($A88,'CONCENTRADO DE CLAVES'!$A$10:$AU$732,AF$8,FALSE),"")</f>
        <v>0</v>
      </c>
      <c r="AG88" s="13">
        <f>IFERROR(VLOOKUP($A88,'CONCENTRADO DE CLAVES'!$A$10:$AU$732,AG$8,FALSE),"")</f>
        <v>0</v>
      </c>
      <c r="AH88" s="37">
        <f>IFERROR(VLOOKUP($A88,'CONCENTRADO DE CLAVES'!$A$10:$AU$732,AH$8,FALSE),"")</f>
        <v>0</v>
      </c>
      <c r="AI88" s="13">
        <f>IFERROR(VLOOKUP($A88,'CONCENTRADO DE CLAVES'!$A$10:$AU$732,AI$8,FALSE),"")</f>
        <v>0</v>
      </c>
      <c r="AJ88" s="13">
        <f>IFERROR(VLOOKUP($A88,'CONCENTRADO DE CLAVES'!$A$10:$AU$732,AJ$8,FALSE),"")</f>
        <v>0</v>
      </c>
      <c r="AK88" s="13">
        <f>IFERROR(VLOOKUP($A88,'CONCENTRADO DE CLAVES'!$A$10:$AU$732,AK$8,FALSE),"")</f>
        <v>0</v>
      </c>
      <c r="AL88" s="37">
        <f>IFERROR(VLOOKUP($A88,'CONCENTRADO DE CLAVES'!$A$10:$AU$732,AL$8,FALSE),"")</f>
        <v>0</v>
      </c>
      <c r="AM88" s="69">
        <f>IFERROR(VLOOKUP($A88,'CONCENTRADO DE CLAVES'!$A$10:$AU$732,AM$8,FALSE),"")</f>
        <v>0</v>
      </c>
    </row>
    <row r="89" spans="1:39" x14ac:dyDescent="0.25">
      <c r="A89" s="66">
        <v>80</v>
      </c>
      <c r="B89" s="16" t="str">
        <f>IFERROR(VLOOKUP($A89,'CONCENTRADO DE CLAVES'!$A$10:$AU$732,B$8,FALSE),"")</f>
        <v>21121040150015625233K21301415609501015212098</v>
      </c>
      <c r="C89" s="16">
        <f>IFERROR(VLOOKUP($A89,'CONCENTRADO DE CLAVES'!$A$10:$AU$732,C$8,FALSE),"")</f>
        <v>183</v>
      </c>
      <c r="D89" s="16" t="str">
        <f>IFERROR(VLOOKUP($A89,'CONCENTRADO DE CLAVES'!$A$10:$AU$732,D$8,FALSE),"")</f>
        <v>21121</v>
      </c>
      <c r="E89" s="16">
        <f>IFERROR(VLOOKUP($A89,'CONCENTRADO DE CLAVES'!$A$10:$AU$732,E$8,FALSE),"")</f>
        <v>4</v>
      </c>
      <c r="F89" s="16">
        <f>IFERROR(VLOOKUP($A89,'CONCENTRADO DE CLAVES'!$A$10:$AU$732,F$8,FALSE),"")</f>
        <v>15</v>
      </c>
      <c r="G89" s="16">
        <f>IFERROR(VLOOKUP($A89,'CONCENTRADO DE CLAVES'!$A$10:$AU$732,G$8,FALSE),"")</f>
        <v>156</v>
      </c>
      <c r="H89" s="16">
        <f>IFERROR(VLOOKUP($A89,'CONCENTRADO DE CLAVES'!$A$10:$AU$732,H$8,FALSE),"")</f>
        <v>2</v>
      </c>
      <c r="I89" s="16">
        <f>IFERROR(VLOOKUP($A89,'CONCENTRADO DE CLAVES'!$A$10:$AU$732,I$8,FALSE),"")</f>
        <v>5</v>
      </c>
      <c r="J89" s="16">
        <f>IFERROR(VLOOKUP($A89,'CONCENTRADO DE CLAVES'!$A$10:$AU$732,J$8,FALSE),"")</f>
        <v>2</v>
      </c>
      <c r="K89" s="16">
        <f>IFERROR(VLOOKUP($A89,'CONCENTRADO DE CLAVES'!$A$10:$AU$732,K$8,FALSE),"")</f>
        <v>3</v>
      </c>
      <c r="L89" s="16">
        <f>IFERROR(VLOOKUP($A89,'CONCENTRADO DE CLAVES'!$A$10:$AU$732,L$8,FALSE),"")</f>
        <v>3</v>
      </c>
      <c r="M89" s="16" t="str">
        <f>IFERROR(VLOOKUP($A89,'CONCENTRADO DE CLAVES'!$A$10:$AU$732,M$8,FALSE),"")</f>
        <v>K</v>
      </c>
      <c r="N89" s="16">
        <f>IFERROR(VLOOKUP($A89,'CONCENTRADO DE CLAVES'!$A$10:$AU$732,N$8,FALSE),"")</f>
        <v>213</v>
      </c>
      <c r="O89" s="16">
        <f>IFERROR(VLOOKUP($A89,'CONCENTRADO DE CLAVES'!$A$10:$AU$732,O$8,FALSE),"")</f>
        <v>1</v>
      </c>
      <c r="P89" s="16">
        <f>IFERROR(VLOOKUP($A89,'CONCENTRADO DE CLAVES'!$A$10:$AU$732,P$8,FALSE),"")</f>
        <v>4156</v>
      </c>
      <c r="Q89" s="16">
        <f>IFERROR(VLOOKUP($A89,'CONCENTRADO DE CLAVES'!$A$10:$AU$732,Q$8,FALSE),"")</f>
        <v>9</v>
      </c>
      <c r="R89" s="16">
        <f>IFERROR(VLOOKUP($A89,'CONCENTRADO DE CLAVES'!$A$10:$AU$732,R$8,FALSE),"")</f>
        <v>5</v>
      </c>
      <c r="S89" s="16">
        <f>IFERROR(VLOOKUP($A89,'CONCENTRADO DE CLAVES'!$A$10:$AU$732,S$8,FALSE),"")</f>
        <v>1015</v>
      </c>
      <c r="T89" s="16">
        <f>IFERROR(VLOOKUP($A89,'CONCENTRADO DE CLAVES'!$A$10:$AU$732,T$8,FALSE),"")</f>
        <v>2</v>
      </c>
      <c r="U89" s="16">
        <f>IFERROR(VLOOKUP($A89,'CONCENTRADO DE CLAVES'!$A$10:$AU$732,U$8,FALSE),"")</f>
        <v>12</v>
      </c>
      <c r="V89" s="16" t="str">
        <f>IFERROR(VLOOKUP($A89,'CONCENTRADO DE CLAVES'!$A$10:$AU$732,V$8,FALSE),"")</f>
        <v>21121040150015625233K21301415609501015212098</v>
      </c>
      <c r="W89" s="13">
        <f>IFERROR(VLOOKUP($A89,'CONCENTRADO DE CLAVES'!$A$10:$AU$732,W$8,FALSE),"")</f>
        <v>0</v>
      </c>
      <c r="X89" s="13">
        <f>IFERROR(VLOOKUP($A89,'CONCENTRADO DE CLAVES'!$A$10:$AU$732,X$8,FALSE),"")</f>
        <v>0</v>
      </c>
      <c r="Y89" s="13">
        <f>IFERROR(VLOOKUP($A89,'CONCENTRADO DE CLAVES'!$A$10:$AU$732,Y$8,FALSE),"")</f>
        <v>0</v>
      </c>
      <c r="Z89" s="37">
        <f>IFERROR(VLOOKUP($A89,'CONCENTRADO DE CLAVES'!$A$10:$AU$732,Z$8,FALSE),"")</f>
        <v>0</v>
      </c>
      <c r="AA89" s="13">
        <f>IFERROR(VLOOKUP($A89,'CONCENTRADO DE CLAVES'!$A$10:$AU$732,AA$8,FALSE),"")</f>
        <v>0</v>
      </c>
      <c r="AB89" s="13">
        <f>IFERROR(VLOOKUP($A89,'CONCENTRADO DE CLAVES'!$A$10:$AU$732,AB$8,FALSE),"")</f>
        <v>0</v>
      </c>
      <c r="AC89" s="13">
        <f>IFERROR(VLOOKUP($A89,'CONCENTRADO DE CLAVES'!$A$10:$AU$732,AC$8,FALSE),"")</f>
        <v>0</v>
      </c>
      <c r="AD89" s="37">
        <f>IFERROR(VLOOKUP($A89,'CONCENTRADO DE CLAVES'!$A$10:$AU$732,AD$8,FALSE),"")</f>
        <v>0</v>
      </c>
      <c r="AE89" s="13">
        <f>IFERROR(VLOOKUP($A89,'CONCENTRADO DE CLAVES'!$A$10:$AU$732,AE$8,FALSE),"")</f>
        <v>0</v>
      </c>
      <c r="AF89" s="13">
        <f>IFERROR(VLOOKUP($A89,'CONCENTRADO DE CLAVES'!$A$10:$AU$732,AF$8,FALSE),"")</f>
        <v>0</v>
      </c>
      <c r="AG89" s="13">
        <f>IFERROR(VLOOKUP($A89,'CONCENTRADO DE CLAVES'!$A$10:$AU$732,AG$8,FALSE),"")</f>
        <v>0</v>
      </c>
      <c r="AH89" s="37">
        <f>IFERROR(VLOOKUP($A89,'CONCENTRADO DE CLAVES'!$A$10:$AU$732,AH$8,FALSE),"")</f>
        <v>0</v>
      </c>
      <c r="AI89" s="13">
        <f>IFERROR(VLOOKUP($A89,'CONCENTRADO DE CLAVES'!$A$10:$AU$732,AI$8,FALSE),"")</f>
        <v>0</v>
      </c>
      <c r="AJ89" s="13">
        <f>IFERROR(VLOOKUP($A89,'CONCENTRADO DE CLAVES'!$A$10:$AU$732,AJ$8,FALSE),"")</f>
        <v>0</v>
      </c>
      <c r="AK89" s="13">
        <f>IFERROR(VLOOKUP($A89,'CONCENTRADO DE CLAVES'!$A$10:$AU$732,AK$8,FALSE),"")</f>
        <v>0</v>
      </c>
      <c r="AL89" s="37">
        <f>IFERROR(VLOOKUP($A89,'CONCENTRADO DE CLAVES'!$A$10:$AU$732,AL$8,FALSE),"")</f>
        <v>0</v>
      </c>
      <c r="AM89" s="69">
        <f>IFERROR(VLOOKUP($A89,'CONCENTRADO DE CLAVES'!$A$10:$AU$732,AM$8,FALSE),"")</f>
        <v>0</v>
      </c>
    </row>
    <row r="90" spans="1:39" x14ac:dyDescent="0.25">
      <c r="A90" s="66">
        <v>81</v>
      </c>
      <c r="B90" s="16" t="str">
        <f>IFERROR(VLOOKUP($A90,'CONCENTRADO DE CLAVES'!$A$10:$AU$732,B$8,FALSE),"")</f>
        <v>21121040150015625233K21301415610103615212070</v>
      </c>
      <c r="C90" s="16">
        <f>IFERROR(VLOOKUP($A90,'CONCENTRADO DE CLAVES'!$A$10:$AU$732,C$8,FALSE),"")</f>
        <v>183</v>
      </c>
      <c r="D90" s="16" t="str">
        <f>IFERROR(VLOOKUP($A90,'CONCENTRADO DE CLAVES'!$A$10:$AU$732,D$8,FALSE),"")</f>
        <v>21121</v>
      </c>
      <c r="E90" s="16">
        <f>IFERROR(VLOOKUP($A90,'CONCENTRADO DE CLAVES'!$A$10:$AU$732,E$8,FALSE),"")</f>
        <v>4</v>
      </c>
      <c r="F90" s="16">
        <f>IFERROR(VLOOKUP($A90,'CONCENTRADO DE CLAVES'!$A$10:$AU$732,F$8,FALSE),"")</f>
        <v>15</v>
      </c>
      <c r="G90" s="16">
        <f>IFERROR(VLOOKUP($A90,'CONCENTRADO DE CLAVES'!$A$10:$AU$732,G$8,FALSE),"")</f>
        <v>156</v>
      </c>
      <c r="H90" s="16">
        <f>IFERROR(VLOOKUP($A90,'CONCENTRADO DE CLAVES'!$A$10:$AU$732,H$8,FALSE),"")</f>
        <v>2</v>
      </c>
      <c r="I90" s="16">
        <f>IFERROR(VLOOKUP($A90,'CONCENTRADO DE CLAVES'!$A$10:$AU$732,I$8,FALSE),"")</f>
        <v>5</v>
      </c>
      <c r="J90" s="16">
        <f>IFERROR(VLOOKUP($A90,'CONCENTRADO DE CLAVES'!$A$10:$AU$732,J$8,FALSE),"")</f>
        <v>2</v>
      </c>
      <c r="K90" s="16">
        <f>IFERROR(VLOOKUP($A90,'CONCENTRADO DE CLAVES'!$A$10:$AU$732,K$8,FALSE),"")</f>
        <v>3</v>
      </c>
      <c r="L90" s="16">
        <f>IFERROR(VLOOKUP($A90,'CONCENTRADO DE CLAVES'!$A$10:$AU$732,L$8,FALSE),"")</f>
        <v>3</v>
      </c>
      <c r="M90" s="16" t="str">
        <f>IFERROR(VLOOKUP($A90,'CONCENTRADO DE CLAVES'!$A$10:$AU$732,M$8,FALSE),"")</f>
        <v>K</v>
      </c>
      <c r="N90" s="16">
        <f>IFERROR(VLOOKUP($A90,'CONCENTRADO DE CLAVES'!$A$10:$AU$732,N$8,FALSE),"")</f>
        <v>213</v>
      </c>
      <c r="O90" s="16">
        <f>IFERROR(VLOOKUP($A90,'CONCENTRADO DE CLAVES'!$A$10:$AU$732,O$8,FALSE),"")</f>
        <v>1</v>
      </c>
      <c r="P90" s="16">
        <f>IFERROR(VLOOKUP($A90,'CONCENTRADO DE CLAVES'!$A$10:$AU$732,P$8,FALSE),"")</f>
        <v>4156</v>
      </c>
      <c r="Q90" s="16">
        <f>IFERROR(VLOOKUP($A90,'CONCENTRADO DE CLAVES'!$A$10:$AU$732,Q$8,FALSE),"")</f>
        <v>10</v>
      </c>
      <c r="R90" s="16">
        <f>IFERROR(VLOOKUP($A90,'CONCENTRADO DE CLAVES'!$A$10:$AU$732,R$8,FALSE),"")</f>
        <v>1</v>
      </c>
      <c r="S90" s="16">
        <f>IFERROR(VLOOKUP($A90,'CONCENTRADO DE CLAVES'!$A$10:$AU$732,S$8,FALSE),"")</f>
        <v>3615</v>
      </c>
      <c r="T90" s="16">
        <f>IFERROR(VLOOKUP($A90,'CONCENTRADO DE CLAVES'!$A$10:$AU$732,T$8,FALSE),"")</f>
        <v>2</v>
      </c>
      <c r="U90" s="16">
        <f>IFERROR(VLOOKUP($A90,'CONCENTRADO DE CLAVES'!$A$10:$AU$732,U$8,FALSE),"")</f>
        <v>12</v>
      </c>
      <c r="V90" s="16" t="str">
        <f>IFERROR(VLOOKUP($A90,'CONCENTRADO DE CLAVES'!$A$10:$AU$732,V$8,FALSE),"")</f>
        <v>21121040150015625233K21301415610103615212070</v>
      </c>
      <c r="W90" s="13">
        <f>IFERROR(VLOOKUP($A90,'CONCENTRADO DE CLAVES'!$A$10:$AU$732,W$8,FALSE),"")</f>
        <v>0</v>
      </c>
      <c r="X90" s="13">
        <f>IFERROR(VLOOKUP($A90,'CONCENTRADO DE CLAVES'!$A$10:$AU$732,X$8,FALSE),"")</f>
        <v>0</v>
      </c>
      <c r="Y90" s="13">
        <f>IFERROR(VLOOKUP($A90,'CONCENTRADO DE CLAVES'!$A$10:$AU$732,Y$8,FALSE),"")</f>
        <v>0</v>
      </c>
      <c r="Z90" s="37">
        <f>IFERROR(VLOOKUP($A90,'CONCENTRADO DE CLAVES'!$A$10:$AU$732,Z$8,FALSE),"")</f>
        <v>0</v>
      </c>
      <c r="AA90" s="13">
        <f>IFERROR(VLOOKUP($A90,'CONCENTRADO DE CLAVES'!$A$10:$AU$732,AA$8,FALSE),"")</f>
        <v>0</v>
      </c>
      <c r="AB90" s="13">
        <f>IFERROR(VLOOKUP($A90,'CONCENTRADO DE CLAVES'!$A$10:$AU$732,AB$8,FALSE),"")</f>
        <v>0</v>
      </c>
      <c r="AC90" s="13">
        <f>IFERROR(VLOOKUP($A90,'CONCENTRADO DE CLAVES'!$A$10:$AU$732,AC$8,FALSE),"")</f>
        <v>0</v>
      </c>
      <c r="AD90" s="37">
        <f>IFERROR(VLOOKUP($A90,'CONCENTRADO DE CLAVES'!$A$10:$AU$732,AD$8,FALSE),"")</f>
        <v>0</v>
      </c>
      <c r="AE90" s="13">
        <f>IFERROR(VLOOKUP($A90,'CONCENTRADO DE CLAVES'!$A$10:$AU$732,AE$8,FALSE),"")</f>
        <v>0</v>
      </c>
      <c r="AF90" s="13">
        <f>IFERROR(VLOOKUP($A90,'CONCENTRADO DE CLAVES'!$A$10:$AU$732,AF$8,FALSE),"")</f>
        <v>0</v>
      </c>
      <c r="AG90" s="13">
        <f>IFERROR(VLOOKUP($A90,'CONCENTRADO DE CLAVES'!$A$10:$AU$732,AG$8,FALSE),"")</f>
        <v>0</v>
      </c>
      <c r="AH90" s="37">
        <f>IFERROR(VLOOKUP($A90,'CONCENTRADO DE CLAVES'!$A$10:$AU$732,AH$8,FALSE),"")</f>
        <v>0</v>
      </c>
      <c r="AI90" s="13">
        <f>IFERROR(VLOOKUP($A90,'CONCENTRADO DE CLAVES'!$A$10:$AU$732,AI$8,FALSE),"")</f>
        <v>0</v>
      </c>
      <c r="AJ90" s="13">
        <f>IFERROR(VLOOKUP($A90,'CONCENTRADO DE CLAVES'!$A$10:$AU$732,AJ$8,FALSE),"")</f>
        <v>0</v>
      </c>
      <c r="AK90" s="13">
        <f>IFERROR(VLOOKUP($A90,'CONCENTRADO DE CLAVES'!$A$10:$AU$732,AK$8,FALSE),"")</f>
        <v>0</v>
      </c>
      <c r="AL90" s="37">
        <f>IFERROR(VLOOKUP($A90,'CONCENTRADO DE CLAVES'!$A$10:$AU$732,AL$8,FALSE),"")</f>
        <v>0</v>
      </c>
      <c r="AM90" s="69">
        <f>IFERROR(VLOOKUP($A90,'CONCENTRADO DE CLAVES'!$A$10:$AU$732,AM$8,FALSE),"")</f>
        <v>0</v>
      </c>
    </row>
    <row r="91" spans="1:39" x14ac:dyDescent="0.25">
      <c r="A91" s="66">
        <v>82</v>
      </c>
      <c r="B91" s="16" t="str">
        <f>IFERROR(VLOOKUP($A91,'CONCENTRADO DE CLAVES'!$A$10:$AU$732,B$8,FALSE),"")</f>
        <v>21121040150015625233K21301415610501015212070</v>
      </c>
      <c r="C91" s="16">
        <f>IFERROR(VLOOKUP($A91,'CONCENTRADO DE CLAVES'!$A$10:$AU$732,C$8,FALSE),"")</f>
        <v>183</v>
      </c>
      <c r="D91" s="16" t="str">
        <f>IFERROR(VLOOKUP($A91,'CONCENTRADO DE CLAVES'!$A$10:$AU$732,D$8,FALSE),"")</f>
        <v>21121</v>
      </c>
      <c r="E91" s="16">
        <f>IFERROR(VLOOKUP($A91,'CONCENTRADO DE CLAVES'!$A$10:$AU$732,E$8,FALSE),"")</f>
        <v>4</v>
      </c>
      <c r="F91" s="16">
        <f>IFERROR(VLOOKUP($A91,'CONCENTRADO DE CLAVES'!$A$10:$AU$732,F$8,FALSE),"")</f>
        <v>15</v>
      </c>
      <c r="G91" s="16">
        <f>IFERROR(VLOOKUP($A91,'CONCENTRADO DE CLAVES'!$A$10:$AU$732,G$8,FALSE),"")</f>
        <v>156</v>
      </c>
      <c r="H91" s="16">
        <f>IFERROR(VLOOKUP($A91,'CONCENTRADO DE CLAVES'!$A$10:$AU$732,H$8,FALSE),"")</f>
        <v>2</v>
      </c>
      <c r="I91" s="16">
        <f>IFERROR(VLOOKUP($A91,'CONCENTRADO DE CLAVES'!$A$10:$AU$732,I$8,FALSE),"")</f>
        <v>5</v>
      </c>
      <c r="J91" s="16">
        <f>IFERROR(VLOOKUP($A91,'CONCENTRADO DE CLAVES'!$A$10:$AU$732,J$8,FALSE),"")</f>
        <v>2</v>
      </c>
      <c r="K91" s="16">
        <f>IFERROR(VLOOKUP($A91,'CONCENTRADO DE CLAVES'!$A$10:$AU$732,K$8,FALSE),"")</f>
        <v>3</v>
      </c>
      <c r="L91" s="16">
        <f>IFERROR(VLOOKUP($A91,'CONCENTRADO DE CLAVES'!$A$10:$AU$732,L$8,FALSE),"")</f>
        <v>3</v>
      </c>
      <c r="M91" s="16" t="str">
        <f>IFERROR(VLOOKUP($A91,'CONCENTRADO DE CLAVES'!$A$10:$AU$732,M$8,FALSE),"")</f>
        <v>K</v>
      </c>
      <c r="N91" s="16">
        <f>IFERROR(VLOOKUP($A91,'CONCENTRADO DE CLAVES'!$A$10:$AU$732,N$8,FALSE),"")</f>
        <v>213</v>
      </c>
      <c r="O91" s="16">
        <f>IFERROR(VLOOKUP($A91,'CONCENTRADO DE CLAVES'!$A$10:$AU$732,O$8,FALSE),"")</f>
        <v>1</v>
      </c>
      <c r="P91" s="16">
        <f>IFERROR(VLOOKUP($A91,'CONCENTRADO DE CLAVES'!$A$10:$AU$732,P$8,FALSE),"")</f>
        <v>4156</v>
      </c>
      <c r="Q91" s="16">
        <f>IFERROR(VLOOKUP($A91,'CONCENTRADO DE CLAVES'!$A$10:$AU$732,Q$8,FALSE),"")</f>
        <v>10</v>
      </c>
      <c r="R91" s="16">
        <f>IFERROR(VLOOKUP($A91,'CONCENTRADO DE CLAVES'!$A$10:$AU$732,R$8,FALSE),"")</f>
        <v>5</v>
      </c>
      <c r="S91" s="16">
        <f>IFERROR(VLOOKUP($A91,'CONCENTRADO DE CLAVES'!$A$10:$AU$732,S$8,FALSE),"")</f>
        <v>1015</v>
      </c>
      <c r="T91" s="16">
        <f>IFERROR(VLOOKUP($A91,'CONCENTRADO DE CLAVES'!$A$10:$AU$732,T$8,FALSE),"")</f>
        <v>2</v>
      </c>
      <c r="U91" s="16">
        <f>IFERROR(VLOOKUP($A91,'CONCENTRADO DE CLAVES'!$A$10:$AU$732,U$8,FALSE),"")</f>
        <v>12</v>
      </c>
      <c r="V91" s="16" t="str">
        <f>IFERROR(VLOOKUP($A91,'CONCENTRADO DE CLAVES'!$A$10:$AU$732,V$8,FALSE),"")</f>
        <v>21121040150015625233K21301415610501015212070</v>
      </c>
      <c r="W91" s="13">
        <f>IFERROR(VLOOKUP($A91,'CONCENTRADO DE CLAVES'!$A$10:$AU$732,W$8,FALSE),"")</f>
        <v>0</v>
      </c>
      <c r="X91" s="13">
        <f>IFERROR(VLOOKUP($A91,'CONCENTRADO DE CLAVES'!$A$10:$AU$732,X$8,FALSE),"")</f>
        <v>0</v>
      </c>
      <c r="Y91" s="13">
        <f>IFERROR(VLOOKUP($A91,'CONCENTRADO DE CLAVES'!$A$10:$AU$732,Y$8,FALSE),"")</f>
        <v>0</v>
      </c>
      <c r="Z91" s="37">
        <f>IFERROR(VLOOKUP($A91,'CONCENTRADO DE CLAVES'!$A$10:$AU$732,Z$8,FALSE),"")</f>
        <v>0</v>
      </c>
      <c r="AA91" s="13">
        <f>IFERROR(VLOOKUP($A91,'CONCENTRADO DE CLAVES'!$A$10:$AU$732,AA$8,FALSE),"")</f>
        <v>0</v>
      </c>
      <c r="AB91" s="13">
        <f>IFERROR(VLOOKUP($A91,'CONCENTRADO DE CLAVES'!$A$10:$AU$732,AB$8,FALSE),"")</f>
        <v>0</v>
      </c>
      <c r="AC91" s="13">
        <f>IFERROR(VLOOKUP($A91,'CONCENTRADO DE CLAVES'!$A$10:$AU$732,AC$8,FALSE),"")</f>
        <v>0</v>
      </c>
      <c r="AD91" s="37">
        <f>IFERROR(VLOOKUP($A91,'CONCENTRADO DE CLAVES'!$A$10:$AU$732,AD$8,FALSE),"")</f>
        <v>0</v>
      </c>
      <c r="AE91" s="13">
        <f>IFERROR(VLOOKUP($A91,'CONCENTRADO DE CLAVES'!$A$10:$AU$732,AE$8,FALSE),"")</f>
        <v>0</v>
      </c>
      <c r="AF91" s="13">
        <f>IFERROR(VLOOKUP($A91,'CONCENTRADO DE CLAVES'!$A$10:$AU$732,AF$8,FALSE),"")</f>
        <v>0</v>
      </c>
      <c r="AG91" s="13">
        <f>IFERROR(VLOOKUP($A91,'CONCENTRADO DE CLAVES'!$A$10:$AU$732,AG$8,FALSE),"")</f>
        <v>0</v>
      </c>
      <c r="AH91" s="37">
        <f>IFERROR(VLOOKUP($A91,'CONCENTRADO DE CLAVES'!$A$10:$AU$732,AH$8,FALSE),"")</f>
        <v>0</v>
      </c>
      <c r="AI91" s="13">
        <f>IFERROR(VLOOKUP($A91,'CONCENTRADO DE CLAVES'!$A$10:$AU$732,AI$8,FALSE),"")</f>
        <v>0</v>
      </c>
      <c r="AJ91" s="13">
        <f>IFERROR(VLOOKUP($A91,'CONCENTRADO DE CLAVES'!$A$10:$AU$732,AJ$8,FALSE),"")</f>
        <v>0</v>
      </c>
      <c r="AK91" s="13">
        <f>IFERROR(VLOOKUP($A91,'CONCENTRADO DE CLAVES'!$A$10:$AU$732,AK$8,FALSE),"")</f>
        <v>0</v>
      </c>
      <c r="AL91" s="37">
        <f>IFERROR(VLOOKUP($A91,'CONCENTRADO DE CLAVES'!$A$10:$AU$732,AL$8,FALSE),"")</f>
        <v>0</v>
      </c>
      <c r="AM91" s="69">
        <f>IFERROR(VLOOKUP($A91,'CONCENTRADO DE CLAVES'!$A$10:$AU$732,AM$8,FALSE),"")</f>
        <v>0</v>
      </c>
    </row>
    <row r="92" spans="1:39" x14ac:dyDescent="0.25">
      <c r="A92" s="66">
        <v>83</v>
      </c>
      <c r="B92" s="16" t="str">
        <f>IFERROR(VLOOKUP($A92,'CONCENTRADO DE CLAVES'!$A$10:$AU$732,B$8,FALSE),"")</f>
        <v>21121040150015625233K21301415611103615202035</v>
      </c>
      <c r="C92" s="16">
        <f>IFERROR(VLOOKUP($A92,'CONCENTRADO DE CLAVES'!$A$10:$AU$732,C$8,FALSE),"")</f>
        <v>183</v>
      </c>
      <c r="D92" s="16" t="str">
        <f>IFERROR(VLOOKUP($A92,'CONCENTRADO DE CLAVES'!$A$10:$AU$732,D$8,FALSE),"")</f>
        <v>21121</v>
      </c>
      <c r="E92" s="16">
        <f>IFERROR(VLOOKUP($A92,'CONCENTRADO DE CLAVES'!$A$10:$AU$732,E$8,FALSE),"")</f>
        <v>4</v>
      </c>
      <c r="F92" s="16">
        <f>IFERROR(VLOOKUP($A92,'CONCENTRADO DE CLAVES'!$A$10:$AU$732,F$8,FALSE),"")</f>
        <v>15</v>
      </c>
      <c r="G92" s="16">
        <f>IFERROR(VLOOKUP($A92,'CONCENTRADO DE CLAVES'!$A$10:$AU$732,G$8,FALSE),"")</f>
        <v>156</v>
      </c>
      <c r="H92" s="16">
        <f>IFERROR(VLOOKUP($A92,'CONCENTRADO DE CLAVES'!$A$10:$AU$732,H$8,FALSE),"")</f>
        <v>2</v>
      </c>
      <c r="I92" s="16">
        <f>IFERROR(VLOOKUP($A92,'CONCENTRADO DE CLAVES'!$A$10:$AU$732,I$8,FALSE),"")</f>
        <v>5</v>
      </c>
      <c r="J92" s="16">
        <f>IFERROR(VLOOKUP($A92,'CONCENTRADO DE CLAVES'!$A$10:$AU$732,J$8,FALSE),"")</f>
        <v>2</v>
      </c>
      <c r="K92" s="16">
        <f>IFERROR(VLOOKUP($A92,'CONCENTRADO DE CLAVES'!$A$10:$AU$732,K$8,FALSE),"")</f>
        <v>3</v>
      </c>
      <c r="L92" s="16">
        <f>IFERROR(VLOOKUP($A92,'CONCENTRADO DE CLAVES'!$A$10:$AU$732,L$8,FALSE),"")</f>
        <v>3</v>
      </c>
      <c r="M92" s="16" t="str">
        <f>IFERROR(VLOOKUP($A92,'CONCENTRADO DE CLAVES'!$A$10:$AU$732,M$8,FALSE),"")</f>
        <v>K</v>
      </c>
      <c r="N92" s="16">
        <f>IFERROR(VLOOKUP($A92,'CONCENTRADO DE CLAVES'!$A$10:$AU$732,N$8,FALSE),"")</f>
        <v>213</v>
      </c>
      <c r="O92" s="16">
        <f>IFERROR(VLOOKUP($A92,'CONCENTRADO DE CLAVES'!$A$10:$AU$732,O$8,FALSE),"")</f>
        <v>1</v>
      </c>
      <c r="P92" s="16">
        <f>IFERROR(VLOOKUP($A92,'CONCENTRADO DE CLAVES'!$A$10:$AU$732,P$8,FALSE),"")</f>
        <v>4156</v>
      </c>
      <c r="Q92" s="16">
        <f>IFERROR(VLOOKUP($A92,'CONCENTRADO DE CLAVES'!$A$10:$AU$732,Q$8,FALSE),"")</f>
        <v>11</v>
      </c>
      <c r="R92" s="16">
        <f>IFERROR(VLOOKUP($A92,'CONCENTRADO DE CLAVES'!$A$10:$AU$732,R$8,FALSE),"")</f>
        <v>1</v>
      </c>
      <c r="S92" s="16">
        <f>IFERROR(VLOOKUP($A92,'CONCENTRADO DE CLAVES'!$A$10:$AU$732,S$8,FALSE),"")</f>
        <v>3615</v>
      </c>
      <c r="T92" s="16">
        <f>IFERROR(VLOOKUP($A92,'CONCENTRADO DE CLAVES'!$A$10:$AU$732,T$8,FALSE),"")</f>
        <v>2</v>
      </c>
      <c r="U92" s="16">
        <f>IFERROR(VLOOKUP($A92,'CONCENTRADO DE CLAVES'!$A$10:$AU$732,U$8,FALSE),"")</f>
        <v>2</v>
      </c>
      <c r="V92" s="16" t="str">
        <f>IFERROR(VLOOKUP($A92,'CONCENTRADO DE CLAVES'!$A$10:$AU$732,V$8,FALSE),"")</f>
        <v>21121040150015625233K21301415611103615202035</v>
      </c>
      <c r="W92" s="13">
        <f>IFERROR(VLOOKUP($A92,'CONCENTRADO DE CLAVES'!$A$10:$AU$732,W$8,FALSE),"")</f>
        <v>0</v>
      </c>
      <c r="X92" s="13">
        <f>IFERROR(VLOOKUP($A92,'CONCENTRADO DE CLAVES'!$A$10:$AU$732,X$8,FALSE),"")</f>
        <v>0</v>
      </c>
      <c r="Y92" s="13">
        <f>IFERROR(VLOOKUP($A92,'CONCENTRADO DE CLAVES'!$A$10:$AU$732,Y$8,FALSE),"")</f>
        <v>0</v>
      </c>
      <c r="Z92" s="37">
        <f>IFERROR(VLOOKUP($A92,'CONCENTRADO DE CLAVES'!$A$10:$AU$732,Z$8,FALSE),"")</f>
        <v>0</v>
      </c>
      <c r="AA92" s="13">
        <f>IFERROR(VLOOKUP($A92,'CONCENTRADO DE CLAVES'!$A$10:$AU$732,AA$8,FALSE),"")</f>
        <v>0</v>
      </c>
      <c r="AB92" s="13">
        <f>IFERROR(VLOOKUP($A92,'CONCENTRADO DE CLAVES'!$A$10:$AU$732,AB$8,FALSE),"")</f>
        <v>0</v>
      </c>
      <c r="AC92" s="13">
        <f>IFERROR(VLOOKUP($A92,'CONCENTRADO DE CLAVES'!$A$10:$AU$732,AC$8,FALSE),"")</f>
        <v>0</v>
      </c>
      <c r="AD92" s="37">
        <f>IFERROR(VLOOKUP($A92,'CONCENTRADO DE CLAVES'!$A$10:$AU$732,AD$8,FALSE),"")</f>
        <v>0</v>
      </c>
      <c r="AE92" s="13">
        <f>IFERROR(VLOOKUP($A92,'CONCENTRADO DE CLAVES'!$A$10:$AU$732,AE$8,FALSE),"")</f>
        <v>0</v>
      </c>
      <c r="AF92" s="13">
        <f>IFERROR(VLOOKUP($A92,'CONCENTRADO DE CLAVES'!$A$10:$AU$732,AF$8,FALSE),"")</f>
        <v>0</v>
      </c>
      <c r="AG92" s="13">
        <f>IFERROR(VLOOKUP($A92,'CONCENTRADO DE CLAVES'!$A$10:$AU$732,AG$8,FALSE),"")</f>
        <v>0</v>
      </c>
      <c r="AH92" s="37">
        <f>IFERROR(VLOOKUP($A92,'CONCENTRADO DE CLAVES'!$A$10:$AU$732,AH$8,FALSE),"")</f>
        <v>0</v>
      </c>
      <c r="AI92" s="13">
        <f>IFERROR(VLOOKUP($A92,'CONCENTRADO DE CLAVES'!$A$10:$AU$732,AI$8,FALSE),"")</f>
        <v>0</v>
      </c>
      <c r="AJ92" s="13">
        <f>IFERROR(VLOOKUP($A92,'CONCENTRADO DE CLAVES'!$A$10:$AU$732,AJ$8,FALSE),"")</f>
        <v>0</v>
      </c>
      <c r="AK92" s="13">
        <f>IFERROR(VLOOKUP($A92,'CONCENTRADO DE CLAVES'!$A$10:$AU$732,AK$8,FALSE),"")</f>
        <v>0</v>
      </c>
      <c r="AL92" s="37">
        <f>IFERROR(VLOOKUP($A92,'CONCENTRADO DE CLAVES'!$A$10:$AU$732,AL$8,FALSE),"")</f>
        <v>0</v>
      </c>
      <c r="AM92" s="69">
        <f>IFERROR(VLOOKUP($A92,'CONCENTRADO DE CLAVES'!$A$10:$AU$732,AM$8,FALSE),"")</f>
        <v>0</v>
      </c>
    </row>
    <row r="93" spans="1:39" x14ac:dyDescent="0.25">
      <c r="A93" s="66">
        <v>84</v>
      </c>
      <c r="B93" s="16" t="str">
        <f>IFERROR(VLOOKUP($A93,'CONCENTRADO DE CLAVES'!$A$10:$AU$732,B$8,FALSE),"")</f>
        <v>21121040150015625233K21301415611501015202035</v>
      </c>
      <c r="C93" s="16">
        <f>IFERROR(VLOOKUP($A93,'CONCENTRADO DE CLAVES'!$A$10:$AU$732,C$8,FALSE),"")</f>
        <v>183</v>
      </c>
      <c r="D93" s="16" t="str">
        <f>IFERROR(VLOOKUP($A93,'CONCENTRADO DE CLAVES'!$A$10:$AU$732,D$8,FALSE),"")</f>
        <v>21121</v>
      </c>
      <c r="E93" s="16">
        <f>IFERROR(VLOOKUP($A93,'CONCENTRADO DE CLAVES'!$A$10:$AU$732,E$8,FALSE),"")</f>
        <v>4</v>
      </c>
      <c r="F93" s="16">
        <f>IFERROR(VLOOKUP($A93,'CONCENTRADO DE CLAVES'!$A$10:$AU$732,F$8,FALSE),"")</f>
        <v>15</v>
      </c>
      <c r="G93" s="16">
        <f>IFERROR(VLOOKUP($A93,'CONCENTRADO DE CLAVES'!$A$10:$AU$732,G$8,FALSE),"")</f>
        <v>156</v>
      </c>
      <c r="H93" s="16">
        <f>IFERROR(VLOOKUP($A93,'CONCENTRADO DE CLAVES'!$A$10:$AU$732,H$8,FALSE),"")</f>
        <v>2</v>
      </c>
      <c r="I93" s="16">
        <f>IFERROR(VLOOKUP($A93,'CONCENTRADO DE CLAVES'!$A$10:$AU$732,I$8,FALSE),"")</f>
        <v>5</v>
      </c>
      <c r="J93" s="16">
        <f>IFERROR(VLOOKUP($A93,'CONCENTRADO DE CLAVES'!$A$10:$AU$732,J$8,FALSE),"")</f>
        <v>2</v>
      </c>
      <c r="K93" s="16">
        <f>IFERROR(VLOOKUP($A93,'CONCENTRADO DE CLAVES'!$A$10:$AU$732,K$8,FALSE),"")</f>
        <v>3</v>
      </c>
      <c r="L93" s="16">
        <f>IFERROR(VLOOKUP($A93,'CONCENTRADO DE CLAVES'!$A$10:$AU$732,L$8,FALSE),"")</f>
        <v>3</v>
      </c>
      <c r="M93" s="16" t="str">
        <f>IFERROR(VLOOKUP($A93,'CONCENTRADO DE CLAVES'!$A$10:$AU$732,M$8,FALSE),"")</f>
        <v>K</v>
      </c>
      <c r="N93" s="16">
        <f>IFERROR(VLOOKUP($A93,'CONCENTRADO DE CLAVES'!$A$10:$AU$732,N$8,FALSE),"")</f>
        <v>213</v>
      </c>
      <c r="O93" s="16">
        <f>IFERROR(VLOOKUP($A93,'CONCENTRADO DE CLAVES'!$A$10:$AU$732,O$8,FALSE),"")</f>
        <v>1</v>
      </c>
      <c r="P93" s="16">
        <f>IFERROR(VLOOKUP($A93,'CONCENTRADO DE CLAVES'!$A$10:$AU$732,P$8,FALSE),"")</f>
        <v>4156</v>
      </c>
      <c r="Q93" s="16">
        <f>IFERROR(VLOOKUP($A93,'CONCENTRADO DE CLAVES'!$A$10:$AU$732,Q$8,FALSE),"")</f>
        <v>11</v>
      </c>
      <c r="R93" s="16">
        <f>IFERROR(VLOOKUP($A93,'CONCENTRADO DE CLAVES'!$A$10:$AU$732,R$8,FALSE),"")</f>
        <v>5</v>
      </c>
      <c r="S93" s="16">
        <f>IFERROR(VLOOKUP($A93,'CONCENTRADO DE CLAVES'!$A$10:$AU$732,S$8,FALSE),"")</f>
        <v>1015</v>
      </c>
      <c r="T93" s="16">
        <f>IFERROR(VLOOKUP($A93,'CONCENTRADO DE CLAVES'!$A$10:$AU$732,T$8,FALSE),"")</f>
        <v>2</v>
      </c>
      <c r="U93" s="16">
        <f>IFERROR(VLOOKUP($A93,'CONCENTRADO DE CLAVES'!$A$10:$AU$732,U$8,FALSE),"")</f>
        <v>2</v>
      </c>
      <c r="V93" s="16" t="str">
        <f>IFERROR(VLOOKUP($A93,'CONCENTRADO DE CLAVES'!$A$10:$AU$732,V$8,FALSE),"")</f>
        <v>21121040150015625233K21301415611501015202035</v>
      </c>
      <c r="W93" s="13">
        <f>IFERROR(VLOOKUP($A93,'CONCENTRADO DE CLAVES'!$A$10:$AU$732,W$8,FALSE),"")</f>
        <v>0</v>
      </c>
      <c r="X93" s="13">
        <f>IFERROR(VLOOKUP($A93,'CONCENTRADO DE CLAVES'!$A$10:$AU$732,X$8,FALSE),"")</f>
        <v>0</v>
      </c>
      <c r="Y93" s="13">
        <f>IFERROR(VLOOKUP($A93,'CONCENTRADO DE CLAVES'!$A$10:$AU$732,Y$8,FALSE),"")</f>
        <v>0</v>
      </c>
      <c r="Z93" s="37">
        <f>IFERROR(VLOOKUP($A93,'CONCENTRADO DE CLAVES'!$A$10:$AU$732,Z$8,FALSE),"")</f>
        <v>0</v>
      </c>
      <c r="AA93" s="13">
        <f>IFERROR(VLOOKUP($A93,'CONCENTRADO DE CLAVES'!$A$10:$AU$732,AA$8,FALSE),"")</f>
        <v>0</v>
      </c>
      <c r="AB93" s="13">
        <f>IFERROR(VLOOKUP($A93,'CONCENTRADO DE CLAVES'!$A$10:$AU$732,AB$8,FALSE),"")</f>
        <v>0</v>
      </c>
      <c r="AC93" s="13">
        <f>IFERROR(VLOOKUP($A93,'CONCENTRADO DE CLAVES'!$A$10:$AU$732,AC$8,FALSE),"")</f>
        <v>0</v>
      </c>
      <c r="AD93" s="37">
        <f>IFERROR(VLOOKUP($A93,'CONCENTRADO DE CLAVES'!$A$10:$AU$732,AD$8,FALSE),"")</f>
        <v>0</v>
      </c>
      <c r="AE93" s="13">
        <f>IFERROR(VLOOKUP($A93,'CONCENTRADO DE CLAVES'!$A$10:$AU$732,AE$8,FALSE),"")</f>
        <v>0</v>
      </c>
      <c r="AF93" s="13">
        <f>IFERROR(VLOOKUP($A93,'CONCENTRADO DE CLAVES'!$A$10:$AU$732,AF$8,FALSE),"")</f>
        <v>0</v>
      </c>
      <c r="AG93" s="13">
        <f>IFERROR(VLOOKUP($A93,'CONCENTRADO DE CLAVES'!$A$10:$AU$732,AG$8,FALSE),"")</f>
        <v>0</v>
      </c>
      <c r="AH93" s="37">
        <f>IFERROR(VLOOKUP($A93,'CONCENTRADO DE CLAVES'!$A$10:$AU$732,AH$8,FALSE),"")</f>
        <v>0</v>
      </c>
      <c r="AI93" s="13">
        <f>IFERROR(VLOOKUP($A93,'CONCENTRADO DE CLAVES'!$A$10:$AU$732,AI$8,FALSE),"")</f>
        <v>0</v>
      </c>
      <c r="AJ93" s="13">
        <f>IFERROR(VLOOKUP($A93,'CONCENTRADO DE CLAVES'!$A$10:$AU$732,AJ$8,FALSE),"")</f>
        <v>0</v>
      </c>
      <c r="AK93" s="13">
        <f>IFERROR(VLOOKUP($A93,'CONCENTRADO DE CLAVES'!$A$10:$AU$732,AK$8,FALSE),"")</f>
        <v>0</v>
      </c>
      <c r="AL93" s="37">
        <f>IFERROR(VLOOKUP($A93,'CONCENTRADO DE CLAVES'!$A$10:$AU$732,AL$8,FALSE),"")</f>
        <v>0</v>
      </c>
      <c r="AM93" s="69">
        <f>IFERROR(VLOOKUP($A93,'CONCENTRADO DE CLAVES'!$A$10:$AU$732,AM$8,FALSE),"")</f>
        <v>0</v>
      </c>
    </row>
    <row r="94" spans="1:39" x14ac:dyDescent="0.25">
      <c r="A94" s="66">
        <v>85</v>
      </c>
      <c r="B94" s="16" t="str">
        <f>IFERROR(VLOOKUP($A94,'CONCENTRADO DE CLAVES'!$A$10:$AU$732,B$8,FALSE),"")</f>
        <v>21121040150015625233K21301415613103615212097</v>
      </c>
      <c r="C94" s="16">
        <f>IFERROR(VLOOKUP($A94,'CONCENTRADO DE CLAVES'!$A$10:$AU$732,C$8,FALSE),"")</f>
        <v>183</v>
      </c>
      <c r="D94" s="16" t="str">
        <f>IFERROR(VLOOKUP($A94,'CONCENTRADO DE CLAVES'!$A$10:$AU$732,D$8,FALSE),"")</f>
        <v>21121</v>
      </c>
      <c r="E94" s="16">
        <f>IFERROR(VLOOKUP($A94,'CONCENTRADO DE CLAVES'!$A$10:$AU$732,E$8,FALSE),"")</f>
        <v>4</v>
      </c>
      <c r="F94" s="16">
        <f>IFERROR(VLOOKUP($A94,'CONCENTRADO DE CLAVES'!$A$10:$AU$732,F$8,FALSE),"")</f>
        <v>15</v>
      </c>
      <c r="G94" s="16">
        <f>IFERROR(VLOOKUP($A94,'CONCENTRADO DE CLAVES'!$A$10:$AU$732,G$8,FALSE),"")</f>
        <v>156</v>
      </c>
      <c r="H94" s="16">
        <f>IFERROR(VLOOKUP($A94,'CONCENTRADO DE CLAVES'!$A$10:$AU$732,H$8,FALSE),"")</f>
        <v>2</v>
      </c>
      <c r="I94" s="16">
        <f>IFERROR(VLOOKUP($A94,'CONCENTRADO DE CLAVES'!$A$10:$AU$732,I$8,FALSE),"")</f>
        <v>5</v>
      </c>
      <c r="J94" s="16">
        <f>IFERROR(VLOOKUP($A94,'CONCENTRADO DE CLAVES'!$A$10:$AU$732,J$8,FALSE),"")</f>
        <v>2</v>
      </c>
      <c r="K94" s="16">
        <f>IFERROR(VLOOKUP($A94,'CONCENTRADO DE CLAVES'!$A$10:$AU$732,K$8,FALSE),"")</f>
        <v>3</v>
      </c>
      <c r="L94" s="16">
        <f>IFERROR(VLOOKUP($A94,'CONCENTRADO DE CLAVES'!$A$10:$AU$732,L$8,FALSE),"")</f>
        <v>3</v>
      </c>
      <c r="M94" s="16" t="str">
        <f>IFERROR(VLOOKUP($A94,'CONCENTRADO DE CLAVES'!$A$10:$AU$732,M$8,FALSE),"")</f>
        <v>K</v>
      </c>
      <c r="N94" s="16">
        <f>IFERROR(VLOOKUP($A94,'CONCENTRADO DE CLAVES'!$A$10:$AU$732,N$8,FALSE),"")</f>
        <v>213</v>
      </c>
      <c r="O94" s="16">
        <f>IFERROR(VLOOKUP($A94,'CONCENTRADO DE CLAVES'!$A$10:$AU$732,O$8,FALSE),"")</f>
        <v>1</v>
      </c>
      <c r="P94" s="16">
        <f>IFERROR(VLOOKUP($A94,'CONCENTRADO DE CLAVES'!$A$10:$AU$732,P$8,FALSE),"")</f>
        <v>4156</v>
      </c>
      <c r="Q94" s="16">
        <f>IFERROR(VLOOKUP($A94,'CONCENTRADO DE CLAVES'!$A$10:$AU$732,Q$8,FALSE),"")</f>
        <v>13</v>
      </c>
      <c r="R94" s="16">
        <f>IFERROR(VLOOKUP($A94,'CONCENTRADO DE CLAVES'!$A$10:$AU$732,R$8,FALSE),"")</f>
        <v>1</v>
      </c>
      <c r="S94" s="16">
        <f>IFERROR(VLOOKUP($A94,'CONCENTRADO DE CLAVES'!$A$10:$AU$732,S$8,FALSE),"")</f>
        <v>3615</v>
      </c>
      <c r="T94" s="16">
        <f>IFERROR(VLOOKUP($A94,'CONCENTRADO DE CLAVES'!$A$10:$AU$732,T$8,FALSE),"")</f>
        <v>2</v>
      </c>
      <c r="U94" s="16">
        <f>IFERROR(VLOOKUP($A94,'CONCENTRADO DE CLAVES'!$A$10:$AU$732,U$8,FALSE),"")</f>
        <v>12</v>
      </c>
      <c r="V94" s="16" t="str">
        <f>IFERROR(VLOOKUP($A94,'CONCENTRADO DE CLAVES'!$A$10:$AU$732,V$8,FALSE),"")</f>
        <v>21121040150015625233K21301415613103615212097</v>
      </c>
      <c r="W94" s="13">
        <f>IFERROR(VLOOKUP($A94,'CONCENTRADO DE CLAVES'!$A$10:$AU$732,W$8,FALSE),"")</f>
        <v>0</v>
      </c>
      <c r="X94" s="13">
        <f>IFERROR(VLOOKUP($A94,'CONCENTRADO DE CLAVES'!$A$10:$AU$732,X$8,FALSE),"")</f>
        <v>0</v>
      </c>
      <c r="Y94" s="13">
        <f>IFERROR(VLOOKUP($A94,'CONCENTRADO DE CLAVES'!$A$10:$AU$732,Y$8,FALSE),"")</f>
        <v>0</v>
      </c>
      <c r="Z94" s="37">
        <f>IFERROR(VLOOKUP($A94,'CONCENTRADO DE CLAVES'!$A$10:$AU$732,Z$8,FALSE),"")</f>
        <v>0</v>
      </c>
      <c r="AA94" s="13">
        <f>IFERROR(VLOOKUP($A94,'CONCENTRADO DE CLAVES'!$A$10:$AU$732,AA$8,FALSE),"")</f>
        <v>0</v>
      </c>
      <c r="AB94" s="13">
        <f>IFERROR(VLOOKUP($A94,'CONCENTRADO DE CLAVES'!$A$10:$AU$732,AB$8,FALSE),"")</f>
        <v>0</v>
      </c>
      <c r="AC94" s="13">
        <f>IFERROR(VLOOKUP($A94,'CONCENTRADO DE CLAVES'!$A$10:$AU$732,AC$8,FALSE),"")</f>
        <v>0</v>
      </c>
      <c r="AD94" s="37">
        <f>IFERROR(VLOOKUP($A94,'CONCENTRADO DE CLAVES'!$A$10:$AU$732,AD$8,FALSE),"")</f>
        <v>0</v>
      </c>
      <c r="AE94" s="13">
        <f>IFERROR(VLOOKUP($A94,'CONCENTRADO DE CLAVES'!$A$10:$AU$732,AE$8,FALSE),"")</f>
        <v>0</v>
      </c>
      <c r="AF94" s="13">
        <f>IFERROR(VLOOKUP($A94,'CONCENTRADO DE CLAVES'!$A$10:$AU$732,AF$8,FALSE),"")</f>
        <v>0</v>
      </c>
      <c r="AG94" s="13">
        <f>IFERROR(VLOOKUP($A94,'CONCENTRADO DE CLAVES'!$A$10:$AU$732,AG$8,FALSE),"")</f>
        <v>0</v>
      </c>
      <c r="AH94" s="37">
        <f>IFERROR(VLOOKUP($A94,'CONCENTRADO DE CLAVES'!$A$10:$AU$732,AH$8,FALSE),"")</f>
        <v>0</v>
      </c>
      <c r="AI94" s="13">
        <f>IFERROR(VLOOKUP($A94,'CONCENTRADO DE CLAVES'!$A$10:$AU$732,AI$8,FALSE),"")</f>
        <v>0</v>
      </c>
      <c r="AJ94" s="13">
        <f>IFERROR(VLOOKUP($A94,'CONCENTRADO DE CLAVES'!$A$10:$AU$732,AJ$8,FALSE),"")</f>
        <v>0</v>
      </c>
      <c r="AK94" s="13">
        <f>IFERROR(VLOOKUP($A94,'CONCENTRADO DE CLAVES'!$A$10:$AU$732,AK$8,FALSE),"")</f>
        <v>0</v>
      </c>
      <c r="AL94" s="37">
        <f>IFERROR(VLOOKUP($A94,'CONCENTRADO DE CLAVES'!$A$10:$AU$732,AL$8,FALSE),"")</f>
        <v>0</v>
      </c>
      <c r="AM94" s="69">
        <f>IFERROR(VLOOKUP($A94,'CONCENTRADO DE CLAVES'!$A$10:$AU$732,AM$8,FALSE),"")</f>
        <v>0</v>
      </c>
    </row>
    <row r="95" spans="1:39" x14ac:dyDescent="0.25">
      <c r="A95" s="66">
        <v>86</v>
      </c>
      <c r="B95" s="16" t="str">
        <f>IFERROR(VLOOKUP($A95,'CONCENTRADO DE CLAVES'!$A$10:$AU$732,B$8,FALSE),"")</f>
        <v>21121040150015625233K21301415613501015212097</v>
      </c>
      <c r="C95" s="16">
        <f>IFERROR(VLOOKUP($A95,'CONCENTRADO DE CLAVES'!$A$10:$AU$732,C$8,FALSE),"")</f>
        <v>183</v>
      </c>
      <c r="D95" s="16" t="str">
        <f>IFERROR(VLOOKUP($A95,'CONCENTRADO DE CLAVES'!$A$10:$AU$732,D$8,FALSE),"")</f>
        <v>21121</v>
      </c>
      <c r="E95" s="16">
        <f>IFERROR(VLOOKUP($A95,'CONCENTRADO DE CLAVES'!$A$10:$AU$732,E$8,FALSE),"")</f>
        <v>4</v>
      </c>
      <c r="F95" s="16">
        <f>IFERROR(VLOOKUP($A95,'CONCENTRADO DE CLAVES'!$A$10:$AU$732,F$8,FALSE),"")</f>
        <v>15</v>
      </c>
      <c r="G95" s="16">
        <f>IFERROR(VLOOKUP($A95,'CONCENTRADO DE CLAVES'!$A$10:$AU$732,G$8,FALSE),"")</f>
        <v>156</v>
      </c>
      <c r="H95" s="16">
        <f>IFERROR(VLOOKUP($A95,'CONCENTRADO DE CLAVES'!$A$10:$AU$732,H$8,FALSE),"")</f>
        <v>2</v>
      </c>
      <c r="I95" s="16">
        <f>IFERROR(VLOOKUP($A95,'CONCENTRADO DE CLAVES'!$A$10:$AU$732,I$8,FALSE),"")</f>
        <v>5</v>
      </c>
      <c r="J95" s="16">
        <f>IFERROR(VLOOKUP($A95,'CONCENTRADO DE CLAVES'!$A$10:$AU$732,J$8,FALSE),"")</f>
        <v>2</v>
      </c>
      <c r="K95" s="16">
        <f>IFERROR(VLOOKUP($A95,'CONCENTRADO DE CLAVES'!$A$10:$AU$732,K$8,FALSE),"")</f>
        <v>3</v>
      </c>
      <c r="L95" s="16">
        <f>IFERROR(VLOOKUP($A95,'CONCENTRADO DE CLAVES'!$A$10:$AU$732,L$8,FALSE),"")</f>
        <v>3</v>
      </c>
      <c r="M95" s="16" t="str">
        <f>IFERROR(VLOOKUP($A95,'CONCENTRADO DE CLAVES'!$A$10:$AU$732,M$8,FALSE),"")</f>
        <v>K</v>
      </c>
      <c r="N95" s="16">
        <f>IFERROR(VLOOKUP($A95,'CONCENTRADO DE CLAVES'!$A$10:$AU$732,N$8,FALSE),"")</f>
        <v>213</v>
      </c>
      <c r="O95" s="16">
        <f>IFERROR(VLOOKUP($A95,'CONCENTRADO DE CLAVES'!$A$10:$AU$732,O$8,FALSE),"")</f>
        <v>1</v>
      </c>
      <c r="P95" s="16">
        <f>IFERROR(VLOOKUP($A95,'CONCENTRADO DE CLAVES'!$A$10:$AU$732,P$8,FALSE),"")</f>
        <v>4156</v>
      </c>
      <c r="Q95" s="16">
        <f>IFERROR(VLOOKUP($A95,'CONCENTRADO DE CLAVES'!$A$10:$AU$732,Q$8,FALSE),"")</f>
        <v>13</v>
      </c>
      <c r="R95" s="16">
        <f>IFERROR(VLOOKUP($A95,'CONCENTRADO DE CLAVES'!$A$10:$AU$732,R$8,FALSE),"")</f>
        <v>5</v>
      </c>
      <c r="S95" s="16">
        <f>IFERROR(VLOOKUP($A95,'CONCENTRADO DE CLAVES'!$A$10:$AU$732,S$8,FALSE),"")</f>
        <v>1015</v>
      </c>
      <c r="T95" s="16">
        <f>IFERROR(VLOOKUP($A95,'CONCENTRADO DE CLAVES'!$A$10:$AU$732,T$8,FALSE),"")</f>
        <v>2</v>
      </c>
      <c r="U95" s="16">
        <f>IFERROR(VLOOKUP($A95,'CONCENTRADO DE CLAVES'!$A$10:$AU$732,U$8,FALSE),"")</f>
        <v>12</v>
      </c>
      <c r="V95" s="16" t="str">
        <f>IFERROR(VLOOKUP($A95,'CONCENTRADO DE CLAVES'!$A$10:$AU$732,V$8,FALSE),"")</f>
        <v>21121040150015625233K21301415613501015212097</v>
      </c>
      <c r="W95" s="13">
        <f>IFERROR(VLOOKUP($A95,'CONCENTRADO DE CLAVES'!$A$10:$AU$732,W$8,FALSE),"")</f>
        <v>0</v>
      </c>
      <c r="X95" s="13">
        <f>IFERROR(VLOOKUP($A95,'CONCENTRADO DE CLAVES'!$A$10:$AU$732,X$8,FALSE),"")</f>
        <v>0</v>
      </c>
      <c r="Y95" s="13">
        <f>IFERROR(VLOOKUP($A95,'CONCENTRADO DE CLAVES'!$A$10:$AU$732,Y$8,FALSE),"")</f>
        <v>0</v>
      </c>
      <c r="Z95" s="37">
        <f>IFERROR(VLOOKUP($A95,'CONCENTRADO DE CLAVES'!$A$10:$AU$732,Z$8,FALSE),"")</f>
        <v>0</v>
      </c>
      <c r="AA95" s="13">
        <f>IFERROR(VLOOKUP($A95,'CONCENTRADO DE CLAVES'!$A$10:$AU$732,AA$8,FALSE),"")</f>
        <v>0</v>
      </c>
      <c r="AB95" s="13">
        <f>IFERROR(VLOOKUP($A95,'CONCENTRADO DE CLAVES'!$A$10:$AU$732,AB$8,FALSE),"")</f>
        <v>0</v>
      </c>
      <c r="AC95" s="13">
        <f>IFERROR(VLOOKUP($A95,'CONCENTRADO DE CLAVES'!$A$10:$AU$732,AC$8,FALSE),"")</f>
        <v>0</v>
      </c>
      <c r="AD95" s="37">
        <f>IFERROR(VLOOKUP($A95,'CONCENTRADO DE CLAVES'!$A$10:$AU$732,AD$8,FALSE),"")</f>
        <v>0</v>
      </c>
      <c r="AE95" s="13">
        <f>IFERROR(VLOOKUP($A95,'CONCENTRADO DE CLAVES'!$A$10:$AU$732,AE$8,FALSE),"")</f>
        <v>0</v>
      </c>
      <c r="AF95" s="13">
        <f>IFERROR(VLOOKUP($A95,'CONCENTRADO DE CLAVES'!$A$10:$AU$732,AF$8,FALSE),"")</f>
        <v>0</v>
      </c>
      <c r="AG95" s="13">
        <f>IFERROR(VLOOKUP($A95,'CONCENTRADO DE CLAVES'!$A$10:$AU$732,AG$8,FALSE),"")</f>
        <v>0</v>
      </c>
      <c r="AH95" s="37">
        <f>IFERROR(VLOOKUP($A95,'CONCENTRADO DE CLAVES'!$A$10:$AU$732,AH$8,FALSE),"")</f>
        <v>0</v>
      </c>
      <c r="AI95" s="13">
        <f>IFERROR(VLOOKUP($A95,'CONCENTRADO DE CLAVES'!$A$10:$AU$732,AI$8,FALSE),"")</f>
        <v>0</v>
      </c>
      <c r="AJ95" s="13">
        <f>IFERROR(VLOOKUP($A95,'CONCENTRADO DE CLAVES'!$A$10:$AU$732,AJ$8,FALSE),"")</f>
        <v>0</v>
      </c>
      <c r="AK95" s="13">
        <f>IFERROR(VLOOKUP($A95,'CONCENTRADO DE CLAVES'!$A$10:$AU$732,AK$8,FALSE),"")</f>
        <v>0</v>
      </c>
      <c r="AL95" s="37">
        <f>IFERROR(VLOOKUP($A95,'CONCENTRADO DE CLAVES'!$A$10:$AU$732,AL$8,FALSE),"")</f>
        <v>0</v>
      </c>
      <c r="AM95" s="69">
        <f>IFERROR(VLOOKUP($A95,'CONCENTRADO DE CLAVES'!$A$10:$AU$732,AM$8,FALSE),"")</f>
        <v>0</v>
      </c>
    </row>
    <row r="96" spans="1:39" x14ac:dyDescent="0.25">
      <c r="A96" s="66">
        <v>87</v>
      </c>
      <c r="B96" s="16" t="str">
        <f>IFERROR(VLOOKUP($A96,'CONCENTRADO DE CLAVES'!$A$10:$AU$732,B$8,FALSE),"")</f>
        <v>21121040150015625233K21301415614103615212120</v>
      </c>
      <c r="C96" s="16">
        <f>IFERROR(VLOOKUP($A96,'CONCENTRADO DE CLAVES'!$A$10:$AU$732,C$8,FALSE),"")</f>
        <v>183</v>
      </c>
      <c r="D96" s="16" t="str">
        <f>IFERROR(VLOOKUP($A96,'CONCENTRADO DE CLAVES'!$A$10:$AU$732,D$8,FALSE),"")</f>
        <v>21121</v>
      </c>
      <c r="E96" s="16">
        <f>IFERROR(VLOOKUP($A96,'CONCENTRADO DE CLAVES'!$A$10:$AU$732,E$8,FALSE),"")</f>
        <v>4</v>
      </c>
      <c r="F96" s="16">
        <f>IFERROR(VLOOKUP($A96,'CONCENTRADO DE CLAVES'!$A$10:$AU$732,F$8,FALSE),"")</f>
        <v>15</v>
      </c>
      <c r="G96" s="16">
        <f>IFERROR(VLOOKUP($A96,'CONCENTRADO DE CLAVES'!$A$10:$AU$732,G$8,FALSE),"")</f>
        <v>156</v>
      </c>
      <c r="H96" s="16">
        <f>IFERROR(VLOOKUP($A96,'CONCENTRADO DE CLAVES'!$A$10:$AU$732,H$8,FALSE),"")</f>
        <v>2</v>
      </c>
      <c r="I96" s="16">
        <f>IFERROR(VLOOKUP($A96,'CONCENTRADO DE CLAVES'!$A$10:$AU$732,I$8,FALSE),"")</f>
        <v>5</v>
      </c>
      <c r="J96" s="16">
        <f>IFERROR(VLOOKUP($A96,'CONCENTRADO DE CLAVES'!$A$10:$AU$732,J$8,FALSE),"")</f>
        <v>2</v>
      </c>
      <c r="K96" s="16">
        <f>IFERROR(VLOOKUP($A96,'CONCENTRADO DE CLAVES'!$A$10:$AU$732,K$8,FALSE),"")</f>
        <v>3</v>
      </c>
      <c r="L96" s="16">
        <f>IFERROR(VLOOKUP($A96,'CONCENTRADO DE CLAVES'!$A$10:$AU$732,L$8,FALSE),"")</f>
        <v>3</v>
      </c>
      <c r="M96" s="16" t="str">
        <f>IFERROR(VLOOKUP($A96,'CONCENTRADO DE CLAVES'!$A$10:$AU$732,M$8,FALSE),"")</f>
        <v>K</v>
      </c>
      <c r="N96" s="16">
        <f>IFERROR(VLOOKUP($A96,'CONCENTRADO DE CLAVES'!$A$10:$AU$732,N$8,FALSE),"")</f>
        <v>213</v>
      </c>
      <c r="O96" s="16">
        <f>IFERROR(VLOOKUP($A96,'CONCENTRADO DE CLAVES'!$A$10:$AU$732,O$8,FALSE),"")</f>
        <v>1</v>
      </c>
      <c r="P96" s="16">
        <f>IFERROR(VLOOKUP($A96,'CONCENTRADO DE CLAVES'!$A$10:$AU$732,P$8,FALSE),"")</f>
        <v>4156</v>
      </c>
      <c r="Q96" s="16">
        <f>IFERROR(VLOOKUP($A96,'CONCENTRADO DE CLAVES'!$A$10:$AU$732,Q$8,FALSE),"")</f>
        <v>14</v>
      </c>
      <c r="R96" s="16">
        <f>IFERROR(VLOOKUP($A96,'CONCENTRADO DE CLAVES'!$A$10:$AU$732,R$8,FALSE),"")</f>
        <v>1</v>
      </c>
      <c r="S96" s="16">
        <f>IFERROR(VLOOKUP($A96,'CONCENTRADO DE CLAVES'!$A$10:$AU$732,S$8,FALSE),"")</f>
        <v>3615</v>
      </c>
      <c r="T96" s="16">
        <f>IFERROR(VLOOKUP($A96,'CONCENTRADO DE CLAVES'!$A$10:$AU$732,T$8,FALSE),"")</f>
        <v>2</v>
      </c>
      <c r="U96" s="16">
        <f>IFERROR(VLOOKUP($A96,'CONCENTRADO DE CLAVES'!$A$10:$AU$732,U$8,FALSE),"")</f>
        <v>12</v>
      </c>
      <c r="V96" s="16" t="str">
        <f>IFERROR(VLOOKUP($A96,'CONCENTRADO DE CLAVES'!$A$10:$AU$732,V$8,FALSE),"")</f>
        <v>21121040150015625233K21301415614103615212120</v>
      </c>
      <c r="W96" s="13">
        <f>IFERROR(VLOOKUP($A96,'CONCENTRADO DE CLAVES'!$A$10:$AU$732,W$8,FALSE),"")</f>
        <v>0</v>
      </c>
      <c r="X96" s="13">
        <f>IFERROR(VLOOKUP($A96,'CONCENTRADO DE CLAVES'!$A$10:$AU$732,X$8,FALSE),"")</f>
        <v>0</v>
      </c>
      <c r="Y96" s="13">
        <f>IFERROR(VLOOKUP($A96,'CONCENTRADO DE CLAVES'!$A$10:$AU$732,Y$8,FALSE),"")</f>
        <v>0</v>
      </c>
      <c r="Z96" s="37">
        <f>IFERROR(VLOOKUP($A96,'CONCENTRADO DE CLAVES'!$A$10:$AU$732,Z$8,FALSE),"")</f>
        <v>0</v>
      </c>
      <c r="AA96" s="13">
        <f>IFERROR(VLOOKUP($A96,'CONCENTRADO DE CLAVES'!$A$10:$AU$732,AA$8,FALSE),"")</f>
        <v>0</v>
      </c>
      <c r="AB96" s="13">
        <f>IFERROR(VLOOKUP($A96,'CONCENTRADO DE CLAVES'!$A$10:$AU$732,AB$8,FALSE),"")</f>
        <v>0</v>
      </c>
      <c r="AC96" s="13">
        <f>IFERROR(VLOOKUP($A96,'CONCENTRADO DE CLAVES'!$A$10:$AU$732,AC$8,FALSE),"")</f>
        <v>0</v>
      </c>
      <c r="AD96" s="37">
        <f>IFERROR(VLOOKUP($A96,'CONCENTRADO DE CLAVES'!$A$10:$AU$732,AD$8,FALSE),"")</f>
        <v>0</v>
      </c>
      <c r="AE96" s="13">
        <f>IFERROR(VLOOKUP($A96,'CONCENTRADO DE CLAVES'!$A$10:$AU$732,AE$8,FALSE),"")</f>
        <v>0</v>
      </c>
      <c r="AF96" s="13">
        <f>IFERROR(VLOOKUP($A96,'CONCENTRADO DE CLAVES'!$A$10:$AU$732,AF$8,FALSE),"")</f>
        <v>0</v>
      </c>
      <c r="AG96" s="13">
        <f>IFERROR(VLOOKUP($A96,'CONCENTRADO DE CLAVES'!$A$10:$AU$732,AG$8,FALSE),"")</f>
        <v>0</v>
      </c>
      <c r="AH96" s="37">
        <f>IFERROR(VLOOKUP($A96,'CONCENTRADO DE CLAVES'!$A$10:$AU$732,AH$8,FALSE),"")</f>
        <v>0</v>
      </c>
      <c r="AI96" s="13">
        <f>IFERROR(VLOOKUP($A96,'CONCENTRADO DE CLAVES'!$A$10:$AU$732,AI$8,FALSE),"")</f>
        <v>0</v>
      </c>
      <c r="AJ96" s="13">
        <f>IFERROR(VLOOKUP($A96,'CONCENTRADO DE CLAVES'!$A$10:$AU$732,AJ$8,FALSE),"")</f>
        <v>0</v>
      </c>
      <c r="AK96" s="13">
        <f>IFERROR(VLOOKUP($A96,'CONCENTRADO DE CLAVES'!$A$10:$AU$732,AK$8,FALSE),"")</f>
        <v>0</v>
      </c>
      <c r="AL96" s="37">
        <f>IFERROR(VLOOKUP($A96,'CONCENTRADO DE CLAVES'!$A$10:$AU$732,AL$8,FALSE),"")</f>
        <v>0</v>
      </c>
      <c r="AM96" s="69">
        <f>IFERROR(VLOOKUP($A96,'CONCENTRADO DE CLAVES'!$A$10:$AU$732,AM$8,FALSE),"")</f>
        <v>0</v>
      </c>
    </row>
    <row r="97" spans="1:39" x14ac:dyDescent="0.25">
      <c r="A97" s="66">
        <v>88</v>
      </c>
      <c r="B97" s="16" t="str">
        <f>IFERROR(VLOOKUP($A97,'CONCENTRADO DE CLAVES'!$A$10:$AU$732,B$8,FALSE),"")</f>
        <v>21121040150015625233K21301415614501015212120</v>
      </c>
      <c r="C97" s="16">
        <f>IFERROR(VLOOKUP($A97,'CONCENTRADO DE CLAVES'!$A$10:$AU$732,C$8,FALSE),"")</f>
        <v>183</v>
      </c>
      <c r="D97" s="16" t="str">
        <f>IFERROR(VLOOKUP($A97,'CONCENTRADO DE CLAVES'!$A$10:$AU$732,D$8,FALSE),"")</f>
        <v>21121</v>
      </c>
      <c r="E97" s="16">
        <f>IFERROR(VLOOKUP($A97,'CONCENTRADO DE CLAVES'!$A$10:$AU$732,E$8,FALSE),"")</f>
        <v>4</v>
      </c>
      <c r="F97" s="16">
        <f>IFERROR(VLOOKUP($A97,'CONCENTRADO DE CLAVES'!$A$10:$AU$732,F$8,FALSE),"")</f>
        <v>15</v>
      </c>
      <c r="G97" s="16">
        <f>IFERROR(VLOOKUP($A97,'CONCENTRADO DE CLAVES'!$A$10:$AU$732,G$8,FALSE),"")</f>
        <v>156</v>
      </c>
      <c r="H97" s="16">
        <f>IFERROR(VLOOKUP($A97,'CONCENTRADO DE CLAVES'!$A$10:$AU$732,H$8,FALSE),"")</f>
        <v>2</v>
      </c>
      <c r="I97" s="16">
        <f>IFERROR(VLOOKUP($A97,'CONCENTRADO DE CLAVES'!$A$10:$AU$732,I$8,FALSE),"")</f>
        <v>5</v>
      </c>
      <c r="J97" s="16">
        <f>IFERROR(VLOOKUP($A97,'CONCENTRADO DE CLAVES'!$A$10:$AU$732,J$8,FALSE),"")</f>
        <v>2</v>
      </c>
      <c r="K97" s="16">
        <f>IFERROR(VLOOKUP($A97,'CONCENTRADO DE CLAVES'!$A$10:$AU$732,K$8,FALSE),"")</f>
        <v>3</v>
      </c>
      <c r="L97" s="16">
        <f>IFERROR(VLOOKUP($A97,'CONCENTRADO DE CLAVES'!$A$10:$AU$732,L$8,FALSE),"")</f>
        <v>3</v>
      </c>
      <c r="M97" s="16" t="str">
        <f>IFERROR(VLOOKUP($A97,'CONCENTRADO DE CLAVES'!$A$10:$AU$732,M$8,FALSE),"")</f>
        <v>K</v>
      </c>
      <c r="N97" s="16">
        <f>IFERROR(VLOOKUP($A97,'CONCENTRADO DE CLAVES'!$A$10:$AU$732,N$8,FALSE),"")</f>
        <v>213</v>
      </c>
      <c r="O97" s="16">
        <f>IFERROR(VLOOKUP($A97,'CONCENTRADO DE CLAVES'!$A$10:$AU$732,O$8,FALSE),"")</f>
        <v>1</v>
      </c>
      <c r="P97" s="16">
        <f>IFERROR(VLOOKUP($A97,'CONCENTRADO DE CLAVES'!$A$10:$AU$732,P$8,FALSE),"")</f>
        <v>4156</v>
      </c>
      <c r="Q97" s="16">
        <f>IFERROR(VLOOKUP($A97,'CONCENTRADO DE CLAVES'!$A$10:$AU$732,Q$8,FALSE),"")</f>
        <v>14</v>
      </c>
      <c r="R97" s="16">
        <f>IFERROR(VLOOKUP($A97,'CONCENTRADO DE CLAVES'!$A$10:$AU$732,R$8,FALSE),"")</f>
        <v>5</v>
      </c>
      <c r="S97" s="16">
        <f>IFERROR(VLOOKUP($A97,'CONCENTRADO DE CLAVES'!$A$10:$AU$732,S$8,FALSE),"")</f>
        <v>1015</v>
      </c>
      <c r="T97" s="16">
        <f>IFERROR(VLOOKUP($A97,'CONCENTRADO DE CLAVES'!$A$10:$AU$732,T$8,FALSE),"")</f>
        <v>2</v>
      </c>
      <c r="U97" s="16">
        <f>IFERROR(VLOOKUP($A97,'CONCENTRADO DE CLAVES'!$A$10:$AU$732,U$8,FALSE),"")</f>
        <v>12</v>
      </c>
      <c r="V97" s="16" t="str">
        <f>IFERROR(VLOOKUP($A97,'CONCENTRADO DE CLAVES'!$A$10:$AU$732,V$8,FALSE),"")</f>
        <v>21121040150015625233K21301415614501015212120</v>
      </c>
      <c r="W97" s="13">
        <f>IFERROR(VLOOKUP($A97,'CONCENTRADO DE CLAVES'!$A$10:$AU$732,W$8,FALSE),"")</f>
        <v>0</v>
      </c>
      <c r="X97" s="13">
        <f>IFERROR(VLOOKUP($A97,'CONCENTRADO DE CLAVES'!$A$10:$AU$732,X$8,FALSE),"")</f>
        <v>0</v>
      </c>
      <c r="Y97" s="13">
        <f>IFERROR(VLOOKUP($A97,'CONCENTRADO DE CLAVES'!$A$10:$AU$732,Y$8,FALSE),"")</f>
        <v>0</v>
      </c>
      <c r="Z97" s="37">
        <f>IFERROR(VLOOKUP($A97,'CONCENTRADO DE CLAVES'!$A$10:$AU$732,Z$8,FALSE),"")</f>
        <v>0</v>
      </c>
      <c r="AA97" s="13">
        <f>IFERROR(VLOOKUP($A97,'CONCENTRADO DE CLAVES'!$A$10:$AU$732,AA$8,FALSE),"")</f>
        <v>0</v>
      </c>
      <c r="AB97" s="13">
        <f>IFERROR(VLOOKUP($A97,'CONCENTRADO DE CLAVES'!$A$10:$AU$732,AB$8,FALSE),"")</f>
        <v>0</v>
      </c>
      <c r="AC97" s="13">
        <f>IFERROR(VLOOKUP($A97,'CONCENTRADO DE CLAVES'!$A$10:$AU$732,AC$8,FALSE),"")</f>
        <v>0</v>
      </c>
      <c r="AD97" s="37">
        <f>IFERROR(VLOOKUP($A97,'CONCENTRADO DE CLAVES'!$A$10:$AU$732,AD$8,FALSE),"")</f>
        <v>0</v>
      </c>
      <c r="AE97" s="13">
        <f>IFERROR(VLOOKUP($A97,'CONCENTRADO DE CLAVES'!$A$10:$AU$732,AE$8,FALSE),"")</f>
        <v>0</v>
      </c>
      <c r="AF97" s="13">
        <f>IFERROR(VLOOKUP($A97,'CONCENTRADO DE CLAVES'!$A$10:$AU$732,AF$8,FALSE),"")</f>
        <v>0</v>
      </c>
      <c r="AG97" s="13">
        <f>IFERROR(VLOOKUP($A97,'CONCENTRADO DE CLAVES'!$A$10:$AU$732,AG$8,FALSE),"")</f>
        <v>0</v>
      </c>
      <c r="AH97" s="37">
        <f>IFERROR(VLOOKUP($A97,'CONCENTRADO DE CLAVES'!$A$10:$AU$732,AH$8,FALSE),"")</f>
        <v>0</v>
      </c>
      <c r="AI97" s="13">
        <f>IFERROR(VLOOKUP($A97,'CONCENTRADO DE CLAVES'!$A$10:$AU$732,AI$8,FALSE),"")</f>
        <v>0</v>
      </c>
      <c r="AJ97" s="13">
        <f>IFERROR(VLOOKUP($A97,'CONCENTRADO DE CLAVES'!$A$10:$AU$732,AJ$8,FALSE),"")</f>
        <v>0</v>
      </c>
      <c r="AK97" s="13">
        <f>IFERROR(VLOOKUP($A97,'CONCENTRADO DE CLAVES'!$A$10:$AU$732,AK$8,FALSE),"")</f>
        <v>0</v>
      </c>
      <c r="AL97" s="37">
        <f>IFERROR(VLOOKUP($A97,'CONCENTRADO DE CLAVES'!$A$10:$AU$732,AL$8,FALSE),"")</f>
        <v>0</v>
      </c>
      <c r="AM97" s="69">
        <f>IFERROR(VLOOKUP($A97,'CONCENTRADO DE CLAVES'!$A$10:$AU$732,AM$8,FALSE),"")</f>
        <v>0</v>
      </c>
    </row>
    <row r="98" spans="1:39" x14ac:dyDescent="0.25">
      <c r="A98" s="66">
        <v>89</v>
      </c>
      <c r="B98" s="16" t="str">
        <f>IFERROR(VLOOKUP($A98,'CONCENTRADO DE CLAVES'!$A$10:$AU$732,B$8,FALSE),"")</f>
        <v>21121040150015625233K21301415615103615212101</v>
      </c>
      <c r="C98" s="16">
        <f>IFERROR(VLOOKUP($A98,'CONCENTRADO DE CLAVES'!$A$10:$AU$732,C$8,FALSE),"")</f>
        <v>183</v>
      </c>
      <c r="D98" s="16" t="str">
        <f>IFERROR(VLOOKUP($A98,'CONCENTRADO DE CLAVES'!$A$10:$AU$732,D$8,FALSE),"")</f>
        <v>21121</v>
      </c>
      <c r="E98" s="16">
        <f>IFERROR(VLOOKUP($A98,'CONCENTRADO DE CLAVES'!$A$10:$AU$732,E$8,FALSE),"")</f>
        <v>4</v>
      </c>
      <c r="F98" s="16">
        <f>IFERROR(VLOOKUP($A98,'CONCENTRADO DE CLAVES'!$A$10:$AU$732,F$8,FALSE),"")</f>
        <v>15</v>
      </c>
      <c r="G98" s="16">
        <f>IFERROR(VLOOKUP($A98,'CONCENTRADO DE CLAVES'!$A$10:$AU$732,G$8,FALSE),"")</f>
        <v>156</v>
      </c>
      <c r="H98" s="16">
        <f>IFERROR(VLOOKUP($A98,'CONCENTRADO DE CLAVES'!$A$10:$AU$732,H$8,FALSE),"")</f>
        <v>2</v>
      </c>
      <c r="I98" s="16">
        <f>IFERROR(VLOOKUP($A98,'CONCENTRADO DE CLAVES'!$A$10:$AU$732,I$8,FALSE),"")</f>
        <v>5</v>
      </c>
      <c r="J98" s="16">
        <f>IFERROR(VLOOKUP($A98,'CONCENTRADO DE CLAVES'!$A$10:$AU$732,J$8,FALSE),"")</f>
        <v>2</v>
      </c>
      <c r="K98" s="16">
        <f>IFERROR(VLOOKUP($A98,'CONCENTRADO DE CLAVES'!$A$10:$AU$732,K$8,FALSE),"")</f>
        <v>3</v>
      </c>
      <c r="L98" s="16">
        <f>IFERROR(VLOOKUP($A98,'CONCENTRADO DE CLAVES'!$A$10:$AU$732,L$8,FALSE),"")</f>
        <v>3</v>
      </c>
      <c r="M98" s="16" t="str">
        <f>IFERROR(VLOOKUP($A98,'CONCENTRADO DE CLAVES'!$A$10:$AU$732,M$8,FALSE),"")</f>
        <v>K</v>
      </c>
      <c r="N98" s="16">
        <f>IFERROR(VLOOKUP($A98,'CONCENTRADO DE CLAVES'!$A$10:$AU$732,N$8,FALSE),"")</f>
        <v>213</v>
      </c>
      <c r="O98" s="16">
        <f>IFERROR(VLOOKUP($A98,'CONCENTRADO DE CLAVES'!$A$10:$AU$732,O$8,FALSE),"")</f>
        <v>1</v>
      </c>
      <c r="P98" s="16">
        <f>IFERROR(VLOOKUP($A98,'CONCENTRADO DE CLAVES'!$A$10:$AU$732,P$8,FALSE),"")</f>
        <v>4156</v>
      </c>
      <c r="Q98" s="16">
        <f>IFERROR(VLOOKUP($A98,'CONCENTRADO DE CLAVES'!$A$10:$AU$732,Q$8,FALSE),"")</f>
        <v>15</v>
      </c>
      <c r="R98" s="16">
        <f>IFERROR(VLOOKUP($A98,'CONCENTRADO DE CLAVES'!$A$10:$AU$732,R$8,FALSE),"")</f>
        <v>1</v>
      </c>
      <c r="S98" s="16">
        <f>IFERROR(VLOOKUP($A98,'CONCENTRADO DE CLAVES'!$A$10:$AU$732,S$8,FALSE),"")</f>
        <v>3615</v>
      </c>
      <c r="T98" s="16">
        <f>IFERROR(VLOOKUP($A98,'CONCENTRADO DE CLAVES'!$A$10:$AU$732,T$8,FALSE),"")</f>
        <v>2</v>
      </c>
      <c r="U98" s="16">
        <f>IFERROR(VLOOKUP($A98,'CONCENTRADO DE CLAVES'!$A$10:$AU$732,U$8,FALSE),"")</f>
        <v>12</v>
      </c>
      <c r="V98" s="16" t="str">
        <f>IFERROR(VLOOKUP($A98,'CONCENTRADO DE CLAVES'!$A$10:$AU$732,V$8,FALSE),"")</f>
        <v>21121040150015625233K21301415615103615212101</v>
      </c>
      <c r="W98" s="13">
        <f>IFERROR(VLOOKUP($A98,'CONCENTRADO DE CLAVES'!$A$10:$AU$732,W$8,FALSE),"")</f>
        <v>0</v>
      </c>
      <c r="X98" s="13">
        <f>IFERROR(VLOOKUP($A98,'CONCENTRADO DE CLAVES'!$A$10:$AU$732,X$8,FALSE),"")</f>
        <v>0</v>
      </c>
      <c r="Y98" s="13">
        <f>IFERROR(VLOOKUP($A98,'CONCENTRADO DE CLAVES'!$A$10:$AU$732,Y$8,FALSE),"")</f>
        <v>0</v>
      </c>
      <c r="Z98" s="37">
        <f>IFERROR(VLOOKUP($A98,'CONCENTRADO DE CLAVES'!$A$10:$AU$732,Z$8,FALSE),"")</f>
        <v>0</v>
      </c>
      <c r="AA98" s="13">
        <f>IFERROR(VLOOKUP($A98,'CONCENTRADO DE CLAVES'!$A$10:$AU$732,AA$8,FALSE),"")</f>
        <v>0</v>
      </c>
      <c r="AB98" s="13">
        <f>IFERROR(VLOOKUP($A98,'CONCENTRADO DE CLAVES'!$A$10:$AU$732,AB$8,FALSE),"")</f>
        <v>0</v>
      </c>
      <c r="AC98" s="13">
        <f>IFERROR(VLOOKUP($A98,'CONCENTRADO DE CLAVES'!$A$10:$AU$732,AC$8,FALSE),"")</f>
        <v>0</v>
      </c>
      <c r="AD98" s="37">
        <f>IFERROR(VLOOKUP($A98,'CONCENTRADO DE CLAVES'!$A$10:$AU$732,AD$8,FALSE),"")</f>
        <v>0</v>
      </c>
      <c r="AE98" s="13">
        <f>IFERROR(VLOOKUP($A98,'CONCENTRADO DE CLAVES'!$A$10:$AU$732,AE$8,FALSE),"")</f>
        <v>0</v>
      </c>
      <c r="AF98" s="13">
        <f>IFERROR(VLOOKUP($A98,'CONCENTRADO DE CLAVES'!$A$10:$AU$732,AF$8,FALSE),"")</f>
        <v>0</v>
      </c>
      <c r="AG98" s="13">
        <f>IFERROR(VLOOKUP($A98,'CONCENTRADO DE CLAVES'!$A$10:$AU$732,AG$8,FALSE),"")</f>
        <v>0</v>
      </c>
      <c r="AH98" s="37">
        <f>IFERROR(VLOOKUP($A98,'CONCENTRADO DE CLAVES'!$A$10:$AU$732,AH$8,FALSE),"")</f>
        <v>0</v>
      </c>
      <c r="AI98" s="13">
        <f>IFERROR(VLOOKUP($A98,'CONCENTRADO DE CLAVES'!$A$10:$AU$732,AI$8,FALSE),"")</f>
        <v>0</v>
      </c>
      <c r="AJ98" s="13">
        <f>IFERROR(VLOOKUP($A98,'CONCENTRADO DE CLAVES'!$A$10:$AU$732,AJ$8,FALSE),"")</f>
        <v>0</v>
      </c>
      <c r="AK98" s="13">
        <f>IFERROR(VLOOKUP($A98,'CONCENTRADO DE CLAVES'!$A$10:$AU$732,AK$8,FALSE),"")</f>
        <v>0</v>
      </c>
      <c r="AL98" s="37">
        <f>IFERROR(VLOOKUP($A98,'CONCENTRADO DE CLAVES'!$A$10:$AU$732,AL$8,FALSE),"")</f>
        <v>0</v>
      </c>
      <c r="AM98" s="69">
        <f>IFERROR(VLOOKUP($A98,'CONCENTRADO DE CLAVES'!$A$10:$AU$732,AM$8,FALSE),"")</f>
        <v>0</v>
      </c>
    </row>
    <row r="99" spans="1:39" x14ac:dyDescent="0.25">
      <c r="A99" s="66">
        <v>90</v>
      </c>
      <c r="B99" s="16" t="str">
        <f>IFERROR(VLOOKUP($A99,'CONCENTRADO DE CLAVES'!$A$10:$AU$732,B$8,FALSE),"")</f>
        <v>21121040150015625233K21301415615501015212101</v>
      </c>
      <c r="C99" s="16">
        <f>IFERROR(VLOOKUP($A99,'CONCENTRADO DE CLAVES'!$A$10:$AU$732,C$8,FALSE),"")</f>
        <v>183</v>
      </c>
      <c r="D99" s="16" t="str">
        <f>IFERROR(VLOOKUP($A99,'CONCENTRADO DE CLAVES'!$A$10:$AU$732,D$8,FALSE),"")</f>
        <v>21121</v>
      </c>
      <c r="E99" s="16">
        <f>IFERROR(VLOOKUP($A99,'CONCENTRADO DE CLAVES'!$A$10:$AU$732,E$8,FALSE),"")</f>
        <v>4</v>
      </c>
      <c r="F99" s="16">
        <f>IFERROR(VLOOKUP($A99,'CONCENTRADO DE CLAVES'!$A$10:$AU$732,F$8,FALSE),"")</f>
        <v>15</v>
      </c>
      <c r="G99" s="16">
        <f>IFERROR(VLOOKUP($A99,'CONCENTRADO DE CLAVES'!$A$10:$AU$732,G$8,FALSE),"")</f>
        <v>156</v>
      </c>
      <c r="H99" s="16">
        <f>IFERROR(VLOOKUP($A99,'CONCENTRADO DE CLAVES'!$A$10:$AU$732,H$8,FALSE),"")</f>
        <v>2</v>
      </c>
      <c r="I99" s="16">
        <f>IFERROR(VLOOKUP($A99,'CONCENTRADO DE CLAVES'!$A$10:$AU$732,I$8,FALSE),"")</f>
        <v>5</v>
      </c>
      <c r="J99" s="16">
        <f>IFERROR(VLOOKUP($A99,'CONCENTRADO DE CLAVES'!$A$10:$AU$732,J$8,FALSE),"")</f>
        <v>2</v>
      </c>
      <c r="K99" s="16">
        <f>IFERROR(VLOOKUP($A99,'CONCENTRADO DE CLAVES'!$A$10:$AU$732,K$8,FALSE),"")</f>
        <v>3</v>
      </c>
      <c r="L99" s="16">
        <f>IFERROR(VLOOKUP($A99,'CONCENTRADO DE CLAVES'!$A$10:$AU$732,L$8,FALSE),"")</f>
        <v>3</v>
      </c>
      <c r="M99" s="16" t="str">
        <f>IFERROR(VLOOKUP($A99,'CONCENTRADO DE CLAVES'!$A$10:$AU$732,M$8,FALSE),"")</f>
        <v>K</v>
      </c>
      <c r="N99" s="16">
        <f>IFERROR(VLOOKUP($A99,'CONCENTRADO DE CLAVES'!$A$10:$AU$732,N$8,FALSE),"")</f>
        <v>213</v>
      </c>
      <c r="O99" s="16">
        <f>IFERROR(VLOOKUP($A99,'CONCENTRADO DE CLAVES'!$A$10:$AU$732,O$8,FALSE),"")</f>
        <v>1</v>
      </c>
      <c r="P99" s="16">
        <f>IFERROR(VLOOKUP($A99,'CONCENTRADO DE CLAVES'!$A$10:$AU$732,P$8,FALSE),"")</f>
        <v>4156</v>
      </c>
      <c r="Q99" s="16">
        <f>IFERROR(VLOOKUP($A99,'CONCENTRADO DE CLAVES'!$A$10:$AU$732,Q$8,FALSE),"")</f>
        <v>15</v>
      </c>
      <c r="R99" s="16">
        <f>IFERROR(VLOOKUP($A99,'CONCENTRADO DE CLAVES'!$A$10:$AU$732,R$8,FALSE),"")</f>
        <v>5</v>
      </c>
      <c r="S99" s="16">
        <f>IFERROR(VLOOKUP($A99,'CONCENTRADO DE CLAVES'!$A$10:$AU$732,S$8,FALSE),"")</f>
        <v>1015</v>
      </c>
      <c r="T99" s="16">
        <f>IFERROR(VLOOKUP($A99,'CONCENTRADO DE CLAVES'!$A$10:$AU$732,T$8,FALSE),"")</f>
        <v>2</v>
      </c>
      <c r="U99" s="16">
        <f>IFERROR(VLOOKUP($A99,'CONCENTRADO DE CLAVES'!$A$10:$AU$732,U$8,FALSE),"")</f>
        <v>12</v>
      </c>
      <c r="V99" s="16" t="str">
        <f>IFERROR(VLOOKUP($A99,'CONCENTRADO DE CLAVES'!$A$10:$AU$732,V$8,FALSE),"")</f>
        <v>21121040150015625233K21301415615501015212101</v>
      </c>
      <c r="W99" s="13">
        <f>IFERROR(VLOOKUP($A99,'CONCENTRADO DE CLAVES'!$A$10:$AU$732,W$8,FALSE),"")</f>
        <v>0</v>
      </c>
      <c r="X99" s="13">
        <f>IFERROR(VLOOKUP($A99,'CONCENTRADO DE CLAVES'!$A$10:$AU$732,X$8,FALSE),"")</f>
        <v>0</v>
      </c>
      <c r="Y99" s="13">
        <f>IFERROR(VLOOKUP($A99,'CONCENTRADO DE CLAVES'!$A$10:$AU$732,Y$8,FALSE),"")</f>
        <v>0</v>
      </c>
      <c r="Z99" s="37">
        <f>IFERROR(VLOOKUP($A99,'CONCENTRADO DE CLAVES'!$A$10:$AU$732,Z$8,FALSE),"")</f>
        <v>0</v>
      </c>
      <c r="AA99" s="13">
        <f>IFERROR(VLOOKUP($A99,'CONCENTRADO DE CLAVES'!$A$10:$AU$732,AA$8,FALSE),"")</f>
        <v>0</v>
      </c>
      <c r="AB99" s="13">
        <f>IFERROR(VLOOKUP($A99,'CONCENTRADO DE CLAVES'!$A$10:$AU$732,AB$8,FALSE),"")</f>
        <v>0</v>
      </c>
      <c r="AC99" s="13">
        <f>IFERROR(VLOOKUP($A99,'CONCENTRADO DE CLAVES'!$A$10:$AU$732,AC$8,FALSE),"")</f>
        <v>0</v>
      </c>
      <c r="AD99" s="37">
        <f>IFERROR(VLOOKUP($A99,'CONCENTRADO DE CLAVES'!$A$10:$AU$732,AD$8,FALSE),"")</f>
        <v>0</v>
      </c>
      <c r="AE99" s="13">
        <f>IFERROR(VLOOKUP($A99,'CONCENTRADO DE CLAVES'!$A$10:$AU$732,AE$8,FALSE),"")</f>
        <v>0</v>
      </c>
      <c r="AF99" s="13">
        <f>IFERROR(VLOOKUP($A99,'CONCENTRADO DE CLAVES'!$A$10:$AU$732,AF$8,FALSE),"")</f>
        <v>0</v>
      </c>
      <c r="AG99" s="13">
        <f>IFERROR(VLOOKUP($A99,'CONCENTRADO DE CLAVES'!$A$10:$AU$732,AG$8,FALSE),"")</f>
        <v>0</v>
      </c>
      <c r="AH99" s="37">
        <f>IFERROR(VLOOKUP($A99,'CONCENTRADO DE CLAVES'!$A$10:$AU$732,AH$8,FALSE),"")</f>
        <v>0</v>
      </c>
      <c r="AI99" s="13">
        <f>IFERROR(VLOOKUP($A99,'CONCENTRADO DE CLAVES'!$A$10:$AU$732,AI$8,FALSE),"")</f>
        <v>0</v>
      </c>
      <c r="AJ99" s="13">
        <f>IFERROR(VLOOKUP($A99,'CONCENTRADO DE CLAVES'!$A$10:$AU$732,AJ$8,FALSE),"")</f>
        <v>0</v>
      </c>
      <c r="AK99" s="13">
        <f>IFERROR(VLOOKUP($A99,'CONCENTRADO DE CLAVES'!$A$10:$AU$732,AK$8,FALSE),"")</f>
        <v>0</v>
      </c>
      <c r="AL99" s="37">
        <f>IFERROR(VLOOKUP($A99,'CONCENTRADO DE CLAVES'!$A$10:$AU$732,AL$8,FALSE),"")</f>
        <v>0</v>
      </c>
      <c r="AM99" s="69">
        <f>IFERROR(VLOOKUP($A99,'CONCENTRADO DE CLAVES'!$A$10:$AU$732,AM$8,FALSE),"")</f>
        <v>0</v>
      </c>
    </row>
    <row r="100" spans="1:39" x14ac:dyDescent="0.25">
      <c r="A100" s="66">
        <v>91</v>
      </c>
      <c r="B100" s="16" t="str">
        <f>IFERROR(VLOOKUP($A100,'CONCENTRADO DE CLAVES'!$A$10:$AU$732,B$8,FALSE),"")</f>
        <v>21121040150015625233K21301415617103615203046</v>
      </c>
      <c r="C100" s="16">
        <f>IFERROR(VLOOKUP($A100,'CONCENTRADO DE CLAVES'!$A$10:$AU$732,C$8,FALSE),"")</f>
        <v>183</v>
      </c>
      <c r="D100" s="16" t="str">
        <f>IFERROR(VLOOKUP($A100,'CONCENTRADO DE CLAVES'!$A$10:$AU$732,D$8,FALSE),"")</f>
        <v>21121</v>
      </c>
      <c r="E100" s="16">
        <f>IFERROR(VLOOKUP($A100,'CONCENTRADO DE CLAVES'!$A$10:$AU$732,E$8,FALSE),"")</f>
        <v>4</v>
      </c>
      <c r="F100" s="16">
        <f>IFERROR(VLOOKUP($A100,'CONCENTRADO DE CLAVES'!$A$10:$AU$732,F$8,FALSE),"")</f>
        <v>15</v>
      </c>
      <c r="G100" s="16">
        <f>IFERROR(VLOOKUP($A100,'CONCENTRADO DE CLAVES'!$A$10:$AU$732,G$8,FALSE),"")</f>
        <v>156</v>
      </c>
      <c r="H100" s="16">
        <f>IFERROR(VLOOKUP($A100,'CONCENTRADO DE CLAVES'!$A$10:$AU$732,H$8,FALSE),"")</f>
        <v>2</v>
      </c>
      <c r="I100" s="16">
        <f>IFERROR(VLOOKUP($A100,'CONCENTRADO DE CLAVES'!$A$10:$AU$732,I$8,FALSE),"")</f>
        <v>5</v>
      </c>
      <c r="J100" s="16">
        <f>IFERROR(VLOOKUP($A100,'CONCENTRADO DE CLAVES'!$A$10:$AU$732,J$8,FALSE),"")</f>
        <v>2</v>
      </c>
      <c r="K100" s="16">
        <f>IFERROR(VLOOKUP($A100,'CONCENTRADO DE CLAVES'!$A$10:$AU$732,K$8,FALSE),"")</f>
        <v>3</v>
      </c>
      <c r="L100" s="16">
        <f>IFERROR(VLOOKUP($A100,'CONCENTRADO DE CLAVES'!$A$10:$AU$732,L$8,FALSE),"")</f>
        <v>3</v>
      </c>
      <c r="M100" s="16" t="str">
        <f>IFERROR(VLOOKUP($A100,'CONCENTRADO DE CLAVES'!$A$10:$AU$732,M$8,FALSE),"")</f>
        <v>K</v>
      </c>
      <c r="N100" s="16">
        <f>IFERROR(VLOOKUP($A100,'CONCENTRADO DE CLAVES'!$A$10:$AU$732,N$8,FALSE),"")</f>
        <v>213</v>
      </c>
      <c r="O100" s="16">
        <f>IFERROR(VLOOKUP($A100,'CONCENTRADO DE CLAVES'!$A$10:$AU$732,O$8,FALSE),"")</f>
        <v>1</v>
      </c>
      <c r="P100" s="16">
        <f>IFERROR(VLOOKUP($A100,'CONCENTRADO DE CLAVES'!$A$10:$AU$732,P$8,FALSE),"")</f>
        <v>4156</v>
      </c>
      <c r="Q100" s="16">
        <f>IFERROR(VLOOKUP($A100,'CONCENTRADO DE CLAVES'!$A$10:$AU$732,Q$8,FALSE),"")</f>
        <v>17</v>
      </c>
      <c r="R100" s="16">
        <f>IFERROR(VLOOKUP($A100,'CONCENTRADO DE CLAVES'!$A$10:$AU$732,R$8,FALSE),"")</f>
        <v>1</v>
      </c>
      <c r="S100" s="16">
        <f>IFERROR(VLOOKUP($A100,'CONCENTRADO DE CLAVES'!$A$10:$AU$732,S$8,FALSE),"")</f>
        <v>3615</v>
      </c>
      <c r="T100" s="16">
        <f>IFERROR(VLOOKUP($A100,'CONCENTRADO DE CLAVES'!$A$10:$AU$732,T$8,FALSE),"")</f>
        <v>2</v>
      </c>
      <c r="U100" s="16">
        <f>IFERROR(VLOOKUP($A100,'CONCENTRADO DE CLAVES'!$A$10:$AU$732,U$8,FALSE),"")</f>
        <v>3</v>
      </c>
      <c r="V100" s="16" t="str">
        <f>IFERROR(VLOOKUP($A100,'CONCENTRADO DE CLAVES'!$A$10:$AU$732,V$8,FALSE),"")</f>
        <v>21121040150015625233K21301415617103615203046</v>
      </c>
      <c r="W100" s="13">
        <f>IFERROR(VLOOKUP($A100,'CONCENTRADO DE CLAVES'!$A$10:$AU$732,W$8,FALSE),"")</f>
        <v>0</v>
      </c>
      <c r="X100" s="13">
        <f>IFERROR(VLOOKUP($A100,'CONCENTRADO DE CLAVES'!$A$10:$AU$732,X$8,FALSE),"")</f>
        <v>0</v>
      </c>
      <c r="Y100" s="13">
        <f>IFERROR(VLOOKUP($A100,'CONCENTRADO DE CLAVES'!$A$10:$AU$732,Y$8,FALSE),"")</f>
        <v>0</v>
      </c>
      <c r="Z100" s="37">
        <f>IFERROR(VLOOKUP($A100,'CONCENTRADO DE CLAVES'!$A$10:$AU$732,Z$8,FALSE),"")</f>
        <v>0</v>
      </c>
      <c r="AA100" s="13">
        <f>IFERROR(VLOOKUP($A100,'CONCENTRADO DE CLAVES'!$A$10:$AU$732,AA$8,FALSE),"")</f>
        <v>0</v>
      </c>
      <c r="AB100" s="13">
        <f>IFERROR(VLOOKUP($A100,'CONCENTRADO DE CLAVES'!$A$10:$AU$732,AB$8,FALSE),"")</f>
        <v>0</v>
      </c>
      <c r="AC100" s="13">
        <f>IFERROR(VLOOKUP($A100,'CONCENTRADO DE CLAVES'!$A$10:$AU$732,AC$8,FALSE),"")</f>
        <v>0</v>
      </c>
      <c r="AD100" s="37">
        <f>IFERROR(VLOOKUP($A100,'CONCENTRADO DE CLAVES'!$A$10:$AU$732,AD$8,FALSE),"")</f>
        <v>0</v>
      </c>
      <c r="AE100" s="13">
        <f>IFERROR(VLOOKUP($A100,'CONCENTRADO DE CLAVES'!$A$10:$AU$732,AE$8,FALSE),"")</f>
        <v>0</v>
      </c>
      <c r="AF100" s="13">
        <f>IFERROR(VLOOKUP($A100,'CONCENTRADO DE CLAVES'!$A$10:$AU$732,AF$8,FALSE),"")</f>
        <v>0</v>
      </c>
      <c r="AG100" s="13">
        <f>IFERROR(VLOOKUP($A100,'CONCENTRADO DE CLAVES'!$A$10:$AU$732,AG$8,FALSE),"")</f>
        <v>0</v>
      </c>
      <c r="AH100" s="37">
        <f>IFERROR(VLOOKUP($A100,'CONCENTRADO DE CLAVES'!$A$10:$AU$732,AH$8,FALSE),"")</f>
        <v>0</v>
      </c>
      <c r="AI100" s="13">
        <f>IFERROR(VLOOKUP($A100,'CONCENTRADO DE CLAVES'!$A$10:$AU$732,AI$8,FALSE),"")</f>
        <v>0</v>
      </c>
      <c r="AJ100" s="13">
        <f>IFERROR(VLOOKUP($A100,'CONCENTRADO DE CLAVES'!$A$10:$AU$732,AJ$8,FALSE),"")</f>
        <v>0</v>
      </c>
      <c r="AK100" s="13">
        <f>IFERROR(VLOOKUP($A100,'CONCENTRADO DE CLAVES'!$A$10:$AU$732,AK$8,FALSE),"")</f>
        <v>0</v>
      </c>
      <c r="AL100" s="37">
        <f>IFERROR(VLOOKUP($A100,'CONCENTRADO DE CLAVES'!$A$10:$AU$732,AL$8,FALSE),"")</f>
        <v>0</v>
      </c>
      <c r="AM100" s="69">
        <f>IFERROR(VLOOKUP($A100,'CONCENTRADO DE CLAVES'!$A$10:$AU$732,AM$8,FALSE),"")</f>
        <v>0</v>
      </c>
    </row>
    <row r="101" spans="1:39" x14ac:dyDescent="0.25">
      <c r="A101" s="66">
        <v>92</v>
      </c>
      <c r="B101" s="16" t="str">
        <f>IFERROR(VLOOKUP($A101,'CONCENTRADO DE CLAVES'!$A$10:$AU$732,B$8,FALSE),"")</f>
        <v>21121040150015625233K21301415617501015203046</v>
      </c>
      <c r="C101" s="16">
        <f>IFERROR(VLOOKUP($A101,'CONCENTRADO DE CLAVES'!$A$10:$AU$732,C$8,FALSE),"")</f>
        <v>183</v>
      </c>
      <c r="D101" s="16" t="str">
        <f>IFERROR(VLOOKUP($A101,'CONCENTRADO DE CLAVES'!$A$10:$AU$732,D$8,FALSE),"")</f>
        <v>21121</v>
      </c>
      <c r="E101" s="16">
        <f>IFERROR(VLOOKUP($A101,'CONCENTRADO DE CLAVES'!$A$10:$AU$732,E$8,FALSE),"")</f>
        <v>4</v>
      </c>
      <c r="F101" s="16">
        <f>IFERROR(VLOOKUP($A101,'CONCENTRADO DE CLAVES'!$A$10:$AU$732,F$8,FALSE),"")</f>
        <v>15</v>
      </c>
      <c r="G101" s="16">
        <f>IFERROR(VLOOKUP($A101,'CONCENTRADO DE CLAVES'!$A$10:$AU$732,G$8,FALSE),"")</f>
        <v>156</v>
      </c>
      <c r="H101" s="16">
        <f>IFERROR(VLOOKUP($A101,'CONCENTRADO DE CLAVES'!$A$10:$AU$732,H$8,FALSE),"")</f>
        <v>2</v>
      </c>
      <c r="I101" s="16">
        <f>IFERROR(VLOOKUP($A101,'CONCENTRADO DE CLAVES'!$A$10:$AU$732,I$8,FALSE),"")</f>
        <v>5</v>
      </c>
      <c r="J101" s="16">
        <f>IFERROR(VLOOKUP($A101,'CONCENTRADO DE CLAVES'!$A$10:$AU$732,J$8,FALSE),"")</f>
        <v>2</v>
      </c>
      <c r="K101" s="16">
        <f>IFERROR(VLOOKUP($A101,'CONCENTRADO DE CLAVES'!$A$10:$AU$732,K$8,FALSE),"")</f>
        <v>3</v>
      </c>
      <c r="L101" s="16">
        <f>IFERROR(VLOOKUP($A101,'CONCENTRADO DE CLAVES'!$A$10:$AU$732,L$8,FALSE),"")</f>
        <v>3</v>
      </c>
      <c r="M101" s="16" t="str">
        <f>IFERROR(VLOOKUP($A101,'CONCENTRADO DE CLAVES'!$A$10:$AU$732,M$8,FALSE),"")</f>
        <v>K</v>
      </c>
      <c r="N101" s="16">
        <f>IFERROR(VLOOKUP($A101,'CONCENTRADO DE CLAVES'!$A$10:$AU$732,N$8,FALSE),"")</f>
        <v>213</v>
      </c>
      <c r="O101" s="16">
        <f>IFERROR(VLOOKUP($A101,'CONCENTRADO DE CLAVES'!$A$10:$AU$732,O$8,FALSE),"")</f>
        <v>1</v>
      </c>
      <c r="P101" s="16">
        <f>IFERROR(VLOOKUP($A101,'CONCENTRADO DE CLAVES'!$A$10:$AU$732,P$8,FALSE),"")</f>
        <v>4156</v>
      </c>
      <c r="Q101" s="16">
        <f>IFERROR(VLOOKUP($A101,'CONCENTRADO DE CLAVES'!$A$10:$AU$732,Q$8,FALSE),"")</f>
        <v>17</v>
      </c>
      <c r="R101" s="16">
        <f>IFERROR(VLOOKUP($A101,'CONCENTRADO DE CLAVES'!$A$10:$AU$732,R$8,FALSE),"")</f>
        <v>5</v>
      </c>
      <c r="S101" s="16">
        <f>IFERROR(VLOOKUP($A101,'CONCENTRADO DE CLAVES'!$A$10:$AU$732,S$8,FALSE),"")</f>
        <v>1015</v>
      </c>
      <c r="T101" s="16">
        <f>IFERROR(VLOOKUP($A101,'CONCENTRADO DE CLAVES'!$A$10:$AU$732,T$8,FALSE),"")</f>
        <v>2</v>
      </c>
      <c r="U101" s="16">
        <f>IFERROR(VLOOKUP($A101,'CONCENTRADO DE CLAVES'!$A$10:$AU$732,U$8,FALSE),"")</f>
        <v>3</v>
      </c>
      <c r="V101" s="16" t="str">
        <f>IFERROR(VLOOKUP($A101,'CONCENTRADO DE CLAVES'!$A$10:$AU$732,V$8,FALSE),"")</f>
        <v>21121040150015625233K21301415617501015203046</v>
      </c>
      <c r="W101" s="13">
        <f>IFERROR(VLOOKUP($A101,'CONCENTRADO DE CLAVES'!$A$10:$AU$732,W$8,FALSE),"")</f>
        <v>0</v>
      </c>
      <c r="X101" s="13">
        <f>IFERROR(VLOOKUP($A101,'CONCENTRADO DE CLAVES'!$A$10:$AU$732,X$8,FALSE),"")</f>
        <v>0</v>
      </c>
      <c r="Y101" s="13">
        <f>IFERROR(VLOOKUP($A101,'CONCENTRADO DE CLAVES'!$A$10:$AU$732,Y$8,FALSE),"")</f>
        <v>0</v>
      </c>
      <c r="Z101" s="37">
        <f>IFERROR(VLOOKUP($A101,'CONCENTRADO DE CLAVES'!$A$10:$AU$732,Z$8,FALSE),"")</f>
        <v>0</v>
      </c>
      <c r="AA101" s="13">
        <f>IFERROR(VLOOKUP($A101,'CONCENTRADO DE CLAVES'!$A$10:$AU$732,AA$8,FALSE),"")</f>
        <v>0</v>
      </c>
      <c r="AB101" s="13">
        <f>IFERROR(VLOOKUP($A101,'CONCENTRADO DE CLAVES'!$A$10:$AU$732,AB$8,FALSE),"")</f>
        <v>0</v>
      </c>
      <c r="AC101" s="13">
        <f>IFERROR(VLOOKUP($A101,'CONCENTRADO DE CLAVES'!$A$10:$AU$732,AC$8,FALSE),"")</f>
        <v>0</v>
      </c>
      <c r="AD101" s="37">
        <f>IFERROR(VLOOKUP($A101,'CONCENTRADO DE CLAVES'!$A$10:$AU$732,AD$8,FALSE),"")</f>
        <v>0</v>
      </c>
      <c r="AE101" s="13">
        <f>IFERROR(VLOOKUP($A101,'CONCENTRADO DE CLAVES'!$A$10:$AU$732,AE$8,FALSE),"")</f>
        <v>0</v>
      </c>
      <c r="AF101" s="13">
        <f>IFERROR(VLOOKUP($A101,'CONCENTRADO DE CLAVES'!$A$10:$AU$732,AF$8,FALSE),"")</f>
        <v>0</v>
      </c>
      <c r="AG101" s="13">
        <f>IFERROR(VLOOKUP($A101,'CONCENTRADO DE CLAVES'!$A$10:$AU$732,AG$8,FALSE),"")</f>
        <v>0</v>
      </c>
      <c r="AH101" s="37">
        <f>IFERROR(VLOOKUP($A101,'CONCENTRADO DE CLAVES'!$A$10:$AU$732,AH$8,FALSE),"")</f>
        <v>0</v>
      </c>
      <c r="AI101" s="13">
        <f>IFERROR(VLOOKUP($A101,'CONCENTRADO DE CLAVES'!$A$10:$AU$732,AI$8,FALSE),"")</f>
        <v>0</v>
      </c>
      <c r="AJ101" s="13">
        <f>IFERROR(VLOOKUP($A101,'CONCENTRADO DE CLAVES'!$A$10:$AU$732,AJ$8,FALSE),"")</f>
        <v>0</v>
      </c>
      <c r="AK101" s="13">
        <f>IFERROR(VLOOKUP($A101,'CONCENTRADO DE CLAVES'!$A$10:$AU$732,AK$8,FALSE),"")</f>
        <v>0</v>
      </c>
      <c r="AL101" s="37">
        <f>IFERROR(VLOOKUP($A101,'CONCENTRADO DE CLAVES'!$A$10:$AU$732,AL$8,FALSE),"")</f>
        <v>0</v>
      </c>
      <c r="AM101" s="69">
        <f>IFERROR(VLOOKUP($A101,'CONCENTRADO DE CLAVES'!$A$10:$AU$732,AM$8,FALSE),"")</f>
        <v>0</v>
      </c>
    </row>
    <row r="102" spans="1:39" x14ac:dyDescent="0.25">
      <c r="A102" s="66">
        <v>93</v>
      </c>
      <c r="B102" s="16" t="str">
        <f>IFERROR(VLOOKUP($A102,'CONCENTRADO DE CLAVES'!$A$10:$AU$732,B$8,FALSE),"")</f>
        <v>21121040150015625233K21301415618103615212098</v>
      </c>
      <c r="C102" s="16">
        <f>IFERROR(VLOOKUP($A102,'CONCENTRADO DE CLAVES'!$A$10:$AU$732,C$8,FALSE),"")</f>
        <v>183</v>
      </c>
      <c r="D102" s="16" t="str">
        <f>IFERROR(VLOOKUP($A102,'CONCENTRADO DE CLAVES'!$A$10:$AU$732,D$8,FALSE),"")</f>
        <v>21121</v>
      </c>
      <c r="E102" s="16">
        <f>IFERROR(VLOOKUP($A102,'CONCENTRADO DE CLAVES'!$A$10:$AU$732,E$8,FALSE),"")</f>
        <v>4</v>
      </c>
      <c r="F102" s="16">
        <f>IFERROR(VLOOKUP($A102,'CONCENTRADO DE CLAVES'!$A$10:$AU$732,F$8,FALSE),"")</f>
        <v>15</v>
      </c>
      <c r="G102" s="16">
        <f>IFERROR(VLOOKUP($A102,'CONCENTRADO DE CLAVES'!$A$10:$AU$732,G$8,FALSE),"")</f>
        <v>156</v>
      </c>
      <c r="H102" s="16">
        <f>IFERROR(VLOOKUP($A102,'CONCENTRADO DE CLAVES'!$A$10:$AU$732,H$8,FALSE),"")</f>
        <v>2</v>
      </c>
      <c r="I102" s="16">
        <f>IFERROR(VLOOKUP($A102,'CONCENTRADO DE CLAVES'!$A$10:$AU$732,I$8,FALSE),"")</f>
        <v>5</v>
      </c>
      <c r="J102" s="16">
        <f>IFERROR(VLOOKUP($A102,'CONCENTRADO DE CLAVES'!$A$10:$AU$732,J$8,FALSE),"")</f>
        <v>2</v>
      </c>
      <c r="K102" s="16">
        <f>IFERROR(VLOOKUP($A102,'CONCENTRADO DE CLAVES'!$A$10:$AU$732,K$8,FALSE),"")</f>
        <v>3</v>
      </c>
      <c r="L102" s="16">
        <f>IFERROR(VLOOKUP($A102,'CONCENTRADO DE CLAVES'!$A$10:$AU$732,L$8,FALSE),"")</f>
        <v>3</v>
      </c>
      <c r="M102" s="16" t="str">
        <f>IFERROR(VLOOKUP($A102,'CONCENTRADO DE CLAVES'!$A$10:$AU$732,M$8,FALSE),"")</f>
        <v>K</v>
      </c>
      <c r="N102" s="16">
        <f>IFERROR(VLOOKUP($A102,'CONCENTRADO DE CLAVES'!$A$10:$AU$732,N$8,FALSE),"")</f>
        <v>213</v>
      </c>
      <c r="O102" s="16">
        <f>IFERROR(VLOOKUP($A102,'CONCENTRADO DE CLAVES'!$A$10:$AU$732,O$8,FALSE),"")</f>
        <v>1</v>
      </c>
      <c r="P102" s="16">
        <f>IFERROR(VLOOKUP($A102,'CONCENTRADO DE CLAVES'!$A$10:$AU$732,P$8,FALSE),"")</f>
        <v>4156</v>
      </c>
      <c r="Q102" s="16">
        <f>IFERROR(VLOOKUP($A102,'CONCENTRADO DE CLAVES'!$A$10:$AU$732,Q$8,FALSE),"")</f>
        <v>18</v>
      </c>
      <c r="R102" s="16">
        <f>IFERROR(VLOOKUP($A102,'CONCENTRADO DE CLAVES'!$A$10:$AU$732,R$8,FALSE),"")</f>
        <v>1</v>
      </c>
      <c r="S102" s="16">
        <f>IFERROR(VLOOKUP($A102,'CONCENTRADO DE CLAVES'!$A$10:$AU$732,S$8,FALSE),"")</f>
        <v>3615</v>
      </c>
      <c r="T102" s="16">
        <f>IFERROR(VLOOKUP($A102,'CONCENTRADO DE CLAVES'!$A$10:$AU$732,T$8,FALSE),"")</f>
        <v>2</v>
      </c>
      <c r="U102" s="16">
        <f>IFERROR(VLOOKUP($A102,'CONCENTRADO DE CLAVES'!$A$10:$AU$732,U$8,FALSE),"")</f>
        <v>12</v>
      </c>
      <c r="V102" s="16" t="str">
        <f>IFERROR(VLOOKUP($A102,'CONCENTRADO DE CLAVES'!$A$10:$AU$732,V$8,FALSE),"")</f>
        <v>21121040150015625233K21301415618103615212098</v>
      </c>
      <c r="W102" s="13">
        <f>IFERROR(VLOOKUP($A102,'CONCENTRADO DE CLAVES'!$A$10:$AU$732,W$8,FALSE),"")</f>
        <v>0</v>
      </c>
      <c r="X102" s="13">
        <f>IFERROR(VLOOKUP($A102,'CONCENTRADO DE CLAVES'!$A$10:$AU$732,X$8,FALSE),"")</f>
        <v>0</v>
      </c>
      <c r="Y102" s="13">
        <f>IFERROR(VLOOKUP($A102,'CONCENTRADO DE CLAVES'!$A$10:$AU$732,Y$8,FALSE),"")</f>
        <v>0</v>
      </c>
      <c r="Z102" s="37">
        <f>IFERROR(VLOOKUP($A102,'CONCENTRADO DE CLAVES'!$A$10:$AU$732,Z$8,FALSE),"")</f>
        <v>0</v>
      </c>
      <c r="AA102" s="13">
        <f>IFERROR(VLOOKUP($A102,'CONCENTRADO DE CLAVES'!$A$10:$AU$732,AA$8,FALSE),"")</f>
        <v>0</v>
      </c>
      <c r="AB102" s="13">
        <f>IFERROR(VLOOKUP($A102,'CONCENTRADO DE CLAVES'!$A$10:$AU$732,AB$8,FALSE),"")</f>
        <v>0</v>
      </c>
      <c r="AC102" s="13">
        <f>IFERROR(VLOOKUP($A102,'CONCENTRADO DE CLAVES'!$A$10:$AU$732,AC$8,FALSE),"")</f>
        <v>0</v>
      </c>
      <c r="AD102" s="37">
        <f>IFERROR(VLOOKUP($A102,'CONCENTRADO DE CLAVES'!$A$10:$AU$732,AD$8,FALSE),"")</f>
        <v>0</v>
      </c>
      <c r="AE102" s="13">
        <f>IFERROR(VLOOKUP($A102,'CONCENTRADO DE CLAVES'!$A$10:$AU$732,AE$8,FALSE),"")</f>
        <v>0</v>
      </c>
      <c r="AF102" s="13">
        <f>IFERROR(VLOOKUP($A102,'CONCENTRADO DE CLAVES'!$A$10:$AU$732,AF$8,FALSE),"")</f>
        <v>0</v>
      </c>
      <c r="AG102" s="13">
        <f>IFERROR(VLOOKUP($A102,'CONCENTRADO DE CLAVES'!$A$10:$AU$732,AG$8,FALSE),"")</f>
        <v>0</v>
      </c>
      <c r="AH102" s="37">
        <f>IFERROR(VLOOKUP($A102,'CONCENTRADO DE CLAVES'!$A$10:$AU$732,AH$8,FALSE),"")</f>
        <v>0</v>
      </c>
      <c r="AI102" s="13">
        <f>IFERROR(VLOOKUP($A102,'CONCENTRADO DE CLAVES'!$A$10:$AU$732,AI$8,FALSE),"")</f>
        <v>0</v>
      </c>
      <c r="AJ102" s="13">
        <f>IFERROR(VLOOKUP($A102,'CONCENTRADO DE CLAVES'!$A$10:$AU$732,AJ$8,FALSE),"")</f>
        <v>0</v>
      </c>
      <c r="AK102" s="13">
        <f>IFERROR(VLOOKUP($A102,'CONCENTRADO DE CLAVES'!$A$10:$AU$732,AK$8,FALSE),"")</f>
        <v>0</v>
      </c>
      <c r="AL102" s="37">
        <f>IFERROR(VLOOKUP($A102,'CONCENTRADO DE CLAVES'!$A$10:$AU$732,AL$8,FALSE),"")</f>
        <v>0</v>
      </c>
      <c r="AM102" s="69">
        <f>IFERROR(VLOOKUP($A102,'CONCENTRADO DE CLAVES'!$A$10:$AU$732,AM$8,FALSE),"")</f>
        <v>0</v>
      </c>
    </row>
    <row r="103" spans="1:39" x14ac:dyDescent="0.25">
      <c r="A103" s="66">
        <v>94</v>
      </c>
      <c r="B103" s="16" t="str">
        <f>IFERROR(VLOOKUP($A103,'CONCENTRADO DE CLAVES'!$A$10:$AU$732,B$8,FALSE),"")</f>
        <v>21121040150015625233K21301415618501015212098</v>
      </c>
      <c r="C103" s="16">
        <f>IFERROR(VLOOKUP($A103,'CONCENTRADO DE CLAVES'!$A$10:$AU$732,C$8,FALSE),"")</f>
        <v>183</v>
      </c>
      <c r="D103" s="16" t="str">
        <f>IFERROR(VLOOKUP($A103,'CONCENTRADO DE CLAVES'!$A$10:$AU$732,D$8,FALSE),"")</f>
        <v>21121</v>
      </c>
      <c r="E103" s="16">
        <f>IFERROR(VLOOKUP($A103,'CONCENTRADO DE CLAVES'!$A$10:$AU$732,E$8,FALSE),"")</f>
        <v>4</v>
      </c>
      <c r="F103" s="16">
        <f>IFERROR(VLOOKUP($A103,'CONCENTRADO DE CLAVES'!$A$10:$AU$732,F$8,FALSE),"")</f>
        <v>15</v>
      </c>
      <c r="G103" s="16">
        <f>IFERROR(VLOOKUP($A103,'CONCENTRADO DE CLAVES'!$A$10:$AU$732,G$8,FALSE),"")</f>
        <v>156</v>
      </c>
      <c r="H103" s="16">
        <f>IFERROR(VLOOKUP($A103,'CONCENTRADO DE CLAVES'!$A$10:$AU$732,H$8,FALSE),"")</f>
        <v>2</v>
      </c>
      <c r="I103" s="16">
        <f>IFERROR(VLOOKUP($A103,'CONCENTRADO DE CLAVES'!$A$10:$AU$732,I$8,FALSE),"")</f>
        <v>5</v>
      </c>
      <c r="J103" s="16">
        <f>IFERROR(VLOOKUP($A103,'CONCENTRADO DE CLAVES'!$A$10:$AU$732,J$8,FALSE),"")</f>
        <v>2</v>
      </c>
      <c r="K103" s="16">
        <f>IFERROR(VLOOKUP($A103,'CONCENTRADO DE CLAVES'!$A$10:$AU$732,K$8,FALSE),"")</f>
        <v>3</v>
      </c>
      <c r="L103" s="16">
        <f>IFERROR(VLOOKUP($A103,'CONCENTRADO DE CLAVES'!$A$10:$AU$732,L$8,FALSE),"")</f>
        <v>3</v>
      </c>
      <c r="M103" s="16" t="str">
        <f>IFERROR(VLOOKUP($A103,'CONCENTRADO DE CLAVES'!$A$10:$AU$732,M$8,FALSE),"")</f>
        <v>K</v>
      </c>
      <c r="N103" s="16">
        <f>IFERROR(VLOOKUP($A103,'CONCENTRADO DE CLAVES'!$A$10:$AU$732,N$8,FALSE),"")</f>
        <v>213</v>
      </c>
      <c r="O103" s="16">
        <f>IFERROR(VLOOKUP($A103,'CONCENTRADO DE CLAVES'!$A$10:$AU$732,O$8,FALSE),"")</f>
        <v>1</v>
      </c>
      <c r="P103" s="16">
        <f>IFERROR(VLOOKUP($A103,'CONCENTRADO DE CLAVES'!$A$10:$AU$732,P$8,FALSE),"")</f>
        <v>4156</v>
      </c>
      <c r="Q103" s="16">
        <f>IFERROR(VLOOKUP($A103,'CONCENTRADO DE CLAVES'!$A$10:$AU$732,Q$8,FALSE),"")</f>
        <v>18</v>
      </c>
      <c r="R103" s="16">
        <f>IFERROR(VLOOKUP($A103,'CONCENTRADO DE CLAVES'!$A$10:$AU$732,R$8,FALSE),"")</f>
        <v>5</v>
      </c>
      <c r="S103" s="16">
        <f>IFERROR(VLOOKUP($A103,'CONCENTRADO DE CLAVES'!$A$10:$AU$732,S$8,FALSE),"")</f>
        <v>1015</v>
      </c>
      <c r="T103" s="16">
        <f>IFERROR(VLOOKUP($A103,'CONCENTRADO DE CLAVES'!$A$10:$AU$732,T$8,FALSE),"")</f>
        <v>2</v>
      </c>
      <c r="U103" s="16">
        <f>IFERROR(VLOOKUP($A103,'CONCENTRADO DE CLAVES'!$A$10:$AU$732,U$8,FALSE),"")</f>
        <v>12</v>
      </c>
      <c r="V103" s="16" t="str">
        <f>IFERROR(VLOOKUP($A103,'CONCENTRADO DE CLAVES'!$A$10:$AU$732,V$8,FALSE),"")</f>
        <v>21121040150015625233K21301415618501015212098</v>
      </c>
      <c r="W103" s="13">
        <f>IFERROR(VLOOKUP($A103,'CONCENTRADO DE CLAVES'!$A$10:$AU$732,W$8,FALSE),"")</f>
        <v>0</v>
      </c>
      <c r="X103" s="13">
        <f>IFERROR(VLOOKUP($A103,'CONCENTRADO DE CLAVES'!$A$10:$AU$732,X$8,FALSE),"")</f>
        <v>0</v>
      </c>
      <c r="Y103" s="13">
        <f>IFERROR(VLOOKUP($A103,'CONCENTRADO DE CLAVES'!$A$10:$AU$732,Y$8,FALSE),"")</f>
        <v>0</v>
      </c>
      <c r="Z103" s="37">
        <f>IFERROR(VLOOKUP($A103,'CONCENTRADO DE CLAVES'!$A$10:$AU$732,Z$8,FALSE),"")</f>
        <v>0</v>
      </c>
      <c r="AA103" s="13">
        <f>IFERROR(VLOOKUP($A103,'CONCENTRADO DE CLAVES'!$A$10:$AU$732,AA$8,FALSE),"")</f>
        <v>0</v>
      </c>
      <c r="AB103" s="13">
        <f>IFERROR(VLOOKUP($A103,'CONCENTRADO DE CLAVES'!$A$10:$AU$732,AB$8,FALSE),"")</f>
        <v>0</v>
      </c>
      <c r="AC103" s="13">
        <f>IFERROR(VLOOKUP($A103,'CONCENTRADO DE CLAVES'!$A$10:$AU$732,AC$8,FALSE),"")</f>
        <v>0</v>
      </c>
      <c r="AD103" s="37">
        <f>IFERROR(VLOOKUP($A103,'CONCENTRADO DE CLAVES'!$A$10:$AU$732,AD$8,FALSE),"")</f>
        <v>0</v>
      </c>
      <c r="AE103" s="13">
        <f>IFERROR(VLOOKUP($A103,'CONCENTRADO DE CLAVES'!$A$10:$AU$732,AE$8,FALSE),"")</f>
        <v>0</v>
      </c>
      <c r="AF103" s="13">
        <f>IFERROR(VLOOKUP($A103,'CONCENTRADO DE CLAVES'!$A$10:$AU$732,AF$8,FALSE),"")</f>
        <v>0</v>
      </c>
      <c r="AG103" s="13">
        <f>IFERROR(VLOOKUP($A103,'CONCENTRADO DE CLAVES'!$A$10:$AU$732,AG$8,FALSE),"")</f>
        <v>0</v>
      </c>
      <c r="AH103" s="37">
        <f>IFERROR(VLOOKUP($A103,'CONCENTRADO DE CLAVES'!$A$10:$AU$732,AH$8,FALSE),"")</f>
        <v>0</v>
      </c>
      <c r="AI103" s="13">
        <f>IFERROR(VLOOKUP($A103,'CONCENTRADO DE CLAVES'!$A$10:$AU$732,AI$8,FALSE),"")</f>
        <v>0</v>
      </c>
      <c r="AJ103" s="13">
        <f>IFERROR(VLOOKUP($A103,'CONCENTRADO DE CLAVES'!$A$10:$AU$732,AJ$8,FALSE),"")</f>
        <v>0</v>
      </c>
      <c r="AK103" s="13">
        <f>IFERROR(VLOOKUP($A103,'CONCENTRADO DE CLAVES'!$A$10:$AU$732,AK$8,FALSE),"")</f>
        <v>0</v>
      </c>
      <c r="AL103" s="37">
        <f>IFERROR(VLOOKUP($A103,'CONCENTRADO DE CLAVES'!$A$10:$AU$732,AL$8,FALSE),"")</f>
        <v>0</v>
      </c>
      <c r="AM103" s="69">
        <f>IFERROR(VLOOKUP($A103,'CONCENTRADO DE CLAVES'!$A$10:$AU$732,AM$8,FALSE),"")</f>
        <v>0</v>
      </c>
    </row>
    <row r="104" spans="1:39" x14ac:dyDescent="0.25">
      <c r="A104" s="66">
        <v>95</v>
      </c>
      <c r="B104" s="16" t="str">
        <f>IFERROR(VLOOKUP($A104,'CONCENTRADO DE CLAVES'!$A$10:$AU$732,B$8,FALSE),"")</f>
        <v>21121040150015625233K21301415621103615203093</v>
      </c>
      <c r="C104" s="16">
        <f>IFERROR(VLOOKUP($A104,'CONCENTRADO DE CLAVES'!$A$10:$AU$732,C$8,FALSE),"")</f>
        <v>183</v>
      </c>
      <c r="D104" s="16" t="str">
        <f>IFERROR(VLOOKUP($A104,'CONCENTRADO DE CLAVES'!$A$10:$AU$732,D$8,FALSE),"")</f>
        <v>21121</v>
      </c>
      <c r="E104" s="16">
        <f>IFERROR(VLOOKUP($A104,'CONCENTRADO DE CLAVES'!$A$10:$AU$732,E$8,FALSE),"")</f>
        <v>4</v>
      </c>
      <c r="F104" s="16">
        <f>IFERROR(VLOOKUP($A104,'CONCENTRADO DE CLAVES'!$A$10:$AU$732,F$8,FALSE),"")</f>
        <v>15</v>
      </c>
      <c r="G104" s="16">
        <f>IFERROR(VLOOKUP($A104,'CONCENTRADO DE CLAVES'!$A$10:$AU$732,G$8,FALSE),"")</f>
        <v>156</v>
      </c>
      <c r="H104" s="16">
        <f>IFERROR(VLOOKUP($A104,'CONCENTRADO DE CLAVES'!$A$10:$AU$732,H$8,FALSE),"")</f>
        <v>2</v>
      </c>
      <c r="I104" s="16">
        <f>IFERROR(VLOOKUP($A104,'CONCENTRADO DE CLAVES'!$A$10:$AU$732,I$8,FALSE),"")</f>
        <v>5</v>
      </c>
      <c r="J104" s="16">
        <f>IFERROR(VLOOKUP($A104,'CONCENTRADO DE CLAVES'!$A$10:$AU$732,J$8,FALSE),"")</f>
        <v>2</v>
      </c>
      <c r="K104" s="16">
        <f>IFERROR(VLOOKUP($A104,'CONCENTRADO DE CLAVES'!$A$10:$AU$732,K$8,FALSE),"")</f>
        <v>3</v>
      </c>
      <c r="L104" s="16">
        <f>IFERROR(VLOOKUP($A104,'CONCENTRADO DE CLAVES'!$A$10:$AU$732,L$8,FALSE),"")</f>
        <v>3</v>
      </c>
      <c r="M104" s="16" t="str">
        <f>IFERROR(VLOOKUP($A104,'CONCENTRADO DE CLAVES'!$A$10:$AU$732,M$8,FALSE),"")</f>
        <v>K</v>
      </c>
      <c r="N104" s="16">
        <f>IFERROR(VLOOKUP($A104,'CONCENTRADO DE CLAVES'!$A$10:$AU$732,N$8,FALSE),"")</f>
        <v>213</v>
      </c>
      <c r="O104" s="16">
        <f>IFERROR(VLOOKUP($A104,'CONCENTRADO DE CLAVES'!$A$10:$AU$732,O$8,FALSE),"")</f>
        <v>1</v>
      </c>
      <c r="P104" s="16">
        <f>IFERROR(VLOOKUP($A104,'CONCENTRADO DE CLAVES'!$A$10:$AU$732,P$8,FALSE),"")</f>
        <v>4156</v>
      </c>
      <c r="Q104" s="16">
        <f>IFERROR(VLOOKUP($A104,'CONCENTRADO DE CLAVES'!$A$10:$AU$732,Q$8,FALSE),"")</f>
        <v>21</v>
      </c>
      <c r="R104" s="16">
        <f>IFERROR(VLOOKUP($A104,'CONCENTRADO DE CLAVES'!$A$10:$AU$732,R$8,FALSE),"")</f>
        <v>1</v>
      </c>
      <c r="S104" s="16">
        <f>IFERROR(VLOOKUP($A104,'CONCENTRADO DE CLAVES'!$A$10:$AU$732,S$8,FALSE),"")</f>
        <v>3615</v>
      </c>
      <c r="T104" s="16">
        <f>IFERROR(VLOOKUP($A104,'CONCENTRADO DE CLAVES'!$A$10:$AU$732,T$8,FALSE),"")</f>
        <v>2</v>
      </c>
      <c r="U104" s="16">
        <f>IFERROR(VLOOKUP($A104,'CONCENTRADO DE CLAVES'!$A$10:$AU$732,U$8,FALSE),"")</f>
        <v>3</v>
      </c>
      <c r="V104" s="16" t="str">
        <f>IFERROR(VLOOKUP($A104,'CONCENTRADO DE CLAVES'!$A$10:$AU$732,V$8,FALSE),"")</f>
        <v>21121040150015625233K21301415621103615203093</v>
      </c>
      <c r="W104" s="13">
        <f>IFERROR(VLOOKUP($A104,'CONCENTRADO DE CLAVES'!$A$10:$AU$732,W$8,FALSE),"")</f>
        <v>0</v>
      </c>
      <c r="X104" s="13">
        <f>IFERROR(VLOOKUP($A104,'CONCENTRADO DE CLAVES'!$A$10:$AU$732,X$8,FALSE),"")</f>
        <v>0</v>
      </c>
      <c r="Y104" s="13">
        <f>IFERROR(VLOOKUP($A104,'CONCENTRADO DE CLAVES'!$A$10:$AU$732,Y$8,FALSE),"")</f>
        <v>0</v>
      </c>
      <c r="Z104" s="37">
        <f>IFERROR(VLOOKUP($A104,'CONCENTRADO DE CLAVES'!$A$10:$AU$732,Z$8,FALSE),"")</f>
        <v>0</v>
      </c>
      <c r="AA104" s="13">
        <f>IFERROR(VLOOKUP($A104,'CONCENTRADO DE CLAVES'!$A$10:$AU$732,AA$8,FALSE),"")</f>
        <v>0</v>
      </c>
      <c r="AB104" s="13">
        <f>IFERROR(VLOOKUP($A104,'CONCENTRADO DE CLAVES'!$A$10:$AU$732,AB$8,FALSE),"")</f>
        <v>0</v>
      </c>
      <c r="AC104" s="13">
        <f>IFERROR(VLOOKUP($A104,'CONCENTRADO DE CLAVES'!$A$10:$AU$732,AC$8,FALSE),"")</f>
        <v>0</v>
      </c>
      <c r="AD104" s="37">
        <f>IFERROR(VLOOKUP($A104,'CONCENTRADO DE CLAVES'!$A$10:$AU$732,AD$8,FALSE),"")</f>
        <v>0</v>
      </c>
      <c r="AE104" s="13">
        <f>IFERROR(VLOOKUP($A104,'CONCENTRADO DE CLAVES'!$A$10:$AU$732,AE$8,FALSE),"")</f>
        <v>0</v>
      </c>
      <c r="AF104" s="13">
        <f>IFERROR(VLOOKUP($A104,'CONCENTRADO DE CLAVES'!$A$10:$AU$732,AF$8,FALSE),"")</f>
        <v>0</v>
      </c>
      <c r="AG104" s="13">
        <f>IFERROR(VLOOKUP($A104,'CONCENTRADO DE CLAVES'!$A$10:$AU$732,AG$8,FALSE),"")</f>
        <v>0</v>
      </c>
      <c r="AH104" s="37">
        <f>IFERROR(VLOOKUP($A104,'CONCENTRADO DE CLAVES'!$A$10:$AU$732,AH$8,FALSE),"")</f>
        <v>0</v>
      </c>
      <c r="AI104" s="13">
        <f>IFERROR(VLOOKUP($A104,'CONCENTRADO DE CLAVES'!$A$10:$AU$732,AI$8,FALSE),"")</f>
        <v>0</v>
      </c>
      <c r="AJ104" s="13">
        <f>IFERROR(VLOOKUP($A104,'CONCENTRADO DE CLAVES'!$A$10:$AU$732,AJ$8,FALSE),"")</f>
        <v>0</v>
      </c>
      <c r="AK104" s="13">
        <f>IFERROR(VLOOKUP($A104,'CONCENTRADO DE CLAVES'!$A$10:$AU$732,AK$8,FALSE),"")</f>
        <v>0</v>
      </c>
      <c r="AL104" s="37">
        <f>IFERROR(VLOOKUP($A104,'CONCENTRADO DE CLAVES'!$A$10:$AU$732,AL$8,FALSE),"")</f>
        <v>0</v>
      </c>
      <c r="AM104" s="69">
        <f>IFERROR(VLOOKUP($A104,'CONCENTRADO DE CLAVES'!$A$10:$AU$732,AM$8,FALSE),"")</f>
        <v>0</v>
      </c>
    </row>
    <row r="105" spans="1:39" x14ac:dyDescent="0.25">
      <c r="A105" s="66">
        <v>96</v>
      </c>
      <c r="B105" s="16" t="str">
        <f>IFERROR(VLOOKUP($A105,'CONCENTRADO DE CLAVES'!$A$10:$AU$732,B$8,FALSE),"")</f>
        <v>21121040150015625233K21301415621501015203093</v>
      </c>
      <c r="C105" s="16">
        <f>IFERROR(VLOOKUP($A105,'CONCENTRADO DE CLAVES'!$A$10:$AU$732,C$8,FALSE),"")</f>
        <v>183</v>
      </c>
      <c r="D105" s="16" t="str">
        <f>IFERROR(VLOOKUP($A105,'CONCENTRADO DE CLAVES'!$A$10:$AU$732,D$8,FALSE),"")</f>
        <v>21121</v>
      </c>
      <c r="E105" s="16">
        <f>IFERROR(VLOOKUP($A105,'CONCENTRADO DE CLAVES'!$A$10:$AU$732,E$8,FALSE),"")</f>
        <v>4</v>
      </c>
      <c r="F105" s="16">
        <f>IFERROR(VLOOKUP($A105,'CONCENTRADO DE CLAVES'!$A$10:$AU$732,F$8,FALSE),"")</f>
        <v>15</v>
      </c>
      <c r="G105" s="16">
        <f>IFERROR(VLOOKUP($A105,'CONCENTRADO DE CLAVES'!$A$10:$AU$732,G$8,FALSE),"")</f>
        <v>156</v>
      </c>
      <c r="H105" s="16">
        <f>IFERROR(VLOOKUP($A105,'CONCENTRADO DE CLAVES'!$A$10:$AU$732,H$8,FALSE),"")</f>
        <v>2</v>
      </c>
      <c r="I105" s="16">
        <f>IFERROR(VLOOKUP($A105,'CONCENTRADO DE CLAVES'!$A$10:$AU$732,I$8,FALSE),"")</f>
        <v>5</v>
      </c>
      <c r="J105" s="16">
        <f>IFERROR(VLOOKUP($A105,'CONCENTRADO DE CLAVES'!$A$10:$AU$732,J$8,FALSE),"")</f>
        <v>2</v>
      </c>
      <c r="K105" s="16">
        <f>IFERROR(VLOOKUP($A105,'CONCENTRADO DE CLAVES'!$A$10:$AU$732,K$8,FALSE),"")</f>
        <v>3</v>
      </c>
      <c r="L105" s="16">
        <f>IFERROR(VLOOKUP($A105,'CONCENTRADO DE CLAVES'!$A$10:$AU$732,L$8,FALSE),"")</f>
        <v>3</v>
      </c>
      <c r="M105" s="16" t="str">
        <f>IFERROR(VLOOKUP($A105,'CONCENTRADO DE CLAVES'!$A$10:$AU$732,M$8,FALSE),"")</f>
        <v>K</v>
      </c>
      <c r="N105" s="16">
        <f>IFERROR(VLOOKUP($A105,'CONCENTRADO DE CLAVES'!$A$10:$AU$732,N$8,FALSE),"")</f>
        <v>213</v>
      </c>
      <c r="O105" s="16">
        <f>IFERROR(VLOOKUP($A105,'CONCENTRADO DE CLAVES'!$A$10:$AU$732,O$8,FALSE),"")</f>
        <v>1</v>
      </c>
      <c r="P105" s="16">
        <f>IFERROR(VLOOKUP($A105,'CONCENTRADO DE CLAVES'!$A$10:$AU$732,P$8,FALSE),"")</f>
        <v>4156</v>
      </c>
      <c r="Q105" s="16">
        <f>IFERROR(VLOOKUP($A105,'CONCENTRADO DE CLAVES'!$A$10:$AU$732,Q$8,FALSE),"")</f>
        <v>21</v>
      </c>
      <c r="R105" s="16">
        <f>IFERROR(VLOOKUP($A105,'CONCENTRADO DE CLAVES'!$A$10:$AU$732,R$8,FALSE),"")</f>
        <v>5</v>
      </c>
      <c r="S105" s="16">
        <f>IFERROR(VLOOKUP($A105,'CONCENTRADO DE CLAVES'!$A$10:$AU$732,S$8,FALSE),"")</f>
        <v>1015</v>
      </c>
      <c r="T105" s="16">
        <f>IFERROR(VLOOKUP($A105,'CONCENTRADO DE CLAVES'!$A$10:$AU$732,T$8,FALSE),"")</f>
        <v>2</v>
      </c>
      <c r="U105" s="16">
        <f>IFERROR(VLOOKUP($A105,'CONCENTRADO DE CLAVES'!$A$10:$AU$732,U$8,FALSE),"")</f>
        <v>3</v>
      </c>
      <c r="V105" s="16" t="str">
        <f>IFERROR(VLOOKUP($A105,'CONCENTRADO DE CLAVES'!$A$10:$AU$732,V$8,FALSE),"")</f>
        <v>21121040150015625233K21301415621501015203093</v>
      </c>
      <c r="W105" s="13">
        <f>IFERROR(VLOOKUP($A105,'CONCENTRADO DE CLAVES'!$A$10:$AU$732,W$8,FALSE),"")</f>
        <v>0</v>
      </c>
      <c r="X105" s="13">
        <f>IFERROR(VLOOKUP($A105,'CONCENTRADO DE CLAVES'!$A$10:$AU$732,X$8,FALSE),"")</f>
        <v>0</v>
      </c>
      <c r="Y105" s="13">
        <f>IFERROR(VLOOKUP($A105,'CONCENTRADO DE CLAVES'!$A$10:$AU$732,Y$8,FALSE),"")</f>
        <v>0</v>
      </c>
      <c r="Z105" s="37">
        <f>IFERROR(VLOOKUP($A105,'CONCENTRADO DE CLAVES'!$A$10:$AU$732,Z$8,FALSE),"")</f>
        <v>0</v>
      </c>
      <c r="AA105" s="13">
        <f>IFERROR(VLOOKUP($A105,'CONCENTRADO DE CLAVES'!$A$10:$AU$732,AA$8,FALSE),"")</f>
        <v>0</v>
      </c>
      <c r="AB105" s="13">
        <f>IFERROR(VLOOKUP($A105,'CONCENTRADO DE CLAVES'!$A$10:$AU$732,AB$8,FALSE),"")</f>
        <v>0</v>
      </c>
      <c r="AC105" s="13">
        <f>IFERROR(VLOOKUP($A105,'CONCENTRADO DE CLAVES'!$A$10:$AU$732,AC$8,FALSE),"")</f>
        <v>0</v>
      </c>
      <c r="AD105" s="37">
        <f>IFERROR(VLOOKUP($A105,'CONCENTRADO DE CLAVES'!$A$10:$AU$732,AD$8,FALSE),"")</f>
        <v>0</v>
      </c>
      <c r="AE105" s="13">
        <f>IFERROR(VLOOKUP($A105,'CONCENTRADO DE CLAVES'!$A$10:$AU$732,AE$8,FALSE),"")</f>
        <v>0</v>
      </c>
      <c r="AF105" s="13">
        <f>IFERROR(VLOOKUP($A105,'CONCENTRADO DE CLAVES'!$A$10:$AU$732,AF$8,FALSE),"")</f>
        <v>0</v>
      </c>
      <c r="AG105" s="13">
        <f>IFERROR(VLOOKUP($A105,'CONCENTRADO DE CLAVES'!$A$10:$AU$732,AG$8,FALSE),"")</f>
        <v>0</v>
      </c>
      <c r="AH105" s="37">
        <f>IFERROR(VLOOKUP($A105,'CONCENTRADO DE CLAVES'!$A$10:$AU$732,AH$8,FALSE),"")</f>
        <v>0</v>
      </c>
      <c r="AI105" s="13">
        <f>IFERROR(VLOOKUP($A105,'CONCENTRADO DE CLAVES'!$A$10:$AU$732,AI$8,FALSE),"")</f>
        <v>0</v>
      </c>
      <c r="AJ105" s="13">
        <f>IFERROR(VLOOKUP($A105,'CONCENTRADO DE CLAVES'!$A$10:$AU$732,AJ$8,FALSE),"")</f>
        <v>0</v>
      </c>
      <c r="AK105" s="13">
        <f>IFERROR(VLOOKUP($A105,'CONCENTRADO DE CLAVES'!$A$10:$AU$732,AK$8,FALSE),"")</f>
        <v>0</v>
      </c>
      <c r="AL105" s="37">
        <f>IFERROR(VLOOKUP($A105,'CONCENTRADO DE CLAVES'!$A$10:$AU$732,AL$8,FALSE),"")</f>
        <v>0</v>
      </c>
      <c r="AM105" s="69">
        <f>IFERROR(VLOOKUP($A105,'CONCENTRADO DE CLAVES'!$A$10:$AU$732,AM$8,FALSE),"")</f>
        <v>0</v>
      </c>
    </row>
    <row r="106" spans="1:39" x14ac:dyDescent="0.25">
      <c r="A106" s="66">
        <v>97</v>
      </c>
      <c r="B106" s="16" t="str">
        <f>IFERROR(VLOOKUP($A106,'CONCENTRADO DE CLAVES'!$A$10:$AU$732,B$8,FALSE),"")</f>
        <v>21121040150015625233K21301415623104815212120</v>
      </c>
      <c r="C106" s="16">
        <f>IFERROR(VLOOKUP($A106,'CONCENTRADO DE CLAVES'!$A$10:$AU$732,C$8,FALSE),"")</f>
        <v>183</v>
      </c>
      <c r="D106" s="16" t="str">
        <f>IFERROR(VLOOKUP($A106,'CONCENTRADO DE CLAVES'!$A$10:$AU$732,D$8,FALSE),"")</f>
        <v>21121</v>
      </c>
      <c r="E106" s="16">
        <f>IFERROR(VLOOKUP($A106,'CONCENTRADO DE CLAVES'!$A$10:$AU$732,E$8,FALSE),"")</f>
        <v>4</v>
      </c>
      <c r="F106" s="16">
        <f>IFERROR(VLOOKUP($A106,'CONCENTRADO DE CLAVES'!$A$10:$AU$732,F$8,FALSE),"")</f>
        <v>15</v>
      </c>
      <c r="G106" s="16">
        <f>IFERROR(VLOOKUP($A106,'CONCENTRADO DE CLAVES'!$A$10:$AU$732,G$8,FALSE),"")</f>
        <v>156</v>
      </c>
      <c r="H106" s="16">
        <f>IFERROR(VLOOKUP($A106,'CONCENTRADO DE CLAVES'!$A$10:$AU$732,H$8,FALSE),"")</f>
        <v>2</v>
      </c>
      <c r="I106" s="16">
        <f>IFERROR(VLOOKUP($A106,'CONCENTRADO DE CLAVES'!$A$10:$AU$732,I$8,FALSE),"")</f>
        <v>5</v>
      </c>
      <c r="J106" s="16">
        <f>IFERROR(VLOOKUP($A106,'CONCENTRADO DE CLAVES'!$A$10:$AU$732,J$8,FALSE),"")</f>
        <v>2</v>
      </c>
      <c r="K106" s="16">
        <f>IFERROR(VLOOKUP($A106,'CONCENTRADO DE CLAVES'!$A$10:$AU$732,K$8,FALSE),"")</f>
        <v>3</v>
      </c>
      <c r="L106" s="16">
        <f>IFERROR(VLOOKUP($A106,'CONCENTRADO DE CLAVES'!$A$10:$AU$732,L$8,FALSE),"")</f>
        <v>3</v>
      </c>
      <c r="M106" s="16" t="str">
        <f>IFERROR(VLOOKUP($A106,'CONCENTRADO DE CLAVES'!$A$10:$AU$732,M$8,FALSE),"")</f>
        <v>K</v>
      </c>
      <c r="N106" s="16">
        <f>IFERROR(VLOOKUP($A106,'CONCENTRADO DE CLAVES'!$A$10:$AU$732,N$8,FALSE),"")</f>
        <v>213</v>
      </c>
      <c r="O106" s="16">
        <f>IFERROR(VLOOKUP($A106,'CONCENTRADO DE CLAVES'!$A$10:$AU$732,O$8,FALSE),"")</f>
        <v>1</v>
      </c>
      <c r="P106" s="16">
        <f>IFERROR(VLOOKUP($A106,'CONCENTRADO DE CLAVES'!$A$10:$AU$732,P$8,FALSE),"")</f>
        <v>4156</v>
      </c>
      <c r="Q106" s="16">
        <f>IFERROR(VLOOKUP($A106,'CONCENTRADO DE CLAVES'!$A$10:$AU$732,Q$8,FALSE),"")</f>
        <v>23</v>
      </c>
      <c r="R106" s="16">
        <f>IFERROR(VLOOKUP($A106,'CONCENTRADO DE CLAVES'!$A$10:$AU$732,R$8,FALSE),"")</f>
        <v>1</v>
      </c>
      <c r="S106" s="16">
        <f>IFERROR(VLOOKUP($A106,'CONCENTRADO DE CLAVES'!$A$10:$AU$732,S$8,FALSE),"")</f>
        <v>4815</v>
      </c>
      <c r="T106" s="16">
        <f>IFERROR(VLOOKUP($A106,'CONCENTRADO DE CLAVES'!$A$10:$AU$732,T$8,FALSE),"")</f>
        <v>2</v>
      </c>
      <c r="U106" s="16">
        <f>IFERROR(VLOOKUP($A106,'CONCENTRADO DE CLAVES'!$A$10:$AU$732,U$8,FALSE),"")</f>
        <v>12</v>
      </c>
      <c r="V106" s="16" t="str">
        <f>IFERROR(VLOOKUP($A106,'CONCENTRADO DE CLAVES'!$A$10:$AU$732,V$8,FALSE),"")</f>
        <v>21121040150015625233K21301415623104815212120</v>
      </c>
      <c r="W106" s="13">
        <f>IFERROR(VLOOKUP($A106,'CONCENTRADO DE CLAVES'!$A$10:$AU$732,W$8,FALSE),"")</f>
        <v>0</v>
      </c>
      <c r="X106" s="13">
        <f>IFERROR(VLOOKUP($A106,'CONCENTRADO DE CLAVES'!$A$10:$AU$732,X$8,FALSE),"")</f>
        <v>0</v>
      </c>
      <c r="Y106" s="13">
        <f>IFERROR(VLOOKUP($A106,'CONCENTRADO DE CLAVES'!$A$10:$AU$732,Y$8,FALSE),"")</f>
        <v>0</v>
      </c>
      <c r="Z106" s="37">
        <f>IFERROR(VLOOKUP($A106,'CONCENTRADO DE CLAVES'!$A$10:$AU$732,Z$8,FALSE),"")</f>
        <v>0</v>
      </c>
      <c r="AA106" s="13">
        <f>IFERROR(VLOOKUP($A106,'CONCENTRADO DE CLAVES'!$A$10:$AU$732,AA$8,FALSE),"")</f>
        <v>0</v>
      </c>
      <c r="AB106" s="13">
        <f>IFERROR(VLOOKUP($A106,'CONCENTRADO DE CLAVES'!$A$10:$AU$732,AB$8,FALSE),"")</f>
        <v>0</v>
      </c>
      <c r="AC106" s="13">
        <f>IFERROR(VLOOKUP($A106,'CONCENTRADO DE CLAVES'!$A$10:$AU$732,AC$8,FALSE),"")</f>
        <v>0</v>
      </c>
      <c r="AD106" s="37">
        <f>IFERROR(VLOOKUP($A106,'CONCENTRADO DE CLAVES'!$A$10:$AU$732,AD$8,FALSE),"")</f>
        <v>0</v>
      </c>
      <c r="AE106" s="13">
        <f>IFERROR(VLOOKUP($A106,'CONCENTRADO DE CLAVES'!$A$10:$AU$732,AE$8,FALSE),"")</f>
        <v>0</v>
      </c>
      <c r="AF106" s="13">
        <f>IFERROR(VLOOKUP($A106,'CONCENTRADO DE CLAVES'!$A$10:$AU$732,AF$8,FALSE),"")</f>
        <v>0</v>
      </c>
      <c r="AG106" s="13">
        <f>IFERROR(VLOOKUP($A106,'CONCENTRADO DE CLAVES'!$A$10:$AU$732,AG$8,FALSE),"")</f>
        <v>0</v>
      </c>
      <c r="AH106" s="37">
        <f>IFERROR(VLOOKUP($A106,'CONCENTRADO DE CLAVES'!$A$10:$AU$732,AH$8,FALSE),"")</f>
        <v>0</v>
      </c>
      <c r="AI106" s="13">
        <f>IFERROR(VLOOKUP($A106,'CONCENTRADO DE CLAVES'!$A$10:$AU$732,AI$8,FALSE),"")</f>
        <v>0</v>
      </c>
      <c r="AJ106" s="13">
        <f>IFERROR(VLOOKUP($A106,'CONCENTRADO DE CLAVES'!$A$10:$AU$732,AJ$8,FALSE),"")</f>
        <v>0</v>
      </c>
      <c r="AK106" s="13">
        <f>IFERROR(VLOOKUP($A106,'CONCENTRADO DE CLAVES'!$A$10:$AU$732,AK$8,FALSE),"")</f>
        <v>0</v>
      </c>
      <c r="AL106" s="37">
        <f>IFERROR(VLOOKUP($A106,'CONCENTRADO DE CLAVES'!$A$10:$AU$732,AL$8,FALSE),"")</f>
        <v>0</v>
      </c>
      <c r="AM106" s="69">
        <f>IFERROR(VLOOKUP($A106,'CONCENTRADO DE CLAVES'!$A$10:$AU$732,AM$8,FALSE),"")</f>
        <v>0</v>
      </c>
    </row>
    <row r="107" spans="1:39" x14ac:dyDescent="0.25">
      <c r="A107" s="66">
        <v>98</v>
      </c>
      <c r="B107" s="16" t="str">
        <f>IFERROR(VLOOKUP($A107,'CONCENTRADO DE CLAVES'!$A$10:$AU$732,B$8,FALSE),"")</f>
        <v>21121040150015625233K21301415623514615212120</v>
      </c>
      <c r="C107" s="16">
        <f>IFERROR(VLOOKUP($A107,'CONCENTRADO DE CLAVES'!$A$10:$AU$732,C$8,FALSE),"")</f>
        <v>183</v>
      </c>
      <c r="D107" s="16" t="str">
        <f>IFERROR(VLOOKUP($A107,'CONCENTRADO DE CLAVES'!$A$10:$AU$732,D$8,FALSE),"")</f>
        <v>21121</v>
      </c>
      <c r="E107" s="16">
        <f>IFERROR(VLOOKUP($A107,'CONCENTRADO DE CLAVES'!$A$10:$AU$732,E$8,FALSE),"")</f>
        <v>4</v>
      </c>
      <c r="F107" s="16">
        <f>IFERROR(VLOOKUP($A107,'CONCENTRADO DE CLAVES'!$A$10:$AU$732,F$8,FALSE),"")</f>
        <v>15</v>
      </c>
      <c r="G107" s="16">
        <f>IFERROR(VLOOKUP($A107,'CONCENTRADO DE CLAVES'!$A$10:$AU$732,G$8,FALSE),"")</f>
        <v>156</v>
      </c>
      <c r="H107" s="16">
        <f>IFERROR(VLOOKUP($A107,'CONCENTRADO DE CLAVES'!$A$10:$AU$732,H$8,FALSE),"")</f>
        <v>2</v>
      </c>
      <c r="I107" s="16">
        <f>IFERROR(VLOOKUP($A107,'CONCENTRADO DE CLAVES'!$A$10:$AU$732,I$8,FALSE),"")</f>
        <v>5</v>
      </c>
      <c r="J107" s="16">
        <f>IFERROR(VLOOKUP($A107,'CONCENTRADO DE CLAVES'!$A$10:$AU$732,J$8,FALSE),"")</f>
        <v>2</v>
      </c>
      <c r="K107" s="16">
        <f>IFERROR(VLOOKUP($A107,'CONCENTRADO DE CLAVES'!$A$10:$AU$732,K$8,FALSE),"")</f>
        <v>3</v>
      </c>
      <c r="L107" s="16">
        <f>IFERROR(VLOOKUP($A107,'CONCENTRADO DE CLAVES'!$A$10:$AU$732,L$8,FALSE),"")</f>
        <v>3</v>
      </c>
      <c r="M107" s="16" t="str">
        <f>IFERROR(VLOOKUP($A107,'CONCENTRADO DE CLAVES'!$A$10:$AU$732,M$8,FALSE),"")</f>
        <v>K</v>
      </c>
      <c r="N107" s="16">
        <f>IFERROR(VLOOKUP($A107,'CONCENTRADO DE CLAVES'!$A$10:$AU$732,N$8,FALSE),"")</f>
        <v>213</v>
      </c>
      <c r="O107" s="16">
        <f>IFERROR(VLOOKUP($A107,'CONCENTRADO DE CLAVES'!$A$10:$AU$732,O$8,FALSE),"")</f>
        <v>1</v>
      </c>
      <c r="P107" s="16">
        <f>IFERROR(VLOOKUP($A107,'CONCENTRADO DE CLAVES'!$A$10:$AU$732,P$8,FALSE),"")</f>
        <v>4156</v>
      </c>
      <c r="Q107" s="16">
        <f>IFERROR(VLOOKUP($A107,'CONCENTRADO DE CLAVES'!$A$10:$AU$732,Q$8,FALSE),"")</f>
        <v>23</v>
      </c>
      <c r="R107" s="16">
        <f>IFERROR(VLOOKUP($A107,'CONCENTRADO DE CLAVES'!$A$10:$AU$732,R$8,FALSE),"")</f>
        <v>5</v>
      </c>
      <c r="S107" s="16">
        <f>IFERROR(VLOOKUP($A107,'CONCENTRADO DE CLAVES'!$A$10:$AU$732,S$8,FALSE),"")</f>
        <v>14615</v>
      </c>
      <c r="T107" s="16">
        <f>IFERROR(VLOOKUP($A107,'CONCENTRADO DE CLAVES'!$A$10:$AU$732,T$8,FALSE),"")</f>
        <v>2</v>
      </c>
      <c r="U107" s="16">
        <f>IFERROR(VLOOKUP($A107,'CONCENTRADO DE CLAVES'!$A$10:$AU$732,U$8,FALSE),"")</f>
        <v>12</v>
      </c>
      <c r="V107" s="16" t="str">
        <f>IFERROR(VLOOKUP($A107,'CONCENTRADO DE CLAVES'!$A$10:$AU$732,V$8,FALSE),"")</f>
        <v>21121040150015625233K21301415623514615212120</v>
      </c>
      <c r="W107" s="13">
        <f>IFERROR(VLOOKUP($A107,'CONCENTRADO DE CLAVES'!$A$10:$AU$732,W$8,FALSE),"")</f>
        <v>0</v>
      </c>
      <c r="X107" s="13">
        <f>IFERROR(VLOOKUP($A107,'CONCENTRADO DE CLAVES'!$A$10:$AU$732,X$8,FALSE),"")</f>
        <v>0</v>
      </c>
      <c r="Y107" s="13">
        <f>IFERROR(VLOOKUP($A107,'CONCENTRADO DE CLAVES'!$A$10:$AU$732,Y$8,FALSE),"")</f>
        <v>0</v>
      </c>
      <c r="Z107" s="37">
        <f>IFERROR(VLOOKUP($A107,'CONCENTRADO DE CLAVES'!$A$10:$AU$732,Z$8,FALSE),"")</f>
        <v>0</v>
      </c>
      <c r="AA107" s="13">
        <f>IFERROR(VLOOKUP($A107,'CONCENTRADO DE CLAVES'!$A$10:$AU$732,AA$8,FALSE),"")</f>
        <v>0</v>
      </c>
      <c r="AB107" s="13">
        <f>IFERROR(VLOOKUP($A107,'CONCENTRADO DE CLAVES'!$A$10:$AU$732,AB$8,FALSE),"")</f>
        <v>0</v>
      </c>
      <c r="AC107" s="13">
        <f>IFERROR(VLOOKUP($A107,'CONCENTRADO DE CLAVES'!$A$10:$AU$732,AC$8,FALSE),"")</f>
        <v>0</v>
      </c>
      <c r="AD107" s="37">
        <f>IFERROR(VLOOKUP($A107,'CONCENTRADO DE CLAVES'!$A$10:$AU$732,AD$8,FALSE),"")</f>
        <v>0</v>
      </c>
      <c r="AE107" s="13">
        <f>IFERROR(VLOOKUP($A107,'CONCENTRADO DE CLAVES'!$A$10:$AU$732,AE$8,FALSE),"")</f>
        <v>0</v>
      </c>
      <c r="AF107" s="13">
        <f>IFERROR(VLOOKUP($A107,'CONCENTRADO DE CLAVES'!$A$10:$AU$732,AF$8,FALSE),"")</f>
        <v>0</v>
      </c>
      <c r="AG107" s="13">
        <f>IFERROR(VLOOKUP($A107,'CONCENTRADO DE CLAVES'!$A$10:$AU$732,AG$8,FALSE),"")</f>
        <v>0</v>
      </c>
      <c r="AH107" s="37">
        <f>IFERROR(VLOOKUP($A107,'CONCENTRADO DE CLAVES'!$A$10:$AU$732,AH$8,FALSE),"")</f>
        <v>0</v>
      </c>
      <c r="AI107" s="13">
        <f>IFERROR(VLOOKUP($A107,'CONCENTRADO DE CLAVES'!$A$10:$AU$732,AI$8,FALSE),"")</f>
        <v>0</v>
      </c>
      <c r="AJ107" s="13">
        <f>IFERROR(VLOOKUP($A107,'CONCENTRADO DE CLAVES'!$A$10:$AU$732,AJ$8,FALSE),"")</f>
        <v>0</v>
      </c>
      <c r="AK107" s="13">
        <f>IFERROR(VLOOKUP($A107,'CONCENTRADO DE CLAVES'!$A$10:$AU$732,AK$8,FALSE),"")</f>
        <v>0</v>
      </c>
      <c r="AL107" s="37">
        <f>IFERROR(VLOOKUP($A107,'CONCENTRADO DE CLAVES'!$A$10:$AU$732,AL$8,FALSE),"")</f>
        <v>0</v>
      </c>
      <c r="AM107" s="69">
        <f>IFERROR(VLOOKUP($A107,'CONCENTRADO DE CLAVES'!$A$10:$AU$732,AM$8,FALSE),"")</f>
        <v>0</v>
      </c>
    </row>
    <row r="108" spans="1:39" x14ac:dyDescent="0.25">
      <c r="A108" s="66">
        <v>99</v>
      </c>
      <c r="B108" s="16" t="str">
        <f>IFERROR(VLOOKUP($A108,'CONCENTRADO DE CLAVES'!$A$10:$AU$732,B$8,FALSE),"")</f>
        <v>21121040150015625233K21301415624104815212120</v>
      </c>
      <c r="C108" s="16">
        <f>IFERROR(VLOOKUP($A108,'CONCENTRADO DE CLAVES'!$A$10:$AU$732,C$8,FALSE),"")</f>
        <v>183</v>
      </c>
      <c r="D108" s="16" t="str">
        <f>IFERROR(VLOOKUP($A108,'CONCENTRADO DE CLAVES'!$A$10:$AU$732,D$8,FALSE),"")</f>
        <v>21121</v>
      </c>
      <c r="E108" s="16">
        <f>IFERROR(VLOOKUP($A108,'CONCENTRADO DE CLAVES'!$A$10:$AU$732,E$8,FALSE),"")</f>
        <v>4</v>
      </c>
      <c r="F108" s="16">
        <f>IFERROR(VLOOKUP($A108,'CONCENTRADO DE CLAVES'!$A$10:$AU$732,F$8,FALSE),"")</f>
        <v>15</v>
      </c>
      <c r="G108" s="16">
        <f>IFERROR(VLOOKUP($A108,'CONCENTRADO DE CLAVES'!$A$10:$AU$732,G$8,FALSE),"")</f>
        <v>156</v>
      </c>
      <c r="H108" s="16">
        <f>IFERROR(VLOOKUP($A108,'CONCENTRADO DE CLAVES'!$A$10:$AU$732,H$8,FALSE),"")</f>
        <v>2</v>
      </c>
      <c r="I108" s="16">
        <f>IFERROR(VLOOKUP($A108,'CONCENTRADO DE CLAVES'!$A$10:$AU$732,I$8,FALSE),"")</f>
        <v>5</v>
      </c>
      <c r="J108" s="16">
        <f>IFERROR(VLOOKUP($A108,'CONCENTRADO DE CLAVES'!$A$10:$AU$732,J$8,FALSE),"")</f>
        <v>2</v>
      </c>
      <c r="K108" s="16">
        <f>IFERROR(VLOOKUP($A108,'CONCENTRADO DE CLAVES'!$A$10:$AU$732,K$8,FALSE),"")</f>
        <v>3</v>
      </c>
      <c r="L108" s="16">
        <f>IFERROR(VLOOKUP($A108,'CONCENTRADO DE CLAVES'!$A$10:$AU$732,L$8,FALSE),"")</f>
        <v>3</v>
      </c>
      <c r="M108" s="16" t="str">
        <f>IFERROR(VLOOKUP($A108,'CONCENTRADO DE CLAVES'!$A$10:$AU$732,M$8,FALSE),"")</f>
        <v>K</v>
      </c>
      <c r="N108" s="16">
        <f>IFERROR(VLOOKUP($A108,'CONCENTRADO DE CLAVES'!$A$10:$AU$732,N$8,FALSE),"")</f>
        <v>213</v>
      </c>
      <c r="O108" s="16">
        <f>IFERROR(VLOOKUP($A108,'CONCENTRADO DE CLAVES'!$A$10:$AU$732,O$8,FALSE),"")</f>
        <v>1</v>
      </c>
      <c r="P108" s="16">
        <f>IFERROR(VLOOKUP($A108,'CONCENTRADO DE CLAVES'!$A$10:$AU$732,P$8,FALSE),"")</f>
        <v>4156</v>
      </c>
      <c r="Q108" s="16">
        <f>IFERROR(VLOOKUP($A108,'CONCENTRADO DE CLAVES'!$A$10:$AU$732,Q$8,FALSE),"")</f>
        <v>24</v>
      </c>
      <c r="R108" s="16">
        <f>IFERROR(VLOOKUP($A108,'CONCENTRADO DE CLAVES'!$A$10:$AU$732,R$8,FALSE),"")</f>
        <v>1</v>
      </c>
      <c r="S108" s="16">
        <f>IFERROR(VLOOKUP($A108,'CONCENTRADO DE CLAVES'!$A$10:$AU$732,S$8,FALSE),"")</f>
        <v>4815</v>
      </c>
      <c r="T108" s="16">
        <f>IFERROR(VLOOKUP($A108,'CONCENTRADO DE CLAVES'!$A$10:$AU$732,T$8,FALSE),"")</f>
        <v>2</v>
      </c>
      <c r="U108" s="16">
        <f>IFERROR(VLOOKUP($A108,'CONCENTRADO DE CLAVES'!$A$10:$AU$732,U$8,FALSE),"")</f>
        <v>12</v>
      </c>
      <c r="V108" s="16" t="str">
        <f>IFERROR(VLOOKUP($A108,'CONCENTRADO DE CLAVES'!$A$10:$AU$732,V$8,FALSE),"")</f>
        <v>21121040150015625233K21301415624104815212120</v>
      </c>
      <c r="W108" s="13">
        <f>IFERROR(VLOOKUP($A108,'CONCENTRADO DE CLAVES'!$A$10:$AU$732,W$8,FALSE),"")</f>
        <v>0</v>
      </c>
      <c r="X108" s="13">
        <f>IFERROR(VLOOKUP($A108,'CONCENTRADO DE CLAVES'!$A$10:$AU$732,X$8,FALSE),"")</f>
        <v>0</v>
      </c>
      <c r="Y108" s="13">
        <f>IFERROR(VLOOKUP($A108,'CONCENTRADO DE CLAVES'!$A$10:$AU$732,Y$8,FALSE),"")</f>
        <v>0</v>
      </c>
      <c r="Z108" s="37">
        <f>IFERROR(VLOOKUP($A108,'CONCENTRADO DE CLAVES'!$A$10:$AU$732,Z$8,FALSE),"")</f>
        <v>0</v>
      </c>
      <c r="AA108" s="13">
        <f>IFERROR(VLOOKUP($A108,'CONCENTRADO DE CLAVES'!$A$10:$AU$732,AA$8,FALSE),"")</f>
        <v>0</v>
      </c>
      <c r="AB108" s="13">
        <f>IFERROR(VLOOKUP($A108,'CONCENTRADO DE CLAVES'!$A$10:$AU$732,AB$8,FALSE),"")</f>
        <v>0</v>
      </c>
      <c r="AC108" s="13">
        <f>IFERROR(VLOOKUP($A108,'CONCENTRADO DE CLAVES'!$A$10:$AU$732,AC$8,FALSE),"")</f>
        <v>0</v>
      </c>
      <c r="AD108" s="37">
        <f>IFERROR(VLOOKUP($A108,'CONCENTRADO DE CLAVES'!$A$10:$AU$732,AD$8,FALSE),"")</f>
        <v>0</v>
      </c>
      <c r="AE108" s="13">
        <f>IFERROR(VLOOKUP($A108,'CONCENTRADO DE CLAVES'!$A$10:$AU$732,AE$8,FALSE),"")</f>
        <v>0</v>
      </c>
      <c r="AF108" s="13">
        <f>IFERROR(VLOOKUP($A108,'CONCENTRADO DE CLAVES'!$A$10:$AU$732,AF$8,FALSE),"")</f>
        <v>0</v>
      </c>
      <c r="AG108" s="13">
        <f>IFERROR(VLOOKUP($A108,'CONCENTRADO DE CLAVES'!$A$10:$AU$732,AG$8,FALSE),"")</f>
        <v>0</v>
      </c>
      <c r="AH108" s="37">
        <f>IFERROR(VLOOKUP($A108,'CONCENTRADO DE CLAVES'!$A$10:$AU$732,AH$8,FALSE),"")</f>
        <v>0</v>
      </c>
      <c r="AI108" s="13">
        <f>IFERROR(VLOOKUP($A108,'CONCENTRADO DE CLAVES'!$A$10:$AU$732,AI$8,FALSE),"")</f>
        <v>0</v>
      </c>
      <c r="AJ108" s="13">
        <f>IFERROR(VLOOKUP($A108,'CONCENTRADO DE CLAVES'!$A$10:$AU$732,AJ$8,FALSE),"")</f>
        <v>0</v>
      </c>
      <c r="AK108" s="13">
        <f>IFERROR(VLOOKUP($A108,'CONCENTRADO DE CLAVES'!$A$10:$AU$732,AK$8,FALSE),"")</f>
        <v>0</v>
      </c>
      <c r="AL108" s="37">
        <f>IFERROR(VLOOKUP($A108,'CONCENTRADO DE CLAVES'!$A$10:$AU$732,AL$8,FALSE),"")</f>
        <v>0</v>
      </c>
      <c r="AM108" s="69">
        <f>IFERROR(VLOOKUP($A108,'CONCENTRADO DE CLAVES'!$A$10:$AU$732,AM$8,FALSE),"")</f>
        <v>0</v>
      </c>
    </row>
    <row r="109" spans="1:39" x14ac:dyDescent="0.25">
      <c r="A109" s="66">
        <v>100</v>
      </c>
      <c r="B109" s="16" t="str">
        <f>IFERROR(VLOOKUP($A109,'CONCENTRADO DE CLAVES'!$A$10:$AU$732,B$8,FALSE),"")</f>
        <v>21121040150015625233K21301415624514615212120</v>
      </c>
      <c r="C109" s="16">
        <f>IFERROR(VLOOKUP($A109,'CONCENTRADO DE CLAVES'!$A$10:$AU$732,C$8,FALSE),"")</f>
        <v>183</v>
      </c>
      <c r="D109" s="16" t="str">
        <f>IFERROR(VLOOKUP($A109,'CONCENTRADO DE CLAVES'!$A$10:$AU$732,D$8,FALSE),"")</f>
        <v>21121</v>
      </c>
      <c r="E109" s="16">
        <f>IFERROR(VLOOKUP($A109,'CONCENTRADO DE CLAVES'!$A$10:$AU$732,E$8,FALSE),"")</f>
        <v>4</v>
      </c>
      <c r="F109" s="16">
        <f>IFERROR(VLOOKUP($A109,'CONCENTRADO DE CLAVES'!$A$10:$AU$732,F$8,FALSE),"")</f>
        <v>15</v>
      </c>
      <c r="G109" s="16">
        <f>IFERROR(VLOOKUP($A109,'CONCENTRADO DE CLAVES'!$A$10:$AU$732,G$8,FALSE),"")</f>
        <v>156</v>
      </c>
      <c r="H109" s="16">
        <f>IFERROR(VLOOKUP($A109,'CONCENTRADO DE CLAVES'!$A$10:$AU$732,H$8,FALSE),"")</f>
        <v>2</v>
      </c>
      <c r="I109" s="16">
        <f>IFERROR(VLOOKUP($A109,'CONCENTRADO DE CLAVES'!$A$10:$AU$732,I$8,FALSE),"")</f>
        <v>5</v>
      </c>
      <c r="J109" s="16">
        <f>IFERROR(VLOOKUP($A109,'CONCENTRADO DE CLAVES'!$A$10:$AU$732,J$8,FALSE),"")</f>
        <v>2</v>
      </c>
      <c r="K109" s="16">
        <f>IFERROR(VLOOKUP($A109,'CONCENTRADO DE CLAVES'!$A$10:$AU$732,K$8,FALSE),"")</f>
        <v>3</v>
      </c>
      <c r="L109" s="16">
        <f>IFERROR(VLOOKUP($A109,'CONCENTRADO DE CLAVES'!$A$10:$AU$732,L$8,FALSE),"")</f>
        <v>3</v>
      </c>
      <c r="M109" s="16" t="str">
        <f>IFERROR(VLOOKUP($A109,'CONCENTRADO DE CLAVES'!$A$10:$AU$732,M$8,FALSE),"")</f>
        <v>K</v>
      </c>
      <c r="N109" s="16">
        <f>IFERROR(VLOOKUP($A109,'CONCENTRADO DE CLAVES'!$A$10:$AU$732,N$8,FALSE),"")</f>
        <v>213</v>
      </c>
      <c r="O109" s="16">
        <f>IFERROR(VLOOKUP($A109,'CONCENTRADO DE CLAVES'!$A$10:$AU$732,O$8,FALSE),"")</f>
        <v>1</v>
      </c>
      <c r="P109" s="16">
        <f>IFERROR(VLOOKUP($A109,'CONCENTRADO DE CLAVES'!$A$10:$AU$732,P$8,FALSE),"")</f>
        <v>4156</v>
      </c>
      <c r="Q109" s="16">
        <f>IFERROR(VLOOKUP($A109,'CONCENTRADO DE CLAVES'!$A$10:$AU$732,Q$8,FALSE),"")</f>
        <v>24</v>
      </c>
      <c r="R109" s="16">
        <f>IFERROR(VLOOKUP($A109,'CONCENTRADO DE CLAVES'!$A$10:$AU$732,R$8,FALSE),"")</f>
        <v>5</v>
      </c>
      <c r="S109" s="16">
        <f>IFERROR(VLOOKUP($A109,'CONCENTRADO DE CLAVES'!$A$10:$AU$732,S$8,FALSE),"")</f>
        <v>14615</v>
      </c>
      <c r="T109" s="16">
        <f>IFERROR(VLOOKUP($A109,'CONCENTRADO DE CLAVES'!$A$10:$AU$732,T$8,FALSE),"")</f>
        <v>2</v>
      </c>
      <c r="U109" s="16">
        <f>IFERROR(VLOOKUP($A109,'CONCENTRADO DE CLAVES'!$A$10:$AU$732,U$8,FALSE),"")</f>
        <v>12</v>
      </c>
      <c r="V109" s="16" t="str">
        <f>IFERROR(VLOOKUP($A109,'CONCENTRADO DE CLAVES'!$A$10:$AU$732,V$8,FALSE),"")</f>
        <v>21121040150015625233K21301415624514615212120</v>
      </c>
      <c r="W109" s="13">
        <f>IFERROR(VLOOKUP($A109,'CONCENTRADO DE CLAVES'!$A$10:$AU$732,W$8,FALSE),"")</f>
        <v>0</v>
      </c>
      <c r="X109" s="13">
        <f>IFERROR(VLOOKUP($A109,'CONCENTRADO DE CLAVES'!$A$10:$AU$732,X$8,FALSE),"")</f>
        <v>0</v>
      </c>
      <c r="Y109" s="13">
        <f>IFERROR(VLOOKUP($A109,'CONCENTRADO DE CLAVES'!$A$10:$AU$732,Y$8,FALSE),"")</f>
        <v>0</v>
      </c>
      <c r="Z109" s="37">
        <f>IFERROR(VLOOKUP($A109,'CONCENTRADO DE CLAVES'!$A$10:$AU$732,Z$8,FALSE),"")</f>
        <v>0</v>
      </c>
      <c r="AA109" s="13">
        <f>IFERROR(VLOOKUP($A109,'CONCENTRADO DE CLAVES'!$A$10:$AU$732,AA$8,FALSE),"")</f>
        <v>0</v>
      </c>
      <c r="AB109" s="13">
        <f>IFERROR(VLOOKUP($A109,'CONCENTRADO DE CLAVES'!$A$10:$AU$732,AB$8,FALSE),"")</f>
        <v>0</v>
      </c>
      <c r="AC109" s="13">
        <f>IFERROR(VLOOKUP($A109,'CONCENTRADO DE CLAVES'!$A$10:$AU$732,AC$8,FALSE),"")</f>
        <v>0</v>
      </c>
      <c r="AD109" s="37">
        <f>IFERROR(VLOOKUP($A109,'CONCENTRADO DE CLAVES'!$A$10:$AU$732,AD$8,FALSE),"")</f>
        <v>0</v>
      </c>
      <c r="AE109" s="13">
        <f>IFERROR(VLOOKUP($A109,'CONCENTRADO DE CLAVES'!$A$10:$AU$732,AE$8,FALSE),"")</f>
        <v>0</v>
      </c>
      <c r="AF109" s="13">
        <f>IFERROR(VLOOKUP($A109,'CONCENTRADO DE CLAVES'!$A$10:$AU$732,AF$8,FALSE),"")</f>
        <v>0</v>
      </c>
      <c r="AG109" s="13">
        <f>IFERROR(VLOOKUP($A109,'CONCENTRADO DE CLAVES'!$A$10:$AU$732,AG$8,FALSE),"")</f>
        <v>0</v>
      </c>
      <c r="AH109" s="37">
        <f>IFERROR(VLOOKUP($A109,'CONCENTRADO DE CLAVES'!$A$10:$AU$732,AH$8,FALSE),"")</f>
        <v>0</v>
      </c>
      <c r="AI109" s="13">
        <f>IFERROR(VLOOKUP($A109,'CONCENTRADO DE CLAVES'!$A$10:$AU$732,AI$8,FALSE),"")</f>
        <v>0</v>
      </c>
      <c r="AJ109" s="13">
        <f>IFERROR(VLOOKUP($A109,'CONCENTRADO DE CLAVES'!$A$10:$AU$732,AJ$8,FALSE),"")</f>
        <v>0</v>
      </c>
      <c r="AK109" s="13">
        <f>IFERROR(VLOOKUP($A109,'CONCENTRADO DE CLAVES'!$A$10:$AU$732,AK$8,FALSE),"")</f>
        <v>0</v>
      </c>
      <c r="AL109" s="37">
        <f>IFERROR(VLOOKUP($A109,'CONCENTRADO DE CLAVES'!$A$10:$AU$732,AL$8,FALSE),"")</f>
        <v>0</v>
      </c>
      <c r="AM109" s="69">
        <f>IFERROR(VLOOKUP($A109,'CONCENTRADO DE CLAVES'!$A$10:$AU$732,AM$8,FALSE),"")</f>
        <v>0</v>
      </c>
    </row>
    <row r="110" spans="1:39" x14ac:dyDescent="0.25">
      <c r="A110" s="66">
        <v>101</v>
      </c>
      <c r="B110" s="16" t="str">
        <f>IFERROR(VLOOKUP($A110,'CONCENTRADO DE CLAVES'!$A$10:$AU$732,B$8,FALSE),"")</f>
        <v>21121040150015625233K21301415625104815212120</v>
      </c>
      <c r="C110" s="16">
        <f>IFERROR(VLOOKUP($A110,'CONCENTRADO DE CLAVES'!$A$10:$AU$732,C$8,FALSE),"")</f>
        <v>183</v>
      </c>
      <c r="D110" s="16" t="str">
        <f>IFERROR(VLOOKUP($A110,'CONCENTRADO DE CLAVES'!$A$10:$AU$732,D$8,FALSE),"")</f>
        <v>21121</v>
      </c>
      <c r="E110" s="16">
        <f>IFERROR(VLOOKUP($A110,'CONCENTRADO DE CLAVES'!$A$10:$AU$732,E$8,FALSE),"")</f>
        <v>4</v>
      </c>
      <c r="F110" s="16">
        <f>IFERROR(VLOOKUP($A110,'CONCENTRADO DE CLAVES'!$A$10:$AU$732,F$8,FALSE),"")</f>
        <v>15</v>
      </c>
      <c r="G110" s="16">
        <f>IFERROR(VLOOKUP($A110,'CONCENTRADO DE CLAVES'!$A$10:$AU$732,G$8,FALSE),"")</f>
        <v>156</v>
      </c>
      <c r="H110" s="16">
        <f>IFERROR(VLOOKUP($A110,'CONCENTRADO DE CLAVES'!$A$10:$AU$732,H$8,FALSE),"")</f>
        <v>2</v>
      </c>
      <c r="I110" s="16">
        <f>IFERROR(VLOOKUP($A110,'CONCENTRADO DE CLAVES'!$A$10:$AU$732,I$8,FALSE),"")</f>
        <v>5</v>
      </c>
      <c r="J110" s="16">
        <f>IFERROR(VLOOKUP($A110,'CONCENTRADO DE CLAVES'!$A$10:$AU$732,J$8,FALSE),"")</f>
        <v>2</v>
      </c>
      <c r="K110" s="16">
        <f>IFERROR(VLOOKUP($A110,'CONCENTRADO DE CLAVES'!$A$10:$AU$732,K$8,FALSE),"")</f>
        <v>3</v>
      </c>
      <c r="L110" s="16">
        <f>IFERROR(VLOOKUP($A110,'CONCENTRADO DE CLAVES'!$A$10:$AU$732,L$8,FALSE),"")</f>
        <v>3</v>
      </c>
      <c r="M110" s="16" t="str">
        <f>IFERROR(VLOOKUP($A110,'CONCENTRADO DE CLAVES'!$A$10:$AU$732,M$8,FALSE),"")</f>
        <v>K</v>
      </c>
      <c r="N110" s="16">
        <f>IFERROR(VLOOKUP($A110,'CONCENTRADO DE CLAVES'!$A$10:$AU$732,N$8,FALSE),"")</f>
        <v>213</v>
      </c>
      <c r="O110" s="16">
        <f>IFERROR(VLOOKUP($A110,'CONCENTRADO DE CLAVES'!$A$10:$AU$732,O$8,FALSE),"")</f>
        <v>1</v>
      </c>
      <c r="P110" s="16">
        <f>IFERROR(VLOOKUP($A110,'CONCENTRADO DE CLAVES'!$A$10:$AU$732,P$8,FALSE),"")</f>
        <v>4156</v>
      </c>
      <c r="Q110" s="16">
        <f>IFERROR(VLOOKUP($A110,'CONCENTRADO DE CLAVES'!$A$10:$AU$732,Q$8,FALSE),"")</f>
        <v>25</v>
      </c>
      <c r="R110" s="16">
        <f>IFERROR(VLOOKUP($A110,'CONCENTRADO DE CLAVES'!$A$10:$AU$732,R$8,FALSE),"")</f>
        <v>1</v>
      </c>
      <c r="S110" s="16">
        <f>IFERROR(VLOOKUP($A110,'CONCENTRADO DE CLAVES'!$A$10:$AU$732,S$8,FALSE),"")</f>
        <v>4815</v>
      </c>
      <c r="T110" s="16">
        <f>IFERROR(VLOOKUP($A110,'CONCENTRADO DE CLAVES'!$A$10:$AU$732,T$8,FALSE),"")</f>
        <v>2</v>
      </c>
      <c r="U110" s="16">
        <f>IFERROR(VLOOKUP($A110,'CONCENTRADO DE CLAVES'!$A$10:$AU$732,U$8,FALSE),"")</f>
        <v>12</v>
      </c>
      <c r="V110" s="16" t="str">
        <f>IFERROR(VLOOKUP($A110,'CONCENTRADO DE CLAVES'!$A$10:$AU$732,V$8,FALSE),"")</f>
        <v>21121040150015625233K21301415625104815212120</v>
      </c>
      <c r="W110" s="13">
        <f>IFERROR(VLOOKUP($A110,'CONCENTRADO DE CLAVES'!$A$10:$AU$732,W$8,FALSE),"")</f>
        <v>0</v>
      </c>
      <c r="X110" s="13">
        <f>IFERROR(VLOOKUP($A110,'CONCENTRADO DE CLAVES'!$A$10:$AU$732,X$8,FALSE),"")</f>
        <v>0</v>
      </c>
      <c r="Y110" s="13">
        <f>IFERROR(VLOOKUP($A110,'CONCENTRADO DE CLAVES'!$A$10:$AU$732,Y$8,FALSE),"")</f>
        <v>0</v>
      </c>
      <c r="Z110" s="37">
        <f>IFERROR(VLOOKUP($A110,'CONCENTRADO DE CLAVES'!$A$10:$AU$732,Z$8,FALSE),"")</f>
        <v>0</v>
      </c>
      <c r="AA110" s="13">
        <f>IFERROR(VLOOKUP($A110,'CONCENTRADO DE CLAVES'!$A$10:$AU$732,AA$8,FALSE),"")</f>
        <v>0</v>
      </c>
      <c r="AB110" s="13">
        <f>IFERROR(VLOOKUP($A110,'CONCENTRADO DE CLAVES'!$A$10:$AU$732,AB$8,FALSE),"")</f>
        <v>0</v>
      </c>
      <c r="AC110" s="13">
        <f>IFERROR(VLOOKUP($A110,'CONCENTRADO DE CLAVES'!$A$10:$AU$732,AC$8,FALSE),"")</f>
        <v>0</v>
      </c>
      <c r="AD110" s="37">
        <f>IFERROR(VLOOKUP($A110,'CONCENTRADO DE CLAVES'!$A$10:$AU$732,AD$8,FALSE),"")</f>
        <v>0</v>
      </c>
      <c r="AE110" s="13">
        <f>IFERROR(VLOOKUP($A110,'CONCENTRADO DE CLAVES'!$A$10:$AU$732,AE$8,FALSE),"")</f>
        <v>0</v>
      </c>
      <c r="AF110" s="13">
        <f>IFERROR(VLOOKUP($A110,'CONCENTRADO DE CLAVES'!$A$10:$AU$732,AF$8,FALSE),"")</f>
        <v>0</v>
      </c>
      <c r="AG110" s="13">
        <f>IFERROR(VLOOKUP($A110,'CONCENTRADO DE CLAVES'!$A$10:$AU$732,AG$8,FALSE),"")</f>
        <v>0</v>
      </c>
      <c r="AH110" s="37">
        <f>IFERROR(VLOOKUP($A110,'CONCENTRADO DE CLAVES'!$A$10:$AU$732,AH$8,FALSE),"")</f>
        <v>0</v>
      </c>
      <c r="AI110" s="13">
        <f>IFERROR(VLOOKUP($A110,'CONCENTRADO DE CLAVES'!$A$10:$AU$732,AI$8,FALSE),"")</f>
        <v>0</v>
      </c>
      <c r="AJ110" s="13">
        <f>IFERROR(VLOOKUP($A110,'CONCENTRADO DE CLAVES'!$A$10:$AU$732,AJ$8,FALSE),"")</f>
        <v>0</v>
      </c>
      <c r="AK110" s="13">
        <f>IFERROR(VLOOKUP($A110,'CONCENTRADO DE CLAVES'!$A$10:$AU$732,AK$8,FALSE),"")</f>
        <v>0</v>
      </c>
      <c r="AL110" s="37">
        <f>IFERROR(VLOOKUP($A110,'CONCENTRADO DE CLAVES'!$A$10:$AU$732,AL$8,FALSE),"")</f>
        <v>0</v>
      </c>
      <c r="AM110" s="69">
        <f>IFERROR(VLOOKUP($A110,'CONCENTRADO DE CLAVES'!$A$10:$AU$732,AM$8,FALSE),"")</f>
        <v>0</v>
      </c>
    </row>
    <row r="111" spans="1:39" x14ac:dyDescent="0.25">
      <c r="A111" s="66">
        <v>102</v>
      </c>
      <c r="B111" s="16" t="str">
        <f>IFERROR(VLOOKUP($A111,'CONCENTRADO DE CLAVES'!$A$10:$AU$732,B$8,FALSE),"")</f>
        <v>21121040150015625233K21301415625514615212120</v>
      </c>
      <c r="C111" s="16">
        <f>IFERROR(VLOOKUP($A111,'CONCENTRADO DE CLAVES'!$A$10:$AU$732,C$8,FALSE),"")</f>
        <v>183</v>
      </c>
      <c r="D111" s="16" t="str">
        <f>IFERROR(VLOOKUP($A111,'CONCENTRADO DE CLAVES'!$A$10:$AU$732,D$8,FALSE),"")</f>
        <v>21121</v>
      </c>
      <c r="E111" s="16">
        <f>IFERROR(VLOOKUP($A111,'CONCENTRADO DE CLAVES'!$A$10:$AU$732,E$8,FALSE),"")</f>
        <v>4</v>
      </c>
      <c r="F111" s="16">
        <f>IFERROR(VLOOKUP($A111,'CONCENTRADO DE CLAVES'!$A$10:$AU$732,F$8,FALSE),"")</f>
        <v>15</v>
      </c>
      <c r="G111" s="16">
        <f>IFERROR(VLOOKUP($A111,'CONCENTRADO DE CLAVES'!$A$10:$AU$732,G$8,FALSE),"")</f>
        <v>156</v>
      </c>
      <c r="H111" s="16">
        <f>IFERROR(VLOOKUP($A111,'CONCENTRADO DE CLAVES'!$A$10:$AU$732,H$8,FALSE),"")</f>
        <v>2</v>
      </c>
      <c r="I111" s="16">
        <f>IFERROR(VLOOKUP($A111,'CONCENTRADO DE CLAVES'!$A$10:$AU$732,I$8,FALSE),"")</f>
        <v>5</v>
      </c>
      <c r="J111" s="16">
        <f>IFERROR(VLOOKUP($A111,'CONCENTRADO DE CLAVES'!$A$10:$AU$732,J$8,FALSE),"")</f>
        <v>2</v>
      </c>
      <c r="K111" s="16">
        <f>IFERROR(VLOOKUP($A111,'CONCENTRADO DE CLAVES'!$A$10:$AU$732,K$8,FALSE),"")</f>
        <v>3</v>
      </c>
      <c r="L111" s="16">
        <f>IFERROR(VLOOKUP($A111,'CONCENTRADO DE CLAVES'!$A$10:$AU$732,L$8,FALSE),"")</f>
        <v>3</v>
      </c>
      <c r="M111" s="16" t="str">
        <f>IFERROR(VLOOKUP($A111,'CONCENTRADO DE CLAVES'!$A$10:$AU$732,M$8,FALSE),"")</f>
        <v>K</v>
      </c>
      <c r="N111" s="16">
        <f>IFERROR(VLOOKUP($A111,'CONCENTRADO DE CLAVES'!$A$10:$AU$732,N$8,FALSE),"")</f>
        <v>213</v>
      </c>
      <c r="O111" s="16">
        <f>IFERROR(VLOOKUP($A111,'CONCENTRADO DE CLAVES'!$A$10:$AU$732,O$8,FALSE),"")</f>
        <v>1</v>
      </c>
      <c r="P111" s="16">
        <f>IFERROR(VLOOKUP($A111,'CONCENTRADO DE CLAVES'!$A$10:$AU$732,P$8,FALSE),"")</f>
        <v>4156</v>
      </c>
      <c r="Q111" s="16">
        <f>IFERROR(VLOOKUP($A111,'CONCENTRADO DE CLAVES'!$A$10:$AU$732,Q$8,FALSE),"")</f>
        <v>25</v>
      </c>
      <c r="R111" s="16">
        <f>IFERROR(VLOOKUP($A111,'CONCENTRADO DE CLAVES'!$A$10:$AU$732,R$8,FALSE),"")</f>
        <v>5</v>
      </c>
      <c r="S111" s="16">
        <f>IFERROR(VLOOKUP($A111,'CONCENTRADO DE CLAVES'!$A$10:$AU$732,S$8,FALSE),"")</f>
        <v>14615</v>
      </c>
      <c r="T111" s="16">
        <f>IFERROR(VLOOKUP($A111,'CONCENTRADO DE CLAVES'!$A$10:$AU$732,T$8,FALSE),"")</f>
        <v>2</v>
      </c>
      <c r="U111" s="16">
        <f>IFERROR(VLOOKUP($A111,'CONCENTRADO DE CLAVES'!$A$10:$AU$732,U$8,FALSE),"")</f>
        <v>12</v>
      </c>
      <c r="V111" s="16" t="str">
        <f>IFERROR(VLOOKUP($A111,'CONCENTRADO DE CLAVES'!$A$10:$AU$732,V$8,FALSE),"")</f>
        <v>21121040150015625233K21301415625514615212120</v>
      </c>
      <c r="W111" s="13">
        <f>IFERROR(VLOOKUP($A111,'CONCENTRADO DE CLAVES'!$A$10:$AU$732,W$8,FALSE),"")</f>
        <v>0</v>
      </c>
      <c r="X111" s="13">
        <f>IFERROR(VLOOKUP($A111,'CONCENTRADO DE CLAVES'!$A$10:$AU$732,X$8,FALSE),"")</f>
        <v>0</v>
      </c>
      <c r="Y111" s="13">
        <f>IFERROR(VLOOKUP($A111,'CONCENTRADO DE CLAVES'!$A$10:$AU$732,Y$8,FALSE),"")</f>
        <v>0</v>
      </c>
      <c r="Z111" s="37">
        <f>IFERROR(VLOOKUP($A111,'CONCENTRADO DE CLAVES'!$A$10:$AU$732,Z$8,FALSE),"")</f>
        <v>0</v>
      </c>
      <c r="AA111" s="13">
        <f>IFERROR(VLOOKUP($A111,'CONCENTRADO DE CLAVES'!$A$10:$AU$732,AA$8,FALSE),"")</f>
        <v>0</v>
      </c>
      <c r="AB111" s="13">
        <f>IFERROR(VLOOKUP($A111,'CONCENTRADO DE CLAVES'!$A$10:$AU$732,AB$8,FALSE),"")</f>
        <v>0</v>
      </c>
      <c r="AC111" s="13">
        <f>IFERROR(VLOOKUP($A111,'CONCENTRADO DE CLAVES'!$A$10:$AU$732,AC$8,FALSE),"")</f>
        <v>0</v>
      </c>
      <c r="AD111" s="37">
        <f>IFERROR(VLOOKUP($A111,'CONCENTRADO DE CLAVES'!$A$10:$AU$732,AD$8,FALSE),"")</f>
        <v>0</v>
      </c>
      <c r="AE111" s="13">
        <f>IFERROR(VLOOKUP($A111,'CONCENTRADO DE CLAVES'!$A$10:$AU$732,AE$8,FALSE),"")</f>
        <v>0</v>
      </c>
      <c r="AF111" s="13">
        <f>IFERROR(VLOOKUP($A111,'CONCENTRADO DE CLAVES'!$A$10:$AU$732,AF$8,FALSE),"")</f>
        <v>0</v>
      </c>
      <c r="AG111" s="13">
        <f>IFERROR(VLOOKUP($A111,'CONCENTRADO DE CLAVES'!$A$10:$AU$732,AG$8,FALSE),"")</f>
        <v>0</v>
      </c>
      <c r="AH111" s="37">
        <f>IFERROR(VLOOKUP($A111,'CONCENTRADO DE CLAVES'!$A$10:$AU$732,AH$8,FALSE),"")</f>
        <v>0</v>
      </c>
      <c r="AI111" s="13">
        <f>IFERROR(VLOOKUP($A111,'CONCENTRADO DE CLAVES'!$A$10:$AU$732,AI$8,FALSE),"")</f>
        <v>0</v>
      </c>
      <c r="AJ111" s="13">
        <f>IFERROR(VLOOKUP($A111,'CONCENTRADO DE CLAVES'!$A$10:$AU$732,AJ$8,FALSE),"")</f>
        <v>0</v>
      </c>
      <c r="AK111" s="13">
        <f>IFERROR(VLOOKUP($A111,'CONCENTRADO DE CLAVES'!$A$10:$AU$732,AK$8,FALSE),"")</f>
        <v>0</v>
      </c>
      <c r="AL111" s="37">
        <f>IFERROR(VLOOKUP($A111,'CONCENTRADO DE CLAVES'!$A$10:$AU$732,AL$8,FALSE),"")</f>
        <v>0</v>
      </c>
      <c r="AM111" s="69">
        <f>IFERROR(VLOOKUP($A111,'CONCENTRADO DE CLAVES'!$A$10:$AU$732,AM$8,FALSE),"")</f>
        <v>0</v>
      </c>
    </row>
    <row r="112" spans="1:39" x14ac:dyDescent="0.25">
      <c r="A112" s="66">
        <v>103</v>
      </c>
      <c r="B112" s="16" t="str">
        <f>IFERROR(VLOOKUP($A112,'CONCENTRADO DE CLAVES'!$A$10:$AU$732,B$8,FALSE),"")</f>
        <v>21121040150015625233K21301415626104815212097</v>
      </c>
      <c r="C112" s="16">
        <f>IFERROR(VLOOKUP($A112,'CONCENTRADO DE CLAVES'!$A$10:$AU$732,C$8,FALSE),"")</f>
        <v>183</v>
      </c>
      <c r="D112" s="16" t="str">
        <f>IFERROR(VLOOKUP($A112,'CONCENTRADO DE CLAVES'!$A$10:$AU$732,D$8,FALSE),"")</f>
        <v>21121</v>
      </c>
      <c r="E112" s="16">
        <f>IFERROR(VLOOKUP($A112,'CONCENTRADO DE CLAVES'!$A$10:$AU$732,E$8,FALSE),"")</f>
        <v>4</v>
      </c>
      <c r="F112" s="16">
        <f>IFERROR(VLOOKUP($A112,'CONCENTRADO DE CLAVES'!$A$10:$AU$732,F$8,FALSE),"")</f>
        <v>15</v>
      </c>
      <c r="G112" s="16">
        <f>IFERROR(VLOOKUP($A112,'CONCENTRADO DE CLAVES'!$A$10:$AU$732,G$8,FALSE),"")</f>
        <v>156</v>
      </c>
      <c r="H112" s="16">
        <f>IFERROR(VLOOKUP($A112,'CONCENTRADO DE CLAVES'!$A$10:$AU$732,H$8,FALSE),"")</f>
        <v>2</v>
      </c>
      <c r="I112" s="16">
        <f>IFERROR(VLOOKUP($A112,'CONCENTRADO DE CLAVES'!$A$10:$AU$732,I$8,FALSE),"")</f>
        <v>5</v>
      </c>
      <c r="J112" s="16">
        <f>IFERROR(VLOOKUP($A112,'CONCENTRADO DE CLAVES'!$A$10:$AU$732,J$8,FALSE),"")</f>
        <v>2</v>
      </c>
      <c r="K112" s="16">
        <f>IFERROR(VLOOKUP($A112,'CONCENTRADO DE CLAVES'!$A$10:$AU$732,K$8,FALSE),"")</f>
        <v>3</v>
      </c>
      <c r="L112" s="16">
        <f>IFERROR(VLOOKUP($A112,'CONCENTRADO DE CLAVES'!$A$10:$AU$732,L$8,FALSE),"")</f>
        <v>3</v>
      </c>
      <c r="M112" s="16" t="str">
        <f>IFERROR(VLOOKUP($A112,'CONCENTRADO DE CLAVES'!$A$10:$AU$732,M$8,FALSE),"")</f>
        <v>K</v>
      </c>
      <c r="N112" s="16">
        <f>IFERROR(VLOOKUP($A112,'CONCENTRADO DE CLAVES'!$A$10:$AU$732,N$8,FALSE),"")</f>
        <v>213</v>
      </c>
      <c r="O112" s="16">
        <f>IFERROR(VLOOKUP($A112,'CONCENTRADO DE CLAVES'!$A$10:$AU$732,O$8,FALSE),"")</f>
        <v>1</v>
      </c>
      <c r="P112" s="16">
        <f>IFERROR(VLOOKUP($A112,'CONCENTRADO DE CLAVES'!$A$10:$AU$732,P$8,FALSE),"")</f>
        <v>4156</v>
      </c>
      <c r="Q112" s="16">
        <f>IFERROR(VLOOKUP($A112,'CONCENTRADO DE CLAVES'!$A$10:$AU$732,Q$8,FALSE),"")</f>
        <v>26</v>
      </c>
      <c r="R112" s="16">
        <f>IFERROR(VLOOKUP($A112,'CONCENTRADO DE CLAVES'!$A$10:$AU$732,R$8,FALSE),"")</f>
        <v>1</v>
      </c>
      <c r="S112" s="16">
        <f>IFERROR(VLOOKUP($A112,'CONCENTRADO DE CLAVES'!$A$10:$AU$732,S$8,FALSE),"")</f>
        <v>4815</v>
      </c>
      <c r="T112" s="16">
        <f>IFERROR(VLOOKUP($A112,'CONCENTRADO DE CLAVES'!$A$10:$AU$732,T$8,FALSE),"")</f>
        <v>2</v>
      </c>
      <c r="U112" s="16">
        <f>IFERROR(VLOOKUP($A112,'CONCENTRADO DE CLAVES'!$A$10:$AU$732,U$8,FALSE),"")</f>
        <v>12</v>
      </c>
      <c r="V112" s="16" t="str">
        <f>IFERROR(VLOOKUP($A112,'CONCENTRADO DE CLAVES'!$A$10:$AU$732,V$8,FALSE),"")</f>
        <v>21121040150015625233K21301415626104815212097</v>
      </c>
      <c r="W112" s="13">
        <f>IFERROR(VLOOKUP($A112,'CONCENTRADO DE CLAVES'!$A$10:$AU$732,W$8,FALSE),"")</f>
        <v>0</v>
      </c>
      <c r="X112" s="13">
        <f>IFERROR(VLOOKUP($A112,'CONCENTRADO DE CLAVES'!$A$10:$AU$732,X$8,FALSE),"")</f>
        <v>0</v>
      </c>
      <c r="Y112" s="13">
        <f>IFERROR(VLOOKUP($A112,'CONCENTRADO DE CLAVES'!$A$10:$AU$732,Y$8,FALSE),"")</f>
        <v>0</v>
      </c>
      <c r="Z112" s="37">
        <f>IFERROR(VLOOKUP($A112,'CONCENTRADO DE CLAVES'!$A$10:$AU$732,Z$8,FALSE),"")</f>
        <v>0</v>
      </c>
      <c r="AA112" s="13">
        <f>IFERROR(VLOOKUP($A112,'CONCENTRADO DE CLAVES'!$A$10:$AU$732,AA$8,FALSE),"")</f>
        <v>0</v>
      </c>
      <c r="AB112" s="13">
        <f>IFERROR(VLOOKUP($A112,'CONCENTRADO DE CLAVES'!$A$10:$AU$732,AB$8,FALSE),"")</f>
        <v>0</v>
      </c>
      <c r="AC112" s="13">
        <f>IFERROR(VLOOKUP($A112,'CONCENTRADO DE CLAVES'!$A$10:$AU$732,AC$8,FALSE),"")</f>
        <v>0</v>
      </c>
      <c r="AD112" s="37">
        <f>IFERROR(VLOOKUP($A112,'CONCENTRADO DE CLAVES'!$A$10:$AU$732,AD$8,FALSE),"")</f>
        <v>0</v>
      </c>
      <c r="AE112" s="13">
        <f>IFERROR(VLOOKUP($A112,'CONCENTRADO DE CLAVES'!$A$10:$AU$732,AE$8,FALSE),"")</f>
        <v>0</v>
      </c>
      <c r="AF112" s="13">
        <f>IFERROR(VLOOKUP($A112,'CONCENTRADO DE CLAVES'!$A$10:$AU$732,AF$8,FALSE),"")</f>
        <v>0</v>
      </c>
      <c r="AG112" s="13">
        <f>IFERROR(VLOOKUP($A112,'CONCENTRADO DE CLAVES'!$A$10:$AU$732,AG$8,FALSE),"")</f>
        <v>0</v>
      </c>
      <c r="AH112" s="37">
        <f>IFERROR(VLOOKUP($A112,'CONCENTRADO DE CLAVES'!$A$10:$AU$732,AH$8,FALSE),"")</f>
        <v>0</v>
      </c>
      <c r="AI112" s="13">
        <f>IFERROR(VLOOKUP($A112,'CONCENTRADO DE CLAVES'!$A$10:$AU$732,AI$8,FALSE),"")</f>
        <v>0</v>
      </c>
      <c r="AJ112" s="13">
        <f>IFERROR(VLOOKUP($A112,'CONCENTRADO DE CLAVES'!$A$10:$AU$732,AJ$8,FALSE),"")</f>
        <v>0</v>
      </c>
      <c r="AK112" s="13">
        <f>IFERROR(VLOOKUP($A112,'CONCENTRADO DE CLAVES'!$A$10:$AU$732,AK$8,FALSE),"")</f>
        <v>0</v>
      </c>
      <c r="AL112" s="37">
        <f>IFERROR(VLOOKUP($A112,'CONCENTRADO DE CLAVES'!$A$10:$AU$732,AL$8,FALSE),"")</f>
        <v>0</v>
      </c>
      <c r="AM112" s="69">
        <f>IFERROR(VLOOKUP($A112,'CONCENTRADO DE CLAVES'!$A$10:$AU$732,AM$8,FALSE),"")</f>
        <v>0</v>
      </c>
    </row>
    <row r="113" spans="1:39" x14ac:dyDescent="0.25">
      <c r="A113" s="66">
        <v>104</v>
      </c>
      <c r="B113" s="16" t="str">
        <f>IFERROR(VLOOKUP($A113,'CONCENTRADO DE CLAVES'!$A$10:$AU$732,B$8,FALSE),"")</f>
        <v>21121040150015625233K21301415626514615212097</v>
      </c>
      <c r="C113" s="16">
        <f>IFERROR(VLOOKUP($A113,'CONCENTRADO DE CLAVES'!$A$10:$AU$732,C$8,FALSE),"")</f>
        <v>183</v>
      </c>
      <c r="D113" s="16" t="str">
        <f>IFERROR(VLOOKUP($A113,'CONCENTRADO DE CLAVES'!$A$10:$AU$732,D$8,FALSE),"")</f>
        <v>21121</v>
      </c>
      <c r="E113" s="16">
        <f>IFERROR(VLOOKUP($A113,'CONCENTRADO DE CLAVES'!$A$10:$AU$732,E$8,FALSE),"")</f>
        <v>4</v>
      </c>
      <c r="F113" s="16">
        <f>IFERROR(VLOOKUP($A113,'CONCENTRADO DE CLAVES'!$A$10:$AU$732,F$8,FALSE),"")</f>
        <v>15</v>
      </c>
      <c r="G113" s="16">
        <f>IFERROR(VLOOKUP($A113,'CONCENTRADO DE CLAVES'!$A$10:$AU$732,G$8,FALSE),"")</f>
        <v>156</v>
      </c>
      <c r="H113" s="16">
        <f>IFERROR(VLOOKUP($A113,'CONCENTRADO DE CLAVES'!$A$10:$AU$732,H$8,FALSE),"")</f>
        <v>2</v>
      </c>
      <c r="I113" s="16">
        <f>IFERROR(VLOOKUP($A113,'CONCENTRADO DE CLAVES'!$A$10:$AU$732,I$8,FALSE),"")</f>
        <v>5</v>
      </c>
      <c r="J113" s="16">
        <f>IFERROR(VLOOKUP($A113,'CONCENTRADO DE CLAVES'!$A$10:$AU$732,J$8,FALSE),"")</f>
        <v>2</v>
      </c>
      <c r="K113" s="16">
        <f>IFERROR(VLOOKUP($A113,'CONCENTRADO DE CLAVES'!$A$10:$AU$732,K$8,FALSE),"")</f>
        <v>3</v>
      </c>
      <c r="L113" s="16">
        <f>IFERROR(VLOOKUP($A113,'CONCENTRADO DE CLAVES'!$A$10:$AU$732,L$8,FALSE),"")</f>
        <v>3</v>
      </c>
      <c r="M113" s="16" t="str">
        <f>IFERROR(VLOOKUP($A113,'CONCENTRADO DE CLAVES'!$A$10:$AU$732,M$8,FALSE),"")</f>
        <v>K</v>
      </c>
      <c r="N113" s="16">
        <f>IFERROR(VLOOKUP($A113,'CONCENTRADO DE CLAVES'!$A$10:$AU$732,N$8,FALSE),"")</f>
        <v>213</v>
      </c>
      <c r="O113" s="16">
        <f>IFERROR(VLOOKUP($A113,'CONCENTRADO DE CLAVES'!$A$10:$AU$732,O$8,FALSE),"")</f>
        <v>1</v>
      </c>
      <c r="P113" s="16">
        <f>IFERROR(VLOOKUP($A113,'CONCENTRADO DE CLAVES'!$A$10:$AU$732,P$8,FALSE),"")</f>
        <v>4156</v>
      </c>
      <c r="Q113" s="16">
        <f>IFERROR(VLOOKUP($A113,'CONCENTRADO DE CLAVES'!$A$10:$AU$732,Q$8,FALSE),"")</f>
        <v>26</v>
      </c>
      <c r="R113" s="16">
        <f>IFERROR(VLOOKUP($A113,'CONCENTRADO DE CLAVES'!$A$10:$AU$732,R$8,FALSE),"")</f>
        <v>5</v>
      </c>
      <c r="S113" s="16">
        <f>IFERROR(VLOOKUP($A113,'CONCENTRADO DE CLAVES'!$A$10:$AU$732,S$8,FALSE),"")</f>
        <v>14615</v>
      </c>
      <c r="T113" s="16">
        <f>IFERROR(VLOOKUP($A113,'CONCENTRADO DE CLAVES'!$A$10:$AU$732,T$8,FALSE),"")</f>
        <v>2</v>
      </c>
      <c r="U113" s="16">
        <f>IFERROR(VLOOKUP($A113,'CONCENTRADO DE CLAVES'!$A$10:$AU$732,U$8,FALSE),"")</f>
        <v>12</v>
      </c>
      <c r="V113" s="16" t="str">
        <f>IFERROR(VLOOKUP($A113,'CONCENTRADO DE CLAVES'!$A$10:$AU$732,V$8,FALSE),"")</f>
        <v>21121040150015625233K21301415626514615212097</v>
      </c>
      <c r="W113" s="13">
        <f>IFERROR(VLOOKUP($A113,'CONCENTRADO DE CLAVES'!$A$10:$AU$732,W$8,FALSE),"")</f>
        <v>0</v>
      </c>
      <c r="X113" s="13">
        <f>IFERROR(VLOOKUP($A113,'CONCENTRADO DE CLAVES'!$A$10:$AU$732,X$8,FALSE),"")</f>
        <v>0</v>
      </c>
      <c r="Y113" s="13">
        <f>IFERROR(VLOOKUP($A113,'CONCENTRADO DE CLAVES'!$A$10:$AU$732,Y$8,FALSE),"")</f>
        <v>0</v>
      </c>
      <c r="Z113" s="37">
        <f>IFERROR(VLOOKUP($A113,'CONCENTRADO DE CLAVES'!$A$10:$AU$732,Z$8,FALSE),"")</f>
        <v>0</v>
      </c>
      <c r="AA113" s="13">
        <f>IFERROR(VLOOKUP($A113,'CONCENTRADO DE CLAVES'!$A$10:$AU$732,AA$8,FALSE),"")</f>
        <v>0</v>
      </c>
      <c r="AB113" s="13">
        <f>IFERROR(VLOOKUP($A113,'CONCENTRADO DE CLAVES'!$A$10:$AU$732,AB$8,FALSE),"")</f>
        <v>0</v>
      </c>
      <c r="AC113" s="13">
        <f>IFERROR(VLOOKUP($A113,'CONCENTRADO DE CLAVES'!$A$10:$AU$732,AC$8,FALSE),"")</f>
        <v>0</v>
      </c>
      <c r="AD113" s="37">
        <f>IFERROR(VLOOKUP($A113,'CONCENTRADO DE CLAVES'!$A$10:$AU$732,AD$8,FALSE),"")</f>
        <v>0</v>
      </c>
      <c r="AE113" s="13">
        <f>IFERROR(VLOOKUP($A113,'CONCENTRADO DE CLAVES'!$A$10:$AU$732,AE$8,FALSE),"")</f>
        <v>0</v>
      </c>
      <c r="AF113" s="13">
        <f>IFERROR(VLOOKUP($A113,'CONCENTRADO DE CLAVES'!$A$10:$AU$732,AF$8,FALSE),"")</f>
        <v>0</v>
      </c>
      <c r="AG113" s="13">
        <f>IFERROR(VLOOKUP($A113,'CONCENTRADO DE CLAVES'!$A$10:$AU$732,AG$8,FALSE),"")</f>
        <v>0</v>
      </c>
      <c r="AH113" s="37">
        <f>IFERROR(VLOOKUP($A113,'CONCENTRADO DE CLAVES'!$A$10:$AU$732,AH$8,FALSE),"")</f>
        <v>0</v>
      </c>
      <c r="AI113" s="13">
        <f>IFERROR(VLOOKUP($A113,'CONCENTRADO DE CLAVES'!$A$10:$AU$732,AI$8,FALSE),"")</f>
        <v>0</v>
      </c>
      <c r="AJ113" s="13">
        <f>IFERROR(VLOOKUP($A113,'CONCENTRADO DE CLAVES'!$A$10:$AU$732,AJ$8,FALSE),"")</f>
        <v>0</v>
      </c>
      <c r="AK113" s="13">
        <f>IFERROR(VLOOKUP($A113,'CONCENTRADO DE CLAVES'!$A$10:$AU$732,AK$8,FALSE),"")</f>
        <v>0</v>
      </c>
      <c r="AL113" s="37">
        <f>IFERROR(VLOOKUP($A113,'CONCENTRADO DE CLAVES'!$A$10:$AU$732,AL$8,FALSE),"")</f>
        <v>0</v>
      </c>
      <c r="AM113" s="69">
        <f>IFERROR(VLOOKUP($A113,'CONCENTRADO DE CLAVES'!$A$10:$AU$732,AM$8,FALSE),"")</f>
        <v>0</v>
      </c>
    </row>
    <row r="114" spans="1:39" x14ac:dyDescent="0.25">
      <c r="A114" s="66">
        <v>105</v>
      </c>
      <c r="B114" s="16" t="str">
        <f>IFERROR(VLOOKUP($A114,'CONCENTRADO DE CLAVES'!$A$10:$AU$732,B$8,FALSE),"")</f>
        <v>21121040150015625233K21301415627104815212101</v>
      </c>
      <c r="C114" s="16">
        <f>IFERROR(VLOOKUP($A114,'CONCENTRADO DE CLAVES'!$A$10:$AU$732,C$8,FALSE),"")</f>
        <v>183</v>
      </c>
      <c r="D114" s="16" t="str">
        <f>IFERROR(VLOOKUP($A114,'CONCENTRADO DE CLAVES'!$A$10:$AU$732,D$8,FALSE),"")</f>
        <v>21121</v>
      </c>
      <c r="E114" s="16">
        <f>IFERROR(VLOOKUP($A114,'CONCENTRADO DE CLAVES'!$A$10:$AU$732,E$8,FALSE),"")</f>
        <v>4</v>
      </c>
      <c r="F114" s="16">
        <f>IFERROR(VLOOKUP($A114,'CONCENTRADO DE CLAVES'!$A$10:$AU$732,F$8,FALSE),"")</f>
        <v>15</v>
      </c>
      <c r="G114" s="16">
        <f>IFERROR(VLOOKUP($A114,'CONCENTRADO DE CLAVES'!$A$10:$AU$732,G$8,FALSE),"")</f>
        <v>156</v>
      </c>
      <c r="H114" s="16">
        <f>IFERROR(VLOOKUP($A114,'CONCENTRADO DE CLAVES'!$A$10:$AU$732,H$8,FALSE),"")</f>
        <v>2</v>
      </c>
      <c r="I114" s="16">
        <f>IFERROR(VLOOKUP($A114,'CONCENTRADO DE CLAVES'!$A$10:$AU$732,I$8,FALSE),"")</f>
        <v>5</v>
      </c>
      <c r="J114" s="16">
        <f>IFERROR(VLOOKUP($A114,'CONCENTRADO DE CLAVES'!$A$10:$AU$732,J$8,FALSE),"")</f>
        <v>2</v>
      </c>
      <c r="K114" s="16">
        <f>IFERROR(VLOOKUP($A114,'CONCENTRADO DE CLAVES'!$A$10:$AU$732,K$8,FALSE),"")</f>
        <v>3</v>
      </c>
      <c r="L114" s="16">
        <f>IFERROR(VLOOKUP($A114,'CONCENTRADO DE CLAVES'!$A$10:$AU$732,L$8,FALSE),"")</f>
        <v>3</v>
      </c>
      <c r="M114" s="16" t="str">
        <f>IFERROR(VLOOKUP($A114,'CONCENTRADO DE CLAVES'!$A$10:$AU$732,M$8,FALSE),"")</f>
        <v>K</v>
      </c>
      <c r="N114" s="16">
        <f>IFERROR(VLOOKUP($A114,'CONCENTRADO DE CLAVES'!$A$10:$AU$732,N$8,FALSE),"")</f>
        <v>213</v>
      </c>
      <c r="O114" s="16">
        <f>IFERROR(VLOOKUP($A114,'CONCENTRADO DE CLAVES'!$A$10:$AU$732,O$8,FALSE),"")</f>
        <v>1</v>
      </c>
      <c r="P114" s="16">
        <f>IFERROR(VLOOKUP($A114,'CONCENTRADO DE CLAVES'!$A$10:$AU$732,P$8,FALSE),"")</f>
        <v>4156</v>
      </c>
      <c r="Q114" s="16">
        <f>IFERROR(VLOOKUP($A114,'CONCENTRADO DE CLAVES'!$A$10:$AU$732,Q$8,FALSE),"")</f>
        <v>27</v>
      </c>
      <c r="R114" s="16">
        <f>IFERROR(VLOOKUP($A114,'CONCENTRADO DE CLAVES'!$A$10:$AU$732,R$8,FALSE),"")</f>
        <v>1</v>
      </c>
      <c r="S114" s="16">
        <f>IFERROR(VLOOKUP($A114,'CONCENTRADO DE CLAVES'!$A$10:$AU$732,S$8,FALSE),"")</f>
        <v>4815</v>
      </c>
      <c r="T114" s="16">
        <f>IFERROR(VLOOKUP($A114,'CONCENTRADO DE CLAVES'!$A$10:$AU$732,T$8,FALSE),"")</f>
        <v>2</v>
      </c>
      <c r="U114" s="16">
        <f>IFERROR(VLOOKUP($A114,'CONCENTRADO DE CLAVES'!$A$10:$AU$732,U$8,FALSE),"")</f>
        <v>12</v>
      </c>
      <c r="V114" s="16" t="str">
        <f>IFERROR(VLOOKUP($A114,'CONCENTRADO DE CLAVES'!$A$10:$AU$732,V$8,FALSE),"")</f>
        <v>21121040150015625233K21301415627104815212101</v>
      </c>
      <c r="W114" s="13">
        <f>IFERROR(VLOOKUP($A114,'CONCENTRADO DE CLAVES'!$A$10:$AU$732,W$8,FALSE),"")</f>
        <v>0</v>
      </c>
      <c r="X114" s="13">
        <f>IFERROR(VLOOKUP($A114,'CONCENTRADO DE CLAVES'!$A$10:$AU$732,X$8,FALSE),"")</f>
        <v>0</v>
      </c>
      <c r="Y114" s="13">
        <f>IFERROR(VLOOKUP($A114,'CONCENTRADO DE CLAVES'!$A$10:$AU$732,Y$8,FALSE),"")</f>
        <v>0</v>
      </c>
      <c r="Z114" s="37">
        <f>IFERROR(VLOOKUP($A114,'CONCENTRADO DE CLAVES'!$A$10:$AU$732,Z$8,FALSE),"")</f>
        <v>0</v>
      </c>
      <c r="AA114" s="13">
        <f>IFERROR(VLOOKUP($A114,'CONCENTRADO DE CLAVES'!$A$10:$AU$732,AA$8,FALSE),"")</f>
        <v>0</v>
      </c>
      <c r="AB114" s="13">
        <f>IFERROR(VLOOKUP($A114,'CONCENTRADO DE CLAVES'!$A$10:$AU$732,AB$8,FALSE),"")</f>
        <v>0</v>
      </c>
      <c r="AC114" s="13">
        <f>IFERROR(VLOOKUP($A114,'CONCENTRADO DE CLAVES'!$A$10:$AU$732,AC$8,FALSE),"")</f>
        <v>0</v>
      </c>
      <c r="AD114" s="37">
        <f>IFERROR(VLOOKUP($A114,'CONCENTRADO DE CLAVES'!$A$10:$AU$732,AD$8,FALSE),"")</f>
        <v>0</v>
      </c>
      <c r="AE114" s="13">
        <f>IFERROR(VLOOKUP($A114,'CONCENTRADO DE CLAVES'!$A$10:$AU$732,AE$8,FALSE),"")</f>
        <v>0</v>
      </c>
      <c r="AF114" s="13">
        <f>IFERROR(VLOOKUP($A114,'CONCENTRADO DE CLAVES'!$A$10:$AU$732,AF$8,FALSE),"")</f>
        <v>0</v>
      </c>
      <c r="AG114" s="13">
        <f>IFERROR(VLOOKUP($A114,'CONCENTRADO DE CLAVES'!$A$10:$AU$732,AG$8,FALSE),"")</f>
        <v>0</v>
      </c>
      <c r="AH114" s="37">
        <f>IFERROR(VLOOKUP($A114,'CONCENTRADO DE CLAVES'!$A$10:$AU$732,AH$8,FALSE),"")</f>
        <v>0</v>
      </c>
      <c r="AI114" s="13">
        <f>IFERROR(VLOOKUP($A114,'CONCENTRADO DE CLAVES'!$A$10:$AU$732,AI$8,FALSE),"")</f>
        <v>0</v>
      </c>
      <c r="AJ114" s="13">
        <f>IFERROR(VLOOKUP($A114,'CONCENTRADO DE CLAVES'!$A$10:$AU$732,AJ$8,FALSE),"")</f>
        <v>0</v>
      </c>
      <c r="AK114" s="13">
        <f>IFERROR(VLOOKUP($A114,'CONCENTRADO DE CLAVES'!$A$10:$AU$732,AK$8,FALSE),"")</f>
        <v>0</v>
      </c>
      <c r="AL114" s="37">
        <f>IFERROR(VLOOKUP($A114,'CONCENTRADO DE CLAVES'!$A$10:$AU$732,AL$8,FALSE),"")</f>
        <v>0</v>
      </c>
      <c r="AM114" s="69">
        <f>IFERROR(VLOOKUP($A114,'CONCENTRADO DE CLAVES'!$A$10:$AU$732,AM$8,FALSE),"")</f>
        <v>0</v>
      </c>
    </row>
    <row r="115" spans="1:39" x14ac:dyDescent="0.25">
      <c r="A115" s="66">
        <v>106</v>
      </c>
      <c r="B115" s="16" t="str">
        <f>IFERROR(VLOOKUP($A115,'CONCENTRADO DE CLAVES'!$A$10:$AU$732,B$8,FALSE),"")</f>
        <v>21121040150015625233K21301415627514615212101</v>
      </c>
      <c r="C115" s="16">
        <f>IFERROR(VLOOKUP($A115,'CONCENTRADO DE CLAVES'!$A$10:$AU$732,C$8,FALSE),"")</f>
        <v>183</v>
      </c>
      <c r="D115" s="16" t="str">
        <f>IFERROR(VLOOKUP($A115,'CONCENTRADO DE CLAVES'!$A$10:$AU$732,D$8,FALSE),"")</f>
        <v>21121</v>
      </c>
      <c r="E115" s="16">
        <f>IFERROR(VLOOKUP($A115,'CONCENTRADO DE CLAVES'!$A$10:$AU$732,E$8,FALSE),"")</f>
        <v>4</v>
      </c>
      <c r="F115" s="16">
        <f>IFERROR(VLOOKUP($A115,'CONCENTRADO DE CLAVES'!$A$10:$AU$732,F$8,FALSE),"")</f>
        <v>15</v>
      </c>
      <c r="G115" s="16">
        <f>IFERROR(VLOOKUP($A115,'CONCENTRADO DE CLAVES'!$A$10:$AU$732,G$8,FALSE),"")</f>
        <v>156</v>
      </c>
      <c r="H115" s="16">
        <f>IFERROR(VLOOKUP($A115,'CONCENTRADO DE CLAVES'!$A$10:$AU$732,H$8,FALSE),"")</f>
        <v>2</v>
      </c>
      <c r="I115" s="16">
        <f>IFERROR(VLOOKUP($A115,'CONCENTRADO DE CLAVES'!$A$10:$AU$732,I$8,FALSE),"")</f>
        <v>5</v>
      </c>
      <c r="J115" s="16">
        <f>IFERROR(VLOOKUP($A115,'CONCENTRADO DE CLAVES'!$A$10:$AU$732,J$8,FALSE),"")</f>
        <v>2</v>
      </c>
      <c r="K115" s="16">
        <f>IFERROR(VLOOKUP($A115,'CONCENTRADO DE CLAVES'!$A$10:$AU$732,K$8,FALSE),"")</f>
        <v>3</v>
      </c>
      <c r="L115" s="16">
        <f>IFERROR(VLOOKUP($A115,'CONCENTRADO DE CLAVES'!$A$10:$AU$732,L$8,FALSE),"")</f>
        <v>3</v>
      </c>
      <c r="M115" s="16" t="str">
        <f>IFERROR(VLOOKUP($A115,'CONCENTRADO DE CLAVES'!$A$10:$AU$732,M$8,FALSE),"")</f>
        <v>K</v>
      </c>
      <c r="N115" s="16">
        <f>IFERROR(VLOOKUP($A115,'CONCENTRADO DE CLAVES'!$A$10:$AU$732,N$8,FALSE),"")</f>
        <v>213</v>
      </c>
      <c r="O115" s="16">
        <f>IFERROR(VLOOKUP($A115,'CONCENTRADO DE CLAVES'!$A$10:$AU$732,O$8,FALSE),"")</f>
        <v>1</v>
      </c>
      <c r="P115" s="16">
        <f>IFERROR(VLOOKUP($A115,'CONCENTRADO DE CLAVES'!$A$10:$AU$732,P$8,FALSE),"")</f>
        <v>4156</v>
      </c>
      <c r="Q115" s="16">
        <f>IFERROR(VLOOKUP($A115,'CONCENTRADO DE CLAVES'!$A$10:$AU$732,Q$8,FALSE),"")</f>
        <v>27</v>
      </c>
      <c r="R115" s="16">
        <f>IFERROR(VLOOKUP($A115,'CONCENTRADO DE CLAVES'!$A$10:$AU$732,R$8,FALSE),"")</f>
        <v>5</v>
      </c>
      <c r="S115" s="16">
        <f>IFERROR(VLOOKUP($A115,'CONCENTRADO DE CLAVES'!$A$10:$AU$732,S$8,FALSE),"")</f>
        <v>14615</v>
      </c>
      <c r="T115" s="16">
        <f>IFERROR(VLOOKUP($A115,'CONCENTRADO DE CLAVES'!$A$10:$AU$732,T$8,FALSE),"")</f>
        <v>2</v>
      </c>
      <c r="U115" s="16">
        <f>IFERROR(VLOOKUP($A115,'CONCENTRADO DE CLAVES'!$A$10:$AU$732,U$8,FALSE),"")</f>
        <v>12</v>
      </c>
      <c r="V115" s="16" t="str">
        <f>IFERROR(VLOOKUP($A115,'CONCENTRADO DE CLAVES'!$A$10:$AU$732,V$8,FALSE),"")</f>
        <v>21121040150015625233K21301415627514615212101</v>
      </c>
      <c r="W115" s="13">
        <f>IFERROR(VLOOKUP($A115,'CONCENTRADO DE CLAVES'!$A$10:$AU$732,W$8,FALSE),"")</f>
        <v>0</v>
      </c>
      <c r="X115" s="13">
        <f>IFERROR(VLOOKUP($A115,'CONCENTRADO DE CLAVES'!$A$10:$AU$732,X$8,FALSE),"")</f>
        <v>0</v>
      </c>
      <c r="Y115" s="13">
        <f>IFERROR(VLOOKUP($A115,'CONCENTRADO DE CLAVES'!$A$10:$AU$732,Y$8,FALSE),"")</f>
        <v>0</v>
      </c>
      <c r="Z115" s="37">
        <f>IFERROR(VLOOKUP($A115,'CONCENTRADO DE CLAVES'!$A$10:$AU$732,Z$8,FALSE),"")</f>
        <v>0</v>
      </c>
      <c r="AA115" s="13">
        <f>IFERROR(VLOOKUP($A115,'CONCENTRADO DE CLAVES'!$A$10:$AU$732,AA$8,FALSE),"")</f>
        <v>0</v>
      </c>
      <c r="AB115" s="13">
        <f>IFERROR(VLOOKUP($A115,'CONCENTRADO DE CLAVES'!$A$10:$AU$732,AB$8,FALSE),"")</f>
        <v>0</v>
      </c>
      <c r="AC115" s="13">
        <f>IFERROR(VLOOKUP($A115,'CONCENTRADO DE CLAVES'!$A$10:$AU$732,AC$8,FALSE),"")</f>
        <v>0</v>
      </c>
      <c r="AD115" s="37">
        <f>IFERROR(VLOOKUP($A115,'CONCENTRADO DE CLAVES'!$A$10:$AU$732,AD$8,FALSE),"")</f>
        <v>0</v>
      </c>
      <c r="AE115" s="13">
        <f>IFERROR(VLOOKUP($A115,'CONCENTRADO DE CLAVES'!$A$10:$AU$732,AE$8,FALSE),"")</f>
        <v>0</v>
      </c>
      <c r="AF115" s="13">
        <f>IFERROR(VLOOKUP($A115,'CONCENTRADO DE CLAVES'!$A$10:$AU$732,AF$8,FALSE),"")</f>
        <v>0</v>
      </c>
      <c r="AG115" s="13">
        <f>IFERROR(VLOOKUP($A115,'CONCENTRADO DE CLAVES'!$A$10:$AU$732,AG$8,FALSE),"")</f>
        <v>0</v>
      </c>
      <c r="AH115" s="37">
        <f>IFERROR(VLOOKUP($A115,'CONCENTRADO DE CLAVES'!$A$10:$AU$732,AH$8,FALSE),"")</f>
        <v>0</v>
      </c>
      <c r="AI115" s="13">
        <f>IFERROR(VLOOKUP($A115,'CONCENTRADO DE CLAVES'!$A$10:$AU$732,AI$8,FALSE),"")</f>
        <v>0</v>
      </c>
      <c r="AJ115" s="13">
        <f>IFERROR(VLOOKUP($A115,'CONCENTRADO DE CLAVES'!$A$10:$AU$732,AJ$8,FALSE),"")</f>
        <v>0</v>
      </c>
      <c r="AK115" s="13">
        <f>IFERROR(VLOOKUP($A115,'CONCENTRADO DE CLAVES'!$A$10:$AU$732,AK$8,FALSE),"")</f>
        <v>0</v>
      </c>
      <c r="AL115" s="37">
        <f>IFERROR(VLOOKUP($A115,'CONCENTRADO DE CLAVES'!$A$10:$AU$732,AL$8,FALSE),"")</f>
        <v>0</v>
      </c>
      <c r="AM115" s="69">
        <f>IFERROR(VLOOKUP($A115,'CONCENTRADO DE CLAVES'!$A$10:$AU$732,AM$8,FALSE),"")</f>
        <v>0</v>
      </c>
    </row>
    <row r="116" spans="1:39" x14ac:dyDescent="0.25">
      <c r="A116" s="66">
        <v>107</v>
      </c>
      <c r="B116" s="16" t="str">
        <f>IFERROR(VLOOKUP($A116,'CONCENTRADO DE CLAVES'!$A$10:$AU$732,B$8,FALSE),"")</f>
        <v>21121040150015625233K21301415628104815209067</v>
      </c>
      <c r="C116" s="16">
        <f>IFERROR(VLOOKUP($A116,'CONCENTRADO DE CLAVES'!$A$10:$AU$732,C$8,FALSE),"")</f>
        <v>183</v>
      </c>
      <c r="D116" s="16" t="str">
        <f>IFERROR(VLOOKUP($A116,'CONCENTRADO DE CLAVES'!$A$10:$AU$732,D$8,FALSE),"")</f>
        <v>21121</v>
      </c>
      <c r="E116" s="16">
        <f>IFERROR(VLOOKUP($A116,'CONCENTRADO DE CLAVES'!$A$10:$AU$732,E$8,FALSE),"")</f>
        <v>4</v>
      </c>
      <c r="F116" s="16">
        <f>IFERROR(VLOOKUP($A116,'CONCENTRADO DE CLAVES'!$A$10:$AU$732,F$8,FALSE),"")</f>
        <v>15</v>
      </c>
      <c r="G116" s="16">
        <f>IFERROR(VLOOKUP($A116,'CONCENTRADO DE CLAVES'!$A$10:$AU$732,G$8,FALSE),"")</f>
        <v>156</v>
      </c>
      <c r="H116" s="16">
        <f>IFERROR(VLOOKUP($A116,'CONCENTRADO DE CLAVES'!$A$10:$AU$732,H$8,FALSE),"")</f>
        <v>2</v>
      </c>
      <c r="I116" s="16">
        <f>IFERROR(VLOOKUP($A116,'CONCENTRADO DE CLAVES'!$A$10:$AU$732,I$8,FALSE),"")</f>
        <v>5</v>
      </c>
      <c r="J116" s="16">
        <f>IFERROR(VLOOKUP($A116,'CONCENTRADO DE CLAVES'!$A$10:$AU$732,J$8,FALSE),"")</f>
        <v>2</v>
      </c>
      <c r="K116" s="16">
        <f>IFERROR(VLOOKUP($A116,'CONCENTRADO DE CLAVES'!$A$10:$AU$732,K$8,FALSE),"")</f>
        <v>3</v>
      </c>
      <c r="L116" s="16">
        <f>IFERROR(VLOOKUP($A116,'CONCENTRADO DE CLAVES'!$A$10:$AU$732,L$8,FALSE),"")</f>
        <v>3</v>
      </c>
      <c r="M116" s="16" t="str">
        <f>IFERROR(VLOOKUP($A116,'CONCENTRADO DE CLAVES'!$A$10:$AU$732,M$8,FALSE),"")</f>
        <v>K</v>
      </c>
      <c r="N116" s="16">
        <f>IFERROR(VLOOKUP($A116,'CONCENTRADO DE CLAVES'!$A$10:$AU$732,N$8,FALSE),"")</f>
        <v>213</v>
      </c>
      <c r="O116" s="16">
        <f>IFERROR(VLOOKUP($A116,'CONCENTRADO DE CLAVES'!$A$10:$AU$732,O$8,FALSE),"")</f>
        <v>1</v>
      </c>
      <c r="P116" s="16">
        <f>IFERROR(VLOOKUP($A116,'CONCENTRADO DE CLAVES'!$A$10:$AU$732,P$8,FALSE),"")</f>
        <v>4156</v>
      </c>
      <c r="Q116" s="16">
        <f>IFERROR(VLOOKUP($A116,'CONCENTRADO DE CLAVES'!$A$10:$AU$732,Q$8,FALSE),"")</f>
        <v>28</v>
      </c>
      <c r="R116" s="16">
        <f>IFERROR(VLOOKUP($A116,'CONCENTRADO DE CLAVES'!$A$10:$AU$732,R$8,FALSE),"")</f>
        <v>1</v>
      </c>
      <c r="S116" s="16">
        <f>IFERROR(VLOOKUP($A116,'CONCENTRADO DE CLAVES'!$A$10:$AU$732,S$8,FALSE),"")</f>
        <v>4815</v>
      </c>
      <c r="T116" s="16">
        <f>IFERROR(VLOOKUP($A116,'CONCENTRADO DE CLAVES'!$A$10:$AU$732,T$8,FALSE),"")</f>
        <v>2</v>
      </c>
      <c r="U116" s="16">
        <f>IFERROR(VLOOKUP($A116,'CONCENTRADO DE CLAVES'!$A$10:$AU$732,U$8,FALSE),"")</f>
        <v>9</v>
      </c>
      <c r="V116" s="16" t="str">
        <f>IFERROR(VLOOKUP($A116,'CONCENTRADO DE CLAVES'!$A$10:$AU$732,V$8,FALSE),"")</f>
        <v>21121040150015625233K21301415628104815209067</v>
      </c>
      <c r="W116" s="13">
        <f>IFERROR(VLOOKUP($A116,'CONCENTRADO DE CLAVES'!$A$10:$AU$732,W$8,FALSE),"")</f>
        <v>0</v>
      </c>
      <c r="X116" s="13">
        <f>IFERROR(VLOOKUP($A116,'CONCENTRADO DE CLAVES'!$A$10:$AU$732,X$8,FALSE),"")</f>
        <v>0</v>
      </c>
      <c r="Y116" s="13">
        <f>IFERROR(VLOOKUP($A116,'CONCENTRADO DE CLAVES'!$A$10:$AU$732,Y$8,FALSE),"")</f>
        <v>0</v>
      </c>
      <c r="Z116" s="37">
        <f>IFERROR(VLOOKUP($A116,'CONCENTRADO DE CLAVES'!$A$10:$AU$732,Z$8,FALSE),"")</f>
        <v>0</v>
      </c>
      <c r="AA116" s="13">
        <f>IFERROR(VLOOKUP($A116,'CONCENTRADO DE CLAVES'!$A$10:$AU$732,AA$8,FALSE),"")</f>
        <v>0</v>
      </c>
      <c r="AB116" s="13">
        <f>IFERROR(VLOOKUP($A116,'CONCENTRADO DE CLAVES'!$A$10:$AU$732,AB$8,FALSE),"")</f>
        <v>0</v>
      </c>
      <c r="AC116" s="13">
        <f>IFERROR(VLOOKUP($A116,'CONCENTRADO DE CLAVES'!$A$10:$AU$732,AC$8,FALSE),"")</f>
        <v>0</v>
      </c>
      <c r="AD116" s="37">
        <f>IFERROR(VLOOKUP($A116,'CONCENTRADO DE CLAVES'!$A$10:$AU$732,AD$8,FALSE),"")</f>
        <v>0</v>
      </c>
      <c r="AE116" s="13">
        <f>IFERROR(VLOOKUP($A116,'CONCENTRADO DE CLAVES'!$A$10:$AU$732,AE$8,FALSE),"")</f>
        <v>0</v>
      </c>
      <c r="AF116" s="13">
        <f>IFERROR(VLOOKUP($A116,'CONCENTRADO DE CLAVES'!$A$10:$AU$732,AF$8,FALSE),"")</f>
        <v>0</v>
      </c>
      <c r="AG116" s="13">
        <f>IFERROR(VLOOKUP($A116,'CONCENTRADO DE CLAVES'!$A$10:$AU$732,AG$8,FALSE),"")</f>
        <v>0</v>
      </c>
      <c r="AH116" s="37">
        <f>IFERROR(VLOOKUP($A116,'CONCENTRADO DE CLAVES'!$A$10:$AU$732,AH$8,FALSE),"")</f>
        <v>0</v>
      </c>
      <c r="AI116" s="13">
        <f>IFERROR(VLOOKUP($A116,'CONCENTRADO DE CLAVES'!$A$10:$AU$732,AI$8,FALSE),"")</f>
        <v>0</v>
      </c>
      <c r="AJ116" s="13">
        <f>IFERROR(VLOOKUP($A116,'CONCENTRADO DE CLAVES'!$A$10:$AU$732,AJ$8,FALSE),"")</f>
        <v>0</v>
      </c>
      <c r="AK116" s="13">
        <f>IFERROR(VLOOKUP($A116,'CONCENTRADO DE CLAVES'!$A$10:$AU$732,AK$8,FALSE),"")</f>
        <v>0</v>
      </c>
      <c r="AL116" s="37">
        <f>IFERROR(VLOOKUP($A116,'CONCENTRADO DE CLAVES'!$A$10:$AU$732,AL$8,FALSE),"")</f>
        <v>0</v>
      </c>
      <c r="AM116" s="69">
        <f>IFERROR(VLOOKUP($A116,'CONCENTRADO DE CLAVES'!$A$10:$AU$732,AM$8,FALSE),"")</f>
        <v>0</v>
      </c>
    </row>
    <row r="117" spans="1:39" x14ac:dyDescent="0.25">
      <c r="A117" s="66">
        <v>108</v>
      </c>
      <c r="B117" s="16" t="str">
        <f>IFERROR(VLOOKUP($A117,'CONCENTRADO DE CLAVES'!$A$10:$AU$732,B$8,FALSE),"")</f>
        <v>21121040150015625233K21301415628514615209067</v>
      </c>
      <c r="C117" s="16">
        <f>IFERROR(VLOOKUP($A117,'CONCENTRADO DE CLAVES'!$A$10:$AU$732,C$8,FALSE),"")</f>
        <v>183</v>
      </c>
      <c r="D117" s="16" t="str">
        <f>IFERROR(VLOOKUP($A117,'CONCENTRADO DE CLAVES'!$A$10:$AU$732,D$8,FALSE),"")</f>
        <v>21121</v>
      </c>
      <c r="E117" s="16">
        <f>IFERROR(VLOOKUP($A117,'CONCENTRADO DE CLAVES'!$A$10:$AU$732,E$8,FALSE),"")</f>
        <v>4</v>
      </c>
      <c r="F117" s="16">
        <f>IFERROR(VLOOKUP($A117,'CONCENTRADO DE CLAVES'!$A$10:$AU$732,F$8,FALSE),"")</f>
        <v>15</v>
      </c>
      <c r="G117" s="16">
        <f>IFERROR(VLOOKUP($A117,'CONCENTRADO DE CLAVES'!$A$10:$AU$732,G$8,FALSE),"")</f>
        <v>156</v>
      </c>
      <c r="H117" s="16">
        <f>IFERROR(VLOOKUP($A117,'CONCENTRADO DE CLAVES'!$A$10:$AU$732,H$8,FALSE),"")</f>
        <v>2</v>
      </c>
      <c r="I117" s="16">
        <f>IFERROR(VLOOKUP($A117,'CONCENTRADO DE CLAVES'!$A$10:$AU$732,I$8,FALSE),"")</f>
        <v>5</v>
      </c>
      <c r="J117" s="16">
        <f>IFERROR(VLOOKUP($A117,'CONCENTRADO DE CLAVES'!$A$10:$AU$732,J$8,FALSE),"")</f>
        <v>2</v>
      </c>
      <c r="K117" s="16">
        <f>IFERROR(VLOOKUP($A117,'CONCENTRADO DE CLAVES'!$A$10:$AU$732,K$8,FALSE),"")</f>
        <v>3</v>
      </c>
      <c r="L117" s="16">
        <f>IFERROR(VLOOKUP($A117,'CONCENTRADO DE CLAVES'!$A$10:$AU$732,L$8,FALSE),"")</f>
        <v>3</v>
      </c>
      <c r="M117" s="16" t="str">
        <f>IFERROR(VLOOKUP($A117,'CONCENTRADO DE CLAVES'!$A$10:$AU$732,M$8,FALSE),"")</f>
        <v>K</v>
      </c>
      <c r="N117" s="16">
        <f>IFERROR(VLOOKUP($A117,'CONCENTRADO DE CLAVES'!$A$10:$AU$732,N$8,FALSE),"")</f>
        <v>213</v>
      </c>
      <c r="O117" s="16">
        <f>IFERROR(VLOOKUP($A117,'CONCENTRADO DE CLAVES'!$A$10:$AU$732,O$8,FALSE),"")</f>
        <v>1</v>
      </c>
      <c r="P117" s="16">
        <f>IFERROR(VLOOKUP($A117,'CONCENTRADO DE CLAVES'!$A$10:$AU$732,P$8,FALSE),"")</f>
        <v>4156</v>
      </c>
      <c r="Q117" s="16">
        <f>IFERROR(VLOOKUP($A117,'CONCENTRADO DE CLAVES'!$A$10:$AU$732,Q$8,FALSE),"")</f>
        <v>28</v>
      </c>
      <c r="R117" s="16">
        <f>IFERROR(VLOOKUP($A117,'CONCENTRADO DE CLAVES'!$A$10:$AU$732,R$8,FALSE),"")</f>
        <v>5</v>
      </c>
      <c r="S117" s="16">
        <f>IFERROR(VLOOKUP($A117,'CONCENTRADO DE CLAVES'!$A$10:$AU$732,S$8,FALSE),"")</f>
        <v>14615</v>
      </c>
      <c r="T117" s="16">
        <f>IFERROR(VLOOKUP($A117,'CONCENTRADO DE CLAVES'!$A$10:$AU$732,T$8,FALSE),"")</f>
        <v>2</v>
      </c>
      <c r="U117" s="16">
        <f>IFERROR(VLOOKUP($A117,'CONCENTRADO DE CLAVES'!$A$10:$AU$732,U$8,FALSE),"")</f>
        <v>9</v>
      </c>
      <c r="V117" s="16" t="str">
        <f>IFERROR(VLOOKUP($A117,'CONCENTRADO DE CLAVES'!$A$10:$AU$732,V$8,FALSE),"")</f>
        <v>21121040150015625233K21301415628514615209067</v>
      </c>
      <c r="W117" s="13">
        <f>IFERROR(VLOOKUP($A117,'CONCENTRADO DE CLAVES'!$A$10:$AU$732,W$8,FALSE),"")</f>
        <v>0</v>
      </c>
      <c r="X117" s="13">
        <f>IFERROR(VLOOKUP($A117,'CONCENTRADO DE CLAVES'!$A$10:$AU$732,X$8,FALSE),"")</f>
        <v>0</v>
      </c>
      <c r="Y117" s="13">
        <f>IFERROR(VLOOKUP($A117,'CONCENTRADO DE CLAVES'!$A$10:$AU$732,Y$8,FALSE),"")</f>
        <v>0</v>
      </c>
      <c r="Z117" s="37">
        <f>IFERROR(VLOOKUP($A117,'CONCENTRADO DE CLAVES'!$A$10:$AU$732,Z$8,FALSE),"")</f>
        <v>0</v>
      </c>
      <c r="AA117" s="13">
        <f>IFERROR(VLOOKUP($A117,'CONCENTRADO DE CLAVES'!$A$10:$AU$732,AA$8,FALSE),"")</f>
        <v>0</v>
      </c>
      <c r="AB117" s="13">
        <f>IFERROR(VLOOKUP($A117,'CONCENTRADO DE CLAVES'!$A$10:$AU$732,AB$8,FALSE),"")</f>
        <v>0</v>
      </c>
      <c r="AC117" s="13">
        <f>IFERROR(VLOOKUP($A117,'CONCENTRADO DE CLAVES'!$A$10:$AU$732,AC$8,FALSE),"")</f>
        <v>0</v>
      </c>
      <c r="AD117" s="37">
        <f>IFERROR(VLOOKUP($A117,'CONCENTRADO DE CLAVES'!$A$10:$AU$732,AD$8,FALSE),"")</f>
        <v>0</v>
      </c>
      <c r="AE117" s="13">
        <f>IFERROR(VLOOKUP($A117,'CONCENTRADO DE CLAVES'!$A$10:$AU$732,AE$8,FALSE),"")</f>
        <v>0</v>
      </c>
      <c r="AF117" s="13">
        <f>IFERROR(VLOOKUP($A117,'CONCENTRADO DE CLAVES'!$A$10:$AU$732,AF$8,FALSE),"")</f>
        <v>0</v>
      </c>
      <c r="AG117" s="13">
        <f>IFERROR(VLOOKUP($A117,'CONCENTRADO DE CLAVES'!$A$10:$AU$732,AG$8,FALSE),"")</f>
        <v>0</v>
      </c>
      <c r="AH117" s="37">
        <f>IFERROR(VLOOKUP($A117,'CONCENTRADO DE CLAVES'!$A$10:$AU$732,AH$8,FALSE),"")</f>
        <v>0</v>
      </c>
      <c r="AI117" s="13">
        <f>IFERROR(VLOOKUP($A117,'CONCENTRADO DE CLAVES'!$A$10:$AU$732,AI$8,FALSE),"")</f>
        <v>0</v>
      </c>
      <c r="AJ117" s="13">
        <f>IFERROR(VLOOKUP($A117,'CONCENTRADO DE CLAVES'!$A$10:$AU$732,AJ$8,FALSE),"")</f>
        <v>0</v>
      </c>
      <c r="AK117" s="13">
        <f>IFERROR(VLOOKUP($A117,'CONCENTRADO DE CLAVES'!$A$10:$AU$732,AK$8,FALSE),"")</f>
        <v>0</v>
      </c>
      <c r="AL117" s="37">
        <f>IFERROR(VLOOKUP($A117,'CONCENTRADO DE CLAVES'!$A$10:$AU$732,AL$8,FALSE),"")</f>
        <v>0</v>
      </c>
      <c r="AM117" s="69">
        <f>IFERROR(VLOOKUP($A117,'CONCENTRADO DE CLAVES'!$A$10:$AU$732,AM$8,FALSE),"")</f>
        <v>0</v>
      </c>
    </row>
    <row r="118" spans="1:39" x14ac:dyDescent="0.25">
      <c r="A118" s="66">
        <v>109</v>
      </c>
      <c r="B118" s="16" t="str">
        <f>IFERROR(VLOOKUP($A118,'CONCENTRADO DE CLAVES'!$A$10:$AU$732,B$8,FALSE),"")</f>
        <v>21121040150015625233K21301415630104815209067</v>
      </c>
      <c r="C118" s="16">
        <f>IFERROR(VLOOKUP($A118,'CONCENTRADO DE CLAVES'!$A$10:$AU$732,C$8,FALSE),"")</f>
        <v>183</v>
      </c>
      <c r="D118" s="16" t="str">
        <f>IFERROR(VLOOKUP($A118,'CONCENTRADO DE CLAVES'!$A$10:$AU$732,D$8,FALSE),"")</f>
        <v>21121</v>
      </c>
      <c r="E118" s="16">
        <f>IFERROR(VLOOKUP($A118,'CONCENTRADO DE CLAVES'!$A$10:$AU$732,E$8,FALSE),"")</f>
        <v>4</v>
      </c>
      <c r="F118" s="16">
        <f>IFERROR(VLOOKUP($A118,'CONCENTRADO DE CLAVES'!$A$10:$AU$732,F$8,FALSE),"")</f>
        <v>15</v>
      </c>
      <c r="G118" s="16">
        <f>IFERROR(VLOOKUP($A118,'CONCENTRADO DE CLAVES'!$A$10:$AU$732,G$8,FALSE),"")</f>
        <v>156</v>
      </c>
      <c r="H118" s="16">
        <f>IFERROR(VLOOKUP($A118,'CONCENTRADO DE CLAVES'!$A$10:$AU$732,H$8,FALSE),"")</f>
        <v>2</v>
      </c>
      <c r="I118" s="16">
        <f>IFERROR(VLOOKUP($A118,'CONCENTRADO DE CLAVES'!$A$10:$AU$732,I$8,FALSE),"")</f>
        <v>5</v>
      </c>
      <c r="J118" s="16">
        <f>IFERROR(VLOOKUP($A118,'CONCENTRADO DE CLAVES'!$A$10:$AU$732,J$8,FALSE),"")</f>
        <v>2</v>
      </c>
      <c r="K118" s="16">
        <f>IFERROR(VLOOKUP($A118,'CONCENTRADO DE CLAVES'!$A$10:$AU$732,K$8,FALSE),"")</f>
        <v>3</v>
      </c>
      <c r="L118" s="16">
        <f>IFERROR(VLOOKUP($A118,'CONCENTRADO DE CLAVES'!$A$10:$AU$732,L$8,FALSE),"")</f>
        <v>3</v>
      </c>
      <c r="M118" s="16" t="str">
        <f>IFERROR(VLOOKUP($A118,'CONCENTRADO DE CLAVES'!$A$10:$AU$732,M$8,FALSE),"")</f>
        <v>K</v>
      </c>
      <c r="N118" s="16">
        <f>IFERROR(VLOOKUP($A118,'CONCENTRADO DE CLAVES'!$A$10:$AU$732,N$8,FALSE),"")</f>
        <v>213</v>
      </c>
      <c r="O118" s="16">
        <f>IFERROR(VLOOKUP($A118,'CONCENTRADO DE CLAVES'!$A$10:$AU$732,O$8,FALSE),"")</f>
        <v>1</v>
      </c>
      <c r="P118" s="16">
        <f>IFERROR(VLOOKUP($A118,'CONCENTRADO DE CLAVES'!$A$10:$AU$732,P$8,FALSE),"")</f>
        <v>4156</v>
      </c>
      <c r="Q118" s="16">
        <f>IFERROR(VLOOKUP($A118,'CONCENTRADO DE CLAVES'!$A$10:$AU$732,Q$8,FALSE),"")</f>
        <v>30</v>
      </c>
      <c r="R118" s="16">
        <f>IFERROR(VLOOKUP($A118,'CONCENTRADO DE CLAVES'!$A$10:$AU$732,R$8,FALSE),"")</f>
        <v>1</v>
      </c>
      <c r="S118" s="16">
        <f>IFERROR(VLOOKUP($A118,'CONCENTRADO DE CLAVES'!$A$10:$AU$732,S$8,FALSE),"")</f>
        <v>4815</v>
      </c>
      <c r="T118" s="16">
        <f>IFERROR(VLOOKUP($A118,'CONCENTRADO DE CLAVES'!$A$10:$AU$732,T$8,FALSE),"")</f>
        <v>2</v>
      </c>
      <c r="U118" s="16">
        <f>IFERROR(VLOOKUP($A118,'CONCENTRADO DE CLAVES'!$A$10:$AU$732,U$8,FALSE),"")</f>
        <v>9</v>
      </c>
      <c r="V118" s="16" t="str">
        <f>IFERROR(VLOOKUP($A118,'CONCENTRADO DE CLAVES'!$A$10:$AU$732,V$8,FALSE),"")</f>
        <v>21121040150015625233K21301415630104815209067</v>
      </c>
      <c r="W118" s="13">
        <f>IFERROR(VLOOKUP($A118,'CONCENTRADO DE CLAVES'!$A$10:$AU$732,W$8,FALSE),"")</f>
        <v>0</v>
      </c>
      <c r="X118" s="13">
        <f>IFERROR(VLOOKUP($A118,'CONCENTRADO DE CLAVES'!$A$10:$AU$732,X$8,FALSE),"")</f>
        <v>0</v>
      </c>
      <c r="Y118" s="13">
        <f>IFERROR(VLOOKUP($A118,'CONCENTRADO DE CLAVES'!$A$10:$AU$732,Y$8,FALSE),"")</f>
        <v>0</v>
      </c>
      <c r="Z118" s="37">
        <f>IFERROR(VLOOKUP($A118,'CONCENTRADO DE CLAVES'!$A$10:$AU$732,Z$8,FALSE),"")</f>
        <v>0</v>
      </c>
      <c r="AA118" s="13">
        <f>IFERROR(VLOOKUP($A118,'CONCENTRADO DE CLAVES'!$A$10:$AU$732,AA$8,FALSE),"")</f>
        <v>0</v>
      </c>
      <c r="AB118" s="13">
        <f>IFERROR(VLOOKUP($A118,'CONCENTRADO DE CLAVES'!$A$10:$AU$732,AB$8,FALSE),"")</f>
        <v>0</v>
      </c>
      <c r="AC118" s="13">
        <f>IFERROR(VLOOKUP($A118,'CONCENTRADO DE CLAVES'!$A$10:$AU$732,AC$8,FALSE),"")</f>
        <v>0</v>
      </c>
      <c r="AD118" s="37">
        <f>IFERROR(VLOOKUP($A118,'CONCENTRADO DE CLAVES'!$A$10:$AU$732,AD$8,FALSE),"")</f>
        <v>0</v>
      </c>
      <c r="AE118" s="13">
        <f>IFERROR(VLOOKUP($A118,'CONCENTRADO DE CLAVES'!$A$10:$AU$732,AE$8,FALSE),"")</f>
        <v>0</v>
      </c>
      <c r="AF118" s="13">
        <f>IFERROR(VLOOKUP($A118,'CONCENTRADO DE CLAVES'!$A$10:$AU$732,AF$8,FALSE),"")</f>
        <v>0</v>
      </c>
      <c r="AG118" s="13">
        <f>IFERROR(VLOOKUP($A118,'CONCENTRADO DE CLAVES'!$A$10:$AU$732,AG$8,FALSE),"")</f>
        <v>0</v>
      </c>
      <c r="AH118" s="37">
        <f>IFERROR(VLOOKUP($A118,'CONCENTRADO DE CLAVES'!$A$10:$AU$732,AH$8,FALSE),"")</f>
        <v>0</v>
      </c>
      <c r="AI118" s="13">
        <f>IFERROR(VLOOKUP($A118,'CONCENTRADO DE CLAVES'!$A$10:$AU$732,AI$8,FALSE),"")</f>
        <v>0</v>
      </c>
      <c r="AJ118" s="13">
        <f>IFERROR(VLOOKUP($A118,'CONCENTRADO DE CLAVES'!$A$10:$AU$732,AJ$8,FALSE),"")</f>
        <v>0</v>
      </c>
      <c r="AK118" s="13">
        <f>IFERROR(VLOOKUP($A118,'CONCENTRADO DE CLAVES'!$A$10:$AU$732,AK$8,FALSE),"")</f>
        <v>0</v>
      </c>
      <c r="AL118" s="37">
        <f>IFERROR(VLOOKUP($A118,'CONCENTRADO DE CLAVES'!$A$10:$AU$732,AL$8,FALSE),"")</f>
        <v>0</v>
      </c>
      <c r="AM118" s="69">
        <f>IFERROR(VLOOKUP($A118,'CONCENTRADO DE CLAVES'!$A$10:$AU$732,AM$8,FALSE),"")</f>
        <v>0</v>
      </c>
    </row>
    <row r="119" spans="1:39" x14ac:dyDescent="0.25">
      <c r="A119" s="66">
        <v>110</v>
      </c>
      <c r="B119" s="16" t="str">
        <f>IFERROR(VLOOKUP($A119,'CONCENTRADO DE CLAVES'!$A$10:$AU$732,B$8,FALSE),"")</f>
        <v>21121040150015625233K21301415630514615209067</v>
      </c>
      <c r="C119" s="16">
        <f>IFERROR(VLOOKUP($A119,'CONCENTRADO DE CLAVES'!$A$10:$AU$732,C$8,FALSE),"")</f>
        <v>183</v>
      </c>
      <c r="D119" s="16" t="str">
        <f>IFERROR(VLOOKUP($A119,'CONCENTRADO DE CLAVES'!$A$10:$AU$732,D$8,FALSE),"")</f>
        <v>21121</v>
      </c>
      <c r="E119" s="16">
        <f>IFERROR(VLOOKUP($A119,'CONCENTRADO DE CLAVES'!$A$10:$AU$732,E$8,FALSE),"")</f>
        <v>4</v>
      </c>
      <c r="F119" s="16">
        <f>IFERROR(VLOOKUP($A119,'CONCENTRADO DE CLAVES'!$A$10:$AU$732,F$8,FALSE),"")</f>
        <v>15</v>
      </c>
      <c r="G119" s="16">
        <f>IFERROR(VLOOKUP($A119,'CONCENTRADO DE CLAVES'!$A$10:$AU$732,G$8,FALSE),"")</f>
        <v>156</v>
      </c>
      <c r="H119" s="16">
        <f>IFERROR(VLOOKUP($A119,'CONCENTRADO DE CLAVES'!$A$10:$AU$732,H$8,FALSE),"")</f>
        <v>2</v>
      </c>
      <c r="I119" s="16">
        <f>IFERROR(VLOOKUP($A119,'CONCENTRADO DE CLAVES'!$A$10:$AU$732,I$8,FALSE),"")</f>
        <v>5</v>
      </c>
      <c r="J119" s="16">
        <f>IFERROR(VLOOKUP($A119,'CONCENTRADO DE CLAVES'!$A$10:$AU$732,J$8,FALSE),"")</f>
        <v>2</v>
      </c>
      <c r="K119" s="16">
        <f>IFERROR(VLOOKUP($A119,'CONCENTRADO DE CLAVES'!$A$10:$AU$732,K$8,FALSE),"")</f>
        <v>3</v>
      </c>
      <c r="L119" s="16">
        <f>IFERROR(VLOOKUP($A119,'CONCENTRADO DE CLAVES'!$A$10:$AU$732,L$8,FALSE),"")</f>
        <v>3</v>
      </c>
      <c r="M119" s="16" t="str">
        <f>IFERROR(VLOOKUP($A119,'CONCENTRADO DE CLAVES'!$A$10:$AU$732,M$8,FALSE),"")</f>
        <v>K</v>
      </c>
      <c r="N119" s="16">
        <f>IFERROR(VLOOKUP($A119,'CONCENTRADO DE CLAVES'!$A$10:$AU$732,N$8,FALSE),"")</f>
        <v>213</v>
      </c>
      <c r="O119" s="16">
        <f>IFERROR(VLOOKUP($A119,'CONCENTRADO DE CLAVES'!$A$10:$AU$732,O$8,FALSE),"")</f>
        <v>1</v>
      </c>
      <c r="P119" s="16">
        <f>IFERROR(VLOOKUP($A119,'CONCENTRADO DE CLAVES'!$A$10:$AU$732,P$8,FALSE),"")</f>
        <v>4156</v>
      </c>
      <c r="Q119" s="16">
        <f>IFERROR(VLOOKUP($A119,'CONCENTRADO DE CLAVES'!$A$10:$AU$732,Q$8,FALSE),"")</f>
        <v>30</v>
      </c>
      <c r="R119" s="16">
        <f>IFERROR(VLOOKUP($A119,'CONCENTRADO DE CLAVES'!$A$10:$AU$732,R$8,FALSE),"")</f>
        <v>5</v>
      </c>
      <c r="S119" s="16">
        <f>IFERROR(VLOOKUP($A119,'CONCENTRADO DE CLAVES'!$A$10:$AU$732,S$8,FALSE),"")</f>
        <v>14615</v>
      </c>
      <c r="T119" s="16">
        <f>IFERROR(VLOOKUP($A119,'CONCENTRADO DE CLAVES'!$A$10:$AU$732,T$8,FALSE),"")</f>
        <v>2</v>
      </c>
      <c r="U119" s="16">
        <f>IFERROR(VLOOKUP($A119,'CONCENTRADO DE CLAVES'!$A$10:$AU$732,U$8,FALSE),"")</f>
        <v>9</v>
      </c>
      <c r="V119" s="16" t="str">
        <f>IFERROR(VLOOKUP($A119,'CONCENTRADO DE CLAVES'!$A$10:$AU$732,V$8,FALSE),"")</f>
        <v>21121040150015625233K21301415630514615209067</v>
      </c>
      <c r="W119" s="13">
        <f>IFERROR(VLOOKUP($A119,'CONCENTRADO DE CLAVES'!$A$10:$AU$732,W$8,FALSE),"")</f>
        <v>0</v>
      </c>
      <c r="X119" s="13">
        <f>IFERROR(VLOOKUP($A119,'CONCENTRADO DE CLAVES'!$A$10:$AU$732,X$8,FALSE),"")</f>
        <v>0</v>
      </c>
      <c r="Y119" s="13">
        <f>IFERROR(VLOOKUP($A119,'CONCENTRADO DE CLAVES'!$A$10:$AU$732,Y$8,FALSE),"")</f>
        <v>0</v>
      </c>
      <c r="Z119" s="37">
        <f>IFERROR(VLOOKUP($A119,'CONCENTRADO DE CLAVES'!$A$10:$AU$732,Z$8,FALSE),"")</f>
        <v>0</v>
      </c>
      <c r="AA119" s="13">
        <f>IFERROR(VLOOKUP($A119,'CONCENTRADO DE CLAVES'!$A$10:$AU$732,AA$8,FALSE),"")</f>
        <v>0</v>
      </c>
      <c r="AB119" s="13">
        <f>IFERROR(VLOOKUP($A119,'CONCENTRADO DE CLAVES'!$A$10:$AU$732,AB$8,FALSE),"")</f>
        <v>0</v>
      </c>
      <c r="AC119" s="13">
        <f>IFERROR(VLOOKUP($A119,'CONCENTRADO DE CLAVES'!$A$10:$AU$732,AC$8,FALSE),"")</f>
        <v>0</v>
      </c>
      <c r="AD119" s="37">
        <f>IFERROR(VLOOKUP($A119,'CONCENTRADO DE CLAVES'!$A$10:$AU$732,AD$8,FALSE),"")</f>
        <v>0</v>
      </c>
      <c r="AE119" s="13">
        <f>IFERROR(VLOOKUP($A119,'CONCENTRADO DE CLAVES'!$A$10:$AU$732,AE$8,FALSE),"")</f>
        <v>0</v>
      </c>
      <c r="AF119" s="13">
        <f>IFERROR(VLOOKUP($A119,'CONCENTRADO DE CLAVES'!$A$10:$AU$732,AF$8,FALSE),"")</f>
        <v>0</v>
      </c>
      <c r="AG119" s="13">
        <f>IFERROR(VLOOKUP($A119,'CONCENTRADO DE CLAVES'!$A$10:$AU$732,AG$8,FALSE),"")</f>
        <v>0</v>
      </c>
      <c r="AH119" s="37">
        <f>IFERROR(VLOOKUP($A119,'CONCENTRADO DE CLAVES'!$A$10:$AU$732,AH$8,FALSE),"")</f>
        <v>0</v>
      </c>
      <c r="AI119" s="13">
        <f>IFERROR(VLOOKUP($A119,'CONCENTRADO DE CLAVES'!$A$10:$AU$732,AI$8,FALSE),"")</f>
        <v>0</v>
      </c>
      <c r="AJ119" s="13">
        <f>IFERROR(VLOOKUP($A119,'CONCENTRADO DE CLAVES'!$A$10:$AU$732,AJ$8,FALSE),"")</f>
        <v>0</v>
      </c>
      <c r="AK119" s="13">
        <f>IFERROR(VLOOKUP($A119,'CONCENTRADO DE CLAVES'!$A$10:$AU$732,AK$8,FALSE),"")</f>
        <v>0</v>
      </c>
      <c r="AL119" s="37">
        <f>IFERROR(VLOOKUP($A119,'CONCENTRADO DE CLAVES'!$A$10:$AU$732,AL$8,FALSE),"")</f>
        <v>0</v>
      </c>
      <c r="AM119" s="69">
        <f>IFERROR(VLOOKUP($A119,'CONCENTRADO DE CLAVES'!$A$10:$AU$732,AM$8,FALSE),"")</f>
        <v>0</v>
      </c>
    </row>
    <row r="120" spans="1:39" x14ac:dyDescent="0.25">
      <c r="A120" s="66">
        <v>111</v>
      </c>
      <c r="B120" s="16" t="str">
        <f>IFERROR(VLOOKUP($A120,'CONCENTRADO DE CLAVES'!$A$10:$AU$732,B$8,FALSE),"")</f>
        <v/>
      </c>
      <c r="C120" s="16" t="str">
        <f>IFERROR(VLOOKUP($A120,'CONCENTRADO DE CLAVES'!$A$10:$AU$732,C$8,FALSE),"")</f>
        <v/>
      </c>
      <c r="D120" s="16" t="str">
        <f>IFERROR(VLOOKUP($A120,'CONCENTRADO DE CLAVES'!$A$10:$AU$732,D$8,FALSE),"")</f>
        <v/>
      </c>
      <c r="E120" s="16" t="str">
        <f>IFERROR(VLOOKUP($A120,'CONCENTRADO DE CLAVES'!$A$10:$AU$732,E$8,FALSE),"")</f>
        <v/>
      </c>
      <c r="F120" s="16" t="str">
        <f>IFERROR(VLOOKUP($A120,'CONCENTRADO DE CLAVES'!$A$10:$AU$732,F$8,FALSE),"")</f>
        <v/>
      </c>
      <c r="G120" s="16" t="str">
        <f>IFERROR(VLOOKUP($A120,'CONCENTRADO DE CLAVES'!$A$10:$AU$732,G$8,FALSE),"")</f>
        <v/>
      </c>
      <c r="H120" s="16" t="str">
        <f>IFERROR(VLOOKUP($A120,'CONCENTRADO DE CLAVES'!$A$10:$AU$732,H$8,FALSE),"")</f>
        <v/>
      </c>
      <c r="I120" s="16" t="str">
        <f>IFERROR(VLOOKUP($A120,'CONCENTRADO DE CLAVES'!$A$10:$AU$732,I$8,FALSE),"")</f>
        <v/>
      </c>
      <c r="J120" s="16" t="str">
        <f>IFERROR(VLOOKUP($A120,'CONCENTRADO DE CLAVES'!$A$10:$AU$732,J$8,FALSE),"")</f>
        <v/>
      </c>
      <c r="K120" s="16" t="str">
        <f>IFERROR(VLOOKUP($A120,'CONCENTRADO DE CLAVES'!$A$10:$AU$732,K$8,FALSE),"")</f>
        <v/>
      </c>
      <c r="L120" s="16" t="str">
        <f>IFERROR(VLOOKUP($A120,'CONCENTRADO DE CLAVES'!$A$10:$AU$732,L$8,FALSE),"")</f>
        <v/>
      </c>
      <c r="M120" s="16" t="str">
        <f>IFERROR(VLOOKUP($A120,'CONCENTRADO DE CLAVES'!$A$10:$AU$732,M$8,FALSE),"")</f>
        <v/>
      </c>
      <c r="N120" s="16" t="str">
        <f>IFERROR(VLOOKUP($A120,'CONCENTRADO DE CLAVES'!$A$10:$AU$732,N$8,FALSE),"")</f>
        <v/>
      </c>
      <c r="O120" s="16" t="str">
        <f>IFERROR(VLOOKUP($A120,'CONCENTRADO DE CLAVES'!$A$10:$AU$732,O$8,FALSE),"")</f>
        <v/>
      </c>
      <c r="P120" s="16" t="str">
        <f>IFERROR(VLOOKUP($A120,'CONCENTRADO DE CLAVES'!$A$10:$AU$732,P$8,FALSE),"")</f>
        <v/>
      </c>
      <c r="Q120" s="16" t="str">
        <f>IFERROR(VLOOKUP($A120,'CONCENTRADO DE CLAVES'!$A$10:$AU$732,Q$8,FALSE),"")</f>
        <v/>
      </c>
      <c r="R120" s="16" t="str">
        <f>IFERROR(VLOOKUP($A120,'CONCENTRADO DE CLAVES'!$A$10:$AU$732,R$8,FALSE),"")</f>
        <v/>
      </c>
      <c r="S120" s="16" t="str">
        <f>IFERROR(VLOOKUP($A120,'CONCENTRADO DE CLAVES'!$A$10:$AU$732,S$8,FALSE),"")</f>
        <v/>
      </c>
      <c r="T120" s="16" t="str">
        <f>IFERROR(VLOOKUP($A120,'CONCENTRADO DE CLAVES'!$A$10:$AU$732,T$8,FALSE),"")</f>
        <v/>
      </c>
      <c r="U120" s="16" t="str">
        <f>IFERROR(VLOOKUP($A120,'CONCENTRADO DE CLAVES'!$A$10:$AU$732,U$8,FALSE),"")</f>
        <v/>
      </c>
      <c r="V120" s="16" t="str">
        <f>IFERROR(VLOOKUP($A120,'CONCENTRADO DE CLAVES'!$A$10:$AU$732,V$8,FALSE),"")</f>
        <v/>
      </c>
      <c r="W120" s="13" t="str">
        <f>IFERROR(VLOOKUP($A120,'CONCENTRADO DE CLAVES'!$A$10:$AU$732,W$8,FALSE),"")</f>
        <v/>
      </c>
      <c r="X120" s="13" t="str">
        <f>IFERROR(VLOOKUP($A120,'CONCENTRADO DE CLAVES'!$A$10:$AU$732,X$8,FALSE),"")</f>
        <v/>
      </c>
      <c r="Y120" s="13" t="str">
        <f>IFERROR(VLOOKUP($A120,'CONCENTRADO DE CLAVES'!$A$10:$AU$732,Y$8,FALSE),"")</f>
        <v/>
      </c>
      <c r="Z120" s="37" t="str">
        <f>IFERROR(VLOOKUP($A120,'CONCENTRADO DE CLAVES'!$A$10:$AU$732,Z$8,FALSE),"")</f>
        <v/>
      </c>
      <c r="AA120" s="13" t="str">
        <f>IFERROR(VLOOKUP($A120,'CONCENTRADO DE CLAVES'!$A$10:$AU$732,AA$8,FALSE),"")</f>
        <v/>
      </c>
      <c r="AB120" s="13" t="str">
        <f>IFERROR(VLOOKUP($A120,'CONCENTRADO DE CLAVES'!$A$10:$AU$732,AB$8,FALSE),"")</f>
        <v/>
      </c>
      <c r="AC120" s="13" t="str">
        <f>IFERROR(VLOOKUP($A120,'CONCENTRADO DE CLAVES'!$A$10:$AU$732,AC$8,FALSE),"")</f>
        <v/>
      </c>
      <c r="AD120" s="37" t="str">
        <f>IFERROR(VLOOKUP($A120,'CONCENTRADO DE CLAVES'!$A$10:$AU$732,AD$8,FALSE),"")</f>
        <v/>
      </c>
      <c r="AE120" s="13" t="str">
        <f>IFERROR(VLOOKUP($A120,'CONCENTRADO DE CLAVES'!$A$10:$AU$732,AE$8,FALSE),"")</f>
        <v/>
      </c>
      <c r="AF120" s="13" t="str">
        <f>IFERROR(VLOOKUP($A120,'CONCENTRADO DE CLAVES'!$A$10:$AU$732,AF$8,FALSE),"")</f>
        <v/>
      </c>
      <c r="AG120" s="13" t="str">
        <f>IFERROR(VLOOKUP($A120,'CONCENTRADO DE CLAVES'!$A$10:$AU$732,AG$8,FALSE),"")</f>
        <v/>
      </c>
      <c r="AH120" s="37" t="str">
        <f>IFERROR(VLOOKUP($A120,'CONCENTRADO DE CLAVES'!$A$10:$AU$732,AH$8,FALSE),"")</f>
        <v/>
      </c>
      <c r="AI120" s="13" t="str">
        <f>IFERROR(VLOOKUP($A120,'CONCENTRADO DE CLAVES'!$A$10:$AU$732,AI$8,FALSE),"")</f>
        <v/>
      </c>
      <c r="AJ120" s="13" t="str">
        <f>IFERROR(VLOOKUP($A120,'CONCENTRADO DE CLAVES'!$A$10:$AU$732,AJ$8,FALSE),"")</f>
        <v/>
      </c>
      <c r="AK120" s="13" t="str">
        <f>IFERROR(VLOOKUP($A120,'CONCENTRADO DE CLAVES'!$A$10:$AU$732,AK$8,FALSE),"")</f>
        <v/>
      </c>
      <c r="AL120" s="37" t="str">
        <f>IFERROR(VLOOKUP($A120,'CONCENTRADO DE CLAVES'!$A$10:$AU$732,AL$8,FALSE),"")</f>
        <v/>
      </c>
      <c r="AM120" s="69" t="str">
        <f>IFERROR(VLOOKUP($A120,'CONCENTRADO DE CLAVES'!$A$10:$AU$732,AM$8,FALSE),"")</f>
        <v/>
      </c>
    </row>
    <row r="121" spans="1:39" x14ac:dyDescent="0.25">
      <c r="A121" s="66">
        <v>112</v>
      </c>
      <c r="B121" s="16" t="str">
        <f>IFERROR(VLOOKUP($A121,'CONCENTRADO DE CLAVES'!$A$10:$AU$732,B$8,FALSE),"")</f>
        <v/>
      </c>
      <c r="C121" s="16" t="str">
        <f>IFERROR(VLOOKUP($A121,'CONCENTRADO DE CLAVES'!$A$10:$AU$732,C$8,FALSE),"")</f>
        <v/>
      </c>
      <c r="D121" s="16" t="str">
        <f>IFERROR(VLOOKUP($A121,'CONCENTRADO DE CLAVES'!$A$10:$AU$732,D$8,FALSE),"")</f>
        <v/>
      </c>
      <c r="E121" s="16" t="str">
        <f>IFERROR(VLOOKUP($A121,'CONCENTRADO DE CLAVES'!$A$10:$AU$732,E$8,FALSE),"")</f>
        <v/>
      </c>
      <c r="F121" s="16" t="str">
        <f>IFERROR(VLOOKUP($A121,'CONCENTRADO DE CLAVES'!$A$10:$AU$732,F$8,FALSE),"")</f>
        <v/>
      </c>
      <c r="G121" s="16" t="str">
        <f>IFERROR(VLOOKUP($A121,'CONCENTRADO DE CLAVES'!$A$10:$AU$732,G$8,FALSE),"")</f>
        <v/>
      </c>
      <c r="H121" s="16" t="str">
        <f>IFERROR(VLOOKUP($A121,'CONCENTRADO DE CLAVES'!$A$10:$AU$732,H$8,FALSE),"")</f>
        <v/>
      </c>
      <c r="I121" s="16" t="str">
        <f>IFERROR(VLOOKUP($A121,'CONCENTRADO DE CLAVES'!$A$10:$AU$732,I$8,FALSE),"")</f>
        <v/>
      </c>
      <c r="J121" s="16" t="str">
        <f>IFERROR(VLOOKUP($A121,'CONCENTRADO DE CLAVES'!$A$10:$AU$732,J$8,FALSE),"")</f>
        <v/>
      </c>
      <c r="K121" s="16" t="str">
        <f>IFERROR(VLOOKUP($A121,'CONCENTRADO DE CLAVES'!$A$10:$AU$732,K$8,FALSE),"")</f>
        <v/>
      </c>
      <c r="L121" s="16" t="str">
        <f>IFERROR(VLOOKUP($A121,'CONCENTRADO DE CLAVES'!$A$10:$AU$732,L$8,FALSE),"")</f>
        <v/>
      </c>
      <c r="M121" s="16" t="str">
        <f>IFERROR(VLOOKUP($A121,'CONCENTRADO DE CLAVES'!$A$10:$AU$732,M$8,FALSE),"")</f>
        <v/>
      </c>
      <c r="N121" s="16" t="str">
        <f>IFERROR(VLOOKUP($A121,'CONCENTRADO DE CLAVES'!$A$10:$AU$732,N$8,FALSE),"")</f>
        <v/>
      </c>
      <c r="O121" s="16" t="str">
        <f>IFERROR(VLOOKUP($A121,'CONCENTRADO DE CLAVES'!$A$10:$AU$732,O$8,FALSE),"")</f>
        <v/>
      </c>
      <c r="P121" s="16" t="str">
        <f>IFERROR(VLOOKUP($A121,'CONCENTRADO DE CLAVES'!$A$10:$AU$732,P$8,FALSE),"")</f>
        <v/>
      </c>
      <c r="Q121" s="16" t="str">
        <f>IFERROR(VLOOKUP($A121,'CONCENTRADO DE CLAVES'!$A$10:$AU$732,Q$8,FALSE),"")</f>
        <v/>
      </c>
      <c r="R121" s="16" t="str">
        <f>IFERROR(VLOOKUP($A121,'CONCENTRADO DE CLAVES'!$A$10:$AU$732,R$8,FALSE),"")</f>
        <v/>
      </c>
      <c r="S121" s="16" t="str">
        <f>IFERROR(VLOOKUP($A121,'CONCENTRADO DE CLAVES'!$A$10:$AU$732,S$8,FALSE),"")</f>
        <v/>
      </c>
      <c r="T121" s="16" t="str">
        <f>IFERROR(VLOOKUP($A121,'CONCENTRADO DE CLAVES'!$A$10:$AU$732,T$8,FALSE),"")</f>
        <v/>
      </c>
      <c r="U121" s="16" t="str">
        <f>IFERROR(VLOOKUP($A121,'CONCENTRADO DE CLAVES'!$A$10:$AU$732,U$8,FALSE),"")</f>
        <v/>
      </c>
      <c r="V121" s="16" t="str">
        <f>IFERROR(VLOOKUP($A121,'CONCENTRADO DE CLAVES'!$A$10:$AU$732,V$8,FALSE),"")</f>
        <v/>
      </c>
      <c r="W121" s="13" t="str">
        <f>IFERROR(VLOOKUP($A121,'CONCENTRADO DE CLAVES'!$A$10:$AU$732,W$8,FALSE),"")</f>
        <v/>
      </c>
      <c r="X121" s="13" t="str">
        <f>IFERROR(VLOOKUP($A121,'CONCENTRADO DE CLAVES'!$A$10:$AU$732,X$8,FALSE),"")</f>
        <v/>
      </c>
      <c r="Y121" s="13" t="str">
        <f>IFERROR(VLOOKUP($A121,'CONCENTRADO DE CLAVES'!$A$10:$AU$732,Y$8,FALSE),"")</f>
        <v/>
      </c>
      <c r="Z121" s="37" t="str">
        <f>IFERROR(VLOOKUP($A121,'CONCENTRADO DE CLAVES'!$A$10:$AU$732,Z$8,FALSE),"")</f>
        <v/>
      </c>
      <c r="AA121" s="13" t="str">
        <f>IFERROR(VLOOKUP($A121,'CONCENTRADO DE CLAVES'!$A$10:$AU$732,AA$8,FALSE),"")</f>
        <v/>
      </c>
      <c r="AB121" s="13" t="str">
        <f>IFERROR(VLOOKUP($A121,'CONCENTRADO DE CLAVES'!$A$10:$AU$732,AB$8,FALSE),"")</f>
        <v/>
      </c>
      <c r="AC121" s="13" t="str">
        <f>IFERROR(VLOOKUP($A121,'CONCENTRADO DE CLAVES'!$A$10:$AU$732,AC$8,FALSE),"")</f>
        <v/>
      </c>
      <c r="AD121" s="37" t="str">
        <f>IFERROR(VLOOKUP($A121,'CONCENTRADO DE CLAVES'!$A$10:$AU$732,AD$8,FALSE),"")</f>
        <v/>
      </c>
      <c r="AE121" s="13" t="str">
        <f>IFERROR(VLOOKUP($A121,'CONCENTRADO DE CLAVES'!$A$10:$AU$732,AE$8,FALSE),"")</f>
        <v/>
      </c>
      <c r="AF121" s="13" t="str">
        <f>IFERROR(VLOOKUP($A121,'CONCENTRADO DE CLAVES'!$A$10:$AU$732,AF$8,FALSE),"")</f>
        <v/>
      </c>
      <c r="AG121" s="13" t="str">
        <f>IFERROR(VLOOKUP($A121,'CONCENTRADO DE CLAVES'!$A$10:$AU$732,AG$8,FALSE),"")</f>
        <v/>
      </c>
      <c r="AH121" s="37" t="str">
        <f>IFERROR(VLOOKUP($A121,'CONCENTRADO DE CLAVES'!$A$10:$AU$732,AH$8,FALSE),"")</f>
        <v/>
      </c>
      <c r="AI121" s="13" t="str">
        <f>IFERROR(VLOOKUP($A121,'CONCENTRADO DE CLAVES'!$A$10:$AU$732,AI$8,FALSE),"")</f>
        <v/>
      </c>
      <c r="AJ121" s="13" t="str">
        <f>IFERROR(VLOOKUP($A121,'CONCENTRADO DE CLAVES'!$A$10:$AU$732,AJ$8,FALSE),"")</f>
        <v/>
      </c>
      <c r="AK121" s="13" t="str">
        <f>IFERROR(VLOOKUP($A121,'CONCENTRADO DE CLAVES'!$A$10:$AU$732,AK$8,FALSE),"")</f>
        <v/>
      </c>
      <c r="AL121" s="37" t="str">
        <f>IFERROR(VLOOKUP($A121,'CONCENTRADO DE CLAVES'!$A$10:$AU$732,AL$8,FALSE),"")</f>
        <v/>
      </c>
      <c r="AM121" s="69" t="str">
        <f>IFERROR(VLOOKUP($A121,'CONCENTRADO DE CLAVES'!$A$10:$AU$732,AM$8,FALSE),"")</f>
        <v/>
      </c>
    </row>
    <row r="122" spans="1:39" x14ac:dyDescent="0.25">
      <c r="A122" s="66">
        <v>113</v>
      </c>
      <c r="B122" s="16" t="str">
        <f>IFERROR(VLOOKUP($A122,'CONCENTRADO DE CLAVES'!$A$10:$AU$732,B$8,FALSE),"")</f>
        <v/>
      </c>
      <c r="C122" s="16" t="str">
        <f>IFERROR(VLOOKUP($A122,'CONCENTRADO DE CLAVES'!$A$10:$AU$732,C$8,FALSE),"")</f>
        <v/>
      </c>
      <c r="D122" s="16" t="str">
        <f>IFERROR(VLOOKUP($A122,'CONCENTRADO DE CLAVES'!$A$10:$AU$732,D$8,FALSE),"")</f>
        <v/>
      </c>
      <c r="E122" s="16" t="str">
        <f>IFERROR(VLOOKUP($A122,'CONCENTRADO DE CLAVES'!$A$10:$AU$732,E$8,FALSE),"")</f>
        <v/>
      </c>
      <c r="F122" s="16" t="str">
        <f>IFERROR(VLOOKUP($A122,'CONCENTRADO DE CLAVES'!$A$10:$AU$732,F$8,FALSE),"")</f>
        <v/>
      </c>
      <c r="G122" s="16" t="str">
        <f>IFERROR(VLOOKUP($A122,'CONCENTRADO DE CLAVES'!$A$10:$AU$732,G$8,FALSE),"")</f>
        <v/>
      </c>
      <c r="H122" s="16" t="str">
        <f>IFERROR(VLOOKUP($A122,'CONCENTRADO DE CLAVES'!$A$10:$AU$732,H$8,FALSE),"")</f>
        <v/>
      </c>
      <c r="I122" s="16" t="str">
        <f>IFERROR(VLOOKUP($A122,'CONCENTRADO DE CLAVES'!$A$10:$AU$732,I$8,FALSE),"")</f>
        <v/>
      </c>
      <c r="J122" s="16" t="str">
        <f>IFERROR(VLOOKUP($A122,'CONCENTRADO DE CLAVES'!$A$10:$AU$732,J$8,FALSE),"")</f>
        <v/>
      </c>
      <c r="K122" s="16" t="str">
        <f>IFERROR(VLOOKUP($A122,'CONCENTRADO DE CLAVES'!$A$10:$AU$732,K$8,FALSE),"")</f>
        <v/>
      </c>
      <c r="L122" s="16" t="str">
        <f>IFERROR(VLOOKUP($A122,'CONCENTRADO DE CLAVES'!$A$10:$AU$732,L$8,FALSE),"")</f>
        <v/>
      </c>
      <c r="M122" s="16" t="str">
        <f>IFERROR(VLOOKUP($A122,'CONCENTRADO DE CLAVES'!$A$10:$AU$732,M$8,FALSE),"")</f>
        <v/>
      </c>
      <c r="N122" s="16" t="str">
        <f>IFERROR(VLOOKUP($A122,'CONCENTRADO DE CLAVES'!$A$10:$AU$732,N$8,FALSE),"")</f>
        <v/>
      </c>
      <c r="O122" s="16" t="str">
        <f>IFERROR(VLOOKUP($A122,'CONCENTRADO DE CLAVES'!$A$10:$AU$732,O$8,FALSE),"")</f>
        <v/>
      </c>
      <c r="P122" s="16" t="str">
        <f>IFERROR(VLOOKUP($A122,'CONCENTRADO DE CLAVES'!$A$10:$AU$732,P$8,FALSE),"")</f>
        <v/>
      </c>
      <c r="Q122" s="16" t="str">
        <f>IFERROR(VLOOKUP($A122,'CONCENTRADO DE CLAVES'!$A$10:$AU$732,Q$8,FALSE),"")</f>
        <v/>
      </c>
      <c r="R122" s="16" t="str">
        <f>IFERROR(VLOOKUP($A122,'CONCENTRADO DE CLAVES'!$A$10:$AU$732,R$8,FALSE),"")</f>
        <v/>
      </c>
      <c r="S122" s="16" t="str">
        <f>IFERROR(VLOOKUP($A122,'CONCENTRADO DE CLAVES'!$A$10:$AU$732,S$8,FALSE),"")</f>
        <v/>
      </c>
      <c r="T122" s="16" t="str">
        <f>IFERROR(VLOOKUP($A122,'CONCENTRADO DE CLAVES'!$A$10:$AU$732,T$8,FALSE),"")</f>
        <v/>
      </c>
      <c r="U122" s="16" t="str">
        <f>IFERROR(VLOOKUP($A122,'CONCENTRADO DE CLAVES'!$A$10:$AU$732,U$8,FALSE),"")</f>
        <v/>
      </c>
      <c r="V122" s="16" t="str">
        <f>IFERROR(VLOOKUP($A122,'CONCENTRADO DE CLAVES'!$A$10:$AU$732,V$8,FALSE),"")</f>
        <v/>
      </c>
      <c r="W122" s="13" t="str">
        <f>IFERROR(VLOOKUP($A122,'CONCENTRADO DE CLAVES'!$A$10:$AU$732,W$8,FALSE),"")</f>
        <v/>
      </c>
      <c r="X122" s="13" t="str">
        <f>IFERROR(VLOOKUP($A122,'CONCENTRADO DE CLAVES'!$A$10:$AU$732,X$8,FALSE),"")</f>
        <v/>
      </c>
      <c r="Y122" s="13" t="str">
        <f>IFERROR(VLOOKUP($A122,'CONCENTRADO DE CLAVES'!$A$10:$AU$732,Y$8,FALSE),"")</f>
        <v/>
      </c>
      <c r="Z122" s="37" t="str">
        <f>IFERROR(VLOOKUP($A122,'CONCENTRADO DE CLAVES'!$A$10:$AU$732,Z$8,FALSE),"")</f>
        <v/>
      </c>
      <c r="AA122" s="13" t="str">
        <f>IFERROR(VLOOKUP($A122,'CONCENTRADO DE CLAVES'!$A$10:$AU$732,AA$8,FALSE),"")</f>
        <v/>
      </c>
      <c r="AB122" s="13" t="str">
        <f>IFERROR(VLOOKUP($A122,'CONCENTRADO DE CLAVES'!$A$10:$AU$732,AB$8,FALSE),"")</f>
        <v/>
      </c>
      <c r="AC122" s="13" t="str">
        <f>IFERROR(VLOOKUP($A122,'CONCENTRADO DE CLAVES'!$A$10:$AU$732,AC$8,FALSE),"")</f>
        <v/>
      </c>
      <c r="AD122" s="37" t="str">
        <f>IFERROR(VLOOKUP($A122,'CONCENTRADO DE CLAVES'!$A$10:$AU$732,AD$8,FALSE),"")</f>
        <v/>
      </c>
      <c r="AE122" s="13" t="str">
        <f>IFERROR(VLOOKUP($A122,'CONCENTRADO DE CLAVES'!$A$10:$AU$732,AE$8,FALSE),"")</f>
        <v/>
      </c>
      <c r="AF122" s="13" t="str">
        <f>IFERROR(VLOOKUP($A122,'CONCENTRADO DE CLAVES'!$A$10:$AU$732,AF$8,FALSE),"")</f>
        <v/>
      </c>
      <c r="AG122" s="13" t="str">
        <f>IFERROR(VLOOKUP($A122,'CONCENTRADO DE CLAVES'!$A$10:$AU$732,AG$8,FALSE),"")</f>
        <v/>
      </c>
      <c r="AH122" s="37" t="str">
        <f>IFERROR(VLOOKUP($A122,'CONCENTRADO DE CLAVES'!$A$10:$AU$732,AH$8,FALSE),"")</f>
        <v/>
      </c>
      <c r="AI122" s="13" t="str">
        <f>IFERROR(VLOOKUP($A122,'CONCENTRADO DE CLAVES'!$A$10:$AU$732,AI$8,FALSE),"")</f>
        <v/>
      </c>
      <c r="AJ122" s="13" t="str">
        <f>IFERROR(VLOOKUP($A122,'CONCENTRADO DE CLAVES'!$A$10:$AU$732,AJ$8,FALSE),"")</f>
        <v/>
      </c>
      <c r="AK122" s="13" t="str">
        <f>IFERROR(VLOOKUP($A122,'CONCENTRADO DE CLAVES'!$A$10:$AU$732,AK$8,FALSE),"")</f>
        <v/>
      </c>
      <c r="AL122" s="37" t="str">
        <f>IFERROR(VLOOKUP($A122,'CONCENTRADO DE CLAVES'!$A$10:$AU$732,AL$8,FALSE),"")</f>
        <v/>
      </c>
      <c r="AM122" s="69" t="str">
        <f>IFERROR(VLOOKUP($A122,'CONCENTRADO DE CLAVES'!$A$10:$AU$732,AM$8,FALSE),"")</f>
        <v/>
      </c>
    </row>
    <row r="123" spans="1:39" x14ac:dyDescent="0.25">
      <c r="A123" s="66">
        <v>114</v>
      </c>
      <c r="B123" s="16" t="str">
        <f>IFERROR(VLOOKUP($A123,'CONCENTRADO DE CLAVES'!$A$10:$AU$732,B$8,FALSE),"")</f>
        <v/>
      </c>
      <c r="C123" s="16" t="str">
        <f>IFERROR(VLOOKUP($A123,'CONCENTRADO DE CLAVES'!$A$10:$AU$732,C$8,FALSE),"")</f>
        <v/>
      </c>
      <c r="D123" s="16" t="str">
        <f>IFERROR(VLOOKUP($A123,'CONCENTRADO DE CLAVES'!$A$10:$AU$732,D$8,FALSE),"")</f>
        <v/>
      </c>
      <c r="E123" s="16" t="str">
        <f>IFERROR(VLOOKUP($A123,'CONCENTRADO DE CLAVES'!$A$10:$AU$732,E$8,FALSE),"")</f>
        <v/>
      </c>
      <c r="F123" s="16" t="str">
        <f>IFERROR(VLOOKUP($A123,'CONCENTRADO DE CLAVES'!$A$10:$AU$732,F$8,FALSE),"")</f>
        <v/>
      </c>
      <c r="G123" s="16" t="str">
        <f>IFERROR(VLOOKUP($A123,'CONCENTRADO DE CLAVES'!$A$10:$AU$732,G$8,FALSE),"")</f>
        <v/>
      </c>
      <c r="H123" s="16" t="str">
        <f>IFERROR(VLOOKUP($A123,'CONCENTRADO DE CLAVES'!$A$10:$AU$732,H$8,FALSE),"")</f>
        <v/>
      </c>
      <c r="I123" s="16" t="str">
        <f>IFERROR(VLOOKUP($A123,'CONCENTRADO DE CLAVES'!$A$10:$AU$732,I$8,FALSE),"")</f>
        <v/>
      </c>
      <c r="J123" s="16" t="str">
        <f>IFERROR(VLOOKUP($A123,'CONCENTRADO DE CLAVES'!$A$10:$AU$732,J$8,FALSE),"")</f>
        <v/>
      </c>
      <c r="K123" s="16" t="str">
        <f>IFERROR(VLOOKUP($A123,'CONCENTRADO DE CLAVES'!$A$10:$AU$732,K$8,FALSE),"")</f>
        <v/>
      </c>
      <c r="L123" s="16" t="str">
        <f>IFERROR(VLOOKUP($A123,'CONCENTRADO DE CLAVES'!$A$10:$AU$732,L$8,FALSE),"")</f>
        <v/>
      </c>
      <c r="M123" s="16" t="str">
        <f>IFERROR(VLOOKUP($A123,'CONCENTRADO DE CLAVES'!$A$10:$AU$732,M$8,FALSE),"")</f>
        <v/>
      </c>
      <c r="N123" s="16" t="str">
        <f>IFERROR(VLOOKUP($A123,'CONCENTRADO DE CLAVES'!$A$10:$AU$732,N$8,FALSE),"")</f>
        <v/>
      </c>
      <c r="O123" s="16" t="str">
        <f>IFERROR(VLOOKUP($A123,'CONCENTRADO DE CLAVES'!$A$10:$AU$732,O$8,FALSE),"")</f>
        <v/>
      </c>
      <c r="P123" s="16" t="str">
        <f>IFERROR(VLOOKUP($A123,'CONCENTRADO DE CLAVES'!$A$10:$AU$732,P$8,FALSE),"")</f>
        <v/>
      </c>
      <c r="Q123" s="16" t="str">
        <f>IFERROR(VLOOKUP($A123,'CONCENTRADO DE CLAVES'!$A$10:$AU$732,Q$8,FALSE),"")</f>
        <v/>
      </c>
      <c r="R123" s="16" t="str">
        <f>IFERROR(VLOOKUP($A123,'CONCENTRADO DE CLAVES'!$A$10:$AU$732,R$8,FALSE),"")</f>
        <v/>
      </c>
      <c r="S123" s="16" t="str">
        <f>IFERROR(VLOOKUP($A123,'CONCENTRADO DE CLAVES'!$A$10:$AU$732,S$8,FALSE),"")</f>
        <v/>
      </c>
      <c r="T123" s="16" t="str">
        <f>IFERROR(VLOOKUP($A123,'CONCENTRADO DE CLAVES'!$A$10:$AU$732,T$8,FALSE),"")</f>
        <v/>
      </c>
      <c r="U123" s="16" t="str">
        <f>IFERROR(VLOOKUP($A123,'CONCENTRADO DE CLAVES'!$A$10:$AU$732,U$8,FALSE),"")</f>
        <v/>
      </c>
      <c r="V123" s="16" t="str">
        <f>IFERROR(VLOOKUP($A123,'CONCENTRADO DE CLAVES'!$A$10:$AU$732,V$8,FALSE),"")</f>
        <v/>
      </c>
      <c r="W123" s="13" t="str">
        <f>IFERROR(VLOOKUP($A123,'CONCENTRADO DE CLAVES'!$A$10:$AU$732,W$8,FALSE),"")</f>
        <v/>
      </c>
      <c r="X123" s="13" t="str">
        <f>IFERROR(VLOOKUP($A123,'CONCENTRADO DE CLAVES'!$A$10:$AU$732,X$8,FALSE),"")</f>
        <v/>
      </c>
      <c r="Y123" s="13" t="str">
        <f>IFERROR(VLOOKUP($A123,'CONCENTRADO DE CLAVES'!$A$10:$AU$732,Y$8,FALSE),"")</f>
        <v/>
      </c>
      <c r="Z123" s="37" t="str">
        <f>IFERROR(VLOOKUP($A123,'CONCENTRADO DE CLAVES'!$A$10:$AU$732,Z$8,FALSE),"")</f>
        <v/>
      </c>
      <c r="AA123" s="13" t="str">
        <f>IFERROR(VLOOKUP($A123,'CONCENTRADO DE CLAVES'!$A$10:$AU$732,AA$8,FALSE),"")</f>
        <v/>
      </c>
      <c r="AB123" s="13" t="str">
        <f>IFERROR(VLOOKUP($A123,'CONCENTRADO DE CLAVES'!$A$10:$AU$732,AB$8,FALSE),"")</f>
        <v/>
      </c>
      <c r="AC123" s="13" t="str">
        <f>IFERROR(VLOOKUP($A123,'CONCENTRADO DE CLAVES'!$A$10:$AU$732,AC$8,FALSE),"")</f>
        <v/>
      </c>
      <c r="AD123" s="37" t="str">
        <f>IFERROR(VLOOKUP($A123,'CONCENTRADO DE CLAVES'!$A$10:$AU$732,AD$8,FALSE),"")</f>
        <v/>
      </c>
      <c r="AE123" s="13" t="str">
        <f>IFERROR(VLOOKUP($A123,'CONCENTRADO DE CLAVES'!$A$10:$AU$732,AE$8,FALSE),"")</f>
        <v/>
      </c>
      <c r="AF123" s="13" t="str">
        <f>IFERROR(VLOOKUP($A123,'CONCENTRADO DE CLAVES'!$A$10:$AU$732,AF$8,FALSE),"")</f>
        <v/>
      </c>
      <c r="AG123" s="13" t="str">
        <f>IFERROR(VLOOKUP($A123,'CONCENTRADO DE CLAVES'!$A$10:$AU$732,AG$8,FALSE),"")</f>
        <v/>
      </c>
      <c r="AH123" s="37" t="str">
        <f>IFERROR(VLOOKUP($A123,'CONCENTRADO DE CLAVES'!$A$10:$AU$732,AH$8,FALSE),"")</f>
        <v/>
      </c>
      <c r="AI123" s="13" t="str">
        <f>IFERROR(VLOOKUP($A123,'CONCENTRADO DE CLAVES'!$A$10:$AU$732,AI$8,FALSE),"")</f>
        <v/>
      </c>
      <c r="AJ123" s="13" t="str">
        <f>IFERROR(VLOOKUP($A123,'CONCENTRADO DE CLAVES'!$A$10:$AU$732,AJ$8,FALSE),"")</f>
        <v/>
      </c>
      <c r="AK123" s="13" t="str">
        <f>IFERROR(VLOOKUP($A123,'CONCENTRADO DE CLAVES'!$A$10:$AU$732,AK$8,FALSE),"")</f>
        <v/>
      </c>
      <c r="AL123" s="37" t="str">
        <f>IFERROR(VLOOKUP($A123,'CONCENTRADO DE CLAVES'!$A$10:$AU$732,AL$8,FALSE),"")</f>
        <v/>
      </c>
      <c r="AM123" s="69" t="str">
        <f>IFERROR(VLOOKUP($A123,'CONCENTRADO DE CLAVES'!$A$10:$AU$732,AM$8,FALSE),"")</f>
        <v/>
      </c>
    </row>
    <row r="124" spans="1:39" x14ac:dyDescent="0.25">
      <c r="A124" s="66">
        <v>115</v>
      </c>
      <c r="B124" s="16" t="str">
        <f>IFERROR(VLOOKUP($A124,'CONCENTRADO DE CLAVES'!$A$10:$AU$732,B$8,FALSE),"")</f>
        <v/>
      </c>
      <c r="C124" s="16" t="str">
        <f>IFERROR(VLOOKUP($A124,'CONCENTRADO DE CLAVES'!$A$10:$AU$732,C$8,FALSE),"")</f>
        <v/>
      </c>
      <c r="D124" s="16" t="str">
        <f>IFERROR(VLOOKUP($A124,'CONCENTRADO DE CLAVES'!$A$10:$AU$732,D$8,FALSE),"")</f>
        <v/>
      </c>
      <c r="E124" s="16" t="str">
        <f>IFERROR(VLOOKUP($A124,'CONCENTRADO DE CLAVES'!$A$10:$AU$732,E$8,FALSE),"")</f>
        <v/>
      </c>
      <c r="F124" s="16" t="str">
        <f>IFERROR(VLOOKUP($A124,'CONCENTRADO DE CLAVES'!$A$10:$AU$732,F$8,FALSE),"")</f>
        <v/>
      </c>
      <c r="G124" s="16" t="str">
        <f>IFERROR(VLOOKUP($A124,'CONCENTRADO DE CLAVES'!$A$10:$AU$732,G$8,FALSE),"")</f>
        <v/>
      </c>
      <c r="H124" s="16" t="str">
        <f>IFERROR(VLOOKUP($A124,'CONCENTRADO DE CLAVES'!$A$10:$AU$732,H$8,FALSE),"")</f>
        <v/>
      </c>
      <c r="I124" s="16" t="str">
        <f>IFERROR(VLOOKUP($A124,'CONCENTRADO DE CLAVES'!$A$10:$AU$732,I$8,FALSE),"")</f>
        <v/>
      </c>
      <c r="J124" s="16" t="str">
        <f>IFERROR(VLOOKUP($A124,'CONCENTRADO DE CLAVES'!$A$10:$AU$732,J$8,FALSE),"")</f>
        <v/>
      </c>
      <c r="K124" s="16" t="str">
        <f>IFERROR(VLOOKUP($A124,'CONCENTRADO DE CLAVES'!$A$10:$AU$732,K$8,FALSE),"")</f>
        <v/>
      </c>
      <c r="L124" s="16" t="str">
        <f>IFERROR(VLOOKUP($A124,'CONCENTRADO DE CLAVES'!$A$10:$AU$732,L$8,FALSE),"")</f>
        <v/>
      </c>
      <c r="M124" s="16" t="str">
        <f>IFERROR(VLOOKUP($A124,'CONCENTRADO DE CLAVES'!$A$10:$AU$732,M$8,FALSE),"")</f>
        <v/>
      </c>
      <c r="N124" s="16" t="str">
        <f>IFERROR(VLOOKUP($A124,'CONCENTRADO DE CLAVES'!$A$10:$AU$732,N$8,FALSE),"")</f>
        <v/>
      </c>
      <c r="O124" s="16" t="str">
        <f>IFERROR(VLOOKUP($A124,'CONCENTRADO DE CLAVES'!$A$10:$AU$732,O$8,FALSE),"")</f>
        <v/>
      </c>
      <c r="P124" s="16" t="str">
        <f>IFERROR(VLOOKUP($A124,'CONCENTRADO DE CLAVES'!$A$10:$AU$732,P$8,FALSE),"")</f>
        <v/>
      </c>
      <c r="Q124" s="16" t="str">
        <f>IFERROR(VLOOKUP($A124,'CONCENTRADO DE CLAVES'!$A$10:$AU$732,Q$8,FALSE),"")</f>
        <v/>
      </c>
      <c r="R124" s="16" t="str">
        <f>IFERROR(VLOOKUP($A124,'CONCENTRADO DE CLAVES'!$A$10:$AU$732,R$8,FALSE),"")</f>
        <v/>
      </c>
      <c r="S124" s="16" t="str">
        <f>IFERROR(VLOOKUP($A124,'CONCENTRADO DE CLAVES'!$A$10:$AU$732,S$8,FALSE),"")</f>
        <v/>
      </c>
      <c r="T124" s="16" t="str">
        <f>IFERROR(VLOOKUP($A124,'CONCENTRADO DE CLAVES'!$A$10:$AU$732,T$8,FALSE),"")</f>
        <v/>
      </c>
      <c r="U124" s="16" t="str">
        <f>IFERROR(VLOOKUP($A124,'CONCENTRADO DE CLAVES'!$A$10:$AU$732,U$8,FALSE),"")</f>
        <v/>
      </c>
      <c r="V124" s="16" t="str">
        <f>IFERROR(VLOOKUP($A124,'CONCENTRADO DE CLAVES'!$A$10:$AU$732,V$8,FALSE),"")</f>
        <v/>
      </c>
      <c r="W124" s="13" t="str">
        <f>IFERROR(VLOOKUP($A124,'CONCENTRADO DE CLAVES'!$A$10:$AU$732,W$8,FALSE),"")</f>
        <v/>
      </c>
      <c r="X124" s="13" t="str">
        <f>IFERROR(VLOOKUP($A124,'CONCENTRADO DE CLAVES'!$A$10:$AU$732,X$8,FALSE),"")</f>
        <v/>
      </c>
      <c r="Y124" s="13" t="str">
        <f>IFERROR(VLOOKUP($A124,'CONCENTRADO DE CLAVES'!$A$10:$AU$732,Y$8,FALSE),"")</f>
        <v/>
      </c>
      <c r="Z124" s="37" t="str">
        <f>IFERROR(VLOOKUP($A124,'CONCENTRADO DE CLAVES'!$A$10:$AU$732,Z$8,FALSE),"")</f>
        <v/>
      </c>
      <c r="AA124" s="13" t="str">
        <f>IFERROR(VLOOKUP($A124,'CONCENTRADO DE CLAVES'!$A$10:$AU$732,AA$8,FALSE),"")</f>
        <v/>
      </c>
      <c r="AB124" s="13" t="str">
        <f>IFERROR(VLOOKUP($A124,'CONCENTRADO DE CLAVES'!$A$10:$AU$732,AB$8,FALSE),"")</f>
        <v/>
      </c>
      <c r="AC124" s="13" t="str">
        <f>IFERROR(VLOOKUP($A124,'CONCENTRADO DE CLAVES'!$A$10:$AU$732,AC$8,FALSE),"")</f>
        <v/>
      </c>
      <c r="AD124" s="37" t="str">
        <f>IFERROR(VLOOKUP($A124,'CONCENTRADO DE CLAVES'!$A$10:$AU$732,AD$8,FALSE),"")</f>
        <v/>
      </c>
      <c r="AE124" s="13" t="str">
        <f>IFERROR(VLOOKUP($A124,'CONCENTRADO DE CLAVES'!$A$10:$AU$732,AE$8,FALSE),"")</f>
        <v/>
      </c>
      <c r="AF124" s="13" t="str">
        <f>IFERROR(VLOOKUP($A124,'CONCENTRADO DE CLAVES'!$A$10:$AU$732,AF$8,FALSE),"")</f>
        <v/>
      </c>
      <c r="AG124" s="13" t="str">
        <f>IFERROR(VLOOKUP($A124,'CONCENTRADO DE CLAVES'!$A$10:$AU$732,AG$8,FALSE),"")</f>
        <v/>
      </c>
      <c r="AH124" s="37" t="str">
        <f>IFERROR(VLOOKUP($A124,'CONCENTRADO DE CLAVES'!$A$10:$AU$732,AH$8,FALSE),"")</f>
        <v/>
      </c>
      <c r="AI124" s="13" t="str">
        <f>IFERROR(VLOOKUP($A124,'CONCENTRADO DE CLAVES'!$A$10:$AU$732,AI$8,FALSE),"")</f>
        <v/>
      </c>
      <c r="AJ124" s="13" t="str">
        <f>IFERROR(VLOOKUP($A124,'CONCENTRADO DE CLAVES'!$A$10:$AU$732,AJ$8,FALSE),"")</f>
        <v/>
      </c>
      <c r="AK124" s="13" t="str">
        <f>IFERROR(VLOOKUP($A124,'CONCENTRADO DE CLAVES'!$A$10:$AU$732,AK$8,FALSE),"")</f>
        <v/>
      </c>
      <c r="AL124" s="37" t="str">
        <f>IFERROR(VLOOKUP($A124,'CONCENTRADO DE CLAVES'!$A$10:$AU$732,AL$8,FALSE),"")</f>
        <v/>
      </c>
      <c r="AM124" s="69" t="str">
        <f>IFERROR(VLOOKUP($A124,'CONCENTRADO DE CLAVES'!$A$10:$AU$732,AM$8,FALSE),"")</f>
        <v/>
      </c>
    </row>
    <row r="125" spans="1:39" x14ac:dyDescent="0.25">
      <c r="A125" s="66">
        <v>116</v>
      </c>
      <c r="B125" s="16" t="str">
        <f>IFERROR(VLOOKUP($A125,'CONCENTRADO DE CLAVES'!$A$10:$AU$732,B$8,FALSE),"")</f>
        <v/>
      </c>
      <c r="C125" s="16" t="str">
        <f>IFERROR(VLOOKUP($A125,'CONCENTRADO DE CLAVES'!$A$10:$AU$732,C$8,FALSE),"")</f>
        <v/>
      </c>
      <c r="D125" s="16" t="str">
        <f>IFERROR(VLOOKUP($A125,'CONCENTRADO DE CLAVES'!$A$10:$AU$732,D$8,FALSE),"")</f>
        <v/>
      </c>
      <c r="E125" s="16" t="str">
        <f>IFERROR(VLOOKUP($A125,'CONCENTRADO DE CLAVES'!$A$10:$AU$732,E$8,FALSE),"")</f>
        <v/>
      </c>
      <c r="F125" s="16" t="str">
        <f>IFERROR(VLOOKUP($A125,'CONCENTRADO DE CLAVES'!$A$10:$AU$732,F$8,FALSE),"")</f>
        <v/>
      </c>
      <c r="G125" s="16" t="str">
        <f>IFERROR(VLOOKUP($A125,'CONCENTRADO DE CLAVES'!$A$10:$AU$732,G$8,FALSE),"")</f>
        <v/>
      </c>
      <c r="H125" s="16" t="str">
        <f>IFERROR(VLOOKUP($A125,'CONCENTRADO DE CLAVES'!$A$10:$AU$732,H$8,FALSE),"")</f>
        <v/>
      </c>
      <c r="I125" s="16" t="str">
        <f>IFERROR(VLOOKUP($A125,'CONCENTRADO DE CLAVES'!$A$10:$AU$732,I$8,FALSE),"")</f>
        <v/>
      </c>
      <c r="J125" s="16" t="str">
        <f>IFERROR(VLOOKUP($A125,'CONCENTRADO DE CLAVES'!$A$10:$AU$732,J$8,FALSE),"")</f>
        <v/>
      </c>
      <c r="K125" s="16" t="str">
        <f>IFERROR(VLOOKUP($A125,'CONCENTRADO DE CLAVES'!$A$10:$AU$732,K$8,FALSE),"")</f>
        <v/>
      </c>
      <c r="L125" s="16" t="str">
        <f>IFERROR(VLOOKUP($A125,'CONCENTRADO DE CLAVES'!$A$10:$AU$732,L$8,FALSE),"")</f>
        <v/>
      </c>
      <c r="M125" s="16" t="str">
        <f>IFERROR(VLOOKUP($A125,'CONCENTRADO DE CLAVES'!$A$10:$AU$732,M$8,FALSE),"")</f>
        <v/>
      </c>
      <c r="N125" s="16" t="str">
        <f>IFERROR(VLOOKUP($A125,'CONCENTRADO DE CLAVES'!$A$10:$AU$732,N$8,FALSE),"")</f>
        <v/>
      </c>
      <c r="O125" s="16" t="str">
        <f>IFERROR(VLOOKUP($A125,'CONCENTRADO DE CLAVES'!$A$10:$AU$732,O$8,FALSE),"")</f>
        <v/>
      </c>
      <c r="P125" s="16" t="str">
        <f>IFERROR(VLOOKUP($A125,'CONCENTRADO DE CLAVES'!$A$10:$AU$732,P$8,FALSE),"")</f>
        <v/>
      </c>
      <c r="Q125" s="16" t="str">
        <f>IFERROR(VLOOKUP($A125,'CONCENTRADO DE CLAVES'!$A$10:$AU$732,Q$8,FALSE),"")</f>
        <v/>
      </c>
      <c r="R125" s="16" t="str">
        <f>IFERROR(VLOOKUP($A125,'CONCENTRADO DE CLAVES'!$A$10:$AU$732,R$8,FALSE),"")</f>
        <v/>
      </c>
      <c r="S125" s="16" t="str">
        <f>IFERROR(VLOOKUP($A125,'CONCENTRADO DE CLAVES'!$A$10:$AU$732,S$8,FALSE),"")</f>
        <v/>
      </c>
      <c r="T125" s="16" t="str">
        <f>IFERROR(VLOOKUP($A125,'CONCENTRADO DE CLAVES'!$A$10:$AU$732,T$8,FALSE),"")</f>
        <v/>
      </c>
      <c r="U125" s="16" t="str">
        <f>IFERROR(VLOOKUP($A125,'CONCENTRADO DE CLAVES'!$A$10:$AU$732,U$8,FALSE),"")</f>
        <v/>
      </c>
      <c r="V125" s="16" t="str">
        <f>IFERROR(VLOOKUP($A125,'CONCENTRADO DE CLAVES'!$A$10:$AU$732,V$8,FALSE),"")</f>
        <v/>
      </c>
      <c r="W125" s="13" t="str">
        <f>IFERROR(VLOOKUP($A125,'CONCENTRADO DE CLAVES'!$A$10:$AU$732,W$8,FALSE),"")</f>
        <v/>
      </c>
      <c r="X125" s="13" t="str">
        <f>IFERROR(VLOOKUP($A125,'CONCENTRADO DE CLAVES'!$A$10:$AU$732,X$8,FALSE),"")</f>
        <v/>
      </c>
      <c r="Y125" s="13" t="str">
        <f>IFERROR(VLOOKUP($A125,'CONCENTRADO DE CLAVES'!$A$10:$AU$732,Y$8,FALSE),"")</f>
        <v/>
      </c>
      <c r="Z125" s="37" t="str">
        <f>IFERROR(VLOOKUP($A125,'CONCENTRADO DE CLAVES'!$A$10:$AU$732,Z$8,FALSE),"")</f>
        <v/>
      </c>
      <c r="AA125" s="13" t="str">
        <f>IFERROR(VLOOKUP($A125,'CONCENTRADO DE CLAVES'!$A$10:$AU$732,AA$8,FALSE),"")</f>
        <v/>
      </c>
      <c r="AB125" s="13" t="str">
        <f>IFERROR(VLOOKUP($A125,'CONCENTRADO DE CLAVES'!$A$10:$AU$732,AB$8,FALSE),"")</f>
        <v/>
      </c>
      <c r="AC125" s="13" t="str">
        <f>IFERROR(VLOOKUP($A125,'CONCENTRADO DE CLAVES'!$A$10:$AU$732,AC$8,FALSE),"")</f>
        <v/>
      </c>
      <c r="AD125" s="37" t="str">
        <f>IFERROR(VLOOKUP($A125,'CONCENTRADO DE CLAVES'!$A$10:$AU$732,AD$8,FALSE),"")</f>
        <v/>
      </c>
      <c r="AE125" s="13" t="str">
        <f>IFERROR(VLOOKUP($A125,'CONCENTRADO DE CLAVES'!$A$10:$AU$732,AE$8,FALSE),"")</f>
        <v/>
      </c>
      <c r="AF125" s="13" t="str">
        <f>IFERROR(VLOOKUP($A125,'CONCENTRADO DE CLAVES'!$A$10:$AU$732,AF$8,FALSE),"")</f>
        <v/>
      </c>
      <c r="AG125" s="13" t="str">
        <f>IFERROR(VLOOKUP($A125,'CONCENTRADO DE CLAVES'!$A$10:$AU$732,AG$8,FALSE),"")</f>
        <v/>
      </c>
      <c r="AH125" s="37" t="str">
        <f>IFERROR(VLOOKUP($A125,'CONCENTRADO DE CLAVES'!$A$10:$AU$732,AH$8,FALSE),"")</f>
        <v/>
      </c>
      <c r="AI125" s="13" t="str">
        <f>IFERROR(VLOOKUP($A125,'CONCENTRADO DE CLAVES'!$A$10:$AU$732,AI$8,FALSE),"")</f>
        <v/>
      </c>
      <c r="AJ125" s="13" t="str">
        <f>IFERROR(VLOOKUP($A125,'CONCENTRADO DE CLAVES'!$A$10:$AU$732,AJ$8,FALSE),"")</f>
        <v/>
      </c>
      <c r="AK125" s="13" t="str">
        <f>IFERROR(VLOOKUP($A125,'CONCENTRADO DE CLAVES'!$A$10:$AU$732,AK$8,FALSE),"")</f>
        <v/>
      </c>
      <c r="AL125" s="37" t="str">
        <f>IFERROR(VLOOKUP($A125,'CONCENTRADO DE CLAVES'!$A$10:$AU$732,AL$8,FALSE),"")</f>
        <v/>
      </c>
      <c r="AM125" s="69" t="str">
        <f>IFERROR(VLOOKUP($A125,'CONCENTRADO DE CLAVES'!$A$10:$AU$732,AM$8,FALSE),"")</f>
        <v/>
      </c>
    </row>
    <row r="126" spans="1:39" x14ac:dyDescent="0.25">
      <c r="A126" s="66">
        <v>117</v>
      </c>
      <c r="B126" s="16" t="str">
        <f>IFERROR(VLOOKUP($A126,'CONCENTRADO DE CLAVES'!$A$10:$AU$732,B$8,FALSE),"")</f>
        <v/>
      </c>
      <c r="C126" s="16" t="str">
        <f>IFERROR(VLOOKUP($A126,'CONCENTRADO DE CLAVES'!$A$10:$AU$732,C$8,FALSE),"")</f>
        <v/>
      </c>
      <c r="D126" s="16" t="str">
        <f>IFERROR(VLOOKUP($A126,'CONCENTRADO DE CLAVES'!$A$10:$AU$732,D$8,FALSE),"")</f>
        <v/>
      </c>
      <c r="E126" s="16" t="str">
        <f>IFERROR(VLOOKUP($A126,'CONCENTRADO DE CLAVES'!$A$10:$AU$732,E$8,FALSE),"")</f>
        <v/>
      </c>
      <c r="F126" s="16" t="str">
        <f>IFERROR(VLOOKUP($A126,'CONCENTRADO DE CLAVES'!$A$10:$AU$732,F$8,FALSE),"")</f>
        <v/>
      </c>
      <c r="G126" s="16" t="str">
        <f>IFERROR(VLOOKUP($A126,'CONCENTRADO DE CLAVES'!$A$10:$AU$732,G$8,FALSE),"")</f>
        <v/>
      </c>
      <c r="H126" s="16" t="str">
        <f>IFERROR(VLOOKUP($A126,'CONCENTRADO DE CLAVES'!$A$10:$AU$732,H$8,FALSE),"")</f>
        <v/>
      </c>
      <c r="I126" s="16" t="str">
        <f>IFERROR(VLOOKUP($A126,'CONCENTRADO DE CLAVES'!$A$10:$AU$732,I$8,FALSE),"")</f>
        <v/>
      </c>
      <c r="J126" s="16" t="str">
        <f>IFERROR(VLOOKUP($A126,'CONCENTRADO DE CLAVES'!$A$10:$AU$732,J$8,FALSE),"")</f>
        <v/>
      </c>
      <c r="K126" s="16" t="str">
        <f>IFERROR(VLOOKUP($A126,'CONCENTRADO DE CLAVES'!$A$10:$AU$732,K$8,FALSE),"")</f>
        <v/>
      </c>
      <c r="L126" s="16" t="str">
        <f>IFERROR(VLOOKUP($A126,'CONCENTRADO DE CLAVES'!$A$10:$AU$732,L$8,FALSE),"")</f>
        <v/>
      </c>
      <c r="M126" s="16" t="str">
        <f>IFERROR(VLOOKUP($A126,'CONCENTRADO DE CLAVES'!$A$10:$AU$732,M$8,FALSE),"")</f>
        <v/>
      </c>
      <c r="N126" s="16" t="str">
        <f>IFERROR(VLOOKUP($A126,'CONCENTRADO DE CLAVES'!$A$10:$AU$732,N$8,FALSE),"")</f>
        <v/>
      </c>
      <c r="O126" s="16" t="str">
        <f>IFERROR(VLOOKUP($A126,'CONCENTRADO DE CLAVES'!$A$10:$AU$732,O$8,FALSE),"")</f>
        <v/>
      </c>
      <c r="P126" s="16" t="str">
        <f>IFERROR(VLOOKUP($A126,'CONCENTRADO DE CLAVES'!$A$10:$AU$732,P$8,FALSE),"")</f>
        <v/>
      </c>
      <c r="Q126" s="16" t="str">
        <f>IFERROR(VLOOKUP($A126,'CONCENTRADO DE CLAVES'!$A$10:$AU$732,Q$8,FALSE),"")</f>
        <v/>
      </c>
      <c r="R126" s="16" t="str">
        <f>IFERROR(VLOOKUP($A126,'CONCENTRADO DE CLAVES'!$A$10:$AU$732,R$8,FALSE),"")</f>
        <v/>
      </c>
      <c r="S126" s="16" t="str">
        <f>IFERROR(VLOOKUP($A126,'CONCENTRADO DE CLAVES'!$A$10:$AU$732,S$8,FALSE),"")</f>
        <v/>
      </c>
      <c r="T126" s="16" t="str">
        <f>IFERROR(VLOOKUP($A126,'CONCENTRADO DE CLAVES'!$A$10:$AU$732,T$8,FALSE),"")</f>
        <v/>
      </c>
      <c r="U126" s="16" t="str">
        <f>IFERROR(VLOOKUP($A126,'CONCENTRADO DE CLAVES'!$A$10:$AU$732,U$8,FALSE),"")</f>
        <v/>
      </c>
      <c r="V126" s="16" t="str">
        <f>IFERROR(VLOOKUP($A126,'CONCENTRADO DE CLAVES'!$A$10:$AU$732,V$8,FALSE),"")</f>
        <v/>
      </c>
      <c r="W126" s="13" t="str">
        <f>IFERROR(VLOOKUP($A126,'CONCENTRADO DE CLAVES'!$A$10:$AU$732,W$8,FALSE),"")</f>
        <v/>
      </c>
      <c r="X126" s="13" t="str">
        <f>IFERROR(VLOOKUP($A126,'CONCENTRADO DE CLAVES'!$A$10:$AU$732,X$8,FALSE),"")</f>
        <v/>
      </c>
      <c r="Y126" s="13" t="str">
        <f>IFERROR(VLOOKUP($A126,'CONCENTRADO DE CLAVES'!$A$10:$AU$732,Y$8,FALSE),"")</f>
        <v/>
      </c>
      <c r="Z126" s="37" t="str">
        <f>IFERROR(VLOOKUP($A126,'CONCENTRADO DE CLAVES'!$A$10:$AU$732,Z$8,FALSE),"")</f>
        <v/>
      </c>
      <c r="AA126" s="13" t="str">
        <f>IFERROR(VLOOKUP($A126,'CONCENTRADO DE CLAVES'!$A$10:$AU$732,AA$8,FALSE),"")</f>
        <v/>
      </c>
      <c r="AB126" s="13" t="str">
        <f>IFERROR(VLOOKUP($A126,'CONCENTRADO DE CLAVES'!$A$10:$AU$732,AB$8,FALSE),"")</f>
        <v/>
      </c>
      <c r="AC126" s="13" t="str">
        <f>IFERROR(VLOOKUP($A126,'CONCENTRADO DE CLAVES'!$A$10:$AU$732,AC$8,FALSE),"")</f>
        <v/>
      </c>
      <c r="AD126" s="37" t="str">
        <f>IFERROR(VLOOKUP($A126,'CONCENTRADO DE CLAVES'!$A$10:$AU$732,AD$8,FALSE),"")</f>
        <v/>
      </c>
      <c r="AE126" s="13" t="str">
        <f>IFERROR(VLOOKUP($A126,'CONCENTRADO DE CLAVES'!$A$10:$AU$732,AE$8,FALSE),"")</f>
        <v/>
      </c>
      <c r="AF126" s="13" t="str">
        <f>IFERROR(VLOOKUP($A126,'CONCENTRADO DE CLAVES'!$A$10:$AU$732,AF$8,FALSE),"")</f>
        <v/>
      </c>
      <c r="AG126" s="13" t="str">
        <f>IFERROR(VLOOKUP($A126,'CONCENTRADO DE CLAVES'!$A$10:$AU$732,AG$8,FALSE),"")</f>
        <v/>
      </c>
      <c r="AH126" s="37" t="str">
        <f>IFERROR(VLOOKUP($A126,'CONCENTRADO DE CLAVES'!$A$10:$AU$732,AH$8,FALSE),"")</f>
        <v/>
      </c>
      <c r="AI126" s="13" t="str">
        <f>IFERROR(VLOOKUP($A126,'CONCENTRADO DE CLAVES'!$A$10:$AU$732,AI$8,FALSE),"")</f>
        <v/>
      </c>
      <c r="AJ126" s="13" t="str">
        <f>IFERROR(VLOOKUP($A126,'CONCENTRADO DE CLAVES'!$A$10:$AU$732,AJ$8,FALSE),"")</f>
        <v/>
      </c>
      <c r="AK126" s="13" t="str">
        <f>IFERROR(VLOOKUP($A126,'CONCENTRADO DE CLAVES'!$A$10:$AU$732,AK$8,FALSE),"")</f>
        <v/>
      </c>
      <c r="AL126" s="37" t="str">
        <f>IFERROR(VLOOKUP($A126,'CONCENTRADO DE CLAVES'!$A$10:$AU$732,AL$8,FALSE),"")</f>
        <v/>
      </c>
      <c r="AM126" s="69" t="str">
        <f>IFERROR(VLOOKUP($A126,'CONCENTRADO DE CLAVES'!$A$10:$AU$732,AM$8,FALSE),"")</f>
        <v/>
      </c>
    </row>
    <row r="127" spans="1:39" x14ac:dyDescent="0.25">
      <c r="A127" s="66">
        <v>118</v>
      </c>
      <c r="B127" s="16" t="str">
        <f>IFERROR(VLOOKUP($A127,'CONCENTRADO DE CLAVES'!$A$10:$AU$732,B$8,FALSE),"")</f>
        <v/>
      </c>
      <c r="C127" s="16" t="str">
        <f>IFERROR(VLOOKUP($A127,'CONCENTRADO DE CLAVES'!$A$10:$AU$732,C$8,FALSE),"")</f>
        <v/>
      </c>
      <c r="D127" s="16" t="str">
        <f>IFERROR(VLOOKUP($A127,'CONCENTRADO DE CLAVES'!$A$10:$AU$732,D$8,FALSE),"")</f>
        <v/>
      </c>
      <c r="E127" s="16" t="str">
        <f>IFERROR(VLOOKUP($A127,'CONCENTRADO DE CLAVES'!$A$10:$AU$732,E$8,FALSE),"")</f>
        <v/>
      </c>
      <c r="F127" s="16" t="str">
        <f>IFERROR(VLOOKUP($A127,'CONCENTRADO DE CLAVES'!$A$10:$AU$732,F$8,FALSE),"")</f>
        <v/>
      </c>
      <c r="G127" s="16" t="str">
        <f>IFERROR(VLOOKUP($A127,'CONCENTRADO DE CLAVES'!$A$10:$AU$732,G$8,FALSE),"")</f>
        <v/>
      </c>
      <c r="H127" s="16" t="str">
        <f>IFERROR(VLOOKUP($A127,'CONCENTRADO DE CLAVES'!$A$10:$AU$732,H$8,FALSE),"")</f>
        <v/>
      </c>
      <c r="I127" s="16" t="str">
        <f>IFERROR(VLOOKUP($A127,'CONCENTRADO DE CLAVES'!$A$10:$AU$732,I$8,FALSE),"")</f>
        <v/>
      </c>
      <c r="J127" s="16" t="str">
        <f>IFERROR(VLOOKUP($A127,'CONCENTRADO DE CLAVES'!$A$10:$AU$732,J$8,FALSE),"")</f>
        <v/>
      </c>
      <c r="K127" s="16" t="str">
        <f>IFERROR(VLOOKUP($A127,'CONCENTRADO DE CLAVES'!$A$10:$AU$732,K$8,FALSE),"")</f>
        <v/>
      </c>
      <c r="L127" s="16" t="str">
        <f>IFERROR(VLOOKUP($A127,'CONCENTRADO DE CLAVES'!$A$10:$AU$732,L$8,FALSE),"")</f>
        <v/>
      </c>
      <c r="M127" s="16" t="str">
        <f>IFERROR(VLOOKUP($A127,'CONCENTRADO DE CLAVES'!$A$10:$AU$732,M$8,FALSE),"")</f>
        <v/>
      </c>
      <c r="N127" s="16" t="str">
        <f>IFERROR(VLOOKUP($A127,'CONCENTRADO DE CLAVES'!$A$10:$AU$732,N$8,FALSE),"")</f>
        <v/>
      </c>
      <c r="O127" s="16" t="str">
        <f>IFERROR(VLOOKUP($A127,'CONCENTRADO DE CLAVES'!$A$10:$AU$732,O$8,FALSE),"")</f>
        <v/>
      </c>
      <c r="P127" s="16" t="str">
        <f>IFERROR(VLOOKUP($A127,'CONCENTRADO DE CLAVES'!$A$10:$AU$732,P$8,FALSE),"")</f>
        <v/>
      </c>
      <c r="Q127" s="16" t="str">
        <f>IFERROR(VLOOKUP($A127,'CONCENTRADO DE CLAVES'!$A$10:$AU$732,Q$8,FALSE),"")</f>
        <v/>
      </c>
      <c r="R127" s="16" t="str">
        <f>IFERROR(VLOOKUP($A127,'CONCENTRADO DE CLAVES'!$A$10:$AU$732,R$8,FALSE),"")</f>
        <v/>
      </c>
      <c r="S127" s="16" t="str">
        <f>IFERROR(VLOOKUP($A127,'CONCENTRADO DE CLAVES'!$A$10:$AU$732,S$8,FALSE),"")</f>
        <v/>
      </c>
      <c r="T127" s="16" t="str">
        <f>IFERROR(VLOOKUP($A127,'CONCENTRADO DE CLAVES'!$A$10:$AU$732,T$8,FALSE),"")</f>
        <v/>
      </c>
      <c r="U127" s="16" t="str">
        <f>IFERROR(VLOOKUP($A127,'CONCENTRADO DE CLAVES'!$A$10:$AU$732,U$8,FALSE),"")</f>
        <v/>
      </c>
      <c r="V127" s="16" t="str">
        <f>IFERROR(VLOOKUP($A127,'CONCENTRADO DE CLAVES'!$A$10:$AU$732,V$8,FALSE),"")</f>
        <v/>
      </c>
      <c r="W127" s="13" t="str">
        <f>IFERROR(VLOOKUP($A127,'CONCENTRADO DE CLAVES'!$A$10:$AU$732,W$8,FALSE),"")</f>
        <v/>
      </c>
      <c r="X127" s="13" t="str">
        <f>IFERROR(VLOOKUP($A127,'CONCENTRADO DE CLAVES'!$A$10:$AU$732,X$8,FALSE),"")</f>
        <v/>
      </c>
      <c r="Y127" s="13" t="str">
        <f>IFERROR(VLOOKUP($A127,'CONCENTRADO DE CLAVES'!$A$10:$AU$732,Y$8,FALSE),"")</f>
        <v/>
      </c>
      <c r="Z127" s="37" t="str">
        <f>IFERROR(VLOOKUP($A127,'CONCENTRADO DE CLAVES'!$A$10:$AU$732,Z$8,FALSE),"")</f>
        <v/>
      </c>
      <c r="AA127" s="13" t="str">
        <f>IFERROR(VLOOKUP($A127,'CONCENTRADO DE CLAVES'!$A$10:$AU$732,AA$8,FALSE),"")</f>
        <v/>
      </c>
      <c r="AB127" s="13" t="str">
        <f>IFERROR(VLOOKUP($A127,'CONCENTRADO DE CLAVES'!$A$10:$AU$732,AB$8,FALSE),"")</f>
        <v/>
      </c>
      <c r="AC127" s="13" t="str">
        <f>IFERROR(VLOOKUP($A127,'CONCENTRADO DE CLAVES'!$A$10:$AU$732,AC$8,FALSE),"")</f>
        <v/>
      </c>
      <c r="AD127" s="37" t="str">
        <f>IFERROR(VLOOKUP($A127,'CONCENTRADO DE CLAVES'!$A$10:$AU$732,AD$8,FALSE),"")</f>
        <v/>
      </c>
      <c r="AE127" s="13" t="str">
        <f>IFERROR(VLOOKUP($A127,'CONCENTRADO DE CLAVES'!$A$10:$AU$732,AE$8,FALSE),"")</f>
        <v/>
      </c>
      <c r="AF127" s="13" t="str">
        <f>IFERROR(VLOOKUP($A127,'CONCENTRADO DE CLAVES'!$A$10:$AU$732,AF$8,FALSE),"")</f>
        <v/>
      </c>
      <c r="AG127" s="13" t="str">
        <f>IFERROR(VLOOKUP($A127,'CONCENTRADO DE CLAVES'!$A$10:$AU$732,AG$8,FALSE),"")</f>
        <v/>
      </c>
      <c r="AH127" s="37" t="str">
        <f>IFERROR(VLOOKUP($A127,'CONCENTRADO DE CLAVES'!$A$10:$AU$732,AH$8,FALSE),"")</f>
        <v/>
      </c>
      <c r="AI127" s="13" t="str">
        <f>IFERROR(VLOOKUP($A127,'CONCENTRADO DE CLAVES'!$A$10:$AU$732,AI$8,FALSE),"")</f>
        <v/>
      </c>
      <c r="AJ127" s="13" t="str">
        <f>IFERROR(VLOOKUP($A127,'CONCENTRADO DE CLAVES'!$A$10:$AU$732,AJ$8,FALSE),"")</f>
        <v/>
      </c>
      <c r="AK127" s="13" t="str">
        <f>IFERROR(VLOOKUP($A127,'CONCENTRADO DE CLAVES'!$A$10:$AU$732,AK$8,FALSE),"")</f>
        <v/>
      </c>
      <c r="AL127" s="37" t="str">
        <f>IFERROR(VLOOKUP($A127,'CONCENTRADO DE CLAVES'!$A$10:$AU$732,AL$8,FALSE),"")</f>
        <v/>
      </c>
      <c r="AM127" s="69" t="str">
        <f>IFERROR(VLOOKUP($A127,'CONCENTRADO DE CLAVES'!$A$10:$AU$732,AM$8,FALSE),"")</f>
        <v/>
      </c>
    </row>
    <row r="128" spans="1:39" x14ac:dyDescent="0.25">
      <c r="A128" s="66">
        <v>119</v>
      </c>
      <c r="B128" s="16" t="str">
        <f>IFERROR(VLOOKUP($A128,'CONCENTRADO DE CLAVES'!$A$10:$AU$732,B$8,FALSE),"")</f>
        <v/>
      </c>
      <c r="C128" s="16" t="str">
        <f>IFERROR(VLOOKUP($A128,'CONCENTRADO DE CLAVES'!$A$10:$AU$732,C$8,FALSE),"")</f>
        <v/>
      </c>
      <c r="D128" s="16" t="str">
        <f>IFERROR(VLOOKUP($A128,'CONCENTRADO DE CLAVES'!$A$10:$AU$732,D$8,FALSE),"")</f>
        <v/>
      </c>
      <c r="E128" s="16" t="str">
        <f>IFERROR(VLOOKUP($A128,'CONCENTRADO DE CLAVES'!$A$10:$AU$732,E$8,FALSE),"")</f>
        <v/>
      </c>
      <c r="F128" s="16" t="str">
        <f>IFERROR(VLOOKUP($A128,'CONCENTRADO DE CLAVES'!$A$10:$AU$732,F$8,FALSE),"")</f>
        <v/>
      </c>
      <c r="G128" s="16" t="str">
        <f>IFERROR(VLOOKUP($A128,'CONCENTRADO DE CLAVES'!$A$10:$AU$732,G$8,FALSE),"")</f>
        <v/>
      </c>
      <c r="H128" s="16" t="str">
        <f>IFERROR(VLOOKUP($A128,'CONCENTRADO DE CLAVES'!$A$10:$AU$732,H$8,FALSE),"")</f>
        <v/>
      </c>
      <c r="I128" s="16" t="str">
        <f>IFERROR(VLOOKUP($A128,'CONCENTRADO DE CLAVES'!$A$10:$AU$732,I$8,FALSE),"")</f>
        <v/>
      </c>
      <c r="J128" s="16" t="str">
        <f>IFERROR(VLOOKUP($A128,'CONCENTRADO DE CLAVES'!$A$10:$AU$732,J$8,FALSE),"")</f>
        <v/>
      </c>
      <c r="K128" s="16" t="str">
        <f>IFERROR(VLOOKUP($A128,'CONCENTRADO DE CLAVES'!$A$10:$AU$732,K$8,FALSE),"")</f>
        <v/>
      </c>
      <c r="L128" s="16" t="str">
        <f>IFERROR(VLOOKUP($A128,'CONCENTRADO DE CLAVES'!$A$10:$AU$732,L$8,FALSE),"")</f>
        <v/>
      </c>
      <c r="M128" s="16" t="str">
        <f>IFERROR(VLOOKUP($A128,'CONCENTRADO DE CLAVES'!$A$10:$AU$732,M$8,FALSE),"")</f>
        <v/>
      </c>
      <c r="N128" s="16" t="str">
        <f>IFERROR(VLOOKUP($A128,'CONCENTRADO DE CLAVES'!$A$10:$AU$732,N$8,FALSE),"")</f>
        <v/>
      </c>
      <c r="O128" s="16" t="str">
        <f>IFERROR(VLOOKUP($A128,'CONCENTRADO DE CLAVES'!$A$10:$AU$732,O$8,FALSE),"")</f>
        <v/>
      </c>
      <c r="P128" s="16" t="str">
        <f>IFERROR(VLOOKUP($A128,'CONCENTRADO DE CLAVES'!$A$10:$AU$732,P$8,FALSE),"")</f>
        <v/>
      </c>
      <c r="Q128" s="16" t="str">
        <f>IFERROR(VLOOKUP($A128,'CONCENTRADO DE CLAVES'!$A$10:$AU$732,Q$8,FALSE),"")</f>
        <v/>
      </c>
      <c r="R128" s="16" t="str">
        <f>IFERROR(VLOOKUP($A128,'CONCENTRADO DE CLAVES'!$A$10:$AU$732,R$8,FALSE),"")</f>
        <v/>
      </c>
      <c r="S128" s="16" t="str">
        <f>IFERROR(VLOOKUP($A128,'CONCENTRADO DE CLAVES'!$A$10:$AU$732,S$8,FALSE),"")</f>
        <v/>
      </c>
      <c r="T128" s="16" t="str">
        <f>IFERROR(VLOOKUP($A128,'CONCENTRADO DE CLAVES'!$A$10:$AU$732,T$8,FALSE),"")</f>
        <v/>
      </c>
      <c r="U128" s="16" t="str">
        <f>IFERROR(VLOOKUP($A128,'CONCENTRADO DE CLAVES'!$A$10:$AU$732,U$8,FALSE),"")</f>
        <v/>
      </c>
      <c r="V128" s="16" t="str">
        <f>IFERROR(VLOOKUP($A128,'CONCENTRADO DE CLAVES'!$A$10:$AU$732,V$8,FALSE),"")</f>
        <v/>
      </c>
      <c r="W128" s="13" t="str">
        <f>IFERROR(VLOOKUP($A128,'CONCENTRADO DE CLAVES'!$A$10:$AU$732,W$8,FALSE),"")</f>
        <v/>
      </c>
      <c r="X128" s="13" t="str">
        <f>IFERROR(VLOOKUP($A128,'CONCENTRADO DE CLAVES'!$A$10:$AU$732,X$8,FALSE),"")</f>
        <v/>
      </c>
      <c r="Y128" s="13" t="str">
        <f>IFERROR(VLOOKUP($A128,'CONCENTRADO DE CLAVES'!$A$10:$AU$732,Y$8,FALSE),"")</f>
        <v/>
      </c>
      <c r="Z128" s="37" t="str">
        <f>IFERROR(VLOOKUP($A128,'CONCENTRADO DE CLAVES'!$A$10:$AU$732,Z$8,FALSE),"")</f>
        <v/>
      </c>
      <c r="AA128" s="13" t="str">
        <f>IFERROR(VLOOKUP($A128,'CONCENTRADO DE CLAVES'!$A$10:$AU$732,AA$8,FALSE),"")</f>
        <v/>
      </c>
      <c r="AB128" s="13" t="str">
        <f>IFERROR(VLOOKUP($A128,'CONCENTRADO DE CLAVES'!$A$10:$AU$732,AB$8,FALSE),"")</f>
        <v/>
      </c>
      <c r="AC128" s="13" t="str">
        <f>IFERROR(VLOOKUP($A128,'CONCENTRADO DE CLAVES'!$A$10:$AU$732,AC$8,FALSE),"")</f>
        <v/>
      </c>
      <c r="AD128" s="37" t="str">
        <f>IFERROR(VLOOKUP($A128,'CONCENTRADO DE CLAVES'!$A$10:$AU$732,AD$8,FALSE),"")</f>
        <v/>
      </c>
      <c r="AE128" s="13" t="str">
        <f>IFERROR(VLOOKUP($A128,'CONCENTRADO DE CLAVES'!$A$10:$AU$732,AE$8,FALSE),"")</f>
        <v/>
      </c>
      <c r="AF128" s="13" t="str">
        <f>IFERROR(VLOOKUP($A128,'CONCENTRADO DE CLAVES'!$A$10:$AU$732,AF$8,FALSE),"")</f>
        <v/>
      </c>
      <c r="AG128" s="13" t="str">
        <f>IFERROR(VLOOKUP($A128,'CONCENTRADO DE CLAVES'!$A$10:$AU$732,AG$8,FALSE),"")</f>
        <v/>
      </c>
      <c r="AH128" s="37" t="str">
        <f>IFERROR(VLOOKUP($A128,'CONCENTRADO DE CLAVES'!$A$10:$AU$732,AH$8,FALSE),"")</f>
        <v/>
      </c>
      <c r="AI128" s="13" t="str">
        <f>IFERROR(VLOOKUP($A128,'CONCENTRADO DE CLAVES'!$A$10:$AU$732,AI$8,FALSE),"")</f>
        <v/>
      </c>
      <c r="AJ128" s="13" t="str">
        <f>IFERROR(VLOOKUP($A128,'CONCENTRADO DE CLAVES'!$A$10:$AU$732,AJ$8,FALSE),"")</f>
        <v/>
      </c>
      <c r="AK128" s="13" t="str">
        <f>IFERROR(VLOOKUP($A128,'CONCENTRADO DE CLAVES'!$A$10:$AU$732,AK$8,FALSE),"")</f>
        <v/>
      </c>
      <c r="AL128" s="37" t="str">
        <f>IFERROR(VLOOKUP($A128,'CONCENTRADO DE CLAVES'!$A$10:$AU$732,AL$8,FALSE),"")</f>
        <v/>
      </c>
      <c r="AM128" s="69" t="str">
        <f>IFERROR(VLOOKUP($A128,'CONCENTRADO DE CLAVES'!$A$10:$AU$732,AM$8,FALSE),"")</f>
        <v/>
      </c>
    </row>
    <row r="129" spans="1:39" x14ac:dyDescent="0.25">
      <c r="A129" s="66">
        <v>120</v>
      </c>
      <c r="B129" s="16" t="str">
        <f>IFERROR(VLOOKUP($A129,'CONCENTRADO DE CLAVES'!$A$10:$AU$732,B$8,FALSE),"")</f>
        <v/>
      </c>
      <c r="C129" s="16" t="str">
        <f>IFERROR(VLOOKUP($A129,'CONCENTRADO DE CLAVES'!$A$10:$AU$732,C$8,FALSE),"")</f>
        <v/>
      </c>
      <c r="D129" s="16" t="str">
        <f>IFERROR(VLOOKUP($A129,'CONCENTRADO DE CLAVES'!$A$10:$AU$732,D$8,FALSE),"")</f>
        <v/>
      </c>
      <c r="E129" s="16" t="str">
        <f>IFERROR(VLOOKUP($A129,'CONCENTRADO DE CLAVES'!$A$10:$AU$732,E$8,FALSE),"")</f>
        <v/>
      </c>
      <c r="F129" s="16" t="str">
        <f>IFERROR(VLOOKUP($A129,'CONCENTRADO DE CLAVES'!$A$10:$AU$732,F$8,FALSE),"")</f>
        <v/>
      </c>
      <c r="G129" s="16" t="str">
        <f>IFERROR(VLOOKUP($A129,'CONCENTRADO DE CLAVES'!$A$10:$AU$732,G$8,FALSE),"")</f>
        <v/>
      </c>
      <c r="H129" s="16" t="str">
        <f>IFERROR(VLOOKUP($A129,'CONCENTRADO DE CLAVES'!$A$10:$AU$732,H$8,FALSE),"")</f>
        <v/>
      </c>
      <c r="I129" s="16" t="str">
        <f>IFERROR(VLOOKUP($A129,'CONCENTRADO DE CLAVES'!$A$10:$AU$732,I$8,FALSE),"")</f>
        <v/>
      </c>
      <c r="J129" s="16" t="str">
        <f>IFERROR(VLOOKUP($A129,'CONCENTRADO DE CLAVES'!$A$10:$AU$732,J$8,FALSE),"")</f>
        <v/>
      </c>
      <c r="K129" s="16" t="str">
        <f>IFERROR(VLOOKUP($A129,'CONCENTRADO DE CLAVES'!$A$10:$AU$732,K$8,FALSE),"")</f>
        <v/>
      </c>
      <c r="L129" s="16" t="str">
        <f>IFERROR(VLOOKUP($A129,'CONCENTRADO DE CLAVES'!$A$10:$AU$732,L$8,FALSE),"")</f>
        <v/>
      </c>
      <c r="M129" s="16" t="str">
        <f>IFERROR(VLOOKUP($A129,'CONCENTRADO DE CLAVES'!$A$10:$AU$732,M$8,FALSE),"")</f>
        <v/>
      </c>
      <c r="N129" s="16" t="str">
        <f>IFERROR(VLOOKUP($A129,'CONCENTRADO DE CLAVES'!$A$10:$AU$732,N$8,FALSE),"")</f>
        <v/>
      </c>
      <c r="O129" s="16" t="str">
        <f>IFERROR(VLOOKUP($A129,'CONCENTRADO DE CLAVES'!$A$10:$AU$732,O$8,FALSE),"")</f>
        <v/>
      </c>
      <c r="P129" s="16" t="str">
        <f>IFERROR(VLOOKUP($A129,'CONCENTRADO DE CLAVES'!$A$10:$AU$732,P$8,FALSE),"")</f>
        <v/>
      </c>
      <c r="Q129" s="16" t="str">
        <f>IFERROR(VLOOKUP($A129,'CONCENTRADO DE CLAVES'!$A$10:$AU$732,Q$8,FALSE),"")</f>
        <v/>
      </c>
      <c r="R129" s="16" t="str">
        <f>IFERROR(VLOOKUP($A129,'CONCENTRADO DE CLAVES'!$A$10:$AU$732,R$8,FALSE),"")</f>
        <v/>
      </c>
      <c r="S129" s="16" t="str">
        <f>IFERROR(VLOOKUP($A129,'CONCENTRADO DE CLAVES'!$A$10:$AU$732,S$8,FALSE),"")</f>
        <v/>
      </c>
      <c r="T129" s="16" t="str">
        <f>IFERROR(VLOOKUP($A129,'CONCENTRADO DE CLAVES'!$A$10:$AU$732,T$8,FALSE),"")</f>
        <v/>
      </c>
      <c r="U129" s="16" t="str">
        <f>IFERROR(VLOOKUP($A129,'CONCENTRADO DE CLAVES'!$A$10:$AU$732,U$8,FALSE),"")</f>
        <v/>
      </c>
      <c r="V129" s="16" t="str">
        <f>IFERROR(VLOOKUP($A129,'CONCENTRADO DE CLAVES'!$A$10:$AU$732,V$8,FALSE),"")</f>
        <v/>
      </c>
      <c r="W129" s="13" t="str">
        <f>IFERROR(VLOOKUP($A129,'CONCENTRADO DE CLAVES'!$A$10:$AU$732,W$8,FALSE),"")</f>
        <v/>
      </c>
      <c r="X129" s="13" t="str">
        <f>IFERROR(VLOOKUP($A129,'CONCENTRADO DE CLAVES'!$A$10:$AU$732,X$8,FALSE),"")</f>
        <v/>
      </c>
      <c r="Y129" s="13" t="str">
        <f>IFERROR(VLOOKUP($A129,'CONCENTRADO DE CLAVES'!$A$10:$AU$732,Y$8,FALSE),"")</f>
        <v/>
      </c>
      <c r="Z129" s="37" t="str">
        <f>IFERROR(VLOOKUP($A129,'CONCENTRADO DE CLAVES'!$A$10:$AU$732,Z$8,FALSE),"")</f>
        <v/>
      </c>
      <c r="AA129" s="13" t="str">
        <f>IFERROR(VLOOKUP($A129,'CONCENTRADO DE CLAVES'!$A$10:$AU$732,AA$8,FALSE),"")</f>
        <v/>
      </c>
      <c r="AB129" s="13" t="str">
        <f>IFERROR(VLOOKUP($A129,'CONCENTRADO DE CLAVES'!$A$10:$AU$732,AB$8,FALSE),"")</f>
        <v/>
      </c>
      <c r="AC129" s="13" t="str">
        <f>IFERROR(VLOOKUP($A129,'CONCENTRADO DE CLAVES'!$A$10:$AU$732,AC$8,FALSE),"")</f>
        <v/>
      </c>
      <c r="AD129" s="37" t="str">
        <f>IFERROR(VLOOKUP($A129,'CONCENTRADO DE CLAVES'!$A$10:$AU$732,AD$8,FALSE),"")</f>
        <v/>
      </c>
      <c r="AE129" s="13" t="str">
        <f>IFERROR(VLOOKUP($A129,'CONCENTRADO DE CLAVES'!$A$10:$AU$732,AE$8,FALSE),"")</f>
        <v/>
      </c>
      <c r="AF129" s="13" t="str">
        <f>IFERROR(VLOOKUP($A129,'CONCENTRADO DE CLAVES'!$A$10:$AU$732,AF$8,FALSE),"")</f>
        <v/>
      </c>
      <c r="AG129" s="13" t="str">
        <f>IFERROR(VLOOKUP($A129,'CONCENTRADO DE CLAVES'!$A$10:$AU$732,AG$8,FALSE),"")</f>
        <v/>
      </c>
      <c r="AH129" s="37" t="str">
        <f>IFERROR(VLOOKUP($A129,'CONCENTRADO DE CLAVES'!$A$10:$AU$732,AH$8,FALSE),"")</f>
        <v/>
      </c>
      <c r="AI129" s="13" t="str">
        <f>IFERROR(VLOOKUP($A129,'CONCENTRADO DE CLAVES'!$A$10:$AU$732,AI$8,FALSE),"")</f>
        <v/>
      </c>
      <c r="AJ129" s="13" t="str">
        <f>IFERROR(VLOOKUP($A129,'CONCENTRADO DE CLAVES'!$A$10:$AU$732,AJ$8,FALSE),"")</f>
        <v/>
      </c>
      <c r="AK129" s="13" t="str">
        <f>IFERROR(VLOOKUP($A129,'CONCENTRADO DE CLAVES'!$A$10:$AU$732,AK$8,FALSE),"")</f>
        <v/>
      </c>
      <c r="AL129" s="37" t="str">
        <f>IFERROR(VLOOKUP($A129,'CONCENTRADO DE CLAVES'!$A$10:$AU$732,AL$8,FALSE),"")</f>
        <v/>
      </c>
      <c r="AM129" s="69" t="str">
        <f>IFERROR(VLOOKUP($A129,'CONCENTRADO DE CLAVES'!$A$10:$AU$732,AM$8,FALSE),"")</f>
        <v/>
      </c>
    </row>
    <row r="130" spans="1:39" x14ac:dyDescent="0.25">
      <c r="A130" s="66">
        <v>121</v>
      </c>
      <c r="B130" s="16" t="str">
        <f>IFERROR(VLOOKUP($A130,'CONCENTRADO DE CLAVES'!$A$10:$AU$732,B$8,FALSE),"")</f>
        <v/>
      </c>
      <c r="C130" s="16" t="str">
        <f>IFERROR(VLOOKUP($A130,'CONCENTRADO DE CLAVES'!$A$10:$AU$732,C$8,FALSE),"")</f>
        <v/>
      </c>
      <c r="D130" s="16" t="str">
        <f>IFERROR(VLOOKUP($A130,'CONCENTRADO DE CLAVES'!$A$10:$AU$732,D$8,FALSE),"")</f>
        <v/>
      </c>
      <c r="E130" s="16" t="str">
        <f>IFERROR(VLOOKUP($A130,'CONCENTRADO DE CLAVES'!$A$10:$AU$732,E$8,FALSE),"")</f>
        <v/>
      </c>
      <c r="F130" s="16" t="str">
        <f>IFERROR(VLOOKUP($A130,'CONCENTRADO DE CLAVES'!$A$10:$AU$732,F$8,FALSE),"")</f>
        <v/>
      </c>
      <c r="G130" s="16" t="str">
        <f>IFERROR(VLOOKUP($A130,'CONCENTRADO DE CLAVES'!$A$10:$AU$732,G$8,FALSE),"")</f>
        <v/>
      </c>
      <c r="H130" s="16" t="str">
        <f>IFERROR(VLOOKUP($A130,'CONCENTRADO DE CLAVES'!$A$10:$AU$732,H$8,FALSE),"")</f>
        <v/>
      </c>
      <c r="I130" s="16" t="str">
        <f>IFERROR(VLOOKUP($A130,'CONCENTRADO DE CLAVES'!$A$10:$AU$732,I$8,FALSE),"")</f>
        <v/>
      </c>
      <c r="J130" s="16" t="str">
        <f>IFERROR(VLOOKUP($A130,'CONCENTRADO DE CLAVES'!$A$10:$AU$732,J$8,FALSE),"")</f>
        <v/>
      </c>
      <c r="K130" s="16" t="str">
        <f>IFERROR(VLOOKUP($A130,'CONCENTRADO DE CLAVES'!$A$10:$AU$732,K$8,FALSE),"")</f>
        <v/>
      </c>
      <c r="L130" s="16" t="str">
        <f>IFERROR(VLOOKUP($A130,'CONCENTRADO DE CLAVES'!$A$10:$AU$732,L$8,FALSE),"")</f>
        <v/>
      </c>
      <c r="M130" s="16" t="str">
        <f>IFERROR(VLOOKUP($A130,'CONCENTRADO DE CLAVES'!$A$10:$AU$732,M$8,FALSE),"")</f>
        <v/>
      </c>
      <c r="N130" s="16" t="str">
        <f>IFERROR(VLOOKUP($A130,'CONCENTRADO DE CLAVES'!$A$10:$AU$732,N$8,FALSE),"")</f>
        <v/>
      </c>
      <c r="O130" s="16" t="str">
        <f>IFERROR(VLOOKUP($A130,'CONCENTRADO DE CLAVES'!$A$10:$AU$732,O$8,FALSE),"")</f>
        <v/>
      </c>
      <c r="P130" s="16" t="str">
        <f>IFERROR(VLOOKUP($A130,'CONCENTRADO DE CLAVES'!$A$10:$AU$732,P$8,FALSE),"")</f>
        <v/>
      </c>
      <c r="Q130" s="16" t="str">
        <f>IFERROR(VLOOKUP($A130,'CONCENTRADO DE CLAVES'!$A$10:$AU$732,Q$8,FALSE),"")</f>
        <v/>
      </c>
      <c r="R130" s="16" t="str">
        <f>IFERROR(VLOOKUP($A130,'CONCENTRADO DE CLAVES'!$A$10:$AU$732,R$8,FALSE),"")</f>
        <v/>
      </c>
      <c r="S130" s="16" t="str">
        <f>IFERROR(VLOOKUP($A130,'CONCENTRADO DE CLAVES'!$A$10:$AU$732,S$8,FALSE),"")</f>
        <v/>
      </c>
      <c r="T130" s="16" t="str">
        <f>IFERROR(VLOOKUP($A130,'CONCENTRADO DE CLAVES'!$A$10:$AU$732,T$8,FALSE),"")</f>
        <v/>
      </c>
      <c r="U130" s="16" t="str">
        <f>IFERROR(VLOOKUP($A130,'CONCENTRADO DE CLAVES'!$A$10:$AU$732,U$8,FALSE),"")</f>
        <v/>
      </c>
      <c r="V130" s="16" t="str">
        <f>IFERROR(VLOOKUP($A130,'CONCENTRADO DE CLAVES'!$A$10:$AU$732,V$8,FALSE),"")</f>
        <v/>
      </c>
      <c r="W130" s="13" t="str">
        <f>IFERROR(VLOOKUP($A130,'CONCENTRADO DE CLAVES'!$A$10:$AU$732,W$8,FALSE),"")</f>
        <v/>
      </c>
      <c r="X130" s="13" t="str">
        <f>IFERROR(VLOOKUP($A130,'CONCENTRADO DE CLAVES'!$A$10:$AU$732,X$8,FALSE),"")</f>
        <v/>
      </c>
      <c r="Y130" s="13" t="str">
        <f>IFERROR(VLOOKUP($A130,'CONCENTRADO DE CLAVES'!$A$10:$AU$732,Y$8,FALSE),"")</f>
        <v/>
      </c>
      <c r="Z130" s="37" t="str">
        <f>IFERROR(VLOOKUP($A130,'CONCENTRADO DE CLAVES'!$A$10:$AU$732,Z$8,FALSE),"")</f>
        <v/>
      </c>
      <c r="AA130" s="13" t="str">
        <f>IFERROR(VLOOKUP($A130,'CONCENTRADO DE CLAVES'!$A$10:$AU$732,AA$8,FALSE),"")</f>
        <v/>
      </c>
      <c r="AB130" s="13" t="str">
        <f>IFERROR(VLOOKUP($A130,'CONCENTRADO DE CLAVES'!$A$10:$AU$732,AB$8,FALSE),"")</f>
        <v/>
      </c>
      <c r="AC130" s="13" t="str">
        <f>IFERROR(VLOOKUP($A130,'CONCENTRADO DE CLAVES'!$A$10:$AU$732,AC$8,FALSE),"")</f>
        <v/>
      </c>
      <c r="AD130" s="37" t="str">
        <f>IFERROR(VLOOKUP($A130,'CONCENTRADO DE CLAVES'!$A$10:$AU$732,AD$8,FALSE),"")</f>
        <v/>
      </c>
      <c r="AE130" s="13" t="str">
        <f>IFERROR(VLOOKUP($A130,'CONCENTRADO DE CLAVES'!$A$10:$AU$732,AE$8,FALSE),"")</f>
        <v/>
      </c>
      <c r="AF130" s="13" t="str">
        <f>IFERROR(VLOOKUP($A130,'CONCENTRADO DE CLAVES'!$A$10:$AU$732,AF$8,FALSE),"")</f>
        <v/>
      </c>
      <c r="AG130" s="13" t="str">
        <f>IFERROR(VLOOKUP($A130,'CONCENTRADO DE CLAVES'!$A$10:$AU$732,AG$8,FALSE),"")</f>
        <v/>
      </c>
      <c r="AH130" s="37" t="str">
        <f>IFERROR(VLOOKUP($A130,'CONCENTRADO DE CLAVES'!$A$10:$AU$732,AH$8,FALSE),"")</f>
        <v/>
      </c>
      <c r="AI130" s="13" t="str">
        <f>IFERROR(VLOOKUP($A130,'CONCENTRADO DE CLAVES'!$A$10:$AU$732,AI$8,FALSE),"")</f>
        <v/>
      </c>
      <c r="AJ130" s="13" t="str">
        <f>IFERROR(VLOOKUP($A130,'CONCENTRADO DE CLAVES'!$A$10:$AU$732,AJ$8,FALSE),"")</f>
        <v/>
      </c>
      <c r="AK130" s="13" t="str">
        <f>IFERROR(VLOOKUP($A130,'CONCENTRADO DE CLAVES'!$A$10:$AU$732,AK$8,FALSE),"")</f>
        <v/>
      </c>
      <c r="AL130" s="37" t="str">
        <f>IFERROR(VLOOKUP($A130,'CONCENTRADO DE CLAVES'!$A$10:$AU$732,AL$8,FALSE),"")</f>
        <v/>
      </c>
      <c r="AM130" s="69" t="str">
        <f>IFERROR(VLOOKUP($A130,'CONCENTRADO DE CLAVES'!$A$10:$AU$732,AM$8,FALSE),"")</f>
        <v/>
      </c>
    </row>
    <row r="131" spans="1:39" x14ac:dyDescent="0.25">
      <c r="A131" s="66">
        <v>122</v>
      </c>
      <c r="B131" s="16" t="str">
        <f>IFERROR(VLOOKUP($A131,'CONCENTRADO DE CLAVES'!$A$10:$AU$732,B$8,FALSE),"")</f>
        <v/>
      </c>
      <c r="C131" s="16" t="str">
        <f>IFERROR(VLOOKUP($A131,'CONCENTRADO DE CLAVES'!$A$10:$AU$732,C$8,FALSE),"")</f>
        <v/>
      </c>
      <c r="D131" s="16" t="str">
        <f>IFERROR(VLOOKUP($A131,'CONCENTRADO DE CLAVES'!$A$10:$AU$732,D$8,FALSE),"")</f>
        <v/>
      </c>
      <c r="E131" s="16" t="str">
        <f>IFERROR(VLOOKUP($A131,'CONCENTRADO DE CLAVES'!$A$10:$AU$732,E$8,FALSE),"")</f>
        <v/>
      </c>
      <c r="F131" s="16" t="str">
        <f>IFERROR(VLOOKUP($A131,'CONCENTRADO DE CLAVES'!$A$10:$AU$732,F$8,FALSE),"")</f>
        <v/>
      </c>
      <c r="G131" s="16" t="str">
        <f>IFERROR(VLOOKUP($A131,'CONCENTRADO DE CLAVES'!$A$10:$AU$732,G$8,FALSE),"")</f>
        <v/>
      </c>
      <c r="H131" s="16" t="str">
        <f>IFERROR(VLOOKUP($A131,'CONCENTRADO DE CLAVES'!$A$10:$AU$732,H$8,FALSE),"")</f>
        <v/>
      </c>
      <c r="I131" s="16" t="str">
        <f>IFERROR(VLOOKUP($A131,'CONCENTRADO DE CLAVES'!$A$10:$AU$732,I$8,FALSE),"")</f>
        <v/>
      </c>
      <c r="J131" s="16" t="str">
        <f>IFERROR(VLOOKUP($A131,'CONCENTRADO DE CLAVES'!$A$10:$AU$732,J$8,FALSE),"")</f>
        <v/>
      </c>
      <c r="K131" s="16" t="str">
        <f>IFERROR(VLOOKUP($A131,'CONCENTRADO DE CLAVES'!$A$10:$AU$732,K$8,FALSE),"")</f>
        <v/>
      </c>
      <c r="L131" s="16" t="str">
        <f>IFERROR(VLOOKUP($A131,'CONCENTRADO DE CLAVES'!$A$10:$AU$732,L$8,FALSE),"")</f>
        <v/>
      </c>
      <c r="M131" s="16" t="str">
        <f>IFERROR(VLOOKUP($A131,'CONCENTRADO DE CLAVES'!$A$10:$AU$732,M$8,FALSE),"")</f>
        <v/>
      </c>
      <c r="N131" s="16" t="str">
        <f>IFERROR(VLOOKUP($A131,'CONCENTRADO DE CLAVES'!$A$10:$AU$732,N$8,FALSE),"")</f>
        <v/>
      </c>
      <c r="O131" s="16" t="str">
        <f>IFERROR(VLOOKUP($A131,'CONCENTRADO DE CLAVES'!$A$10:$AU$732,O$8,FALSE),"")</f>
        <v/>
      </c>
      <c r="P131" s="16" t="str">
        <f>IFERROR(VLOOKUP($A131,'CONCENTRADO DE CLAVES'!$A$10:$AU$732,P$8,FALSE),"")</f>
        <v/>
      </c>
      <c r="Q131" s="16" t="str">
        <f>IFERROR(VLOOKUP($A131,'CONCENTRADO DE CLAVES'!$A$10:$AU$732,Q$8,FALSE),"")</f>
        <v/>
      </c>
      <c r="R131" s="16" t="str">
        <f>IFERROR(VLOOKUP($A131,'CONCENTRADO DE CLAVES'!$A$10:$AU$732,R$8,FALSE),"")</f>
        <v/>
      </c>
      <c r="S131" s="16" t="str">
        <f>IFERROR(VLOOKUP($A131,'CONCENTRADO DE CLAVES'!$A$10:$AU$732,S$8,FALSE),"")</f>
        <v/>
      </c>
      <c r="T131" s="16" t="str">
        <f>IFERROR(VLOOKUP($A131,'CONCENTRADO DE CLAVES'!$A$10:$AU$732,T$8,FALSE),"")</f>
        <v/>
      </c>
      <c r="U131" s="16" t="str">
        <f>IFERROR(VLOOKUP($A131,'CONCENTRADO DE CLAVES'!$A$10:$AU$732,U$8,FALSE),"")</f>
        <v/>
      </c>
      <c r="V131" s="16" t="str">
        <f>IFERROR(VLOOKUP($A131,'CONCENTRADO DE CLAVES'!$A$10:$AU$732,V$8,FALSE),"")</f>
        <v/>
      </c>
      <c r="W131" s="13" t="str">
        <f>IFERROR(VLOOKUP($A131,'CONCENTRADO DE CLAVES'!$A$10:$AU$732,W$8,FALSE),"")</f>
        <v/>
      </c>
      <c r="X131" s="13" t="str">
        <f>IFERROR(VLOOKUP($A131,'CONCENTRADO DE CLAVES'!$A$10:$AU$732,X$8,FALSE),"")</f>
        <v/>
      </c>
      <c r="Y131" s="13" t="str">
        <f>IFERROR(VLOOKUP($A131,'CONCENTRADO DE CLAVES'!$A$10:$AU$732,Y$8,FALSE),"")</f>
        <v/>
      </c>
      <c r="Z131" s="37" t="str">
        <f>IFERROR(VLOOKUP($A131,'CONCENTRADO DE CLAVES'!$A$10:$AU$732,Z$8,FALSE),"")</f>
        <v/>
      </c>
      <c r="AA131" s="13" t="str">
        <f>IFERROR(VLOOKUP($A131,'CONCENTRADO DE CLAVES'!$A$10:$AU$732,AA$8,FALSE),"")</f>
        <v/>
      </c>
      <c r="AB131" s="13" t="str">
        <f>IFERROR(VLOOKUP($A131,'CONCENTRADO DE CLAVES'!$A$10:$AU$732,AB$8,FALSE),"")</f>
        <v/>
      </c>
      <c r="AC131" s="13" t="str">
        <f>IFERROR(VLOOKUP($A131,'CONCENTRADO DE CLAVES'!$A$10:$AU$732,AC$8,FALSE),"")</f>
        <v/>
      </c>
      <c r="AD131" s="37" t="str">
        <f>IFERROR(VLOOKUP($A131,'CONCENTRADO DE CLAVES'!$A$10:$AU$732,AD$8,FALSE),"")</f>
        <v/>
      </c>
      <c r="AE131" s="13" t="str">
        <f>IFERROR(VLOOKUP($A131,'CONCENTRADO DE CLAVES'!$A$10:$AU$732,AE$8,FALSE),"")</f>
        <v/>
      </c>
      <c r="AF131" s="13" t="str">
        <f>IFERROR(VLOOKUP($A131,'CONCENTRADO DE CLAVES'!$A$10:$AU$732,AF$8,FALSE),"")</f>
        <v/>
      </c>
      <c r="AG131" s="13" t="str">
        <f>IFERROR(VLOOKUP($A131,'CONCENTRADO DE CLAVES'!$A$10:$AU$732,AG$8,FALSE),"")</f>
        <v/>
      </c>
      <c r="AH131" s="37" t="str">
        <f>IFERROR(VLOOKUP($A131,'CONCENTRADO DE CLAVES'!$A$10:$AU$732,AH$8,FALSE),"")</f>
        <v/>
      </c>
      <c r="AI131" s="13" t="str">
        <f>IFERROR(VLOOKUP($A131,'CONCENTRADO DE CLAVES'!$A$10:$AU$732,AI$8,FALSE),"")</f>
        <v/>
      </c>
      <c r="AJ131" s="13" t="str">
        <f>IFERROR(VLOOKUP($A131,'CONCENTRADO DE CLAVES'!$A$10:$AU$732,AJ$8,FALSE),"")</f>
        <v/>
      </c>
      <c r="AK131" s="13" t="str">
        <f>IFERROR(VLOOKUP($A131,'CONCENTRADO DE CLAVES'!$A$10:$AU$732,AK$8,FALSE),"")</f>
        <v/>
      </c>
      <c r="AL131" s="37" t="str">
        <f>IFERROR(VLOOKUP($A131,'CONCENTRADO DE CLAVES'!$A$10:$AU$732,AL$8,FALSE),"")</f>
        <v/>
      </c>
      <c r="AM131" s="69" t="str">
        <f>IFERROR(VLOOKUP($A131,'CONCENTRADO DE CLAVES'!$A$10:$AU$732,AM$8,FALSE),"")</f>
        <v/>
      </c>
    </row>
    <row r="132" spans="1:39" x14ac:dyDescent="0.25">
      <c r="A132" s="66">
        <v>123</v>
      </c>
      <c r="B132" s="16" t="str">
        <f>IFERROR(VLOOKUP($A132,'CONCENTRADO DE CLAVES'!$A$10:$AU$732,B$8,FALSE),"")</f>
        <v/>
      </c>
      <c r="C132" s="16" t="str">
        <f>IFERROR(VLOOKUP($A132,'CONCENTRADO DE CLAVES'!$A$10:$AU$732,C$8,FALSE),"")</f>
        <v/>
      </c>
      <c r="D132" s="16" t="str">
        <f>IFERROR(VLOOKUP($A132,'CONCENTRADO DE CLAVES'!$A$10:$AU$732,D$8,FALSE),"")</f>
        <v/>
      </c>
      <c r="E132" s="16" t="str">
        <f>IFERROR(VLOOKUP($A132,'CONCENTRADO DE CLAVES'!$A$10:$AU$732,E$8,FALSE),"")</f>
        <v/>
      </c>
      <c r="F132" s="16" t="str">
        <f>IFERROR(VLOOKUP($A132,'CONCENTRADO DE CLAVES'!$A$10:$AU$732,F$8,FALSE),"")</f>
        <v/>
      </c>
      <c r="G132" s="16" t="str">
        <f>IFERROR(VLOOKUP($A132,'CONCENTRADO DE CLAVES'!$A$10:$AU$732,G$8,FALSE),"")</f>
        <v/>
      </c>
      <c r="H132" s="16" t="str">
        <f>IFERROR(VLOOKUP($A132,'CONCENTRADO DE CLAVES'!$A$10:$AU$732,H$8,FALSE),"")</f>
        <v/>
      </c>
      <c r="I132" s="16" t="str">
        <f>IFERROR(VLOOKUP($A132,'CONCENTRADO DE CLAVES'!$A$10:$AU$732,I$8,FALSE),"")</f>
        <v/>
      </c>
      <c r="J132" s="16" t="str">
        <f>IFERROR(VLOOKUP($A132,'CONCENTRADO DE CLAVES'!$A$10:$AU$732,J$8,FALSE),"")</f>
        <v/>
      </c>
      <c r="K132" s="16" t="str">
        <f>IFERROR(VLOOKUP($A132,'CONCENTRADO DE CLAVES'!$A$10:$AU$732,K$8,FALSE),"")</f>
        <v/>
      </c>
      <c r="L132" s="16" t="str">
        <f>IFERROR(VLOOKUP($A132,'CONCENTRADO DE CLAVES'!$A$10:$AU$732,L$8,FALSE),"")</f>
        <v/>
      </c>
      <c r="M132" s="16" t="str">
        <f>IFERROR(VLOOKUP($A132,'CONCENTRADO DE CLAVES'!$A$10:$AU$732,M$8,FALSE),"")</f>
        <v/>
      </c>
      <c r="N132" s="16" t="str">
        <f>IFERROR(VLOOKUP($A132,'CONCENTRADO DE CLAVES'!$A$10:$AU$732,N$8,FALSE),"")</f>
        <v/>
      </c>
      <c r="O132" s="16" t="str">
        <f>IFERROR(VLOOKUP($A132,'CONCENTRADO DE CLAVES'!$A$10:$AU$732,O$8,FALSE),"")</f>
        <v/>
      </c>
      <c r="P132" s="16" t="str">
        <f>IFERROR(VLOOKUP($A132,'CONCENTRADO DE CLAVES'!$A$10:$AU$732,P$8,FALSE),"")</f>
        <v/>
      </c>
      <c r="Q132" s="16" t="str">
        <f>IFERROR(VLOOKUP($A132,'CONCENTRADO DE CLAVES'!$A$10:$AU$732,Q$8,FALSE),"")</f>
        <v/>
      </c>
      <c r="R132" s="16" t="str">
        <f>IFERROR(VLOOKUP($A132,'CONCENTRADO DE CLAVES'!$A$10:$AU$732,R$8,FALSE),"")</f>
        <v/>
      </c>
      <c r="S132" s="16" t="str">
        <f>IFERROR(VLOOKUP($A132,'CONCENTRADO DE CLAVES'!$A$10:$AU$732,S$8,FALSE),"")</f>
        <v/>
      </c>
      <c r="T132" s="16" t="str">
        <f>IFERROR(VLOOKUP($A132,'CONCENTRADO DE CLAVES'!$A$10:$AU$732,T$8,FALSE),"")</f>
        <v/>
      </c>
      <c r="U132" s="16" t="str">
        <f>IFERROR(VLOOKUP($A132,'CONCENTRADO DE CLAVES'!$A$10:$AU$732,U$8,FALSE),"")</f>
        <v/>
      </c>
      <c r="V132" s="16" t="str">
        <f>IFERROR(VLOOKUP($A132,'CONCENTRADO DE CLAVES'!$A$10:$AU$732,V$8,FALSE),"")</f>
        <v/>
      </c>
      <c r="W132" s="13" t="str">
        <f>IFERROR(VLOOKUP($A132,'CONCENTRADO DE CLAVES'!$A$10:$AU$732,W$8,FALSE),"")</f>
        <v/>
      </c>
      <c r="X132" s="13" t="str">
        <f>IFERROR(VLOOKUP($A132,'CONCENTRADO DE CLAVES'!$A$10:$AU$732,X$8,FALSE),"")</f>
        <v/>
      </c>
      <c r="Y132" s="13" t="str">
        <f>IFERROR(VLOOKUP($A132,'CONCENTRADO DE CLAVES'!$A$10:$AU$732,Y$8,FALSE),"")</f>
        <v/>
      </c>
      <c r="Z132" s="37" t="str">
        <f>IFERROR(VLOOKUP($A132,'CONCENTRADO DE CLAVES'!$A$10:$AU$732,Z$8,FALSE),"")</f>
        <v/>
      </c>
      <c r="AA132" s="13" t="str">
        <f>IFERROR(VLOOKUP($A132,'CONCENTRADO DE CLAVES'!$A$10:$AU$732,AA$8,FALSE),"")</f>
        <v/>
      </c>
      <c r="AB132" s="13" t="str">
        <f>IFERROR(VLOOKUP($A132,'CONCENTRADO DE CLAVES'!$A$10:$AU$732,AB$8,FALSE),"")</f>
        <v/>
      </c>
      <c r="AC132" s="13" t="str">
        <f>IFERROR(VLOOKUP($A132,'CONCENTRADO DE CLAVES'!$A$10:$AU$732,AC$8,FALSE),"")</f>
        <v/>
      </c>
      <c r="AD132" s="37" t="str">
        <f>IFERROR(VLOOKUP($A132,'CONCENTRADO DE CLAVES'!$A$10:$AU$732,AD$8,FALSE),"")</f>
        <v/>
      </c>
      <c r="AE132" s="13" t="str">
        <f>IFERROR(VLOOKUP($A132,'CONCENTRADO DE CLAVES'!$A$10:$AU$732,AE$8,FALSE),"")</f>
        <v/>
      </c>
      <c r="AF132" s="13" t="str">
        <f>IFERROR(VLOOKUP($A132,'CONCENTRADO DE CLAVES'!$A$10:$AU$732,AF$8,FALSE),"")</f>
        <v/>
      </c>
      <c r="AG132" s="13" t="str">
        <f>IFERROR(VLOOKUP($A132,'CONCENTRADO DE CLAVES'!$A$10:$AU$732,AG$8,FALSE),"")</f>
        <v/>
      </c>
      <c r="AH132" s="37" t="str">
        <f>IFERROR(VLOOKUP($A132,'CONCENTRADO DE CLAVES'!$A$10:$AU$732,AH$8,FALSE),"")</f>
        <v/>
      </c>
      <c r="AI132" s="13" t="str">
        <f>IFERROR(VLOOKUP($A132,'CONCENTRADO DE CLAVES'!$A$10:$AU$732,AI$8,FALSE),"")</f>
        <v/>
      </c>
      <c r="AJ132" s="13" t="str">
        <f>IFERROR(VLOOKUP($A132,'CONCENTRADO DE CLAVES'!$A$10:$AU$732,AJ$8,FALSE),"")</f>
        <v/>
      </c>
      <c r="AK132" s="13" t="str">
        <f>IFERROR(VLOOKUP($A132,'CONCENTRADO DE CLAVES'!$A$10:$AU$732,AK$8,FALSE),"")</f>
        <v/>
      </c>
      <c r="AL132" s="37" t="str">
        <f>IFERROR(VLOOKUP($A132,'CONCENTRADO DE CLAVES'!$A$10:$AU$732,AL$8,FALSE),"")</f>
        <v/>
      </c>
      <c r="AM132" s="69" t="str">
        <f>IFERROR(VLOOKUP($A132,'CONCENTRADO DE CLAVES'!$A$10:$AU$732,AM$8,FALSE),"")</f>
        <v/>
      </c>
    </row>
    <row r="133" spans="1:39" x14ac:dyDescent="0.25">
      <c r="A133" s="66">
        <v>124</v>
      </c>
      <c r="B133" s="16" t="str">
        <f>IFERROR(VLOOKUP($A133,'CONCENTRADO DE CLAVES'!$A$10:$AU$732,B$8,FALSE),"")</f>
        <v/>
      </c>
      <c r="C133" s="16" t="str">
        <f>IFERROR(VLOOKUP($A133,'CONCENTRADO DE CLAVES'!$A$10:$AU$732,C$8,FALSE),"")</f>
        <v/>
      </c>
      <c r="D133" s="16" t="str">
        <f>IFERROR(VLOOKUP($A133,'CONCENTRADO DE CLAVES'!$A$10:$AU$732,D$8,FALSE),"")</f>
        <v/>
      </c>
      <c r="E133" s="16" t="str">
        <f>IFERROR(VLOOKUP($A133,'CONCENTRADO DE CLAVES'!$A$10:$AU$732,E$8,FALSE),"")</f>
        <v/>
      </c>
      <c r="F133" s="16" t="str">
        <f>IFERROR(VLOOKUP($A133,'CONCENTRADO DE CLAVES'!$A$10:$AU$732,F$8,FALSE),"")</f>
        <v/>
      </c>
      <c r="G133" s="16" t="str">
        <f>IFERROR(VLOOKUP($A133,'CONCENTRADO DE CLAVES'!$A$10:$AU$732,G$8,FALSE),"")</f>
        <v/>
      </c>
      <c r="H133" s="16" t="str">
        <f>IFERROR(VLOOKUP($A133,'CONCENTRADO DE CLAVES'!$A$10:$AU$732,H$8,FALSE),"")</f>
        <v/>
      </c>
      <c r="I133" s="16" t="str">
        <f>IFERROR(VLOOKUP($A133,'CONCENTRADO DE CLAVES'!$A$10:$AU$732,I$8,FALSE),"")</f>
        <v/>
      </c>
      <c r="J133" s="16" t="str">
        <f>IFERROR(VLOOKUP($A133,'CONCENTRADO DE CLAVES'!$A$10:$AU$732,J$8,FALSE),"")</f>
        <v/>
      </c>
      <c r="K133" s="16" t="str">
        <f>IFERROR(VLOOKUP($A133,'CONCENTRADO DE CLAVES'!$A$10:$AU$732,K$8,FALSE),"")</f>
        <v/>
      </c>
      <c r="L133" s="16" t="str">
        <f>IFERROR(VLOOKUP($A133,'CONCENTRADO DE CLAVES'!$A$10:$AU$732,L$8,FALSE),"")</f>
        <v/>
      </c>
      <c r="M133" s="16" t="str">
        <f>IFERROR(VLOOKUP($A133,'CONCENTRADO DE CLAVES'!$A$10:$AU$732,M$8,FALSE),"")</f>
        <v/>
      </c>
      <c r="N133" s="16" t="str">
        <f>IFERROR(VLOOKUP($A133,'CONCENTRADO DE CLAVES'!$A$10:$AU$732,N$8,FALSE),"")</f>
        <v/>
      </c>
      <c r="O133" s="16" t="str">
        <f>IFERROR(VLOOKUP($A133,'CONCENTRADO DE CLAVES'!$A$10:$AU$732,O$8,FALSE),"")</f>
        <v/>
      </c>
      <c r="P133" s="16" t="str">
        <f>IFERROR(VLOOKUP($A133,'CONCENTRADO DE CLAVES'!$A$10:$AU$732,P$8,FALSE),"")</f>
        <v/>
      </c>
      <c r="Q133" s="16" t="str">
        <f>IFERROR(VLOOKUP($A133,'CONCENTRADO DE CLAVES'!$A$10:$AU$732,Q$8,FALSE),"")</f>
        <v/>
      </c>
      <c r="R133" s="16" t="str">
        <f>IFERROR(VLOOKUP($A133,'CONCENTRADO DE CLAVES'!$A$10:$AU$732,R$8,FALSE),"")</f>
        <v/>
      </c>
      <c r="S133" s="16" t="str">
        <f>IFERROR(VLOOKUP($A133,'CONCENTRADO DE CLAVES'!$A$10:$AU$732,S$8,FALSE),"")</f>
        <v/>
      </c>
      <c r="T133" s="16" t="str">
        <f>IFERROR(VLOOKUP($A133,'CONCENTRADO DE CLAVES'!$A$10:$AU$732,T$8,FALSE),"")</f>
        <v/>
      </c>
      <c r="U133" s="16" t="str">
        <f>IFERROR(VLOOKUP($A133,'CONCENTRADO DE CLAVES'!$A$10:$AU$732,U$8,FALSE),"")</f>
        <v/>
      </c>
      <c r="V133" s="16" t="str">
        <f>IFERROR(VLOOKUP($A133,'CONCENTRADO DE CLAVES'!$A$10:$AU$732,V$8,FALSE),"")</f>
        <v/>
      </c>
      <c r="W133" s="13" t="str">
        <f>IFERROR(VLOOKUP($A133,'CONCENTRADO DE CLAVES'!$A$10:$AU$732,W$8,FALSE),"")</f>
        <v/>
      </c>
      <c r="X133" s="13" t="str">
        <f>IFERROR(VLOOKUP($A133,'CONCENTRADO DE CLAVES'!$A$10:$AU$732,X$8,FALSE),"")</f>
        <v/>
      </c>
      <c r="Y133" s="13" t="str">
        <f>IFERROR(VLOOKUP($A133,'CONCENTRADO DE CLAVES'!$A$10:$AU$732,Y$8,FALSE),"")</f>
        <v/>
      </c>
      <c r="Z133" s="37" t="str">
        <f>IFERROR(VLOOKUP($A133,'CONCENTRADO DE CLAVES'!$A$10:$AU$732,Z$8,FALSE),"")</f>
        <v/>
      </c>
      <c r="AA133" s="13" t="str">
        <f>IFERROR(VLOOKUP($A133,'CONCENTRADO DE CLAVES'!$A$10:$AU$732,AA$8,FALSE),"")</f>
        <v/>
      </c>
      <c r="AB133" s="13" t="str">
        <f>IFERROR(VLOOKUP($A133,'CONCENTRADO DE CLAVES'!$A$10:$AU$732,AB$8,FALSE),"")</f>
        <v/>
      </c>
      <c r="AC133" s="13" t="str">
        <f>IFERROR(VLOOKUP($A133,'CONCENTRADO DE CLAVES'!$A$10:$AU$732,AC$8,FALSE),"")</f>
        <v/>
      </c>
      <c r="AD133" s="37" t="str">
        <f>IFERROR(VLOOKUP($A133,'CONCENTRADO DE CLAVES'!$A$10:$AU$732,AD$8,FALSE),"")</f>
        <v/>
      </c>
      <c r="AE133" s="13" t="str">
        <f>IFERROR(VLOOKUP($A133,'CONCENTRADO DE CLAVES'!$A$10:$AU$732,AE$8,FALSE),"")</f>
        <v/>
      </c>
      <c r="AF133" s="13" t="str">
        <f>IFERROR(VLOOKUP($A133,'CONCENTRADO DE CLAVES'!$A$10:$AU$732,AF$8,FALSE),"")</f>
        <v/>
      </c>
      <c r="AG133" s="13" t="str">
        <f>IFERROR(VLOOKUP($A133,'CONCENTRADO DE CLAVES'!$A$10:$AU$732,AG$8,FALSE),"")</f>
        <v/>
      </c>
      <c r="AH133" s="37" t="str">
        <f>IFERROR(VLOOKUP($A133,'CONCENTRADO DE CLAVES'!$A$10:$AU$732,AH$8,FALSE),"")</f>
        <v/>
      </c>
      <c r="AI133" s="13" t="str">
        <f>IFERROR(VLOOKUP($A133,'CONCENTRADO DE CLAVES'!$A$10:$AU$732,AI$8,FALSE),"")</f>
        <v/>
      </c>
      <c r="AJ133" s="13" t="str">
        <f>IFERROR(VLOOKUP($A133,'CONCENTRADO DE CLAVES'!$A$10:$AU$732,AJ$8,FALSE),"")</f>
        <v/>
      </c>
      <c r="AK133" s="13" t="str">
        <f>IFERROR(VLOOKUP($A133,'CONCENTRADO DE CLAVES'!$A$10:$AU$732,AK$8,FALSE),"")</f>
        <v/>
      </c>
      <c r="AL133" s="37" t="str">
        <f>IFERROR(VLOOKUP($A133,'CONCENTRADO DE CLAVES'!$A$10:$AU$732,AL$8,FALSE),"")</f>
        <v/>
      </c>
      <c r="AM133" s="69" t="str">
        <f>IFERROR(VLOOKUP($A133,'CONCENTRADO DE CLAVES'!$A$10:$AU$732,AM$8,FALSE),"")</f>
        <v/>
      </c>
    </row>
    <row r="134" spans="1:39" x14ac:dyDescent="0.25">
      <c r="A134" s="66">
        <v>125</v>
      </c>
      <c r="B134" s="16" t="str">
        <f>IFERROR(VLOOKUP($A134,'CONCENTRADO DE CLAVES'!$A$10:$AU$732,B$8,FALSE),"")</f>
        <v/>
      </c>
      <c r="C134" s="16" t="str">
        <f>IFERROR(VLOOKUP($A134,'CONCENTRADO DE CLAVES'!$A$10:$AU$732,C$8,FALSE),"")</f>
        <v/>
      </c>
      <c r="D134" s="16" t="str">
        <f>IFERROR(VLOOKUP($A134,'CONCENTRADO DE CLAVES'!$A$10:$AU$732,D$8,FALSE),"")</f>
        <v/>
      </c>
      <c r="E134" s="16" t="str">
        <f>IFERROR(VLOOKUP($A134,'CONCENTRADO DE CLAVES'!$A$10:$AU$732,E$8,FALSE),"")</f>
        <v/>
      </c>
      <c r="F134" s="16" t="str">
        <f>IFERROR(VLOOKUP($A134,'CONCENTRADO DE CLAVES'!$A$10:$AU$732,F$8,FALSE),"")</f>
        <v/>
      </c>
      <c r="G134" s="16" t="str">
        <f>IFERROR(VLOOKUP($A134,'CONCENTRADO DE CLAVES'!$A$10:$AU$732,G$8,FALSE),"")</f>
        <v/>
      </c>
      <c r="H134" s="16" t="str">
        <f>IFERROR(VLOOKUP($A134,'CONCENTRADO DE CLAVES'!$A$10:$AU$732,H$8,FALSE),"")</f>
        <v/>
      </c>
      <c r="I134" s="16" t="str">
        <f>IFERROR(VLOOKUP($A134,'CONCENTRADO DE CLAVES'!$A$10:$AU$732,I$8,FALSE),"")</f>
        <v/>
      </c>
      <c r="J134" s="16" t="str">
        <f>IFERROR(VLOOKUP($A134,'CONCENTRADO DE CLAVES'!$A$10:$AU$732,J$8,FALSE),"")</f>
        <v/>
      </c>
      <c r="K134" s="16" t="str">
        <f>IFERROR(VLOOKUP($A134,'CONCENTRADO DE CLAVES'!$A$10:$AU$732,K$8,FALSE),"")</f>
        <v/>
      </c>
      <c r="L134" s="16" t="str">
        <f>IFERROR(VLOOKUP($A134,'CONCENTRADO DE CLAVES'!$A$10:$AU$732,L$8,FALSE),"")</f>
        <v/>
      </c>
      <c r="M134" s="16" t="str">
        <f>IFERROR(VLOOKUP($A134,'CONCENTRADO DE CLAVES'!$A$10:$AU$732,M$8,FALSE),"")</f>
        <v/>
      </c>
      <c r="N134" s="16" t="str">
        <f>IFERROR(VLOOKUP($A134,'CONCENTRADO DE CLAVES'!$A$10:$AU$732,N$8,FALSE),"")</f>
        <v/>
      </c>
      <c r="O134" s="16" t="str">
        <f>IFERROR(VLOOKUP($A134,'CONCENTRADO DE CLAVES'!$A$10:$AU$732,O$8,FALSE),"")</f>
        <v/>
      </c>
      <c r="P134" s="16" t="str">
        <f>IFERROR(VLOOKUP($A134,'CONCENTRADO DE CLAVES'!$A$10:$AU$732,P$8,FALSE),"")</f>
        <v/>
      </c>
      <c r="Q134" s="16" t="str">
        <f>IFERROR(VLOOKUP($A134,'CONCENTRADO DE CLAVES'!$A$10:$AU$732,Q$8,FALSE),"")</f>
        <v/>
      </c>
      <c r="R134" s="16" t="str">
        <f>IFERROR(VLOOKUP($A134,'CONCENTRADO DE CLAVES'!$A$10:$AU$732,R$8,FALSE),"")</f>
        <v/>
      </c>
      <c r="S134" s="16" t="str">
        <f>IFERROR(VLOOKUP($A134,'CONCENTRADO DE CLAVES'!$A$10:$AU$732,S$8,FALSE),"")</f>
        <v/>
      </c>
      <c r="T134" s="16" t="str">
        <f>IFERROR(VLOOKUP($A134,'CONCENTRADO DE CLAVES'!$A$10:$AU$732,T$8,FALSE),"")</f>
        <v/>
      </c>
      <c r="U134" s="16" t="str">
        <f>IFERROR(VLOOKUP($A134,'CONCENTRADO DE CLAVES'!$A$10:$AU$732,U$8,FALSE),"")</f>
        <v/>
      </c>
      <c r="V134" s="16" t="str">
        <f>IFERROR(VLOOKUP($A134,'CONCENTRADO DE CLAVES'!$A$10:$AU$732,V$8,FALSE),"")</f>
        <v/>
      </c>
      <c r="W134" s="13" t="str">
        <f>IFERROR(VLOOKUP($A134,'CONCENTRADO DE CLAVES'!$A$10:$AU$732,W$8,FALSE),"")</f>
        <v/>
      </c>
      <c r="X134" s="13" t="str">
        <f>IFERROR(VLOOKUP($A134,'CONCENTRADO DE CLAVES'!$A$10:$AU$732,X$8,FALSE),"")</f>
        <v/>
      </c>
      <c r="Y134" s="13" t="str">
        <f>IFERROR(VLOOKUP($A134,'CONCENTRADO DE CLAVES'!$A$10:$AU$732,Y$8,FALSE),"")</f>
        <v/>
      </c>
      <c r="Z134" s="37" t="str">
        <f>IFERROR(VLOOKUP($A134,'CONCENTRADO DE CLAVES'!$A$10:$AU$732,Z$8,FALSE),"")</f>
        <v/>
      </c>
      <c r="AA134" s="13" t="str">
        <f>IFERROR(VLOOKUP($A134,'CONCENTRADO DE CLAVES'!$A$10:$AU$732,AA$8,FALSE),"")</f>
        <v/>
      </c>
      <c r="AB134" s="13" t="str">
        <f>IFERROR(VLOOKUP($A134,'CONCENTRADO DE CLAVES'!$A$10:$AU$732,AB$8,FALSE),"")</f>
        <v/>
      </c>
      <c r="AC134" s="13" t="str">
        <f>IFERROR(VLOOKUP($A134,'CONCENTRADO DE CLAVES'!$A$10:$AU$732,AC$8,FALSE),"")</f>
        <v/>
      </c>
      <c r="AD134" s="37" t="str">
        <f>IFERROR(VLOOKUP($A134,'CONCENTRADO DE CLAVES'!$A$10:$AU$732,AD$8,FALSE),"")</f>
        <v/>
      </c>
      <c r="AE134" s="13" t="str">
        <f>IFERROR(VLOOKUP($A134,'CONCENTRADO DE CLAVES'!$A$10:$AU$732,AE$8,FALSE),"")</f>
        <v/>
      </c>
      <c r="AF134" s="13" t="str">
        <f>IFERROR(VLOOKUP($A134,'CONCENTRADO DE CLAVES'!$A$10:$AU$732,AF$8,FALSE),"")</f>
        <v/>
      </c>
      <c r="AG134" s="13" t="str">
        <f>IFERROR(VLOOKUP($A134,'CONCENTRADO DE CLAVES'!$A$10:$AU$732,AG$8,FALSE),"")</f>
        <v/>
      </c>
      <c r="AH134" s="37" t="str">
        <f>IFERROR(VLOOKUP($A134,'CONCENTRADO DE CLAVES'!$A$10:$AU$732,AH$8,FALSE),"")</f>
        <v/>
      </c>
      <c r="AI134" s="13" t="str">
        <f>IFERROR(VLOOKUP($A134,'CONCENTRADO DE CLAVES'!$A$10:$AU$732,AI$8,FALSE),"")</f>
        <v/>
      </c>
      <c r="AJ134" s="13" t="str">
        <f>IFERROR(VLOOKUP($A134,'CONCENTRADO DE CLAVES'!$A$10:$AU$732,AJ$8,FALSE),"")</f>
        <v/>
      </c>
      <c r="AK134" s="13" t="str">
        <f>IFERROR(VLOOKUP($A134,'CONCENTRADO DE CLAVES'!$A$10:$AU$732,AK$8,FALSE),"")</f>
        <v/>
      </c>
      <c r="AL134" s="37" t="str">
        <f>IFERROR(VLOOKUP($A134,'CONCENTRADO DE CLAVES'!$A$10:$AU$732,AL$8,FALSE),"")</f>
        <v/>
      </c>
      <c r="AM134" s="69" t="str">
        <f>IFERROR(VLOOKUP($A134,'CONCENTRADO DE CLAVES'!$A$10:$AU$732,AM$8,FALSE),"")</f>
        <v/>
      </c>
    </row>
    <row r="135" spans="1:39" x14ac:dyDescent="0.25">
      <c r="A135" s="66">
        <v>126</v>
      </c>
      <c r="B135" s="16" t="str">
        <f>IFERROR(VLOOKUP($A135,'CONCENTRADO DE CLAVES'!$A$10:$AU$732,B$8,FALSE),"")</f>
        <v/>
      </c>
      <c r="C135" s="16" t="str">
        <f>IFERROR(VLOOKUP($A135,'CONCENTRADO DE CLAVES'!$A$10:$AU$732,C$8,FALSE),"")</f>
        <v/>
      </c>
      <c r="D135" s="16" t="str">
        <f>IFERROR(VLOOKUP($A135,'CONCENTRADO DE CLAVES'!$A$10:$AU$732,D$8,FALSE),"")</f>
        <v/>
      </c>
      <c r="E135" s="16" t="str">
        <f>IFERROR(VLOOKUP($A135,'CONCENTRADO DE CLAVES'!$A$10:$AU$732,E$8,FALSE),"")</f>
        <v/>
      </c>
      <c r="F135" s="16" t="str">
        <f>IFERROR(VLOOKUP($A135,'CONCENTRADO DE CLAVES'!$A$10:$AU$732,F$8,FALSE),"")</f>
        <v/>
      </c>
      <c r="G135" s="16" t="str">
        <f>IFERROR(VLOOKUP($A135,'CONCENTRADO DE CLAVES'!$A$10:$AU$732,G$8,FALSE),"")</f>
        <v/>
      </c>
      <c r="H135" s="16" t="str">
        <f>IFERROR(VLOOKUP($A135,'CONCENTRADO DE CLAVES'!$A$10:$AU$732,H$8,FALSE),"")</f>
        <v/>
      </c>
      <c r="I135" s="16" t="str">
        <f>IFERROR(VLOOKUP($A135,'CONCENTRADO DE CLAVES'!$A$10:$AU$732,I$8,FALSE),"")</f>
        <v/>
      </c>
      <c r="J135" s="16" t="str">
        <f>IFERROR(VLOOKUP($A135,'CONCENTRADO DE CLAVES'!$A$10:$AU$732,J$8,FALSE),"")</f>
        <v/>
      </c>
      <c r="K135" s="16" t="str">
        <f>IFERROR(VLOOKUP($A135,'CONCENTRADO DE CLAVES'!$A$10:$AU$732,K$8,FALSE),"")</f>
        <v/>
      </c>
      <c r="L135" s="16" t="str">
        <f>IFERROR(VLOOKUP($A135,'CONCENTRADO DE CLAVES'!$A$10:$AU$732,L$8,FALSE),"")</f>
        <v/>
      </c>
      <c r="M135" s="16" t="str">
        <f>IFERROR(VLOOKUP($A135,'CONCENTRADO DE CLAVES'!$A$10:$AU$732,M$8,FALSE),"")</f>
        <v/>
      </c>
      <c r="N135" s="16" t="str">
        <f>IFERROR(VLOOKUP($A135,'CONCENTRADO DE CLAVES'!$A$10:$AU$732,N$8,FALSE),"")</f>
        <v/>
      </c>
      <c r="O135" s="16" t="str">
        <f>IFERROR(VLOOKUP($A135,'CONCENTRADO DE CLAVES'!$A$10:$AU$732,O$8,FALSE),"")</f>
        <v/>
      </c>
      <c r="P135" s="16" t="str">
        <f>IFERROR(VLOOKUP($A135,'CONCENTRADO DE CLAVES'!$A$10:$AU$732,P$8,FALSE),"")</f>
        <v/>
      </c>
      <c r="Q135" s="16" t="str">
        <f>IFERROR(VLOOKUP($A135,'CONCENTRADO DE CLAVES'!$A$10:$AU$732,Q$8,FALSE),"")</f>
        <v/>
      </c>
      <c r="R135" s="16" t="str">
        <f>IFERROR(VLOOKUP($A135,'CONCENTRADO DE CLAVES'!$A$10:$AU$732,R$8,FALSE),"")</f>
        <v/>
      </c>
      <c r="S135" s="16" t="str">
        <f>IFERROR(VLOOKUP($A135,'CONCENTRADO DE CLAVES'!$A$10:$AU$732,S$8,FALSE),"")</f>
        <v/>
      </c>
      <c r="T135" s="16" t="str">
        <f>IFERROR(VLOOKUP($A135,'CONCENTRADO DE CLAVES'!$A$10:$AU$732,T$8,FALSE),"")</f>
        <v/>
      </c>
      <c r="U135" s="16" t="str">
        <f>IFERROR(VLOOKUP($A135,'CONCENTRADO DE CLAVES'!$A$10:$AU$732,U$8,FALSE),"")</f>
        <v/>
      </c>
      <c r="V135" s="16" t="str">
        <f>IFERROR(VLOOKUP($A135,'CONCENTRADO DE CLAVES'!$A$10:$AU$732,V$8,FALSE),"")</f>
        <v/>
      </c>
      <c r="W135" s="13" t="str">
        <f>IFERROR(VLOOKUP($A135,'CONCENTRADO DE CLAVES'!$A$10:$AU$732,W$8,FALSE),"")</f>
        <v/>
      </c>
      <c r="X135" s="13" t="str">
        <f>IFERROR(VLOOKUP($A135,'CONCENTRADO DE CLAVES'!$A$10:$AU$732,X$8,FALSE),"")</f>
        <v/>
      </c>
      <c r="Y135" s="13" t="str">
        <f>IFERROR(VLOOKUP($A135,'CONCENTRADO DE CLAVES'!$A$10:$AU$732,Y$8,FALSE),"")</f>
        <v/>
      </c>
      <c r="Z135" s="37" t="str">
        <f>IFERROR(VLOOKUP($A135,'CONCENTRADO DE CLAVES'!$A$10:$AU$732,Z$8,FALSE),"")</f>
        <v/>
      </c>
      <c r="AA135" s="13" t="str">
        <f>IFERROR(VLOOKUP($A135,'CONCENTRADO DE CLAVES'!$A$10:$AU$732,AA$8,FALSE),"")</f>
        <v/>
      </c>
      <c r="AB135" s="13" t="str">
        <f>IFERROR(VLOOKUP($A135,'CONCENTRADO DE CLAVES'!$A$10:$AU$732,AB$8,FALSE),"")</f>
        <v/>
      </c>
      <c r="AC135" s="13" t="str">
        <f>IFERROR(VLOOKUP($A135,'CONCENTRADO DE CLAVES'!$A$10:$AU$732,AC$8,FALSE),"")</f>
        <v/>
      </c>
      <c r="AD135" s="37" t="str">
        <f>IFERROR(VLOOKUP($A135,'CONCENTRADO DE CLAVES'!$A$10:$AU$732,AD$8,FALSE),"")</f>
        <v/>
      </c>
      <c r="AE135" s="13" t="str">
        <f>IFERROR(VLOOKUP($A135,'CONCENTRADO DE CLAVES'!$A$10:$AU$732,AE$8,FALSE),"")</f>
        <v/>
      </c>
      <c r="AF135" s="13" t="str">
        <f>IFERROR(VLOOKUP($A135,'CONCENTRADO DE CLAVES'!$A$10:$AU$732,AF$8,FALSE),"")</f>
        <v/>
      </c>
      <c r="AG135" s="13" t="str">
        <f>IFERROR(VLOOKUP($A135,'CONCENTRADO DE CLAVES'!$A$10:$AU$732,AG$8,FALSE),"")</f>
        <v/>
      </c>
      <c r="AH135" s="37" t="str">
        <f>IFERROR(VLOOKUP($A135,'CONCENTRADO DE CLAVES'!$A$10:$AU$732,AH$8,FALSE),"")</f>
        <v/>
      </c>
      <c r="AI135" s="13" t="str">
        <f>IFERROR(VLOOKUP($A135,'CONCENTRADO DE CLAVES'!$A$10:$AU$732,AI$8,FALSE),"")</f>
        <v/>
      </c>
      <c r="AJ135" s="13" t="str">
        <f>IFERROR(VLOOKUP($A135,'CONCENTRADO DE CLAVES'!$A$10:$AU$732,AJ$8,FALSE),"")</f>
        <v/>
      </c>
      <c r="AK135" s="13" t="str">
        <f>IFERROR(VLOOKUP($A135,'CONCENTRADO DE CLAVES'!$A$10:$AU$732,AK$8,FALSE),"")</f>
        <v/>
      </c>
      <c r="AL135" s="37" t="str">
        <f>IFERROR(VLOOKUP($A135,'CONCENTRADO DE CLAVES'!$A$10:$AU$732,AL$8,FALSE),"")</f>
        <v/>
      </c>
      <c r="AM135" s="69" t="str">
        <f>IFERROR(VLOOKUP($A135,'CONCENTRADO DE CLAVES'!$A$10:$AU$732,AM$8,FALSE),"")</f>
        <v/>
      </c>
    </row>
    <row r="136" spans="1:39" x14ac:dyDescent="0.25">
      <c r="A136" s="66">
        <v>127</v>
      </c>
      <c r="B136" s="16" t="str">
        <f>IFERROR(VLOOKUP($A136,'CONCENTRADO DE CLAVES'!$A$10:$AU$732,B$8,FALSE),"")</f>
        <v/>
      </c>
      <c r="C136" s="16" t="str">
        <f>IFERROR(VLOOKUP($A136,'CONCENTRADO DE CLAVES'!$A$10:$AU$732,C$8,FALSE),"")</f>
        <v/>
      </c>
      <c r="D136" s="16" t="str">
        <f>IFERROR(VLOOKUP($A136,'CONCENTRADO DE CLAVES'!$A$10:$AU$732,D$8,FALSE),"")</f>
        <v/>
      </c>
      <c r="E136" s="16" t="str">
        <f>IFERROR(VLOOKUP($A136,'CONCENTRADO DE CLAVES'!$A$10:$AU$732,E$8,FALSE),"")</f>
        <v/>
      </c>
      <c r="F136" s="16" t="str">
        <f>IFERROR(VLOOKUP($A136,'CONCENTRADO DE CLAVES'!$A$10:$AU$732,F$8,FALSE),"")</f>
        <v/>
      </c>
      <c r="G136" s="16" t="str">
        <f>IFERROR(VLOOKUP($A136,'CONCENTRADO DE CLAVES'!$A$10:$AU$732,G$8,FALSE),"")</f>
        <v/>
      </c>
      <c r="H136" s="16" t="str">
        <f>IFERROR(VLOOKUP($A136,'CONCENTRADO DE CLAVES'!$A$10:$AU$732,H$8,FALSE),"")</f>
        <v/>
      </c>
      <c r="I136" s="16" t="str">
        <f>IFERROR(VLOOKUP($A136,'CONCENTRADO DE CLAVES'!$A$10:$AU$732,I$8,FALSE),"")</f>
        <v/>
      </c>
      <c r="J136" s="16" t="str">
        <f>IFERROR(VLOOKUP($A136,'CONCENTRADO DE CLAVES'!$A$10:$AU$732,J$8,FALSE),"")</f>
        <v/>
      </c>
      <c r="K136" s="16" t="str">
        <f>IFERROR(VLOOKUP($A136,'CONCENTRADO DE CLAVES'!$A$10:$AU$732,K$8,FALSE),"")</f>
        <v/>
      </c>
      <c r="L136" s="16" t="str">
        <f>IFERROR(VLOOKUP($A136,'CONCENTRADO DE CLAVES'!$A$10:$AU$732,L$8,FALSE),"")</f>
        <v/>
      </c>
      <c r="M136" s="16" t="str">
        <f>IFERROR(VLOOKUP($A136,'CONCENTRADO DE CLAVES'!$A$10:$AU$732,M$8,FALSE),"")</f>
        <v/>
      </c>
      <c r="N136" s="16" t="str">
        <f>IFERROR(VLOOKUP($A136,'CONCENTRADO DE CLAVES'!$A$10:$AU$732,N$8,FALSE),"")</f>
        <v/>
      </c>
      <c r="O136" s="16" t="str">
        <f>IFERROR(VLOOKUP($A136,'CONCENTRADO DE CLAVES'!$A$10:$AU$732,O$8,FALSE),"")</f>
        <v/>
      </c>
      <c r="P136" s="16" t="str">
        <f>IFERROR(VLOOKUP($A136,'CONCENTRADO DE CLAVES'!$A$10:$AU$732,P$8,FALSE),"")</f>
        <v/>
      </c>
      <c r="Q136" s="16" t="str">
        <f>IFERROR(VLOOKUP($A136,'CONCENTRADO DE CLAVES'!$A$10:$AU$732,Q$8,FALSE),"")</f>
        <v/>
      </c>
      <c r="R136" s="16" t="str">
        <f>IFERROR(VLOOKUP($A136,'CONCENTRADO DE CLAVES'!$A$10:$AU$732,R$8,FALSE),"")</f>
        <v/>
      </c>
      <c r="S136" s="16" t="str">
        <f>IFERROR(VLOOKUP($A136,'CONCENTRADO DE CLAVES'!$A$10:$AU$732,S$8,FALSE),"")</f>
        <v/>
      </c>
      <c r="T136" s="16" t="str">
        <f>IFERROR(VLOOKUP($A136,'CONCENTRADO DE CLAVES'!$A$10:$AU$732,T$8,FALSE),"")</f>
        <v/>
      </c>
      <c r="U136" s="16" t="str">
        <f>IFERROR(VLOOKUP($A136,'CONCENTRADO DE CLAVES'!$A$10:$AU$732,U$8,FALSE),"")</f>
        <v/>
      </c>
      <c r="V136" s="16" t="str">
        <f>IFERROR(VLOOKUP($A136,'CONCENTRADO DE CLAVES'!$A$10:$AU$732,V$8,FALSE),"")</f>
        <v/>
      </c>
      <c r="W136" s="13" t="str">
        <f>IFERROR(VLOOKUP($A136,'CONCENTRADO DE CLAVES'!$A$10:$AU$732,W$8,FALSE),"")</f>
        <v/>
      </c>
      <c r="X136" s="13" t="str">
        <f>IFERROR(VLOOKUP($A136,'CONCENTRADO DE CLAVES'!$A$10:$AU$732,X$8,FALSE),"")</f>
        <v/>
      </c>
      <c r="Y136" s="13" t="str">
        <f>IFERROR(VLOOKUP($A136,'CONCENTRADO DE CLAVES'!$A$10:$AU$732,Y$8,FALSE),"")</f>
        <v/>
      </c>
      <c r="Z136" s="37" t="str">
        <f>IFERROR(VLOOKUP($A136,'CONCENTRADO DE CLAVES'!$A$10:$AU$732,Z$8,FALSE),"")</f>
        <v/>
      </c>
      <c r="AA136" s="13" t="str">
        <f>IFERROR(VLOOKUP($A136,'CONCENTRADO DE CLAVES'!$A$10:$AU$732,AA$8,FALSE),"")</f>
        <v/>
      </c>
      <c r="AB136" s="13" t="str">
        <f>IFERROR(VLOOKUP($A136,'CONCENTRADO DE CLAVES'!$A$10:$AU$732,AB$8,FALSE),"")</f>
        <v/>
      </c>
      <c r="AC136" s="13" t="str">
        <f>IFERROR(VLOOKUP($A136,'CONCENTRADO DE CLAVES'!$A$10:$AU$732,AC$8,FALSE),"")</f>
        <v/>
      </c>
      <c r="AD136" s="37" t="str">
        <f>IFERROR(VLOOKUP($A136,'CONCENTRADO DE CLAVES'!$A$10:$AU$732,AD$8,FALSE),"")</f>
        <v/>
      </c>
      <c r="AE136" s="13" t="str">
        <f>IFERROR(VLOOKUP($A136,'CONCENTRADO DE CLAVES'!$A$10:$AU$732,AE$8,FALSE),"")</f>
        <v/>
      </c>
      <c r="AF136" s="13" t="str">
        <f>IFERROR(VLOOKUP($A136,'CONCENTRADO DE CLAVES'!$A$10:$AU$732,AF$8,FALSE),"")</f>
        <v/>
      </c>
      <c r="AG136" s="13" t="str">
        <f>IFERROR(VLOOKUP($A136,'CONCENTRADO DE CLAVES'!$A$10:$AU$732,AG$8,FALSE),"")</f>
        <v/>
      </c>
      <c r="AH136" s="37" t="str">
        <f>IFERROR(VLOOKUP($A136,'CONCENTRADO DE CLAVES'!$A$10:$AU$732,AH$8,FALSE),"")</f>
        <v/>
      </c>
      <c r="AI136" s="13" t="str">
        <f>IFERROR(VLOOKUP($A136,'CONCENTRADO DE CLAVES'!$A$10:$AU$732,AI$8,FALSE),"")</f>
        <v/>
      </c>
      <c r="AJ136" s="13" t="str">
        <f>IFERROR(VLOOKUP($A136,'CONCENTRADO DE CLAVES'!$A$10:$AU$732,AJ$8,FALSE),"")</f>
        <v/>
      </c>
      <c r="AK136" s="13" t="str">
        <f>IFERROR(VLOOKUP($A136,'CONCENTRADO DE CLAVES'!$A$10:$AU$732,AK$8,FALSE),"")</f>
        <v/>
      </c>
      <c r="AL136" s="37" t="str">
        <f>IFERROR(VLOOKUP($A136,'CONCENTRADO DE CLAVES'!$A$10:$AU$732,AL$8,FALSE),"")</f>
        <v/>
      </c>
      <c r="AM136" s="69" t="str">
        <f>IFERROR(VLOOKUP($A136,'CONCENTRADO DE CLAVES'!$A$10:$AU$732,AM$8,FALSE),"")</f>
        <v/>
      </c>
    </row>
    <row r="137" spans="1:39" x14ac:dyDescent="0.25">
      <c r="A137" s="66">
        <v>128</v>
      </c>
      <c r="B137" s="16" t="str">
        <f>IFERROR(VLOOKUP($A137,'CONCENTRADO DE CLAVES'!$A$10:$AU$732,B$8,FALSE),"")</f>
        <v/>
      </c>
      <c r="C137" s="16" t="str">
        <f>IFERROR(VLOOKUP($A137,'CONCENTRADO DE CLAVES'!$A$10:$AU$732,C$8,FALSE),"")</f>
        <v/>
      </c>
      <c r="D137" s="16" t="str">
        <f>IFERROR(VLOOKUP($A137,'CONCENTRADO DE CLAVES'!$A$10:$AU$732,D$8,FALSE),"")</f>
        <v/>
      </c>
      <c r="E137" s="16" t="str">
        <f>IFERROR(VLOOKUP($A137,'CONCENTRADO DE CLAVES'!$A$10:$AU$732,E$8,FALSE),"")</f>
        <v/>
      </c>
      <c r="F137" s="16" t="str">
        <f>IFERROR(VLOOKUP($A137,'CONCENTRADO DE CLAVES'!$A$10:$AU$732,F$8,FALSE),"")</f>
        <v/>
      </c>
      <c r="G137" s="16" t="str">
        <f>IFERROR(VLOOKUP($A137,'CONCENTRADO DE CLAVES'!$A$10:$AU$732,G$8,FALSE),"")</f>
        <v/>
      </c>
      <c r="H137" s="16" t="str">
        <f>IFERROR(VLOOKUP($A137,'CONCENTRADO DE CLAVES'!$A$10:$AU$732,H$8,FALSE),"")</f>
        <v/>
      </c>
      <c r="I137" s="16" t="str">
        <f>IFERROR(VLOOKUP($A137,'CONCENTRADO DE CLAVES'!$A$10:$AU$732,I$8,FALSE),"")</f>
        <v/>
      </c>
      <c r="J137" s="16" t="str">
        <f>IFERROR(VLOOKUP($A137,'CONCENTRADO DE CLAVES'!$A$10:$AU$732,J$8,FALSE),"")</f>
        <v/>
      </c>
      <c r="K137" s="16" t="str">
        <f>IFERROR(VLOOKUP($A137,'CONCENTRADO DE CLAVES'!$A$10:$AU$732,K$8,FALSE),"")</f>
        <v/>
      </c>
      <c r="L137" s="16" t="str">
        <f>IFERROR(VLOOKUP($A137,'CONCENTRADO DE CLAVES'!$A$10:$AU$732,L$8,FALSE),"")</f>
        <v/>
      </c>
      <c r="M137" s="16" t="str">
        <f>IFERROR(VLOOKUP($A137,'CONCENTRADO DE CLAVES'!$A$10:$AU$732,M$8,FALSE),"")</f>
        <v/>
      </c>
      <c r="N137" s="16" t="str">
        <f>IFERROR(VLOOKUP($A137,'CONCENTRADO DE CLAVES'!$A$10:$AU$732,N$8,FALSE),"")</f>
        <v/>
      </c>
      <c r="O137" s="16" t="str">
        <f>IFERROR(VLOOKUP($A137,'CONCENTRADO DE CLAVES'!$A$10:$AU$732,O$8,FALSE),"")</f>
        <v/>
      </c>
      <c r="P137" s="16" t="str">
        <f>IFERROR(VLOOKUP($A137,'CONCENTRADO DE CLAVES'!$A$10:$AU$732,P$8,FALSE),"")</f>
        <v/>
      </c>
      <c r="Q137" s="16" t="str">
        <f>IFERROR(VLOOKUP($A137,'CONCENTRADO DE CLAVES'!$A$10:$AU$732,Q$8,FALSE),"")</f>
        <v/>
      </c>
      <c r="R137" s="16" t="str">
        <f>IFERROR(VLOOKUP($A137,'CONCENTRADO DE CLAVES'!$A$10:$AU$732,R$8,FALSE),"")</f>
        <v/>
      </c>
      <c r="S137" s="16" t="str">
        <f>IFERROR(VLOOKUP($A137,'CONCENTRADO DE CLAVES'!$A$10:$AU$732,S$8,FALSE),"")</f>
        <v/>
      </c>
      <c r="T137" s="16" t="str">
        <f>IFERROR(VLOOKUP($A137,'CONCENTRADO DE CLAVES'!$A$10:$AU$732,T$8,FALSE),"")</f>
        <v/>
      </c>
      <c r="U137" s="16" t="str">
        <f>IFERROR(VLOOKUP($A137,'CONCENTRADO DE CLAVES'!$A$10:$AU$732,U$8,FALSE),"")</f>
        <v/>
      </c>
      <c r="V137" s="16" t="str">
        <f>IFERROR(VLOOKUP($A137,'CONCENTRADO DE CLAVES'!$A$10:$AU$732,V$8,FALSE),"")</f>
        <v/>
      </c>
      <c r="W137" s="13" t="str">
        <f>IFERROR(VLOOKUP($A137,'CONCENTRADO DE CLAVES'!$A$10:$AU$732,W$8,FALSE),"")</f>
        <v/>
      </c>
      <c r="X137" s="13" t="str">
        <f>IFERROR(VLOOKUP($A137,'CONCENTRADO DE CLAVES'!$A$10:$AU$732,X$8,FALSE),"")</f>
        <v/>
      </c>
      <c r="Y137" s="13" t="str">
        <f>IFERROR(VLOOKUP($A137,'CONCENTRADO DE CLAVES'!$A$10:$AU$732,Y$8,FALSE),"")</f>
        <v/>
      </c>
      <c r="Z137" s="37" t="str">
        <f>IFERROR(VLOOKUP($A137,'CONCENTRADO DE CLAVES'!$A$10:$AU$732,Z$8,FALSE),"")</f>
        <v/>
      </c>
      <c r="AA137" s="13" t="str">
        <f>IFERROR(VLOOKUP($A137,'CONCENTRADO DE CLAVES'!$A$10:$AU$732,AA$8,FALSE),"")</f>
        <v/>
      </c>
      <c r="AB137" s="13" t="str">
        <f>IFERROR(VLOOKUP($A137,'CONCENTRADO DE CLAVES'!$A$10:$AU$732,AB$8,FALSE),"")</f>
        <v/>
      </c>
      <c r="AC137" s="13" t="str">
        <f>IFERROR(VLOOKUP($A137,'CONCENTRADO DE CLAVES'!$A$10:$AU$732,AC$8,FALSE),"")</f>
        <v/>
      </c>
      <c r="AD137" s="37" t="str">
        <f>IFERROR(VLOOKUP($A137,'CONCENTRADO DE CLAVES'!$A$10:$AU$732,AD$8,FALSE),"")</f>
        <v/>
      </c>
      <c r="AE137" s="13" t="str">
        <f>IFERROR(VLOOKUP($A137,'CONCENTRADO DE CLAVES'!$A$10:$AU$732,AE$8,FALSE),"")</f>
        <v/>
      </c>
      <c r="AF137" s="13" t="str">
        <f>IFERROR(VLOOKUP($A137,'CONCENTRADO DE CLAVES'!$A$10:$AU$732,AF$8,FALSE),"")</f>
        <v/>
      </c>
      <c r="AG137" s="13" t="str">
        <f>IFERROR(VLOOKUP($A137,'CONCENTRADO DE CLAVES'!$A$10:$AU$732,AG$8,FALSE),"")</f>
        <v/>
      </c>
      <c r="AH137" s="37" t="str">
        <f>IFERROR(VLOOKUP($A137,'CONCENTRADO DE CLAVES'!$A$10:$AU$732,AH$8,FALSE),"")</f>
        <v/>
      </c>
      <c r="AI137" s="13" t="str">
        <f>IFERROR(VLOOKUP($A137,'CONCENTRADO DE CLAVES'!$A$10:$AU$732,AI$8,FALSE),"")</f>
        <v/>
      </c>
      <c r="AJ137" s="13" t="str">
        <f>IFERROR(VLOOKUP($A137,'CONCENTRADO DE CLAVES'!$A$10:$AU$732,AJ$8,FALSE),"")</f>
        <v/>
      </c>
      <c r="AK137" s="13" t="str">
        <f>IFERROR(VLOOKUP($A137,'CONCENTRADO DE CLAVES'!$A$10:$AU$732,AK$8,FALSE),"")</f>
        <v/>
      </c>
      <c r="AL137" s="37" t="str">
        <f>IFERROR(VLOOKUP($A137,'CONCENTRADO DE CLAVES'!$A$10:$AU$732,AL$8,FALSE),"")</f>
        <v/>
      </c>
      <c r="AM137" s="69" t="str">
        <f>IFERROR(VLOOKUP($A137,'CONCENTRADO DE CLAVES'!$A$10:$AU$732,AM$8,FALSE),"")</f>
        <v/>
      </c>
    </row>
    <row r="138" spans="1:39" x14ac:dyDescent="0.25">
      <c r="A138" s="66">
        <v>129</v>
      </c>
      <c r="B138" s="16" t="str">
        <f>IFERROR(VLOOKUP($A138,'CONCENTRADO DE CLAVES'!$A$10:$AU$732,B$8,FALSE),"")</f>
        <v/>
      </c>
      <c r="C138" s="16" t="str">
        <f>IFERROR(VLOOKUP($A138,'CONCENTRADO DE CLAVES'!$A$10:$AU$732,C$8,FALSE),"")</f>
        <v/>
      </c>
      <c r="D138" s="16" t="str">
        <f>IFERROR(VLOOKUP($A138,'CONCENTRADO DE CLAVES'!$A$10:$AU$732,D$8,FALSE),"")</f>
        <v/>
      </c>
      <c r="E138" s="16" t="str">
        <f>IFERROR(VLOOKUP($A138,'CONCENTRADO DE CLAVES'!$A$10:$AU$732,E$8,FALSE),"")</f>
        <v/>
      </c>
      <c r="F138" s="16" t="str">
        <f>IFERROR(VLOOKUP($A138,'CONCENTRADO DE CLAVES'!$A$10:$AU$732,F$8,FALSE),"")</f>
        <v/>
      </c>
      <c r="G138" s="16" t="str">
        <f>IFERROR(VLOOKUP($A138,'CONCENTRADO DE CLAVES'!$A$10:$AU$732,G$8,FALSE),"")</f>
        <v/>
      </c>
      <c r="H138" s="16" t="str">
        <f>IFERROR(VLOOKUP($A138,'CONCENTRADO DE CLAVES'!$A$10:$AU$732,H$8,FALSE),"")</f>
        <v/>
      </c>
      <c r="I138" s="16" t="str">
        <f>IFERROR(VLOOKUP($A138,'CONCENTRADO DE CLAVES'!$A$10:$AU$732,I$8,FALSE),"")</f>
        <v/>
      </c>
      <c r="J138" s="16" t="str">
        <f>IFERROR(VLOOKUP($A138,'CONCENTRADO DE CLAVES'!$A$10:$AU$732,J$8,FALSE),"")</f>
        <v/>
      </c>
      <c r="K138" s="16" t="str">
        <f>IFERROR(VLOOKUP($A138,'CONCENTRADO DE CLAVES'!$A$10:$AU$732,K$8,FALSE),"")</f>
        <v/>
      </c>
      <c r="L138" s="16" t="str">
        <f>IFERROR(VLOOKUP($A138,'CONCENTRADO DE CLAVES'!$A$10:$AU$732,L$8,FALSE),"")</f>
        <v/>
      </c>
      <c r="M138" s="16" t="str">
        <f>IFERROR(VLOOKUP($A138,'CONCENTRADO DE CLAVES'!$A$10:$AU$732,M$8,FALSE),"")</f>
        <v/>
      </c>
      <c r="N138" s="16" t="str">
        <f>IFERROR(VLOOKUP($A138,'CONCENTRADO DE CLAVES'!$A$10:$AU$732,N$8,FALSE),"")</f>
        <v/>
      </c>
      <c r="O138" s="16" t="str">
        <f>IFERROR(VLOOKUP($A138,'CONCENTRADO DE CLAVES'!$A$10:$AU$732,O$8,FALSE),"")</f>
        <v/>
      </c>
      <c r="P138" s="16" t="str">
        <f>IFERROR(VLOOKUP($A138,'CONCENTRADO DE CLAVES'!$A$10:$AU$732,P$8,FALSE),"")</f>
        <v/>
      </c>
      <c r="Q138" s="16" t="str">
        <f>IFERROR(VLOOKUP($A138,'CONCENTRADO DE CLAVES'!$A$10:$AU$732,Q$8,FALSE),"")</f>
        <v/>
      </c>
      <c r="R138" s="16" t="str">
        <f>IFERROR(VLOOKUP($A138,'CONCENTRADO DE CLAVES'!$A$10:$AU$732,R$8,FALSE),"")</f>
        <v/>
      </c>
      <c r="S138" s="16" t="str">
        <f>IFERROR(VLOOKUP($A138,'CONCENTRADO DE CLAVES'!$A$10:$AU$732,S$8,FALSE),"")</f>
        <v/>
      </c>
      <c r="T138" s="16" t="str">
        <f>IFERROR(VLOOKUP($A138,'CONCENTRADO DE CLAVES'!$A$10:$AU$732,T$8,FALSE),"")</f>
        <v/>
      </c>
      <c r="U138" s="16" t="str">
        <f>IFERROR(VLOOKUP($A138,'CONCENTRADO DE CLAVES'!$A$10:$AU$732,U$8,FALSE),"")</f>
        <v/>
      </c>
      <c r="V138" s="16" t="str">
        <f>IFERROR(VLOOKUP($A138,'CONCENTRADO DE CLAVES'!$A$10:$AU$732,V$8,FALSE),"")</f>
        <v/>
      </c>
      <c r="W138" s="13" t="str">
        <f>IFERROR(VLOOKUP($A138,'CONCENTRADO DE CLAVES'!$A$10:$AU$732,W$8,FALSE),"")</f>
        <v/>
      </c>
      <c r="X138" s="13" t="str">
        <f>IFERROR(VLOOKUP($A138,'CONCENTRADO DE CLAVES'!$A$10:$AU$732,X$8,FALSE),"")</f>
        <v/>
      </c>
      <c r="Y138" s="13" t="str">
        <f>IFERROR(VLOOKUP($A138,'CONCENTRADO DE CLAVES'!$A$10:$AU$732,Y$8,FALSE),"")</f>
        <v/>
      </c>
      <c r="Z138" s="37" t="str">
        <f>IFERROR(VLOOKUP($A138,'CONCENTRADO DE CLAVES'!$A$10:$AU$732,Z$8,FALSE),"")</f>
        <v/>
      </c>
      <c r="AA138" s="13" t="str">
        <f>IFERROR(VLOOKUP($A138,'CONCENTRADO DE CLAVES'!$A$10:$AU$732,AA$8,FALSE),"")</f>
        <v/>
      </c>
      <c r="AB138" s="13" t="str">
        <f>IFERROR(VLOOKUP($A138,'CONCENTRADO DE CLAVES'!$A$10:$AU$732,AB$8,FALSE),"")</f>
        <v/>
      </c>
      <c r="AC138" s="13" t="str">
        <f>IFERROR(VLOOKUP($A138,'CONCENTRADO DE CLAVES'!$A$10:$AU$732,AC$8,FALSE),"")</f>
        <v/>
      </c>
      <c r="AD138" s="37" t="str">
        <f>IFERROR(VLOOKUP($A138,'CONCENTRADO DE CLAVES'!$A$10:$AU$732,AD$8,FALSE),"")</f>
        <v/>
      </c>
      <c r="AE138" s="13" t="str">
        <f>IFERROR(VLOOKUP($A138,'CONCENTRADO DE CLAVES'!$A$10:$AU$732,AE$8,FALSE),"")</f>
        <v/>
      </c>
      <c r="AF138" s="13" t="str">
        <f>IFERROR(VLOOKUP($A138,'CONCENTRADO DE CLAVES'!$A$10:$AU$732,AF$8,FALSE),"")</f>
        <v/>
      </c>
      <c r="AG138" s="13" t="str">
        <f>IFERROR(VLOOKUP($A138,'CONCENTRADO DE CLAVES'!$A$10:$AU$732,AG$8,FALSE),"")</f>
        <v/>
      </c>
      <c r="AH138" s="37" t="str">
        <f>IFERROR(VLOOKUP($A138,'CONCENTRADO DE CLAVES'!$A$10:$AU$732,AH$8,FALSE),"")</f>
        <v/>
      </c>
      <c r="AI138" s="13" t="str">
        <f>IFERROR(VLOOKUP($A138,'CONCENTRADO DE CLAVES'!$A$10:$AU$732,AI$8,FALSE),"")</f>
        <v/>
      </c>
      <c r="AJ138" s="13" t="str">
        <f>IFERROR(VLOOKUP($A138,'CONCENTRADO DE CLAVES'!$A$10:$AU$732,AJ$8,FALSE),"")</f>
        <v/>
      </c>
      <c r="AK138" s="13" t="str">
        <f>IFERROR(VLOOKUP($A138,'CONCENTRADO DE CLAVES'!$A$10:$AU$732,AK$8,FALSE),"")</f>
        <v/>
      </c>
      <c r="AL138" s="37" t="str">
        <f>IFERROR(VLOOKUP($A138,'CONCENTRADO DE CLAVES'!$A$10:$AU$732,AL$8,FALSE),"")</f>
        <v/>
      </c>
      <c r="AM138" s="69" t="str">
        <f>IFERROR(VLOOKUP($A138,'CONCENTRADO DE CLAVES'!$A$10:$AU$732,AM$8,FALSE),"")</f>
        <v/>
      </c>
    </row>
    <row r="139" spans="1:39" x14ac:dyDescent="0.25">
      <c r="A139" s="66">
        <v>130</v>
      </c>
      <c r="B139" s="16" t="str">
        <f>IFERROR(VLOOKUP($A139,'CONCENTRADO DE CLAVES'!$A$10:$AU$732,B$8,FALSE),"")</f>
        <v/>
      </c>
      <c r="C139" s="16" t="str">
        <f>IFERROR(VLOOKUP($A139,'CONCENTRADO DE CLAVES'!$A$10:$AU$732,C$8,FALSE),"")</f>
        <v/>
      </c>
      <c r="D139" s="16" t="str">
        <f>IFERROR(VLOOKUP($A139,'CONCENTRADO DE CLAVES'!$A$10:$AU$732,D$8,FALSE),"")</f>
        <v/>
      </c>
      <c r="E139" s="16" t="str">
        <f>IFERROR(VLOOKUP($A139,'CONCENTRADO DE CLAVES'!$A$10:$AU$732,E$8,FALSE),"")</f>
        <v/>
      </c>
      <c r="F139" s="16" t="str">
        <f>IFERROR(VLOOKUP($A139,'CONCENTRADO DE CLAVES'!$A$10:$AU$732,F$8,FALSE),"")</f>
        <v/>
      </c>
      <c r="G139" s="16" t="str">
        <f>IFERROR(VLOOKUP($A139,'CONCENTRADO DE CLAVES'!$A$10:$AU$732,G$8,FALSE),"")</f>
        <v/>
      </c>
      <c r="H139" s="16" t="str">
        <f>IFERROR(VLOOKUP($A139,'CONCENTRADO DE CLAVES'!$A$10:$AU$732,H$8,FALSE),"")</f>
        <v/>
      </c>
      <c r="I139" s="16" t="str">
        <f>IFERROR(VLOOKUP($A139,'CONCENTRADO DE CLAVES'!$A$10:$AU$732,I$8,FALSE),"")</f>
        <v/>
      </c>
      <c r="J139" s="16" t="str">
        <f>IFERROR(VLOOKUP($A139,'CONCENTRADO DE CLAVES'!$A$10:$AU$732,J$8,FALSE),"")</f>
        <v/>
      </c>
      <c r="K139" s="16" t="str">
        <f>IFERROR(VLOOKUP($A139,'CONCENTRADO DE CLAVES'!$A$10:$AU$732,K$8,FALSE),"")</f>
        <v/>
      </c>
      <c r="L139" s="16" t="str">
        <f>IFERROR(VLOOKUP($A139,'CONCENTRADO DE CLAVES'!$A$10:$AU$732,L$8,FALSE),"")</f>
        <v/>
      </c>
      <c r="M139" s="16" t="str">
        <f>IFERROR(VLOOKUP($A139,'CONCENTRADO DE CLAVES'!$A$10:$AU$732,M$8,FALSE),"")</f>
        <v/>
      </c>
      <c r="N139" s="16" t="str">
        <f>IFERROR(VLOOKUP($A139,'CONCENTRADO DE CLAVES'!$A$10:$AU$732,N$8,FALSE),"")</f>
        <v/>
      </c>
      <c r="O139" s="16" t="str">
        <f>IFERROR(VLOOKUP($A139,'CONCENTRADO DE CLAVES'!$A$10:$AU$732,O$8,FALSE),"")</f>
        <v/>
      </c>
      <c r="P139" s="16" t="str">
        <f>IFERROR(VLOOKUP($A139,'CONCENTRADO DE CLAVES'!$A$10:$AU$732,P$8,FALSE),"")</f>
        <v/>
      </c>
      <c r="Q139" s="16" t="str">
        <f>IFERROR(VLOOKUP($A139,'CONCENTRADO DE CLAVES'!$A$10:$AU$732,Q$8,FALSE),"")</f>
        <v/>
      </c>
      <c r="R139" s="16" t="str">
        <f>IFERROR(VLOOKUP($A139,'CONCENTRADO DE CLAVES'!$A$10:$AU$732,R$8,FALSE),"")</f>
        <v/>
      </c>
      <c r="S139" s="16" t="str">
        <f>IFERROR(VLOOKUP($A139,'CONCENTRADO DE CLAVES'!$A$10:$AU$732,S$8,FALSE),"")</f>
        <v/>
      </c>
      <c r="T139" s="16" t="str">
        <f>IFERROR(VLOOKUP($A139,'CONCENTRADO DE CLAVES'!$A$10:$AU$732,T$8,FALSE),"")</f>
        <v/>
      </c>
      <c r="U139" s="16" t="str">
        <f>IFERROR(VLOOKUP($A139,'CONCENTRADO DE CLAVES'!$A$10:$AU$732,U$8,FALSE),"")</f>
        <v/>
      </c>
      <c r="V139" s="16" t="str">
        <f>IFERROR(VLOOKUP($A139,'CONCENTRADO DE CLAVES'!$A$10:$AU$732,V$8,FALSE),"")</f>
        <v/>
      </c>
      <c r="W139" s="13" t="str">
        <f>IFERROR(VLOOKUP($A139,'CONCENTRADO DE CLAVES'!$A$10:$AU$732,W$8,FALSE),"")</f>
        <v/>
      </c>
      <c r="X139" s="13" t="str">
        <f>IFERROR(VLOOKUP($A139,'CONCENTRADO DE CLAVES'!$A$10:$AU$732,X$8,FALSE),"")</f>
        <v/>
      </c>
      <c r="Y139" s="13" t="str">
        <f>IFERROR(VLOOKUP($A139,'CONCENTRADO DE CLAVES'!$A$10:$AU$732,Y$8,FALSE),"")</f>
        <v/>
      </c>
      <c r="Z139" s="37" t="str">
        <f>IFERROR(VLOOKUP($A139,'CONCENTRADO DE CLAVES'!$A$10:$AU$732,Z$8,FALSE),"")</f>
        <v/>
      </c>
      <c r="AA139" s="13" t="str">
        <f>IFERROR(VLOOKUP($A139,'CONCENTRADO DE CLAVES'!$A$10:$AU$732,AA$8,FALSE),"")</f>
        <v/>
      </c>
      <c r="AB139" s="13" t="str">
        <f>IFERROR(VLOOKUP($A139,'CONCENTRADO DE CLAVES'!$A$10:$AU$732,AB$8,FALSE),"")</f>
        <v/>
      </c>
      <c r="AC139" s="13" t="str">
        <f>IFERROR(VLOOKUP($A139,'CONCENTRADO DE CLAVES'!$A$10:$AU$732,AC$8,FALSE),"")</f>
        <v/>
      </c>
      <c r="AD139" s="37" t="str">
        <f>IFERROR(VLOOKUP($A139,'CONCENTRADO DE CLAVES'!$A$10:$AU$732,AD$8,FALSE),"")</f>
        <v/>
      </c>
      <c r="AE139" s="13" t="str">
        <f>IFERROR(VLOOKUP($A139,'CONCENTRADO DE CLAVES'!$A$10:$AU$732,AE$8,FALSE),"")</f>
        <v/>
      </c>
      <c r="AF139" s="13" t="str">
        <f>IFERROR(VLOOKUP($A139,'CONCENTRADO DE CLAVES'!$A$10:$AU$732,AF$8,FALSE),"")</f>
        <v/>
      </c>
      <c r="AG139" s="13" t="str">
        <f>IFERROR(VLOOKUP($A139,'CONCENTRADO DE CLAVES'!$A$10:$AU$732,AG$8,FALSE),"")</f>
        <v/>
      </c>
      <c r="AH139" s="37" t="str">
        <f>IFERROR(VLOOKUP($A139,'CONCENTRADO DE CLAVES'!$A$10:$AU$732,AH$8,FALSE),"")</f>
        <v/>
      </c>
      <c r="AI139" s="13" t="str">
        <f>IFERROR(VLOOKUP($A139,'CONCENTRADO DE CLAVES'!$A$10:$AU$732,AI$8,FALSE),"")</f>
        <v/>
      </c>
      <c r="AJ139" s="13" t="str">
        <f>IFERROR(VLOOKUP($A139,'CONCENTRADO DE CLAVES'!$A$10:$AU$732,AJ$8,FALSE),"")</f>
        <v/>
      </c>
      <c r="AK139" s="13" t="str">
        <f>IFERROR(VLOOKUP($A139,'CONCENTRADO DE CLAVES'!$A$10:$AU$732,AK$8,FALSE),"")</f>
        <v/>
      </c>
      <c r="AL139" s="37" t="str">
        <f>IFERROR(VLOOKUP($A139,'CONCENTRADO DE CLAVES'!$A$10:$AU$732,AL$8,FALSE),"")</f>
        <v/>
      </c>
      <c r="AM139" s="69" t="str">
        <f>IFERROR(VLOOKUP($A139,'CONCENTRADO DE CLAVES'!$A$10:$AU$732,AM$8,FALSE),"")</f>
        <v/>
      </c>
    </row>
    <row r="140" spans="1:39" x14ac:dyDescent="0.25">
      <c r="A140" s="66">
        <v>131</v>
      </c>
      <c r="B140" s="16" t="str">
        <f>IFERROR(VLOOKUP($A140,'CONCENTRADO DE CLAVES'!$A$10:$AU$732,B$8,FALSE),"")</f>
        <v/>
      </c>
      <c r="C140" s="16" t="str">
        <f>IFERROR(VLOOKUP($A140,'CONCENTRADO DE CLAVES'!$A$10:$AU$732,C$8,FALSE),"")</f>
        <v/>
      </c>
      <c r="D140" s="16" t="str">
        <f>IFERROR(VLOOKUP($A140,'CONCENTRADO DE CLAVES'!$A$10:$AU$732,D$8,FALSE),"")</f>
        <v/>
      </c>
      <c r="E140" s="16" t="str">
        <f>IFERROR(VLOOKUP($A140,'CONCENTRADO DE CLAVES'!$A$10:$AU$732,E$8,FALSE),"")</f>
        <v/>
      </c>
      <c r="F140" s="16" t="str">
        <f>IFERROR(VLOOKUP($A140,'CONCENTRADO DE CLAVES'!$A$10:$AU$732,F$8,FALSE),"")</f>
        <v/>
      </c>
      <c r="G140" s="16" t="str">
        <f>IFERROR(VLOOKUP($A140,'CONCENTRADO DE CLAVES'!$A$10:$AU$732,G$8,FALSE),"")</f>
        <v/>
      </c>
      <c r="H140" s="16" t="str">
        <f>IFERROR(VLOOKUP($A140,'CONCENTRADO DE CLAVES'!$A$10:$AU$732,H$8,FALSE),"")</f>
        <v/>
      </c>
      <c r="I140" s="16" t="str">
        <f>IFERROR(VLOOKUP($A140,'CONCENTRADO DE CLAVES'!$A$10:$AU$732,I$8,FALSE),"")</f>
        <v/>
      </c>
      <c r="J140" s="16" t="str">
        <f>IFERROR(VLOOKUP($A140,'CONCENTRADO DE CLAVES'!$A$10:$AU$732,J$8,FALSE),"")</f>
        <v/>
      </c>
      <c r="K140" s="16" t="str">
        <f>IFERROR(VLOOKUP($A140,'CONCENTRADO DE CLAVES'!$A$10:$AU$732,K$8,FALSE),"")</f>
        <v/>
      </c>
      <c r="L140" s="16" t="str">
        <f>IFERROR(VLOOKUP($A140,'CONCENTRADO DE CLAVES'!$A$10:$AU$732,L$8,FALSE),"")</f>
        <v/>
      </c>
      <c r="M140" s="16" t="str">
        <f>IFERROR(VLOOKUP($A140,'CONCENTRADO DE CLAVES'!$A$10:$AU$732,M$8,FALSE),"")</f>
        <v/>
      </c>
      <c r="N140" s="16" t="str">
        <f>IFERROR(VLOOKUP($A140,'CONCENTRADO DE CLAVES'!$A$10:$AU$732,N$8,FALSE),"")</f>
        <v/>
      </c>
      <c r="O140" s="16" t="str">
        <f>IFERROR(VLOOKUP($A140,'CONCENTRADO DE CLAVES'!$A$10:$AU$732,O$8,FALSE),"")</f>
        <v/>
      </c>
      <c r="P140" s="16" t="str">
        <f>IFERROR(VLOOKUP($A140,'CONCENTRADO DE CLAVES'!$A$10:$AU$732,P$8,FALSE),"")</f>
        <v/>
      </c>
      <c r="Q140" s="16" t="str">
        <f>IFERROR(VLOOKUP($A140,'CONCENTRADO DE CLAVES'!$A$10:$AU$732,Q$8,FALSE),"")</f>
        <v/>
      </c>
      <c r="R140" s="16" t="str">
        <f>IFERROR(VLOOKUP($A140,'CONCENTRADO DE CLAVES'!$A$10:$AU$732,R$8,FALSE),"")</f>
        <v/>
      </c>
      <c r="S140" s="16" t="str">
        <f>IFERROR(VLOOKUP($A140,'CONCENTRADO DE CLAVES'!$A$10:$AU$732,S$8,FALSE),"")</f>
        <v/>
      </c>
      <c r="T140" s="16" t="str">
        <f>IFERROR(VLOOKUP($A140,'CONCENTRADO DE CLAVES'!$A$10:$AU$732,T$8,FALSE),"")</f>
        <v/>
      </c>
      <c r="U140" s="16" t="str">
        <f>IFERROR(VLOOKUP($A140,'CONCENTRADO DE CLAVES'!$A$10:$AU$732,U$8,FALSE),"")</f>
        <v/>
      </c>
      <c r="V140" s="16" t="str">
        <f>IFERROR(VLOOKUP($A140,'CONCENTRADO DE CLAVES'!$A$10:$AU$732,V$8,FALSE),"")</f>
        <v/>
      </c>
      <c r="W140" s="13" t="str">
        <f>IFERROR(VLOOKUP($A140,'CONCENTRADO DE CLAVES'!$A$10:$AU$732,W$8,FALSE),"")</f>
        <v/>
      </c>
      <c r="X140" s="13" t="str">
        <f>IFERROR(VLOOKUP($A140,'CONCENTRADO DE CLAVES'!$A$10:$AU$732,X$8,FALSE),"")</f>
        <v/>
      </c>
      <c r="Y140" s="13" t="str">
        <f>IFERROR(VLOOKUP($A140,'CONCENTRADO DE CLAVES'!$A$10:$AU$732,Y$8,FALSE),"")</f>
        <v/>
      </c>
      <c r="Z140" s="37" t="str">
        <f>IFERROR(VLOOKUP($A140,'CONCENTRADO DE CLAVES'!$A$10:$AU$732,Z$8,FALSE),"")</f>
        <v/>
      </c>
      <c r="AA140" s="13" t="str">
        <f>IFERROR(VLOOKUP($A140,'CONCENTRADO DE CLAVES'!$A$10:$AU$732,AA$8,FALSE),"")</f>
        <v/>
      </c>
      <c r="AB140" s="13" t="str">
        <f>IFERROR(VLOOKUP($A140,'CONCENTRADO DE CLAVES'!$A$10:$AU$732,AB$8,FALSE),"")</f>
        <v/>
      </c>
      <c r="AC140" s="13" t="str">
        <f>IFERROR(VLOOKUP($A140,'CONCENTRADO DE CLAVES'!$A$10:$AU$732,AC$8,FALSE),"")</f>
        <v/>
      </c>
      <c r="AD140" s="37" t="str">
        <f>IFERROR(VLOOKUP($A140,'CONCENTRADO DE CLAVES'!$A$10:$AU$732,AD$8,FALSE),"")</f>
        <v/>
      </c>
      <c r="AE140" s="13" t="str">
        <f>IFERROR(VLOOKUP($A140,'CONCENTRADO DE CLAVES'!$A$10:$AU$732,AE$8,FALSE),"")</f>
        <v/>
      </c>
      <c r="AF140" s="13" t="str">
        <f>IFERROR(VLOOKUP($A140,'CONCENTRADO DE CLAVES'!$A$10:$AU$732,AF$8,FALSE),"")</f>
        <v/>
      </c>
      <c r="AG140" s="13" t="str">
        <f>IFERROR(VLOOKUP($A140,'CONCENTRADO DE CLAVES'!$A$10:$AU$732,AG$8,FALSE),"")</f>
        <v/>
      </c>
      <c r="AH140" s="37" t="str">
        <f>IFERROR(VLOOKUP($A140,'CONCENTRADO DE CLAVES'!$A$10:$AU$732,AH$8,FALSE),"")</f>
        <v/>
      </c>
      <c r="AI140" s="13" t="str">
        <f>IFERROR(VLOOKUP($A140,'CONCENTRADO DE CLAVES'!$A$10:$AU$732,AI$8,FALSE),"")</f>
        <v/>
      </c>
      <c r="AJ140" s="13" t="str">
        <f>IFERROR(VLOOKUP($A140,'CONCENTRADO DE CLAVES'!$A$10:$AU$732,AJ$8,FALSE),"")</f>
        <v/>
      </c>
      <c r="AK140" s="13" t="str">
        <f>IFERROR(VLOOKUP($A140,'CONCENTRADO DE CLAVES'!$A$10:$AU$732,AK$8,FALSE),"")</f>
        <v/>
      </c>
      <c r="AL140" s="37" t="str">
        <f>IFERROR(VLOOKUP($A140,'CONCENTRADO DE CLAVES'!$A$10:$AU$732,AL$8,FALSE),"")</f>
        <v/>
      </c>
      <c r="AM140" s="69" t="str">
        <f>IFERROR(VLOOKUP($A140,'CONCENTRADO DE CLAVES'!$A$10:$AU$732,AM$8,FALSE),"")</f>
        <v/>
      </c>
    </row>
    <row r="141" spans="1:39" x14ac:dyDescent="0.25">
      <c r="A141" s="66">
        <v>132</v>
      </c>
      <c r="B141" s="16" t="str">
        <f>IFERROR(VLOOKUP($A141,'CONCENTRADO DE CLAVES'!$A$10:$AU$732,B$8,FALSE),"")</f>
        <v/>
      </c>
      <c r="C141" s="16" t="str">
        <f>IFERROR(VLOOKUP($A141,'CONCENTRADO DE CLAVES'!$A$10:$AU$732,C$8,FALSE),"")</f>
        <v/>
      </c>
      <c r="D141" s="16" t="str">
        <f>IFERROR(VLOOKUP($A141,'CONCENTRADO DE CLAVES'!$A$10:$AU$732,D$8,FALSE),"")</f>
        <v/>
      </c>
      <c r="E141" s="16" t="str">
        <f>IFERROR(VLOOKUP($A141,'CONCENTRADO DE CLAVES'!$A$10:$AU$732,E$8,FALSE),"")</f>
        <v/>
      </c>
      <c r="F141" s="16" t="str">
        <f>IFERROR(VLOOKUP($A141,'CONCENTRADO DE CLAVES'!$A$10:$AU$732,F$8,FALSE),"")</f>
        <v/>
      </c>
      <c r="G141" s="16" t="str">
        <f>IFERROR(VLOOKUP($A141,'CONCENTRADO DE CLAVES'!$A$10:$AU$732,G$8,FALSE),"")</f>
        <v/>
      </c>
      <c r="H141" s="16" t="str">
        <f>IFERROR(VLOOKUP($A141,'CONCENTRADO DE CLAVES'!$A$10:$AU$732,H$8,FALSE),"")</f>
        <v/>
      </c>
      <c r="I141" s="16" t="str">
        <f>IFERROR(VLOOKUP($A141,'CONCENTRADO DE CLAVES'!$A$10:$AU$732,I$8,FALSE),"")</f>
        <v/>
      </c>
      <c r="J141" s="16" t="str">
        <f>IFERROR(VLOOKUP($A141,'CONCENTRADO DE CLAVES'!$A$10:$AU$732,J$8,FALSE),"")</f>
        <v/>
      </c>
      <c r="K141" s="16" t="str">
        <f>IFERROR(VLOOKUP($A141,'CONCENTRADO DE CLAVES'!$A$10:$AU$732,K$8,FALSE),"")</f>
        <v/>
      </c>
      <c r="L141" s="16" t="str">
        <f>IFERROR(VLOOKUP($A141,'CONCENTRADO DE CLAVES'!$A$10:$AU$732,L$8,FALSE),"")</f>
        <v/>
      </c>
      <c r="M141" s="16" t="str">
        <f>IFERROR(VLOOKUP($A141,'CONCENTRADO DE CLAVES'!$A$10:$AU$732,M$8,FALSE),"")</f>
        <v/>
      </c>
      <c r="N141" s="16" t="str">
        <f>IFERROR(VLOOKUP($A141,'CONCENTRADO DE CLAVES'!$A$10:$AU$732,N$8,FALSE),"")</f>
        <v/>
      </c>
      <c r="O141" s="16" t="str">
        <f>IFERROR(VLOOKUP($A141,'CONCENTRADO DE CLAVES'!$A$10:$AU$732,O$8,FALSE),"")</f>
        <v/>
      </c>
      <c r="P141" s="16" t="str">
        <f>IFERROR(VLOOKUP($A141,'CONCENTRADO DE CLAVES'!$A$10:$AU$732,P$8,FALSE),"")</f>
        <v/>
      </c>
      <c r="Q141" s="16" t="str">
        <f>IFERROR(VLOOKUP($A141,'CONCENTRADO DE CLAVES'!$A$10:$AU$732,Q$8,FALSE),"")</f>
        <v/>
      </c>
      <c r="R141" s="16" t="str">
        <f>IFERROR(VLOOKUP($A141,'CONCENTRADO DE CLAVES'!$A$10:$AU$732,R$8,FALSE),"")</f>
        <v/>
      </c>
      <c r="S141" s="16" t="str">
        <f>IFERROR(VLOOKUP($A141,'CONCENTRADO DE CLAVES'!$A$10:$AU$732,S$8,FALSE),"")</f>
        <v/>
      </c>
      <c r="T141" s="16" t="str">
        <f>IFERROR(VLOOKUP($A141,'CONCENTRADO DE CLAVES'!$A$10:$AU$732,T$8,FALSE),"")</f>
        <v/>
      </c>
      <c r="U141" s="16" t="str">
        <f>IFERROR(VLOOKUP($A141,'CONCENTRADO DE CLAVES'!$A$10:$AU$732,U$8,FALSE),"")</f>
        <v/>
      </c>
      <c r="V141" s="16" t="str">
        <f>IFERROR(VLOOKUP($A141,'CONCENTRADO DE CLAVES'!$A$10:$AU$732,V$8,FALSE),"")</f>
        <v/>
      </c>
      <c r="W141" s="13" t="str">
        <f>IFERROR(VLOOKUP($A141,'CONCENTRADO DE CLAVES'!$A$10:$AU$732,W$8,FALSE),"")</f>
        <v/>
      </c>
      <c r="X141" s="13" t="str">
        <f>IFERROR(VLOOKUP($A141,'CONCENTRADO DE CLAVES'!$A$10:$AU$732,X$8,FALSE),"")</f>
        <v/>
      </c>
      <c r="Y141" s="13" t="str">
        <f>IFERROR(VLOOKUP($A141,'CONCENTRADO DE CLAVES'!$A$10:$AU$732,Y$8,FALSE),"")</f>
        <v/>
      </c>
      <c r="Z141" s="37" t="str">
        <f>IFERROR(VLOOKUP($A141,'CONCENTRADO DE CLAVES'!$A$10:$AU$732,Z$8,FALSE),"")</f>
        <v/>
      </c>
      <c r="AA141" s="13" t="str">
        <f>IFERROR(VLOOKUP($A141,'CONCENTRADO DE CLAVES'!$A$10:$AU$732,AA$8,FALSE),"")</f>
        <v/>
      </c>
      <c r="AB141" s="13" t="str">
        <f>IFERROR(VLOOKUP($A141,'CONCENTRADO DE CLAVES'!$A$10:$AU$732,AB$8,FALSE),"")</f>
        <v/>
      </c>
      <c r="AC141" s="13" t="str">
        <f>IFERROR(VLOOKUP($A141,'CONCENTRADO DE CLAVES'!$A$10:$AU$732,AC$8,FALSE),"")</f>
        <v/>
      </c>
      <c r="AD141" s="37" t="str">
        <f>IFERROR(VLOOKUP($A141,'CONCENTRADO DE CLAVES'!$A$10:$AU$732,AD$8,FALSE),"")</f>
        <v/>
      </c>
      <c r="AE141" s="13" t="str">
        <f>IFERROR(VLOOKUP($A141,'CONCENTRADO DE CLAVES'!$A$10:$AU$732,AE$8,FALSE),"")</f>
        <v/>
      </c>
      <c r="AF141" s="13" t="str">
        <f>IFERROR(VLOOKUP($A141,'CONCENTRADO DE CLAVES'!$A$10:$AU$732,AF$8,FALSE),"")</f>
        <v/>
      </c>
      <c r="AG141" s="13" t="str">
        <f>IFERROR(VLOOKUP($A141,'CONCENTRADO DE CLAVES'!$A$10:$AU$732,AG$8,FALSE),"")</f>
        <v/>
      </c>
      <c r="AH141" s="37" t="str">
        <f>IFERROR(VLOOKUP($A141,'CONCENTRADO DE CLAVES'!$A$10:$AU$732,AH$8,FALSE),"")</f>
        <v/>
      </c>
      <c r="AI141" s="13" t="str">
        <f>IFERROR(VLOOKUP($A141,'CONCENTRADO DE CLAVES'!$A$10:$AU$732,AI$8,FALSE),"")</f>
        <v/>
      </c>
      <c r="AJ141" s="13" t="str">
        <f>IFERROR(VLOOKUP($A141,'CONCENTRADO DE CLAVES'!$A$10:$AU$732,AJ$8,FALSE),"")</f>
        <v/>
      </c>
      <c r="AK141" s="13" t="str">
        <f>IFERROR(VLOOKUP($A141,'CONCENTRADO DE CLAVES'!$A$10:$AU$732,AK$8,FALSE),"")</f>
        <v/>
      </c>
      <c r="AL141" s="37" t="str">
        <f>IFERROR(VLOOKUP($A141,'CONCENTRADO DE CLAVES'!$A$10:$AU$732,AL$8,FALSE),"")</f>
        <v/>
      </c>
      <c r="AM141" s="69" t="str">
        <f>IFERROR(VLOOKUP($A141,'CONCENTRADO DE CLAVES'!$A$10:$AU$732,AM$8,FALSE),"")</f>
        <v/>
      </c>
    </row>
    <row r="142" spans="1:39" x14ac:dyDescent="0.25">
      <c r="A142" s="66">
        <v>133</v>
      </c>
      <c r="B142" s="16" t="str">
        <f>IFERROR(VLOOKUP($A142,'CONCENTRADO DE CLAVES'!$A$10:$AU$732,B$8,FALSE),"")</f>
        <v/>
      </c>
      <c r="C142" s="16" t="str">
        <f>IFERROR(VLOOKUP($A142,'CONCENTRADO DE CLAVES'!$A$10:$AU$732,C$8,FALSE),"")</f>
        <v/>
      </c>
      <c r="D142" s="16" t="str">
        <f>IFERROR(VLOOKUP($A142,'CONCENTRADO DE CLAVES'!$A$10:$AU$732,D$8,FALSE),"")</f>
        <v/>
      </c>
      <c r="E142" s="16" t="str">
        <f>IFERROR(VLOOKUP($A142,'CONCENTRADO DE CLAVES'!$A$10:$AU$732,E$8,FALSE),"")</f>
        <v/>
      </c>
      <c r="F142" s="16" t="str">
        <f>IFERROR(VLOOKUP($A142,'CONCENTRADO DE CLAVES'!$A$10:$AU$732,F$8,FALSE),"")</f>
        <v/>
      </c>
      <c r="G142" s="16" t="str">
        <f>IFERROR(VLOOKUP($A142,'CONCENTRADO DE CLAVES'!$A$10:$AU$732,G$8,FALSE),"")</f>
        <v/>
      </c>
      <c r="H142" s="16" t="str">
        <f>IFERROR(VLOOKUP($A142,'CONCENTRADO DE CLAVES'!$A$10:$AU$732,H$8,FALSE),"")</f>
        <v/>
      </c>
      <c r="I142" s="16" t="str">
        <f>IFERROR(VLOOKUP($A142,'CONCENTRADO DE CLAVES'!$A$10:$AU$732,I$8,FALSE),"")</f>
        <v/>
      </c>
      <c r="J142" s="16" t="str">
        <f>IFERROR(VLOOKUP($A142,'CONCENTRADO DE CLAVES'!$A$10:$AU$732,J$8,FALSE),"")</f>
        <v/>
      </c>
      <c r="K142" s="16" t="str">
        <f>IFERROR(VLOOKUP($A142,'CONCENTRADO DE CLAVES'!$A$10:$AU$732,K$8,FALSE),"")</f>
        <v/>
      </c>
      <c r="L142" s="16" t="str">
        <f>IFERROR(VLOOKUP($A142,'CONCENTRADO DE CLAVES'!$A$10:$AU$732,L$8,FALSE),"")</f>
        <v/>
      </c>
      <c r="M142" s="16" t="str">
        <f>IFERROR(VLOOKUP($A142,'CONCENTRADO DE CLAVES'!$A$10:$AU$732,M$8,FALSE),"")</f>
        <v/>
      </c>
      <c r="N142" s="16" t="str">
        <f>IFERROR(VLOOKUP($A142,'CONCENTRADO DE CLAVES'!$A$10:$AU$732,N$8,FALSE),"")</f>
        <v/>
      </c>
      <c r="O142" s="16" t="str">
        <f>IFERROR(VLOOKUP($A142,'CONCENTRADO DE CLAVES'!$A$10:$AU$732,O$8,FALSE),"")</f>
        <v/>
      </c>
      <c r="P142" s="16" t="str">
        <f>IFERROR(VLOOKUP($A142,'CONCENTRADO DE CLAVES'!$A$10:$AU$732,P$8,FALSE),"")</f>
        <v/>
      </c>
      <c r="Q142" s="16" t="str">
        <f>IFERROR(VLOOKUP($A142,'CONCENTRADO DE CLAVES'!$A$10:$AU$732,Q$8,FALSE),"")</f>
        <v/>
      </c>
      <c r="R142" s="16" t="str">
        <f>IFERROR(VLOOKUP($A142,'CONCENTRADO DE CLAVES'!$A$10:$AU$732,R$8,FALSE),"")</f>
        <v/>
      </c>
      <c r="S142" s="16" t="str">
        <f>IFERROR(VLOOKUP($A142,'CONCENTRADO DE CLAVES'!$A$10:$AU$732,S$8,FALSE),"")</f>
        <v/>
      </c>
      <c r="T142" s="16" t="str">
        <f>IFERROR(VLOOKUP($A142,'CONCENTRADO DE CLAVES'!$A$10:$AU$732,T$8,FALSE),"")</f>
        <v/>
      </c>
      <c r="U142" s="16" t="str">
        <f>IFERROR(VLOOKUP($A142,'CONCENTRADO DE CLAVES'!$A$10:$AU$732,U$8,FALSE),"")</f>
        <v/>
      </c>
      <c r="V142" s="16" t="str">
        <f>IFERROR(VLOOKUP($A142,'CONCENTRADO DE CLAVES'!$A$10:$AU$732,V$8,FALSE),"")</f>
        <v/>
      </c>
      <c r="W142" s="13" t="str">
        <f>IFERROR(VLOOKUP($A142,'CONCENTRADO DE CLAVES'!$A$10:$AU$732,W$8,FALSE),"")</f>
        <v/>
      </c>
      <c r="X142" s="13" t="str">
        <f>IFERROR(VLOOKUP($A142,'CONCENTRADO DE CLAVES'!$A$10:$AU$732,X$8,FALSE),"")</f>
        <v/>
      </c>
      <c r="Y142" s="13" t="str">
        <f>IFERROR(VLOOKUP($A142,'CONCENTRADO DE CLAVES'!$A$10:$AU$732,Y$8,FALSE),"")</f>
        <v/>
      </c>
      <c r="Z142" s="37" t="str">
        <f>IFERROR(VLOOKUP($A142,'CONCENTRADO DE CLAVES'!$A$10:$AU$732,Z$8,FALSE),"")</f>
        <v/>
      </c>
      <c r="AA142" s="13" t="str">
        <f>IFERROR(VLOOKUP($A142,'CONCENTRADO DE CLAVES'!$A$10:$AU$732,AA$8,FALSE),"")</f>
        <v/>
      </c>
      <c r="AB142" s="13" t="str">
        <f>IFERROR(VLOOKUP($A142,'CONCENTRADO DE CLAVES'!$A$10:$AU$732,AB$8,FALSE),"")</f>
        <v/>
      </c>
      <c r="AC142" s="13" t="str">
        <f>IFERROR(VLOOKUP($A142,'CONCENTRADO DE CLAVES'!$A$10:$AU$732,AC$8,FALSE),"")</f>
        <v/>
      </c>
      <c r="AD142" s="37" t="str">
        <f>IFERROR(VLOOKUP($A142,'CONCENTRADO DE CLAVES'!$A$10:$AU$732,AD$8,FALSE),"")</f>
        <v/>
      </c>
      <c r="AE142" s="13" t="str">
        <f>IFERROR(VLOOKUP($A142,'CONCENTRADO DE CLAVES'!$A$10:$AU$732,AE$8,FALSE),"")</f>
        <v/>
      </c>
      <c r="AF142" s="13" t="str">
        <f>IFERROR(VLOOKUP($A142,'CONCENTRADO DE CLAVES'!$A$10:$AU$732,AF$8,FALSE),"")</f>
        <v/>
      </c>
      <c r="AG142" s="13" t="str">
        <f>IFERROR(VLOOKUP($A142,'CONCENTRADO DE CLAVES'!$A$10:$AU$732,AG$8,FALSE),"")</f>
        <v/>
      </c>
      <c r="AH142" s="37" t="str">
        <f>IFERROR(VLOOKUP($A142,'CONCENTRADO DE CLAVES'!$A$10:$AU$732,AH$8,FALSE),"")</f>
        <v/>
      </c>
      <c r="AI142" s="13" t="str">
        <f>IFERROR(VLOOKUP($A142,'CONCENTRADO DE CLAVES'!$A$10:$AU$732,AI$8,FALSE),"")</f>
        <v/>
      </c>
      <c r="AJ142" s="13" t="str">
        <f>IFERROR(VLOOKUP($A142,'CONCENTRADO DE CLAVES'!$A$10:$AU$732,AJ$8,FALSE),"")</f>
        <v/>
      </c>
      <c r="AK142" s="13" t="str">
        <f>IFERROR(VLOOKUP($A142,'CONCENTRADO DE CLAVES'!$A$10:$AU$732,AK$8,FALSE),"")</f>
        <v/>
      </c>
      <c r="AL142" s="37" t="str">
        <f>IFERROR(VLOOKUP($A142,'CONCENTRADO DE CLAVES'!$A$10:$AU$732,AL$8,FALSE),"")</f>
        <v/>
      </c>
      <c r="AM142" s="69" t="str">
        <f>IFERROR(VLOOKUP($A142,'CONCENTRADO DE CLAVES'!$A$10:$AU$732,AM$8,FALSE),"")</f>
        <v/>
      </c>
    </row>
    <row r="143" spans="1:39" x14ac:dyDescent="0.25">
      <c r="A143" s="66">
        <v>134</v>
      </c>
      <c r="B143" s="16" t="str">
        <f>IFERROR(VLOOKUP($A143,'CONCENTRADO DE CLAVES'!$A$10:$AU$732,B$8,FALSE),"")</f>
        <v/>
      </c>
      <c r="C143" s="16" t="str">
        <f>IFERROR(VLOOKUP($A143,'CONCENTRADO DE CLAVES'!$A$10:$AU$732,C$8,FALSE),"")</f>
        <v/>
      </c>
      <c r="D143" s="16" t="str">
        <f>IFERROR(VLOOKUP($A143,'CONCENTRADO DE CLAVES'!$A$10:$AU$732,D$8,FALSE),"")</f>
        <v/>
      </c>
      <c r="E143" s="16" t="str">
        <f>IFERROR(VLOOKUP($A143,'CONCENTRADO DE CLAVES'!$A$10:$AU$732,E$8,FALSE),"")</f>
        <v/>
      </c>
      <c r="F143" s="16" t="str">
        <f>IFERROR(VLOOKUP($A143,'CONCENTRADO DE CLAVES'!$A$10:$AU$732,F$8,FALSE),"")</f>
        <v/>
      </c>
      <c r="G143" s="16" t="str">
        <f>IFERROR(VLOOKUP($A143,'CONCENTRADO DE CLAVES'!$A$10:$AU$732,G$8,FALSE),"")</f>
        <v/>
      </c>
      <c r="H143" s="16" t="str">
        <f>IFERROR(VLOOKUP($A143,'CONCENTRADO DE CLAVES'!$A$10:$AU$732,H$8,FALSE),"")</f>
        <v/>
      </c>
      <c r="I143" s="16" t="str">
        <f>IFERROR(VLOOKUP($A143,'CONCENTRADO DE CLAVES'!$A$10:$AU$732,I$8,FALSE),"")</f>
        <v/>
      </c>
      <c r="J143" s="16" t="str">
        <f>IFERROR(VLOOKUP($A143,'CONCENTRADO DE CLAVES'!$A$10:$AU$732,J$8,FALSE),"")</f>
        <v/>
      </c>
      <c r="K143" s="16" t="str">
        <f>IFERROR(VLOOKUP($A143,'CONCENTRADO DE CLAVES'!$A$10:$AU$732,K$8,FALSE),"")</f>
        <v/>
      </c>
      <c r="L143" s="16" t="str">
        <f>IFERROR(VLOOKUP($A143,'CONCENTRADO DE CLAVES'!$A$10:$AU$732,L$8,FALSE),"")</f>
        <v/>
      </c>
      <c r="M143" s="16" t="str">
        <f>IFERROR(VLOOKUP($A143,'CONCENTRADO DE CLAVES'!$A$10:$AU$732,M$8,FALSE),"")</f>
        <v/>
      </c>
      <c r="N143" s="16" t="str">
        <f>IFERROR(VLOOKUP($A143,'CONCENTRADO DE CLAVES'!$A$10:$AU$732,N$8,FALSE),"")</f>
        <v/>
      </c>
      <c r="O143" s="16" t="str">
        <f>IFERROR(VLOOKUP($A143,'CONCENTRADO DE CLAVES'!$A$10:$AU$732,O$8,FALSE),"")</f>
        <v/>
      </c>
      <c r="P143" s="16" t="str">
        <f>IFERROR(VLOOKUP($A143,'CONCENTRADO DE CLAVES'!$A$10:$AU$732,P$8,FALSE),"")</f>
        <v/>
      </c>
      <c r="Q143" s="16" t="str">
        <f>IFERROR(VLOOKUP($A143,'CONCENTRADO DE CLAVES'!$A$10:$AU$732,Q$8,FALSE),"")</f>
        <v/>
      </c>
      <c r="R143" s="16" t="str">
        <f>IFERROR(VLOOKUP($A143,'CONCENTRADO DE CLAVES'!$A$10:$AU$732,R$8,FALSE),"")</f>
        <v/>
      </c>
      <c r="S143" s="16" t="str">
        <f>IFERROR(VLOOKUP($A143,'CONCENTRADO DE CLAVES'!$A$10:$AU$732,S$8,FALSE),"")</f>
        <v/>
      </c>
      <c r="T143" s="16" t="str">
        <f>IFERROR(VLOOKUP($A143,'CONCENTRADO DE CLAVES'!$A$10:$AU$732,T$8,FALSE),"")</f>
        <v/>
      </c>
      <c r="U143" s="16" t="str">
        <f>IFERROR(VLOOKUP($A143,'CONCENTRADO DE CLAVES'!$A$10:$AU$732,U$8,FALSE),"")</f>
        <v/>
      </c>
      <c r="V143" s="16" t="str">
        <f>IFERROR(VLOOKUP($A143,'CONCENTRADO DE CLAVES'!$A$10:$AU$732,V$8,FALSE),"")</f>
        <v/>
      </c>
      <c r="W143" s="13" t="str">
        <f>IFERROR(VLOOKUP($A143,'CONCENTRADO DE CLAVES'!$A$10:$AU$732,W$8,FALSE),"")</f>
        <v/>
      </c>
      <c r="X143" s="13" t="str">
        <f>IFERROR(VLOOKUP($A143,'CONCENTRADO DE CLAVES'!$A$10:$AU$732,X$8,FALSE),"")</f>
        <v/>
      </c>
      <c r="Y143" s="13" t="str">
        <f>IFERROR(VLOOKUP($A143,'CONCENTRADO DE CLAVES'!$A$10:$AU$732,Y$8,FALSE),"")</f>
        <v/>
      </c>
      <c r="Z143" s="37" t="str">
        <f>IFERROR(VLOOKUP($A143,'CONCENTRADO DE CLAVES'!$A$10:$AU$732,Z$8,FALSE),"")</f>
        <v/>
      </c>
      <c r="AA143" s="13" t="str">
        <f>IFERROR(VLOOKUP($A143,'CONCENTRADO DE CLAVES'!$A$10:$AU$732,AA$8,FALSE),"")</f>
        <v/>
      </c>
      <c r="AB143" s="13" t="str">
        <f>IFERROR(VLOOKUP($A143,'CONCENTRADO DE CLAVES'!$A$10:$AU$732,AB$8,FALSE),"")</f>
        <v/>
      </c>
      <c r="AC143" s="13" t="str">
        <f>IFERROR(VLOOKUP($A143,'CONCENTRADO DE CLAVES'!$A$10:$AU$732,AC$8,FALSE),"")</f>
        <v/>
      </c>
      <c r="AD143" s="37" t="str">
        <f>IFERROR(VLOOKUP($A143,'CONCENTRADO DE CLAVES'!$A$10:$AU$732,AD$8,FALSE),"")</f>
        <v/>
      </c>
      <c r="AE143" s="13" t="str">
        <f>IFERROR(VLOOKUP($A143,'CONCENTRADO DE CLAVES'!$A$10:$AU$732,AE$8,FALSE),"")</f>
        <v/>
      </c>
      <c r="AF143" s="13" t="str">
        <f>IFERROR(VLOOKUP($A143,'CONCENTRADO DE CLAVES'!$A$10:$AU$732,AF$8,FALSE),"")</f>
        <v/>
      </c>
      <c r="AG143" s="13" t="str">
        <f>IFERROR(VLOOKUP($A143,'CONCENTRADO DE CLAVES'!$A$10:$AU$732,AG$8,FALSE),"")</f>
        <v/>
      </c>
      <c r="AH143" s="37" t="str">
        <f>IFERROR(VLOOKUP($A143,'CONCENTRADO DE CLAVES'!$A$10:$AU$732,AH$8,FALSE),"")</f>
        <v/>
      </c>
      <c r="AI143" s="13" t="str">
        <f>IFERROR(VLOOKUP($A143,'CONCENTRADO DE CLAVES'!$A$10:$AU$732,AI$8,FALSE),"")</f>
        <v/>
      </c>
      <c r="AJ143" s="13" t="str">
        <f>IFERROR(VLOOKUP($A143,'CONCENTRADO DE CLAVES'!$A$10:$AU$732,AJ$8,FALSE),"")</f>
        <v/>
      </c>
      <c r="AK143" s="13" t="str">
        <f>IFERROR(VLOOKUP($A143,'CONCENTRADO DE CLAVES'!$A$10:$AU$732,AK$8,FALSE),"")</f>
        <v/>
      </c>
      <c r="AL143" s="37" t="str">
        <f>IFERROR(VLOOKUP($A143,'CONCENTRADO DE CLAVES'!$A$10:$AU$732,AL$8,FALSE),"")</f>
        <v/>
      </c>
      <c r="AM143" s="69" t="str">
        <f>IFERROR(VLOOKUP($A143,'CONCENTRADO DE CLAVES'!$A$10:$AU$732,AM$8,FALSE),"")</f>
        <v/>
      </c>
    </row>
    <row r="144" spans="1:39" x14ac:dyDescent="0.25">
      <c r="A144" s="66">
        <v>135</v>
      </c>
      <c r="B144" s="16" t="str">
        <f>IFERROR(VLOOKUP($A144,'CONCENTRADO DE CLAVES'!$A$10:$AU$732,B$8,FALSE),"")</f>
        <v/>
      </c>
      <c r="C144" s="16" t="str">
        <f>IFERROR(VLOOKUP($A144,'CONCENTRADO DE CLAVES'!$A$10:$AU$732,C$8,FALSE),"")</f>
        <v/>
      </c>
      <c r="D144" s="16" t="str">
        <f>IFERROR(VLOOKUP($A144,'CONCENTRADO DE CLAVES'!$A$10:$AU$732,D$8,FALSE),"")</f>
        <v/>
      </c>
      <c r="E144" s="16" t="str">
        <f>IFERROR(VLOOKUP($A144,'CONCENTRADO DE CLAVES'!$A$10:$AU$732,E$8,FALSE),"")</f>
        <v/>
      </c>
      <c r="F144" s="16" t="str">
        <f>IFERROR(VLOOKUP($A144,'CONCENTRADO DE CLAVES'!$A$10:$AU$732,F$8,FALSE),"")</f>
        <v/>
      </c>
      <c r="G144" s="16" t="str">
        <f>IFERROR(VLOOKUP($A144,'CONCENTRADO DE CLAVES'!$A$10:$AU$732,G$8,FALSE),"")</f>
        <v/>
      </c>
      <c r="H144" s="16" t="str">
        <f>IFERROR(VLOOKUP($A144,'CONCENTRADO DE CLAVES'!$A$10:$AU$732,H$8,FALSE),"")</f>
        <v/>
      </c>
      <c r="I144" s="16" t="str">
        <f>IFERROR(VLOOKUP($A144,'CONCENTRADO DE CLAVES'!$A$10:$AU$732,I$8,FALSE),"")</f>
        <v/>
      </c>
      <c r="J144" s="16" t="str">
        <f>IFERROR(VLOOKUP($A144,'CONCENTRADO DE CLAVES'!$A$10:$AU$732,J$8,FALSE),"")</f>
        <v/>
      </c>
      <c r="K144" s="16" t="str">
        <f>IFERROR(VLOOKUP($A144,'CONCENTRADO DE CLAVES'!$A$10:$AU$732,K$8,FALSE),"")</f>
        <v/>
      </c>
      <c r="L144" s="16" t="str">
        <f>IFERROR(VLOOKUP($A144,'CONCENTRADO DE CLAVES'!$A$10:$AU$732,L$8,FALSE),"")</f>
        <v/>
      </c>
      <c r="M144" s="16" t="str">
        <f>IFERROR(VLOOKUP($A144,'CONCENTRADO DE CLAVES'!$A$10:$AU$732,M$8,FALSE),"")</f>
        <v/>
      </c>
      <c r="N144" s="16" t="str">
        <f>IFERROR(VLOOKUP($A144,'CONCENTRADO DE CLAVES'!$A$10:$AU$732,N$8,FALSE),"")</f>
        <v/>
      </c>
      <c r="O144" s="16" t="str">
        <f>IFERROR(VLOOKUP($A144,'CONCENTRADO DE CLAVES'!$A$10:$AU$732,O$8,FALSE),"")</f>
        <v/>
      </c>
      <c r="P144" s="16" t="str">
        <f>IFERROR(VLOOKUP($A144,'CONCENTRADO DE CLAVES'!$A$10:$AU$732,P$8,FALSE),"")</f>
        <v/>
      </c>
      <c r="Q144" s="16" t="str">
        <f>IFERROR(VLOOKUP($A144,'CONCENTRADO DE CLAVES'!$A$10:$AU$732,Q$8,FALSE),"")</f>
        <v/>
      </c>
      <c r="R144" s="16" t="str">
        <f>IFERROR(VLOOKUP($A144,'CONCENTRADO DE CLAVES'!$A$10:$AU$732,R$8,FALSE),"")</f>
        <v/>
      </c>
      <c r="S144" s="16" t="str">
        <f>IFERROR(VLOOKUP($A144,'CONCENTRADO DE CLAVES'!$A$10:$AU$732,S$8,FALSE),"")</f>
        <v/>
      </c>
      <c r="T144" s="16" t="str">
        <f>IFERROR(VLOOKUP($A144,'CONCENTRADO DE CLAVES'!$A$10:$AU$732,T$8,FALSE),"")</f>
        <v/>
      </c>
      <c r="U144" s="16" t="str">
        <f>IFERROR(VLOOKUP($A144,'CONCENTRADO DE CLAVES'!$A$10:$AU$732,U$8,FALSE),"")</f>
        <v/>
      </c>
      <c r="V144" s="16" t="str">
        <f>IFERROR(VLOOKUP($A144,'CONCENTRADO DE CLAVES'!$A$10:$AU$732,V$8,FALSE),"")</f>
        <v/>
      </c>
      <c r="W144" s="13" t="str">
        <f>IFERROR(VLOOKUP($A144,'CONCENTRADO DE CLAVES'!$A$10:$AU$732,W$8,FALSE),"")</f>
        <v/>
      </c>
      <c r="X144" s="13" t="str">
        <f>IFERROR(VLOOKUP($A144,'CONCENTRADO DE CLAVES'!$A$10:$AU$732,X$8,FALSE),"")</f>
        <v/>
      </c>
      <c r="Y144" s="13" t="str">
        <f>IFERROR(VLOOKUP($A144,'CONCENTRADO DE CLAVES'!$A$10:$AU$732,Y$8,FALSE),"")</f>
        <v/>
      </c>
      <c r="Z144" s="37" t="str">
        <f>IFERROR(VLOOKUP($A144,'CONCENTRADO DE CLAVES'!$A$10:$AU$732,Z$8,FALSE),"")</f>
        <v/>
      </c>
      <c r="AA144" s="13" t="str">
        <f>IFERROR(VLOOKUP($A144,'CONCENTRADO DE CLAVES'!$A$10:$AU$732,AA$8,FALSE),"")</f>
        <v/>
      </c>
      <c r="AB144" s="13" t="str">
        <f>IFERROR(VLOOKUP($A144,'CONCENTRADO DE CLAVES'!$A$10:$AU$732,AB$8,FALSE),"")</f>
        <v/>
      </c>
      <c r="AC144" s="13" t="str">
        <f>IFERROR(VLOOKUP($A144,'CONCENTRADO DE CLAVES'!$A$10:$AU$732,AC$8,FALSE),"")</f>
        <v/>
      </c>
      <c r="AD144" s="37" t="str">
        <f>IFERROR(VLOOKUP($A144,'CONCENTRADO DE CLAVES'!$A$10:$AU$732,AD$8,FALSE),"")</f>
        <v/>
      </c>
      <c r="AE144" s="13" t="str">
        <f>IFERROR(VLOOKUP($A144,'CONCENTRADO DE CLAVES'!$A$10:$AU$732,AE$8,FALSE),"")</f>
        <v/>
      </c>
      <c r="AF144" s="13" t="str">
        <f>IFERROR(VLOOKUP($A144,'CONCENTRADO DE CLAVES'!$A$10:$AU$732,AF$8,FALSE),"")</f>
        <v/>
      </c>
      <c r="AG144" s="13" t="str">
        <f>IFERROR(VLOOKUP($A144,'CONCENTRADO DE CLAVES'!$A$10:$AU$732,AG$8,FALSE),"")</f>
        <v/>
      </c>
      <c r="AH144" s="37" t="str">
        <f>IFERROR(VLOOKUP($A144,'CONCENTRADO DE CLAVES'!$A$10:$AU$732,AH$8,FALSE),"")</f>
        <v/>
      </c>
      <c r="AI144" s="13" t="str">
        <f>IFERROR(VLOOKUP($A144,'CONCENTRADO DE CLAVES'!$A$10:$AU$732,AI$8,FALSE),"")</f>
        <v/>
      </c>
      <c r="AJ144" s="13" t="str">
        <f>IFERROR(VLOOKUP($A144,'CONCENTRADO DE CLAVES'!$A$10:$AU$732,AJ$8,FALSE),"")</f>
        <v/>
      </c>
      <c r="AK144" s="13" t="str">
        <f>IFERROR(VLOOKUP($A144,'CONCENTRADO DE CLAVES'!$A$10:$AU$732,AK$8,FALSE),"")</f>
        <v/>
      </c>
      <c r="AL144" s="37" t="str">
        <f>IFERROR(VLOOKUP($A144,'CONCENTRADO DE CLAVES'!$A$10:$AU$732,AL$8,FALSE),"")</f>
        <v/>
      </c>
      <c r="AM144" s="69" t="str">
        <f>IFERROR(VLOOKUP($A144,'CONCENTRADO DE CLAVES'!$A$10:$AU$732,AM$8,FALSE),"")</f>
        <v/>
      </c>
    </row>
    <row r="145" spans="1:39" x14ac:dyDescent="0.25">
      <c r="A145" s="66">
        <v>136</v>
      </c>
      <c r="B145" s="16" t="str">
        <f>IFERROR(VLOOKUP($A145,'CONCENTRADO DE CLAVES'!$A$10:$AU$732,B$8,FALSE),"")</f>
        <v/>
      </c>
      <c r="C145" s="16" t="str">
        <f>IFERROR(VLOOKUP($A145,'CONCENTRADO DE CLAVES'!$A$10:$AU$732,C$8,FALSE),"")</f>
        <v/>
      </c>
      <c r="D145" s="16" t="str">
        <f>IFERROR(VLOOKUP($A145,'CONCENTRADO DE CLAVES'!$A$10:$AU$732,D$8,FALSE),"")</f>
        <v/>
      </c>
      <c r="E145" s="16" t="str">
        <f>IFERROR(VLOOKUP($A145,'CONCENTRADO DE CLAVES'!$A$10:$AU$732,E$8,FALSE),"")</f>
        <v/>
      </c>
      <c r="F145" s="16" t="str">
        <f>IFERROR(VLOOKUP($A145,'CONCENTRADO DE CLAVES'!$A$10:$AU$732,F$8,FALSE),"")</f>
        <v/>
      </c>
      <c r="G145" s="16" t="str">
        <f>IFERROR(VLOOKUP($A145,'CONCENTRADO DE CLAVES'!$A$10:$AU$732,G$8,FALSE),"")</f>
        <v/>
      </c>
      <c r="H145" s="16" t="str">
        <f>IFERROR(VLOOKUP($A145,'CONCENTRADO DE CLAVES'!$A$10:$AU$732,H$8,FALSE),"")</f>
        <v/>
      </c>
      <c r="I145" s="16" t="str">
        <f>IFERROR(VLOOKUP($A145,'CONCENTRADO DE CLAVES'!$A$10:$AU$732,I$8,FALSE),"")</f>
        <v/>
      </c>
      <c r="J145" s="16" t="str">
        <f>IFERROR(VLOOKUP($A145,'CONCENTRADO DE CLAVES'!$A$10:$AU$732,J$8,FALSE),"")</f>
        <v/>
      </c>
      <c r="K145" s="16" t="str">
        <f>IFERROR(VLOOKUP($A145,'CONCENTRADO DE CLAVES'!$A$10:$AU$732,K$8,FALSE),"")</f>
        <v/>
      </c>
      <c r="L145" s="16" t="str">
        <f>IFERROR(VLOOKUP($A145,'CONCENTRADO DE CLAVES'!$A$10:$AU$732,L$8,FALSE),"")</f>
        <v/>
      </c>
      <c r="M145" s="16" t="str">
        <f>IFERROR(VLOOKUP($A145,'CONCENTRADO DE CLAVES'!$A$10:$AU$732,M$8,FALSE),"")</f>
        <v/>
      </c>
      <c r="N145" s="16" t="str">
        <f>IFERROR(VLOOKUP($A145,'CONCENTRADO DE CLAVES'!$A$10:$AU$732,N$8,FALSE),"")</f>
        <v/>
      </c>
      <c r="O145" s="16" t="str">
        <f>IFERROR(VLOOKUP($A145,'CONCENTRADO DE CLAVES'!$A$10:$AU$732,O$8,FALSE),"")</f>
        <v/>
      </c>
      <c r="P145" s="16" t="str">
        <f>IFERROR(VLOOKUP($A145,'CONCENTRADO DE CLAVES'!$A$10:$AU$732,P$8,FALSE),"")</f>
        <v/>
      </c>
      <c r="Q145" s="16" t="str">
        <f>IFERROR(VLOOKUP($A145,'CONCENTRADO DE CLAVES'!$A$10:$AU$732,Q$8,FALSE),"")</f>
        <v/>
      </c>
      <c r="R145" s="16" t="str">
        <f>IFERROR(VLOOKUP($A145,'CONCENTRADO DE CLAVES'!$A$10:$AU$732,R$8,FALSE),"")</f>
        <v/>
      </c>
      <c r="S145" s="16" t="str">
        <f>IFERROR(VLOOKUP($A145,'CONCENTRADO DE CLAVES'!$A$10:$AU$732,S$8,FALSE),"")</f>
        <v/>
      </c>
      <c r="T145" s="16" t="str">
        <f>IFERROR(VLOOKUP($A145,'CONCENTRADO DE CLAVES'!$A$10:$AU$732,T$8,FALSE),"")</f>
        <v/>
      </c>
      <c r="U145" s="16" t="str">
        <f>IFERROR(VLOOKUP($A145,'CONCENTRADO DE CLAVES'!$A$10:$AU$732,U$8,FALSE),"")</f>
        <v/>
      </c>
      <c r="V145" s="16" t="str">
        <f>IFERROR(VLOOKUP($A145,'CONCENTRADO DE CLAVES'!$A$10:$AU$732,V$8,FALSE),"")</f>
        <v/>
      </c>
      <c r="W145" s="13" t="str">
        <f>IFERROR(VLOOKUP($A145,'CONCENTRADO DE CLAVES'!$A$10:$AU$732,W$8,FALSE),"")</f>
        <v/>
      </c>
      <c r="X145" s="13" t="str">
        <f>IFERROR(VLOOKUP($A145,'CONCENTRADO DE CLAVES'!$A$10:$AU$732,X$8,FALSE),"")</f>
        <v/>
      </c>
      <c r="Y145" s="13" t="str">
        <f>IFERROR(VLOOKUP($A145,'CONCENTRADO DE CLAVES'!$A$10:$AU$732,Y$8,FALSE),"")</f>
        <v/>
      </c>
      <c r="Z145" s="37" t="str">
        <f>IFERROR(VLOOKUP($A145,'CONCENTRADO DE CLAVES'!$A$10:$AU$732,Z$8,FALSE),"")</f>
        <v/>
      </c>
      <c r="AA145" s="13" t="str">
        <f>IFERROR(VLOOKUP($A145,'CONCENTRADO DE CLAVES'!$A$10:$AU$732,AA$8,FALSE),"")</f>
        <v/>
      </c>
      <c r="AB145" s="13" t="str">
        <f>IFERROR(VLOOKUP($A145,'CONCENTRADO DE CLAVES'!$A$10:$AU$732,AB$8,FALSE),"")</f>
        <v/>
      </c>
      <c r="AC145" s="13" t="str">
        <f>IFERROR(VLOOKUP($A145,'CONCENTRADO DE CLAVES'!$A$10:$AU$732,AC$8,FALSE),"")</f>
        <v/>
      </c>
      <c r="AD145" s="37" t="str">
        <f>IFERROR(VLOOKUP($A145,'CONCENTRADO DE CLAVES'!$A$10:$AU$732,AD$8,FALSE),"")</f>
        <v/>
      </c>
      <c r="AE145" s="13" t="str">
        <f>IFERROR(VLOOKUP($A145,'CONCENTRADO DE CLAVES'!$A$10:$AU$732,AE$8,FALSE),"")</f>
        <v/>
      </c>
      <c r="AF145" s="13" t="str">
        <f>IFERROR(VLOOKUP($A145,'CONCENTRADO DE CLAVES'!$A$10:$AU$732,AF$8,FALSE),"")</f>
        <v/>
      </c>
      <c r="AG145" s="13" t="str">
        <f>IFERROR(VLOOKUP($A145,'CONCENTRADO DE CLAVES'!$A$10:$AU$732,AG$8,FALSE),"")</f>
        <v/>
      </c>
      <c r="AH145" s="37" t="str">
        <f>IFERROR(VLOOKUP($A145,'CONCENTRADO DE CLAVES'!$A$10:$AU$732,AH$8,FALSE),"")</f>
        <v/>
      </c>
      <c r="AI145" s="13" t="str">
        <f>IFERROR(VLOOKUP($A145,'CONCENTRADO DE CLAVES'!$A$10:$AU$732,AI$8,FALSE),"")</f>
        <v/>
      </c>
      <c r="AJ145" s="13" t="str">
        <f>IFERROR(VLOOKUP($A145,'CONCENTRADO DE CLAVES'!$A$10:$AU$732,AJ$8,FALSE),"")</f>
        <v/>
      </c>
      <c r="AK145" s="13" t="str">
        <f>IFERROR(VLOOKUP($A145,'CONCENTRADO DE CLAVES'!$A$10:$AU$732,AK$8,FALSE),"")</f>
        <v/>
      </c>
      <c r="AL145" s="37" t="str">
        <f>IFERROR(VLOOKUP($A145,'CONCENTRADO DE CLAVES'!$A$10:$AU$732,AL$8,FALSE),"")</f>
        <v/>
      </c>
      <c r="AM145" s="69" t="str">
        <f>IFERROR(VLOOKUP($A145,'CONCENTRADO DE CLAVES'!$A$10:$AU$732,AM$8,FALSE),"")</f>
        <v/>
      </c>
    </row>
    <row r="146" spans="1:39" x14ac:dyDescent="0.25">
      <c r="A146" s="66">
        <v>137</v>
      </c>
      <c r="B146" s="16" t="str">
        <f>IFERROR(VLOOKUP($A146,'CONCENTRADO DE CLAVES'!$A$10:$AU$732,B$8,FALSE),"")</f>
        <v/>
      </c>
      <c r="C146" s="16" t="str">
        <f>IFERROR(VLOOKUP($A146,'CONCENTRADO DE CLAVES'!$A$10:$AU$732,C$8,FALSE),"")</f>
        <v/>
      </c>
      <c r="D146" s="16" t="str">
        <f>IFERROR(VLOOKUP($A146,'CONCENTRADO DE CLAVES'!$A$10:$AU$732,D$8,FALSE),"")</f>
        <v/>
      </c>
      <c r="E146" s="16" t="str">
        <f>IFERROR(VLOOKUP($A146,'CONCENTRADO DE CLAVES'!$A$10:$AU$732,E$8,FALSE),"")</f>
        <v/>
      </c>
      <c r="F146" s="16" t="str">
        <f>IFERROR(VLOOKUP($A146,'CONCENTRADO DE CLAVES'!$A$10:$AU$732,F$8,FALSE),"")</f>
        <v/>
      </c>
      <c r="G146" s="16" t="str">
        <f>IFERROR(VLOOKUP($A146,'CONCENTRADO DE CLAVES'!$A$10:$AU$732,G$8,FALSE),"")</f>
        <v/>
      </c>
      <c r="H146" s="16" t="str">
        <f>IFERROR(VLOOKUP($A146,'CONCENTRADO DE CLAVES'!$A$10:$AU$732,H$8,FALSE),"")</f>
        <v/>
      </c>
      <c r="I146" s="16" t="str">
        <f>IFERROR(VLOOKUP($A146,'CONCENTRADO DE CLAVES'!$A$10:$AU$732,I$8,FALSE),"")</f>
        <v/>
      </c>
      <c r="J146" s="16" t="str">
        <f>IFERROR(VLOOKUP($A146,'CONCENTRADO DE CLAVES'!$A$10:$AU$732,J$8,FALSE),"")</f>
        <v/>
      </c>
      <c r="K146" s="16" t="str">
        <f>IFERROR(VLOOKUP($A146,'CONCENTRADO DE CLAVES'!$A$10:$AU$732,K$8,FALSE),"")</f>
        <v/>
      </c>
      <c r="L146" s="16" t="str">
        <f>IFERROR(VLOOKUP($A146,'CONCENTRADO DE CLAVES'!$A$10:$AU$732,L$8,FALSE),"")</f>
        <v/>
      </c>
      <c r="M146" s="16" t="str">
        <f>IFERROR(VLOOKUP($A146,'CONCENTRADO DE CLAVES'!$A$10:$AU$732,M$8,FALSE),"")</f>
        <v/>
      </c>
      <c r="N146" s="16" t="str">
        <f>IFERROR(VLOOKUP($A146,'CONCENTRADO DE CLAVES'!$A$10:$AU$732,N$8,FALSE),"")</f>
        <v/>
      </c>
      <c r="O146" s="16" t="str">
        <f>IFERROR(VLOOKUP($A146,'CONCENTRADO DE CLAVES'!$A$10:$AU$732,O$8,FALSE),"")</f>
        <v/>
      </c>
      <c r="P146" s="16" t="str">
        <f>IFERROR(VLOOKUP($A146,'CONCENTRADO DE CLAVES'!$A$10:$AU$732,P$8,FALSE),"")</f>
        <v/>
      </c>
      <c r="Q146" s="16" t="str">
        <f>IFERROR(VLOOKUP($A146,'CONCENTRADO DE CLAVES'!$A$10:$AU$732,Q$8,FALSE),"")</f>
        <v/>
      </c>
      <c r="R146" s="16" t="str">
        <f>IFERROR(VLOOKUP($A146,'CONCENTRADO DE CLAVES'!$A$10:$AU$732,R$8,FALSE),"")</f>
        <v/>
      </c>
      <c r="S146" s="16" t="str">
        <f>IFERROR(VLOOKUP($A146,'CONCENTRADO DE CLAVES'!$A$10:$AU$732,S$8,FALSE),"")</f>
        <v/>
      </c>
      <c r="T146" s="16" t="str">
        <f>IFERROR(VLOOKUP($A146,'CONCENTRADO DE CLAVES'!$A$10:$AU$732,T$8,FALSE),"")</f>
        <v/>
      </c>
      <c r="U146" s="16" t="str">
        <f>IFERROR(VLOOKUP($A146,'CONCENTRADO DE CLAVES'!$A$10:$AU$732,U$8,FALSE),"")</f>
        <v/>
      </c>
      <c r="V146" s="16" t="str">
        <f>IFERROR(VLOOKUP($A146,'CONCENTRADO DE CLAVES'!$A$10:$AU$732,V$8,FALSE),"")</f>
        <v/>
      </c>
      <c r="W146" s="13" t="str">
        <f>IFERROR(VLOOKUP($A146,'CONCENTRADO DE CLAVES'!$A$10:$AU$732,W$8,FALSE),"")</f>
        <v/>
      </c>
      <c r="X146" s="13" t="str">
        <f>IFERROR(VLOOKUP($A146,'CONCENTRADO DE CLAVES'!$A$10:$AU$732,X$8,FALSE),"")</f>
        <v/>
      </c>
      <c r="Y146" s="13" t="str">
        <f>IFERROR(VLOOKUP($A146,'CONCENTRADO DE CLAVES'!$A$10:$AU$732,Y$8,FALSE),"")</f>
        <v/>
      </c>
      <c r="Z146" s="37" t="str">
        <f>IFERROR(VLOOKUP($A146,'CONCENTRADO DE CLAVES'!$A$10:$AU$732,Z$8,FALSE),"")</f>
        <v/>
      </c>
      <c r="AA146" s="13" t="str">
        <f>IFERROR(VLOOKUP($A146,'CONCENTRADO DE CLAVES'!$A$10:$AU$732,AA$8,FALSE),"")</f>
        <v/>
      </c>
      <c r="AB146" s="13" t="str">
        <f>IFERROR(VLOOKUP($A146,'CONCENTRADO DE CLAVES'!$A$10:$AU$732,AB$8,FALSE),"")</f>
        <v/>
      </c>
      <c r="AC146" s="13" t="str">
        <f>IFERROR(VLOOKUP($A146,'CONCENTRADO DE CLAVES'!$A$10:$AU$732,AC$8,FALSE),"")</f>
        <v/>
      </c>
      <c r="AD146" s="37" t="str">
        <f>IFERROR(VLOOKUP($A146,'CONCENTRADO DE CLAVES'!$A$10:$AU$732,AD$8,FALSE),"")</f>
        <v/>
      </c>
      <c r="AE146" s="13" t="str">
        <f>IFERROR(VLOOKUP($A146,'CONCENTRADO DE CLAVES'!$A$10:$AU$732,AE$8,FALSE),"")</f>
        <v/>
      </c>
      <c r="AF146" s="13" t="str">
        <f>IFERROR(VLOOKUP($A146,'CONCENTRADO DE CLAVES'!$A$10:$AU$732,AF$8,FALSE),"")</f>
        <v/>
      </c>
      <c r="AG146" s="13" t="str">
        <f>IFERROR(VLOOKUP($A146,'CONCENTRADO DE CLAVES'!$A$10:$AU$732,AG$8,FALSE),"")</f>
        <v/>
      </c>
      <c r="AH146" s="37" t="str">
        <f>IFERROR(VLOOKUP($A146,'CONCENTRADO DE CLAVES'!$A$10:$AU$732,AH$8,FALSE),"")</f>
        <v/>
      </c>
      <c r="AI146" s="13" t="str">
        <f>IFERROR(VLOOKUP($A146,'CONCENTRADO DE CLAVES'!$A$10:$AU$732,AI$8,FALSE),"")</f>
        <v/>
      </c>
      <c r="AJ146" s="13" t="str">
        <f>IFERROR(VLOOKUP($A146,'CONCENTRADO DE CLAVES'!$A$10:$AU$732,AJ$8,FALSE),"")</f>
        <v/>
      </c>
      <c r="AK146" s="13" t="str">
        <f>IFERROR(VLOOKUP($A146,'CONCENTRADO DE CLAVES'!$A$10:$AU$732,AK$8,FALSE),"")</f>
        <v/>
      </c>
      <c r="AL146" s="37" t="str">
        <f>IFERROR(VLOOKUP($A146,'CONCENTRADO DE CLAVES'!$A$10:$AU$732,AL$8,FALSE),"")</f>
        <v/>
      </c>
      <c r="AM146" s="69" t="str">
        <f>IFERROR(VLOOKUP($A146,'CONCENTRADO DE CLAVES'!$A$10:$AU$732,AM$8,FALSE),"")</f>
        <v/>
      </c>
    </row>
    <row r="147" spans="1:39" x14ac:dyDescent="0.25">
      <c r="A147" s="66">
        <v>138</v>
      </c>
      <c r="B147" s="16" t="str">
        <f>IFERROR(VLOOKUP($A147,'CONCENTRADO DE CLAVES'!$A$10:$AU$732,B$8,FALSE),"")</f>
        <v/>
      </c>
      <c r="C147" s="16" t="str">
        <f>IFERROR(VLOOKUP($A147,'CONCENTRADO DE CLAVES'!$A$10:$AU$732,C$8,FALSE),"")</f>
        <v/>
      </c>
      <c r="D147" s="16" t="str">
        <f>IFERROR(VLOOKUP($A147,'CONCENTRADO DE CLAVES'!$A$10:$AU$732,D$8,FALSE),"")</f>
        <v/>
      </c>
      <c r="E147" s="16" t="str">
        <f>IFERROR(VLOOKUP($A147,'CONCENTRADO DE CLAVES'!$A$10:$AU$732,E$8,FALSE),"")</f>
        <v/>
      </c>
      <c r="F147" s="16" t="str">
        <f>IFERROR(VLOOKUP($A147,'CONCENTRADO DE CLAVES'!$A$10:$AU$732,F$8,FALSE),"")</f>
        <v/>
      </c>
      <c r="G147" s="16" t="str">
        <f>IFERROR(VLOOKUP($A147,'CONCENTRADO DE CLAVES'!$A$10:$AU$732,G$8,FALSE),"")</f>
        <v/>
      </c>
      <c r="H147" s="16" t="str">
        <f>IFERROR(VLOOKUP($A147,'CONCENTRADO DE CLAVES'!$A$10:$AU$732,H$8,FALSE),"")</f>
        <v/>
      </c>
      <c r="I147" s="16" t="str">
        <f>IFERROR(VLOOKUP($A147,'CONCENTRADO DE CLAVES'!$A$10:$AU$732,I$8,FALSE),"")</f>
        <v/>
      </c>
      <c r="J147" s="16" t="str">
        <f>IFERROR(VLOOKUP($A147,'CONCENTRADO DE CLAVES'!$A$10:$AU$732,J$8,FALSE),"")</f>
        <v/>
      </c>
      <c r="K147" s="16" t="str">
        <f>IFERROR(VLOOKUP($A147,'CONCENTRADO DE CLAVES'!$A$10:$AU$732,K$8,FALSE),"")</f>
        <v/>
      </c>
      <c r="L147" s="16" t="str">
        <f>IFERROR(VLOOKUP($A147,'CONCENTRADO DE CLAVES'!$A$10:$AU$732,L$8,FALSE),"")</f>
        <v/>
      </c>
      <c r="M147" s="16" t="str">
        <f>IFERROR(VLOOKUP($A147,'CONCENTRADO DE CLAVES'!$A$10:$AU$732,M$8,FALSE),"")</f>
        <v/>
      </c>
      <c r="N147" s="16" t="str">
        <f>IFERROR(VLOOKUP($A147,'CONCENTRADO DE CLAVES'!$A$10:$AU$732,N$8,FALSE),"")</f>
        <v/>
      </c>
      <c r="O147" s="16" t="str">
        <f>IFERROR(VLOOKUP($A147,'CONCENTRADO DE CLAVES'!$A$10:$AU$732,O$8,FALSE),"")</f>
        <v/>
      </c>
      <c r="P147" s="16" t="str">
        <f>IFERROR(VLOOKUP($A147,'CONCENTRADO DE CLAVES'!$A$10:$AU$732,P$8,FALSE),"")</f>
        <v/>
      </c>
      <c r="Q147" s="16" t="str">
        <f>IFERROR(VLOOKUP($A147,'CONCENTRADO DE CLAVES'!$A$10:$AU$732,Q$8,FALSE),"")</f>
        <v/>
      </c>
      <c r="R147" s="16" t="str">
        <f>IFERROR(VLOOKUP($A147,'CONCENTRADO DE CLAVES'!$A$10:$AU$732,R$8,FALSE),"")</f>
        <v/>
      </c>
      <c r="S147" s="16" t="str">
        <f>IFERROR(VLOOKUP($A147,'CONCENTRADO DE CLAVES'!$A$10:$AU$732,S$8,FALSE),"")</f>
        <v/>
      </c>
      <c r="T147" s="16" t="str">
        <f>IFERROR(VLOOKUP($A147,'CONCENTRADO DE CLAVES'!$A$10:$AU$732,T$8,FALSE),"")</f>
        <v/>
      </c>
      <c r="U147" s="16" t="str">
        <f>IFERROR(VLOOKUP($A147,'CONCENTRADO DE CLAVES'!$A$10:$AU$732,U$8,FALSE),"")</f>
        <v/>
      </c>
      <c r="V147" s="16" t="str">
        <f>IFERROR(VLOOKUP($A147,'CONCENTRADO DE CLAVES'!$A$10:$AU$732,V$8,FALSE),"")</f>
        <v/>
      </c>
      <c r="W147" s="13" t="str">
        <f>IFERROR(VLOOKUP($A147,'CONCENTRADO DE CLAVES'!$A$10:$AU$732,W$8,FALSE),"")</f>
        <v/>
      </c>
      <c r="X147" s="13" t="str">
        <f>IFERROR(VLOOKUP($A147,'CONCENTRADO DE CLAVES'!$A$10:$AU$732,X$8,FALSE),"")</f>
        <v/>
      </c>
      <c r="Y147" s="13" t="str">
        <f>IFERROR(VLOOKUP($A147,'CONCENTRADO DE CLAVES'!$A$10:$AU$732,Y$8,FALSE),"")</f>
        <v/>
      </c>
      <c r="Z147" s="37" t="str">
        <f>IFERROR(VLOOKUP($A147,'CONCENTRADO DE CLAVES'!$A$10:$AU$732,Z$8,FALSE),"")</f>
        <v/>
      </c>
      <c r="AA147" s="13" t="str">
        <f>IFERROR(VLOOKUP($A147,'CONCENTRADO DE CLAVES'!$A$10:$AU$732,AA$8,FALSE),"")</f>
        <v/>
      </c>
      <c r="AB147" s="13" t="str">
        <f>IFERROR(VLOOKUP($A147,'CONCENTRADO DE CLAVES'!$A$10:$AU$732,AB$8,FALSE),"")</f>
        <v/>
      </c>
      <c r="AC147" s="13" t="str">
        <f>IFERROR(VLOOKUP($A147,'CONCENTRADO DE CLAVES'!$A$10:$AU$732,AC$8,FALSE),"")</f>
        <v/>
      </c>
      <c r="AD147" s="37" t="str">
        <f>IFERROR(VLOOKUP($A147,'CONCENTRADO DE CLAVES'!$A$10:$AU$732,AD$8,FALSE),"")</f>
        <v/>
      </c>
      <c r="AE147" s="13" t="str">
        <f>IFERROR(VLOOKUP($A147,'CONCENTRADO DE CLAVES'!$A$10:$AU$732,AE$8,FALSE),"")</f>
        <v/>
      </c>
      <c r="AF147" s="13" t="str">
        <f>IFERROR(VLOOKUP($A147,'CONCENTRADO DE CLAVES'!$A$10:$AU$732,AF$8,FALSE),"")</f>
        <v/>
      </c>
      <c r="AG147" s="13" t="str">
        <f>IFERROR(VLOOKUP($A147,'CONCENTRADO DE CLAVES'!$A$10:$AU$732,AG$8,FALSE),"")</f>
        <v/>
      </c>
      <c r="AH147" s="37" t="str">
        <f>IFERROR(VLOOKUP($A147,'CONCENTRADO DE CLAVES'!$A$10:$AU$732,AH$8,FALSE),"")</f>
        <v/>
      </c>
      <c r="AI147" s="13" t="str">
        <f>IFERROR(VLOOKUP($A147,'CONCENTRADO DE CLAVES'!$A$10:$AU$732,AI$8,FALSE),"")</f>
        <v/>
      </c>
      <c r="AJ147" s="13" t="str">
        <f>IFERROR(VLOOKUP($A147,'CONCENTRADO DE CLAVES'!$A$10:$AU$732,AJ$8,FALSE),"")</f>
        <v/>
      </c>
      <c r="AK147" s="13" t="str">
        <f>IFERROR(VLOOKUP($A147,'CONCENTRADO DE CLAVES'!$A$10:$AU$732,AK$8,FALSE),"")</f>
        <v/>
      </c>
      <c r="AL147" s="37" t="str">
        <f>IFERROR(VLOOKUP($A147,'CONCENTRADO DE CLAVES'!$A$10:$AU$732,AL$8,FALSE),"")</f>
        <v/>
      </c>
      <c r="AM147" s="69" t="str">
        <f>IFERROR(VLOOKUP($A147,'CONCENTRADO DE CLAVES'!$A$10:$AU$732,AM$8,FALSE),"")</f>
        <v/>
      </c>
    </row>
    <row r="148" spans="1:39" x14ac:dyDescent="0.25">
      <c r="A148" s="66">
        <v>139</v>
      </c>
      <c r="B148" s="16" t="str">
        <f>IFERROR(VLOOKUP($A148,'CONCENTRADO DE CLAVES'!$A$10:$AU$732,B$8,FALSE),"")</f>
        <v/>
      </c>
      <c r="C148" s="16" t="str">
        <f>IFERROR(VLOOKUP($A148,'CONCENTRADO DE CLAVES'!$A$10:$AU$732,C$8,FALSE),"")</f>
        <v/>
      </c>
      <c r="D148" s="16" t="str">
        <f>IFERROR(VLOOKUP($A148,'CONCENTRADO DE CLAVES'!$A$10:$AU$732,D$8,FALSE),"")</f>
        <v/>
      </c>
      <c r="E148" s="16" t="str">
        <f>IFERROR(VLOOKUP($A148,'CONCENTRADO DE CLAVES'!$A$10:$AU$732,E$8,FALSE),"")</f>
        <v/>
      </c>
      <c r="F148" s="16" t="str">
        <f>IFERROR(VLOOKUP($A148,'CONCENTRADO DE CLAVES'!$A$10:$AU$732,F$8,FALSE),"")</f>
        <v/>
      </c>
      <c r="G148" s="16" t="str">
        <f>IFERROR(VLOOKUP($A148,'CONCENTRADO DE CLAVES'!$A$10:$AU$732,G$8,FALSE),"")</f>
        <v/>
      </c>
      <c r="H148" s="16" t="str">
        <f>IFERROR(VLOOKUP($A148,'CONCENTRADO DE CLAVES'!$A$10:$AU$732,H$8,FALSE),"")</f>
        <v/>
      </c>
      <c r="I148" s="16" t="str">
        <f>IFERROR(VLOOKUP($A148,'CONCENTRADO DE CLAVES'!$A$10:$AU$732,I$8,FALSE),"")</f>
        <v/>
      </c>
      <c r="J148" s="16" t="str">
        <f>IFERROR(VLOOKUP($A148,'CONCENTRADO DE CLAVES'!$A$10:$AU$732,J$8,FALSE),"")</f>
        <v/>
      </c>
      <c r="K148" s="16" t="str">
        <f>IFERROR(VLOOKUP($A148,'CONCENTRADO DE CLAVES'!$A$10:$AU$732,K$8,FALSE),"")</f>
        <v/>
      </c>
      <c r="L148" s="16" t="str">
        <f>IFERROR(VLOOKUP($A148,'CONCENTRADO DE CLAVES'!$A$10:$AU$732,L$8,FALSE),"")</f>
        <v/>
      </c>
      <c r="M148" s="16" t="str">
        <f>IFERROR(VLOOKUP($A148,'CONCENTRADO DE CLAVES'!$A$10:$AU$732,M$8,FALSE),"")</f>
        <v/>
      </c>
      <c r="N148" s="16" t="str">
        <f>IFERROR(VLOOKUP($A148,'CONCENTRADO DE CLAVES'!$A$10:$AU$732,N$8,FALSE),"")</f>
        <v/>
      </c>
      <c r="O148" s="16" t="str">
        <f>IFERROR(VLOOKUP($A148,'CONCENTRADO DE CLAVES'!$A$10:$AU$732,O$8,FALSE),"")</f>
        <v/>
      </c>
      <c r="P148" s="16" t="str">
        <f>IFERROR(VLOOKUP($A148,'CONCENTRADO DE CLAVES'!$A$10:$AU$732,P$8,FALSE),"")</f>
        <v/>
      </c>
      <c r="Q148" s="16" t="str">
        <f>IFERROR(VLOOKUP($A148,'CONCENTRADO DE CLAVES'!$A$10:$AU$732,Q$8,FALSE),"")</f>
        <v/>
      </c>
      <c r="R148" s="16" t="str">
        <f>IFERROR(VLOOKUP($A148,'CONCENTRADO DE CLAVES'!$A$10:$AU$732,R$8,FALSE),"")</f>
        <v/>
      </c>
      <c r="S148" s="16" t="str">
        <f>IFERROR(VLOOKUP($A148,'CONCENTRADO DE CLAVES'!$A$10:$AU$732,S$8,FALSE),"")</f>
        <v/>
      </c>
      <c r="T148" s="16" t="str">
        <f>IFERROR(VLOOKUP($A148,'CONCENTRADO DE CLAVES'!$A$10:$AU$732,T$8,FALSE),"")</f>
        <v/>
      </c>
      <c r="U148" s="16" t="str">
        <f>IFERROR(VLOOKUP($A148,'CONCENTRADO DE CLAVES'!$A$10:$AU$732,U$8,FALSE),"")</f>
        <v/>
      </c>
      <c r="V148" s="16" t="str">
        <f>IFERROR(VLOOKUP($A148,'CONCENTRADO DE CLAVES'!$A$10:$AU$732,V$8,FALSE),"")</f>
        <v/>
      </c>
      <c r="W148" s="13" t="str">
        <f>IFERROR(VLOOKUP($A148,'CONCENTRADO DE CLAVES'!$A$10:$AU$732,W$8,FALSE),"")</f>
        <v/>
      </c>
      <c r="X148" s="13" t="str">
        <f>IFERROR(VLOOKUP($A148,'CONCENTRADO DE CLAVES'!$A$10:$AU$732,X$8,FALSE),"")</f>
        <v/>
      </c>
      <c r="Y148" s="13" t="str">
        <f>IFERROR(VLOOKUP($A148,'CONCENTRADO DE CLAVES'!$A$10:$AU$732,Y$8,FALSE),"")</f>
        <v/>
      </c>
      <c r="Z148" s="37" t="str">
        <f>IFERROR(VLOOKUP($A148,'CONCENTRADO DE CLAVES'!$A$10:$AU$732,Z$8,FALSE),"")</f>
        <v/>
      </c>
      <c r="AA148" s="13" t="str">
        <f>IFERROR(VLOOKUP($A148,'CONCENTRADO DE CLAVES'!$A$10:$AU$732,AA$8,FALSE),"")</f>
        <v/>
      </c>
      <c r="AB148" s="13" t="str">
        <f>IFERROR(VLOOKUP($A148,'CONCENTRADO DE CLAVES'!$A$10:$AU$732,AB$8,FALSE),"")</f>
        <v/>
      </c>
      <c r="AC148" s="13" t="str">
        <f>IFERROR(VLOOKUP($A148,'CONCENTRADO DE CLAVES'!$A$10:$AU$732,AC$8,FALSE),"")</f>
        <v/>
      </c>
      <c r="AD148" s="37" t="str">
        <f>IFERROR(VLOOKUP($A148,'CONCENTRADO DE CLAVES'!$A$10:$AU$732,AD$8,FALSE),"")</f>
        <v/>
      </c>
      <c r="AE148" s="13" t="str">
        <f>IFERROR(VLOOKUP($A148,'CONCENTRADO DE CLAVES'!$A$10:$AU$732,AE$8,FALSE),"")</f>
        <v/>
      </c>
      <c r="AF148" s="13" t="str">
        <f>IFERROR(VLOOKUP($A148,'CONCENTRADO DE CLAVES'!$A$10:$AU$732,AF$8,FALSE),"")</f>
        <v/>
      </c>
      <c r="AG148" s="13" t="str">
        <f>IFERROR(VLOOKUP($A148,'CONCENTRADO DE CLAVES'!$A$10:$AU$732,AG$8,FALSE),"")</f>
        <v/>
      </c>
      <c r="AH148" s="37" t="str">
        <f>IFERROR(VLOOKUP($A148,'CONCENTRADO DE CLAVES'!$A$10:$AU$732,AH$8,FALSE),"")</f>
        <v/>
      </c>
      <c r="AI148" s="13" t="str">
        <f>IFERROR(VLOOKUP($A148,'CONCENTRADO DE CLAVES'!$A$10:$AU$732,AI$8,FALSE),"")</f>
        <v/>
      </c>
      <c r="AJ148" s="13" t="str">
        <f>IFERROR(VLOOKUP($A148,'CONCENTRADO DE CLAVES'!$A$10:$AU$732,AJ$8,FALSE),"")</f>
        <v/>
      </c>
      <c r="AK148" s="13" t="str">
        <f>IFERROR(VLOOKUP($A148,'CONCENTRADO DE CLAVES'!$A$10:$AU$732,AK$8,FALSE),"")</f>
        <v/>
      </c>
      <c r="AL148" s="37" t="str">
        <f>IFERROR(VLOOKUP($A148,'CONCENTRADO DE CLAVES'!$A$10:$AU$732,AL$8,FALSE),"")</f>
        <v/>
      </c>
      <c r="AM148" s="69" t="str">
        <f>IFERROR(VLOOKUP($A148,'CONCENTRADO DE CLAVES'!$A$10:$AU$732,AM$8,FALSE),"")</f>
        <v/>
      </c>
    </row>
    <row r="149" spans="1:39" x14ac:dyDescent="0.25">
      <c r="A149" s="66">
        <v>140</v>
      </c>
      <c r="B149" s="16" t="str">
        <f>IFERROR(VLOOKUP($A149,'CONCENTRADO DE CLAVES'!$A$10:$AU$732,B$8,FALSE),"")</f>
        <v/>
      </c>
      <c r="C149" s="16" t="str">
        <f>IFERROR(VLOOKUP($A149,'CONCENTRADO DE CLAVES'!$A$10:$AU$732,C$8,FALSE),"")</f>
        <v/>
      </c>
      <c r="D149" s="16" t="str">
        <f>IFERROR(VLOOKUP($A149,'CONCENTRADO DE CLAVES'!$A$10:$AU$732,D$8,FALSE),"")</f>
        <v/>
      </c>
      <c r="E149" s="16" t="str">
        <f>IFERROR(VLOOKUP($A149,'CONCENTRADO DE CLAVES'!$A$10:$AU$732,E$8,FALSE),"")</f>
        <v/>
      </c>
      <c r="F149" s="16" t="str">
        <f>IFERROR(VLOOKUP($A149,'CONCENTRADO DE CLAVES'!$A$10:$AU$732,F$8,FALSE),"")</f>
        <v/>
      </c>
      <c r="G149" s="16" t="str">
        <f>IFERROR(VLOOKUP($A149,'CONCENTRADO DE CLAVES'!$A$10:$AU$732,G$8,FALSE),"")</f>
        <v/>
      </c>
      <c r="H149" s="16" t="str">
        <f>IFERROR(VLOOKUP($A149,'CONCENTRADO DE CLAVES'!$A$10:$AU$732,H$8,FALSE),"")</f>
        <v/>
      </c>
      <c r="I149" s="16" t="str">
        <f>IFERROR(VLOOKUP($A149,'CONCENTRADO DE CLAVES'!$A$10:$AU$732,I$8,FALSE),"")</f>
        <v/>
      </c>
      <c r="J149" s="16" t="str">
        <f>IFERROR(VLOOKUP($A149,'CONCENTRADO DE CLAVES'!$A$10:$AU$732,J$8,FALSE),"")</f>
        <v/>
      </c>
      <c r="K149" s="16" t="str">
        <f>IFERROR(VLOOKUP($A149,'CONCENTRADO DE CLAVES'!$A$10:$AU$732,K$8,FALSE),"")</f>
        <v/>
      </c>
      <c r="L149" s="16" t="str">
        <f>IFERROR(VLOOKUP($A149,'CONCENTRADO DE CLAVES'!$A$10:$AU$732,L$8,FALSE),"")</f>
        <v/>
      </c>
      <c r="M149" s="16" t="str">
        <f>IFERROR(VLOOKUP($A149,'CONCENTRADO DE CLAVES'!$A$10:$AU$732,M$8,FALSE),"")</f>
        <v/>
      </c>
      <c r="N149" s="16" t="str">
        <f>IFERROR(VLOOKUP($A149,'CONCENTRADO DE CLAVES'!$A$10:$AU$732,N$8,FALSE),"")</f>
        <v/>
      </c>
      <c r="O149" s="16" t="str">
        <f>IFERROR(VLOOKUP($A149,'CONCENTRADO DE CLAVES'!$A$10:$AU$732,O$8,FALSE),"")</f>
        <v/>
      </c>
      <c r="P149" s="16" t="str">
        <f>IFERROR(VLOOKUP($A149,'CONCENTRADO DE CLAVES'!$A$10:$AU$732,P$8,FALSE),"")</f>
        <v/>
      </c>
      <c r="Q149" s="16" t="str">
        <f>IFERROR(VLOOKUP($A149,'CONCENTRADO DE CLAVES'!$A$10:$AU$732,Q$8,FALSE),"")</f>
        <v/>
      </c>
      <c r="R149" s="16" t="str">
        <f>IFERROR(VLOOKUP($A149,'CONCENTRADO DE CLAVES'!$A$10:$AU$732,R$8,FALSE),"")</f>
        <v/>
      </c>
      <c r="S149" s="16" t="str">
        <f>IFERROR(VLOOKUP($A149,'CONCENTRADO DE CLAVES'!$A$10:$AU$732,S$8,FALSE),"")</f>
        <v/>
      </c>
      <c r="T149" s="16" t="str">
        <f>IFERROR(VLOOKUP($A149,'CONCENTRADO DE CLAVES'!$A$10:$AU$732,T$8,FALSE),"")</f>
        <v/>
      </c>
      <c r="U149" s="16" t="str">
        <f>IFERROR(VLOOKUP($A149,'CONCENTRADO DE CLAVES'!$A$10:$AU$732,U$8,FALSE),"")</f>
        <v/>
      </c>
      <c r="V149" s="16" t="str">
        <f>IFERROR(VLOOKUP($A149,'CONCENTRADO DE CLAVES'!$A$10:$AU$732,V$8,FALSE),"")</f>
        <v/>
      </c>
      <c r="W149" s="13" t="str">
        <f>IFERROR(VLOOKUP($A149,'CONCENTRADO DE CLAVES'!$A$10:$AU$732,W$8,FALSE),"")</f>
        <v/>
      </c>
      <c r="X149" s="13" t="str">
        <f>IFERROR(VLOOKUP($A149,'CONCENTRADO DE CLAVES'!$A$10:$AU$732,X$8,FALSE),"")</f>
        <v/>
      </c>
      <c r="Y149" s="13" t="str">
        <f>IFERROR(VLOOKUP($A149,'CONCENTRADO DE CLAVES'!$A$10:$AU$732,Y$8,FALSE),"")</f>
        <v/>
      </c>
      <c r="Z149" s="37" t="str">
        <f>IFERROR(VLOOKUP($A149,'CONCENTRADO DE CLAVES'!$A$10:$AU$732,Z$8,FALSE),"")</f>
        <v/>
      </c>
      <c r="AA149" s="13" t="str">
        <f>IFERROR(VLOOKUP($A149,'CONCENTRADO DE CLAVES'!$A$10:$AU$732,AA$8,FALSE),"")</f>
        <v/>
      </c>
      <c r="AB149" s="13" t="str">
        <f>IFERROR(VLOOKUP($A149,'CONCENTRADO DE CLAVES'!$A$10:$AU$732,AB$8,FALSE),"")</f>
        <v/>
      </c>
      <c r="AC149" s="13" t="str">
        <f>IFERROR(VLOOKUP($A149,'CONCENTRADO DE CLAVES'!$A$10:$AU$732,AC$8,FALSE),"")</f>
        <v/>
      </c>
      <c r="AD149" s="37" t="str">
        <f>IFERROR(VLOOKUP($A149,'CONCENTRADO DE CLAVES'!$A$10:$AU$732,AD$8,FALSE),"")</f>
        <v/>
      </c>
      <c r="AE149" s="13" t="str">
        <f>IFERROR(VLOOKUP($A149,'CONCENTRADO DE CLAVES'!$A$10:$AU$732,AE$8,FALSE),"")</f>
        <v/>
      </c>
      <c r="AF149" s="13" t="str">
        <f>IFERROR(VLOOKUP($A149,'CONCENTRADO DE CLAVES'!$A$10:$AU$732,AF$8,FALSE),"")</f>
        <v/>
      </c>
      <c r="AG149" s="13" t="str">
        <f>IFERROR(VLOOKUP($A149,'CONCENTRADO DE CLAVES'!$A$10:$AU$732,AG$8,FALSE),"")</f>
        <v/>
      </c>
      <c r="AH149" s="37" t="str">
        <f>IFERROR(VLOOKUP($A149,'CONCENTRADO DE CLAVES'!$A$10:$AU$732,AH$8,FALSE),"")</f>
        <v/>
      </c>
      <c r="AI149" s="13" t="str">
        <f>IFERROR(VLOOKUP($A149,'CONCENTRADO DE CLAVES'!$A$10:$AU$732,AI$8,FALSE),"")</f>
        <v/>
      </c>
      <c r="AJ149" s="13" t="str">
        <f>IFERROR(VLOOKUP($A149,'CONCENTRADO DE CLAVES'!$A$10:$AU$732,AJ$8,FALSE),"")</f>
        <v/>
      </c>
      <c r="AK149" s="13" t="str">
        <f>IFERROR(VLOOKUP($A149,'CONCENTRADO DE CLAVES'!$A$10:$AU$732,AK$8,FALSE),"")</f>
        <v/>
      </c>
      <c r="AL149" s="37" t="str">
        <f>IFERROR(VLOOKUP($A149,'CONCENTRADO DE CLAVES'!$A$10:$AU$732,AL$8,FALSE),"")</f>
        <v/>
      </c>
      <c r="AM149" s="69" t="str">
        <f>IFERROR(VLOOKUP($A149,'CONCENTRADO DE CLAVES'!$A$10:$AU$732,AM$8,FALSE),"")</f>
        <v/>
      </c>
    </row>
    <row r="150" spans="1:39" x14ac:dyDescent="0.25">
      <c r="A150" s="66">
        <v>141</v>
      </c>
      <c r="B150" s="16" t="str">
        <f>IFERROR(VLOOKUP($A150,'CONCENTRADO DE CLAVES'!$A$10:$AU$732,B$8,FALSE),"")</f>
        <v/>
      </c>
      <c r="C150" s="16" t="str">
        <f>IFERROR(VLOOKUP($A150,'CONCENTRADO DE CLAVES'!$A$10:$AU$732,C$8,FALSE),"")</f>
        <v/>
      </c>
      <c r="D150" s="16" t="str">
        <f>IFERROR(VLOOKUP($A150,'CONCENTRADO DE CLAVES'!$A$10:$AU$732,D$8,FALSE),"")</f>
        <v/>
      </c>
      <c r="E150" s="16" t="str">
        <f>IFERROR(VLOOKUP($A150,'CONCENTRADO DE CLAVES'!$A$10:$AU$732,E$8,FALSE),"")</f>
        <v/>
      </c>
      <c r="F150" s="16" t="str">
        <f>IFERROR(VLOOKUP($A150,'CONCENTRADO DE CLAVES'!$A$10:$AU$732,F$8,FALSE),"")</f>
        <v/>
      </c>
      <c r="G150" s="16" t="str">
        <f>IFERROR(VLOOKUP($A150,'CONCENTRADO DE CLAVES'!$A$10:$AU$732,G$8,FALSE),"")</f>
        <v/>
      </c>
      <c r="H150" s="16" t="str">
        <f>IFERROR(VLOOKUP($A150,'CONCENTRADO DE CLAVES'!$A$10:$AU$732,H$8,FALSE),"")</f>
        <v/>
      </c>
      <c r="I150" s="16" t="str">
        <f>IFERROR(VLOOKUP($A150,'CONCENTRADO DE CLAVES'!$A$10:$AU$732,I$8,FALSE),"")</f>
        <v/>
      </c>
      <c r="J150" s="16" t="str">
        <f>IFERROR(VLOOKUP($A150,'CONCENTRADO DE CLAVES'!$A$10:$AU$732,J$8,FALSE),"")</f>
        <v/>
      </c>
      <c r="K150" s="16" t="str">
        <f>IFERROR(VLOOKUP($A150,'CONCENTRADO DE CLAVES'!$A$10:$AU$732,K$8,FALSE),"")</f>
        <v/>
      </c>
      <c r="L150" s="16" t="str">
        <f>IFERROR(VLOOKUP($A150,'CONCENTRADO DE CLAVES'!$A$10:$AU$732,L$8,FALSE),"")</f>
        <v/>
      </c>
      <c r="M150" s="16" t="str">
        <f>IFERROR(VLOOKUP($A150,'CONCENTRADO DE CLAVES'!$A$10:$AU$732,M$8,FALSE),"")</f>
        <v/>
      </c>
      <c r="N150" s="16" t="str">
        <f>IFERROR(VLOOKUP($A150,'CONCENTRADO DE CLAVES'!$A$10:$AU$732,N$8,FALSE),"")</f>
        <v/>
      </c>
      <c r="O150" s="16" t="str">
        <f>IFERROR(VLOOKUP($A150,'CONCENTRADO DE CLAVES'!$A$10:$AU$732,O$8,FALSE),"")</f>
        <v/>
      </c>
      <c r="P150" s="16" t="str">
        <f>IFERROR(VLOOKUP($A150,'CONCENTRADO DE CLAVES'!$A$10:$AU$732,P$8,FALSE),"")</f>
        <v/>
      </c>
      <c r="Q150" s="16" t="str">
        <f>IFERROR(VLOOKUP($A150,'CONCENTRADO DE CLAVES'!$A$10:$AU$732,Q$8,FALSE),"")</f>
        <v/>
      </c>
      <c r="R150" s="16" t="str">
        <f>IFERROR(VLOOKUP($A150,'CONCENTRADO DE CLAVES'!$A$10:$AU$732,R$8,FALSE),"")</f>
        <v/>
      </c>
      <c r="S150" s="16" t="str">
        <f>IFERROR(VLOOKUP($A150,'CONCENTRADO DE CLAVES'!$A$10:$AU$732,S$8,FALSE),"")</f>
        <v/>
      </c>
      <c r="T150" s="16" t="str">
        <f>IFERROR(VLOOKUP($A150,'CONCENTRADO DE CLAVES'!$A$10:$AU$732,T$8,FALSE),"")</f>
        <v/>
      </c>
      <c r="U150" s="16" t="str">
        <f>IFERROR(VLOOKUP($A150,'CONCENTRADO DE CLAVES'!$A$10:$AU$732,U$8,FALSE),"")</f>
        <v/>
      </c>
      <c r="V150" s="16" t="str">
        <f>IFERROR(VLOOKUP($A150,'CONCENTRADO DE CLAVES'!$A$10:$AU$732,V$8,FALSE),"")</f>
        <v/>
      </c>
      <c r="W150" s="13" t="str">
        <f>IFERROR(VLOOKUP($A150,'CONCENTRADO DE CLAVES'!$A$10:$AU$732,W$8,FALSE),"")</f>
        <v/>
      </c>
      <c r="X150" s="13" t="str">
        <f>IFERROR(VLOOKUP($A150,'CONCENTRADO DE CLAVES'!$A$10:$AU$732,X$8,FALSE),"")</f>
        <v/>
      </c>
      <c r="Y150" s="13" t="str">
        <f>IFERROR(VLOOKUP($A150,'CONCENTRADO DE CLAVES'!$A$10:$AU$732,Y$8,FALSE),"")</f>
        <v/>
      </c>
      <c r="Z150" s="37" t="str">
        <f>IFERROR(VLOOKUP($A150,'CONCENTRADO DE CLAVES'!$A$10:$AU$732,Z$8,FALSE),"")</f>
        <v/>
      </c>
      <c r="AA150" s="13" t="str">
        <f>IFERROR(VLOOKUP($A150,'CONCENTRADO DE CLAVES'!$A$10:$AU$732,AA$8,FALSE),"")</f>
        <v/>
      </c>
      <c r="AB150" s="13" t="str">
        <f>IFERROR(VLOOKUP($A150,'CONCENTRADO DE CLAVES'!$A$10:$AU$732,AB$8,FALSE),"")</f>
        <v/>
      </c>
      <c r="AC150" s="13" t="str">
        <f>IFERROR(VLOOKUP($A150,'CONCENTRADO DE CLAVES'!$A$10:$AU$732,AC$8,FALSE),"")</f>
        <v/>
      </c>
      <c r="AD150" s="37" t="str">
        <f>IFERROR(VLOOKUP($A150,'CONCENTRADO DE CLAVES'!$A$10:$AU$732,AD$8,FALSE),"")</f>
        <v/>
      </c>
      <c r="AE150" s="13" t="str">
        <f>IFERROR(VLOOKUP($A150,'CONCENTRADO DE CLAVES'!$A$10:$AU$732,AE$8,FALSE),"")</f>
        <v/>
      </c>
      <c r="AF150" s="13" t="str">
        <f>IFERROR(VLOOKUP($A150,'CONCENTRADO DE CLAVES'!$A$10:$AU$732,AF$8,FALSE),"")</f>
        <v/>
      </c>
      <c r="AG150" s="13" t="str">
        <f>IFERROR(VLOOKUP($A150,'CONCENTRADO DE CLAVES'!$A$10:$AU$732,AG$8,FALSE),"")</f>
        <v/>
      </c>
      <c r="AH150" s="37" t="str">
        <f>IFERROR(VLOOKUP($A150,'CONCENTRADO DE CLAVES'!$A$10:$AU$732,AH$8,FALSE),"")</f>
        <v/>
      </c>
      <c r="AI150" s="13" t="str">
        <f>IFERROR(VLOOKUP($A150,'CONCENTRADO DE CLAVES'!$A$10:$AU$732,AI$8,FALSE),"")</f>
        <v/>
      </c>
      <c r="AJ150" s="13" t="str">
        <f>IFERROR(VLOOKUP($A150,'CONCENTRADO DE CLAVES'!$A$10:$AU$732,AJ$8,FALSE),"")</f>
        <v/>
      </c>
      <c r="AK150" s="13" t="str">
        <f>IFERROR(VLOOKUP($A150,'CONCENTRADO DE CLAVES'!$A$10:$AU$732,AK$8,FALSE),"")</f>
        <v/>
      </c>
      <c r="AL150" s="37" t="str">
        <f>IFERROR(VLOOKUP($A150,'CONCENTRADO DE CLAVES'!$A$10:$AU$732,AL$8,FALSE),"")</f>
        <v/>
      </c>
      <c r="AM150" s="69" t="str">
        <f>IFERROR(VLOOKUP($A150,'CONCENTRADO DE CLAVES'!$A$10:$AU$732,AM$8,FALSE),"")</f>
        <v/>
      </c>
    </row>
    <row r="151" spans="1:39" x14ac:dyDescent="0.25">
      <c r="A151" s="66">
        <v>142</v>
      </c>
      <c r="B151" s="16" t="str">
        <f>IFERROR(VLOOKUP($A151,'CONCENTRADO DE CLAVES'!$A$10:$AU$732,B$8,FALSE),"")</f>
        <v/>
      </c>
      <c r="C151" s="16" t="str">
        <f>IFERROR(VLOOKUP($A151,'CONCENTRADO DE CLAVES'!$A$10:$AU$732,C$8,FALSE),"")</f>
        <v/>
      </c>
      <c r="D151" s="16" t="str">
        <f>IFERROR(VLOOKUP($A151,'CONCENTRADO DE CLAVES'!$A$10:$AU$732,D$8,FALSE),"")</f>
        <v/>
      </c>
      <c r="E151" s="16" t="str">
        <f>IFERROR(VLOOKUP($A151,'CONCENTRADO DE CLAVES'!$A$10:$AU$732,E$8,FALSE),"")</f>
        <v/>
      </c>
      <c r="F151" s="16" t="str">
        <f>IFERROR(VLOOKUP($A151,'CONCENTRADO DE CLAVES'!$A$10:$AU$732,F$8,FALSE),"")</f>
        <v/>
      </c>
      <c r="G151" s="16" t="str">
        <f>IFERROR(VLOOKUP($A151,'CONCENTRADO DE CLAVES'!$A$10:$AU$732,G$8,FALSE),"")</f>
        <v/>
      </c>
      <c r="H151" s="16" t="str">
        <f>IFERROR(VLOOKUP($A151,'CONCENTRADO DE CLAVES'!$A$10:$AU$732,H$8,FALSE),"")</f>
        <v/>
      </c>
      <c r="I151" s="16" t="str">
        <f>IFERROR(VLOOKUP($A151,'CONCENTRADO DE CLAVES'!$A$10:$AU$732,I$8,FALSE),"")</f>
        <v/>
      </c>
      <c r="J151" s="16" t="str">
        <f>IFERROR(VLOOKUP($A151,'CONCENTRADO DE CLAVES'!$A$10:$AU$732,J$8,FALSE),"")</f>
        <v/>
      </c>
      <c r="K151" s="16" t="str">
        <f>IFERROR(VLOOKUP($A151,'CONCENTRADO DE CLAVES'!$A$10:$AU$732,K$8,FALSE),"")</f>
        <v/>
      </c>
      <c r="L151" s="16" t="str">
        <f>IFERROR(VLOOKUP($A151,'CONCENTRADO DE CLAVES'!$A$10:$AU$732,L$8,FALSE),"")</f>
        <v/>
      </c>
      <c r="M151" s="16" t="str">
        <f>IFERROR(VLOOKUP($A151,'CONCENTRADO DE CLAVES'!$A$10:$AU$732,M$8,FALSE),"")</f>
        <v/>
      </c>
      <c r="N151" s="16" t="str">
        <f>IFERROR(VLOOKUP($A151,'CONCENTRADO DE CLAVES'!$A$10:$AU$732,N$8,FALSE),"")</f>
        <v/>
      </c>
      <c r="O151" s="16" t="str">
        <f>IFERROR(VLOOKUP($A151,'CONCENTRADO DE CLAVES'!$A$10:$AU$732,O$8,FALSE),"")</f>
        <v/>
      </c>
      <c r="P151" s="16" t="str">
        <f>IFERROR(VLOOKUP($A151,'CONCENTRADO DE CLAVES'!$A$10:$AU$732,P$8,FALSE),"")</f>
        <v/>
      </c>
      <c r="Q151" s="16" t="str">
        <f>IFERROR(VLOOKUP($A151,'CONCENTRADO DE CLAVES'!$A$10:$AU$732,Q$8,FALSE),"")</f>
        <v/>
      </c>
      <c r="R151" s="16" t="str">
        <f>IFERROR(VLOOKUP($A151,'CONCENTRADO DE CLAVES'!$A$10:$AU$732,R$8,FALSE),"")</f>
        <v/>
      </c>
      <c r="S151" s="16" t="str">
        <f>IFERROR(VLOOKUP($A151,'CONCENTRADO DE CLAVES'!$A$10:$AU$732,S$8,FALSE),"")</f>
        <v/>
      </c>
      <c r="T151" s="16" t="str">
        <f>IFERROR(VLOOKUP($A151,'CONCENTRADO DE CLAVES'!$A$10:$AU$732,T$8,FALSE),"")</f>
        <v/>
      </c>
      <c r="U151" s="16" t="str">
        <f>IFERROR(VLOOKUP($A151,'CONCENTRADO DE CLAVES'!$A$10:$AU$732,U$8,FALSE),"")</f>
        <v/>
      </c>
      <c r="V151" s="16" t="str">
        <f>IFERROR(VLOOKUP($A151,'CONCENTRADO DE CLAVES'!$A$10:$AU$732,V$8,FALSE),"")</f>
        <v/>
      </c>
      <c r="W151" s="13" t="str">
        <f>IFERROR(VLOOKUP($A151,'CONCENTRADO DE CLAVES'!$A$10:$AU$732,W$8,FALSE),"")</f>
        <v/>
      </c>
      <c r="X151" s="13" t="str">
        <f>IFERROR(VLOOKUP($A151,'CONCENTRADO DE CLAVES'!$A$10:$AU$732,X$8,FALSE),"")</f>
        <v/>
      </c>
      <c r="Y151" s="13" t="str">
        <f>IFERROR(VLOOKUP($A151,'CONCENTRADO DE CLAVES'!$A$10:$AU$732,Y$8,FALSE),"")</f>
        <v/>
      </c>
      <c r="Z151" s="37" t="str">
        <f>IFERROR(VLOOKUP($A151,'CONCENTRADO DE CLAVES'!$A$10:$AU$732,Z$8,FALSE),"")</f>
        <v/>
      </c>
      <c r="AA151" s="13" t="str">
        <f>IFERROR(VLOOKUP($A151,'CONCENTRADO DE CLAVES'!$A$10:$AU$732,AA$8,FALSE),"")</f>
        <v/>
      </c>
      <c r="AB151" s="13" t="str">
        <f>IFERROR(VLOOKUP($A151,'CONCENTRADO DE CLAVES'!$A$10:$AU$732,AB$8,FALSE),"")</f>
        <v/>
      </c>
      <c r="AC151" s="13" t="str">
        <f>IFERROR(VLOOKUP($A151,'CONCENTRADO DE CLAVES'!$A$10:$AU$732,AC$8,FALSE),"")</f>
        <v/>
      </c>
      <c r="AD151" s="37" t="str">
        <f>IFERROR(VLOOKUP($A151,'CONCENTRADO DE CLAVES'!$A$10:$AU$732,AD$8,FALSE),"")</f>
        <v/>
      </c>
      <c r="AE151" s="13" t="str">
        <f>IFERROR(VLOOKUP($A151,'CONCENTRADO DE CLAVES'!$A$10:$AU$732,AE$8,FALSE),"")</f>
        <v/>
      </c>
      <c r="AF151" s="13" t="str">
        <f>IFERROR(VLOOKUP($A151,'CONCENTRADO DE CLAVES'!$A$10:$AU$732,AF$8,FALSE),"")</f>
        <v/>
      </c>
      <c r="AG151" s="13" t="str">
        <f>IFERROR(VLOOKUP($A151,'CONCENTRADO DE CLAVES'!$A$10:$AU$732,AG$8,FALSE),"")</f>
        <v/>
      </c>
      <c r="AH151" s="37" t="str">
        <f>IFERROR(VLOOKUP($A151,'CONCENTRADO DE CLAVES'!$A$10:$AU$732,AH$8,FALSE),"")</f>
        <v/>
      </c>
      <c r="AI151" s="13" t="str">
        <f>IFERROR(VLOOKUP($A151,'CONCENTRADO DE CLAVES'!$A$10:$AU$732,AI$8,FALSE),"")</f>
        <v/>
      </c>
      <c r="AJ151" s="13" t="str">
        <f>IFERROR(VLOOKUP($A151,'CONCENTRADO DE CLAVES'!$A$10:$AU$732,AJ$8,FALSE),"")</f>
        <v/>
      </c>
      <c r="AK151" s="13" t="str">
        <f>IFERROR(VLOOKUP($A151,'CONCENTRADO DE CLAVES'!$A$10:$AU$732,AK$8,FALSE),"")</f>
        <v/>
      </c>
      <c r="AL151" s="37" t="str">
        <f>IFERROR(VLOOKUP($A151,'CONCENTRADO DE CLAVES'!$A$10:$AU$732,AL$8,FALSE),"")</f>
        <v/>
      </c>
      <c r="AM151" s="69" t="str">
        <f>IFERROR(VLOOKUP($A151,'CONCENTRADO DE CLAVES'!$A$10:$AU$732,AM$8,FALSE),"")</f>
        <v/>
      </c>
    </row>
    <row r="152" spans="1:39" x14ac:dyDescent="0.25">
      <c r="A152" s="66">
        <v>143</v>
      </c>
      <c r="B152" s="16" t="str">
        <f>IFERROR(VLOOKUP($A152,'CONCENTRADO DE CLAVES'!$A$10:$AU$732,B$8,FALSE),"")</f>
        <v/>
      </c>
      <c r="C152" s="16" t="str">
        <f>IFERROR(VLOOKUP($A152,'CONCENTRADO DE CLAVES'!$A$10:$AU$732,C$8,FALSE),"")</f>
        <v/>
      </c>
      <c r="D152" s="16" t="str">
        <f>IFERROR(VLOOKUP($A152,'CONCENTRADO DE CLAVES'!$A$10:$AU$732,D$8,FALSE),"")</f>
        <v/>
      </c>
      <c r="E152" s="16" t="str">
        <f>IFERROR(VLOOKUP($A152,'CONCENTRADO DE CLAVES'!$A$10:$AU$732,E$8,FALSE),"")</f>
        <v/>
      </c>
      <c r="F152" s="16" t="str">
        <f>IFERROR(VLOOKUP($A152,'CONCENTRADO DE CLAVES'!$A$10:$AU$732,F$8,FALSE),"")</f>
        <v/>
      </c>
      <c r="G152" s="16" t="str">
        <f>IFERROR(VLOOKUP($A152,'CONCENTRADO DE CLAVES'!$A$10:$AU$732,G$8,FALSE),"")</f>
        <v/>
      </c>
      <c r="H152" s="16" t="str">
        <f>IFERROR(VLOOKUP($A152,'CONCENTRADO DE CLAVES'!$A$10:$AU$732,H$8,FALSE),"")</f>
        <v/>
      </c>
      <c r="I152" s="16" t="str">
        <f>IFERROR(VLOOKUP($A152,'CONCENTRADO DE CLAVES'!$A$10:$AU$732,I$8,FALSE),"")</f>
        <v/>
      </c>
      <c r="J152" s="16" t="str">
        <f>IFERROR(VLOOKUP($A152,'CONCENTRADO DE CLAVES'!$A$10:$AU$732,J$8,FALSE),"")</f>
        <v/>
      </c>
      <c r="K152" s="16" t="str">
        <f>IFERROR(VLOOKUP($A152,'CONCENTRADO DE CLAVES'!$A$10:$AU$732,K$8,FALSE),"")</f>
        <v/>
      </c>
      <c r="L152" s="16" t="str">
        <f>IFERROR(VLOOKUP($A152,'CONCENTRADO DE CLAVES'!$A$10:$AU$732,L$8,FALSE),"")</f>
        <v/>
      </c>
      <c r="M152" s="16" t="str">
        <f>IFERROR(VLOOKUP($A152,'CONCENTRADO DE CLAVES'!$A$10:$AU$732,M$8,FALSE),"")</f>
        <v/>
      </c>
      <c r="N152" s="16" t="str">
        <f>IFERROR(VLOOKUP($A152,'CONCENTRADO DE CLAVES'!$A$10:$AU$732,N$8,FALSE),"")</f>
        <v/>
      </c>
      <c r="O152" s="16" t="str">
        <f>IFERROR(VLOOKUP($A152,'CONCENTRADO DE CLAVES'!$A$10:$AU$732,O$8,FALSE),"")</f>
        <v/>
      </c>
      <c r="P152" s="16" t="str">
        <f>IFERROR(VLOOKUP($A152,'CONCENTRADO DE CLAVES'!$A$10:$AU$732,P$8,FALSE),"")</f>
        <v/>
      </c>
      <c r="Q152" s="16" t="str">
        <f>IFERROR(VLOOKUP($A152,'CONCENTRADO DE CLAVES'!$A$10:$AU$732,Q$8,FALSE),"")</f>
        <v/>
      </c>
      <c r="R152" s="16" t="str">
        <f>IFERROR(VLOOKUP($A152,'CONCENTRADO DE CLAVES'!$A$10:$AU$732,R$8,FALSE),"")</f>
        <v/>
      </c>
      <c r="S152" s="16" t="str">
        <f>IFERROR(VLOOKUP($A152,'CONCENTRADO DE CLAVES'!$A$10:$AU$732,S$8,FALSE),"")</f>
        <v/>
      </c>
      <c r="T152" s="16" t="str">
        <f>IFERROR(VLOOKUP($A152,'CONCENTRADO DE CLAVES'!$A$10:$AU$732,T$8,FALSE),"")</f>
        <v/>
      </c>
      <c r="U152" s="16" t="str">
        <f>IFERROR(VLOOKUP($A152,'CONCENTRADO DE CLAVES'!$A$10:$AU$732,U$8,FALSE),"")</f>
        <v/>
      </c>
      <c r="V152" s="16" t="str">
        <f>IFERROR(VLOOKUP($A152,'CONCENTRADO DE CLAVES'!$A$10:$AU$732,V$8,FALSE),"")</f>
        <v/>
      </c>
      <c r="W152" s="13" t="str">
        <f>IFERROR(VLOOKUP($A152,'CONCENTRADO DE CLAVES'!$A$10:$AU$732,W$8,FALSE),"")</f>
        <v/>
      </c>
      <c r="X152" s="13" t="str">
        <f>IFERROR(VLOOKUP($A152,'CONCENTRADO DE CLAVES'!$A$10:$AU$732,X$8,FALSE),"")</f>
        <v/>
      </c>
      <c r="Y152" s="13" t="str">
        <f>IFERROR(VLOOKUP($A152,'CONCENTRADO DE CLAVES'!$A$10:$AU$732,Y$8,FALSE),"")</f>
        <v/>
      </c>
      <c r="Z152" s="37" t="str">
        <f>IFERROR(VLOOKUP($A152,'CONCENTRADO DE CLAVES'!$A$10:$AU$732,Z$8,FALSE),"")</f>
        <v/>
      </c>
      <c r="AA152" s="13" t="str">
        <f>IFERROR(VLOOKUP($A152,'CONCENTRADO DE CLAVES'!$A$10:$AU$732,AA$8,FALSE),"")</f>
        <v/>
      </c>
      <c r="AB152" s="13" t="str">
        <f>IFERROR(VLOOKUP($A152,'CONCENTRADO DE CLAVES'!$A$10:$AU$732,AB$8,FALSE),"")</f>
        <v/>
      </c>
      <c r="AC152" s="13" t="str">
        <f>IFERROR(VLOOKUP($A152,'CONCENTRADO DE CLAVES'!$A$10:$AU$732,AC$8,FALSE),"")</f>
        <v/>
      </c>
      <c r="AD152" s="37" t="str">
        <f>IFERROR(VLOOKUP($A152,'CONCENTRADO DE CLAVES'!$A$10:$AU$732,AD$8,FALSE),"")</f>
        <v/>
      </c>
      <c r="AE152" s="13" t="str">
        <f>IFERROR(VLOOKUP($A152,'CONCENTRADO DE CLAVES'!$A$10:$AU$732,AE$8,FALSE),"")</f>
        <v/>
      </c>
      <c r="AF152" s="13" t="str">
        <f>IFERROR(VLOOKUP($A152,'CONCENTRADO DE CLAVES'!$A$10:$AU$732,AF$8,FALSE),"")</f>
        <v/>
      </c>
      <c r="AG152" s="13" t="str">
        <f>IFERROR(VLOOKUP($A152,'CONCENTRADO DE CLAVES'!$A$10:$AU$732,AG$8,FALSE),"")</f>
        <v/>
      </c>
      <c r="AH152" s="37" t="str">
        <f>IFERROR(VLOOKUP($A152,'CONCENTRADO DE CLAVES'!$A$10:$AU$732,AH$8,FALSE),"")</f>
        <v/>
      </c>
      <c r="AI152" s="13" t="str">
        <f>IFERROR(VLOOKUP($A152,'CONCENTRADO DE CLAVES'!$A$10:$AU$732,AI$8,FALSE),"")</f>
        <v/>
      </c>
      <c r="AJ152" s="13" t="str">
        <f>IFERROR(VLOOKUP($A152,'CONCENTRADO DE CLAVES'!$A$10:$AU$732,AJ$8,FALSE),"")</f>
        <v/>
      </c>
      <c r="AK152" s="13" t="str">
        <f>IFERROR(VLOOKUP($A152,'CONCENTRADO DE CLAVES'!$A$10:$AU$732,AK$8,FALSE),"")</f>
        <v/>
      </c>
      <c r="AL152" s="37" t="str">
        <f>IFERROR(VLOOKUP($A152,'CONCENTRADO DE CLAVES'!$A$10:$AU$732,AL$8,FALSE),"")</f>
        <v/>
      </c>
      <c r="AM152" s="69" t="str">
        <f>IFERROR(VLOOKUP($A152,'CONCENTRADO DE CLAVES'!$A$10:$AU$732,AM$8,FALSE),"")</f>
        <v/>
      </c>
    </row>
    <row r="153" spans="1:39" x14ac:dyDescent="0.25">
      <c r="A153" s="66">
        <v>144</v>
      </c>
      <c r="B153" s="16" t="str">
        <f>IFERROR(VLOOKUP($A153,'CONCENTRADO DE CLAVES'!$A$10:$AU$732,B$8,FALSE),"")</f>
        <v/>
      </c>
      <c r="C153" s="16" t="str">
        <f>IFERROR(VLOOKUP($A153,'CONCENTRADO DE CLAVES'!$A$10:$AU$732,C$8,FALSE),"")</f>
        <v/>
      </c>
      <c r="D153" s="16" t="str">
        <f>IFERROR(VLOOKUP($A153,'CONCENTRADO DE CLAVES'!$A$10:$AU$732,D$8,FALSE),"")</f>
        <v/>
      </c>
      <c r="E153" s="16" t="str">
        <f>IFERROR(VLOOKUP($A153,'CONCENTRADO DE CLAVES'!$A$10:$AU$732,E$8,FALSE),"")</f>
        <v/>
      </c>
      <c r="F153" s="16" t="str">
        <f>IFERROR(VLOOKUP($A153,'CONCENTRADO DE CLAVES'!$A$10:$AU$732,F$8,FALSE),"")</f>
        <v/>
      </c>
      <c r="G153" s="16" t="str">
        <f>IFERROR(VLOOKUP($A153,'CONCENTRADO DE CLAVES'!$A$10:$AU$732,G$8,FALSE),"")</f>
        <v/>
      </c>
      <c r="H153" s="16" t="str">
        <f>IFERROR(VLOOKUP($A153,'CONCENTRADO DE CLAVES'!$A$10:$AU$732,H$8,FALSE),"")</f>
        <v/>
      </c>
      <c r="I153" s="16" t="str">
        <f>IFERROR(VLOOKUP($A153,'CONCENTRADO DE CLAVES'!$A$10:$AU$732,I$8,FALSE),"")</f>
        <v/>
      </c>
      <c r="J153" s="16" t="str">
        <f>IFERROR(VLOOKUP($A153,'CONCENTRADO DE CLAVES'!$A$10:$AU$732,J$8,FALSE),"")</f>
        <v/>
      </c>
      <c r="K153" s="16" t="str">
        <f>IFERROR(VLOOKUP($A153,'CONCENTRADO DE CLAVES'!$A$10:$AU$732,K$8,FALSE),"")</f>
        <v/>
      </c>
      <c r="L153" s="16" t="str">
        <f>IFERROR(VLOOKUP($A153,'CONCENTRADO DE CLAVES'!$A$10:$AU$732,L$8,FALSE),"")</f>
        <v/>
      </c>
      <c r="M153" s="16" t="str">
        <f>IFERROR(VLOOKUP($A153,'CONCENTRADO DE CLAVES'!$A$10:$AU$732,M$8,FALSE),"")</f>
        <v/>
      </c>
      <c r="N153" s="16" t="str">
        <f>IFERROR(VLOOKUP($A153,'CONCENTRADO DE CLAVES'!$A$10:$AU$732,N$8,FALSE),"")</f>
        <v/>
      </c>
      <c r="O153" s="16" t="str">
        <f>IFERROR(VLOOKUP($A153,'CONCENTRADO DE CLAVES'!$A$10:$AU$732,O$8,FALSE),"")</f>
        <v/>
      </c>
      <c r="P153" s="16" t="str">
        <f>IFERROR(VLOOKUP($A153,'CONCENTRADO DE CLAVES'!$A$10:$AU$732,P$8,FALSE),"")</f>
        <v/>
      </c>
      <c r="Q153" s="16" t="str">
        <f>IFERROR(VLOOKUP($A153,'CONCENTRADO DE CLAVES'!$A$10:$AU$732,Q$8,FALSE),"")</f>
        <v/>
      </c>
      <c r="R153" s="16" t="str">
        <f>IFERROR(VLOOKUP($A153,'CONCENTRADO DE CLAVES'!$A$10:$AU$732,R$8,FALSE),"")</f>
        <v/>
      </c>
      <c r="S153" s="16" t="str">
        <f>IFERROR(VLOOKUP($A153,'CONCENTRADO DE CLAVES'!$A$10:$AU$732,S$8,FALSE),"")</f>
        <v/>
      </c>
      <c r="T153" s="16" t="str">
        <f>IFERROR(VLOOKUP($A153,'CONCENTRADO DE CLAVES'!$A$10:$AU$732,T$8,FALSE),"")</f>
        <v/>
      </c>
      <c r="U153" s="16" t="str">
        <f>IFERROR(VLOOKUP($A153,'CONCENTRADO DE CLAVES'!$A$10:$AU$732,U$8,FALSE),"")</f>
        <v/>
      </c>
      <c r="V153" s="16" t="str">
        <f>IFERROR(VLOOKUP($A153,'CONCENTRADO DE CLAVES'!$A$10:$AU$732,V$8,FALSE),"")</f>
        <v/>
      </c>
      <c r="W153" s="13" t="str">
        <f>IFERROR(VLOOKUP($A153,'CONCENTRADO DE CLAVES'!$A$10:$AU$732,W$8,FALSE),"")</f>
        <v/>
      </c>
      <c r="X153" s="13" t="str">
        <f>IFERROR(VLOOKUP($A153,'CONCENTRADO DE CLAVES'!$A$10:$AU$732,X$8,FALSE),"")</f>
        <v/>
      </c>
      <c r="Y153" s="13" t="str">
        <f>IFERROR(VLOOKUP($A153,'CONCENTRADO DE CLAVES'!$A$10:$AU$732,Y$8,FALSE),"")</f>
        <v/>
      </c>
      <c r="Z153" s="37" t="str">
        <f>IFERROR(VLOOKUP($A153,'CONCENTRADO DE CLAVES'!$A$10:$AU$732,Z$8,FALSE),"")</f>
        <v/>
      </c>
      <c r="AA153" s="13" t="str">
        <f>IFERROR(VLOOKUP($A153,'CONCENTRADO DE CLAVES'!$A$10:$AU$732,AA$8,FALSE),"")</f>
        <v/>
      </c>
      <c r="AB153" s="13" t="str">
        <f>IFERROR(VLOOKUP($A153,'CONCENTRADO DE CLAVES'!$A$10:$AU$732,AB$8,FALSE),"")</f>
        <v/>
      </c>
      <c r="AC153" s="13" t="str">
        <f>IFERROR(VLOOKUP($A153,'CONCENTRADO DE CLAVES'!$A$10:$AU$732,AC$8,FALSE),"")</f>
        <v/>
      </c>
      <c r="AD153" s="37" t="str">
        <f>IFERROR(VLOOKUP($A153,'CONCENTRADO DE CLAVES'!$A$10:$AU$732,AD$8,FALSE),"")</f>
        <v/>
      </c>
      <c r="AE153" s="13" t="str">
        <f>IFERROR(VLOOKUP($A153,'CONCENTRADO DE CLAVES'!$A$10:$AU$732,AE$8,FALSE),"")</f>
        <v/>
      </c>
      <c r="AF153" s="13" t="str">
        <f>IFERROR(VLOOKUP($A153,'CONCENTRADO DE CLAVES'!$A$10:$AU$732,AF$8,FALSE),"")</f>
        <v/>
      </c>
      <c r="AG153" s="13" t="str">
        <f>IFERROR(VLOOKUP($A153,'CONCENTRADO DE CLAVES'!$A$10:$AU$732,AG$8,FALSE),"")</f>
        <v/>
      </c>
      <c r="AH153" s="37" t="str">
        <f>IFERROR(VLOOKUP($A153,'CONCENTRADO DE CLAVES'!$A$10:$AU$732,AH$8,FALSE),"")</f>
        <v/>
      </c>
      <c r="AI153" s="13" t="str">
        <f>IFERROR(VLOOKUP($A153,'CONCENTRADO DE CLAVES'!$A$10:$AU$732,AI$8,FALSE),"")</f>
        <v/>
      </c>
      <c r="AJ153" s="13" t="str">
        <f>IFERROR(VLOOKUP($A153,'CONCENTRADO DE CLAVES'!$A$10:$AU$732,AJ$8,FALSE),"")</f>
        <v/>
      </c>
      <c r="AK153" s="13" t="str">
        <f>IFERROR(VLOOKUP($A153,'CONCENTRADO DE CLAVES'!$A$10:$AU$732,AK$8,FALSE),"")</f>
        <v/>
      </c>
      <c r="AL153" s="37" t="str">
        <f>IFERROR(VLOOKUP($A153,'CONCENTRADO DE CLAVES'!$A$10:$AU$732,AL$8,FALSE),"")</f>
        <v/>
      </c>
      <c r="AM153" s="69" t="str">
        <f>IFERROR(VLOOKUP($A153,'CONCENTRADO DE CLAVES'!$A$10:$AU$732,AM$8,FALSE),"")</f>
        <v/>
      </c>
    </row>
    <row r="154" spans="1:39" x14ac:dyDescent="0.25">
      <c r="A154" s="66">
        <v>145</v>
      </c>
      <c r="B154" s="16" t="str">
        <f>IFERROR(VLOOKUP($A154,'CONCENTRADO DE CLAVES'!$A$10:$AU$732,B$8,FALSE),"")</f>
        <v/>
      </c>
      <c r="C154" s="16" t="str">
        <f>IFERROR(VLOOKUP($A154,'CONCENTRADO DE CLAVES'!$A$10:$AU$732,C$8,FALSE),"")</f>
        <v/>
      </c>
      <c r="D154" s="16" t="str">
        <f>IFERROR(VLOOKUP($A154,'CONCENTRADO DE CLAVES'!$A$10:$AU$732,D$8,FALSE),"")</f>
        <v/>
      </c>
      <c r="E154" s="16" t="str">
        <f>IFERROR(VLOOKUP($A154,'CONCENTRADO DE CLAVES'!$A$10:$AU$732,E$8,FALSE),"")</f>
        <v/>
      </c>
      <c r="F154" s="16" t="str">
        <f>IFERROR(VLOOKUP($A154,'CONCENTRADO DE CLAVES'!$A$10:$AU$732,F$8,FALSE),"")</f>
        <v/>
      </c>
      <c r="G154" s="16" t="str">
        <f>IFERROR(VLOOKUP($A154,'CONCENTRADO DE CLAVES'!$A$10:$AU$732,G$8,FALSE),"")</f>
        <v/>
      </c>
      <c r="H154" s="16" t="str">
        <f>IFERROR(VLOOKUP($A154,'CONCENTRADO DE CLAVES'!$A$10:$AU$732,H$8,FALSE),"")</f>
        <v/>
      </c>
      <c r="I154" s="16" t="str">
        <f>IFERROR(VLOOKUP($A154,'CONCENTRADO DE CLAVES'!$A$10:$AU$732,I$8,FALSE),"")</f>
        <v/>
      </c>
      <c r="J154" s="16" t="str">
        <f>IFERROR(VLOOKUP($A154,'CONCENTRADO DE CLAVES'!$A$10:$AU$732,J$8,FALSE),"")</f>
        <v/>
      </c>
      <c r="K154" s="16" t="str">
        <f>IFERROR(VLOOKUP($A154,'CONCENTRADO DE CLAVES'!$A$10:$AU$732,K$8,FALSE),"")</f>
        <v/>
      </c>
      <c r="L154" s="16" t="str">
        <f>IFERROR(VLOOKUP($A154,'CONCENTRADO DE CLAVES'!$A$10:$AU$732,L$8,FALSE),"")</f>
        <v/>
      </c>
      <c r="M154" s="16" t="str">
        <f>IFERROR(VLOOKUP($A154,'CONCENTRADO DE CLAVES'!$A$10:$AU$732,M$8,FALSE),"")</f>
        <v/>
      </c>
      <c r="N154" s="16" t="str">
        <f>IFERROR(VLOOKUP($A154,'CONCENTRADO DE CLAVES'!$A$10:$AU$732,N$8,FALSE),"")</f>
        <v/>
      </c>
      <c r="O154" s="16" t="str">
        <f>IFERROR(VLOOKUP($A154,'CONCENTRADO DE CLAVES'!$A$10:$AU$732,O$8,FALSE),"")</f>
        <v/>
      </c>
      <c r="P154" s="16" t="str">
        <f>IFERROR(VLOOKUP($A154,'CONCENTRADO DE CLAVES'!$A$10:$AU$732,P$8,FALSE),"")</f>
        <v/>
      </c>
      <c r="Q154" s="16" t="str">
        <f>IFERROR(VLOOKUP($A154,'CONCENTRADO DE CLAVES'!$A$10:$AU$732,Q$8,FALSE),"")</f>
        <v/>
      </c>
      <c r="R154" s="16" t="str">
        <f>IFERROR(VLOOKUP($A154,'CONCENTRADO DE CLAVES'!$A$10:$AU$732,R$8,FALSE),"")</f>
        <v/>
      </c>
      <c r="S154" s="16" t="str">
        <f>IFERROR(VLOOKUP($A154,'CONCENTRADO DE CLAVES'!$A$10:$AU$732,S$8,FALSE),"")</f>
        <v/>
      </c>
      <c r="T154" s="16" t="str">
        <f>IFERROR(VLOOKUP($A154,'CONCENTRADO DE CLAVES'!$A$10:$AU$732,T$8,FALSE),"")</f>
        <v/>
      </c>
      <c r="U154" s="16" t="str">
        <f>IFERROR(VLOOKUP($A154,'CONCENTRADO DE CLAVES'!$A$10:$AU$732,U$8,FALSE),"")</f>
        <v/>
      </c>
      <c r="V154" s="16" t="str">
        <f>IFERROR(VLOOKUP($A154,'CONCENTRADO DE CLAVES'!$A$10:$AU$732,V$8,FALSE),"")</f>
        <v/>
      </c>
      <c r="W154" s="13" t="str">
        <f>IFERROR(VLOOKUP($A154,'CONCENTRADO DE CLAVES'!$A$10:$AU$732,W$8,FALSE),"")</f>
        <v/>
      </c>
      <c r="X154" s="13" t="str">
        <f>IFERROR(VLOOKUP($A154,'CONCENTRADO DE CLAVES'!$A$10:$AU$732,X$8,FALSE),"")</f>
        <v/>
      </c>
      <c r="Y154" s="13" t="str">
        <f>IFERROR(VLOOKUP($A154,'CONCENTRADO DE CLAVES'!$A$10:$AU$732,Y$8,FALSE),"")</f>
        <v/>
      </c>
      <c r="Z154" s="37" t="str">
        <f>IFERROR(VLOOKUP($A154,'CONCENTRADO DE CLAVES'!$A$10:$AU$732,Z$8,FALSE),"")</f>
        <v/>
      </c>
      <c r="AA154" s="13" t="str">
        <f>IFERROR(VLOOKUP($A154,'CONCENTRADO DE CLAVES'!$A$10:$AU$732,AA$8,FALSE),"")</f>
        <v/>
      </c>
      <c r="AB154" s="13" t="str">
        <f>IFERROR(VLOOKUP($A154,'CONCENTRADO DE CLAVES'!$A$10:$AU$732,AB$8,FALSE),"")</f>
        <v/>
      </c>
      <c r="AC154" s="13" t="str">
        <f>IFERROR(VLOOKUP($A154,'CONCENTRADO DE CLAVES'!$A$10:$AU$732,AC$8,FALSE),"")</f>
        <v/>
      </c>
      <c r="AD154" s="37" t="str">
        <f>IFERROR(VLOOKUP($A154,'CONCENTRADO DE CLAVES'!$A$10:$AU$732,AD$8,FALSE),"")</f>
        <v/>
      </c>
      <c r="AE154" s="13" t="str">
        <f>IFERROR(VLOOKUP($A154,'CONCENTRADO DE CLAVES'!$A$10:$AU$732,AE$8,FALSE),"")</f>
        <v/>
      </c>
      <c r="AF154" s="13" t="str">
        <f>IFERROR(VLOOKUP($A154,'CONCENTRADO DE CLAVES'!$A$10:$AU$732,AF$8,FALSE),"")</f>
        <v/>
      </c>
      <c r="AG154" s="13" t="str">
        <f>IFERROR(VLOOKUP($A154,'CONCENTRADO DE CLAVES'!$A$10:$AU$732,AG$8,FALSE),"")</f>
        <v/>
      </c>
      <c r="AH154" s="37" t="str">
        <f>IFERROR(VLOOKUP($A154,'CONCENTRADO DE CLAVES'!$A$10:$AU$732,AH$8,FALSE),"")</f>
        <v/>
      </c>
      <c r="AI154" s="13" t="str">
        <f>IFERROR(VLOOKUP($A154,'CONCENTRADO DE CLAVES'!$A$10:$AU$732,AI$8,FALSE),"")</f>
        <v/>
      </c>
      <c r="AJ154" s="13" t="str">
        <f>IFERROR(VLOOKUP($A154,'CONCENTRADO DE CLAVES'!$A$10:$AU$732,AJ$8,FALSE),"")</f>
        <v/>
      </c>
      <c r="AK154" s="13" t="str">
        <f>IFERROR(VLOOKUP($A154,'CONCENTRADO DE CLAVES'!$A$10:$AU$732,AK$8,FALSE),"")</f>
        <v/>
      </c>
      <c r="AL154" s="37" t="str">
        <f>IFERROR(VLOOKUP($A154,'CONCENTRADO DE CLAVES'!$A$10:$AU$732,AL$8,FALSE),"")</f>
        <v/>
      </c>
      <c r="AM154" s="69" t="str">
        <f>IFERROR(VLOOKUP($A154,'CONCENTRADO DE CLAVES'!$A$10:$AU$732,AM$8,FALSE),"")</f>
        <v/>
      </c>
    </row>
    <row r="155" spans="1:39" x14ac:dyDescent="0.25">
      <c r="A155" s="66">
        <v>146</v>
      </c>
      <c r="B155" s="16" t="str">
        <f>IFERROR(VLOOKUP($A155,'CONCENTRADO DE CLAVES'!$A$10:$AU$732,B$8,FALSE),"")</f>
        <v/>
      </c>
      <c r="C155" s="16" t="str">
        <f>IFERROR(VLOOKUP($A155,'CONCENTRADO DE CLAVES'!$A$10:$AU$732,C$8,FALSE),"")</f>
        <v/>
      </c>
      <c r="D155" s="16" t="str">
        <f>IFERROR(VLOOKUP($A155,'CONCENTRADO DE CLAVES'!$A$10:$AU$732,D$8,FALSE),"")</f>
        <v/>
      </c>
      <c r="E155" s="16" t="str">
        <f>IFERROR(VLOOKUP($A155,'CONCENTRADO DE CLAVES'!$A$10:$AU$732,E$8,FALSE),"")</f>
        <v/>
      </c>
      <c r="F155" s="16" t="str">
        <f>IFERROR(VLOOKUP($A155,'CONCENTRADO DE CLAVES'!$A$10:$AU$732,F$8,FALSE),"")</f>
        <v/>
      </c>
      <c r="G155" s="16" t="str">
        <f>IFERROR(VLOOKUP($A155,'CONCENTRADO DE CLAVES'!$A$10:$AU$732,G$8,FALSE),"")</f>
        <v/>
      </c>
      <c r="H155" s="16" t="str">
        <f>IFERROR(VLOOKUP($A155,'CONCENTRADO DE CLAVES'!$A$10:$AU$732,H$8,FALSE),"")</f>
        <v/>
      </c>
      <c r="I155" s="16" t="str">
        <f>IFERROR(VLOOKUP($A155,'CONCENTRADO DE CLAVES'!$A$10:$AU$732,I$8,FALSE),"")</f>
        <v/>
      </c>
      <c r="J155" s="16" t="str">
        <f>IFERROR(VLOOKUP($A155,'CONCENTRADO DE CLAVES'!$A$10:$AU$732,J$8,FALSE),"")</f>
        <v/>
      </c>
      <c r="K155" s="16" t="str">
        <f>IFERROR(VLOOKUP($A155,'CONCENTRADO DE CLAVES'!$A$10:$AU$732,K$8,FALSE),"")</f>
        <v/>
      </c>
      <c r="L155" s="16" t="str">
        <f>IFERROR(VLOOKUP($A155,'CONCENTRADO DE CLAVES'!$A$10:$AU$732,L$8,FALSE),"")</f>
        <v/>
      </c>
      <c r="M155" s="16" t="str">
        <f>IFERROR(VLOOKUP($A155,'CONCENTRADO DE CLAVES'!$A$10:$AU$732,M$8,FALSE),"")</f>
        <v/>
      </c>
      <c r="N155" s="16" t="str">
        <f>IFERROR(VLOOKUP($A155,'CONCENTRADO DE CLAVES'!$A$10:$AU$732,N$8,FALSE),"")</f>
        <v/>
      </c>
      <c r="O155" s="16" t="str">
        <f>IFERROR(VLOOKUP($A155,'CONCENTRADO DE CLAVES'!$A$10:$AU$732,O$8,FALSE),"")</f>
        <v/>
      </c>
      <c r="P155" s="16" t="str">
        <f>IFERROR(VLOOKUP($A155,'CONCENTRADO DE CLAVES'!$A$10:$AU$732,P$8,FALSE),"")</f>
        <v/>
      </c>
      <c r="Q155" s="16" t="str">
        <f>IFERROR(VLOOKUP($A155,'CONCENTRADO DE CLAVES'!$A$10:$AU$732,Q$8,FALSE),"")</f>
        <v/>
      </c>
      <c r="R155" s="16" t="str">
        <f>IFERROR(VLOOKUP($A155,'CONCENTRADO DE CLAVES'!$A$10:$AU$732,R$8,FALSE),"")</f>
        <v/>
      </c>
      <c r="S155" s="16" t="str">
        <f>IFERROR(VLOOKUP($A155,'CONCENTRADO DE CLAVES'!$A$10:$AU$732,S$8,FALSE),"")</f>
        <v/>
      </c>
      <c r="T155" s="16" t="str">
        <f>IFERROR(VLOOKUP($A155,'CONCENTRADO DE CLAVES'!$A$10:$AU$732,T$8,FALSE),"")</f>
        <v/>
      </c>
      <c r="U155" s="16" t="str">
        <f>IFERROR(VLOOKUP($A155,'CONCENTRADO DE CLAVES'!$A$10:$AU$732,U$8,FALSE),"")</f>
        <v/>
      </c>
      <c r="V155" s="16" t="str">
        <f>IFERROR(VLOOKUP($A155,'CONCENTRADO DE CLAVES'!$A$10:$AU$732,V$8,FALSE),"")</f>
        <v/>
      </c>
      <c r="W155" s="13" t="str">
        <f>IFERROR(VLOOKUP($A155,'CONCENTRADO DE CLAVES'!$A$10:$AU$732,W$8,FALSE),"")</f>
        <v/>
      </c>
      <c r="X155" s="13" t="str">
        <f>IFERROR(VLOOKUP($A155,'CONCENTRADO DE CLAVES'!$A$10:$AU$732,X$8,FALSE),"")</f>
        <v/>
      </c>
      <c r="Y155" s="13" t="str">
        <f>IFERROR(VLOOKUP($A155,'CONCENTRADO DE CLAVES'!$A$10:$AU$732,Y$8,FALSE),"")</f>
        <v/>
      </c>
      <c r="Z155" s="37" t="str">
        <f>IFERROR(VLOOKUP($A155,'CONCENTRADO DE CLAVES'!$A$10:$AU$732,Z$8,FALSE),"")</f>
        <v/>
      </c>
      <c r="AA155" s="13" t="str">
        <f>IFERROR(VLOOKUP($A155,'CONCENTRADO DE CLAVES'!$A$10:$AU$732,AA$8,FALSE),"")</f>
        <v/>
      </c>
      <c r="AB155" s="13" t="str">
        <f>IFERROR(VLOOKUP($A155,'CONCENTRADO DE CLAVES'!$A$10:$AU$732,AB$8,FALSE),"")</f>
        <v/>
      </c>
      <c r="AC155" s="13" t="str">
        <f>IFERROR(VLOOKUP($A155,'CONCENTRADO DE CLAVES'!$A$10:$AU$732,AC$8,FALSE),"")</f>
        <v/>
      </c>
      <c r="AD155" s="37" t="str">
        <f>IFERROR(VLOOKUP($A155,'CONCENTRADO DE CLAVES'!$A$10:$AU$732,AD$8,FALSE),"")</f>
        <v/>
      </c>
      <c r="AE155" s="13" t="str">
        <f>IFERROR(VLOOKUP($A155,'CONCENTRADO DE CLAVES'!$A$10:$AU$732,AE$8,FALSE),"")</f>
        <v/>
      </c>
      <c r="AF155" s="13" t="str">
        <f>IFERROR(VLOOKUP($A155,'CONCENTRADO DE CLAVES'!$A$10:$AU$732,AF$8,FALSE),"")</f>
        <v/>
      </c>
      <c r="AG155" s="13" t="str">
        <f>IFERROR(VLOOKUP($A155,'CONCENTRADO DE CLAVES'!$A$10:$AU$732,AG$8,FALSE),"")</f>
        <v/>
      </c>
      <c r="AH155" s="37" t="str">
        <f>IFERROR(VLOOKUP($A155,'CONCENTRADO DE CLAVES'!$A$10:$AU$732,AH$8,FALSE),"")</f>
        <v/>
      </c>
      <c r="AI155" s="13" t="str">
        <f>IFERROR(VLOOKUP($A155,'CONCENTRADO DE CLAVES'!$A$10:$AU$732,AI$8,FALSE),"")</f>
        <v/>
      </c>
      <c r="AJ155" s="13" t="str">
        <f>IFERROR(VLOOKUP($A155,'CONCENTRADO DE CLAVES'!$A$10:$AU$732,AJ$8,FALSE),"")</f>
        <v/>
      </c>
      <c r="AK155" s="13" t="str">
        <f>IFERROR(VLOOKUP($A155,'CONCENTRADO DE CLAVES'!$A$10:$AU$732,AK$8,FALSE),"")</f>
        <v/>
      </c>
      <c r="AL155" s="37" t="str">
        <f>IFERROR(VLOOKUP($A155,'CONCENTRADO DE CLAVES'!$A$10:$AU$732,AL$8,FALSE),"")</f>
        <v/>
      </c>
      <c r="AM155" s="69" t="str">
        <f>IFERROR(VLOOKUP($A155,'CONCENTRADO DE CLAVES'!$A$10:$AU$732,AM$8,FALSE),"")</f>
        <v/>
      </c>
    </row>
    <row r="156" spans="1:39" x14ac:dyDescent="0.25">
      <c r="A156" s="66">
        <v>147</v>
      </c>
      <c r="B156" s="16" t="str">
        <f>IFERROR(VLOOKUP($A156,'CONCENTRADO DE CLAVES'!$A$10:$AU$732,B$8,FALSE),"")</f>
        <v/>
      </c>
      <c r="C156" s="16" t="str">
        <f>IFERROR(VLOOKUP($A156,'CONCENTRADO DE CLAVES'!$A$10:$AU$732,C$8,FALSE),"")</f>
        <v/>
      </c>
      <c r="D156" s="16" t="str">
        <f>IFERROR(VLOOKUP($A156,'CONCENTRADO DE CLAVES'!$A$10:$AU$732,D$8,FALSE),"")</f>
        <v/>
      </c>
      <c r="E156" s="16" t="str">
        <f>IFERROR(VLOOKUP($A156,'CONCENTRADO DE CLAVES'!$A$10:$AU$732,E$8,FALSE),"")</f>
        <v/>
      </c>
      <c r="F156" s="16" t="str">
        <f>IFERROR(VLOOKUP($A156,'CONCENTRADO DE CLAVES'!$A$10:$AU$732,F$8,FALSE),"")</f>
        <v/>
      </c>
      <c r="G156" s="16" t="str">
        <f>IFERROR(VLOOKUP($A156,'CONCENTRADO DE CLAVES'!$A$10:$AU$732,G$8,FALSE),"")</f>
        <v/>
      </c>
      <c r="H156" s="16" t="str">
        <f>IFERROR(VLOOKUP($A156,'CONCENTRADO DE CLAVES'!$A$10:$AU$732,H$8,FALSE),"")</f>
        <v/>
      </c>
      <c r="I156" s="16" t="str">
        <f>IFERROR(VLOOKUP($A156,'CONCENTRADO DE CLAVES'!$A$10:$AU$732,I$8,FALSE),"")</f>
        <v/>
      </c>
      <c r="J156" s="16" t="str">
        <f>IFERROR(VLOOKUP($A156,'CONCENTRADO DE CLAVES'!$A$10:$AU$732,J$8,FALSE),"")</f>
        <v/>
      </c>
      <c r="K156" s="16" t="str">
        <f>IFERROR(VLOOKUP($A156,'CONCENTRADO DE CLAVES'!$A$10:$AU$732,K$8,FALSE),"")</f>
        <v/>
      </c>
      <c r="L156" s="16" t="str">
        <f>IFERROR(VLOOKUP($A156,'CONCENTRADO DE CLAVES'!$A$10:$AU$732,L$8,FALSE),"")</f>
        <v/>
      </c>
      <c r="M156" s="16" t="str">
        <f>IFERROR(VLOOKUP($A156,'CONCENTRADO DE CLAVES'!$A$10:$AU$732,M$8,FALSE),"")</f>
        <v/>
      </c>
      <c r="N156" s="16" t="str">
        <f>IFERROR(VLOOKUP($A156,'CONCENTRADO DE CLAVES'!$A$10:$AU$732,N$8,FALSE),"")</f>
        <v/>
      </c>
      <c r="O156" s="16" t="str">
        <f>IFERROR(VLOOKUP($A156,'CONCENTRADO DE CLAVES'!$A$10:$AU$732,O$8,FALSE),"")</f>
        <v/>
      </c>
      <c r="P156" s="16" t="str">
        <f>IFERROR(VLOOKUP($A156,'CONCENTRADO DE CLAVES'!$A$10:$AU$732,P$8,FALSE),"")</f>
        <v/>
      </c>
      <c r="Q156" s="16" t="str">
        <f>IFERROR(VLOOKUP($A156,'CONCENTRADO DE CLAVES'!$A$10:$AU$732,Q$8,FALSE),"")</f>
        <v/>
      </c>
      <c r="R156" s="16" t="str">
        <f>IFERROR(VLOOKUP($A156,'CONCENTRADO DE CLAVES'!$A$10:$AU$732,R$8,FALSE),"")</f>
        <v/>
      </c>
      <c r="S156" s="16" t="str">
        <f>IFERROR(VLOOKUP($A156,'CONCENTRADO DE CLAVES'!$A$10:$AU$732,S$8,FALSE),"")</f>
        <v/>
      </c>
      <c r="T156" s="16" t="str">
        <f>IFERROR(VLOOKUP($A156,'CONCENTRADO DE CLAVES'!$A$10:$AU$732,T$8,FALSE),"")</f>
        <v/>
      </c>
      <c r="U156" s="16" t="str">
        <f>IFERROR(VLOOKUP($A156,'CONCENTRADO DE CLAVES'!$A$10:$AU$732,U$8,FALSE),"")</f>
        <v/>
      </c>
      <c r="V156" s="16" t="str">
        <f>IFERROR(VLOOKUP($A156,'CONCENTRADO DE CLAVES'!$A$10:$AU$732,V$8,FALSE),"")</f>
        <v/>
      </c>
      <c r="W156" s="13" t="str">
        <f>IFERROR(VLOOKUP($A156,'CONCENTRADO DE CLAVES'!$A$10:$AU$732,W$8,FALSE),"")</f>
        <v/>
      </c>
      <c r="X156" s="13" t="str">
        <f>IFERROR(VLOOKUP($A156,'CONCENTRADO DE CLAVES'!$A$10:$AU$732,X$8,FALSE),"")</f>
        <v/>
      </c>
      <c r="Y156" s="13" t="str">
        <f>IFERROR(VLOOKUP($A156,'CONCENTRADO DE CLAVES'!$A$10:$AU$732,Y$8,FALSE),"")</f>
        <v/>
      </c>
      <c r="Z156" s="37" t="str">
        <f>IFERROR(VLOOKUP($A156,'CONCENTRADO DE CLAVES'!$A$10:$AU$732,Z$8,FALSE),"")</f>
        <v/>
      </c>
      <c r="AA156" s="13" t="str">
        <f>IFERROR(VLOOKUP($A156,'CONCENTRADO DE CLAVES'!$A$10:$AU$732,AA$8,FALSE),"")</f>
        <v/>
      </c>
      <c r="AB156" s="13" t="str">
        <f>IFERROR(VLOOKUP($A156,'CONCENTRADO DE CLAVES'!$A$10:$AU$732,AB$8,FALSE),"")</f>
        <v/>
      </c>
      <c r="AC156" s="13" t="str">
        <f>IFERROR(VLOOKUP($A156,'CONCENTRADO DE CLAVES'!$A$10:$AU$732,AC$8,FALSE),"")</f>
        <v/>
      </c>
      <c r="AD156" s="37" t="str">
        <f>IFERROR(VLOOKUP($A156,'CONCENTRADO DE CLAVES'!$A$10:$AU$732,AD$8,FALSE),"")</f>
        <v/>
      </c>
      <c r="AE156" s="13" t="str">
        <f>IFERROR(VLOOKUP($A156,'CONCENTRADO DE CLAVES'!$A$10:$AU$732,AE$8,FALSE),"")</f>
        <v/>
      </c>
      <c r="AF156" s="13" t="str">
        <f>IFERROR(VLOOKUP($A156,'CONCENTRADO DE CLAVES'!$A$10:$AU$732,AF$8,FALSE),"")</f>
        <v/>
      </c>
      <c r="AG156" s="13" t="str">
        <f>IFERROR(VLOOKUP($A156,'CONCENTRADO DE CLAVES'!$A$10:$AU$732,AG$8,FALSE),"")</f>
        <v/>
      </c>
      <c r="AH156" s="37" t="str">
        <f>IFERROR(VLOOKUP($A156,'CONCENTRADO DE CLAVES'!$A$10:$AU$732,AH$8,FALSE),"")</f>
        <v/>
      </c>
      <c r="AI156" s="13" t="str">
        <f>IFERROR(VLOOKUP($A156,'CONCENTRADO DE CLAVES'!$A$10:$AU$732,AI$8,FALSE),"")</f>
        <v/>
      </c>
      <c r="AJ156" s="13" t="str">
        <f>IFERROR(VLOOKUP($A156,'CONCENTRADO DE CLAVES'!$A$10:$AU$732,AJ$8,FALSE),"")</f>
        <v/>
      </c>
      <c r="AK156" s="13" t="str">
        <f>IFERROR(VLOOKUP($A156,'CONCENTRADO DE CLAVES'!$A$10:$AU$732,AK$8,FALSE),"")</f>
        <v/>
      </c>
      <c r="AL156" s="37" t="str">
        <f>IFERROR(VLOOKUP($A156,'CONCENTRADO DE CLAVES'!$A$10:$AU$732,AL$8,FALSE),"")</f>
        <v/>
      </c>
      <c r="AM156" s="69" t="str">
        <f>IFERROR(VLOOKUP($A156,'CONCENTRADO DE CLAVES'!$A$10:$AU$732,AM$8,FALSE),"")</f>
        <v/>
      </c>
    </row>
    <row r="157" spans="1:39" x14ac:dyDescent="0.25">
      <c r="A157" s="66">
        <v>148</v>
      </c>
      <c r="B157" s="16" t="str">
        <f>IFERROR(VLOOKUP($A157,'CONCENTRADO DE CLAVES'!$A$10:$AU$732,B$8,FALSE),"")</f>
        <v/>
      </c>
      <c r="C157" s="16" t="str">
        <f>IFERROR(VLOOKUP($A157,'CONCENTRADO DE CLAVES'!$A$10:$AU$732,C$8,FALSE),"")</f>
        <v/>
      </c>
      <c r="D157" s="16" t="str">
        <f>IFERROR(VLOOKUP($A157,'CONCENTRADO DE CLAVES'!$A$10:$AU$732,D$8,FALSE),"")</f>
        <v/>
      </c>
      <c r="E157" s="16" t="str">
        <f>IFERROR(VLOOKUP($A157,'CONCENTRADO DE CLAVES'!$A$10:$AU$732,E$8,FALSE),"")</f>
        <v/>
      </c>
      <c r="F157" s="16" t="str">
        <f>IFERROR(VLOOKUP($A157,'CONCENTRADO DE CLAVES'!$A$10:$AU$732,F$8,FALSE),"")</f>
        <v/>
      </c>
      <c r="G157" s="16" t="str">
        <f>IFERROR(VLOOKUP($A157,'CONCENTRADO DE CLAVES'!$A$10:$AU$732,G$8,FALSE),"")</f>
        <v/>
      </c>
      <c r="H157" s="16" t="str">
        <f>IFERROR(VLOOKUP($A157,'CONCENTRADO DE CLAVES'!$A$10:$AU$732,H$8,FALSE),"")</f>
        <v/>
      </c>
      <c r="I157" s="16" t="str">
        <f>IFERROR(VLOOKUP($A157,'CONCENTRADO DE CLAVES'!$A$10:$AU$732,I$8,FALSE),"")</f>
        <v/>
      </c>
      <c r="J157" s="16" t="str">
        <f>IFERROR(VLOOKUP($A157,'CONCENTRADO DE CLAVES'!$A$10:$AU$732,J$8,FALSE),"")</f>
        <v/>
      </c>
      <c r="K157" s="16" t="str">
        <f>IFERROR(VLOOKUP($A157,'CONCENTRADO DE CLAVES'!$A$10:$AU$732,K$8,FALSE),"")</f>
        <v/>
      </c>
      <c r="L157" s="16" t="str">
        <f>IFERROR(VLOOKUP($A157,'CONCENTRADO DE CLAVES'!$A$10:$AU$732,L$8,FALSE),"")</f>
        <v/>
      </c>
      <c r="M157" s="16" t="str">
        <f>IFERROR(VLOOKUP($A157,'CONCENTRADO DE CLAVES'!$A$10:$AU$732,M$8,FALSE),"")</f>
        <v/>
      </c>
      <c r="N157" s="16" t="str">
        <f>IFERROR(VLOOKUP($A157,'CONCENTRADO DE CLAVES'!$A$10:$AU$732,N$8,FALSE),"")</f>
        <v/>
      </c>
      <c r="O157" s="16" t="str">
        <f>IFERROR(VLOOKUP($A157,'CONCENTRADO DE CLAVES'!$A$10:$AU$732,O$8,FALSE),"")</f>
        <v/>
      </c>
      <c r="P157" s="16" t="str">
        <f>IFERROR(VLOOKUP($A157,'CONCENTRADO DE CLAVES'!$A$10:$AU$732,P$8,FALSE),"")</f>
        <v/>
      </c>
      <c r="Q157" s="16" t="str">
        <f>IFERROR(VLOOKUP($A157,'CONCENTRADO DE CLAVES'!$A$10:$AU$732,Q$8,FALSE),"")</f>
        <v/>
      </c>
      <c r="R157" s="16" t="str">
        <f>IFERROR(VLOOKUP($A157,'CONCENTRADO DE CLAVES'!$A$10:$AU$732,R$8,FALSE),"")</f>
        <v/>
      </c>
      <c r="S157" s="16" t="str">
        <f>IFERROR(VLOOKUP($A157,'CONCENTRADO DE CLAVES'!$A$10:$AU$732,S$8,FALSE),"")</f>
        <v/>
      </c>
      <c r="T157" s="16" t="str">
        <f>IFERROR(VLOOKUP($A157,'CONCENTRADO DE CLAVES'!$A$10:$AU$732,T$8,FALSE),"")</f>
        <v/>
      </c>
      <c r="U157" s="16" t="str">
        <f>IFERROR(VLOOKUP($A157,'CONCENTRADO DE CLAVES'!$A$10:$AU$732,U$8,FALSE),"")</f>
        <v/>
      </c>
      <c r="V157" s="16" t="str">
        <f>IFERROR(VLOOKUP($A157,'CONCENTRADO DE CLAVES'!$A$10:$AU$732,V$8,FALSE),"")</f>
        <v/>
      </c>
      <c r="W157" s="13" t="str">
        <f>IFERROR(VLOOKUP($A157,'CONCENTRADO DE CLAVES'!$A$10:$AU$732,W$8,FALSE),"")</f>
        <v/>
      </c>
      <c r="X157" s="13" t="str">
        <f>IFERROR(VLOOKUP($A157,'CONCENTRADO DE CLAVES'!$A$10:$AU$732,X$8,FALSE),"")</f>
        <v/>
      </c>
      <c r="Y157" s="13" t="str">
        <f>IFERROR(VLOOKUP($A157,'CONCENTRADO DE CLAVES'!$A$10:$AU$732,Y$8,FALSE),"")</f>
        <v/>
      </c>
      <c r="Z157" s="37" t="str">
        <f>IFERROR(VLOOKUP($A157,'CONCENTRADO DE CLAVES'!$A$10:$AU$732,Z$8,FALSE),"")</f>
        <v/>
      </c>
      <c r="AA157" s="13" t="str">
        <f>IFERROR(VLOOKUP($A157,'CONCENTRADO DE CLAVES'!$A$10:$AU$732,AA$8,FALSE),"")</f>
        <v/>
      </c>
      <c r="AB157" s="13" t="str">
        <f>IFERROR(VLOOKUP($A157,'CONCENTRADO DE CLAVES'!$A$10:$AU$732,AB$8,FALSE),"")</f>
        <v/>
      </c>
      <c r="AC157" s="13" t="str">
        <f>IFERROR(VLOOKUP($A157,'CONCENTRADO DE CLAVES'!$A$10:$AU$732,AC$8,FALSE),"")</f>
        <v/>
      </c>
      <c r="AD157" s="37" t="str">
        <f>IFERROR(VLOOKUP($A157,'CONCENTRADO DE CLAVES'!$A$10:$AU$732,AD$8,FALSE),"")</f>
        <v/>
      </c>
      <c r="AE157" s="13" t="str">
        <f>IFERROR(VLOOKUP($A157,'CONCENTRADO DE CLAVES'!$A$10:$AU$732,AE$8,FALSE),"")</f>
        <v/>
      </c>
      <c r="AF157" s="13" t="str">
        <f>IFERROR(VLOOKUP($A157,'CONCENTRADO DE CLAVES'!$A$10:$AU$732,AF$8,FALSE),"")</f>
        <v/>
      </c>
      <c r="AG157" s="13" t="str">
        <f>IFERROR(VLOOKUP($A157,'CONCENTRADO DE CLAVES'!$A$10:$AU$732,AG$8,FALSE),"")</f>
        <v/>
      </c>
      <c r="AH157" s="37" t="str">
        <f>IFERROR(VLOOKUP($A157,'CONCENTRADO DE CLAVES'!$A$10:$AU$732,AH$8,FALSE),"")</f>
        <v/>
      </c>
      <c r="AI157" s="13" t="str">
        <f>IFERROR(VLOOKUP($A157,'CONCENTRADO DE CLAVES'!$A$10:$AU$732,AI$8,FALSE),"")</f>
        <v/>
      </c>
      <c r="AJ157" s="13" t="str">
        <f>IFERROR(VLOOKUP($A157,'CONCENTRADO DE CLAVES'!$A$10:$AU$732,AJ$8,FALSE),"")</f>
        <v/>
      </c>
      <c r="AK157" s="13" t="str">
        <f>IFERROR(VLOOKUP($A157,'CONCENTRADO DE CLAVES'!$A$10:$AU$732,AK$8,FALSE),"")</f>
        <v/>
      </c>
      <c r="AL157" s="37" t="str">
        <f>IFERROR(VLOOKUP($A157,'CONCENTRADO DE CLAVES'!$A$10:$AU$732,AL$8,FALSE),"")</f>
        <v/>
      </c>
      <c r="AM157" s="69" t="str">
        <f>IFERROR(VLOOKUP($A157,'CONCENTRADO DE CLAVES'!$A$10:$AU$732,AM$8,FALSE),"")</f>
        <v/>
      </c>
    </row>
    <row r="158" spans="1:39" x14ac:dyDescent="0.25">
      <c r="A158" s="66">
        <v>149</v>
      </c>
      <c r="B158" s="16" t="str">
        <f>IFERROR(VLOOKUP($A158,'CONCENTRADO DE CLAVES'!$A$10:$AU$732,B$8,FALSE),"")</f>
        <v/>
      </c>
      <c r="C158" s="16" t="str">
        <f>IFERROR(VLOOKUP($A158,'CONCENTRADO DE CLAVES'!$A$10:$AU$732,C$8,FALSE),"")</f>
        <v/>
      </c>
      <c r="D158" s="16" t="str">
        <f>IFERROR(VLOOKUP($A158,'CONCENTRADO DE CLAVES'!$A$10:$AU$732,D$8,FALSE),"")</f>
        <v/>
      </c>
      <c r="E158" s="16" t="str">
        <f>IFERROR(VLOOKUP($A158,'CONCENTRADO DE CLAVES'!$A$10:$AU$732,E$8,FALSE),"")</f>
        <v/>
      </c>
      <c r="F158" s="16" t="str">
        <f>IFERROR(VLOOKUP($A158,'CONCENTRADO DE CLAVES'!$A$10:$AU$732,F$8,FALSE),"")</f>
        <v/>
      </c>
      <c r="G158" s="16" t="str">
        <f>IFERROR(VLOOKUP($A158,'CONCENTRADO DE CLAVES'!$A$10:$AU$732,G$8,FALSE),"")</f>
        <v/>
      </c>
      <c r="H158" s="16" t="str">
        <f>IFERROR(VLOOKUP($A158,'CONCENTRADO DE CLAVES'!$A$10:$AU$732,H$8,FALSE),"")</f>
        <v/>
      </c>
      <c r="I158" s="16" t="str">
        <f>IFERROR(VLOOKUP($A158,'CONCENTRADO DE CLAVES'!$A$10:$AU$732,I$8,FALSE),"")</f>
        <v/>
      </c>
      <c r="J158" s="16" t="str">
        <f>IFERROR(VLOOKUP($A158,'CONCENTRADO DE CLAVES'!$A$10:$AU$732,J$8,FALSE),"")</f>
        <v/>
      </c>
      <c r="K158" s="16" t="str">
        <f>IFERROR(VLOOKUP($A158,'CONCENTRADO DE CLAVES'!$A$10:$AU$732,K$8,FALSE),"")</f>
        <v/>
      </c>
      <c r="L158" s="16" t="str">
        <f>IFERROR(VLOOKUP($A158,'CONCENTRADO DE CLAVES'!$A$10:$AU$732,L$8,FALSE),"")</f>
        <v/>
      </c>
      <c r="M158" s="16" t="str">
        <f>IFERROR(VLOOKUP($A158,'CONCENTRADO DE CLAVES'!$A$10:$AU$732,M$8,FALSE),"")</f>
        <v/>
      </c>
      <c r="N158" s="16" t="str">
        <f>IFERROR(VLOOKUP($A158,'CONCENTRADO DE CLAVES'!$A$10:$AU$732,N$8,FALSE),"")</f>
        <v/>
      </c>
      <c r="O158" s="16" t="str">
        <f>IFERROR(VLOOKUP($A158,'CONCENTRADO DE CLAVES'!$A$10:$AU$732,O$8,FALSE),"")</f>
        <v/>
      </c>
      <c r="P158" s="16" t="str">
        <f>IFERROR(VLOOKUP($A158,'CONCENTRADO DE CLAVES'!$A$10:$AU$732,P$8,FALSE),"")</f>
        <v/>
      </c>
      <c r="Q158" s="16" t="str">
        <f>IFERROR(VLOOKUP($A158,'CONCENTRADO DE CLAVES'!$A$10:$AU$732,Q$8,FALSE),"")</f>
        <v/>
      </c>
      <c r="R158" s="16" t="str">
        <f>IFERROR(VLOOKUP($A158,'CONCENTRADO DE CLAVES'!$A$10:$AU$732,R$8,FALSE),"")</f>
        <v/>
      </c>
      <c r="S158" s="16" t="str">
        <f>IFERROR(VLOOKUP($A158,'CONCENTRADO DE CLAVES'!$A$10:$AU$732,S$8,FALSE),"")</f>
        <v/>
      </c>
      <c r="T158" s="16" t="str">
        <f>IFERROR(VLOOKUP($A158,'CONCENTRADO DE CLAVES'!$A$10:$AU$732,T$8,FALSE),"")</f>
        <v/>
      </c>
      <c r="U158" s="16" t="str">
        <f>IFERROR(VLOOKUP($A158,'CONCENTRADO DE CLAVES'!$A$10:$AU$732,U$8,FALSE),"")</f>
        <v/>
      </c>
      <c r="V158" s="16" t="str">
        <f>IFERROR(VLOOKUP($A158,'CONCENTRADO DE CLAVES'!$A$10:$AU$732,V$8,FALSE),"")</f>
        <v/>
      </c>
      <c r="W158" s="13" t="str">
        <f>IFERROR(VLOOKUP($A158,'CONCENTRADO DE CLAVES'!$A$10:$AU$732,W$8,FALSE),"")</f>
        <v/>
      </c>
      <c r="X158" s="13" t="str">
        <f>IFERROR(VLOOKUP($A158,'CONCENTRADO DE CLAVES'!$A$10:$AU$732,X$8,FALSE),"")</f>
        <v/>
      </c>
      <c r="Y158" s="13" t="str">
        <f>IFERROR(VLOOKUP($A158,'CONCENTRADO DE CLAVES'!$A$10:$AU$732,Y$8,FALSE),"")</f>
        <v/>
      </c>
      <c r="Z158" s="37" t="str">
        <f>IFERROR(VLOOKUP($A158,'CONCENTRADO DE CLAVES'!$A$10:$AU$732,Z$8,FALSE),"")</f>
        <v/>
      </c>
      <c r="AA158" s="13" t="str">
        <f>IFERROR(VLOOKUP($A158,'CONCENTRADO DE CLAVES'!$A$10:$AU$732,AA$8,FALSE),"")</f>
        <v/>
      </c>
      <c r="AB158" s="13" t="str">
        <f>IFERROR(VLOOKUP($A158,'CONCENTRADO DE CLAVES'!$A$10:$AU$732,AB$8,FALSE),"")</f>
        <v/>
      </c>
      <c r="AC158" s="13" t="str">
        <f>IFERROR(VLOOKUP($A158,'CONCENTRADO DE CLAVES'!$A$10:$AU$732,AC$8,FALSE),"")</f>
        <v/>
      </c>
      <c r="AD158" s="37" t="str">
        <f>IFERROR(VLOOKUP($A158,'CONCENTRADO DE CLAVES'!$A$10:$AU$732,AD$8,FALSE),"")</f>
        <v/>
      </c>
      <c r="AE158" s="13" t="str">
        <f>IFERROR(VLOOKUP($A158,'CONCENTRADO DE CLAVES'!$A$10:$AU$732,AE$8,FALSE),"")</f>
        <v/>
      </c>
      <c r="AF158" s="13" t="str">
        <f>IFERROR(VLOOKUP($A158,'CONCENTRADO DE CLAVES'!$A$10:$AU$732,AF$8,FALSE),"")</f>
        <v/>
      </c>
      <c r="AG158" s="13" t="str">
        <f>IFERROR(VLOOKUP($A158,'CONCENTRADO DE CLAVES'!$A$10:$AU$732,AG$8,FALSE),"")</f>
        <v/>
      </c>
      <c r="AH158" s="37" t="str">
        <f>IFERROR(VLOOKUP($A158,'CONCENTRADO DE CLAVES'!$A$10:$AU$732,AH$8,FALSE),"")</f>
        <v/>
      </c>
      <c r="AI158" s="13" t="str">
        <f>IFERROR(VLOOKUP($A158,'CONCENTRADO DE CLAVES'!$A$10:$AU$732,AI$8,FALSE),"")</f>
        <v/>
      </c>
      <c r="AJ158" s="13" t="str">
        <f>IFERROR(VLOOKUP($A158,'CONCENTRADO DE CLAVES'!$A$10:$AU$732,AJ$8,FALSE),"")</f>
        <v/>
      </c>
      <c r="AK158" s="13" t="str">
        <f>IFERROR(VLOOKUP($A158,'CONCENTRADO DE CLAVES'!$A$10:$AU$732,AK$8,FALSE),"")</f>
        <v/>
      </c>
      <c r="AL158" s="37" t="str">
        <f>IFERROR(VLOOKUP($A158,'CONCENTRADO DE CLAVES'!$A$10:$AU$732,AL$8,FALSE),"")</f>
        <v/>
      </c>
      <c r="AM158" s="69" t="str">
        <f>IFERROR(VLOOKUP($A158,'CONCENTRADO DE CLAVES'!$A$10:$AU$732,AM$8,FALSE),"")</f>
        <v/>
      </c>
    </row>
    <row r="159" spans="1:39" x14ac:dyDescent="0.25">
      <c r="A159" s="66">
        <v>150</v>
      </c>
      <c r="B159" s="16" t="str">
        <f>IFERROR(VLOOKUP($A159,'CONCENTRADO DE CLAVES'!$A$10:$AU$732,B$8,FALSE),"")</f>
        <v/>
      </c>
      <c r="C159" s="16" t="str">
        <f>IFERROR(VLOOKUP($A159,'CONCENTRADO DE CLAVES'!$A$10:$AU$732,C$8,FALSE),"")</f>
        <v/>
      </c>
      <c r="D159" s="16" t="str">
        <f>IFERROR(VLOOKUP($A159,'CONCENTRADO DE CLAVES'!$A$10:$AU$732,D$8,FALSE),"")</f>
        <v/>
      </c>
      <c r="E159" s="16" t="str">
        <f>IFERROR(VLOOKUP($A159,'CONCENTRADO DE CLAVES'!$A$10:$AU$732,E$8,FALSE),"")</f>
        <v/>
      </c>
      <c r="F159" s="16" t="str">
        <f>IFERROR(VLOOKUP($A159,'CONCENTRADO DE CLAVES'!$A$10:$AU$732,F$8,FALSE),"")</f>
        <v/>
      </c>
      <c r="G159" s="16" t="str">
        <f>IFERROR(VLOOKUP($A159,'CONCENTRADO DE CLAVES'!$A$10:$AU$732,G$8,FALSE),"")</f>
        <v/>
      </c>
      <c r="H159" s="16" t="str">
        <f>IFERROR(VLOOKUP($A159,'CONCENTRADO DE CLAVES'!$A$10:$AU$732,H$8,FALSE),"")</f>
        <v/>
      </c>
      <c r="I159" s="16" t="str">
        <f>IFERROR(VLOOKUP($A159,'CONCENTRADO DE CLAVES'!$A$10:$AU$732,I$8,FALSE),"")</f>
        <v/>
      </c>
      <c r="J159" s="16" t="str">
        <f>IFERROR(VLOOKUP($A159,'CONCENTRADO DE CLAVES'!$A$10:$AU$732,J$8,FALSE),"")</f>
        <v/>
      </c>
      <c r="K159" s="16" t="str">
        <f>IFERROR(VLOOKUP($A159,'CONCENTRADO DE CLAVES'!$A$10:$AU$732,K$8,FALSE),"")</f>
        <v/>
      </c>
      <c r="L159" s="16" t="str">
        <f>IFERROR(VLOOKUP($A159,'CONCENTRADO DE CLAVES'!$A$10:$AU$732,L$8,FALSE),"")</f>
        <v/>
      </c>
      <c r="M159" s="16" t="str">
        <f>IFERROR(VLOOKUP($A159,'CONCENTRADO DE CLAVES'!$A$10:$AU$732,M$8,FALSE),"")</f>
        <v/>
      </c>
      <c r="N159" s="16" t="str">
        <f>IFERROR(VLOOKUP($A159,'CONCENTRADO DE CLAVES'!$A$10:$AU$732,N$8,FALSE),"")</f>
        <v/>
      </c>
      <c r="O159" s="16" t="str">
        <f>IFERROR(VLOOKUP($A159,'CONCENTRADO DE CLAVES'!$A$10:$AU$732,O$8,FALSE),"")</f>
        <v/>
      </c>
      <c r="P159" s="16" t="str">
        <f>IFERROR(VLOOKUP($A159,'CONCENTRADO DE CLAVES'!$A$10:$AU$732,P$8,FALSE),"")</f>
        <v/>
      </c>
      <c r="Q159" s="16" t="str">
        <f>IFERROR(VLOOKUP($A159,'CONCENTRADO DE CLAVES'!$A$10:$AU$732,Q$8,FALSE),"")</f>
        <v/>
      </c>
      <c r="R159" s="16" t="str">
        <f>IFERROR(VLOOKUP($A159,'CONCENTRADO DE CLAVES'!$A$10:$AU$732,R$8,FALSE),"")</f>
        <v/>
      </c>
      <c r="S159" s="16" t="str">
        <f>IFERROR(VLOOKUP($A159,'CONCENTRADO DE CLAVES'!$A$10:$AU$732,S$8,FALSE),"")</f>
        <v/>
      </c>
      <c r="T159" s="16" t="str">
        <f>IFERROR(VLOOKUP($A159,'CONCENTRADO DE CLAVES'!$A$10:$AU$732,T$8,FALSE),"")</f>
        <v/>
      </c>
      <c r="U159" s="16" t="str">
        <f>IFERROR(VLOOKUP($A159,'CONCENTRADO DE CLAVES'!$A$10:$AU$732,U$8,FALSE),"")</f>
        <v/>
      </c>
      <c r="V159" s="16" t="str">
        <f>IFERROR(VLOOKUP($A159,'CONCENTRADO DE CLAVES'!$A$10:$AU$732,V$8,FALSE),"")</f>
        <v/>
      </c>
      <c r="W159" s="13" t="str">
        <f>IFERROR(VLOOKUP($A159,'CONCENTRADO DE CLAVES'!$A$10:$AU$732,W$8,FALSE),"")</f>
        <v/>
      </c>
      <c r="X159" s="13" t="str">
        <f>IFERROR(VLOOKUP($A159,'CONCENTRADO DE CLAVES'!$A$10:$AU$732,X$8,FALSE),"")</f>
        <v/>
      </c>
      <c r="Y159" s="13" t="str">
        <f>IFERROR(VLOOKUP($A159,'CONCENTRADO DE CLAVES'!$A$10:$AU$732,Y$8,FALSE),"")</f>
        <v/>
      </c>
      <c r="Z159" s="37" t="str">
        <f>IFERROR(VLOOKUP($A159,'CONCENTRADO DE CLAVES'!$A$10:$AU$732,Z$8,FALSE),"")</f>
        <v/>
      </c>
      <c r="AA159" s="13" t="str">
        <f>IFERROR(VLOOKUP($A159,'CONCENTRADO DE CLAVES'!$A$10:$AU$732,AA$8,FALSE),"")</f>
        <v/>
      </c>
      <c r="AB159" s="13" t="str">
        <f>IFERROR(VLOOKUP($A159,'CONCENTRADO DE CLAVES'!$A$10:$AU$732,AB$8,FALSE),"")</f>
        <v/>
      </c>
      <c r="AC159" s="13" t="str">
        <f>IFERROR(VLOOKUP($A159,'CONCENTRADO DE CLAVES'!$A$10:$AU$732,AC$8,FALSE),"")</f>
        <v/>
      </c>
      <c r="AD159" s="37" t="str">
        <f>IFERROR(VLOOKUP($A159,'CONCENTRADO DE CLAVES'!$A$10:$AU$732,AD$8,FALSE),"")</f>
        <v/>
      </c>
      <c r="AE159" s="13" t="str">
        <f>IFERROR(VLOOKUP($A159,'CONCENTRADO DE CLAVES'!$A$10:$AU$732,AE$8,FALSE),"")</f>
        <v/>
      </c>
      <c r="AF159" s="13" t="str">
        <f>IFERROR(VLOOKUP($A159,'CONCENTRADO DE CLAVES'!$A$10:$AU$732,AF$8,FALSE),"")</f>
        <v/>
      </c>
      <c r="AG159" s="13" t="str">
        <f>IFERROR(VLOOKUP($A159,'CONCENTRADO DE CLAVES'!$A$10:$AU$732,AG$8,FALSE),"")</f>
        <v/>
      </c>
      <c r="AH159" s="37" t="str">
        <f>IFERROR(VLOOKUP($A159,'CONCENTRADO DE CLAVES'!$A$10:$AU$732,AH$8,FALSE),"")</f>
        <v/>
      </c>
      <c r="AI159" s="13" t="str">
        <f>IFERROR(VLOOKUP($A159,'CONCENTRADO DE CLAVES'!$A$10:$AU$732,AI$8,FALSE),"")</f>
        <v/>
      </c>
      <c r="AJ159" s="13" t="str">
        <f>IFERROR(VLOOKUP($A159,'CONCENTRADO DE CLAVES'!$A$10:$AU$732,AJ$8,FALSE),"")</f>
        <v/>
      </c>
      <c r="AK159" s="13" t="str">
        <f>IFERROR(VLOOKUP($A159,'CONCENTRADO DE CLAVES'!$A$10:$AU$732,AK$8,FALSE),"")</f>
        <v/>
      </c>
      <c r="AL159" s="37" t="str">
        <f>IFERROR(VLOOKUP($A159,'CONCENTRADO DE CLAVES'!$A$10:$AU$732,AL$8,FALSE),"")</f>
        <v/>
      </c>
      <c r="AM159" s="69" t="str">
        <f>IFERROR(VLOOKUP($A159,'CONCENTRADO DE CLAVES'!$A$10:$AU$732,AM$8,FALSE),"")</f>
        <v/>
      </c>
    </row>
    <row r="160" spans="1:39" x14ac:dyDescent="0.25">
      <c r="A160" s="66">
        <v>151</v>
      </c>
      <c r="B160" s="16" t="str">
        <f>IFERROR(VLOOKUP($A160,'CONCENTRADO DE CLAVES'!$A$10:$AU$732,B$8,FALSE),"")</f>
        <v/>
      </c>
      <c r="C160" s="16" t="str">
        <f>IFERROR(VLOOKUP($A160,'CONCENTRADO DE CLAVES'!$A$10:$AU$732,C$8,FALSE),"")</f>
        <v/>
      </c>
      <c r="D160" s="16" t="str">
        <f>IFERROR(VLOOKUP($A160,'CONCENTRADO DE CLAVES'!$A$10:$AU$732,D$8,FALSE),"")</f>
        <v/>
      </c>
      <c r="E160" s="16" t="str">
        <f>IFERROR(VLOOKUP($A160,'CONCENTRADO DE CLAVES'!$A$10:$AU$732,E$8,FALSE),"")</f>
        <v/>
      </c>
      <c r="F160" s="16" t="str">
        <f>IFERROR(VLOOKUP($A160,'CONCENTRADO DE CLAVES'!$A$10:$AU$732,F$8,FALSE),"")</f>
        <v/>
      </c>
      <c r="G160" s="16" t="str">
        <f>IFERROR(VLOOKUP($A160,'CONCENTRADO DE CLAVES'!$A$10:$AU$732,G$8,FALSE),"")</f>
        <v/>
      </c>
      <c r="H160" s="16" t="str">
        <f>IFERROR(VLOOKUP($A160,'CONCENTRADO DE CLAVES'!$A$10:$AU$732,H$8,FALSE),"")</f>
        <v/>
      </c>
      <c r="I160" s="16" t="str">
        <f>IFERROR(VLOOKUP($A160,'CONCENTRADO DE CLAVES'!$A$10:$AU$732,I$8,FALSE),"")</f>
        <v/>
      </c>
      <c r="J160" s="16" t="str">
        <f>IFERROR(VLOOKUP($A160,'CONCENTRADO DE CLAVES'!$A$10:$AU$732,J$8,FALSE),"")</f>
        <v/>
      </c>
      <c r="K160" s="16" t="str">
        <f>IFERROR(VLOOKUP($A160,'CONCENTRADO DE CLAVES'!$A$10:$AU$732,K$8,FALSE),"")</f>
        <v/>
      </c>
      <c r="L160" s="16" t="str">
        <f>IFERROR(VLOOKUP($A160,'CONCENTRADO DE CLAVES'!$A$10:$AU$732,L$8,FALSE),"")</f>
        <v/>
      </c>
      <c r="M160" s="16" t="str">
        <f>IFERROR(VLOOKUP($A160,'CONCENTRADO DE CLAVES'!$A$10:$AU$732,M$8,FALSE),"")</f>
        <v/>
      </c>
      <c r="N160" s="16" t="str">
        <f>IFERROR(VLOOKUP($A160,'CONCENTRADO DE CLAVES'!$A$10:$AU$732,N$8,FALSE),"")</f>
        <v/>
      </c>
      <c r="O160" s="16" t="str">
        <f>IFERROR(VLOOKUP($A160,'CONCENTRADO DE CLAVES'!$A$10:$AU$732,O$8,FALSE),"")</f>
        <v/>
      </c>
      <c r="P160" s="16" t="str">
        <f>IFERROR(VLOOKUP($A160,'CONCENTRADO DE CLAVES'!$A$10:$AU$732,P$8,FALSE),"")</f>
        <v/>
      </c>
      <c r="Q160" s="16" t="str">
        <f>IFERROR(VLOOKUP($A160,'CONCENTRADO DE CLAVES'!$A$10:$AU$732,Q$8,FALSE),"")</f>
        <v/>
      </c>
      <c r="R160" s="16" t="str">
        <f>IFERROR(VLOOKUP($A160,'CONCENTRADO DE CLAVES'!$A$10:$AU$732,R$8,FALSE),"")</f>
        <v/>
      </c>
      <c r="S160" s="16" t="str">
        <f>IFERROR(VLOOKUP($A160,'CONCENTRADO DE CLAVES'!$A$10:$AU$732,S$8,FALSE),"")</f>
        <v/>
      </c>
      <c r="T160" s="16" t="str">
        <f>IFERROR(VLOOKUP($A160,'CONCENTRADO DE CLAVES'!$A$10:$AU$732,T$8,FALSE),"")</f>
        <v/>
      </c>
      <c r="U160" s="16" t="str">
        <f>IFERROR(VLOOKUP($A160,'CONCENTRADO DE CLAVES'!$A$10:$AU$732,U$8,FALSE),"")</f>
        <v/>
      </c>
      <c r="V160" s="16" t="str">
        <f>IFERROR(VLOOKUP($A160,'CONCENTRADO DE CLAVES'!$A$10:$AU$732,V$8,FALSE),"")</f>
        <v/>
      </c>
      <c r="W160" s="13" t="str">
        <f>IFERROR(VLOOKUP($A160,'CONCENTRADO DE CLAVES'!$A$10:$AU$732,W$8,FALSE),"")</f>
        <v/>
      </c>
      <c r="X160" s="13" t="str">
        <f>IFERROR(VLOOKUP($A160,'CONCENTRADO DE CLAVES'!$A$10:$AU$732,X$8,FALSE),"")</f>
        <v/>
      </c>
      <c r="Y160" s="13" t="str">
        <f>IFERROR(VLOOKUP($A160,'CONCENTRADO DE CLAVES'!$A$10:$AU$732,Y$8,FALSE),"")</f>
        <v/>
      </c>
      <c r="Z160" s="37" t="str">
        <f>IFERROR(VLOOKUP($A160,'CONCENTRADO DE CLAVES'!$A$10:$AU$732,Z$8,FALSE),"")</f>
        <v/>
      </c>
      <c r="AA160" s="13" t="str">
        <f>IFERROR(VLOOKUP($A160,'CONCENTRADO DE CLAVES'!$A$10:$AU$732,AA$8,FALSE),"")</f>
        <v/>
      </c>
      <c r="AB160" s="13" t="str">
        <f>IFERROR(VLOOKUP($A160,'CONCENTRADO DE CLAVES'!$A$10:$AU$732,AB$8,FALSE),"")</f>
        <v/>
      </c>
      <c r="AC160" s="13" t="str">
        <f>IFERROR(VLOOKUP($A160,'CONCENTRADO DE CLAVES'!$A$10:$AU$732,AC$8,FALSE),"")</f>
        <v/>
      </c>
      <c r="AD160" s="37" t="str">
        <f>IFERROR(VLOOKUP($A160,'CONCENTRADO DE CLAVES'!$A$10:$AU$732,AD$8,FALSE),"")</f>
        <v/>
      </c>
      <c r="AE160" s="13" t="str">
        <f>IFERROR(VLOOKUP($A160,'CONCENTRADO DE CLAVES'!$A$10:$AU$732,AE$8,FALSE),"")</f>
        <v/>
      </c>
      <c r="AF160" s="13" t="str">
        <f>IFERROR(VLOOKUP($A160,'CONCENTRADO DE CLAVES'!$A$10:$AU$732,AF$8,FALSE),"")</f>
        <v/>
      </c>
      <c r="AG160" s="13" t="str">
        <f>IFERROR(VLOOKUP($A160,'CONCENTRADO DE CLAVES'!$A$10:$AU$732,AG$8,FALSE),"")</f>
        <v/>
      </c>
      <c r="AH160" s="37" t="str">
        <f>IFERROR(VLOOKUP($A160,'CONCENTRADO DE CLAVES'!$A$10:$AU$732,AH$8,FALSE),"")</f>
        <v/>
      </c>
      <c r="AI160" s="13" t="str">
        <f>IFERROR(VLOOKUP($A160,'CONCENTRADO DE CLAVES'!$A$10:$AU$732,AI$8,FALSE),"")</f>
        <v/>
      </c>
      <c r="AJ160" s="13" t="str">
        <f>IFERROR(VLOOKUP($A160,'CONCENTRADO DE CLAVES'!$A$10:$AU$732,AJ$8,FALSE),"")</f>
        <v/>
      </c>
      <c r="AK160" s="13" t="str">
        <f>IFERROR(VLOOKUP($A160,'CONCENTRADO DE CLAVES'!$A$10:$AU$732,AK$8,FALSE),"")</f>
        <v/>
      </c>
      <c r="AL160" s="37" t="str">
        <f>IFERROR(VLOOKUP($A160,'CONCENTRADO DE CLAVES'!$A$10:$AU$732,AL$8,FALSE),"")</f>
        <v/>
      </c>
      <c r="AM160" s="69" t="str">
        <f>IFERROR(VLOOKUP($A160,'CONCENTRADO DE CLAVES'!$A$10:$AU$732,AM$8,FALSE),"")</f>
        <v/>
      </c>
    </row>
    <row r="161" spans="1:39" x14ac:dyDescent="0.25">
      <c r="A161" s="66">
        <v>152</v>
      </c>
      <c r="B161" s="16" t="str">
        <f>IFERROR(VLOOKUP($A161,'CONCENTRADO DE CLAVES'!$A$10:$AU$732,B$8,FALSE),"")</f>
        <v/>
      </c>
      <c r="C161" s="16" t="str">
        <f>IFERROR(VLOOKUP($A161,'CONCENTRADO DE CLAVES'!$A$10:$AU$732,C$8,FALSE),"")</f>
        <v/>
      </c>
      <c r="D161" s="16" t="str">
        <f>IFERROR(VLOOKUP($A161,'CONCENTRADO DE CLAVES'!$A$10:$AU$732,D$8,FALSE),"")</f>
        <v/>
      </c>
      <c r="E161" s="16" t="str">
        <f>IFERROR(VLOOKUP($A161,'CONCENTRADO DE CLAVES'!$A$10:$AU$732,E$8,FALSE),"")</f>
        <v/>
      </c>
      <c r="F161" s="16" t="str">
        <f>IFERROR(VLOOKUP($A161,'CONCENTRADO DE CLAVES'!$A$10:$AU$732,F$8,FALSE),"")</f>
        <v/>
      </c>
      <c r="G161" s="16" t="str">
        <f>IFERROR(VLOOKUP($A161,'CONCENTRADO DE CLAVES'!$A$10:$AU$732,G$8,FALSE),"")</f>
        <v/>
      </c>
      <c r="H161" s="16" t="str">
        <f>IFERROR(VLOOKUP($A161,'CONCENTRADO DE CLAVES'!$A$10:$AU$732,H$8,FALSE),"")</f>
        <v/>
      </c>
      <c r="I161" s="16" t="str">
        <f>IFERROR(VLOOKUP($A161,'CONCENTRADO DE CLAVES'!$A$10:$AU$732,I$8,FALSE),"")</f>
        <v/>
      </c>
      <c r="J161" s="16" t="str">
        <f>IFERROR(VLOOKUP($A161,'CONCENTRADO DE CLAVES'!$A$10:$AU$732,J$8,FALSE),"")</f>
        <v/>
      </c>
      <c r="K161" s="16" t="str">
        <f>IFERROR(VLOOKUP($A161,'CONCENTRADO DE CLAVES'!$A$10:$AU$732,K$8,FALSE),"")</f>
        <v/>
      </c>
      <c r="L161" s="16" t="str">
        <f>IFERROR(VLOOKUP($A161,'CONCENTRADO DE CLAVES'!$A$10:$AU$732,L$8,FALSE),"")</f>
        <v/>
      </c>
      <c r="M161" s="16" t="str">
        <f>IFERROR(VLOOKUP($A161,'CONCENTRADO DE CLAVES'!$A$10:$AU$732,M$8,FALSE),"")</f>
        <v/>
      </c>
      <c r="N161" s="16" t="str">
        <f>IFERROR(VLOOKUP($A161,'CONCENTRADO DE CLAVES'!$A$10:$AU$732,N$8,FALSE),"")</f>
        <v/>
      </c>
      <c r="O161" s="16" t="str">
        <f>IFERROR(VLOOKUP($A161,'CONCENTRADO DE CLAVES'!$A$10:$AU$732,O$8,FALSE),"")</f>
        <v/>
      </c>
      <c r="P161" s="16" t="str">
        <f>IFERROR(VLOOKUP($A161,'CONCENTRADO DE CLAVES'!$A$10:$AU$732,P$8,FALSE),"")</f>
        <v/>
      </c>
      <c r="Q161" s="16" t="str">
        <f>IFERROR(VLOOKUP($A161,'CONCENTRADO DE CLAVES'!$A$10:$AU$732,Q$8,FALSE),"")</f>
        <v/>
      </c>
      <c r="R161" s="16" t="str">
        <f>IFERROR(VLOOKUP($A161,'CONCENTRADO DE CLAVES'!$A$10:$AU$732,R$8,FALSE),"")</f>
        <v/>
      </c>
      <c r="S161" s="16" t="str">
        <f>IFERROR(VLOOKUP($A161,'CONCENTRADO DE CLAVES'!$A$10:$AU$732,S$8,FALSE),"")</f>
        <v/>
      </c>
      <c r="T161" s="16" t="str">
        <f>IFERROR(VLOOKUP($A161,'CONCENTRADO DE CLAVES'!$A$10:$AU$732,T$8,FALSE),"")</f>
        <v/>
      </c>
      <c r="U161" s="16" t="str">
        <f>IFERROR(VLOOKUP($A161,'CONCENTRADO DE CLAVES'!$A$10:$AU$732,U$8,FALSE),"")</f>
        <v/>
      </c>
      <c r="V161" s="16" t="str">
        <f>IFERROR(VLOOKUP($A161,'CONCENTRADO DE CLAVES'!$A$10:$AU$732,V$8,FALSE),"")</f>
        <v/>
      </c>
      <c r="W161" s="13" t="str">
        <f>IFERROR(VLOOKUP($A161,'CONCENTRADO DE CLAVES'!$A$10:$AU$732,W$8,FALSE),"")</f>
        <v/>
      </c>
      <c r="X161" s="13" t="str">
        <f>IFERROR(VLOOKUP($A161,'CONCENTRADO DE CLAVES'!$A$10:$AU$732,X$8,FALSE),"")</f>
        <v/>
      </c>
      <c r="Y161" s="13" t="str">
        <f>IFERROR(VLOOKUP($A161,'CONCENTRADO DE CLAVES'!$A$10:$AU$732,Y$8,FALSE),"")</f>
        <v/>
      </c>
      <c r="Z161" s="37" t="str">
        <f>IFERROR(VLOOKUP($A161,'CONCENTRADO DE CLAVES'!$A$10:$AU$732,Z$8,FALSE),"")</f>
        <v/>
      </c>
      <c r="AA161" s="13" t="str">
        <f>IFERROR(VLOOKUP($A161,'CONCENTRADO DE CLAVES'!$A$10:$AU$732,AA$8,FALSE),"")</f>
        <v/>
      </c>
      <c r="AB161" s="13" t="str">
        <f>IFERROR(VLOOKUP($A161,'CONCENTRADO DE CLAVES'!$A$10:$AU$732,AB$8,FALSE),"")</f>
        <v/>
      </c>
      <c r="AC161" s="13" t="str">
        <f>IFERROR(VLOOKUP($A161,'CONCENTRADO DE CLAVES'!$A$10:$AU$732,AC$8,FALSE),"")</f>
        <v/>
      </c>
      <c r="AD161" s="37" t="str">
        <f>IFERROR(VLOOKUP($A161,'CONCENTRADO DE CLAVES'!$A$10:$AU$732,AD$8,FALSE),"")</f>
        <v/>
      </c>
      <c r="AE161" s="13" t="str">
        <f>IFERROR(VLOOKUP($A161,'CONCENTRADO DE CLAVES'!$A$10:$AU$732,AE$8,FALSE),"")</f>
        <v/>
      </c>
      <c r="AF161" s="13" t="str">
        <f>IFERROR(VLOOKUP($A161,'CONCENTRADO DE CLAVES'!$A$10:$AU$732,AF$8,FALSE),"")</f>
        <v/>
      </c>
      <c r="AG161" s="13" t="str">
        <f>IFERROR(VLOOKUP($A161,'CONCENTRADO DE CLAVES'!$A$10:$AU$732,AG$8,FALSE),"")</f>
        <v/>
      </c>
      <c r="AH161" s="37" t="str">
        <f>IFERROR(VLOOKUP($A161,'CONCENTRADO DE CLAVES'!$A$10:$AU$732,AH$8,FALSE),"")</f>
        <v/>
      </c>
      <c r="AI161" s="13" t="str">
        <f>IFERROR(VLOOKUP($A161,'CONCENTRADO DE CLAVES'!$A$10:$AU$732,AI$8,FALSE),"")</f>
        <v/>
      </c>
      <c r="AJ161" s="13" t="str">
        <f>IFERROR(VLOOKUP($A161,'CONCENTRADO DE CLAVES'!$A$10:$AU$732,AJ$8,FALSE),"")</f>
        <v/>
      </c>
      <c r="AK161" s="13" t="str">
        <f>IFERROR(VLOOKUP($A161,'CONCENTRADO DE CLAVES'!$A$10:$AU$732,AK$8,FALSE),"")</f>
        <v/>
      </c>
      <c r="AL161" s="37" t="str">
        <f>IFERROR(VLOOKUP($A161,'CONCENTRADO DE CLAVES'!$A$10:$AU$732,AL$8,FALSE),"")</f>
        <v/>
      </c>
      <c r="AM161" s="69" t="str">
        <f>IFERROR(VLOOKUP($A161,'CONCENTRADO DE CLAVES'!$A$10:$AU$732,AM$8,FALSE),"")</f>
        <v/>
      </c>
    </row>
    <row r="162" spans="1:39" x14ac:dyDescent="0.25">
      <c r="A162" s="66">
        <v>153</v>
      </c>
      <c r="B162" s="16" t="str">
        <f>IFERROR(VLOOKUP($A162,'CONCENTRADO DE CLAVES'!$A$10:$AU$732,B$8,FALSE),"")</f>
        <v/>
      </c>
      <c r="C162" s="16" t="str">
        <f>IFERROR(VLOOKUP($A162,'CONCENTRADO DE CLAVES'!$A$10:$AU$732,C$8,FALSE),"")</f>
        <v/>
      </c>
      <c r="D162" s="16" t="str">
        <f>IFERROR(VLOOKUP($A162,'CONCENTRADO DE CLAVES'!$A$10:$AU$732,D$8,FALSE),"")</f>
        <v/>
      </c>
      <c r="E162" s="16" t="str">
        <f>IFERROR(VLOOKUP($A162,'CONCENTRADO DE CLAVES'!$A$10:$AU$732,E$8,FALSE),"")</f>
        <v/>
      </c>
      <c r="F162" s="16" t="str">
        <f>IFERROR(VLOOKUP($A162,'CONCENTRADO DE CLAVES'!$A$10:$AU$732,F$8,FALSE),"")</f>
        <v/>
      </c>
      <c r="G162" s="16" t="str">
        <f>IFERROR(VLOOKUP($A162,'CONCENTRADO DE CLAVES'!$A$10:$AU$732,G$8,FALSE),"")</f>
        <v/>
      </c>
      <c r="H162" s="16" t="str">
        <f>IFERROR(VLOOKUP($A162,'CONCENTRADO DE CLAVES'!$A$10:$AU$732,H$8,FALSE),"")</f>
        <v/>
      </c>
      <c r="I162" s="16" t="str">
        <f>IFERROR(VLOOKUP($A162,'CONCENTRADO DE CLAVES'!$A$10:$AU$732,I$8,FALSE),"")</f>
        <v/>
      </c>
      <c r="J162" s="16" t="str">
        <f>IFERROR(VLOOKUP($A162,'CONCENTRADO DE CLAVES'!$A$10:$AU$732,J$8,FALSE),"")</f>
        <v/>
      </c>
      <c r="K162" s="16" t="str">
        <f>IFERROR(VLOOKUP($A162,'CONCENTRADO DE CLAVES'!$A$10:$AU$732,K$8,FALSE),"")</f>
        <v/>
      </c>
      <c r="L162" s="16" t="str">
        <f>IFERROR(VLOOKUP($A162,'CONCENTRADO DE CLAVES'!$A$10:$AU$732,L$8,FALSE),"")</f>
        <v/>
      </c>
      <c r="M162" s="16" t="str">
        <f>IFERROR(VLOOKUP($A162,'CONCENTRADO DE CLAVES'!$A$10:$AU$732,M$8,FALSE),"")</f>
        <v/>
      </c>
      <c r="N162" s="16" t="str">
        <f>IFERROR(VLOOKUP($A162,'CONCENTRADO DE CLAVES'!$A$10:$AU$732,N$8,FALSE),"")</f>
        <v/>
      </c>
      <c r="O162" s="16" t="str">
        <f>IFERROR(VLOOKUP($A162,'CONCENTRADO DE CLAVES'!$A$10:$AU$732,O$8,FALSE),"")</f>
        <v/>
      </c>
      <c r="P162" s="16" t="str">
        <f>IFERROR(VLOOKUP($A162,'CONCENTRADO DE CLAVES'!$A$10:$AU$732,P$8,FALSE),"")</f>
        <v/>
      </c>
      <c r="Q162" s="16" t="str">
        <f>IFERROR(VLOOKUP($A162,'CONCENTRADO DE CLAVES'!$A$10:$AU$732,Q$8,FALSE),"")</f>
        <v/>
      </c>
      <c r="R162" s="16" t="str">
        <f>IFERROR(VLOOKUP($A162,'CONCENTRADO DE CLAVES'!$A$10:$AU$732,R$8,FALSE),"")</f>
        <v/>
      </c>
      <c r="S162" s="16" t="str">
        <f>IFERROR(VLOOKUP($A162,'CONCENTRADO DE CLAVES'!$A$10:$AU$732,S$8,FALSE),"")</f>
        <v/>
      </c>
      <c r="T162" s="16" t="str">
        <f>IFERROR(VLOOKUP($A162,'CONCENTRADO DE CLAVES'!$A$10:$AU$732,T$8,FALSE),"")</f>
        <v/>
      </c>
      <c r="U162" s="16" t="str">
        <f>IFERROR(VLOOKUP($A162,'CONCENTRADO DE CLAVES'!$A$10:$AU$732,U$8,FALSE),"")</f>
        <v/>
      </c>
      <c r="V162" s="16" t="str">
        <f>IFERROR(VLOOKUP($A162,'CONCENTRADO DE CLAVES'!$A$10:$AU$732,V$8,FALSE),"")</f>
        <v/>
      </c>
      <c r="W162" s="13" t="str">
        <f>IFERROR(VLOOKUP($A162,'CONCENTRADO DE CLAVES'!$A$10:$AU$732,W$8,FALSE),"")</f>
        <v/>
      </c>
      <c r="X162" s="13" t="str">
        <f>IFERROR(VLOOKUP($A162,'CONCENTRADO DE CLAVES'!$A$10:$AU$732,X$8,FALSE),"")</f>
        <v/>
      </c>
      <c r="Y162" s="13" t="str">
        <f>IFERROR(VLOOKUP($A162,'CONCENTRADO DE CLAVES'!$A$10:$AU$732,Y$8,FALSE),"")</f>
        <v/>
      </c>
      <c r="Z162" s="37" t="str">
        <f>IFERROR(VLOOKUP($A162,'CONCENTRADO DE CLAVES'!$A$10:$AU$732,Z$8,FALSE),"")</f>
        <v/>
      </c>
      <c r="AA162" s="13" t="str">
        <f>IFERROR(VLOOKUP($A162,'CONCENTRADO DE CLAVES'!$A$10:$AU$732,AA$8,FALSE),"")</f>
        <v/>
      </c>
      <c r="AB162" s="13" t="str">
        <f>IFERROR(VLOOKUP($A162,'CONCENTRADO DE CLAVES'!$A$10:$AU$732,AB$8,FALSE),"")</f>
        <v/>
      </c>
      <c r="AC162" s="13" t="str">
        <f>IFERROR(VLOOKUP($A162,'CONCENTRADO DE CLAVES'!$A$10:$AU$732,AC$8,FALSE),"")</f>
        <v/>
      </c>
      <c r="AD162" s="37" t="str">
        <f>IFERROR(VLOOKUP($A162,'CONCENTRADO DE CLAVES'!$A$10:$AU$732,AD$8,FALSE),"")</f>
        <v/>
      </c>
      <c r="AE162" s="13" t="str">
        <f>IFERROR(VLOOKUP($A162,'CONCENTRADO DE CLAVES'!$A$10:$AU$732,AE$8,FALSE),"")</f>
        <v/>
      </c>
      <c r="AF162" s="13" t="str">
        <f>IFERROR(VLOOKUP($A162,'CONCENTRADO DE CLAVES'!$A$10:$AU$732,AF$8,FALSE),"")</f>
        <v/>
      </c>
      <c r="AG162" s="13" t="str">
        <f>IFERROR(VLOOKUP($A162,'CONCENTRADO DE CLAVES'!$A$10:$AU$732,AG$8,FALSE),"")</f>
        <v/>
      </c>
      <c r="AH162" s="37" t="str">
        <f>IFERROR(VLOOKUP($A162,'CONCENTRADO DE CLAVES'!$A$10:$AU$732,AH$8,FALSE),"")</f>
        <v/>
      </c>
      <c r="AI162" s="13" t="str">
        <f>IFERROR(VLOOKUP($A162,'CONCENTRADO DE CLAVES'!$A$10:$AU$732,AI$8,FALSE),"")</f>
        <v/>
      </c>
      <c r="AJ162" s="13" t="str">
        <f>IFERROR(VLOOKUP($A162,'CONCENTRADO DE CLAVES'!$A$10:$AU$732,AJ$8,FALSE),"")</f>
        <v/>
      </c>
      <c r="AK162" s="13" t="str">
        <f>IFERROR(VLOOKUP($A162,'CONCENTRADO DE CLAVES'!$A$10:$AU$732,AK$8,FALSE),"")</f>
        <v/>
      </c>
      <c r="AL162" s="37" t="str">
        <f>IFERROR(VLOOKUP($A162,'CONCENTRADO DE CLAVES'!$A$10:$AU$732,AL$8,FALSE),"")</f>
        <v/>
      </c>
      <c r="AM162" s="69" t="str">
        <f>IFERROR(VLOOKUP($A162,'CONCENTRADO DE CLAVES'!$A$10:$AU$732,AM$8,FALSE),"")</f>
        <v/>
      </c>
    </row>
    <row r="163" spans="1:39" x14ac:dyDescent="0.25">
      <c r="A163" s="66">
        <v>154</v>
      </c>
      <c r="B163" s="16" t="str">
        <f>IFERROR(VLOOKUP($A163,'CONCENTRADO DE CLAVES'!$A$10:$AU$732,B$8,FALSE),"")</f>
        <v/>
      </c>
      <c r="C163" s="16" t="str">
        <f>IFERROR(VLOOKUP($A163,'CONCENTRADO DE CLAVES'!$A$10:$AU$732,C$8,FALSE),"")</f>
        <v/>
      </c>
      <c r="D163" s="16" t="str">
        <f>IFERROR(VLOOKUP($A163,'CONCENTRADO DE CLAVES'!$A$10:$AU$732,D$8,FALSE),"")</f>
        <v/>
      </c>
      <c r="E163" s="16" t="str">
        <f>IFERROR(VLOOKUP($A163,'CONCENTRADO DE CLAVES'!$A$10:$AU$732,E$8,FALSE),"")</f>
        <v/>
      </c>
      <c r="F163" s="16" t="str">
        <f>IFERROR(VLOOKUP($A163,'CONCENTRADO DE CLAVES'!$A$10:$AU$732,F$8,FALSE),"")</f>
        <v/>
      </c>
      <c r="G163" s="16" t="str">
        <f>IFERROR(VLOOKUP($A163,'CONCENTRADO DE CLAVES'!$A$10:$AU$732,G$8,FALSE),"")</f>
        <v/>
      </c>
      <c r="H163" s="16" t="str">
        <f>IFERROR(VLOOKUP($A163,'CONCENTRADO DE CLAVES'!$A$10:$AU$732,H$8,FALSE),"")</f>
        <v/>
      </c>
      <c r="I163" s="16" t="str">
        <f>IFERROR(VLOOKUP($A163,'CONCENTRADO DE CLAVES'!$A$10:$AU$732,I$8,FALSE),"")</f>
        <v/>
      </c>
      <c r="J163" s="16" t="str">
        <f>IFERROR(VLOOKUP($A163,'CONCENTRADO DE CLAVES'!$A$10:$AU$732,J$8,FALSE),"")</f>
        <v/>
      </c>
      <c r="K163" s="16" t="str">
        <f>IFERROR(VLOOKUP($A163,'CONCENTRADO DE CLAVES'!$A$10:$AU$732,K$8,FALSE),"")</f>
        <v/>
      </c>
      <c r="L163" s="16" t="str">
        <f>IFERROR(VLOOKUP($A163,'CONCENTRADO DE CLAVES'!$A$10:$AU$732,L$8,FALSE),"")</f>
        <v/>
      </c>
      <c r="M163" s="16" t="str">
        <f>IFERROR(VLOOKUP($A163,'CONCENTRADO DE CLAVES'!$A$10:$AU$732,M$8,FALSE),"")</f>
        <v/>
      </c>
      <c r="N163" s="16" t="str">
        <f>IFERROR(VLOOKUP($A163,'CONCENTRADO DE CLAVES'!$A$10:$AU$732,N$8,FALSE),"")</f>
        <v/>
      </c>
      <c r="O163" s="16" t="str">
        <f>IFERROR(VLOOKUP($A163,'CONCENTRADO DE CLAVES'!$A$10:$AU$732,O$8,FALSE),"")</f>
        <v/>
      </c>
      <c r="P163" s="16" t="str">
        <f>IFERROR(VLOOKUP($A163,'CONCENTRADO DE CLAVES'!$A$10:$AU$732,P$8,FALSE),"")</f>
        <v/>
      </c>
      <c r="Q163" s="16" t="str">
        <f>IFERROR(VLOOKUP($A163,'CONCENTRADO DE CLAVES'!$A$10:$AU$732,Q$8,FALSE),"")</f>
        <v/>
      </c>
      <c r="R163" s="16" t="str">
        <f>IFERROR(VLOOKUP($A163,'CONCENTRADO DE CLAVES'!$A$10:$AU$732,R$8,FALSE),"")</f>
        <v/>
      </c>
      <c r="S163" s="16" t="str">
        <f>IFERROR(VLOOKUP($A163,'CONCENTRADO DE CLAVES'!$A$10:$AU$732,S$8,FALSE),"")</f>
        <v/>
      </c>
      <c r="T163" s="16" t="str">
        <f>IFERROR(VLOOKUP($A163,'CONCENTRADO DE CLAVES'!$A$10:$AU$732,T$8,FALSE),"")</f>
        <v/>
      </c>
      <c r="U163" s="16" t="str">
        <f>IFERROR(VLOOKUP($A163,'CONCENTRADO DE CLAVES'!$A$10:$AU$732,U$8,FALSE),"")</f>
        <v/>
      </c>
      <c r="V163" s="16" t="str">
        <f>IFERROR(VLOOKUP($A163,'CONCENTRADO DE CLAVES'!$A$10:$AU$732,V$8,FALSE),"")</f>
        <v/>
      </c>
      <c r="W163" s="13" t="str">
        <f>IFERROR(VLOOKUP($A163,'CONCENTRADO DE CLAVES'!$A$10:$AU$732,W$8,FALSE),"")</f>
        <v/>
      </c>
      <c r="X163" s="13" t="str">
        <f>IFERROR(VLOOKUP($A163,'CONCENTRADO DE CLAVES'!$A$10:$AU$732,X$8,FALSE),"")</f>
        <v/>
      </c>
      <c r="Y163" s="13" t="str">
        <f>IFERROR(VLOOKUP($A163,'CONCENTRADO DE CLAVES'!$A$10:$AU$732,Y$8,FALSE),"")</f>
        <v/>
      </c>
      <c r="Z163" s="37" t="str">
        <f>IFERROR(VLOOKUP($A163,'CONCENTRADO DE CLAVES'!$A$10:$AU$732,Z$8,FALSE),"")</f>
        <v/>
      </c>
      <c r="AA163" s="13" t="str">
        <f>IFERROR(VLOOKUP($A163,'CONCENTRADO DE CLAVES'!$A$10:$AU$732,AA$8,FALSE),"")</f>
        <v/>
      </c>
      <c r="AB163" s="13" t="str">
        <f>IFERROR(VLOOKUP($A163,'CONCENTRADO DE CLAVES'!$A$10:$AU$732,AB$8,FALSE),"")</f>
        <v/>
      </c>
      <c r="AC163" s="13" t="str">
        <f>IFERROR(VLOOKUP($A163,'CONCENTRADO DE CLAVES'!$A$10:$AU$732,AC$8,FALSE),"")</f>
        <v/>
      </c>
      <c r="AD163" s="37" t="str">
        <f>IFERROR(VLOOKUP($A163,'CONCENTRADO DE CLAVES'!$A$10:$AU$732,AD$8,FALSE),"")</f>
        <v/>
      </c>
      <c r="AE163" s="13" t="str">
        <f>IFERROR(VLOOKUP($A163,'CONCENTRADO DE CLAVES'!$A$10:$AU$732,AE$8,FALSE),"")</f>
        <v/>
      </c>
      <c r="AF163" s="13" t="str">
        <f>IFERROR(VLOOKUP($A163,'CONCENTRADO DE CLAVES'!$A$10:$AU$732,AF$8,FALSE),"")</f>
        <v/>
      </c>
      <c r="AG163" s="13" t="str">
        <f>IFERROR(VLOOKUP($A163,'CONCENTRADO DE CLAVES'!$A$10:$AU$732,AG$8,FALSE),"")</f>
        <v/>
      </c>
      <c r="AH163" s="37" t="str">
        <f>IFERROR(VLOOKUP($A163,'CONCENTRADO DE CLAVES'!$A$10:$AU$732,AH$8,FALSE),"")</f>
        <v/>
      </c>
      <c r="AI163" s="13" t="str">
        <f>IFERROR(VLOOKUP($A163,'CONCENTRADO DE CLAVES'!$A$10:$AU$732,AI$8,FALSE),"")</f>
        <v/>
      </c>
      <c r="AJ163" s="13" t="str">
        <f>IFERROR(VLOOKUP($A163,'CONCENTRADO DE CLAVES'!$A$10:$AU$732,AJ$8,FALSE),"")</f>
        <v/>
      </c>
      <c r="AK163" s="13" t="str">
        <f>IFERROR(VLOOKUP($A163,'CONCENTRADO DE CLAVES'!$A$10:$AU$732,AK$8,FALSE),"")</f>
        <v/>
      </c>
      <c r="AL163" s="37" t="str">
        <f>IFERROR(VLOOKUP($A163,'CONCENTRADO DE CLAVES'!$A$10:$AU$732,AL$8,FALSE),"")</f>
        <v/>
      </c>
      <c r="AM163" s="69" t="str">
        <f>IFERROR(VLOOKUP($A163,'CONCENTRADO DE CLAVES'!$A$10:$AU$732,AM$8,FALSE),"")</f>
        <v/>
      </c>
    </row>
    <row r="164" spans="1:39" x14ac:dyDescent="0.25">
      <c r="A164" s="66">
        <v>155</v>
      </c>
      <c r="B164" s="16" t="str">
        <f>IFERROR(VLOOKUP($A164,'CONCENTRADO DE CLAVES'!$A$10:$AU$732,B$8,FALSE),"")</f>
        <v/>
      </c>
      <c r="C164" s="16" t="str">
        <f>IFERROR(VLOOKUP($A164,'CONCENTRADO DE CLAVES'!$A$10:$AU$732,C$8,FALSE),"")</f>
        <v/>
      </c>
      <c r="D164" s="16" t="str">
        <f>IFERROR(VLOOKUP($A164,'CONCENTRADO DE CLAVES'!$A$10:$AU$732,D$8,FALSE),"")</f>
        <v/>
      </c>
      <c r="E164" s="16" t="str">
        <f>IFERROR(VLOOKUP($A164,'CONCENTRADO DE CLAVES'!$A$10:$AU$732,E$8,FALSE),"")</f>
        <v/>
      </c>
      <c r="F164" s="16" t="str">
        <f>IFERROR(VLOOKUP($A164,'CONCENTRADO DE CLAVES'!$A$10:$AU$732,F$8,FALSE),"")</f>
        <v/>
      </c>
      <c r="G164" s="16" t="str">
        <f>IFERROR(VLOOKUP($A164,'CONCENTRADO DE CLAVES'!$A$10:$AU$732,G$8,FALSE),"")</f>
        <v/>
      </c>
      <c r="H164" s="16" t="str">
        <f>IFERROR(VLOOKUP($A164,'CONCENTRADO DE CLAVES'!$A$10:$AU$732,H$8,FALSE),"")</f>
        <v/>
      </c>
      <c r="I164" s="16" t="str">
        <f>IFERROR(VLOOKUP($A164,'CONCENTRADO DE CLAVES'!$A$10:$AU$732,I$8,FALSE),"")</f>
        <v/>
      </c>
      <c r="J164" s="16" t="str">
        <f>IFERROR(VLOOKUP($A164,'CONCENTRADO DE CLAVES'!$A$10:$AU$732,J$8,FALSE),"")</f>
        <v/>
      </c>
      <c r="K164" s="16" t="str">
        <f>IFERROR(VLOOKUP($A164,'CONCENTRADO DE CLAVES'!$A$10:$AU$732,K$8,FALSE),"")</f>
        <v/>
      </c>
      <c r="L164" s="16" t="str">
        <f>IFERROR(VLOOKUP($A164,'CONCENTRADO DE CLAVES'!$A$10:$AU$732,L$8,FALSE),"")</f>
        <v/>
      </c>
      <c r="M164" s="16" t="str">
        <f>IFERROR(VLOOKUP($A164,'CONCENTRADO DE CLAVES'!$A$10:$AU$732,M$8,FALSE),"")</f>
        <v/>
      </c>
      <c r="N164" s="16" t="str">
        <f>IFERROR(VLOOKUP($A164,'CONCENTRADO DE CLAVES'!$A$10:$AU$732,N$8,FALSE),"")</f>
        <v/>
      </c>
      <c r="O164" s="16" t="str">
        <f>IFERROR(VLOOKUP($A164,'CONCENTRADO DE CLAVES'!$A$10:$AU$732,O$8,FALSE),"")</f>
        <v/>
      </c>
      <c r="P164" s="16" t="str">
        <f>IFERROR(VLOOKUP($A164,'CONCENTRADO DE CLAVES'!$A$10:$AU$732,P$8,FALSE),"")</f>
        <v/>
      </c>
      <c r="Q164" s="16" t="str">
        <f>IFERROR(VLOOKUP($A164,'CONCENTRADO DE CLAVES'!$A$10:$AU$732,Q$8,FALSE),"")</f>
        <v/>
      </c>
      <c r="R164" s="16" t="str">
        <f>IFERROR(VLOOKUP($A164,'CONCENTRADO DE CLAVES'!$A$10:$AU$732,R$8,FALSE),"")</f>
        <v/>
      </c>
      <c r="S164" s="16" t="str">
        <f>IFERROR(VLOOKUP($A164,'CONCENTRADO DE CLAVES'!$A$10:$AU$732,S$8,FALSE),"")</f>
        <v/>
      </c>
      <c r="T164" s="16" t="str">
        <f>IFERROR(VLOOKUP($A164,'CONCENTRADO DE CLAVES'!$A$10:$AU$732,T$8,FALSE),"")</f>
        <v/>
      </c>
      <c r="U164" s="16" t="str">
        <f>IFERROR(VLOOKUP($A164,'CONCENTRADO DE CLAVES'!$A$10:$AU$732,U$8,FALSE),"")</f>
        <v/>
      </c>
      <c r="V164" s="16" t="str">
        <f>IFERROR(VLOOKUP($A164,'CONCENTRADO DE CLAVES'!$A$10:$AU$732,V$8,FALSE),"")</f>
        <v/>
      </c>
      <c r="W164" s="13" t="str">
        <f>IFERROR(VLOOKUP($A164,'CONCENTRADO DE CLAVES'!$A$10:$AU$732,W$8,FALSE),"")</f>
        <v/>
      </c>
      <c r="X164" s="13" t="str">
        <f>IFERROR(VLOOKUP($A164,'CONCENTRADO DE CLAVES'!$A$10:$AU$732,X$8,FALSE),"")</f>
        <v/>
      </c>
      <c r="Y164" s="13" t="str">
        <f>IFERROR(VLOOKUP($A164,'CONCENTRADO DE CLAVES'!$A$10:$AU$732,Y$8,FALSE),"")</f>
        <v/>
      </c>
      <c r="Z164" s="37" t="str">
        <f>IFERROR(VLOOKUP($A164,'CONCENTRADO DE CLAVES'!$A$10:$AU$732,Z$8,FALSE),"")</f>
        <v/>
      </c>
      <c r="AA164" s="13" t="str">
        <f>IFERROR(VLOOKUP($A164,'CONCENTRADO DE CLAVES'!$A$10:$AU$732,AA$8,FALSE),"")</f>
        <v/>
      </c>
      <c r="AB164" s="13" t="str">
        <f>IFERROR(VLOOKUP($A164,'CONCENTRADO DE CLAVES'!$A$10:$AU$732,AB$8,FALSE),"")</f>
        <v/>
      </c>
      <c r="AC164" s="13" t="str">
        <f>IFERROR(VLOOKUP($A164,'CONCENTRADO DE CLAVES'!$A$10:$AU$732,AC$8,FALSE),"")</f>
        <v/>
      </c>
      <c r="AD164" s="37" t="str">
        <f>IFERROR(VLOOKUP($A164,'CONCENTRADO DE CLAVES'!$A$10:$AU$732,AD$8,FALSE),"")</f>
        <v/>
      </c>
      <c r="AE164" s="13" t="str">
        <f>IFERROR(VLOOKUP($A164,'CONCENTRADO DE CLAVES'!$A$10:$AU$732,AE$8,FALSE),"")</f>
        <v/>
      </c>
      <c r="AF164" s="13" t="str">
        <f>IFERROR(VLOOKUP($A164,'CONCENTRADO DE CLAVES'!$A$10:$AU$732,AF$8,FALSE),"")</f>
        <v/>
      </c>
      <c r="AG164" s="13" t="str">
        <f>IFERROR(VLOOKUP($A164,'CONCENTRADO DE CLAVES'!$A$10:$AU$732,AG$8,FALSE),"")</f>
        <v/>
      </c>
      <c r="AH164" s="37" t="str">
        <f>IFERROR(VLOOKUP($A164,'CONCENTRADO DE CLAVES'!$A$10:$AU$732,AH$8,FALSE),"")</f>
        <v/>
      </c>
      <c r="AI164" s="13" t="str">
        <f>IFERROR(VLOOKUP($A164,'CONCENTRADO DE CLAVES'!$A$10:$AU$732,AI$8,FALSE),"")</f>
        <v/>
      </c>
      <c r="AJ164" s="13" t="str">
        <f>IFERROR(VLOOKUP($A164,'CONCENTRADO DE CLAVES'!$A$10:$AU$732,AJ$8,FALSE),"")</f>
        <v/>
      </c>
      <c r="AK164" s="13" t="str">
        <f>IFERROR(VLOOKUP($A164,'CONCENTRADO DE CLAVES'!$A$10:$AU$732,AK$8,FALSE),"")</f>
        <v/>
      </c>
      <c r="AL164" s="37" t="str">
        <f>IFERROR(VLOOKUP($A164,'CONCENTRADO DE CLAVES'!$A$10:$AU$732,AL$8,FALSE),"")</f>
        <v/>
      </c>
      <c r="AM164" s="69" t="str">
        <f>IFERROR(VLOOKUP($A164,'CONCENTRADO DE CLAVES'!$A$10:$AU$732,AM$8,FALSE),"")</f>
        <v/>
      </c>
    </row>
    <row r="165" spans="1:39" x14ac:dyDescent="0.25">
      <c r="A165" s="66">
        <v>156</v>
      </c>
      <c r="B165" s="16" t="str">
        <f>IFERROR(VLOOKUP($A165,'CONCENTRADO DE CLAVES'!$A$10:$AU$732,B$8,FALSE),"")</f>
        <v/>
      </c>
      <c r="C165" s="16" t="str">
        <f>IFERROR(VLOOKUP($A165,'CONCENTRADO DE CLAVES'!$A$10:$AU$732,C$8,FALSE),"")</f>
        <v/>
      </c>
      <c r="D165" s="16" t="str">
        <f>IFERROR(VLOOKUP($A165,'CONCENTRADO DE CLAVES'!$A$10:$AU$732,D$8,FALSE),"")</f>
        <v/>
      </c>
      <c r="E165" s="16" t="str">
        <f>IFERROR(VLOOKUP($A165,'CONCENTRADO DE CLAVES'!$A$10:$AU$732,E$8,FALSE),"")</f>
        <v/>
      </c>
      <c r="F165" s="16" t="str">
        <f>IFERROR(VLOOKUP($A165,'CONCENTRADO DE CLAVES'!$A$10:$AU$732,F$8,FALSE),"")</f>
        <v/>
      </c>
      <c r="G165" s="16" t="str">
        <f>IFERROR(VLOOKUP($A165,'CONCENTRADO DE CLAVES'!$A$10:$AU$732,G$8,FALSE),"")</f>
        <v/>
      </c>
      <c r="H165" s="16" t="str">
        <f>IFERROR(VLOOKUP($A165,'CONCENTRADO DE CLAVES'!$A$10:$AU$732,H$8,FALSE),"")</f>
        <v/>
      </c>
      <c r="I165" s="16" t="str">
        <f>IFERROR(VLOOKUP($A165,'CONCENTRADO DE CLAVES'!$A$10:$AU$732,I$8,FALSE),"")</f>
        <v/>
      </c>
      <c r="J165" s="16" t="str">
        <f>IFERROR(VLOOKUP($A165,'CONCENTRADO DE CLAVES'!$A$10:$AU$732,J$8,FALSE),"")</f>
        <v/>
      </c>
      <c r="K165" s="16" t="str">
        <f>IFERROR(VLOOKUP($A165,'CONCENTRADO DE CLAVES'!$A$10:$AU$732,K$8,FALSE),"")</f>
        <v/>
      </c>
      <c r="L165" s="16" t="str">
        <f>IFERROR(VLOOKUP($A165,'CONCENTRADO DE CLAVES'!$A$10:$AU$732,L$8,FALSE),"")</f>
        <v/>
      </c>
      <c r="M165" s="16" t="str">
        <f>IFERROR(VLOOKUP($A165,'CONCENTRADO DE CLAVES'!$A$10:$AU$732,M$8,FALSE),"")</f>
        <v/>
      </c>
      <c r="N165" s="16" t="str">
        <f>IFERROR(VLOOKUP($A165,'CONCENTRADO DE CLAVES'!$A$10:$AU$732,N$8,FALSE),"")</f>
        <v/>
      </c>
      <c r="O165" s="16" t="str">
        <f>IFERROR(VLOOKUP($A165,'CONCENTRADO DE CLAVES'!$A$10:$AU$732,O$8,FALSE),"")</f>
        <v/>
      </c>
      <c r="P165" s="16" t="str">
        <f>IFERROR(VLOOKUP($A165,'CONCENTRADO DE CLAVES'!$A$10:$AU$732,P$8,FALSE),"")</f>
        <v/>
      </c>
      <c r="Q165" s="16" t="str">
        <f>IFERROR(VLOOKUP($A165,'CONCENTRADO DE CLAVES'!$A$10:$AU$732,Q$8,FALSE),"")</f>
        <v/>
      </c>
      <c r="R165" s="16" t="str">
        <f>IFERROR(VLOOKUP($A165,'CONCENTRADO DE CLAVES'!$A$10:$AU$732,R$8,FALSE),"")</f>
        <v/>
      </c>
      <c r="S165" s="16" t="str">
        <f>IFERROR(VLOOKUP($A165,'CONCENTRADO DE CLAVES'!$A$10:$AU$732,S$8,FALSE),"")</f>
        <v/>
      </c>
      <c r="T165" s="16" t="str">
        <f>IFERROR(VLOOKUP($A165,'CONCENTRADO DE CLAVES'!$A$10:$AU$732,T$8,FALSE),"")</f>
        <v/>
      </c>
      <c r="U165" s="16" t="str">
        <f>IFERROR(VLOOKUP($A165,'CONCENTRADO DE CLAVES'!$A$10:$AU$732,U$8,FALSE),"")</f>
        <v/>
      </c>
      <c r="V165" s="16" t="str">
        <f>IFERROR(VLOOKUP($A165,'CONCENTRADO DE CLAVES'!$A$10:$AU$732,V$8,FALSE),"")</f>
        <v/>
      </c>
      <c r="W165" s="13" t="str">
        <f>IFERROR(VLOOKUP($A165,'CONCENTRADO DE CLAVES'!$A$10:$AU$732,W$8,FALSE),"")</f>
        <v/>
      </c>
      <c r="X165" s="13" t="str">
        <f>IFERROR(VLOOKUP($A165,'CONCENTRADO DE CLAVES'!$A$10:$AU$732,X$8,FALSE),"")</f>
        <v/>
      </c>
      <c r="Y165" s="13" t="str">
        <f>IFERROR(VLOOKUP($A165,'CONCENTRADO DE CLAVES'!$A$10:$AU$732,Y$8,FALSE),"")</f>
        <v/>
      </c>
      <c r="Z165" s="37" t="str">
        <f>IFERROR(VLOOKUP($A165,'CONCENTRADO DE CLAVES'!$A$10:$AU$732,Z$8,FALSE),"")</f>
        <v/>
      </c>
      <c r="AA165" s="13" t="str">
        <f>IFERROR(VLOOKUP($A165,'CONCENTRADO DE CLAVES'!$A$10:$AU$732,AA$8,FALSE),"")</f>
        <v/>
      </c>
      <c r="AB165" s="13" t="str">
        <f>IFERROR(VLOOKUP($A165,'CONCENTRADO DE CLAVES'!$A$10:$AU$732,AB$8,FALSE),"")</f>
        <v/>
      </c>
      <c r="AC165" s="13" t="str">
        <f>IFERROR(VLOOKUP($A165,'CONCENTRADO DE CLAVES'!$A$10:$AU$732,AC$8,FALSE),"")</f>
        <v/>
      </c>
      <c r="AD165" s="37" t="str">
        <f>IFERROR(VLOOKUP($A165,'CONCENTRADO DE CLAVES'!$A$10:$AU$732,AD$8,FALSE),"")</f>
        <v/>
      </c>
      <c r="AE165" s="13" t="str">
        <f>IFERROR(VLOOKUP($A165,'CONCENTRADO DE CLAVES'!$A$10:$AU$732,AE$8,FALSE),"")</f>
        <v/>
      </c>
      <c r="AF165" s="13" t="str">
        <f>IFERROR(VLOOKUP($A165,'CONCENTRADO DE CLAVES'!$A$10:$AU$732,AF$8,FALSE),"")</f>
        <v/>
      </c>
      <c r="AG165" s="13" t="str">
        <f>IFERROR(VLOOKUP($A165,'CONCENTRADO DE CLAVES'!$A$10:$AU$732,AG$8,FALSE),"")</f>
        <v/>
      </c>
      <c r="AH165" s="37" t="str">
        <f>IFERROR(VLOOKUP($A165,'CONCENTRADO DE CLAVES'!$A$10:$AU$732,AH$8,FALSE),"")</f>
        <v/>
      </c>
      <c r="AI165" s="13" t="str">
        <f>IFERROR(VLOOKUP($A165,'CONCENTRADO DE CLAVES'!$A$10:$AU$732,AI$8,FALSE),"")</f>
        <v/>
      </c>
      <c r="AJ165" s="13" t="str">
        <f>IFERROR(VLOOKUP($A165,'CONCENTRADO DE CLAVES'!$A$10:$AU$732,AJ$8,FALSE),"")</f>
        <v/>
      </c>
      <c r="AK165" s="13" t="str">
        <f>IFERROR(VLOOKUP($A165,'CONCENTRADO DE CLAVES'!$A$10:$AU$732,AK$8,FALSE),"")</f>
        <v/>
      </c>
      <c r="AL165" s="37" t="str">
        <f>IFERROR(VLOOKUP($A165,'CONCENTRADO DE CLAVES'!$A$10:$AU$732,AL$8,FALSE),"")</f>
        <v/>
      </c>
      <c r="AM165" s="69" t="str">
        <f>IFERROR(VLOOKUP($A165,'CONCENTRADO DE CLAVES'!$A$10:$AU$732,AM$8,FALSE),"")</f>
        <v/>
      </c>
    </row>
    <row r="166" spans="1:39" x14ac:dyDescent="0.25">
      <c r="A166" s="66">
        <v>157</v>
      </c>
      <c r="B166" s="16" t="str">
        <f>IFERROR(VLOOKUP($A166,'CONCENTRADO DE CLAVES'!$A$10:$AU$732,B$8,FALSE),"")</f>
        <v/>
      </c>
      <c r="C166" s="16" t="str">
        <f>IFERROR(VLOOKUP($A166,'CONCENTRADO DE CLAVES'!$A$10:$AU$732,C$8,FALSE),"")</f>
        <v/>
      </c>
      <c r="D166" s="16" t="str">
        <f>IFERROR(VLOOKUP($A166,'CONCENTRADO DE CLAVES'!$A$10:$AU$732,D$8,FALSE),"")</f>
        <v/>
      </c>
      <c r="E166" s="16" t="str">
        <f>IFERROR(VLOOKUP($A166,'CONCENTRADO DE CLAVES'!$A$10:$AU$732,E$8,FALSE),"")</f>
        <v/>
      </c>
      <c r="F166" s="16" t="str">
        <f>IFERROR(VLOOKUP($A166,'CONCENTRADO DE CLAVES'!$A$10:$AU$732,F$8,FALSE),"")</f>
        <v/>
      </c>
      <c r="G166" s="16" t="str">
        <f>IFERROR(VLOOKUP($A166,'CONCENTRADO DE CLAVES'!$A$10:$AU$732,G$8,FALSE),"")</f>
        <v/>
      </c>
      <c r="H166" s="16" t="str">
        <f>IFERROR(VLOOKUP($A166,'CONCENTRADO DE CLAVES'!$A$10:$AU$732,H$8,FALSE),"")</f>
        <v/>
      </c>
      <c r="I166" s="16" t="str">
        <f>IFERROR(VLOOKUP($A166,'CONCENTRADO DE CLAVES'!$A$10:$AU$732,I$8,FALSE),"")</f>
        <v/>
      </c>
      <c r="J166" s="16" t="str">
        <f>IFERROR(VLOOKUP($A166,'CONCENTRADO DE CLAVES'!$A$10:$AU$732,J$8,FALSE),"")</f>
        <v/>
      </c>
      <c r="K166" s="16" t="str">
        <f>IFERROR(VLOOKUP($A166,'CONCENTRADO DE CLAVES'!$A$10:$AU$732,K$8,FALSE),"")</f>
        <v/>
      </c>
      <c r="L166" s="16" t="str">
        <f>IFERROR(VLOOKUP($A166,'CONCENTRADO DE CLAVES'!$A$10:$AU$732,L$8,FALSE),"")</f>
        <v/>
      </c>
      <c r="M166" s="16" t="str">
        <f>IFERROR(VLOOKUP($A166,'CONCENTRADO DE CLAVES'!$A$10:$AU$732,M$8,FALSE),"")</f>
        <v/>
      </c>
      <c r="N166" s="16" t="str">
        <f>IFERROR(VLOOKUP($A166,'CONCENTRADO DE CLAVES'!$A$10:$AU$732,N$8,FALSE),"")</f>
        <v/>
      </c>
      <c r="O166" s="16" t="str">
        <f>IFERROR(VLOOKUP($A166,'CONCENTRADO DE CLAVES'!$A$10:$AU$732,O$8,FALSE),"")</f>
        <v/>
      </c>
      <c r="P166" s="16" t="str">
        <f>IFERROR(VLOOKUP($A166,'CONCENTRADO DE CLAVES'!$A$10:$AU$732,P$8,FALSE),"")</f>
        <v/>
      </c>
      <c r="Q166" s="16" t="str">
        <f>IFERROR(VLOOKUP($A166,'CONCENTRADO DE CLAVES'!$A$10:$AU$732,Q$8,FALSE),"")</f>
        <v/>
      </c>
      <c r="R166" s="16" t="str">
        <f>IFERROR(VLOOKUP($A166,'CONCENTRADO DE CLAVES'!$A$10:$AU$732,R$8,FALSE),"")</f>
        <v/>
      </c>
      <c r="S166" s="16" t="str">
        <f>IFERROR(VLOOKUP($A166,'CONCENTRADO DE CLAVES'!$A$10:$AU$732,S$8,FALSE),"")</f>
        <v/>
      </c>
      <c r="T166" s="16" t="str">
        <f>IFERROR(VLOOKUP($A166,'CONCENTRADO DE CLAVES'!$A$10:$AU$732,T$8,FALSE),"")</f>
        <v/>
      </c>
      <c r="U166" s="16" t="str">
        <f>IFERROR(VLOOKUP($A166,'CONCENTRADO DE CLAVES'!$A$10:$AU$732,U$8,FALSE),"")</f>
        <v/>
      </c>
      <c r="V166" s="16" t="str">
        <f>IFERROR(VLOOKUP($A166,'CONCENTRADO DE CLAVES'!$A$10:$AU$732,V$8,FALSE),"")</f>
        <v/>
      </c>
      <c r="W166" s="13" t="str">
        <f>IFERROR(VLOOKUP($A166,'CONCENTRADO DE CLAVES'!$A$10:$AU$732,W$8,FALSE),"")</f>
        <v/>
      </c>
      <c r="X166" s="13" t="str">
        <f>IFERROR(VLOOKUP($A166,'CONCENTRADO DE CLAVES'!$A$10:$AU$732,X$8,FALSE),"")</f>
        <v/>
      </c>
      <c r="Y166" s="13" t="str">
        <f>IFERROR(VLOOKUP($A166,'CONCENTRADO DE CLAVES'!$A$10:$AU$732,Y$8,FALSE),"")</f>
        <v/>
      </c>
      <c r="Z166" s="37" t="str">
        <f>IFERROR(VLOOKUP($A166,'CONCENTRADO DE CLAVES'!$A$10:$AU$732,Z$8,FALSE),"")</f>
        <v/>
      </c>
      <c r="AA166" s="13" t="str">
        <f>IFERROR(VLOOKUP($A166,'CONCENTRADO DE CLAVES'!$A$10:$AU$732,AA$8,FALSE),"")</f>
        <v/>
      </c>
      <c r="AB166" s="13" t="str">
        <f>IFERROR(VLOOKUP($A166,'CONCENTRADO DE CLAVES'!$A$10:$AU$732,AB$8,FALSE),"")</f>
        <v/>
      </c>
      <c r="AC166" s="13" t="str">
        <f>IFERROR(VLOOKUP($A166,'CONCENTRADO DE CLAVES'!$A$10:$AU$732,AC$8,FALSE),"")</f>
        <v/>
      </c>
      <c r="AD166" s="37" t="str">
        <f>IFERROR(VLOOKUP($A166,'CONCENTRADO DE CLAVES'!$A$10:$AU$732,AD$8,FALSE),"")</f>
        <v/>
      </c>
      <c r="AE166" s="13" t="str">
        <f>IFERROR(VLOOKUP($A166,'CONCENTRADO DE CLAVES'!$A$10:$AU$732,AE$8,FALSE),"")</f>
        <v/>
      </c>
      <c r="AF166" s="13" t="str">
        <f>IFERROR(VLOOKUP($A166,'CONCENTRADO DE CLAVES'!$A$10:$AU$732,AF$8,FALSE),"")</f>
        <v/>
      </c>
      <c r="AG166" s="13" t="str">
        <f>IFERROR(VLOOKUP($A166,'CONCENTRADO DE CLAVES'!$A$10:$AU$732,AG$8,FALSE),"")</f>
        <v/>
      </c>
      <c r="AH166" s="37" t="str">
        <f>IFERROR(VLOOKUP($A166,'CONCENTRADO DE CLAVES'!$A$10:$AU$732,AH$8,FALSE),"")</f>
        <v/>
      </c>
      <c r="AI166" s="13" t="str">
        <f>IFERROR(VLOOKUP($A166,'CONCENTRADO DE CLAVES'!$A$10:$AU$732,AI$8,FALSE),"")</f>
        <v/>
      </c>
      <c r="AJ166" s="13" t="str">
        <f>IFERROR(VLOOKUP($A166,'CONCENTRADO DE CLAVES'!$A$10:$AU$732,AJ$8,FALSE),"")</f>
        <v/>
      </c>
      <c r="AK166" s="13" t="str">
        <f>IFERROR(VLOOKUP($A166,'CONCENTRADO DE CLAVES'!$A$10:$AU$732,AK$8,FALSE),"")</f>
        <v/>
      </c>
      <c r="AL166" s="37" t="str">
        <f>IFERROR(VLOOKUP($A166,'CONCENTRADO DE CLAVES'!$A$10:$AU$732,AL$8,FALSE),"")</f>
        <v/>
      </c>
      <c r="AM166" s="69" t="str">
        <f>IFERROR(VLOOKUP($A166,'CONCENTRADO DE CLAVES'!$A$10:$AU$732,AM$8,FALSE),"")</f>
        <v/>
      </c>
    </row>
    <row r="167" spans="1:39" x14ac:dyDescent="0.25">
      <c r="A167" s="66">
        <v>158</v>
      </c>
      <c r="B167" s="16" t="str">
        <f>IFERROR(VLOOKUP($A167,'CONCENTRADO DE CLAVES'!$A$10:$AU$732,B$8,FALSE),"")</f>
        <v/>
      </c>
      <c r="C167" s="16" t="str">
        <f>IFERROR(VLOOKUP($A167,'CONCENTRADO DE CLAVES'!$A$10:$AU$732,C$8,FALSE),"")</f>
        <v/>
      </c>
      <c r="D167" s="16" t="str">
        <f>IFERROR(VLOOKUP($A167,'CONCENTRADO DE CLAVES'!$A$10:$AU$732,D$8,FALSE),"")</f>
        <v/>
      </c>
      <c r="E167" s="16" t="str">
        <f>IFERROR(VLOOKUP($A167,'CONCENTRADO DE CLAVES'!$A$10:$AU$732,E$8,FALSE),"")</f>
        <v/>
      </c>
      <c r="F167" s="16" t="str">
        <f>IFERROR(VLOOKUP($A167,'CONCENTRADO DE CLAVES'!$A$10:$AU$732,F$8,FALSE),"")</f>
        <v/>
      </c>
      <c r="G167" s="16" t="str">
        <f>IFERROR(VLOOKUP($A167,'CONCENTRADO DE CLAVES'!$A$10:$AU$732,G$8,FALSE),"")</f>
        <v/>
      </c>
      <c r="H167" s="16" t="str">
        <f>IFERROR(VLOOKUP($A167,'CONCENTRADO DE CLAVES'!$A$10:$AU$732,H$8,FALSE),"")</f>
        <v/>
      </c>
      <c r="I167" s="16" t="str">
        <f>IFERROR(VLOOKUP($A167,'CONCENTRADO DE CLAVES'!$A$10:$AU$732,I$8,FALSE),"")</f>
        <v/>
      </c>
      <c r="J167" s="16" t="str">
        <f>IFERROR(VLOOKUP($A167,'CONCENTRADO DE CLAVES'!$A$10:$AU$732,J$8,FALSE),"")</f>
        <v/>
      </c>
      <c r="K167" s="16" t="str">
        <f>IFERROR(VLOOKUP($A167,'CONCENTRADO DE CLAVES'!$A$10:$AU$732,K$8,FALSE),"")</f>
        <v/>
      </c>
      <c r="L167" s="16" t="str">
        <f>IFERROR(VLOOKUP($A167,'CONCENTRADO DE CLAVES'!$A$10:$AU$732,L$8,FALSE),"")</f>
        <v/>
      </c>
      <c r="M167" s="16" t="str">
        <f>IFERROR(VLOOKUP($A167,'CONCENTRADO DE CLAVES'!$A$10:$AU$732,M$8,FALSE),"")</f>
        <v/>
      </c>
      <c r="N167" s="16" t="str">
        <f>IFERROR(VLOOKUP($A167,'CONCENTRADO DE CLAVES'!$A$10:$AU$732,N$8,FALSE),"")</f>
        <v/>
      </c>
      <c r="O167" s="16" t="str">
        <f>IFERROR(VLOOKUP($A167,'CONCENTRADO DE CLAVES'!$A$10:$AU$732,O$8,FALSE),"")</f>
        <v/>
      </c>
      <c r="P167" s="16" t="str">
        <f>IFERROR(VLOOKUP($A167,'CONCENTRADO DE CLAVES'!$A$10:$AU$732,P$8,FALSE),"")</f>
        <v/>
      </c>
      <c r="Q167" s="16" t="str">
        <f>IFERROR(VLOOKUP($A167,'CONCENTRADO DE CLAVES'!$A$10:$AU$732,Q$8,FALSE),"")</f>
        <v/>
      </c>
      <c r="R167" s="16" t="str">
        <f>IFERROR(VLOOKUP($A167,'CONCENTRADO DE CLAVES'!$A$10:$AU$732,R$8,FALSE),"")</f>
        <v/>
      </c>
      <c r="S167" s="16" t="str">
        <f>IFERROR(VLOOKUP($A167,'CONCENTRADO DE CLAVES'!$A$10:$AU$732,S$8,FALSE),"")</f>
        <v/>
      </c>
      <c r="T167" s="16" t="str">
        <f>IFERROR(VLOOKUP($A167,'CONCENTRADO DE CLAVES'!$A$10:$AU$732,T$8,FALSE),"")</f>
        <v/>
      </c>
      <c r="U167" s="16" t="str">
        <f>IFERROR(VLOOKUP($A167,'CONCENTRADO DE CLAVES'!$A$10:$AU$732,U$8,FALSE),"")</f>
        <v/>
      </c>
      <c r="V167" s="16" t="str">
        <f>IFERROR(VLOOKUP($A167,'CONCENTRADO DE CLAVES'!$A$10:$AU$732,V$8,FALSE),"")</f>
        <v/>
      </c>
      <c r="W167" s="13" t="str">
        <f>IFERROR(VLOOKUP($A167,'CONCENTRADO DE CLAVES'!$A$10:$AU$732,W$8,FALSE),"")</f>
        <v/>
      </c>
      <c r="X167" s="13" t="str">
        <f>IFERROR(VLOOKUP($A167,'CONCENTRADO DE CLAVES'!$A$10:$AU$732,X$8,FALSE),"")</f>
        <v/>
      </c>
      <c r="Y167" s="13" t="str">
        <f>IFERROR(VLOOKUP($A167,'CONCENTRADO DE CLAVES'!$A$10:$AU$732,Y$8,FALSE),"")</f>
        <v/>
      </c>
      <c r="Z167" s="37" t="str">
        <f>IFERROR(VLOOKUP($A167,'CONCENTRADO DE CLAVES'!$A$10:$AU$732,Z$8,FALSE),"")</f>
        <v/>
      </c>
      <c r="AA167" s="13" t="str">
        <f>IFERROR(VLOOKUP($A167,'CONCENTRADO DE CLAVES'!$A$10:$AU$732,AA$8,FALSE),"")</f>
        <v/>
      </c>
      <c r="AB167" s="13" t="str">
        <f>IFERROR(VLOOKUP($A167,'CONCENTRADO DE CLAVES'!$A$10:$AU$732,AB$8,FALSE),"")</f>
        <v/>
      </c>
      <c r="AC167" s="13" t="str">
        <f>IFERROR(VLOOKUP($A167,'CONCENTRADO DE CLAVES'!$A$10:$AU$732,AC$8,FALSE),"")</f>
        <v/>
      </c>
      <c r="AD167" s="37" t="str">
        <f>IFERROR(VLOOKUP($A167,'CONCENTRADO DE CLAVES'!$A$10:$AU$732,AD$8,FALSE),"")</f>
        <v/>
      </c>
      <c r="AE167" s="13" t="str">
        <f>IFERROR(VLOOKUP($A167,'CONCENTRADO DE CLAVES'!$A$10:$AU$732,AE$8,FALSE),"")</f>
        <v/>
      </c>
      <c r="AF167" s="13" t="str">
        <f>IFERROR(VLOOKUP($A167,'CONCENTRADO DE CLAVES'!$A$10:$AU$732,AF$8,FALSE),"")</f>
        <v/>
      </c>
      <c r="AG167" s="13" t="str">
        <f>IFERROR(VLOOKUP($A167,'CONCENTRADO DE CLAVES'!$A$10:$AU$732,AG$8,FALSE),"")</f>
        <v/>
      </c>
      <c r="AH167" s="37" t="str">
        <f>IFERROR(VLOOKUP($A167,'CONCENTRADO DE CLAVES'!$A$10:$AU$732,AH$8,FALSE),"")</f>
        <v/>
      </c>
      <c r="AI167" s="13" t="str">
        <f>IFERROR(VLOOKUP($A167,'CONCENTRADO DE CLAVES'!$A$10:$AU$732,AI$8,FALSE),"")</f>
        <v/>
      </c>
      <c r="AJ167" s="13" t="str">
        <f>IFERROR(VLOOKUP($A167,'CONCENTRADO DE CLAVES'!$A$10:$AU$732,AJ$8,FALSE),"")</f>
        <v/>
      </c>
      <c r="AK167" s="13" t="str">
        <f>IFERROR(VLOOKUP($A167,'CONCENTRADO DE CLAVES'!$A$10:$AU$732,AK$8,FALSE),"")</f>
        <v/>
      </c>
      <c r="AL167" s="37" t="str">
        <f>IFERROR(VLOOKUP($A167,'CONCENTRADO DE CLAVES'!$A$10:$AU$732,AL$8,FALSE),"")</f>
        <v/>
      </c>
      <c r="AM167" s="69" t="str">
        <f>IFERROR(VLOOKUP($A167,'CONCENTRADO DE CLAVES'!$A$10:$AU$732,AM$8,FALSE),"")</f>
        <v/>
      </c>
    </row>
    <row r="168" spans="1:39" x14ac:dyDescent="0.25">
      <c r="A168" s="66">
        <v>159</v>
      </c>
      <c r="B168" s="16" t="str">
        <f>IFERROR(VLOOKUP($A168,'CONCENTRADO DE CLAVES'!$A$10:$AU$732,B$8,FALSE),"")</f>
        <v/>
      </c>
      <c r="C168" s="16" t="str">
        <f>IFERROR(VLOOKUP($A168,'CONCENTRADO DE CLAVES'!$A$10:$AU$732,C$8,FALSE),"")</f>
        <v/>
      </c>
      <c r="D168" s="16" t="str">
        <f>IFERROR(VLOOKUP($A168,'CONCENTRADO DE CLAVES'!$A$10:$AU$732,D$8,FALSE),"")</f>
        <v/>
      </c>
      <c r="E168" s="16" t="str">
        <f>IFERROR(VLOOKUP($A168,'CONCENTRADO DE CLAVES'!$A$10:$AU$732,E$8,FALSE),"")</f>
        <v/>
      </c>
      <c r="F168" s="16" t="str">
        <f>IFERROR(VLOOKUP($A168,'CONCENTRADO DE CLAVES'!$A$10:$AU$732,F$8,FALSE),"")</f>
        <v/>
      </c>
      <c r="G168" s="16" t="str">
        <f>IFERROR(VLOOKUP($A168,'CONCENTRADO DE CLAVES'!$A$10:$AU$732,G$8,FALSE),"")</f>
        <v/>
      </c>
      <c r="H168" s="16" t="str">
        <f>IFERROR(VLOOKUP($A168,'CONCENTRADO DE CLAVES'!$A$10:$AU$732,H$8,FALSE),"")</f>
        <v/>
      </c>
      <c r="I168" s="16" t="str">
        <f>IFERROR(VLOOKUP($A168,'CONCENTRADO DE CLAVES'!$A$10:$AU$732,I$8,FALSE),"")</f>
        <v/>
      </c>
      <c r="J168" s="16" t="str">
        <f>IFERROR(VLOOKUP($A168,'CONCENTRADO DE CLAVES'!$A$10:$AU$732,J$8,FALSE),"")</f>
        <v/>
      </c>
      <c r="K168" s="16" t="str">
        <f>IFERROR(VLOOKUP($A168,'CONCENTRADO DE CLAVES'!$A$10:$AU$732,K$8,FALSE),"")</f>
        <v/>
      </c>
      <c r="L168" s="16" t="str">
        <f>IFERROR(VLOOKUP($A168,'CONCENTRADO DE CLAVES'!$A$10:$AU$732,L$8,FALSE),"")</f>
        <v/>
      </c>
      <c r="M168" s="16" t="str">
        <f>IFERROR(VLOOKUP($A168,'CONCENTRADO DE CLAVES'!$A$10:$AU$732,M$8,FALSE),"")</f>
        <v/>
      </c>
      <c r="N168" s="16" t="str">
        <f>IFERROR(VLOOKUP($A168,'CONCENTRADO DE CLAVES'!$A$10:$AU$732,N$8,FALSE),"")</f>
        <v/>
      </c>
      <c r="O168" s="16" t="str">
        <f>IFERROR(VLOOKUP($A168,'CONCENTRADO DE CLAVES'!$A$10:$AU$732,O$8,FALSE),"")</f>
        <v/>
      </c>
      <c r="P168" s="16" t="str">
        <f>IFERROR(VLOOKUP($A168,'CONCENTRADO DE CLAVES'!$A$10:$AU$732,P$8,FALSE),"")</f>
        <v/>
      </c>
      <c r="Q168" s="16" t="str">
        <f>IFERROR(VLOOKUP($A168,'CONCENTRADO DE CLAVES'!$A$10:$AU$732,Q$8,FALSE),"")</f>
        <v/>
      </c>
      <c r="R168" s="16" t="str">
        <f>IFERROR(VLOOKUP($A168,'CONCENTRADO DE CLAVES'!$A$10:$AU$732,R$8,FALSE),"")</f>
        <v/>
      </c>
      <c r="S168" s="16" t="str">
        <f>IFERROR(VLOOKUP($A168,'CONCENTRADO DE CLAVES'!$A$10:$AU$732,S$8,FALSE),"")</f>
        <v/>
      </c>
      <c r="T168" s="16" t="str">
        <f>IFERROR(VLOOKUP($A168,'CONCENTRADO DE CLAVES'!$A$10:$AU$732,T$8,FALSE),"")</f>
        <v/>
      </c>
      <c r="U168" s="16" t="str">
        <f>IFERROR(VLOOKUP($A168,'CONCENTRADO DE CLAVES'!$A$10:$AU$732,U$8,FALSE),"")</f>
        <v/>
      </c>
      <c r="V168" s="16" t="str">
        <f>IFERROR(VLOOKUP($A168,'CONCENTRADO DE CLAVES'!$A$10:$AU$732,V$8,FALSE),"")</f>
        <v/>
      </c>
      <c r="W168" s="13" t="str">
        <f>IFERROR(VLOOKUP($A168,'CONCENTRADO DE CLAVES'!$A$10:$AU$732,W$8,FALSE),"")</f>
        <v/>
      </c>
      <c r="X168" s="13" t="str">
        <f>IFERROR(VLOOKUP($A168,'CONCENTRADO DE CLAVES'!$A$10:$AU$732,X$8,FALSE),"")</f>
        <v/>
      </c>
      <c r="Y168" s="13" t="str">
        <f>IFERROR(VLOOKUP($A168,'CONCENTRADO DE CLAVES'!$A$10:$AU$732,Y$8,FALSE),"")</f>
        <v/>
      </c>
      <c r="Z168" s="37" t="str">
        <f>IFERROR(VLOOKUP($A168,'CONCENTRADO DE CLAVES'!$A$10:$AU$732,Z$8,FALSE),"")</f>
        <v/>
      </c>
      <c r="AA168" s="13" t="str">
        <f>IFERROR(VLOOKUP($A168,'CONCENTRADO DE CLAVES'!$A$10:$AU$732,AA$8,FALSE),"")</f>
        <v/>
      </c>
      <c r="AB168" s="13" t="str">
        <f>IFERROR(VLOOKUP($A168,'CONCENTRADO DE CLAVES'!$A$10:$AU$732,AB$8,FALSE),"")</f>
        <v/>
      </c>
      <c r="AC168" s="13" t="str">
        <f>IFERROR(VLOOKUP($A168,'CONCENTRADO DE CLAVES'!$A$10:$AU$732,AC$8,FALSE),"")</f>
        <v/>
      </c>
      <c r="AD168" s="37" t="str">
        <f>IFERROR(VLOOKUP($A168,'CONCENTRADO DE CLAVES'!$A$10:$AU$732,AD$8,FALSE),"")</f>
        <v/>
      </c>
      <c r="AE168" s="13" t="str">
        <f>IFERROR(VLOOKUP($A168,'CONCENTRADO DE CLAVES'!$A$10:$AU$732,AE$8,FALSE),"")</f>
        <v/>
      </c>
      <c r="AF168" s="13" t="str">
        <f>IFERROR(VLOOKUP($A168,'CONCENTRADO DE CLAVES'!$A$10:$AU$732,AF$8,FALSE),"")</f>
        <v/>
      </c>
      <c r="AG168" s="13" t="str">
        <f>IFERROR(VLOOKUP($A168,'CONCENTRADO DE CLAVES'!$A$10:$AU$732,AG$8,FALSE),"")</f>
        <v/>
      </c>
      <c r="AH168" s="37" t="str">
        <f>IFERROR(VLOOKUP($A168,'CONCENTRADO DE CLAVES'!$A$10:$AU$732,AH$8,FALSE),"")</f>
        <v/>
      </c>
      <c r="AI168" s="13" t="str">
        <f>IFERROR(VLOOKUP($A168,'CONCENTRADO DE CLAVES'!$A$10:$AU$732,AI$8,FALSE),"")</f>
        <v/>
      </c>
      <c r="AJ168" s="13" t="str">
        <f>IFERROR(VLOOKUP($A168,'CONCENTRADO DE CLAVES'!$A$10:$AU$732,AJ$8,FALSE),"")</f>
        <v/>
      </c>
      <c r="AK168" s="13" t="str">
        <f>IFERROR(VLOOKUP($A168,'CONCENTRADO DE CLAVES'!$A$10:$AU$732,AK$8,FALSE),"")</f>
        <v/>
      </c>
      <c r="AL168" s="37" t="str">
        <f>IFERROR(VLOOKUP($A168,'CONCENTRADO DE CLAVES'!$A$10:$AU$732,AL$8,FALSE),"")</f>
        <v/>
      </c>
      <c r="AM168" s="69" t="str">
        <f>IFERROR(VLOOKUP($A168,'CONCENTRADO DE CLAVES'!$A$10:$AU$732,AM$8,FALSE),"")</f>
        <v/>
      </c>
    </row>
    <row r="169" spans="1:39" x14ac:dyDescent="0.25">
      <c r="A169" s="66">
        <v>160</v>
      </c>
      <c r="B169" s="16" t="str">
        <f>IFERROR(VLOOKUP($A169,'CONCENTRADO DE CLAVES'!$A$10:$AU$732,B$8,FALSE),"")</f>
        <v/>
      </c>
      <c r="C169" s="16" t="str">
        <f>IFERROR(VLOOKUP($A169,'CONCENTRADO DE CLAVES'!$A$10:$AU$732,C$8,FALSE),"")</f>
        <v/>
      </c>
      <c r="D169" s="16" t="str">
        <f>IFERROR(VLOOKUP($A169,'CONCENTRADO DE CLAVES'!$A$10:$AU$732,D$8,FALSE),"")</f>
        <v/>
      </c>
      <c r="E169" s="16" t="str">
        <f>IFERROR(VLOOKUP($A169,'CONCENTRADO DE CLAVES'!$A$10:$AU$732,E$8,FALSE),"")</f>
        <v/>
      </c>
      <c r="F169" s="16" t="str">
        <f>IFERROR(VLOOKUP($A169,'CONCENTRADO DE CLAVES'!$A$10:$AU$732,F$8,FALSE),"")</f>
        <v/>
      </c>
      <c r="G169" s="16" t="str">
        <f>IFERROR(VLOOKUP($A169,'CONCENTRADO DE CLAVES'!$A$10:$AU$732,G$8,FALSE),"")</f>
        <v/>
      </c>
      <c r="H169" s="16" t="str">
        <f>IFERROR(VLOOKUP($A169,'CONCENTRADO DE CLAVES'!$A$10:$AU$732,H$8,FALSE),"")</f>
        <v/>
      </c>
      <c r="I169" s="16" t="str">
        <f>IFERROR(VLOOKUP($A169,'CONCENTRADO DE CLAVES'!$A$10:$AU$732,I$8,FALSE),"")</f>
        <v/>
      </c>
      <c r="J169" s="16" t="str">
        <f>IFERROR(VLOOKUP($A169,'CONCENTRADO DE CLAVES'!$A$10:$AU$732,J$8,FALSE),"")</f>
        <v/>
      </c>
      <c r="K169" s="16" t="str">
        <f>IFERROR(VLOOKUP($A169,'CONCENTRADO DE CLAVES'!$A$10:$AU$732,K$8,FALSE),"")</f>
        <v/>
      </c>
      <c r="L169" s="16" t="str">
        <f>IFERROR(VLOOKUP($A169,'CONCENTRADO DE CLAVES'!$A$10:$AU$732,L$8,FALSE),"")</f>
        <v/>
      </c>
      <c r="M169" s="16" t="str">
        <f>IFERROR(VLOOKUP($A169,'CONCENTRADO DE CLAVES'!$A$10:$AU$732,M$8,FALSE),"")</f>
        <v/>
      </c>
      <c r="N169" s="16" t="str">
        <f>IFERROR(VLOOKUP($A169,'CONCENTRADO DE CLAVES'!$A$10:$AU$732,N$8,FALSE),"")</f>
        <v/>
      </c>
      <c r="O169" s="16" t="str">
        <f>IFERROR(VLOOKUP($A169,'CONCENTRADO DE CLAVES'!$A$10:$AU$732,O$8,FALSE),"")</f>
        <v/>
      </c>
      <c r="P169" s="16" t="str">
        <f>IFERROR(VLOOKUP($A169,'CONCENTRADO DE CLAVES'!$A$10:$AU$732,P$8,FALSE),"")</f>
        <v/>
      </c>
      <c r="Q169" s="16" t="str">
        <f>IFERROR(VLOOKUP($A169,'CONCENTRADO DE CLAVES'!$A$10:$AU$732,Q$8,FALSE),"")</f>
        <v/>
      </c>
      <c r="R169" s="16" t="str">
        <f>IFERROR(VLOOKUP($A169,'CONCENTRADO DE CLAVES'!$A$10:$AU$732,R$8,FALSE),"")</f>
        <v/>
      </c>
      <c r="S169" s="16" t="str">
        <f>IFERROR(VLOOKUP($A169,'CONCENTRADO DE CLAVES'!$A$10:$AU$732,S$8,FALSE),"")</f>
        <v/>
      </c>
      <c r="T169" s="16" t="str">
        <f>IFERROR(VLOOKUP($A169,'CONCENTRADO DE CLAVES'!$A$10:$AU$732,T$8,FALSE),"")</f>
        <v/>
      </c>
      <c r="U169" s="16" t="str">
        <f>IFERROR(VLOOKUP($A169,'CONCENTRADO DE CLAVES'!$A$10:$AU$732,U$8,FALSE),"")</f>
        <v/>
      </c>
      <c r="V169" s="16" t="str">
        <f>IFERROR(VLOOKUP($A169,'CONCENTRADO DE CLAVES'!$A$10:$AU$732,V$8,FALSE),"")</f>
        <v/>
      </c>
      <c r="W169" s="13" t="str">
        <f>IFERROR(VLOOKUP($A169,'CONCENTRADO DE CLAVES'!$A$10:$AU$732,W$8,FALSE),"")</f>
        <v/>
      </c>
      <c r="X169" s="13" t="str">
        <f>IFERROR(VLOOKUP($A169,'CONCENTRADO DE CLAVES'!$A$10:$AU$732,X$8,FALSE),"")</f>
        <v/>
      </c>
      <c r="Y169" s="13" t="str">
        <f>IFERROR(VLOOKUP($A169,'CONCENTRADO DE CLAVES'!$A$10:$AU$732,Y$8,FALSE),"")</f>
        <v/>
      </c>
      <c r="Z169" s="37" t="str">
        <f>IFERROR(VLOOKUP($A169,'CONCENTRADO DE CLAVES'!$A$10:$AU$732,Z$8,FALSE),"")</f>
        <v/>
      </c>
      <c r="AA169" s="13" t="str">
        <f>IFERROR(VLOOKUP($A169,'CONCENTRADO DE CLAVES'!$A$10:$AU$732,AA$8,FALSE),"")</f>
        <v/>
      </c>
      <c r="AB169" s="13" t="str">
        <f>IFERROR(VLOOKUP($A169,'CONCENTRADO DE CLAVES'!$A$10:$AU$732,AB$8,FALSE),"")</f>
        <v/>
      </c>
      <c r="AC169" s="13" t="str">
        <f>IFERROR(VLOOKUP($A169,'CONCENTRADO DE CLAVES'!$A$10:$AU$732,AC$8,FALSE),"")</f>
        <v/>
      </c>
      <c r="AD169" s="37" t="str">
        <f>IFERROR(VLOOKUP($A169,'CONCENTRADO DE CLAVES'!$A$10:$AU$732,AD$8,FALSE),"")</f>
        <v/>
      </c>
      <c r="AE169" s="13" t="str">
        <f>IFERROR(VLOOKUP($A169,'CONCENTRADO DE CLAVES'!$A$10:$AU$732,AE$8,FALSE),"")</f>
        <v/>
      </c>
      <c r="AF169" s="13" t="str">
        <f>IFERROR(VLOOKUP($A169,'CONCENTRADO DE CLAVES'!$A$10:$AU$732,AF$8,FALSE),"")</f>
        <v/>
      </c>
      <c r="AG169" s="13" t="str">
        <f>IFERROR(VLOOKUP($A169,'CONCENTRADO DE CLAVES'!$A$10:$AU$732,AG$8,FALSE),"")</f>
        <v/>
      </c>
      <c r="AH169" s="37" t="str">
        <f>IFERROR(VLOOKUP($A169,'CONCENTRADO DE CLAVES'!$A$10:$AU$732,AH$8,FALSE),"")</f>
        <v/>
      </c>
      <c r="AI169" s="13" t="str">
        <f>IFERROR(VLOOKUP($A169,'CONCENTRADO DE CLAVES'!$A$10:$AU$732,AI$8,FALSE),"")</f>
        <v/>
      </c>
      <c r="AJ169" s="13" t="str">
        <f>IFERROR(VLOOKUP($A169,'CONCENTRADO DE CLAVES'!$A$10:$AU$732,AJ$8,FALSE),"")</f>
        <v/>
      </c>
      <c r="AK169" s="13" t="str">
        <f>IFERROR(VLOOKUP($A169,'CONCENTRADO DE CLAVES'!$A$10:$AU$732,AK$8,FALSE),"")</f>
        <v/>
      </c>
      <c r="AL169" s="37" t="str">
        <f>IFERROR(VLOOKUP($A169,'CONCENTRADO DE CLAVES'!$A$10:$AU$732,AL$8,FALSE),"")</f>
        <v/>
      </c>
      <c r="AM169" s="69" t="str">
        <f>IFERROR(VLOOKUP($A169,'CONCENTRADO DE CLAVES'!$A$10:$AU$732,AM$8,FALSE),"")</f>
        <v/>
      </c>
    </row>
    <row r="170" spans="1:39" x14ac:dyDescent="0.25">
      <c r="A170" s="66">
        <v>161</v>
      </c>
      <c r="B170" s="16" t="str">
        <f>IFERROR(VLOOKUP($A170,'CONCENTRADO DE CLAVES'!$A$10:$AU$732,B$8,FALSE),"")</f>
        <v/>
      </c>
      <c r="C170" s="16" t="str">
        <f>IFERROR(VLOOKUP($A170,'CONCENTRADO DE CLAVES'!$A$10:$AU$732,C$8,FALSE),"")</f>
        <v/>
      </c>
      <c r="D170" s="16" t="str">
        <f>IFERROR(VLOOKUP($A170,'CONCENTRADO DE CLAVES'!$A$10:$AU$732,D$8,FALSE),"")</f>
        <v/>
      </c>
      <c r="E170" s="16" t="str">
        <f>IFERROR(VLOOKUP($A170,'CONCENTRADO DE CLAVES'!$A$10:$AU$732,E$8,FALSE),"")</f>
        <v/>
      </c>
      <c r="F170" s="16" t="str">
        <f>IFERROR(VLOOKUP($A170,'CONCENTRADO DE CLAVES'!$A$10:$AU$732,F$8,FALSE),"")</f>
        <v/>
      </c>
      <c r="G170" s="16" t="str">
        <f>IFERROR(VLOOKUP($A170,'CONCENTRADO DE CLAVES'!$A$10:$AU$732,G$8,FALSE),"")</f>
        <v/>
      </c>
      <c r="H170" s="16" t="str">
        <f>IFERROR(VLOOKUP($A170,'CONCENTRADO DE CLAVES'!$A$10:$AU$732,H$8,FALSE),"")</f>
        <v/>
      </c>
      <c r="I170" s="16" t="str">
        <f>IFERROR(VLOOKUP($A170,'CONCENTRADO DE CLAVES'!$A$10:$AU$732,I$8,FALSE),"")</f>
        <v/>
      </c>
      <c r="J170" s="16" t="str">
        <f>IFERROR(VLOOKUP($A170,'CONCENTRADO DE CLAVES'!$A$10:$AU$732,J$8,FALSE),"")</f>
        <v/>
      </c>
      <c r="K170" s="16" t="str">
        <f>IFERROR(VLOOKUP($A170,'CONCENTRADO DE CLAVES'!$A$10:$AU$732,K$8,FALSE),"")</f>
        <v/>
      </c>
      <c r="L170" s="16" t="str">
        <f>IFERROR(VLOOKUP($A170,'CONCENTRADO DE CLAVES'!$A$10:$AU$732,L$8,FALSE),"")</f>
        <v/>
      </c>
      <c r="M170" s="16" t="str">
        <f>IFERROR(VLOOKUP($A170,'CONCENTRADO DE CLAVES'!$A$10:$AU$732,M$8,FALSE),"")</f>
        <v/>
      </c>
      <c r="N170" s="16" t="str">
        <f>IFERROR(VLOOKUP($A170,'CONCENTRADO DE CLAVES'!$A$10:$AU$732,N$8,FALSE),"")</f>
        <v/>
      </c>
      <c r="O170" s="16" t="str">
        <f>IFERROR(VLOOKUP($A170,'CONCENTRADO DE CLAVES'!$A$10:$AU$732,O$8,FALSE),"")</f>
        <v/>
      </c>
      <c r="P170" s="16" t="str">
        <f>IFERROR(VLOOKUP($A170,'CONCENTRADO DE CLAVES'!$A$10:$AU$732,P$8,FALSE),"")</f>
        <v/>
      </c>
      <c r="Q170" s="16" t="str">
        <f>IFERROR(VLOOKUP($A170,'CONCENTRADO DE CLAVES'!$A$10:$AU$732,Q$8,FALSE),"")</f>
        <v/>
      </c>
      <c r="R170" s="16" t="str">
        <f>IFERROR(VLOOKUP($A170,'CONCENTRADO DE CLAVES'!$A$10:$AU$732,R$8,FALSE),"")</f>
        <v/>
      </c>
      <c r="S170" s="16" t="str">
        <f>IFERROR(VLOOKUP($A170,'CONCENTRADO DE CLAVES'!$A$10:$AU$732,S$8,FALSE),"")</f>
        <v/>
      </c>
      <c r="T170" s="16" t="str">
        <f>IFERROR(VLOOKUP($A170,'CONCENTRADO DE CLAVES'!$A$10:$AU$732,T$8,FALSE),"")</f>
        <v/>
      </c>
      <c r="U170" s="16" t="str">
        <f>IFERROR(VLOOKUP($A170,'CONCENTRADO DE CLAVES'!$A$10:$AU$732,U$8,FALSE),"")</f>
        <v/>
      </c>
      <c r="V170" s="16" t="str">
        <f>IFERROR(VLOOKUP($A170,'CONCENTRADO DE CLAVES'!$A$10:$AU$732,V$8,FALSE),"")</f>
        <v/>
      </c>
      <c r="W170" s="13" t="str">
        <f>IFERROR(VLOOKUP($A170,'CONCENTRADO DE CLAVES'!$A$10:$AU$732,W$8,FALSE),"")</f>
        <v/>
      </c>
      <c r="X170" s="13" t="str">
        <f>IFERROR(VLOOKUP($A170,'CONCENTRADO DE CLAVES'!$A$10:$AU$732,X$8,FALSE),"")</f>
        <v/>
      </c>
      <c r="Y170" s="13" t="str">
        <f>IFERROR(VLOOKUP($A170,'CONCENTRADO DE CLAVES'!$A$10:$AU$732,Y$8,FALSE),"")</f>
        <v/>
      </c>
      <c r="Z170" s="37" t="str">
        <f>IFERROR(VLOOKUP($A170,'CONCENTRADO DE CLAVES'!$A$10:$AU$732,Z$8,FALSE),"")</f>
        <v/>
      </c>
      <c r="AA170" s="13" t="str">
        <f>IFERROR(VLOOKUP($A170,'CONCENTRADO DE CLAVES'!$A$10:$AU$732,AA$8,FALSE),"")</f>
        <v/>
      </c>
      <c r="AB170" s="13" t="str">
        <f>IFERROR(VLOOKUP($A170,'CONCENTRADO DE CLAVES'!$A$10:$AU$732,AB$8,FALSE),"")</f>
        <v/>
      </c>
      <c r="AC170" s="13" t="str">
        <f>IFERROR(VLOOKUP($A170,'CONCENTRADO DE CLAVES'!$A$10:$AU$732,AC$8,FALSE),"")</f>
        <v/>
      </c>
      <c r="AD170" s="37" t="str">
        <f>IFERROR(VLOOKUP($A170,'CONCENTRADO DE CLAVES'!$A$10:$AU$732,AD$8,FALSE),"")</f>
        <v/>
      </c>
      <c r="AE170" s="13" t="str">
        <f>IFERROR(VLOOKUP($A170,'CONCENTRADO DE CLAVES'!$A$10:$AU$732,AE$8,FALSE),"")</f>
        <v/>
      </c>
      <c r="AF170" s="13" t="str">
        <f>IFERROR(VLOOKUP($A170,'CONCENTRADO DE CLAVES'!$A$10:$AU$732,AF$8,FALSE),"")</f>
        <v/>
      </c>
      <c r="AG170" s="13" t="str">
        <f>IFERROR(VLOOKUP($A170,'CONCENTRADO DE CLAVES'!$A$10:$AU$732,AG$8,FALSE),"")</f>
        <v/>
      </c>
      <c r="AH170" s="37" t="str">
        <f>IFERROR(VLOOKUP($A170,'CONCENTRADO DE CLAVES'!$A$10:$AU$732,AH$8,FALSE),"")</f>
        <v/>
      </c>
      <c r="AI170" s="13" t="str">
        <f>IFERROR(VLOOKUP($A170,'CONCENTRADO DE CLAVES'!$A$10:$AU$732,AI$8,FALSE),"")</f>
        <v/>
      </c>
      <c r="AJ170" s="13" t="str">
        <f>IFERROR(VLOOKUP($A170,'CONCENTRADO DE CLAVES'!$A$10:$AU$732,AJ$8,FALSE),"")</f>
        <v/>
      </c>
      <c r="AK170" s="13" t="str">
        <f>IFERROR(VLOOKUP($A170,'CONCENTRADO DE CLAVES'!$A$10:$AU$732,AK$8,FALSE),"")</f>
        <v/>
      </c>
      <c r="AL170" s="37" t="str">
        <f>IFERROR(VLOOKUP($A170,'CONCENTRADO DE CLAVES'!$A$10:$AU$732,AL$8,FALSE),"")</f>
        <v/>
      </c>
      <c r="AM170" s="69" t="str">
        <f>IFERROR(VLOOKUP($A170,'CONCENTRADO DE CLAVES'!$A$10:$AU$732,AM$8,FALSE),"")</f>
        <v/>
      </c>
    </row>
    <row r="171" spans="1:39" x14ac:dyDescent="0.25">
      <c r="A171" s="66">
        <v>162</v>
      </c>
      <c r="B171" s="16" t="str">
        <f>IFERROR(VLOOKUP($A171,'CONCENTRADO DE CLAVES'!$A$10:$AU$732,B$8,FALSE),"")</f>
        <v/>
      </c>
      <c r="C171" s="16" t="str">
        <f>IFERROR(VLOOKUP($A171,'CONCENTRADO DE CLAVES'!$A$10:$AU$732,C$8,FALSE),"")</f>
        <v/>
      </c>
      <c r="D171" s="16" t="str">
        <f>IFERROR(VLOOKUP($A171,'CONCENTRADO DE CLAVES'!$A$10:$AU$732,D$8,FALSE),"")</f>
        <v/>
      </c>
      <c r="E171" s="16" t="str">
        <f>IFERROR(VLOOKUP($A171,'CONCENTRADO DE CLAVES'!$A$10:$AU$732,E$8,FALSE),"")</f>
        <v/>
      </c>
      <c r="F171" s="16" t="str">
        <f>IFERROR(VLOOKUP($A171,'CONCENTRADO DE CLAVES'!$A$10:$AU$732,F$8,FALSE),"")</f>
        <v/>
      </c>
      <c r="G171" s="16" t="str">
        <f>IFERROR(VLOOKUP($A171,'CONCENTRADO DE CLAVES'!$A$10:$AU$732,G$8,FALSE),"")</f>
        <v/>
      </c>
      <c r="H171" s="16" t="str">
        <f>IFERROR(VLOOKUP($A171,'CONCENTRADO DE CLAVES'!$A$10:$AU$732,H$8,FALSE),"")</f>
        <v/>
      </c>
      <c r="I171" s="16" t="str">
        <f>IFERROR(VLOOKUP($A171,'CONCENTRADO DE CLAVES'!$A$10:$AU$732,I$8,FALSE),"")</f>
        <v/>
      </c>
      <c r="J171" s="16" t="str">
        <f>IFERROR(VLOOKUP($A171,'CONCENTRADO DE CLAVES'!$A$10:$AU$732,J$8,FALSE),"")</f>
        <v/>
      </c>
      <c r="K171" s="16" t="str">
        <f>IFERROR(VLOOKUP($A171,'CONCENTRADO DE CLAVES'!$A$10:$AU$732,K$8,FALSE),"")</f>
        <v/>
      </c>
      <c r="L171" s="16" t="str">
        <f>IFERROR(VLOOKUP($A171,'CONCENTRADO DE CLAVES'!$A$10:$AU$732,L$8,FALSE),"")</f>
        <v/>
      </c>
      <c r="M171" s="16" t="str">
        <f>IFERROR(VLOOKUP($A171,'CONCENTRADO DE CLAVES'!$A$10:$AU$732,M$8,FALSE),"")</f>
        <v/>
      </c>
      <c r="N171" s="16" t="str">
        <f>IFERROR(VLOOKUP($A171,'CONCENTRADO DE CLAVES'!$A$10:$AU$732,N$8,FALSE),"")</f>
        <v/>
      </c>
      <c r="O171" s="16" t="str">
        <f>IFERROR(VLOOKUP($A171,'CONCENTRADO DE CLAVES'!$A$10:$AU$732,O$8,FALSE),"")</f>
        <v/>
      </c>
      <c r="P171" s="16" t="str">
        <f>IFERROR(VLOOKUP($A171,'CONCENTRADO DE CLAVES'!$A$10:$AU$732,P$8,FALSE),"")</f>
        <v/>
      </c>
      <c r="Q171" s="16" t="str">
        <f>IFERROR(VLOOKUP($A171,'CONCENTRADO DE CLAVES'!$A$10:$AU$732,Q$8,FALSE),"")</f>
        <v/>
      </c>
      <c r="R171" s="16" t="str">
        <f>IFERROR(VLOOKUP($A171,'CONCENTRADO DE CLAVES'!$A$10:$AU$732,R$8,FALSE),"")</f>
        <v/>
      </c>
      <c r="S171" s="16" t="str">
        <f>IFERROR(VLOOKUP($A171,'CONCENTRADO DE CLAVES'!$A$10:$AU$732,S$8,FALSE),"")</f>
        <v/>
      </c>
      <c r="T171" s="16" t="str">
        <f>IFERROR(VLOOKUP($A171,'CONCENTRADO DE CLAVES'!$A$10:$AU$732,T$8,FALSE),"")</f>
        <v/>
      </c>
      <c r="U171" s="16" t="str">
        <f>IFERROR(VLOOKUP($A171,'CONCENTRADO DE CLAVES'!$A$10:$AU$732,U$8,FALSE),"")</f>
        <v/>
      </c>
      <c r="V171" s="16" t="str">
        <f>IFERROR(VLOOKUP($A171,'CONCENTRADO DE CLAVES'!$A$10:$AU$732,V$8,FALSE),"")</f>
        <v/>
      </c>
      <c r="W171" s="13" t="str">
        <f>IFERROR(VLOOKUP($A171,'CONCENTRADO DE CLAVES'!$A$10:$AU$732,W$8,FALSE),"")</f>
        <v/>
      </c>
      <c r="X171" s="13" t="str">
        <f>IFERROR(VLOOKUP($A171,'CONCENTRADO DE CLAVES'!$A$10:$AU$732,X$8,FALSE),"")</f>
        <v/>
      </c>
      <c r="Y171" s="13" t="str">
        <f>IFERROR(VLOOKUP($A171,'CONCENTRADO DE CLAVES'!$A$10:$AU$732,Y$8,FALSE),"")</f>
        <v/>
      </c>
      <c r="Z171" s="37" t="str">
        <f>IFERROR(VLOOKUP($A171,'CONCENTRADO DE CLAVES'!$A$10:$AU$732,Z$8,FALSE),"")</f>
        <v/>
      </c>
      <c r="AA171" s="13" t="str">
        <f>IFERROR(VLOOKUP($A171,'CONCENTRADO DE CLAVES'!$A$10:$AU$732,AA$8,FALSE),"")</f>
        <v/>
      </c>
      <c r="AB171" s="13" t="str">
        <f>IFERROR(VLOOKUP($A171,'CONCENTRADO DE CLAVES'!$A$10:$AU$732,AB$8,FALSE),"")</f>
        <v/>
      </c>
      <c r="AC171" s="13" t="str">
        <f>IFERROR(VLOOKUP($A171,'CONCENTRADO DE CLAVES'!$A$10:$AU$732,AC$8,FALSE),"")</f>
        <v/>
      </c>
      <c r="AD171" s="37" t="str">
        <f>IFERROR(VLOOKUP($A171,'CONCENTRADO DE CLAVES'!$A$10:$AU$732,AD$8,FALSE),"")</f>
        <v/>
      </c>
      <c r="AE171" s="13" t="str">
        <f>IFERROR(VLOOKUP($A171,'CONCENTRADO DE CLAVES'!$A$10:$AU$732,AE$8,FALSE),"")</f>
        <v/>
      </c>
      <c r="AF171" s="13" t="str">
        <f>IFERROR(VLOOKUP($A171,'CONCENTRADO DE CLAVES'!$A$10:$AU$732,AF$8,FALSE),"")</f>
        <v/>
      </c>
      <c r="AG171" s="13" t="str">
        <f>IFERROR(VLOOKUP($A171,'CONCENTRADO DE CLAVES'!$A$10:$AU$732,AG$8,FALSE),"")</f>
        <v/>
      </c>
      <c r="AH171" s="37" t="str">
        <f>IFERROR(VLOOKUP($A171,'CONCENTRADO DE CLAVES'!$A$10:$AU$732,AH$8,FALSE),"")</f>
        <v/>
      </c>
      <c r="AI171" s="13" t="str">
        <f>IFERROR(VLOOKUP($A171,'CONCENTRADO DE CLAVES'!$A$10:$AU$732,AI$8,FALSE),"")</f>
        <v/>
      </c>
      <c r="AJ171" s="13" t="str">
        <f>IFERROR(VLOOKUP($A171,'CONCENTRADO DE CLAVES'!$A$10:$AU$732,AJ$8,FALSE),"")</f>
        <v/>
      </c>
      <c r="AK171" s="13" t="str">
        <f>IFERROR(VLOOKUP($A171,'CONCENTRADO DE CLAVES'!$A$10:$AU$732,AK$8,FALSE),"")</f>
        <v/>
      </c>
      <c r="AL171" s="37" t="str">
        <f>IFERROR(VLOOKUP($A171,'CONCENTRADO DE CLAVES'!$A$10:$AU$732,AL$8,FALSE),"")</f>
        <v/>
      </c>
      <c r="AM171" s="69" t="str">
        <f>IFERROR(VLOOKUP($A171,'CONCENTRADO DE CLAVES'!$A$10:$AU$732,AM$8,FALSE),"")</f>
        <v/>
      </c>
    </row>
    <row r="172" spans="1:39" x14ac:dyDescent="0.25">
      <c r="A172" s="66">
        <v>163</v>
      </c>
      <c r="B172" s="16" t="str">
        <f>IFERROR(VLOOKUP($A172,'CONCENTRADO DE CLAVES'!$A$10:$AU$732,B$8,FALSE),"")</f>
        <v/>
      </c>
      <c r="C172" s="16" t="str">
        <f>IFERROR(VLOOKUP($A172,'CONCENTRADO DE CLAVES'!$A$10:$AU$732,C$8,FALSE),"")</f>
        <v/>
      </c>
      <c r="D172" s="16" t="str">
        <f>IFERROR(VLOOKUP($A172,'CONCENTRADO DE CLAVES'!$A$10:$AU$732,D$8,FALSE),"")</f>
        <v/>
      </c>
      <c r="E172" s="16" t="str">
        <f>IFERROR(VLOOKUP($A172,'CONCENTRADO DE CLAVES'!$A$10:$AU$732,E$8,FALSE),"")</f>
        <v/>
      </c>
      <c r="F172" s="16" t="str">
        <f>IFERROR(VLOOKUP($A172,'CONCENTRADO DE CLAVES'!$A$10:$AU$732,F$8,FALSE),"")</f>
        <v/>
      </c>
      <c r="G172" s="16" t="str">
        <f>IFERROR(VLOOKUP($A172,'CONCENTRADO DE CLAVES'!$A$10:$AU$732,G$8,FALSE),"")</f>
        <v/>
      </c>
      <c r="H172" s="16" t="str">
        <f>IFERROR(VLOOKUP($A172,'CONCENTRADO DE CLAVES'!$A$10:$AU$732,H$8,FALSE),"")</f>
        <v/>
      </c>
      <c r="I172" s="16" t="str">
        <f>IFERROR(VLOOKUP($A172,'CONCENTRADO DE CLAVES'!$A$10:$AU$732,I$8,FALSE),"")</f>
        <v/>
      </c>
      <c r="J172" s="16" t="str">
        <f>IFERROR(VLOOKUP($A172,'CONCENTRADO DE CLAVES'!$A$10:$AU$732,J$8,FALSE),"")</f>
        <v/>
      </c>
      <c r="K172" s="16" t="str">
        <f>IFERROR(VLOOKUP($A172,'CONCENTRADO DE CLAVES'!$A$10:$AU$732,K$8,FALSE),"")</f>
        <v/>
      </c>
      <c r="L172" s="16" t="str">
        <f>IFERROR(VLOOKUP($A172,'CONCENTRADO DE CLAVES'!$A$10:$AU$732,L$8,FALSE),"")</f>
        <v/>
      </c>
      <c r="M172" s="16" t="str">
        <f>IFERROR(VLOOKUP($A172,'CONCENTRADO DE CLAVES'!$A$10:$AU$732,M$8,FALSE),"")</f>
        <v/>
      </c>
      <c r="N172" s="16" t="str">
        <f>IFERROR(VLOOKUP($A172,'CONCENTRADO DE CLAVES'!$A$10:$AU$732,N$8,FALSE),"")</f>
        <v/>
      </c>
      <c r="O172" s="16" t="str">
        <f>IFERROR(VLOOKUP($A172,'CONCENTRADO DE CLAVES'!$A$10:$AU$732,O$8,FALSE),"")</f>
        <v/>
      </c>
      <c r="P172" s="16" t="str">
        <f>IFERROR(VLOOKUP($A172,'CONCENTRADO DE CLAVES'!$A$10:$AU$732,P$8,FALSE),"")</f>
        <v/>
      </c>
      <c r="Q172" s="16" t="str">
        <f>IFERROR(VLOOKUP($A172,'CONCENTRADO DE CLAVES'!$A$10:$AU$732,Q$8,FALSE),"")</f>
        <v/>
      </c>
      <c r="R172" s="16" t="str">
        <f>IFERROR(VLOOKUP($A172,'CONCENTRADO DE CLAVES'!$A$10:$AU$732,R$8,FALSE),"")</f>
        <v/>
      </c>
      <c r="S172" s="16" t="str">
        <f>IFERROR(VLOOKUP($A172,'CONCENTRADO DE CLAVES'!$A$10:$AU$732,S$8,FALSE),"")</f>
        <v/>
      </c>
      <c r="T172" s="16" t="str">
        <f>IFERROR(VLOOKUP($A172,'CONCENTRADO DE CLAVES'!$A$10:$AU$732,T$8,FALSE),"")</f>
        <v/>
      </c>
      <c r="U172" s="16" t="str">
        <f>IFERROR(VLOOKUP($A172,'CONCENTRADO DE CLAVES'!$A$10:$AU$732,U$8,FALSE),"")</f>
        <v/>
      </c>
      <c r="V172" s="16" t="str">
        <f>IFERROR(VLOOKUP($A172,'CONCENTRADO DE CLAVES'!$A$10:$AU$732,V$8,FALSE),"")</f>
        <v/>
      </c>
      <c r="W172" s="13" t="str">
        <f>IFERROR(VLOOKUP($A172,'CONCENTRADO DE CLAVES'!$A$10:$AU$732,W$8,FALSE),"")</f>
        <v/>
      </c>
      <c r="X172" s="13" t="str">
        <f>IFERROR(VLOOKUP($A172,'CONCENTRADO DE CLAVES'!$A$10:$AU$732,X$8,FALSE),"")</f>
        <v/>
      </c>
      <c r="Y172" s="13" t="str">
        <f>IFERROR(VLOOKUP($A172,'CONCENTRADO DE CLAVES'!$A$10:$AU$732,Y$8,FALSE),"")</f>
        <v/>
      </c>
      <c r="Z172" s="37" t="str">
        <f>IFERROR(VLOOKUP($A172,'CONCENTRADO DE CLAVES'!$A$10:$AU$732,Z$8,FALSE),"")</f>
        <v/>
      </c>
      <c r="AA172" s="13" t="str">
        <f>IFERROR(VLOOKUP($A172,'CONCENTRADO DE CLAVES'!$A$10:$AU$732,AA$8,FALSE),"")</f>
        <v/>
      </c>
      <c r="AB172" s="13" t="str">
        <f>IFERROR(VLOOKUP($A172,'CONCENTRADO DE CLAVES'!$A$10:$AU$732,AB$8,FALSE),"")</f>
        <v/>
      </c>
      <c r="AC172" s="13" t="str">
        <f>IFERROR(VLOOKUP($A172,'CONCENTRADO DE CLAVES'!$A$10:$AU$732,AC$8,FALSE),"")</f>
        <v/>
      </c>
      <c r="AD172" s="37" t="str">
        <f>IFERROR(VLOOKUP($A172,'CONCENTRADO DE CLAVES'!$A$10:$AU$732,AD$8,FALSE),"")</f>
        <v/>
      </c>
      <c r="AE172" s="13" t="str">
        <f>IFERROR(VLOOKUP($A172,'CONCENTRADO DE CLAVES'!$A$10:$AU$732,AE$8,FALSE),"")</f>
        <v/>
      </c>
      <c r="AF172" s="13" t="str">
        <f>IFERROR(VLOOKUP($A172,'CONCENTRADO DE CLAVES'!$A$10:$AU$732,AF$8,FALSE),"")</f>
        <v/>
      </c>
      <c r="AG172" s="13" t="str">
        <f>IFERROR(VLOOKUP($A172,'CONCENTRADO DE CLAVES'!$A$10:$AU$732,AG$8,FALSE),"")</f>
        <v/>
      </c>
      <c r="AH172" s="37" t="str">
        <f>IFERROR(VLOOKUP($A172,'CONCENTRADO DE CLAVES'!$A$10:$AU$732,AH$8,FALSE),"")</f>
        <v/>
      </c>
      <c r="AI172" s="13" t="str">
        <f>IFERROR(VLOOKUP($A172,'CONCENTRADO DE CLAVES'!$A$10:$AU$732,AI$8,FALSE),"")</f>
        <v/>
      </c>
      <c r="AJ172" s="13" t="str">
        <f>IFERROR(VLOOKUP($A172,'CONCENTRADO DE CLAVES'!$A$10:$AU$732,AJ$8,FALSE),"")</f>
        <v/>
      </c>
      <c r="AK172" s="13" t="str">
        <f>IFERROR(VLOOKUP($A172,'CONCENTRADO DE CLAVES'!$A$10:$AU$732,AK$8,FALSE),"")</f>
        <v/>
      </c>
      <c r="AL172" s="37" t="str">
        <f>IFERROR(VLOOKUP($A172,'CONCENTRADO DE CLAVES'!$A$10:$AU$732,AL$8,FALSE),"")</f>
        <v/>
      </c>
      <c r="AM172" s="69" t="str">
        <f>IFERROR(VLOOKUP($A172,'CONCENTRADO DE CLAVES'!$A$10:$AU$732,AM$8,FALSE),"")</f>
        <v/>
      </c>
    </row>
    <row r="173" spans="1:39" x14ac:dyDescent="0.25">
      <c r="A173" s="66">
        <v>164</v>
      </c>
      <c r="B173" s="16" t="str">
        <f>IFERROR(VLOOKUP($A173,'CONCENTRADO DE CLAVES'!$A$10:$AU$732,B$8,FALSE),"")</f>
        <v/>
      </c>
      <c r="C173" s="16" t="str">
        <f>IFERROR(VLOOKUP($A173,'CONCENTRADO DE CLAVES'!$A$10:$AU$732,C$8,FALSE),"")</f>
        <v/>
      </c>
      <c r="D173" s="16" t="str">
        <f>IFERROR(VLOOKUP($A173,'CONCENTRADO DE CLAVES'!$A$10:$AU$732,D$8,FALSE),"")</f>
        <v/>
      </c>
      <c r="E173" s="16" t="str">
        <f>IFERROR(VLOOKUP($A173,'CONCENTRADO DE CLAVES'!$A$10:$AU$732,E$8,FALSE),"")</f>
        <v/>
      </c>
      <c r="F173" s="16" t="str">
        <f>IFERROR(VLOOKUP($A173,'CONCENTRADO DE CLAVES'!$A$10:$AU$732,F$8,FALSE),"")</f>
        <v/>
      </c>
      <c r="G173" s="16" t="str">
        <f>IFERROR(VLOOKUP($A173,'CONCENTRADO DE CLAVES'!$A$10:$AU$732,G$8,FALSE),"")</f>
        <v/>
      </c>
      <c r="H173" s="16" t="str">
        <f>IFERROR(VLOOKUP($A173,'CONCENTRADO DE CLAVES'!$A$10:$AU$732,H$8,FALSE),"")</f>
        <v/>
      </c>
      <c r="I173" s="16" t="str">
        <f>IFERROR(VLOOKUP($A173,'CONCENTRADO DE CLAVES'!$A$10:$AU$732,I$8,FALSE),"")</f>
        <v/>
      </c>
      <c r="J173" s="16" t="str">
        <f>IFERROR(VLOOKUP($A173,'CONCENTRADO DE CLAVES'!$A$10:$AU$732,J$8,FALSE),"")</f>
        <v/>
      </c>
      <c r="K173" s="16" t="str">
        <f>IFERROR(VLOOKUP($A173,'CONCENTRADO DE CLAVES'!$A$10:$AU$732,K$8,FALSE),"")</f>
        <v/>
      </c>
      <c r="L173" s="16" t="str">
        <f>IFERROR(VLOOKUP($A173,'CONCENTRADO DE CLAVES'!$A$10:$AU$732,L$8,FALSE),"")</f>
        <v/>
      </c>
      <c r="M173" s="16" t="str">
        <f>IFERROR(VLOOKUP($A173,'CONCENTRADO DE CLAVES'!$A$10:$AU$732,M$8,FALSE),"")</f>
        <v/>
      </c>
      <c r="N173" s="16" t="str">
        <f>IFERROR(VLOOKUP($A173,'CONCENTRADO DE CLAVES'!$A$10:$AU$732,N$8,FALSE),"")</f>
        <v/>
      </c>
      <c r="O173" s="16" t="str">
        <f>IFERROR(VLOOKUP($A173,'CONCENTRADO DE CLAVES'!$A$10:$AU$732,O$8,FALSE),"")</f>
        <v/>
      </c>
      <c r="P173" s="16" t="str">
        <f>IFERROR(VLOOKUP($A173,'CONCENTRADO DE CLAVES'!$A$10:$AU$732,P$8,FALSE),"")</f>
        <v/>
      </c>
      <c r="Q173" s="16" t="str">
        <f>IFERROR(VLOOKUP($A173,'CONCENTRADO DE CLAVES'!$A$10:$AU$732,Q$8,FALSE),"")</f>
        <v/>
      </c>
      <c r="R173" s="16" t="str">
        <f>IFERROR(VLOOKUP($A173,'CONCENTRADO DE CLAVES'!$A$10:$AU$732,R$8,FALSE),"")</f>
        <v/>
      </c>
      <c r="S173" s="16" t="str">
        <f>IFERROR(VLOOKUP($A173,'CONCENTRADO DE CLAVES'!$A$10:$AU$732,S$8,FALSE),"")</f>
        <v/>
      </c>
      <c r="T173" s="16" t="str">
        <f>IFERROR(VLOOKUP($A173,'CONCENTRADO DE CLAVES'!$A$10:$AU$732,T$8,FALSE),"")</f>
        <v/>
      </c>
      <c r="U173" s="16" t="str">
        <f>IFERROR(VLOOKUP($A173,'CONCENTRADO DE CLAVES'!$A$10:$AU$732,U$8,FALSE),"")</f>
        <v/>
      </c>
      <c r="V173" s="16" t="str">
        <f>IFERROR(VLOOKUP($A173,'CONCENTRADO DE CLAVES'!$A$10:$AU$732,V$8,FALSE),"")</f>
        <v/>
      </c>
      <c r="W173" s="13" t="str">
        <f>IFERROR(VLOOKUP($A173,'CONCENTRADO DE CLAVES'!$A$10:$AU$732,W$8,FALSE),"")</f>
        <v/>
      </c>
      <c r="X173" s="13" t="str">
        <f>IFERROR(VLOOKUP($A173,'CONCENTRADO DE CLAVES'!$A$10:$AU$732,X$8,FALSE),"")</f>
        <v/>
      </c>
      <c r="Y173" s="13" t="str">
        <f>IFERROR(VLOOKUP($A173,'CONCENTRADO DE CLAVES'!$A$10:$AU$732,Y$8,FALSE),"")</f>
        <v/>
      </c>
      <c r="Z173" s="37" t="str">
        <f>IFERROR(VLOOKUP($A173,'CONCENTRADO DE CLAVES'!$A$10:$AU$732,Z$8,FALSE),"")</f>
        <v/>
      </c>
      <c r="AA173" s="13" t="str">
        <f>IFERROR(VLOOKUP($A173,'CONCENTRADO DE CLAVES'!$A$10:$AU$732,AA$8,FALSE),"")</f>
        <v/>
      </c>
      <c r="AB173" s="13" t="str">
        <f>IFERROR(VLOOKUP($A173,'CONCENTRADO DE CLAVES'!$A$10:$AU$732,AB$8,FALSE),"")</f>
        <v/>
      </c>
      <c r="AC173" s="13" t="str">
        <f>IFERROR(VLOOKUP($A173,'CONCENTRADO DE CLAVES'!$A$10:$AU$732,AC$8,FALSE),"")</f>
        <v/>
      </c>
      <c r="AD173" s="37" t="str">
        <f>IFERROR(VLOOKUP($A173,'CONCENTRADO DE CLAVES'!$A$10:$AU$732,AD$8,FALSE),"")</f>
        <v/>
      </c>
      <c r="AE173" s="13" t="str">
        <f>IFERROR(VLOOKUP($A173,'CONCENTRADO DE CLAVES'!$A$10:$AU$732,AE$8,FALSE),"")</f>
        <v/>
      </c>
      <c r="AF173" s="13" t="str">
        <f>IFERROR(VLOOKUP($A173,'CONCENTRADO DE CLAVES'!$A$10:$AU$732,AF$8,FALSE),"")</f>
        <v/>
      </c>
      <c r="AG173" s="13" t="str">
        <f>IFERROR(VLOOKUP($A173,'CONCENTRADO DE CLAVES'!$A$10:$AU$732,AG$8,FALSE),"")</f>
        <v/>
      </c>
      <c r="AH173" s="37" t="str">
        <f>IFERROR(VLOOKUP($A173,'CONCENTRADO DE CLAVES'!$A$10:$AU$732,AH$8,FALSE),"")</f>
        <v/>
      </c>
      <c r="AI173" s="13" t="str">
        <f>IFERROR(VLOOKUP($A173,'CONCENTRADO DE CLAVES'!$A$10:$AU$732,AI$8,FALSE),"")</f>
        <v/>
      </c>
      <c r="AJ173" s="13" t="str">
        <f>IFERROR(VLOOKUP($A173,'CONCENTRADO DE CLAVES'!$A$10:$AU$732,AJ$8,FALSE),"")</f>
        <v/>
      </c>
      <c r="AK173" s="13" t="str">
        <f>IFERROR(VLOOKUP($A173,'CONCENTRADO DE CLAVES'!$A$10:$AU$732,AK$8,FALSE),"")</f>
        <v/>
      </c>
      <c r="AL173" s="37" t="str">
        <f>IFERROR(VLOOKUP($A173,'CONCENTRADO DE CLAVES'!$A$10:$AU$732,AL$8,FALSE),"")</f>
        <v/>
      </c>
      <c r="AM173" s="69" t="str">
        <f>IFERROR(VLOOKUP($A173,'CONCENTRADO DE CLAVES'!$A$10:$AU$732,AM$8,FALSE),"")</f>
        <v/>
      </c>
    </row>
    <row r="174" spans="1:39" x14ac:dyDescent="0.25">
      <c r="A174" s="66">
        <v>165</v>
      </c>
      <c r="B174" s="16" t="str">
        <f>IFERROR(VLOOKUP($A174,'CONCENTRADO DE CLAVES'!$A$10:$AU$732,B$8,FALSE),"")</f>
        <v/>
      </c>
      <c r="C174" s="16" t="str">
        <f>IFERROR(VLOOKUP($A174,'CONCENTRADO DE CLAVES'!$A$10:$AU$732,C$8,FALSE),"")</f>
        <v/>
      </c>
      <c r="D174" s="16" t="str">
        <f>IFERROR(VLOOKUP($A174,'CONCENTRADO DE CLAVES'!$A$10:$AU$732,D$8,FALSE),"")</f>
        <v/>
      </c>
      <c r="E174" s="16" t="str">
        <f>IFERROR(VLOOKUP($A174,'CONCENTRADO DE CLAVES'!$A$10:$AU$732,E$8,FALSE),"")</f>
        <v/>
      </c>
      <c r="F174" s="16" t="str">
        <f>IFERROR(VLOOKUP($A174,'CONCENTRADO DE CLAVES'!$A$10:$AU$732,F$8,FALSE),"")</f>
        <v/>
      </c>
      <c r="G174" s="16" t="str">
        <f>IFERROR(VLOOKUP($A174,'CONCENTRADO DE CLAVES'!$A$10:$AU$732,G$8,FALSE),"")</f>
        <v/>
      </c>
      <c r="H174" s="16" t="str">
        <f>IFERROR(VLOOKUP($A174,'CONCENTRADO DE CLAVES'!$A$10:$AU$732,H$8,FALSE),"")</f>
        <v/>
      </c>
      <c r="I174" s="16" t="str">
        <f>IFERROR(VLOOKUP($A174,'CONCENTRADO DE CLAVES'!$A$10:$AU$732,I$8,FALSE),"")</f>
        <v/>
      </c>
      <c r="J174" s="16" t="str">
        <f>IFERROR(VLOOKUP($A174,'CONCENTRADO DE CLAVES'!$A$10:$AU$732,J$8,FALSE),"")</f>
        <v/>
      </c>
      <c r="K174" s="16" t="str">
        <f>IFERROR(VLOOKUP($A174,'CONCENTRADO DE CLAVES'!$A$10:$AU$732,K$8,FALSE),"")</f>
        <v/>
      </c>
      <c r="L174" s="16" t="str">
        <f>IFERROR(VLOOKUP($A174,'CONCENTRADO DE CLAVES'!$A$10:$AU$732,L$8,FALSE),"")</f>
        <v/>
      </c>
      <c r="M174" s="16" t="str">
        <f>IFERROR(VLOOKUP($A174,'CONCENTRADO DE CLAVES'!$A$10:$AU$732,M$8,FALSE),"")</f>
        <v/>
      </c>
      <c r="N174" s="16" t="str">
        <f>IFERROR(VLOOKUP($A174,'CONCENTRADO DE CLAVES'!$A$10:$AU$732,N$8,FALSE),"")</f>
        <v/>
      </c>
      <c r="O174" s="16" t="str">
        <f>IFERROR(VLOOKUP($A174,'CONCENTRADO DE CLAVES'!$A$10:$AU$732,O$8,FALSE),"")</f>
        <v/>
      </c>
      <c r="P174" s="16" t="str">
        <f>IFERROR(VLOOKUP($A174,'CONCENTRADO DE CLAVES'!$A$10:$AU$732,P$8,FALSE),"")</f>
        <v/>
      </c>
      <c r="Q174" s="16" t="str">
        <f>IFERROR(VLOOKUP($A174,'CONCENTRADO DE CLAVES'!$A$10:$AU$732,Q$8,FALSE),"")</f>
        <v/>
      </c>
      <c r="R174" s="16" t="str">
        <f>IFERROR(VLOOKUP($A174,'CONCENTRADO DE CLAVES'!$A$10:$AU$732,R$8,FALSE),"")</f>
        <v/>
      </c>
      <c r="S174" s="16" t="str">
        <f>IFERROR(VLOOKUP($A174,'CONCENTRADO DE CLAVES'!$A$10:$AU$732,S$8,FALSE),"")</f>
        <v/>
      </c>
      <c r="T174" s="16" t="str">
        <f>IFERROR(VLOOKUP($A174,'CONCENTRADO DE CLAVES'!$A$10:$AU$732,T$8,FALSE),"")</f>
        <v/>
      </c>
      <c r="U174" s="16" t="str">
        <f>IFERROR(VLOOKUP($A174,'CONCENTRADO DE CLAVES'!$A$10:$AU$732,U$8,FALSE),"")</f>
        <v/>
      </c>
      <c r="V174" s="16" t="str">
        <f>IFERROR(VLOOKUP($A174,'CONCENTRADO DE CLAVES'!$A$10:$AU$732,V$8,FALSE),"")</f>
        <v/>
      </c>
      <c r="W174" s="13" t="str">
        <f>IFERROR(VLOOKUP($A174,'CONCENTRADO DE CLAVES'!$A$10:$AU$732,W$8,FALSE),"")</f>
        <v/>
      </c>
      <c r="X174" s="13" t="str">
        <f>IFERROR(VLOOKUP($A174,'CONCENTRADO DE CLAVES'!$A$10:$AU$732,X$8,FALSE),"")</f>
        <v/>
      </c>
      <c r="Y174" s="13" t="str">
        <f>IFERROR(VLOOKUP($A174,'CONCENTRADO DE CLAVES'!$A$10:$AU$732,Y$8,FALSE),"")</f>
        <v/>
      </c>
      <c r="Z174" s="37" t="str">
        <f>IFERROR(VLOOKUP($A174,'CONCENTRADO DE CLAVES'!$A$10:$AU$732,Z$8,FALSE),"")</f>
        <v/>
      </c>
      <c r="AA174" s="13" t="str">
        <f>IFERROR(VLOOKUP($A174,'CONCENTRADO DE CLAVES'!$A$10:$AU$732,AA$8,FALSE),"")</f>
        <v/>
      </c>
      <c r="AB174" s="13" t="str">
        <f>IFERROR(VLOOKUP($A174,'CONCENTRADO DE CLAVES'!$A$10:$AU$732,AB$8,FALSE),"")</f>
        <v/>
      </c>
      <c r="AC174" s="13" t="str">
        <f>IFERROR(VLOOKUP($A174,'CONCENTRADO DE CLAVES'!$A$10:$AU$732,AC$8,FALSE),"")</f>
        <v/>
      </c>
      <c r="AD174" s="37" t="str">
        <f>IFERROR(VLOOKUP($A174,'CONCENTRADO DE CLAVES'!$A$10:$AU$732,AD$8,FALSE),"")</f>
        <v/>
      </c>
      <c r="AE174" s="13" t="str">
        <f>IFERROR(VLOOKUP($A174,'CONCENTRADO DE CLAVES'!$A$10:$AU$732,AE$8,FALSE),"")</f>
        <v/>
      </c>
      <c r="AF174" s="13" t="str">
        <f>IFERROR(VLOOKUP($A174,'CONCENTRADO DE CLAVES'!$A$10:$AU$732,AF$8,FALSE),"")</f>
        <v/>
      </c>
      <c r="AG174" s="13" t="str">
        <f>IFERROR(VLOOKUP($A174,'CONCENTRADO DE CLAVES'!$A$10:$AU$732,AG$8,FALSE),"")</f>
        <v/>
      </c>
      <c r="AH174" s="37" t="str">
        <f>IFERROR(VLOOKUP($A174,'CONCENTRADO DE CLAVES'!$A$10:$AU$732,AH$8,FALSE),"")</f>
        <v/>
      </c>
      <c r="AI174" s="13" t="str">
        <f>IFERROR(VLOOKUP($A174,'CONCENTRADO DE CLAVES'!$A$10:$AU$732,AI$8,FALSE),"")</f>
        <v/>
      </c>
      <c r="AJ174" s="13" t="str">
        <f>IFERROR(VLOOKUP($A174,'CONCENTRADO DE CLAVES'!$A$10:$AU$732,AJ$8,FALSE),"")</f>
        <v/>
      </c>
      <c r="AK174" s="13" t="str">
        <f>IFERROR(VLOOKUP($A174,'CONCENTRADO DE CLAVES'!$A$10:$AU$732,AK$8,FALSE),"")</f>
        <v/>
      </c>
      <c r="AL174" s="37" t="str">
        <f>IFERROR(VLOOKUP($A174,'CONCENTRADO DE CLAVES'!$A$10:$AU$732,AL$8,FALSE),"")</f>
        <v/>
      </c>
      <c r="AM174" s="69" t="str">
        <f>IFERROR(VLOOKUP($A174,'CONCENTRADO DE CLAVES'!$A$10:$AU$732,AM$8,FALSE),"")</f>
        <v/>
      </c>
    </row>
    <row r="175" spans="1:39" x14ac:dyDescent="0.25">
      <c r="A175" s="66">
        <v>166</v>
      </c>
      <c r="B175" s="16" t="str">
        <f>IFERROR(VLOOKUP($A175,'CONCENTRADO DE CLAVES'!$A$10:$AU$732,B$8,FALSE),"")</f>
        <v/>
      </c>
      <c r="C175" s="16" t="str">
        <f>IFERROR(VLOOKUP($A175,'CONCENTRADO DE CLAVES'!$A$10:$AU$732,C$8,FALSE),"")</f>
        <v/>
      </c>
      <c r="D175" s="16" t="str">
        <f>IFERROR(VLOOKUP($A175,'CONCENTRADO DE CLAVES'!$A$10:$AU$732,D$8,FALSE),"")</f>
        <v/>
      </c>
      <c r="E175" s="16" t="str">
        <f>IFERROR(VLOOKUP($A175,'CONCENTRADO DE CLAVES'!$A$10:$AU$732,E$8,FALSE),"")</f>
        <v/>
      </c>
      <c r="F175" s="16" t="str">
        <f>IFERROR(VLOOKUP($A175,'CONCENTRADO DE CLAVES'!$A$10:$AU$732,F$8,FALSE),"")</f>
        <v/>
      </c>
      <c r="G175" s="16" t="str">
        <f>IFERROR(VLOOKUP($A175,'CONCENTRADO DE CLAVES'!$A$10:$AU$732,G$8,FALSE),"")</f>
        <v/>
      </c>
      <c r="H175" s="16" t="str">
        <f>IFERROR(VLOOKUP($A175,'CONCENTRADO DE CLAVES'!$A$10:$AU$732,H$8,FALSE),"")</f>
        <v/>
      </c>
      <c r="I175" s="16" t="str">
        <f>IFERROR(VLOOKUP($A175,'CONCENTRADO DE CLAVES'!$A$10:$AU$732,I$8,FALSE),"")</f>
        <v/>
      </c>
      <c r="J175" s="16" t="str">
        <f>IFERROR(VLOOKUP($A175,'CONCENTRADO DE CLAVES'!$A$10:$AU$732,J$8,FALSE),"")</f>
        <v/>
      </c>
      <c r="K175" s="16" t="str">
        <f>IFERROR(VLOOKUP($A175,'CONCENTRADO DE CLAVES'!$A$10:$AU$732,K$8,FALSE),"")</f>
        <v/>
      </c>
      <c r="L175" s="16" t="str">
        <f>IFERROR(VLOOKUP($A175,'CONCENTRADO DE CLAVES'!$A$10:$AU$732,L$8,FALSE),"")</f>
        <v/>
      </c>
      <c r="M175" s="16" t="str">
        <f>IFERROR(VLOOKUP($A175,'CONCENTRADO DE CLAVES'!$A$10:$AU$732,M$8,FALSE),"")</f>
        <v/>
      </c>
      <c r="N175" s="16" t="str">
        <f>IFERROR(VLOOKUP($A175,'CONCENTRADO DE CLAVES'!$A$10:$AU$732,N$8,FALSE),"")</f>
        <v/>
      </c>
      <c r="O175" s="16" t="str">
        <f>IFERROR(VLOOKUP($A175,'CONCENTRADO DE CLAVES'!$A$10:$AU$732,O$8,FALSE),"")</f>
        <v/>
      </c>
      <c r="P175" s="16" t="str">
        <f>IFERROR(VLOOKUP($A175,'CONCENTRADO DE CLAVES'!$A$10:$AU$732,P$8,FALSE),"")</f>
        <v/>
      </c>
      <c r="Q175" s="16" t="str">
        <f>IFERROR(VLOOKUP($A175,'CONCENTRADO DE CLAVES'!$A$10:$AU$732,Q$8,FALSE),"")</f>
        <v/>
      </c>
      <c r="R175" s="16" t="str">
        <f>IFERROR(VLOOKUP($A175,'CONCENTRADO DE CLAVES'!$A$10:$AU$732,R$8,FALSE),"")</f>
        <v/>
      </c>
      <c r="S175" s="16" t="str">
        <f>IFERROR(VLOOKUP($A175,'CONCENTRADO DE CLAVES'!$A$10:$AU$732,S$8,FALSE),"")</f>
        <v/>
      </c>
      <c r="T175" s="16" t="str">
        <f>IFERROR(VLOOKUP($A175,'CONCENTRADO DE CLAVES'!$A$10:$AU$732,T$8,FALSE),"")</f>
        <v/>
      </c>
      <c r="U175" s="16" t="str">
        <f>IFERROR(VLOOKUP($A175,'CONCENTRADO DE CLAVES'!$A$10:$AU$732,U$8,FALSE),"")</f>
        <v/>
      </c>
      <c r="V175" s="16" t="str">
        <f>IFERROR(VLOOKUP($A175,'CONCENTRADO DE CLAVES'!$A$10:$AU$732,V$8,FALSE),"")</f>
        <v/>
      </c>
      <c r="W175" s="13" t="str">
        <f>IFERROR(VLOOKUP($A175,'CONCENTRADO DE CLAVES'!$A$10:$AU$732,W$8,FALSE),"")</f>
        <v/>
      </c>
      <c r="X175" s="13" t="str">
        <f>IFERROR(VLOOKUP($A175,'CONCENTRADO DE CLAVES'!$A$10:$AU$732,X$8,FALSE),"")</f>
        <v/>
      </c>
      <c r="Y175" s="13" t="str">
        <f>IFERROR(VLOOKUP($A175,'CONCENTRADO DE CLAVES'!$A$10:$AU$732,Y$8,FALSE),"")</f>
        <v/>
      </c>
      <c r="Z175" s="37" t="str">
        <f>IFERROR(VLOOKUP($A175,'CONCENTRADO DE CLAVES'!$A$10:$AU$732,Z$8,FALSE),"")</f>
        <v/>
      </c>
      <c r="AA175" s="13" t="str">
        <f>IFERROR(VLOOKUP($A175,'CONCENTRADO DE CLAVES'!$A$10:$AU$732,AA$8,FALSE),"")</f>
        <v/>
      </c>
      <c r="AB175" s="13" t="str">
        <f>IFERROR(VLOOKUP($A175,'CONCENTRADO DE CLAVES'!$A$10:$AU$732,AB$8,FALSE),"")</f>
        <v/>
      </c>
      <c r="AC175" s="13" t="str">
        <f>IFERROR(VLOOKUP($A175,'CONCENTRADO DE CLAVES'!$A$10:$AU$732,AC$8,FALSE),"")</f>
        <v/>
      </c>
      <c r="AD175" s="37" t="str">
        <f>IFERROR(VLOOKUP($A175,'CONCENTRADO DE CLAVES'!$A$10:$AU$732,AD$8,FALSE),"")</f>
        <v/>
      </c>
      <c r="AE175" s="13" t="str">
        <f>IFERROR(VLOOKUP($A175,'CONCENTRADO DE CLAVES'!$A$10:$AU$732,AE$8,FALSE),"")</f>
        <v/>
      </c>
      <c r="AF175" s="13" t="str">
        <f>IFERROR(VLOOKUP($A175,'CONCENTRADO DE CLAVES'!$A$10:$AU$732,AF$8,FALSE),"")</f>
        <v/>
      </c>
      <c r="AG175" s="13" t="str">
        <f>IFERROR(VLOOKUP($A175,'CONCENTRADO DE CLAVES'!$A$10:$AU$732,AG$8,FALSE),"")</f>
        <v/>
      </c>
      <c r="AH175" s="37" t="str">
        <f>IFERROR(VLOOKUP($A175,'CONCENTRADO DE CLAVES'!$A$10:$AU$732,AH$8,FALSE),"")</f>
        <v/>
      </c>
      <c r="AI175" s="13" t="str">
        <f>IFERROR(VLOOKUP($A175,'CONCENTRADO DE CLAVES'!$A$10:$AU$732,AI$8,FALSE),"")</f>
        <v/>
      </c>
      <c r="AJ175" s="13" t="str">
        <f>IFERROR(VLOOKUP($A175,'CONCENTRADO DE CLAVES'!$A$10:$AU$732,AJ$8,FALSE),"")</f>
        <v/>
      </c>
      <c r="AK175" s="13" t="str">
        <f>IFERROR(VLOOKUP($A175,'CONCENTRADO DE CLAVES'!$A$10:$AU$732,AK$8,FALSE),"")</f>
        <v/>
      </c>
      <c r="AL175" s="37" t="str">
        <f>IFERROR(VLOOKUP($A175,'CONCENTRADO DE CLAVES'!$A$10:$AU$732,AL$8,FALSE),"")</f>
        <v/>
      </c>
      <c r="AM175" s="69" t="str">
        <f>IFERROR(VLOOKUP($A175,'CONCENTRADO DE CLAVES'!$A$10:$AU$732,AM$8,FALSE),"")</f>
        <v/>
      </c>
    </row>
    <row r="176" spans="1:39" x14ac:dyDescent="0.25">
      <c r="A176" s="66">
        <v>167</v>
      </c>
      <c r="B176" s="16" t="str">
        <f>IFERROR(VLOOKUP($A176,'CONCENTRADO DE CLAVES'!$A$10:$AU$732,B$8,FALSE),"")</f>
        <v/>
      </c>
      <c r="C176" s="16" t="str">
        <f>IFERROR(VLOOKUP($A176,'CONCENTRADO DE CLAVES'!$A$10:$AU$732,C$8,FALSE),"")</f>
        <v/>
      </c>
      <c r="D176" s="16" t="str">
        <f>IFERROR(VLOOKUP($A176,'CONCENTRADO DE CLAVES'!$A$10:$AU$732,D$8,FALSE),"")</f>
        <v/>
      </c>
      <c r="E176" s="16" t="str">
        <f>IFERROR(VLOOKUP($A176,'CONCENTRADO DE CLAVES'!$A$10:$AU$732,E$8,FALSE),"")</f>
        <v/>
      </c>
      <c r="F176" s="16" t="str">
        <f>IFERROR(VLOOKUP($A176,'CONCENTRADO DE CLAVES'!$A$10:$AU$732,F$8,FALSE),"")</f>
        <v/>
      </c>
      <c r="G176" s="16" t="str">
        <f>IFERROR(VLOOKUP($A176,'CONCENTRADO DE CLAVES'!$A$10:$AU$732,G$8,FALSE),"")</f>
        <v/>
      </c>
      <c r="H176" s="16" t="str">
        <f>IFERROR(VLOOKUP($A176,'CONCENTRADO DE CLAVES'!$A$10:$AU$732,H$8,FALSE),"")</f>
        <v/>
      </c>
      <c r="I176" s="16" t="str">
        <f>IFERROR(VLOOKUP($A176,'CONCENTRADO DE CLAVES'!$A$10:$AU$732,I$8,FALSE),"")</f>
        <v/>
      </c>
      <c r="J176" s="16" t="str">
        <f>IFERROR(VLOOKUP($A176,'CONCENTRADO DE CLAVES'!$A$10:$AU$732,J$8,FALSE),"")</f>
        <v/>
      </c>
      <c r="K176" s="16" t="str">
        <f>IFERROR(VLOOKUP($A176,'CONCENTRADO DE CLAVES'!$A$10:$AU$732,K$8,FALSE),"")</f>
        <v/>
      </c>
      <c r="L176" s="16" t="str">
        <f>IFERROR(VLOOKUP($A176,'CONCENTRADO DE CLAVES'!$A$10:$AU$732,L$8,FALSE),"")</f>
        <v/>
      </c>
      <c r="M176" s="16" t="str">
        <f>IFERROR(VLOOKUP($A176,'CONCENTRADO DE CLAVES'!$A$10:$AU$732,M$8,FALSE),"")</f>
        <v/>
      </c>
      <c r="N176" s="16" t="str">
        <f>IFERROR(VLOOKUP($A176,'CONCENTRADO DE CLAVES'!$A$10:$AU$732,N$8,FALSE),"")</f>
        <v/>
      </c>
      <c r="O176" s="16" t="str">
        <f>IFERROR(VLOOKUP($A176,'CONCENTRADO DE CLAVES'!$A$10:$AU$732,O$8,FALSE),"")</f>
        <v/>
      </c>
      <c r="P176" s="16" t="str">
        <f>IFERROR(VLOOKUP($A176,'CONCENTRADO DE CLAVES'!$A$10:$AU$732,P$8,FALSE),"")</f>
        <v/>
      </c>
      <c r="Q176" s="16" t="str">
        <f>IFERROR(VLOOKUP($A176,'CONCENTRADO DE CLAVES'!$A$10:$AU$732,Q$8,FALSE),"")</f>
        <v/>
      </c>
      <c r="R176" s="16" t="str">
        <f>IFERROR(VLOOKUP($A176,'CONCENTRADO DE CLAVES'!$A$10:$AU$732,R$8,FALSE),"")</f>
        <v/>
      </c>
      <c r="S176" s="16" t="str">
        <f>IFERROR(VLOOKUP($A176,'CONCENTRADO DE CLAVES'!$A$10:$AU$732,S$8,FALSE),"")</f>
        <v/>
      </c>
      <c r="T176" s="16" t="str">
        <f>IFERROR(VLOOKUP($A176,'CONCENTRADO DE CLAVES'!$A$10:$AU$732,T$8,FALSE),"")</f>
        <v/>
      </c>
      <c r="U176" s="16" t="str">
        <f>IFERROR(VLOOKUP($A176,'CONCENTRADO DE CLAVES'!$A$10:$AU$732,U$8,FALSE),"")</f>
        <v/>
      </c>
      <c r="V176" s="16" t="str">
        <f>IFERROR(VLOOKUP($A176,'CONCENTRADO DE CLAVES'!$A$10:$AU$732,V$8,FALSE),"")</f>
        <v/>
      </c>
      <c r="W176" s="13" t="str">
        <f>IFERROR(VLOOKUP($A176,'CONCENTRADO DE CLAVES'!$A$10:$AU$732,W$8,FALSE),"")</f>
        <v/>
      </c>
      <c r="X176" s="13" t="str">
        <f>IFERROR(VLOOKUP($A176,'CONCENTRADO DE CLAVES'!$A$10:$AU$732,X$8,FALSE),"")</f>
        <v/>
      </c>
      <c r="Y176" s="13" t="str">
        <f>IFERROR(VLOOKUP($A176,'CONCENTRADO DE CLAVES'!$A$10:$AU$732,Y$8,FALSE),"")</f>
        <v/>
      </c>
      <c r="Z176" s="37" t="str">
        <f>IFERROR(VLOOKUP($A176,'CONCENTRADO DE CLAVES'!$A$10:$AU$732,Z$8,FALSE),"")</f>
        <v/>
      </c>
      <c r="AA176" s="13" t="str">
        <f>IFERROR(VLOOKUP($A176,'CONCENTRADO DE CLAVES'!$A$10:$AU$732,AA$8,FALSE),"")</f>
        <v/>
      </c>
      <c r="AB176" s="13" t="str">
        <f>IFERROR(VLOOKUP($A176,'CONCENTRADO DE CLAVES'!$A$10:$AU$732,AB$8,FALSE),"")</f>
        <v/>
      </c>
      <c r="AC176" s="13" t="str">
        <f>IFERROR(VLOOKUP($A176,'CONCENTRADO DE CLAVES'!$A$10:$AU$732,AC$8,FALSE),"")</f>
        <v/>
      </c>
      <c r="AD176" s="37" t="str">
        <f>IFERROR(VLOOKUP($A176,'CONCENTRADO DE CLAVES'!$A$10:$AU$732,AD$8,FALSE),"")</f>
        <v/>
      </c>
      <c r="AE176" s="13" t="str">
        <f>IFERROR(VLOOKUP($A176,'CONCENTRADO DE CLAVES'!$A$10:$AU$732,AE$8,FALSE),"")</f>
        <v/>
      </c>
      <c r="AF176" s="13" t="str">
        <f>IFERROR(VLOOKUP($A176,'CONCENTRADO DE CLAVES'!$A$10:$AU$732,AF$8,FALSE),"")</f>
        <v/>
      </c>
      <c r="AG176" s="13" t="str">
        <f>IFERROR(VLOOKUP($A176,'CONCENTRADO DE CLAVES'!$A$10:$AU$732,AG$8,FALSE),"")</f>
        <v/>
      </c>
      <c r="AH176" s="37" t="str">
        <f>IFERROR(VLOOKUP($A176,'CONCENTRADO DE CLAVES'!$A$10:$AU$732,AH$8,FALSE),"")</f>
        <v/>
      </c>
      <c r="AI176" s="13" t="str">
        <f>IFERROR(VLOOKUP($A176,'CONCENTRADO DE CLAVES'!$A$10:$AU$732,AI$8,FALSE),"")</f>
        <v/>
      </c>
      <c r="AJ176" s="13" t="str">
        <f>IFERROR(VLOOKUP($A176,'CONCENTRADO DE CLAVES'!$A$10:$AU$732,AJ$8,FALSE),"")</f>
        <v/>
      </c>
      <c r="AK176" s="13" t="str">
        <f>IFERROR(VLOOKUP($A176,'CONCENTRADO DE CLAVES'!$A$10:$AU$732,AK$8,FALSE),"")</f>
        <v/>
      </c>
      <c r="AL176" s="37" t="str">
        <f>IFERROR(VLOOKUP($A176,'CONCENTRADO DE CLAVES'!$A$10:$AU$732,AL$8,FALSE),"")</f>
        <v/>
      </c>
      <c r="AM176" s="69" t="str">
        <f>IFERROR(VLOOKUP($A176,'CONCENTRADO DE CLAVES'!$A$10:$AU$732,AM$8,FALSE),"")</f>
        <v/>
      </c>
    </row>
    <row r="177" spans="1:39" x14ac:dyDescent="0.25">
      <c r="A177" s="66">
        <v>168</v>
      </c>
      <c r="B177" s="16" t="str">
        <f>IFERROR(VLOOKUP($A177,'CONCENTRADO DE CLAVES'!$A$10:$AU$732,B$8,FALSE),"")</f>
        <v/>
      </c>
      <c r="C177" s="16" t="str">
        <f>IFERROR(VLOOKUP($A177,'CONCENTRADO DE CLAVES'!$A$10:$AU$732,C$8,FALSE),"")</f>
        <v/>
      </c>
      <c r="D177" s="16" t="str">
        <f>IFERROR(VLOOKUP($A177,'CONCENTRADO DE CLAVES'!$A$10:$AU$732,D$8,FALSE),"")</f>
        <v/>
      </c>
      <c r="E177" s="16" t="str">
        <f>IFERROR(VLOOKUP($A177,'CONCENTRADO DE CLAVES'!$A$10:$AU$732,E$8,FALSE),"")</f>
        <v/>
      </c>
      <c r="F177" s="16" t="str">
        <f>IFERROR(VLOOKUP($A177,'CONCENTRADO DE CLAVES'!$A$10:$AU$732,F$8,FALSE),"")</f>
        <v/>
      </c>
      <c r="G177" s="16" t="str">
        <f>IFERROR(VLOOKUP($A177,'CONCENTRADO DE CLAVES'!$A$10:$AU$732,G$8,FALSE),"")</f>
        <v/>
      </c>
      <c r="H177" s="16" t="str">
        <f>IFERROR(VLOOKUP($A177,'CONCENTRADO DE CLAVES'!$A$10:$AU$732,H$8,FALSE),"")</f>
        <v/>
      </c>
      <c r="I177" s="16" t="str">
        <f>IFERROR(VLOOKUP($A177,'CONCENTRADO DE CLAVES'!$A$10:$AU$732,I$8,FALSE),"")</f>
        <v/>
      </c>
      <c r="J177" s="16" t="str">
        <f>IFERROR(VLOOKUP($A177,'CONCENTRADO DE CLAVES'!$A$10:$AU$732,J$8,FALSE),"")</f>
        <v/>
      </c>
      <c r="K177" s="16" t="str">
        <f>IFERROR(VLOOKUP($A177,'CONCENTRADO DE CLAVES'!$A$10:$AU$732,K$8,FALSE),"")</f>
        <v/>
      </c>
      <c r="L177" s="16" t="str">
        <f>IFERROR(VLOOKUP($A177,'CONCENTRADO DE CLAVES'!$A$10:$AU$732,L$8,FALSE),"")</f>
        <v/>
      </c>
      <c r="M177" s="16" t="str">
        <f>IFERROR(VLOOKUP($A177,'CONCENTRADO DE CLAVES'!$A$10:$AU$732,M$8,FALSE),"")</f>
        <v/>
      </c>
      <c r="N177" s="16" t="str">
        <f>IFERROR(VLOOKUP($A177,'CONCENTRADO DE CLAVES'!$A$10:$AU$732,N$8,FALSE),"")</f>
        <v/>
      </c>
      <c r="O177" s="16" t="str">
        <f>IFERROR(VLOOKUP($A177,'CONCENTRADO DE CLAVES'!$A$10:$AU$732,O$8,FALSE),"")</f>
        <v/>
      </c>
      <c r="P177" s="16" t="str">
        <f>IFERROR(VLOOKUP($A177,'CONCENTRADO DE CLAVES'!$A$10:$AU$732,P$8,FALSE),"")</f>
        <v/>
      </c>
      <c r="Q177" s="16" t="str">
        <f>IFERROR(VLOOKUP($A177,'CONCENTRADO DE CLAVES'!$A$10:$AU$732,Q$8,FALSE),"")</f>
        <v/>
      </c>
      <c r="R177" s="16" t="str">
        <f>IFERROR(VLOOKUP($A177,'CONCENTRADO DE CLAVES'!$A$10:$AU$732,R$8,FALSE),"")</f>
        <v/>
      </c>
      <c r="S177" s="16" t="str">
        <f>IFERROR(VLOOKUP($A177,'CONCENTRADO DE CLAVES'!$A$10:$AU$732,S$8,FALSE),"")</f>
        <v/>
      </c>
      <c r="T177" s="16" t="str">
        <f>IFERROR(VLOOKUP($A177,'CONCENTRADO DE CLAVES'!$A$10:$AU$732,T$8,FALSE),"")</f>
        <v/>
      </c>
      <c r="U177" s="16" t="str">
        <f>IFERROR(VLOOKUP($A177,'CONCENTRADO DE CLAVES'!$A$10:$AU$732,U$8,FALSE),"")</f>
        <v/>
      </c>
      <c r="V177" s="16" t="str">
        <f>IFERROR(VLOOKUP($A177,'CONCENTRADO DE CLAVES'!$A$10:$AU$732,V$8,FALSE),"")</f>
        <v/>
      </c>
      <c r="W177" s="13" t="str">
        <f>IFERROR(VLOOKUP($A177,'CONCENTRADO DE CLAVES'!$A$10:$AU$732,W$8,FALSE),"")</f>
        <v/>
      </c>
      <c r="X177" s="13" t="str">
        <f>IFERROR(VLOOKUP($A177,'CONCENTRADO DE CLAVES'!$A$10:$AU$732,X$8,FALSE),"")</f>
        <v/>
      </c>
      <c r="Y177" s="13" t="str">
        <f>IFERROR(VLOOKUP($A177,'CONCENTRADO DE CLAVES'!$A$10:$AU$732,Y$8,FALSE),"")</f>
        <v/>
      </c>
      <c r="Z177" s="37" t="str">
        <f>IFERROR(VLOOKUP($A177,'CONCENTRADO DE CLAVES'!$A$10:$AU$732,Z$8,FALSE),"")</f>
        <v/>
      </c>
      <c r="AA177" s="13" t="str">
        <f>IFERROR(VLOOKUP($A177,'CONCENTRADO DE CLAVES'!$A$10:$AU$732,AA$8,FALSE),"")</f>
        <v/>
      </c>
      <c r="AB177" s="13" t="str">
        <f>IFERROR(VLOOKUP($A177,'CONCENTRADO DE CLAVES'!$A$10:$AU$732,AB$8,FALSE),"")</f>
        <v/>
      </c>
      <c r="AC177" s="13" t="str">
        <f>IFERROR(VLOOKUP($A177,'CONCENTRADO DE CLAVES'!$A$10:$AU$732,AC$8,FALSE),"")</f>
        <v/>
      </c>
      <c r="AD177" s="37" t="str">
        <f>IFERROR(VLOOKUP($A177,'CONCENTRADO DE CLAVES'!$A$10:$AU$732,AD$8,FALSE),"")</f>
        <v/>
      </c>
      <c r="AE177" s="13" t="str">
        <f>IFERROR(VLOOKUP($A177,'CONCENTRADO DE CLAVES'!$A$10:$AU$732,AE$8,FALSE),"")</f>
        <v/>
      </c>
      <c r="AF177" s="13" t="str">
        <f>IFERROR(VLOOKUP($A177,'CONCENTRADO DE CLAVES'!$A$10:$AU$732,AF$8,FALSE),"")</f>
        <v/>
      </c>
      <c r="AG177" s="13" t="str">
        <f>IFERROR(VLOOKUP($A177,'CONCENTRADO DE CLAVES'!$A$10:$AU$732,AG$8,FALSE),"")</f>
        <v/>
      </c>
      <c r="AH177" s="37" t="str">
        <f>IFERROR(VLOOKUP($A177,'CONCENTRADO DE CLAVES'!$A$10:$AU$732,AH$8,FALSE),"")</f>
        <v/>
      </c>
      <c r="AI177" s="13" t="str">
        <f>IFERROR(VLOOKUP($A177,'CONCENTRADO DE CLAVES'!$A$10:$AU$732,AI$8,FALSE),"")</f>
        <v/>
      </c>
      <c r="AJ177" s="13" t="str">
        <f>IFERROR(VLOOKUP($A177,'CONCENTRADO DE CLAVES'!$A$10:$AU$732,AJ$8,FALSE),"")</f>
        <v/>
      </c>
      <c r="AK177" s="13" t="str">
        <f>IFERROR(VLOOKUP($A177,'CONCENTRADO DE CLAVES'!$A$10:$AU$732,AK$8,FALSE),"")</f>
        <v/>
      </c>
      <c r="AL177" s="37" t="str">
        <f>IFERROR(VLOOKUP($A177,'CONCENTRADO DE CLAVES'!$A$10:$AU$732,AL$8,FALSE),"")</f>
        <v/>
      </c>
      <c r="AM177" s="69" t="str">
        <f>IFERROR(VLOOKUP($A177,'CONCENTRADO DE CLAVES'!$A$10:$AU$732,AM$8,FALSE),"")</f>
        <v/>
      </c>
    </row>
    <row r="178" spans="1:39" x14ac:dyDescent="0.25">
      <c r="A178" s="66">
        <v>169</v>
      </c>
      <c r="B178" s="16" t="str">
        <f>IFERROR(VLOOKUP($A178,'CONCENTRADO DE CLAVES'!$A$10:$AU$732,B$8,FALSE),"")</f>
        <v/>
      </c>
      <c r="C178" s="16" t="str">
        <f>IFERROR(VLOOKUP($A178,'CONCENTRADO DE CLAVES'!$A$10:$AU$732,C$8,FALSE),"")</f>
        <v/>
      </c>
      <c r="D178" s="16" t="str">
        <f>IFERROR(VLOOKUP($A178,'CONCENTRADO DE CLAVES'!$A$10:$AU$732,D$8,FALSE),"")</f>
        <v/>
      </c>
      <c r="E178" s="16" t="str">
        <f>IFERROR(VLOOKUP($A178,'CONCENTRADO DE CLAVES'!$A$10:$AU$732,E$8,FALSE),"")</f>
        <v/>
      </c>
      <c r="F178" s="16" t="str">
        <f>IFERROR(VLOOKUP($A178,'CONCENTRADO DE CLAVES'!$A$10:$AU$732,F$8,FALSE),"")</f>
        <v/>
      </c>
      <c r="G178" s="16" t="str">
        <f>IFERROR(VLOOKUP($A178,'CONCENTRADO DE CLAVES'!$A$10:$AU$732,G$8,FALSE),"")</f>
        <v/>
      </c>
      <c r="H178" s="16" t="str">
        <f>IFERROR(VLOOKUP($A178,'CONCENTRADO DE CLAVES'!$A$10:$AU$732,H$8,FALSE),"")</f>
        <v/>
      </c>
      <c r="I178" s="16" t="str">
        <f>IFERROR(VLOOKUP($A178,'CONCENTRADO DE CLAVES'!$A$10:$AU$732,I$8,FALSE),"")</f>
        <v/>
      </c>
      <c r="J178" s="16" t="str">
        <f>IFERROR(VLOOKUP($A178,'CONCENTRADO DE CLAVES'!$A$10:$AU$732,J$8,FALSE),"")</f>
        <v/>
      </c>
      <c r="K178" s="16" t="str">
        <f>IFERROR(VLOOKUP($A178,'CONCENTRADO DE CLAVES'!$A$10:$AU$732,K$8,FALSE),"")</f>
        <v/>
      </c>
      <c r="L178" s="16" t="str">
        <f>IFERROR(VLOOKUP($A178,'CONCENTRADO DE CLAVES'!$A$10:$AU$732,L$8,FALSE),"")</f>
        <v/>
      </c>
      <c r="M178" s="16" t="str">
        <f>IFERROR(VLOOKUP($A178,'CONCENTRADO DE CLAVES'!$A$10:$AU$732,M$8,FALSE),"")</f>
        <v/>
      </c>
      <c r="N178" s="16" t="str">
        <f>IFERROR(VLOOKUP($A178,'CONCENTRADO DE CLAVES'!$A$10:$AU$732,N$8,FALSE),"")</f>
        <v/>
      </c>
      <c r="O178" s="16" t="str">
        <f>IFERROR(VLOOKUP($A178,'CONCENTRADO DE CLAVES'!$A$10:$AU$732,O$8,FALSE),"")</f>
        <v/>
      </c>
      <c r="P178" s="16" t="str">
        <f>IFERROR(VLOOKUP($A178,'CONCENTRADO DE CLAVES'!$A$10:$AU$732,P$8,FALSE),"")</f>
        <v/>
      </c>
      <c r="Q178" s="16" t="str">
        <f>IFERROR(VLOOKUP($A178,'CONCENTRADO DE CLAVES'!$A$10:$AU$732,Q$8,FALSE),"")</f>
        <v/>
      </c>
      <c r="R178" s="16" t="str">
        <f>IFERROR(VLOOKUP($A178,'CONCENTRADO DE CLAVES'!$A$10:$AU$732,R$8,FALSE),"")</f>
        <v/>
      </c>
      <c r="S178" s="16" t="str">
        <f>IFERROR(VLOOKUP($A178,'CONCENTRADO DE CLAVES'!$A$10:$AU$732,S$8,FALSE),"")</f>
        <v/>
      </c>
      <c r="T178" s="16" t="str">
        <f>IFERROR(VLOOKUP($A178,'CONCENTRADO DE CLAVES'!$A$10:$AU$732,T$8,FALSE),"")</f>
        <v/>
      </c>
      <c r="U178" s="16" t="str">
        <f>IFERROR(VLOOKUP($A178,'CONCENTRADO DE CLAVES'!$A$10:$AU$732,U$8,FALSE),"")</f>
        <v/>
      </c>
      <c r="V178" s="16" t="str">
        <f>IFERROR(VLOOKUP($A178,'CONCENTRADO DE CLAVES'!$A$10:$AU$732,V$8,FALSE),"")</f>
        <v/>
      </c>
      <c r="W178" s="13" t="str">
        <f>IFERROR(VLOOKUP($A178,'CONCENTRADO DE CLAVES'!$A$10:$AU$732,W$8,FALSE),"")</f>
        <v/>
      </c>
      <c r="X178" s="13" t="str">
        <f>IFERROR(VLOOKUP($A178,'CONCENTRADO DE CLAVES'!$A$10:$AU$732,X$8,FALSE),"")</f>
        <v/>
      </c>
      <c r="Y178" s="13" t="str">
        <f>IFERROR(VLOOKUP($A178,'CONCENTRADO DE CLAVES'!$A$10:$AU$732,Y$8,FALSE),"")</f>
        <v/>
      </c>
      <c r="Z178" s="37" t="str">
        <f>IFERROR(VLOOKUP($A178,'CONCENTRADO DE CLAVES'!$A$10:$AU$732,Z$8,FALSE),"")</f>
        <v/>
      </c>
      <c r="AA178" s="13" t="str">
        <f>IFERROR(VLOOKUP($A178,'CONCENTRADO DE CLAVES'!$A$10:$AU$732,AA$8,FALSE),"")</f>
        <v/>
      </c>
      <c r="AB178" s="13" t="str">
        <f>IFERROR(VLOOKUP($A178,'CONCENTRADO DE CLAVES'!$A$10:$AU$732,AB$8,FALSE),"")</f>
        <v/>
      </c>
      <c r="AC178" s="13" t="str">
        <f>IFERROR(VLOOKUP($A178,'CONCENTRADO DE CLAVES'!$A$10:$AU$732,AC$8,FALSE),"")</f>
        <v/>
      </c>
      <c r="AD178" s="37" t="str">
        <f>IFERROR(VLOOKUP($A178,'CONCENTRADO DE CLAVES'!$A$10:$AU$732,AD$8,FALSE),"")</f>
        <v/>
      </c>
      <c r="AE178" s="13" t="str">
        <f>IFERROR(VLOOKUP($A178,'CONCENTRADO DE CLAVES'!$A$10:$AU$732,AE$8,FALSE),"")</f>
        <v/>
      </c>
      <c r="AF178" s="13" t="str">
        <f>IFERROR(VLOOKUP($A178,'CONCENTRADO DE CLAVES'!$A$10:$AU$732,AF$8,FALSE),"")</f>
        <v/>
      </c>
      <c r="AG178" s="13" t="str">
        <f>IFERROR(VLOOKUP($A178,'CONCENTRADO DE CLAVES'!$A$10:$AU$732,AG$8,FALSE),"")</f>
        <v/>
      </c>
      <c r="AH178" s="37" t="str">
        <f>IFERROR(VLOOKUP($A178,'CONCENTRADO DE CLAVES'!$A$10:$AU$732,AH$8,FALSE),"")</f>
        <v/>
      </c>
      <c r="AI178" s="13" t="str">
        <f>IFERROR(VLOOKUP($A178,'CONCENTRADO DE CLAVES'!$A$10:$AU$732,AI$8,FALSE),"")</f>
        <v/>
      </c>
      <c r="AJ178" s="13" t="str">
        <f>IFERROR(VLOOKUP($A178,'CONCENTRADO DE CLAVES'!$A$10:$AU$732,AJ$8,FALSE),"")</f>
        <v/>
      </c>
      <c r="AK178" s="13" t="str">
        <f>IFERROR(VLOOKUP($A178,'CONCENTRADO DE CLAVES'!$A$10:$AU$732,AK$8,FALSE),"")</f>
        <v/>
      </c>
      <c r="AL178" s="37" t="str">
        <f>IFERROR(VLOOKUP($A178,'CONCENTRADO DE CLAVES'!$A$10:$AU$732,AL$8,FALSE),"")</f>
        <v/>
      </c>
      <c r="AM178" s="69" t="str">
        <f>IFERROR(VLOOKUP($A178,'CONCENTRADO DE CLAVES'!$A$10:$AU$732,AM$8,FALSE),"")</f>
        <v/>
      </c>
    </row>
    <row r="179" spans="1:39" x14ac:dyDescent="0.25">
      <c r="A179" s="66">
        <v>170</v>
      </c>
      <c r="B179" s="16" t="str">
        <f>IFERROR(VLOOKUP($A179,'CONCENTRADO DE CLAVES'!$A$10:$AU$732,B$8,FALSE),"")</f>
        <v/>
      </c>
      <c r="C179" s="16" t="str">
        <f>IFERROR(VLOOKUP($A179,'CONCENTRADO DE CLAVES'!$A$10:$AU$732,C$8,FALSE),"")</f>
        <v/>
      </c>
      <c r="D179" s="16" t="str">
        <f>IFERROR(VLOOKUP($A179,'CONCENTRADO DE CLAVES'!$A$10:$AU$732,D$8,FALSE),"")</f>
        <v/>
      </c>
      <c r="E179" s="16" t="str">
        <f>IFERROR(VLOOKUP($A179,'CONCENTRADO DE CLAVES'!$A$10:$AU$732,E$8,FALSE),"")</f>
        <v/>
      </c>
      <c r="F179" s="16" t="str">
        <f>IFERROR(VLOOKUP($A179,'CONCENTRADO DE CLAVES'!$A$10:$AU$732,F$8,FALSE),"")</f>
        <v/>
      </c>
      <c r="G179" s="16" t="str">
        <f>IFERROR(VLOOKUP($A179,'CONCENTRADO DE CLAVES'!$A$10:$AU$732,G$8,FALSE),"")</f>
        <v/>
      </c>
      <c r="H179" s="16" t="str">
        <f>IFERROR(VLOOKUP($A179,'CONCENTRADO DE CLAVES'!$A$10:$AU$732,H$8,FALSE),"")</f>
        <v/>
      </c>
      <c r="I179" s="16" t="str">
        <f>IFERROR(VLOOKUP($A179,'CONCENTRADO DE CLAVES'!$A$10:$AU$732,I$8,FALSE),"")</f>
        <v/>
      </c>
      <c r="J179" s="16" t="str">
        <f>IFERROR(VLOOKUP($A179,'CONCENTRADO DE CLAVES'!$A$10:$AU$732,J$8,FALSE),"")</f>
        <v/>
      </c>
      <c r="K179" s="16" t="str">
        <f>IFERROR(VLOOKUP($A179,'CONCENTRADO DE CLAVES'!$A$10:$AU$732,K$8,FALSE),"")</f>
        <v/>
      </c>
      <c r="L179" s="16" t="str">
        <f>IFERROR(VLOOKUP($A179,'CONCENTRADO DE CLAVES'!$A$10:$AU$732,L$8,FALSE),"")</f>
        <v/>
      </c>
      <c r="M179" s="16" t="str">
        <f>IFERROR(VLOOKUP($A179,'CONCENTRADO DE CLAVES'!$A$10:$AU$732,M$8,FALSE),"")</f>
        <v/>
      </c>
      <c r="N179" s="16" t="str">
        <f>IFERROR(VLOOKUP($A179,'CONCENTRADO DE CLAVES'!$A$10:$AU$732,N$8,FALSE),"")</f>
        <v/>
      </c>
      <c r="O179" s="16" t="str">
        <f>IFERROR(VLOOKUP($A179,'CONCENTRADO DE CLAVES'!$A$10:$AU$732,O$8,FALSE),"")</f>
        <v/>
      </c>
      <c r="P179" s="16" t="str">
        <f>IFERROR(VLOOKUP($A179,'CONCENTRADO DE CLAVES'!$A$10:$AU$732,P$8,FALSE),"")</f>
        <v/>
      </c>
      <c r="Q179" s="16" t="str">
        <f>IFERROR(VLOOKUP($A179,'CONCENTRADO DE CLAVES'!$A$10:$AU$732,Q$8,FALSE),"")</f>
        <v/>
      </c>
      <c r="R179" s="16" t="str">
        <f>IFERROR(VLOOKUP($A179,'CONCENTRADO DE CLAVES'!$A$10:$AU$732,R$8,FALSE),"")</f>
        <v/>
      </c>
      <c r="S179" s="16" t="str">
        <f>IFERROR(VLOOKUP($A179,'CONCENTRADO DE CLAVES'!$A$10:$AU$732,S$8,FALSE),"")</f>
        <v/>
      </c>
      <c r="T179" s="16" t="str">
        <f>IFERROR(VLOOKUP($A179,'CONCENTRADO DE CLAVES'!$A$10:$AU$732,T$8,FALSE),"")</f>
        <v/>
      </c>
      <c r="U179" s="16" t="str">
        <f>IFERROR(VLOOKUP($A179,'CONCENTRADO DE CLAVES'!$A$10:$AU$732,U$8,FALSE),"")</f>
        <v/>
      </c>
      <c r="V179" s="16" t="str">
        <f>IFERROR(VLOOKUP($A179,'CONCENTRADO DE CLAVES'!$A$10:$AU$732,V$8,FALSE),"")</f>
        <v/>
      </c>
      <c r="W179" s="13" t="str">
        <f>IFERROR(VLOOKUP($A179,'CONCENTRADO DE CLAVES'!$A$10:$AU$732,W$8,FALSE),"")</f>
        <v/>
      </c>
      <c r="X179" s="13" t="str">
        <f>IFERROR(VLOOKUP($A179,'CONCENTRADO DE CLAVES'!$A$10:$AU$732,X$8,FALSE),"")</f>
        <v/>
      </c>
      <c r="Y179" s="13" t="str">
        <f>IFERROR(VLOOKUP($A179,'CONCENTRADO DE CLAVES'!$A$10:$AU$732,Y$8,FALSE),"")</f>
        <v/>
      </c>
      <c r="Z179" s="37" t="str">
        <f>IFERROR(VLOOKUP($A179,'CONCENTRADO DE CLAVES'!$A$10:$AU$732,Z$8,FALSE),"")</f>
        <v/>
      </c>
      <c r="AA179" s="13" t="str">
        <f>IFERROR(VLOOKUP($A179,'CONCENTRADO DE CLAVES'!$A$10:$AU$732,AA$8,FALSE),"")</f>
        <v/>
      </c>
      <c r="AB179" s="13" t="str">
        <f>IFERROR(VLOOKUP($A179,'CONCENTRADO DE CLAVES'!$A$10:$AU$732,AB$8,FALSE),"")</f>
        <v/>
      </c>
      <c r="AC179" s="13" t="str">
        <f>IFERROR(VLOOKUP($A179,'CONCENTRADO DE CLAVES'!$A$10:$AU$732,AC$8,FALSE),"")</f>
        <v/>
      </c>
      <c r="AD179" s="37" t="str">
        <f>IFERROR(VLOOKUP($A179,'CONCENTRADO DE CLAVES'!$A$10:$AU$732,AD$8,FALSE),"")</f>
        <v/>
      </c>
      <c r="AE179" s="13" t="str">
        <f>IFERROR(VLOOKUP($A179,'CONCENTRADO DE CLAVES'!$A$10:$AU$732,AE$8,FALSE),"")</f>
        <v/>
      </c>
      <c r="AF179" s="13" t="str">
        <f>IFERROR(VLOOKUP($A179,'CONCENTRADO DE CLAVES'!$A$10:$AU$732,AF$8,FALSE),"")</f>
        <v/>
      </c>
      <c r="AG179" s="13" t="str">
        <f>IFERROR(VLOOKUP($A179,'CONCENTRADO DE CLAVES'!$A$10:$AU$732,AG$8,FALSE),"")</f>
        <v/>
      </c>
      <c r="AH179" s="37" t="str">
        <f>IFERROR(VLOOKUP($A179,'CONCENTRADO DE CLAVES'!$A$10:$AU$732,AH$8,FALSE),"")</f>
        <v/>
      </c>
      <c r="AI179" s="13" t="str">
        <f>IFERROR(VLOOKUP($A179,'CONCENTRADO DE CLAVES'!$A$10:$AU$732,AI$8,FALSE),"")</f>
        <v/>
      </c>
      <c r="AJ179" s="13" t="str">
        <f>IFERROR(VLOOKUP($A179,'CONCENTRADO DE CLAVES'!$A$10:$AU$732,AJ$8,FALSE),"")</f>
        <v/>
      </c>
      <c r="AK179" s="13" t="str">
        <f>IFERROR(VLOOKUP($A179,'CONCENTRADO DE CLAVES'!$A$10:$AU$732,AK$8,FALSE),"")</f>
        <v/>
      </c>
      <c r="AL179" s="37" t="str">
        <f>IFERROR(VLOOKUP($A179,'CONCENTRADO DE CLAVES'!$A$10:$AU$732,AL$8,FALSE),"")</f>
        <v/>
      </c>
      <c r="AM179" s="69" t="str">
        <f>IFERROR(VLOOKUP($A179,'CONCENTRADO DE CLAVES'!$A$10:$AU$732,AM$8,FALSE),"")</f>
        <v/>
      </c>
    </row>
    <row r="180" spans="1:39" x14ac:dyDescent="0.25">
      <c r="A180" s="66">
        <v>171</v>
      </c>
      <c r="B180" s="16" t="str">
        <f>IFERROR(VLOOKUP($A180,'CONCENTRADO DE CLAVES'!$A$10:$AU$732,B$8,FALSE),"")</f>
        <v/>
      </c>
      <c r="C180" s="16" t="str">
        <f>IFERROR(VLOOKUP($A180,'CONCENTRADO DE CLAVES'!$A$10:$AU$732,C$8,FALSE),"")</f>
        <v/>
      </c>
      <c r="D180" s="16" t="str">
        <f>IFERROR(VLOOKUP($A180,'CONCENTRADO DE CLAVES'!$A$10:$AU$732,D$8,FALSE),"")</f>
        <v/>
      </c>
      <c r="E180" s="16" t="str">
        <f>IFERROR(VLOOKUP($A180,'CONCENTRADO DE CLAVES'!$A$10:$AU$732,E$8,FALSE),"")</f>
        <v/>
      </c>
      <c r="F180" s="16" t="str">
        <f>IFERROR(VLOOKUP($A180,'CONCENTRADO DE CLAVES'!$A$10:$AU$732,F$8,FALSE),"")</f>
        <v/>
      </c>
      <c r="G180" s="16" t="str">
        <f>IFERROR(VLOOKUP($A180,'CONCENTRADO DE CLAVES'!$A$10:$AU$732,G$8,FALSE),"")</f>
        <v/>
      </c>
      <c r="H180" s="16" t="str">
        <f>IFERROR(VLOOKUP($A180,'CONCENTRADO DE CLAVES'!$A$10:$AU$732,H$8,FALSE),"")</f>
        <v/>
      </c>
      <c r="I180" s="16" t="str">
        <f>IFERROR(VLOOKUP($A180,'CONCENTRADO DE CLAVES'!$A$10:$AU$732,I$8,FALSE),"")</f>
        <v/>
      </c>
      <c r="J180" s="16" t="str">
        <f>IFERROR(VLOOKUP($A180,'CONCENTRADO DE CLAVES'!$A$10:$AU$732,J$8,FALSE),"")</f>
        <v/>
      </c>
      <c r="K180" s="16" t="str">
        <f>IFERROR(VLOOKUP($A180,'CONCENTRADO DE CLAVES'!$A$10:$AU$732,K$8,FALSE),"")</f>
        <v/>
      </c>
      <c r="L180" s="16" t="str">
        <f>IFERROR(VLOOKUP($A180,'CONCENTRADO DE CLAVES'!$A$10:$AU$732,L$8,FALSE),"")</f>
        <v/>
      </c>
      <c r="M180" s="16" t="str">
        <f>IFERROR(VLOOKUP($A180,'CONCENTRADO DE CLAVES'!$A$10:$AU$732,M$8,FALSE),"")</f>
        <v/>
      </c>
      <c r="N180" s="16" t="str">
        <f>IFERROR(VLOOKUP($A180,'CONCENTRADO DE CLAVES'!$A$10:$AU$732,N$8,FALSE),"")</f>
        <v/>
      </c>
      <c r="O180" s="16" t="str">
        <f>IFERROR(VLOOKUP($A180,'CONCENTRADO DE CLAVES'!$A$10:$AU$732,O$8,FALSE),"")</f>
        <v/>
      </c>
      <c r="P180" s="16" t="str">
        <f>IFERROR(VLOOKUP($A180,'CONCENTRADO DE CLAVES'!$A$10:$AU$732,P$8,FALSE),"")</f>
        <v/>
      </c>
      <c r="Q180" s="16" t="str">
        <f>IFERROR(VLOOKUP($A180,'CONCENTRADO DE CLAVES'!$A$10:$AU$732,Q$8,FALSE),"")</f>
        <v/>
      </c>
      <c r="R180" s="16" t="str">
        <f>IFERROR(VLOOKUP($A180,'CONCENTRADO DE CLAVES'!$A$10:$AU$732,R$8,FALSE),"")</f>
        <v/>
      </c>
      <c r="S180" s="16" t="str">
        <f>IFERROR(VLOOKUP($A180,'CONCENTRADO DE CLAVES'!$A$10:$AU$732,S$8,FALSE),"")</f>
        <v/>
      </c>
      <c r="T180" s="16" t="str">
        <f>IFERROR(VLOOKUP($A180,'CONCENTRADO DE CLAVES'!$A$10:$AU$732,T$8,FALSE),"")</f>
        <v/>
      </c>
      <c r="U180" s="16" t="str">
        <f>IFERROR(VLOOKUP($A180,'CONCENTRADO DE CLAVES'!$A$10:$AU$732,U$8,FALSE),"")</f>
        <v/>
      </c>
      <c r="V180" s="16" t="str">
        <f>IFERROR(VLOOKUP($A180,'CONCENTRADO DE CLAVES'!$A$10:$AU$732,V$8,FALSE),"")</f>
        <v/>
      </c>
      <c r="W180" s="13" t="str">
        <f>IFERROR(VLOOKUP($A180,'CONCENTRADO DE CLAVES'!$A$10:$AU$732,W$8,FALSE),"")</f>
        <v/>
      </c>
      <c r="X180" s="13" t="str">
        <f>IFERROR(VLOOKUP($A180,'CONCENTRADO DE CLAVES'!$A$10:$AU$732,X$8,FALSE),"")</f>
        <v/>
      </c>
      <c r="Y180" s="13" t="str">
        <f>IFERROR(VLOOKUP($A180,'CONCENTRADO DE CLAVES'!$A$10:$AU$732,Y$8,FALSE),"")</f>
        <v/>
      </c>
      <c r="Z180" s="37" t="str">
        <f>IFERROR(VLOOKUP($A180,'CONCENTRADO DE CLAVES'!$A$10:$AU$732,Z$8,FALSE),"")</f>
        <v/>
      </c>
      <c r="AA180" s="13" t="str">
        <f>IFERROR(VLOOKUP($A180,'CONCENTRADO DE CLAVES'!$A$10:$AU$732,AA$8,FALSE),"")</f>
        <v/>
      </c>
      <c r="AB180" s="13" t="str">
        <f>IFERROR(VLOOKUP($A180,'CONCENTRADO DE CLAVES'!$A$10:$AU$732,AB$8,FALSE),"")</f>
        <v/>
      </c>
      <c r="AC180" s="13" t="str">
        <f>IFERROR(VLOOKUP($A180,'CONCENTRADO DE CLAVES'!$A$10:$AU$732,AC$8,FALSE),"")</f>
        <v/>
      </c>
      <c r="AD180" s="37" t="str">
        <f>IFERROR(VLOOKUP($A180,'CONCENTRADO DE CLAVES'!$A$10:$AU$732,AD$8,FALSE),"")</f>
        <v/>
      </c>
      <c r="AE180" s="13" t="str">
        <f>IFERROR(VLOOKUP($A180,'CONCENTRADO DE CLAVES'!$A$10:$AU$732,AE$8,FALSE),"")</f>
        <v/>
      </c>
      <c r="AF180" s="13" t="str">
        <f>IFERROR(VLOOKUP($A180,'CONCENTRADO DE CLAVES'!$A$10:$AU$732,AF$8,FALSE),"")</f>
        <v/>
      </c>
      <c r="AG180" s="13" t="str">
        <f>IFERROR(VLOOKUP($A180,'CONCENTRADO DE CLAVES'!$A$10:$AU$732,AG$8,FALSE),"")</f>
        <v/>
      </c>
      <c r="AH180" s="37" t="str">
        <f>IFERROR(VLOOKUP($A180,'CONCENTRADO DE CLAVES'!$A$10:$AU$732,AH$8,FALSE),"")</f>
        <v/>
      </c>
      <c r="AI180" s="13" t="str">
        <f>IFERROR(VLOOKUP($A180,'CONCENTRADO DE CLAVES'!$A$10:$AU$732,AI$8,FALSE),"")</f>
        <v/>
      </c>
      <c r="AJ180" s="13" t="str">
        <f>IFERROR(VLOOKUP($A180,'CONCENTRADO DE CLAVES'!$A$10:$AU$732,AJ$8,FALSE),"")</f>
        <v/>
      </c>
      <c r="AK180" s="13" t="str">
        <f>IFERROR(VLOOKUP($A180,'CONCENTRADO DE CLAVES'!$A$10:$AU$732,AK$8,FALSE),"")</f>
        <v/>
      </c>
      <c r="AL180" s="37" t="str">
        <f>IFERROR(VLOOKUP($A180,'CONCENTRADO DE CLAVES'!$A$10:$AU$732,AL$8,FALSE),"")</f>
        <v/>
      </c>
      <c r="AM180" s="69" t="str">
        <f>IFERROR(VLOOKUP($A180,'CONCENTRADO DE CLAVES'!$A$10:$AU$732,AM$8,FALSE),"")</f>
        <v/>
      </c>
    </row>
    <row r="181" spans="1:39" x14ac:dyDescent="0.25">
      <c r="A181" s="66">
        <v>172</v>
      </c>
      <c r="B181" s="16" t="str">
        <f>IFERROR(VLOOKUP($A181,'CONCENTRADO DE CLAVES'!$A$10:$AU$732,B$8,FALSE),"")</f>
        <v/>
      </c>
      <c r="C181" s="16" t="str">
        <f>IFERROR(VLOOKUP($A181,'CONCENTRADO DE CLAVES'!$A$10:$AU$732,C$8,FALSE),"")</f>
        <v/>
      </c>
      <c r="D181" s="16" t="str">
        <f>IFERROR(VLOOKUP($A181,'CONCENTRADO DE CLAVES'!$A$10:$AU$732,D$8,FALSE),"")</f>
        <v/>
      </c>
      <c r="E181" s="16" t="str">
        <f>IFERROR(VLOOKUP($A181,'CONCENTRADO DE CLAVES'!$A$10:$AU$732,E$8,FALSE),"")</f>
        <v/>
      </c>
      <c r="F181" s="16" t="str">
        <f>IFERROR(VLOOKUP($A181,'CONCENTRADO DE CLAVES'!$A$10:$AU$732,F$8,FALSE),"")</f>
        <v/>
      </c>
      <c r="G181" s="16" t="str">
        <f>IFERROR(VLOOKUP($A181,'CONCENTRADO DE CLAVES'!$A$10:$AU$732,G$8,FALSE),"")</f>
        <v/>
      </c>
      <c r="H181" s="16" t="str">
        <f>IFERROR(VLOOKUP($A181,'CONCENTRADO DE CLAVES'!$A$10:$AU$732,H$8,FALSE),"")</f>
        <v/>
      </c>
      <c r="I181" s="16" t="str">
        <f>IFERROR(VLOOKUP($A181,'CONCENTRADO DE CLAVES'!$A$10:$AU$732,I$8,FALSE),"")</f>
        <v/>
      </c>
      <c r="J181" s="16" t="str">
        <f>IFERROR(VLOOKUP($A181,'CONCENTRADO DE CLAVES'!$A$10:$AU$732,J$8,FALSE),"")</f>
        <v/>
      </c>
      <c r="K181" s="16" t="str">
        <f>IFERROR(VLOOKUP($A181,'CONCENTRADO DE CLAVES'!$A$10:$AU$732,K$8,FALSE),"")</f>
        <v/>
      </c>
      <c r="L181" s="16" t="str">
        <f>IFERROR(VLOOKUP($A181,'CONCENTRADO DE CLAVES'!$A$10:$AU$732,L$8,FALSE),"")</f>
        <v/>
      </c>
      <c r="M181" s="16" t="str">
        <f>IFERROR(VLOOKUP($A181,'CONCENTRADO DE CLAVES'!$A$10:$AU$732,M$8,FALSE),"")</f>
        <v/>
      </c>
      <c r="N181" s="16" t="str">
        <f>IFERROR(VLOOKUP($A181,'CONCENTRADO DE CLAVES'!$A$10:$AU$732,N$8,FALSE),"")</f>
        <v/>
      </c>
      <c r="O181" s="16" t="str">
        <f>IFERROR(VLOOKUP($A181,'CONCENTRADO DE CLAVES'!$A$10:$AU$732,O$8,FALSE),"")</f>
        <v/>
      </c>
      <c r="P181" s="16" t="str">
        <f>IFERROR(VLOOKUP($A181,'CONCENTRADO DE CLAVES'!$A$10:$AU$732,P$8,FALSE),"")</f>
        <v/>
      </c>
      <c r="Q181" s="16" t="str">
        <f>IFERROR(VLOOKUP($A181,'CONCENTRADO DE CLAVES'!$A$10:$AU$732,Q$8,FALSE),"")</f>
        <v/>
      </c>
      <c r="R181" s="16" t="str">
        <f>IFERROR(VLOOKUP($A181,'CONCENTRADO DE CLAVES'!$A$10:$AU$732,R$8,FALSE),"")</f>
        <v/>
      </c>
      <c r="S181" s="16" t="str">
        <f>IFERROR(VLOOKUP($A181,'CONCENTRADO DE CLAVES'!$A$10:$AU$732,S$8,FALSE),"")</f>
        <v/>
      </c>
      <c r="T181" s="16" t="str">
        <f>IFERROR(VLOOKUP($A181,'CONCENTRADO DE CLAVES'!$A$10:$AU$732,T$8,FALSE),"")</f>
        <v/>
      </c>
      <c r="U181" s="16" t="str">
        <f>IFERROR(VLOOKUP($A181,'CONCENTRADO DE CLAVES'!$A$10:$AU$732,U$8,FALSE),"")</f>
        <v/>
      </c>
      <c r="V181" s="16" t="str">
        <f>IFERROR(VLOOKUP($A181,'CONCENTRADO DE CLAVES'!$A$10:$AU$732,V$8,FALSE),"")</f>
        <v/>
      </c>
      <c r="W181" s="13" t="str">
        <f>IFERROR(VLOOKUP($A181,'CONCENTRADO DE CLAVES'!$A$10:$AU$732,W$8,FALSE),"")</f>
        <v/>
      </c>
      <c r="X181" s="13" t="str">
        <f>IFERROR(VLOOKUP($A181,'CONCENTRADO DE CLAVES'!$A$10:$AU$732,X$8,FALSE),"")</f>
        <v/>
      </c>
      <c r="Y181" s="13" t="str">
        <f>IFERROR(VLOOKUP($A181,'CONCENTRADO DE CLAVES'!$A$10:$AU$732,Y$8,FALSE),"")</f>
        <v/>
      </c>
      <c r="Z181" s="37" t="str">
        <f>IFERROR(VLOOKUP($A181,'CONCENTRADO DE CLAVES'!$A$10:$AU$732,Z$8,FALSE),"")</f>
        <v/>
      </c>
      <c r="AA181" s="13" t="str">
        <f>IFERROR(VLOOKUP($A181,'CONCENTRADO DE CLAVES'!$A$10:$AU$732,AA$8,FALSE),"")</f>
        <v/>
      </c>
      <c r="AB181" s="13" t="str">
        <f>IFERROR(VLOOKUP($A181,'CONCENTRADO DE CLAVES'!$A$10:$AU$732,AB$8,FALSE),"")</f>
        <v/>
      </c>
      <c r="AC181" s="13" t="str">
        <f>IFERROR(VLOOKUP($A181,'CONCENTRADO DE CLAVES'!$A$10:$AU$732,AC$8,FALSE),"")</f>
        <v/>
      </c>
      <c r="AD181" s="37" t="str">
        <f>IFERROR(VLOOKUP($A181,'CONCENTRADO DE CLAVES'!$A$10:$AU$732,AD$8,FALSE),"")</f>
        <v/>
      </c>
      <c r="AE181" s="13" t="str">
        <f>IFERROR(VLOOKUP($A181,'CONCENTRADO DE CLAVES'!$A$10:$AU$732,AE$8,FALSE),"")</f>
        <v/>
      </c>
      <c r="AF181" s="13" t="str">
        <f>IFERROR(VLOOKUP($A181,'CONCENTRADO DE CLAVES'!$A$10:$AU$732,AF$8,FALSE),"")</f>
        <v/>
      </c>
      <c r="AG181" s="13" t="str">
        <f>IFERROR(VLOOKUP($A181,'CONCENTRADO DE CLAVES'!$A$10:$AU$732,AG$8,FALSE),"")</f>
        <v/>
      </c>
      <c r="AH181" s="37" t="str">
        <f>IFERROR(VLOOKUP($A181,'CONCENTRADO DE CLAVES'!$A$10:$AU$732,AH$8,FALSE),"")</f>
        <v/>
      </c>
      <c r="AI181" s="13" t="str">
        <f>IFERROR(VLOOKUP($A181,'CONCENTRADO DE CLAVES'!$A$10:$AU$732,AI$8,FALSE),"")</f>
        <v/>
      </c>
      <c r="AJ181" s="13" t="str">
        <f>IFERROR(VLOOKUP($A181,'CONCENTRADO DE CLAVES'!$A$10:$AU$732,AJ$8,FALSE),"")</f>
        <v/>
      </c>
      <c r="AK181" s="13" t="str">
        <f>IFERROR(VLOOKUP($A181,'CONCENTRADO DE CLAVES'!$A$10:$AU$732,AK$8,FALSE),"")</f>
        <v/>
      </c>
      <c r="AL181" s="37" t="str">
        <f>IFERROR(VLOOKUP($A181,'CONCENTRADO DE CLAVES'!$A$10:$AU$732,AL$8,FALSE),"")</f>
        <v/>
      </c>
      <c r="AM181" s="69" t="str">
        <f>IFERROR(VLOOKUP($A181,'CONCENTRADO DE CLAVES'!$A$10:$AU$732,AM$8,FALSE),"")</f>
        <v/>
      </c>
    </row>
    <row r="182" spans="1:39" x14ac:dyDescent="0.25">
      <c r="A182" s="66">
        <v>173</v>
      </c>
      <c r="B182" s="16" t="str">
        <f>IFERROR(VLOOKUP($A182,'CONCENTRADO DE CLAVES'!$A$10:$AU$732,B$8,FALSE),"")</f>
        <v/>
      </c>
      <c r="C182" s="16" t="str">
        <f>IFERROR(VLOOKUP($A182,'CONCENTRADO DE CLAVES'!$A$10:$AU$732,C$8,FALSE),"")</f>
        <v/>
      </c>
      <c r="D182" s="16" t="str">
        <f>IFERROR(VLOOKUP($A182,'CONCENTRADO DE CLAVES'!$A$10:$AU$732,D$8,FALSE),"")</f>
        <v/>
      </c>
      <c r="E182" s="16" t="str">
        <f>IFERROR(VLOOKUP($A182,'CONCENTRADO DE CLAVES'!$A$10:$AU$732,E$8,FALSE),"")</f>
        <v/>
      </c>
      <c r="F182" s="16" t="str">
        <f>IFERROR(VLOOKUP($A182,'CONCENTRADO DE CLAVES'!$A$10:$AU$732,F$8,FALSE),"")</f>
        <v/>
      </c>
      <c r="G182" s="16" t="str">
        <f>IFERROR(VLOOKUP($A182,'CONCENTRADO DE CLAVES'!$A$10:$AU$732,G$8,FALSE),"")</f>
        <v/>
      </c>
      <c r="H182" s="16" t="str">
        <f>IFERROR(VLOOKUP($A182,'CONCENTRADO DE CLAVES'!$A$10:$AU$732,H$8,FALSE),"")</f>
        <v/>
      </c>
      <c r="I182" s="16" t="str">
        <f>IFERROR(VLOOKUP($A182,'CONCENTRADO DE CLAVES'!$A$10:$AU$732,I$8,FALSE),"")</f>
        <v/>
      </c>
      <c r="J182" s="16" t="str">
        <f>IFERROR(VLOOKUP($A182,'CONCENTRADO DE CLAVES'!$A$10:$AU$732,J$8,FALSE),"")</f>
        <v/>
      </c>
      <c r="K182" s="16" t="str">
        <f>IFERROR(VLOOKUP($A182,'CONCENTRADO DE CLAVES'!$A$10:$AU$732,K$8,FALSE),"")</f>
        <v/>
      </c>
      <c r="L182" s="16" t="str">
        <f>IFERROR(VLOOKUP($A182,'CONCENTRADO DE CLAVES'!$A$10:$AU$732,L$8,FALSE),"")</f>
        <v/>
      </c>
      <c r="M182" s="16" t="str">
        <f>IFERROR(VLOOKUP($A182,'CONCENTRADO DE CLAVES'!$A$10:$AU$732,M$8,FALSE),"")</f>
        <v/>
      </c>
      <c r="N182" s="16" t="str">
        <f>IFERROR(VLOOKUP($A182,'CONCENTRADO DE CLAVES'!$A$10:$AU$732,N$8,FALSE),"")</f>
        <v/>
      </c>
      <c r="O182" s="16" t="str">
        <f>IFERROR(VLOOKUP($A182,'CONCENTRADO DE CLAVES'!$A$10:$AU$732,O$8,FALSE),"")</f>
        <v/>
      </c>
      <c r="P182" s="16" t="str">
        <f>IFERROR(VLOOKUP($A182,'CONCENTRADO DE CLAVES'!$A$10:$AU$732,P$8,FALSE),"")</f>
        <v/>
      </c>
      <c r="Q182" s="16" t="str">
        <f>IFERROR(VLOOKUP($A182,'CONCENTRADO DE CLAVES'!$A$10:$AU$732,Q$8,FALSE),"")</f>
        <v/>
      </c>
      <c r="R182" s="16" t="str">
        <f>IFERROR(VLOOKUP($A182,'CONCENTRADO DE CLAVES'!$A$10:$AU$732,R$8,FALSE),"")</f>
        <v/>
      </c>
      <c r="S182" s="16" t="str">
        <f>IFERROR(VLOOKUP($A182,'CONCENTRADO DE CLAVES'!$A$10:$AU$732,S$8,FALSE),"")</f>
        <v/>
      </c>
      <c r="T182" s="16" t="str">
        <f>IFERROR(VLOOKUP($A182,'CONCENTRADO DE CLAVES'!$A$10:$AU$732,T$8,FALSE),"")</f>
        <v/>
      </c>
      <c r="U182" s="16" t="str">
        <f>IFERROR(VLOOKUP($A182,'CONCENTRADO DE CLAVES'!$A$10:$AU$732,U$8,FALSE),"")</f>
        <v/>
      </c>
      <c r="V182" s="16" t="str">
        <f>IFERROR(VLOOKUP($A182,'CONCENTRADO DE CLAVES'!$A$10:$AU$732,V$8,FALSE),"")</f>
        <v/>
      </c>
      <c r="W182" s="13" t="str">
        <f>IFERROR(VLOOKUP($A182,'CONCENTRADO DE CLAVES'!$A$10:$AU$732,W$8,FALSE),"")</f>
        <v/>
      </c>
      <c r="X182" s="13" t="str">
        <f>IFERROR(VLOOKUP($A182,'CONCENTRADO DE CLAVES'!$A$10:$AU$732,X$8,FALSE),"")</f>
        <v/>
      </c>
      <c r="Y182" s="13" t="str">
        <f>IFERROR(VLOOKUP($A182,'CONCENTRADO DE CLAVES'!$A$10:$AU$732,Y$8,FALSE),"")</f>
        <v/>
      </c>
      <c r="Z182" s="37" t="str">
        <f>IFERROR(VLOOKUP($A182,'CONCENTRADO DE CLAVES'!$A$10:$AU$732,Z$8,FALSE),"")</f>
        <v/>
      </c>
      <c r="AA182" s="13" t="str">
        <f>IFERROR(VLOOKUP($A182,'CONCENTRADO DE CLAVES'!$A$10:$AU$732,AA$8,FALSE),"")</f>
        <v/>
      </c>
      <c r="AB182" s="13" t="str">
        <f>IFERROR(VLOOKUP($A182,'CONCENTRADO DE CLAVES'!$A$10:$AU$732,AB$8,FALSE),"")</f>
        <v/>
      </c>
      <c r="AC182" s="13" t="str">
        <f>IFERROR(VLOOKUP($A182,'CONCENTRADO DE CLAVES'!$A$10:$AU$732,AC$8,FALSE),"")</f>
        <v/>
      </c>
      <c r="AD182" s="37" t="str">
        <f>IFERROR(VLOOKUP($A182,'CONCENTRADO DE CLAVES'!$A$10:$AU$732,AD$8,FALSE),"")</f>
        <v/>
      </c>
      <c r="AE182" s="13" t="str">
        <f>IFERROR(VLOOKUP($A182,'CONCENTRADO DE CLAVES'!$A$10:$AU$732,AE$8,FALSE),"")</f>
        <v/>
      </c>
      <c r="AF182" s="13" t="str">
        <f>IFERROR(VLOOKUP($A182,'CONCENTRADO DE CLAVES'!$A$10:$AU$732,AF$8,FALSE),"")</f>
        <v/>
      </c>
      <c r="AG182" s="13" t="str">
        <f>IFERROR(VLOOKUP($A182,'CONCENTRADO DE CLAVES'!$A$10:$AU$732,AG$8,FALSE),"")</f>
        <v/>
      </c>
      <c r="AH182" s="37" t="str">
        <f>IFERROR(VLOOKUP($A182,'CONCENTRADO DE CLAVES'!$A$10:$AU$732,AH$8,FALSE),"")</f>
        <v/>
      </c>
      <c r="AI182" s="13" t="str">
        <f>IFERROR(VLOOKUP($A182,'CONCENTRADO DE CLAVES'!$A$10:$AU$732,AI$8,FALSE),"")</f>
        <v/>
      </c>
      <c r="AJ182" s="13" t="str">
        <f>IFERROR(VLOOKUP($A182,'CONCENTRADO DE CLAVES'!$A$10:$AU$732,AJ$8,FALSE),"")</f>
        <v/>
      </c>
      <c r="AK182" s="13" t="str">
        <f>IFERROR(VLOOKUP($A182,'CONCENTRADO DE CLAVES'!$A$10:$AU$732,AK$8,FALSE),"")</f>
        <v/>
      </c>
      <c r="AL182" s="37" t="str">
        <f>IFERROR(VLOOKUP($A182,'CONCENTRADO DE CLAVES'!$A$10:$AU$732,AL$8,FALSE),"")</f>
        <v/>
      </c>
      <c r="AM182" s="69" t="str">
        <f>IFERROR(VLOOKUP($A182,'CONCENTRADO DE CLAVES'!$A$10:$AU$732,AM$8,FALSE),"")</f>
        <v/>
      </c>
    </row>
    <row r="183" spans="1:39" x14ac:dyDescent="0.25">
      <c r="A183" s="66">
        <v>174</v>
      </c>
      <c r="B183" s="16" t="str">
        <f>IFERROR(VLOOKUP($A183,'CONCENTRADO DE CLAVES'!$A$10:$AU$732,B$8,FALSE),"")</f>
        <v/>
      </c>
      <c r="C183" s="16" t="str">
        <f>IFERROR(VLOOKUP($A183,'CONCENTRADO DE CLAVES'!$A$10:$AU$732,C$8,FALSE),"")</f>
        <v/>
      </c>
      <c r="D183" s="16" t="str">
        <f>IFERROR(VLOOKUP($A183,'CONCENTRADO DE CLAVES'!$A$10:$AU$732,D$8,FALSE),"")</f>
        <v/>
      </c>
      <c r="E183" s="16" t="str">
        <f>IFERROR(VLOOKUP($A183,'CONCENTRADO DE CLAVES'!$A$10:$AU$732,E$8,FALSE),"")</f>
        <v/>
      </c>
      <c r="F183" s="16" t="str">
        <f>IFERROR(VLOOKUP($A183,'CONCENTRADO DE CLAVES'!$A$10:$AU$732,F$8,FALSE),"")</f>
        <v/>
      </c>
      <c r="G183" s="16" t="str">
        <f>IFERROR(VLOOKUP($A183,'CONCENTRADO DE CLAVES'!$A$10:$AU$732,G$8,FALSE),"")</f>
        <v/>
      </c>
      <c r="H183" s="16" t="str">
        <f>IFERROR(VLOOKUP($A183,'CONCENTRADO DE CLAVES'!$A$10:$AU$732,H$8,FALSE),"")</f>
        <v/>
      </c>
      <c r="I183" s="16" t="str">
        <f>IFERROR(VLOOKUP($A183,'CONCENTRADO DE CLAVES'!$A$10:$AU$732,I$8,FALSE),"")</f>
        <v/>
      </c>
      <c r="J183" s="16" t="str">
        <f>IFERROR(VLOOKUP($A183,'CONCENTRADO DE CLAVES'!$A$10:$AU$732,J$8,FALSE),"")</f>
        <v/>
      </c>
      <c r="K183" s="16" t="str">
        <f>IFERROR(VLOOKUP($A183,'CONCENTRADO DE CLAVES'!$A$10:$AU$732,K$8,FALSE),"")</f>
        <v/>
      </c>
      <c r="L183" s="16" t="str">
        <f>IFERROR(VLOOKUP($A183,'CONCENTRADO DE CLAVES'!$A$10:$AU$732,L$8,FALSE),"")</f>
        <v/>
      </c>
      <c r="M183" s="16" t="str">
        <f>IFERROR(VLOOKUP($A183,'CONCENTRADO DE CLAVES'!$A$10:$AU$732,M$8,FALSE),"")</f>
        <v/>
      </c>
      <c r="N183" s="16" t="str">
        <f>IFERROR(VLOOKUP($A183,'CONCENTRADO DE CLAVES'!$A$10:$AU$732,N$8,FALSE),"")</f>
        <v/>
      </c>
      <c r="O183" s="16" t="str">
        <f>IFERROR(VLOOKUP($A183,'CONCENTRADO DE CLAVES'!$A$10:$AU$732,O$8,FALSE),"")</f>
        <v/>
      </c>
      <c r="P183" s="16" t="str">
        <f>IFERROR(VLOOKUP($A183,'CONCENTRADO DE CLAVES'!$A$10:$AU$732,P$8,FALSE),"")</f>
        <v/>
      </c>
      <c r="Q183" s="16" t="str">
        <f>IFERROR(VLOOKUP($A183,'CONCENTRADO DE CLAVES'!$A$10:$AU$732,Q$8,FALSE),"")</f>
        <v/>
      </c>
      <c r="R183" s="16" t="str">
        <f>IFERROR(VLOOKUP($A183,'CONCENTRADO DE CLAVES'!$A$10:$AU$732,R$8,FALSE),"")</f>
        <v/>
      </c>
      <c r="S183" s="16" t="str">
        <f>IFERROR(VLOOKUP($A183,'CONCENTRADO DE CLAVES'!$A$10:$AU$732,S$8,FALSE),"")</f>
        <v/>
      </c>
      <c r="T183" s="16" t="str">
        <f>IFERROR(VLOOKUP($A183,'CONCENTRADO DE CLAVES'!$A$10:$AU$732,T$8,FALSE),"")</f>
        <v/>
      </c>
      <c r="U183" s="16" t="str">
        <f>IFERROR(VLOOKUP($A183,'CONCENTRADO DE CLAVES'!$A$10:$AU$732,U$8,FALSE),"")</f>
        <v/>
      </c>
      <c r="V183" s="16" t="str">
        <f>IFERROR(VLOOKUP($A183,'CONCENTRADO DE CLAVES'!$A$10:$AU$732,V$8,FALSE),"")</f>
        <v/>
      </c>
      <c r="W183" s="13" t="str">
        <f>IFERROR(VLOOKUP($A183,'CONCENTRADO DE CLAVES'!$A$10:$AU$732,W$8,FALSE),"")</f>
        <v/>
      </c>
      <c r="X183" s="13" t="str">
        <f>IFERROR(VLOOKUP($A183,'CONCENTRADO DE CLAVES'!$A$10:$AU$732,X$8,FALSE),"")</f>
        <v/>
      </c>
      <c r="Y183" s="13" t="str">
        <f>IFERROR(VLOOKUP($A183,'CONCENTRADO DE CLAVES'!$A$10:$AU$732,Y$8,FALSE),"")</f>
        <v/>
      </c>
      <c r="Z183" s="37" t="str">
        <f>IFERROR(VLOOKUP($A183,'CONCENTRADO DE CLAVES'!$A$10:$AU$732,Z$8,FALSE),"")</f>
        <v/>
      </c>
      <c r="AA183" s="13" t="str">
        <f>IFERROR(VLOOKUP($A183,'CONCENTRADO DE CLAVES'!$A$10:$AU$732,AA$8,FALSE),"")</f>
        <v/>
      </c>
      <c r="AB183" s="13" t="str">
        <f>IFERROR(VLOOKUP($A183,'CONCENTRADO DE CLAVES'!$A$10:$AU$732,AB$8,FALSE),"")</f>
        <v/>
      </c>
      <c r="AC183" s="13" t="str">
        <f>IFERROR(VLOOKUP($A183,'CONCENTRADO DE CLAVES'!$A$10:$AU$732,AC$8,FALSE),"")</f>
        <v/>
      </c>
      <c r="AD183" s="37" t="str">
        <f>IFERROR(VLOOKUP($A183,'CONCENTRADO DE CLAVES'!$A$10:$AU$732,AD$8,FALSE),"")</f>
        <v/>
      </c>
      <c r="AE183" s="13" t="str">
        <f>IFERROR(VLOOKUP($A183,'CONCENTRADO DE CLAVES'!$A$10:$AU$732,AE$8,FALSE),"")</f>
        <v/>
      </c>
      <c r="AF183" s="13" t="str">
        <f>IFERROR(VLOOKUP($A183,'CONCENTRADO DE CLAVES'!$A$10:$AU$732,AF$8,FALSE),"")</f>
        <v/>
      </c>
      <c r="AG183" s="13" t="str">
        <f>IFERROR(VLOOKUP($A183,'CONCENTRADO DE CLAVES'!$A$10:$AU$732,AG$8,FALSE),"")</f>
        <v/>
      </c>
      <c r="AH183" s="37" t="str">
        <f>IFERROR(VLOOKUP($A183,'CONCENTRADO DE CLAVES'!$A$10:$AU$732,AH$8,FALSE),"")</f>
        <v/>
      </c>
      <c r="AI183" s="13" t="str">
        <f>IFERROR(VLOOKUP($A183,'CONCENTRADO DE CLAVES'!$A$10:$AU$732,AI$8,FALSE),"")</f>
        <v/>
      </c>
      <c r="AJ183" s="13" t="str">
        <f>IFERROR(VLOOKUP($A183,'CONCENTRADO DE CLAVES'!$A$10:$AU$732,AJ$8,FALSE),"")</f>
        <v/>
      </c>
      <c r="AK183" s="13" t="str">
        <f>IFERROR(VLOOKUP($A183,'CONCENTRADO DE CLAVES'!$A$10:$AU$732,AK$8,FALSE),"")</f>
        <v/>
      </c>
      <c r="AL183" s="37" t="str">
        <f>IFERROR(VLOOKUP($A183,'CONCENTRADO DE CLAVES'!$A$10:$AU$732,AL$8,FALSE),"")</f>
        <v/>
      </c>
      <c r="AM183" s="69" t="str">
        <f>IFERROR(VLOOKUP($A183,'CONCENTRADO DE CLAVES'!$A$10:$AU$732,AM$8,FALSE),"")</f>
        <v/>
      </c>
    </row>
    <row r="184" spans="1:39" x14ac:dyDescent="0.25">
      <c r="A184" s="66">
        <v>175</v>
      </c>
      <c r="B184" s="16" t="str">
        <f>IFERROR(VLOOKUP($A184,'CONCENTRADO DE CLAVES'!$A$10:$AU$732,B$8,FALSE),"")</f>
        <v/>
      </c>
      <c r="C184" s="16" t="str">
        <f>IFERROR(VLOOKUP($A184,'CONCENTRADO DE CLAVES'!$A$10:$AU$732,C$8,FALSE),"")</f>
        <v/>
      </c>
      <c r="D184" s="16" t="str">
        <f>IFERROR(VLOOKUP($A184,'CONCENTRADO DE CLAVES'!$A$10:$AU$732,D$8,FALSE),"")</f>
        <v/>
      </c>
      <c r="E184" s="16" t="str">
        <f>IFERROR(VLOOKUP($A184,'CONCENTRADO DE CLAVES'!$A$10:$AU$732,E$8,FALSE),"")</f>
        <v/>
      </c>
      <c r="F184" s="16" t="str">
        <f>IFERROR(VLOOKUP($A184,'CONCENTRADO DE CLAVES'!$A$10:$AU$732,F$8,FALSE),"")</f>
        <v/>
      </c>
      <c r="G184" s="16" t="str">
        <f>IFERROR(VLOOKUP($A184,'CONCENTRADO DE CLAVES'!$A$10:$AU$732,G$8,FALSE),"")</f>
        <v/>
      </c>
      <c r="H184" s="16" t="str">
        <f>IFERROR(VLOOKUP($A184,'CONCENTRADO DE CLAVES'!$A$10:$AU$732,H$8,FALSE),"")</f>
        <v/>
      </c>
      <c r="I184" s="16" t="str">
        <f>IFERROR(VLOOKUP($A184,'CONCENTRADO DE CLAVES'!$A$10:$AU$732,I$8,FALSE),"")</f>
        <v/>
      </c>
      <c r="J184" s="16" t="str">
        <f>IFERROR(VLOOKUP($A184,'CONCENTRADO DE CLAVES'!$A$10:$AU$732,J$8,FALSE),"")</f>
        <v/>
      </c>
      <c r="K184" s="16" t="str">
        <f>IFERROR(VLOOKUP($A184,'CONCENTRADO DE CLAVES'!$A$10:$AU$732,K$8,FALSE),"")</f>
        <v/>
      </c>
      <c r="L184" s="16" t="str">
        <f>IFERROR(VLOOKUP($A184,'CONCENTRADO DE CLAVES'!$A$10:$AU$732,L$8,FALSE),"")</f>
        <v/>
      </c>
      <c r="M184" s="16" t="str">
        <f>IFERROR(VLOOKUP($A184,'CONCENTRADO DE CLAVES'!$A$10:$AU$732,M$8,FALSE),"")</f>
        <v/>
      </c>
      <c r="N184" s="16" t="str">
        <f>IFERROR(VLOOKUP($A184,'CONCENTRADO DE CLAVES'!$A$10:$AU$732,N$8,FALSE),"")</f>
        <v/>
      </c>
      <c r="O184" s="16" t="str">
        <f>IFERROR(VLOOKUP($A184,'CONCENTRADO DE CLAVES'!$A$10:$AU$732,O$8,FALSE),"")</f>
        <v/>
      </c>
      <c r="P184" s="16" t="str">
        <f>IFERROR(VLOOKUP($A184,'CONCENTRADO DE CLAVES'!$A$10:$AU$732,P$8,FALSE),"")</f>
        <v/>
      </c>
      <c r="Q184" s="16" t="str">
        <f>IFERROR(VLOOKUP($A184,'CONCENTRADO DE CLAVES'!$A$10:$AU$732,Q$8,FALSE),"")</f>
        <v/>
      </c>
      <c r="R184" s="16" t="str">
        <f>IFERROR(VLOOKUP($A184,'CONCENTRADO DE CLAVES'!$A$10:$AU$732,R$8,FALSE),"")</f>
        <v/>
      </c>
      <c r="S184" s="16" t="str">
        <f>IFERROR(VLOOKUP($A184,'CONCENTRADO DE CLAVES'!$A$10:$AU$732,S$8,FALSE),"")</f>
        <v/>
      </c>
      <c r="T184" s="16" t="str">
        <f>IFERROR(VLOOKUP($A184,'CONCENTRADO DE CLAVES'!$A$10:$AU$732,T$8,FALSE),"")</f>
        <v/>
      </c>
      <c r="U184" s="16" t="str">
        <f>IFERROR(VLOOKUP($A184,'CONCENTRADO DE CLAVES'!$A$10:$AU$732,U$8,FALSE),"")</f>
        <v/>
      </c>
      <c r="V184" s="16" t="str">
        <f>IFERROR(VLOOKUP($A184,'CONCENTRADO DE CLAVES'!$A$10:$AU$732,V$8,FALSE),"")</f>
        <v/>
      </c>
      <c r="W184" s="13" t="str">
        <f>IFERROR(VLOOKUP($A184,'CONCENTRADO DE CLAVES'!$A$10:$AU$732,W$8,FALSE),"")</f>
        <v/>
      </c>
      <c r="X184" s="13" t="str">
        <f>IFERROR(VLOOKUP($A184,'CONCENTRADO DE CLAVES'!$A$10:$AU$732,X$8,FALSE),"")</f>
        <v/>
      </c>
      <c r="Y184" s="13" t="str">
        <f>IFERROR(VLOOKUP($A184,'CONCENTRADO DE CLAVES'!$A$10:$AU$732,Y$8,FALSE),"")</f>
        <v/>
      </c>
      <c r="Z184" s="37" t="str">
        <f>IFERROR(VLOOKUP($A184,'CONCENTRADO DE CLAVES'!$A$10:$AU$732,Z$8,FALSE),"")</f>
        <v/>
      </c>
      <c r="AA184" s="13" t="str">
        <f>IFERROR(VLOOKUP($A184,'CONCENTRADO DE CLAVES'!$A$10:$AU$732,AA$8,FALSE),"")</f>
        <v/>
      </c>
      <c r="AB184" s="13" t="str">
        <f>IFERROR(VLOOKUP($A184,'CONCENTRADO DE CLAVES'!$A$10:$AU$732,AB$8,FALSE),"")</f>
        <v/>
      </c>
      <c r="AC184" s="13" t="str">
        <f>IFERROR(VLOOKUP($A184,'CONCENTRADO DE CLAVES'!$A$10:$AU$732,AC$8,FALSE),"")</f>
        <v/>
      </c>
      <c r="AD184" s="37" t="str">
        <f>IFERROR(VLOOKUP($A184,'CONCENTRADO DE CLAVES'!$A$10:$AU$732,AD$8,FALSE),"")</f>
        <v/>
      </c>
      <c r="AE184" s="13" t="str">
        <f>IFERROR(VLOOKUP($A184,'CONCENTRADO DE CLAVES'!$A$10:$AU$732,AE$8,FALSE),"")</f>
        <v/>
      </c>
      <c r="AF184" s="13" t="str">
        <f>IFERROR(VLOOKUP($A184,'CONCENTRADO DE CLAVES'!$A$10:$AU$732,AF$8,FALSE),"")</f>
        <v/>
      </c>
      <c r="AG184" s="13" t="str">
        <f>IFERROR(VLOOKUP($A184,'CONCENTRADO DE CLAVES'!$A$10:$AU$732,AG$8,FALSE),"")</f>
        <v/>
      </c>
      <c r="AH184" s="37" t="str">
        <f>IFERROR(VLOOKUP($A184,'CONCENTRADO DE CLAVES'!$A$10:$AU$732,AH$8,FALSE),"")</f>
        <v/>
      </c>
      <c r="AI184" s="13" t="str">
        <f>IFERROR(VLOOKUP($A184,'CONCENTRADO DE CLAVES'!$A$10:$AU$732,AI$8,FALSE),"")</f>
        <v/>
      </c>
      <c r="AJ184" s="13" t="str">
        <f>IFERROR(VLOOKUP($A184,'CONCENTRADO DE CLAVES'!$A$10:$AU$732,AJ$8,FALSE),"")</f>
        <v/>
      </c>
      <c r="AK184" s="13" t="str">
        <f>IFERROR(VLOOKUP($A184,'CONCENTRADO DE CLAVES'!$A$10:$AU$732,AK$8,FALSE),"")</f>
        <v/>
      </c>
      <c r="AL184" s="37" t="str">
        <f>IFERROR(VLOOKUP($A184,'CONCENTRADO DE CLAVES'!$A$10:$AU$732,AL$8,FALSE),"")</f>
        <v/>
      </c>
      <c r="AM184" s="69" t="str">
        <f>IFERROR(VLOOKUP($A184,'CONCENTRADO DE CLAVES'!$A$10:$AU$732,AM$8,FALSE),"")</f>
        <v/>
      </c>
    </row>
    <row r="185" spans="1:39" x14ac:dyDescent="0.25">
      <c r="A185" s="66">
        <v>176</v>
      </c>
      <c r="B185" s="16" t="str">
        <f>IFERROR(VLOOKUP($A185,'CONCENTRADO DE CLAVES'!$A$10:$AU$732,B$8,FALSE),"")</f>
        <v/>
      </c>
      <c r="C185" s="16" t="str">
        <f>IFERROR(VLOOKUP($A185,'CONCENTRADO DE CLAVES'!$A$10:$AU$732,C$8,FALSE),"")</f>
        <v/>
      </c>
      <c r="D185" s="16" t="str">
        <f>IFERROR(VLOOKUP($A185,'CONCENTRADO DE CLAVES'!$A$10:$AU$732,D$8,FALSE),"")</f>
        <v/>
      </c>
      <c r="E185" s="16" t="str">
        <f>IFERROR(VLOOKUP($A185,'CONCENTRADO DE CLAVES'!$A$10:$AU$732,E$8,FALSE),"")</f>
        <v/>
      </c>
      <c r="F185" s="16" t="str">
        <f>IFERROR(VLOOKUP($A185,'CONCENTRADO DE CLAVES'!$A$10:$AU$732,F$8,FALSE),"")</f>
        <v/>
      </c>
      <c r="G185" s="16" t="str">
        <f>IFERROR(VLOOKUP($A185,'CONCENTRADO DE CLAVES'!$A$10:$AU$732,G$8,FALSE),"")</f>
        <v/>
      </c>
      <c r="H185" s="16" t="str">
        <f>IFERROR(VLOOKUP($A185,'CONCENTRADO DE CLAVES'!$A$10:$AU$732,H$8,FALSE),"")</f>
        <v/>
      </c>
      <c r="I185" s="16" t="str">
        <f>IFERROR(VLOOKUP($A185,'CONCENTRADO DE CLAVES'!$A$10:$AU$732,I$8,FALSE),"")</f>
        <v/>
      </c>
      <c r="J185" s="16" t="str">
        <f>IFERROR(VLOOKUP($A185,'CONCENTRADO DE CLAVES'!$A$10:$AU$732,J$8,FALSE),"")</f>
        <v/>
      </c>
      <c r="K185" s="16" t="str">
        <f>IFERROR(VLOOKUP($A185,'CONCENTRADO DE CLAVES'!$A$10:$AU$732,K$8,FALSE),"")</f>
        <v/>
      </c>
      <c r="L185" s="16" t="str">
        <f>IFERROR(VLOOKUP($A185,'CONCENTRADO DE CLAVES'!$A$10:$AU$732,L$8,FALSE),"")</f>
        <v/>
      </c>
      <c r="M185" s="16" t="str">
        <f>IFERROR(VLOOKUP($A185,'CONCENTRADO DE CLAVES'!$A$10:$AU$732,M$8,FALSE),"")</f>
        <v/>
      </c>
      <c r="N185" s="16" t="str">
        <f>IFERROR(VLOOKUP($A185,'CONCENTRADO DE CLAVES'!$A$10:$AU$732,N$8,FALSE),"")</f>
        <v/>
      </c>
      <c r="O185" s="16" t="str">
        <f>IFERROR(VLOOKUP($A185,'CONCENTRADO DE CLAVES'!$A$10:$AU$732,O$8,FALSE),"")</f>
        <v/>
      </c>
      <c r="P185" s="16" t="str">
        <f>IFERROR(VLOOKUP($A185,'CONCENTRADO DE CLAVES'!$A$10:$AU$732,P$8,FALSE),"")</f>
        <v/>
      </c>
      <c r="Q185" s="16" t="str">
        <f>IFERROR(VLOOKUP($A185,'CONCENTRADO DE CLAVES'!$A$10:$AU$732,Q$8,FALSE),"")</f>
        <v/>
      </c>
      <c r="R185" s="16" t="str">
        <f>IFERROR(VLOOKUP($A185,'CONCENTRADO DE CLAVES'!$A$10:$AU$732,R$8,FALSE),"")</f>
        <v/>
      </c>
      <c r="S185" s="16" t="str">
        <f>IFERROR(VLOOKUP($A185,'CONCENTRADO DE CLAVES'!$A$10:$AU$732,S$8,FALSE),"")</f>
        <v/>
      </c>
      <c r="T185" s="16" t="str">
        <f>IFERROR(VLOOKUP($A185,'CONCENTRADO DE CLAVES'!$A$10:$AU$732,T$8,FALSE),"")</f>
        <v/>
      </c>
      <c r="U185" s="16" t="str">
        <f>IFERROR(VLOOKUP($A185,'CONCENTRADO DE CLAVES'!$A$10:$AU$732,U$8,FALSE),"")</f>
        <v/>
      </c>
      <c r="V185" s="16" t="str">
        <f>IFERROR(VLOOKUP($A185,'CONCENTRADO DE CLAVES'!$A$10:$AU$732,V$8,FALSE),"")</f>
        <v/>
      </c>
      <c r="W185" s="13" t="str">
        <f>IFERROR(VLOOKUP($A185,'CONCENTRADO DE CLAVES'!$A$10:$AU$732,W$8,FALSE),"")</f>
        <v/>
      </c>
      <c r="X185" s="13" t="str">
        <f>IFERROR(VLOOKUP($A185,'CONCENTRADO DE CLAVES'!$A$10:$AU$732,X$8,FALSE),"")</f>
        <v/>
      </c>
      <c r="Y185" s="13" t="str">
        <f>IFERROR(VLOOKUP($A185,'CONCENTRADO DE CLAVES'!$A$10:$AU$732,Y$8,FALSE),"")</f>
        <v/>
      </c>
      <c r="Z185" s="37" t="str">
        <f>IFERROR(VLOOKUP($A185,'CONCENTRADO DE CLAVES'!$A$10:$AU$732,Z$8,FALSE),"")</f>
        <v/>
      </c>
      <c r="AA185" s="13" t="str">
        <f>IFERROR(VLOOKUP($A185,'CONCENTRADO DE CLAVES'!$A$10:$AU$732,AA$8,FALSE),"")</f>
        <v/>
      </c>
      <c r="AB185" s="13" t="str">
        <f>IFERROR(VLOOKUP($A185,'CONCENTRADO DE CLAVES'!$A$10:$AU$732,AB$8,FALSE),"")</f>
        <v/>
      </c>
      <c r="AC185" s="13" t="str">
        <f>IFERROR(VLOOKUP($A185,'CONCENTRADO DE CLAVES'!$A$10:$AU$732,AC$8,FALSE),"")</f>
        <v/>
      </c>
      <c r="AD185" s="37" t="str">
        <f>IFERROR(VLOOKUP($A185,'CONCENTRADO DE CLAVES'!$A$10:$AU$732,AD$8,FALSE),"")</f>
        <v/>
      </c>
      <c r="AE185" s="13" t="str">
        <f>IFERROR(VLOOKUP($A185,'CONCENTRADO DE CLAVES'!$A$10:$AU$732,AE$8,FALSE),"")</f>
        <v/>
      </c>
      <c r="AF185" s="13" t="str">
        <f>IFERROR(VLOOKUP($A185,'CONCENTRADO DE CLAVES'!$A$10:$AU$732,AF$8,FALSE),"")</f>
        <v/>
      </c>
      <c r="AG185" s="13" t="str">
        <f>IFERROR(VLOOKUP($A185,'CONCENTRADO DE CLAVES'!$A$10:$AU$732,AG$8,FALSE),"")</f>
        <v/>
      </c>
      <c r="AH185" s="37" t="str">
        <f>IFERROR(VLOOKUP($A185,'CONCENTRADO DE CLAVES'!$A$10:$AU$732,AH$8,FALSE),"")</f>
        <v/>
      </c>
      <c r="AI185" s="13" t="str">
        <f>IFERROR(VLOOKUP($A185,'CONCENTRADO DE CLAVES'!$A$10:$AU$732,AI$8,FALSE),"")</f>
        <v/>
      </c>
      <c r="AJ185" s="13" t="str">
        <f>IFERROR(VLOOKUP($A185,'CONCENTRADO DE CLAVES'!$A$10:$AU$732,AJ$8,FALSE),"")</f>
        <v/>
      </c>
      <c r="AK185" s="13" t="str">
        <f>IFERROR(VLOOKUP($A185,'CONCENTRADO DE CLAVES'!$A$10:$AU$732,AK$8,FALSE),"")</f>
        <v/>
      </c>
      <c r="AL185" s="37" t="str">
        <f>IFERROR(VLOOKUP($A185,'CONCENTRADO DE CLAVES'!$A$10:$AU$732,AL$8,FALSE),"")</f>
        <v/>
      </c>
      <c r="AM185" s="69" t="str">
        <f>IFERROR(VLOOKUP($A185,'CONCENTRADO DE CLAVES'!$A$10:$AU$732,AM$8,FALSE),"")</f>
        <v/>
      </c>
    </row>
    <row r="186" spans="1:39" x14ac:dyDescent="0.25">
      <c r="A186" s="66">
        <v>177</v>
      </c>
      <c r="B186" s="16" t="str">
        <f>IFERROR(VLOOKUP($A186,'CONCENTRADO DE CLAVES'!$A$10:$AU$732,B$8,FALSE),"")</f>
        <v/>
      </c>
      <c r="C186" s="16" t="str">
        <f>IFERROR(VLOOKUP($A186,'CONCENTRADO DE CLAVES'!$A$10:$AU$732,C$8,FALSE),"")</f>
        <v/>
      </c>
      <c r="D186" s="16" t="str">
        <f>IFERROR(VLOOKUP($A186,'CONCENTRADO DE CLAVES'!$A$10:$AU$732,D$8,FALSE),"")</f>
        <v/>
      </c>
      <c r="E186" s="16" t="str">
        <f>IFERROR(VLOOKUP($A186,'CONCENTRADO DE CLAVES'!$A$10:$AU$732,E$8,FALSE),"")</f>
        <v/>
      </c>
      <c r="F186" s="16" t="str">
        <f>IFERROR(VLOOKUP($A186,'CONCENTRADO DE CLAVES'!$A$10:$AU$732,F$8,FALSE),"")</f>
        <v/>
      </c>
      <c r="G186" s="16" t="str">
        <f>IFERROR(VLOOKUP($A186,'CONCENTRADO DE CLAVES'!$A$10:$AU$732,G$8,FALSE),"")</f>
        <v/>
      </c>
      <c r="H186" s="16" t="str">
        <f>IFERROR(VLOOKUP($A186,'CONCENTRADO DE CLAVES'!$A$10:$AU$732,H$8,FALSE),"")</f>
        <v/>
      </c>
      <c r="I186" s="16" t="str">
        <f>IFERROR(VLOOKUP($A186,'CONCENTRADO DE CLAVES'!$A$10:$AU$732,I$8,FALSE),"")</f>
        <v/>
      </c>
      <c r="J186" s="16" t="str">
        <f>IFERROR(VLOOKUP($A186,'CONCENTRADO DE CLAVES'!$A$10:$AU$732,J$8,FALSE),"")</f>
        <v/>
      </c>
      <c r="K186" s="16" t="str">
        <f>IFERROR(VLOOKUP($A186,'CONCENTRADO DE CLAVES'!$A$10:$AU$732,K$8,FALSE),"")</f>
        <v/>
      </c>
      <c r="L186" s="16" t="str">
        <f>IFERROR(VLOOKUP($A186,'CONCENTRADO DE CLAVES'!$A$10:$AU$732,L$8,FALSE),"")</f>
        <v/>
      </c>
      <c r="M186" s="16" t="str">
        <f>IFERROR(VLOOKUP($A186,'CONCENTRADO DE CLAVES'!$A$10:$AU$732,M$8,FALSE),"")</f>
        <v/>
      </c>
      <c r="N186" s="16" t="str">
        <f>IFERROR(VLOOKUP($A186,'CONCENTRADO DE CLAVES'!$A$10:$AU$732,N$8,FALSE),"")</f>
        <v/>
      </c>
      <c r="O186" s="16" t="str">
        <f>IFERROR(VLOOKUP($A186,'CONCENTRADO DE CLAVES'!$A$10:$AU$732,O$8,FALSE),"")</f>
        <v/>
      </c>
      <c r="P186" s="16" t="str">
        <f>IFERROR(VLOOKUP($A186,'CONCENTRADO DE CLAVES'!$A$10:$AU$732,P$8,FALSE),"")</f>
        <v/>
      </c>
      <c r="Q186" s="16" t="str">
        <f>IFERROR(VLOOKUP($A186,'CONCENTRADO DE CLAVES'!$A$10:$AU$732,Q$8,FALSE),"")</f>
        <v/>
      </c>
      <c r="R186" s="16" t="str">
        <f>IFERROR(VLOOKUP($A186,'CONCENTRADO DE CLAVES'!$A$10:$AU$732,R$8,FALSE),"")</f>
        <v/>
      </c>
      <c r="S186" s="16" t="str">
        <f>IFERROR(VLOOKUP($A186,'CONCENTRADO DE CLAVES'!$A$10:$AU$732,S$8,FALSE),"")</f>
        <v/>
      </c>
      <c r="T186" s="16" t="str">
        <f>IFERROR(VLOOKUP($A186,'CONCENTRADO DE CLAVES'!$A$10:$AU$732,T$8,FALSE),"")</f>
        <v/>
      </c>
      <c r="U186" s="16" t="str">
        <f>IFERROR(VLOOKUP($A186,'CONCENTRADO DE CLAVES'!$A$10:$AU$732,U$8,FALSE),"")</f>
        <v/>
      </c>
      <c r="V186" s="16" t="str">
        <f>IFERROR(VLOOKUP($A186,'CONCENTRADO DE CLAVES'!$A$10:$AU$732,V$8,FALSE),"")</f>
        <v/>
      </c>
      <c r="W186" s="13" t="str">
        <f>IFERROR(VLOOKUP($A186,'CONCENTRADO DE CLAVES'!$A$10:$AU$732,W$8,FALSE),"")</f>
        <v/>
      </c>
      <c r="X186" s="13" t="str">
        <f>IFERROR(VLOOKUP($A186,'CONCENTRADO DE CLAVES'!$A$10:$AU$732,X$8,FALSE),"")</f>
        <v/>
      </c>
      <c r="Y186" s="13" t="str">
        <f>IFERROR(VLOOKUP($A186,'CONCENTRADO DE CLAVES'!$A$10:$AU$732,Y$8,FALSE),"")</f>
        <v/>
      </c>
      <c r="Z186" s="37" t="str">
        <f>IFERROR(VLOOKUP($A186,'CONCENTRADO DE CLAVES'!$A$10:$AU$732,Z$8,FALSE),"")</f>
        <v/>
      </c>
      <c r="AA186" s="13" t="str">
        <f>IFERROR(VLOOKUP($A186,'CONCENTRADO DE CLAVES'!$A$10:$AU$732,AA$8,FALSE),"")</f>
        <v/>
      </c>
      <c r="AB186" s="13" t="str">
        <f>IFERROR(VLOOKUP($A186,'CONCENTRADO DE CLAVES'!$A$10:$AU$732,AB$8,FALSE),"")</f>
        <v/>
      </c>
      <c r="AC186" s="13" t="str">
        <f>IFERROR(VLOOKUP($A186,'CONCENTRADO DE CLAVES'!$A$10:$AU$732,AC$8,FALSE),"")</f>
        <v/>
      </c>
      <c r="AD186" s="37" t="str">
        <f>IFERROR(VLOOKUP($A186,'CONCENTRADO DE CLAVES'!$A$10:$AU$732,AD$8,FALSE),"")</f>
        <v/>
      </c>
      <c r="AE186" s="13" t="str">
        <f>IFERROR(VLOOKUP($A186,'CONCENTRADO DE CLAVES'!$A$10:$AU$732,AE$8,FALSE),"")</f>
        <v/>
      </c>
      <c r="AF186" s="13" t="str">
        <f>IFERROR(VLOOKUP($A186,'CONCENTRADO DE CLAVES'!$A$10:$AU$732,AF$8,FALSE),"")</f>
        <v/>
      </c>
      <c r="AG186" s="13" t="str">
        <f>IFERROR(VLOOKUP($A186,'CONCENTRADO DE CLAVES'!$A$10:$AU$732,AG$8,FALSE),"")</f>
        <v/>
      </c>
      <c r="AH186" s="37" t="str">
        <f>IFERROR(VLOOKUP($A186,'CONCENTRADO DE CLAVES'!$A$10:$AU$732,AH$8,FALSE),"")</f>
        <v/>
      </c>
      <c r="AI186" s="13" t="str">
        <f>IFERROR(VLOOKUP($A186,'CONCENTRADO DE CLAVES'!$A$10:$AU$732,AI$8,FALSE),"")</f>
        <v/>
      </c>
      <c r="AJ186" s="13" t="str">
        <f>IFERROR(VLOOKUP($A186,'CONCENTRADO DE CLAVES'!$A$10:$AU$732,AJ$8,FALSE),"")</f>
        <v/>
      </c>
      <c r="AK186" s="13" t="str">
        <f>IFERROR(VLOOKUP($A186,'CONCENTRADO DE CLAVES'!$A$10:$AU$732,AK$8,FALSE),"")</f>
        <v/>
      </c>
      <c r="AL186" s="37" t="str">
        <f>IFERROR(VLOOKUP($A186,'CONCENTRADO DE CLAVES'!$A$10:$AU$732,AL$8,FALSE),"")</f>
        <v/>
      </c>
      <c r="AM186" s="69" t="str">
        <f>IFERROR(VLOOKUP($A186,'CONCENTRADO DE CLAVES'!$A$10:$AU$732,AM$8,FALSE),"")</f>
        <v/>
      </c>
    </row>
    <row r="187" spans="1:39" x14ac:dyDescent="0.25">
      <c r="A187" s="66">
        <v>178</v>
      </c>
      <c r="B187" s="16" t="str">
        <f>IFERROR(VLOOKUP($A187,'CONCENTRADO DE CLAVES'!$A$10:$AU$732,B$8,FALSE),"")</f>
        <v/>
      </c>
      <c r="C187" s="16" t="str">
        <f>IFERROR(VLOOKUP($A187,'CONCENTRADO DE CLAVES'!$A$10:$AU$732,C$8,FALSE),"")</f>
        <v/>
      </c>
      <c r="D187" s="16" t="str">
        <f>IFERROR(VLOOKUP($A187,'CONCENTRADO DE CLAVES'!$A$10:$AU$732,D$8,FALSE),"")</f>
        <v/>
      </c>
      <c r="E187" s="16" t="str">
        <f>IFERROR(VLOOKUP($A187,'CONCENTRADO DE CLAVES'!$A$10:$AU$732,E$8,FALSE),"")</f>
        <v/>
      </c>
      <c r="F187" s="16" t="str">
        <f>IFERROR(VLOOKUP($A187,'CONCENTRADO DE CLAVES'!$A$10:$AU$732,F$8,FALSE),"")</f>
        <v/>
      </c>
      <c r="G187" s="16" t="str">
        <f>IFERROR(VLOOKUP($A187,'CONCENTRADO DE CLAVES'!$A$10:$AU$732,G$8,FALSE),"")</f>
        <v/>
      </c>
      <c r="H187" s="16" t="str">
        <f>IFERROR(VLOOKUP($A187,'CONCENTRADO DE CLAVES'!$A$10:$AU$732,H$8,FALSE),"")</f>
        <v/>
      </c>
      <c r="I187" s="16" t="str">
        <f>IFERROR(VLOOKUP($A187,'CONCENTRADO DE CLAVES'!$A$10:$AU$732,I$8,FALSE),"")</f>
        <v/>
      </c>
      <c r="J187" s="16" t="str">
        <f>IFERROR(VLOOKUP($A187,'CONCENTRADO DE CLAVES'!$A$10:$AU$732,J$8,FALSE),"")</f>
        <v/>
      </c>
      <c r="K187" s="16" t="str">
        <f>IFERROR(VLOOKUP($A187,'CONCENTRADO DE CLAVES'!$A$10:$AU$732,K$8,FALSE),"")</f>
        <v/>
      </c>
      <c r="L187" s="16" t="str">
        <f>IFERROR(VLOOKUP($A187,'CONCENTRADO DE CLAVES'!$A$10:$AU$732,L$8,FALSE),"")</f>
        <v/>
      </c>
      <c r="M187" s="16" t="str">
        <f>IFERROR(VLOOKUP($A187,'CONCENTRADO DE CLAVES'!$A$10:$AU$732,M$8,FALSE),"")</f>
        <v/>
      </c>
      <c r="N187" s="16" t="str">
        <f>IFERROR(VLOOKUP($A187,'CONCENTRADO DE CLAVES'!$A$10:$AU$732,N$8,FALSE),"")</f>
        <v/>
      </c>
      <c r="O187" s="16" t="str">
        <f>IFERROR(VLOOKUP($A187,'CONCENTRADO DE CLAVES'!$A$10:$AU$732,O$8,FALSE),"")</f>
        <v/>
      </c>
      <c r="P187" s="16" t="str">
        <f>IFERROR(VLOOKUP($A187,'CONCENTRADO DE CLAVES'!$A$10:$AU$732,P$8,FALSE),"")</f>
        <v/>
      </c>
      <c r="Q187" s="16" t="str">
        <f>IFERROR(VLOOKUP($A187,'CONCENTRADO DE CLAVES'!$A$10:$AU$732,Q$8,FALSE),"")</f>
        <v/>
      </c>
      <c r="R187" s="16" t="str">
        <f>IFERROR(VLOOKUP($A187,'CONCENTRADO DE CLAVES'!$A$10:$AU$732,R$8,FALSE),"")</f>
        <v/>
      </c>
      <c r="S187" s="16" t="str">
        <f>IFERROR(VLOOKUP($A187,'CONCENTRADO DE CLAVES'!$A$10:$AU$732,S$8,FALSE),"")</f>
        <v/>
      </c>
      <c r="T187" s="16" t="str">
        <f>IFERROR(VLOOKUP($A187,'CONCENTRADO DE CLAVES'!$A$10:$AU$732,T$8,FALSE),"")</f>
        <v/>
      </c>
      <c r="U187" s="16" t="str">
        <f>IFERROR(VLOOKUP($A187,'CONCENTRADO DE CLAVES'!$A$10:$AU$732,U$8,FALSE),"")</f>
        <v/>
      </c>
      <c r="V187" s="16" t="str">
        <f>IFERROR(VLOOKUP($A187,'CONCENTRADO DE CLAVES'!$A$10:$AU$732,V$8,FALSE),"")</f>
        <v/>
      </c>
      <c r="W187" s="13" t="str">
        <f>IFERROR(VLOOKUP($A187,'CONCENTRADO DE CLAVES'!$A$10:$AU$732,W$8,FALSE),"")</f>
        <v/>
      </c>
      <c r="X187" s="13" t="str">
        <f>IFERROR(VLOOKUP($A187,'CONCENTRADO DE CLAVES'!$A$10:$AU$732,X$8,FALSE),"")</f>
        <v/>
      </c>
      <c r="Y187" s="13" t="str">
        <f>IFERROR(VLOOKUP($A187,'CONCENTRADO DE CLAVES'!$A$10:$AU$732,Y$8,FALSE),"")</f>
        <v/>
      </c>
      <c r="Z187" s="37" t="str">
        <f>IFERROR(VLOOKUP($A187,'CONCENTRADO DE CLAVES'!$A$10:$AU$732,Z$8,FALSE),"")</f>
        <v/>
      </c>
      <c r="AA187" s="13" t="str">
        <f>IFERROR(VLOOKUP($A187,'CONCENTRADO DE CLAVES'!$A$10:$AU$732,AA$8,FALSE),"")</f>
        <v/>
      </c>
      <c r="AB187" s="13" t="str">
        <f>IFERROR(VLOOKUP($A187,'CONCENTRADO DE CLAVES'!$A$10:$AU$732,AB$8,FALSE),"")</f>
        <v/>
      </c>
      <c r="AC187" s="13" t="str">
        <f>IFERROR(VLOOKUP($A187,'CONCENTRADO DE CLAVES'!$A$10:$AU$732,AC$8,FALSE),"")</f>
        <v/>
      </c>
      <c r="AD187" s="37" t="str">
        <f>IFERROR(VLOOKUP($A187,'CONCENTRADO DE CLAVES'!$A$10:$AU$732,AD$8,FALSE),"")</f>
        <v/>
      </c>
      <c r="AE187" s="13" t="str">
        <f>IFERROR(VLOOKUP($A187,'CONCENTRADO DE CLAVES'!$A$10:$AU$732,AE$8,FALSE),"")</f>
        <v/>
      </c>
      <c r="AF187" s="13" t="str">
        <f>IFERROR(VLOOKUP($A187,'CONCENTRADO DE CLAVES'!$A$10:$AU$732,AF$8,FALSE),"")</f>
        <v/>
      </c>
      <c r="AG187" s="13" t="str">
        <f>IFERROR(VLOOKUP($A187,'CONCENTRADO DE CLAVES'!$A$10:$AU$732,AG$8,FALSE),"")</f>
        <v/>
      </c>
      <c r="AH187" s="37" t="str">
        <f>IFERROR(VLOOKUP($A187,'CONCENTRADO DE CLAVES'!$A$10:$AU$732,AH$8,FALSE),"")</f>
        <v/>
      </c>
      <c r="AI187" s="13" t="str">
        <f>IFERROR(VLOOKUP($A187,'CONCENTRADO DE CLAVES'!$A$10:$AU$732,AI$8,FALSE),"")</f>
        <v/>
      </c>
      <c r="AJ187" s="13" t="str">
        <f>IFERROR(VLOOKUP($A187,'CONCENTRADO DE CLAVES'!$A$10:$AU$732,AJ$8,FALSE),"")</f>
        <v/>
      </c>
      <c r="AK187" s="13" t="str">
        <f>IFERROR(VLOOKUP($A187,'CONCENTRADO DE CLAVES'!$A$10:$AU$732,AK$8,FALSE),"")</f>
        <v/>
      </c>
      <c r="AL187" s="37" t="str">
        <f>IFERROR(VLOOKUP($A187,'CONCENTRADO DE CLAVES'!$A$10:$AU$732,AL$8,FALSE),"")</f>
        <v/>
      </c>
      <c r="AM187" s="69" t="str">
        <f>IFERROR(VLOOKUP($A187,'CONCENTRADO DE CLAVES'!$A$10:$AU$732,AM$8,FALSE),"")</f>
        <v/>
      </c>
    </row>
    <row r="188" spans="1:39" x14ac:dyDescent="0.25">
      <c r="A188" s="66">
        <v>179</v>
      </c>
      <c r="B188" s="16" t="str">
        <f>IFERROR(VLOOKUP($A188,'CONCENTRADO DE CLAVES'!$A$10:$AU$732,B$8,FALSE),"")</f>
        <v/>
      </c>
      <c r="C188" s="16" t="str">
        <f>IFERROR(VLOOKUP($A188,'CONCENTRADO DE CLAVES'!$A$10:$AU$732,C$8,FALSE),"")</f>
        <v/>
      </c>
      <c r="D188" s="16" t="str">
        <f>IFERROR(VLOOKUP($A188,'CONCENTRADO DE CLAVES'!$A$10:$AU$732,D$8,FALSE),"")</f>
        <v/>
      </c>
      <c r="E188" s="16" t="str">
        <f>IFERROR(VLOOKUP($A188,'CONCENTRADO DE CLAVES'!$A$10:$AU$732,E$8,FALSE),"")</f>
        <v/>
      </c>
      <c r="F188" s="16" t="str">
        <f>IFERROR(VLOOKUP($A188,'CONCENTRADO DE CLAVES'!$A$10:$AU$732,F$8,FALSE),"")</f>
        <v/>
      </c>
      <c r="G188" s="16" t="str">
        <f>IFERROR(VLOOKUP($A188,'CONCENTRADO DE CLAVES'!$A$10:$AU$732,G$8,FALSE),"")</f>
        <v/>
      </c>
      <c r="H188" s="16" t="str">
        <f>IFERROR(VLOOKUP($A188,'CONCENTRADO DE CLAVES'!$A$10:$AU$732,H$8,FALSE),"")</f>
        <v/>
      </c>
      <c r="I188" s="16" t="str">
        <f>IFERROR(VLOOKUP($A188,'CONCENTRADO DE CLAVES'!$A$10:$AU$732,I$8,FALSE),"")</f>
        <v/>
      </c>
      <c r="J188" s="16" t="str">
        <f>IFERROR(VLOOKUP($A188,'CONCENTRADO DE CLAVES'!$A$10:$AU$732,J$8,FALSE),"")</f>
        <v/>
      </c>
      <c r="K188" s="16" t="str">
        <f>IFERROR(VLOOKUP($A188,'CONCENTRADO DE CLAVES'!$A$10:$AU$732,K$8,FALSE),"")</f>
        <v/>
      </c>
      <c r="L188" s="16" t="str">
        <f>IFERROR(VLOOKUP($A188,'CONCENTRADO DE CLAVES'!$A$10:$AU$732,L$8,FALSE),"")</f>
        <v/>
      </c>
      <c r="M188" s="16" t="str">
        <f>IFERROR(VLOOKUP($A188,'CONCENTRADO DE CLAVES'!$A$10:$AU$732,M$8,FALSE),"")</f>
        <v/>
      </c>
      <c r="N188" s="16" t="str">
        <f>IFERROR(VLOOKUP($A188,'CONCENTRADO DE CLAVES'!$A$10:$AU$732,N$8,FALSE),"")</f>
        <v/>
      </c>
      <c r="O188" s="16" t="str">
        <f>IFERROR(VLOOKUP($A188,'CONCENTRADO DE CLAVES'!$A$10:$AU$732,O$8,FALSE),"")</f>
        <v/>
      </c>
      <c r="P188" s="16" t="str">
        <f>IFERROR(VLOOKUP($A188,'CONCENTRADO DE CLAVES'!$A$10:$AU$732,P$8,FALSE),"")</f>
        <v/>
      </c>
      <c r="Q188" s="16" t="str">
        <f>IFERROR(VLOOKUP($A188,'CONCENTRADO DE CLAVES'!$A$10:$AU$732,Q$8,FALSE),"")</f>
        <v/>
      </c>
      <c r="R188" s="16" t="str">
        <f>IFERROR(VLOOKUP($A188,'CONCENTRADO DE CLAVES'!$A$10:$AU$732,R$8,FALSE),"")</f>
        <v/>
      </c>
      <c r="S188" s="16" t="str">
        <f>IFERROR(VLOOKUP($A188,'CONCENTRADO DE CLAVES'!$A$10:$AU$732,S$8,FALSE),"")</f>
        <v/>
      </c>
      <c r="T188" s="16" t="str">
        <f>IFERROR(VLOOKUP($A188,'CONCENTRADO DE CLAVES'!$A$10:$AU$732,T$8,FALSE),"")</f>
        <v/>
      </c>
      <c r="U188" s="16" t="str">
        <f>IFERROR(VLOOKUP($A188,'CONCENTRADO DE CLAVES'!$A$10:$AU$732,U$8,FALSE),"")</f>
        <v/>
      </c>
      <c r="V188" s="16" t="str">
        <f>IFERROR(VLOOKUP($A188,'CONCENTRADO DE CLAVES'!$A$10:$AU$732,V$8,FALSE),"")</f>
        <v/>
      </c>
      <c r="W188" s="13" t="str">
        <f>IFERROR(VLOOKUP($A188,'CONCENTRADO DE CLAVES'!$A$10:$AU$732,W$8,FALSE),"")</f>
        <v/>
      </c>
      <c r="X188" s="13" t="str">
        <f>IFERROR(VLOOKUP($A188,'CONCENTRADO DE CLAVES'!$A$10:$AU$732,X$8,FALSE),"")</f>
        <v/>
      </c>
      <c r="Y188" s="13" t="str">
        <f>IFERROR(VLOOKUP($A188,'CONCENTRADO DE CLAVES'!$A$10:$AU$732,Y$8,FALSE),"")</f>
        <v/>
      </c>
      <c r="Z188" s="37" t="str">
        <f>IFERROR(VLOOKUP($A188,'CONCENTRADO DE CLAVES'!$A$10:$AU$732,Z$8,FALSE),"")</f>
        <v/>
      </c>
      <c r="AA188" s="13" t="str">
        <f>IFERROR(VLOOKUP($A188,'CONCENTRADO DE CLAVES'!$A$10:$AU$732,AA$8,FALSE),"")</f>
        <v/>
      </c>
      <c r="AB188" s="13" t="str">
        <f>IFERROR(VLOOKUP($A188,'CONCENTRADO DE CLAVES'!$A$10:$AU$732,AB$8,FALSE),"")</f>
        <v/>
      </c>
      <c r="AC188" s="13" t="str">
        <f>IFERROR(VLOOKUP($A188,'CONCENTRADO DE CLAVES'!$A$10:$AU$732,AC$8,FALSE),"")</f>
        <v/>
      </c>
      <c r="AD188" s="37" t="str">
        <f>IFERROR(VLOOKUP($A188,'CONCENTRADO DE CLAVES'!$A$10:$AU$732,AD$8,FALSE),"")</f>
        <v/>
      </c>
      <c r="AE188" s="13" t="str">
        <f>IFERROR(VLOOKUP($A188,'CONCENTRADO DE CLAVES'!$A$10:$AU$732,AE$8,FALSE),"")</f>
        <v/>
      </c>
      <c r="AF188" s="13" t="str">
        <f>IFERROR(VLOOKUP($A188,'CONCENTRADO DE CLAVES'!$A$10:$AU$732,AF$8,FALSE),"")</f>
        <v/>
      </c>
      <c r="AG188" s="13" t="str">
        <f>IFERROR(VLOOKUP($A188,'CONCENTRADO DE CLAVES'!$A$10:$AU$732,AG$8,FALSE),"")</f>
        <v/>
      </c>
      <c r="AH188" s="37" t="str">
        <f>IFERROR(VLOOKUP($A188,'CONCENTRADO DE CLAVES'!$A$10:$AU$732,AH$8,FALSE),"")</f>
        <v/>
      </c>
      <c r="AI188" s="13" t="str">
        <f>IFERROR(VLOOKUP($A188,'CONCENTRADO DE CLAVES'!$A$10:$AU$732,AI$8,FALSE),"")</f>
        <v/>
      </c>
      <c r="AJ188" s="13" t="str">
        <f>IFERROR(VLOOKUP($A188,'CONCENTRADO DE CLAVES'!$A$10:$AU$732,AJ$8,FALSE),"")</f>
        <v/>
      </c>
      <c r="AK188" s="13" t="str">
        <f>IFERROR(VLOOKUP($A188,'CONCENTRADO DE CLAVES'!$A$10:$AU$732,AK$8,FALSE),"")</f>
        <v/>
      </c>
      <c r="AL188" s="37" t="str">
        <f>IFERROR(VLOOKUP($A188,'CONCENTRADO DE CLAVES'!$A$10:$AU$732,AL$8,FALSE),"")</f>
        <v/>
      </c>
      <c r="AM188" s="69" t="str">
        <f>IFERROR(VLOOKUP($A188,'CONCENTRADO DE CLAVES'!$A$10:$AU$732,AM$8,FALSE),"")</f>
        <v/>
      </c>
    </row>
    <row r="189" spans="1:39" x14ac:dyDescent="0.25">
      <c r="A189" s="66">
        <v>180</v>
      </c>
      <c r="B189" s="16" t="str">
        <f>IFERROR(VLOOKUP($A189,'CONCENTRADO DE CLAVES'!$A$10:$AU$732,B$8,FALSE),"")</f>
        <v/>
      </c>
      <c r="C189" s="16" t="str">
        <f>IFERROR(VLOOKUP($A189,'CONCENTRADO DE CLAVES'!$A$10:$AU$732,C$8,FALSE),"")</f>
        <v/>
      </c>
      <c r="D189" s="16" t="str">
        <f>IFERROR(VLOOKUP($A189,'CONCENTRADO DE CLAVES'!$A$10:$AU$732,D$8,FALSE),"")</f>
        <v/>
      </c>
      <c r="E189" s="16" t="str">
        <f>IFERROR(VLOOKUP($A189,'CONCENTRADO DE CLAVES'!$A$10:$AU$732,E$8,FALSE),"")</f>
        <v/>
      </c>
      <c r="F189" s="16" t="str">
        <f>IFERROR(VLOOKUP($A189,'CONCENTRADO DE CLAVES'!$A$10:$AU$732,F$8,FALSE),"")</f>
        <v/>
      </c>
      <c r="G189" s="16" t="str">
        <f>IFERROR(VLOOKUP($A189,'CONCENTRADO DE CLAVES'!$A$10:$AU$732,G$8,FALSE),"")</f>
        <v/>
      </c>
      <c r="H189" s="16" t="str">
        <f>IFERROR(VLOOKUP($A189,'CONCENTRADO DE CLAVES'!$A$10:$AU$732,H$8,FALSE),"")</f>
        <v/>
      </c>
      <c r="I189" s="16" t="str">
        <f>IFERROR(VLOOKUP($A189,'CONCENTRADO DE CLAVES'!$A$10:$AU$732,I$8,FALSE),"")</f>
        <v/>
      </c>
      <c r="J189" s="16" t="str">
        <f>IFERROR(VLOOKUP($A189,'CONCENTRADO DE CLAVES'!$A$10:$AU$732,J$8,FALSE),"")</f>
        <v/>
      </c>
      <c r="K189" s="16" t="str">
        <f>IFERROR(VLOOKUP($A189,'CONCENTRADO DE CLAVES'!$A$10:$AU$732,K$8,FALSE),"")</f>
        <v/>
      </c>
      <c r="L189" s="16" t="str">
        <f>IFERROR(VLOOKUP($A189,'CONCENTRADO DE CLAVES'!$A$10:$AU$732,L$8,FALSE),"")</f>
        <v/>
      </c>
      <c r="M189" s="16" t="str">
        <f>IFERROR(VLOOKUP($A189,'CONCENTRADO DE CLAVES'!$A$10:$AU$732,M$8,FALSE),"")</f>
        <v/>
      </c>
      <c r="N189" s="16" t="str">
        <f>IFERROR(VLOOKUP($A189,'CONCENTRADO DE CLAVES'!$A$10:$AU$732,N$8,FALSE),"")</f>
        <v/>
      </c>
      <c r="O189" s="16" t="str">
        <f>IFERROR(VLOOKUP($A189,'CONCENTRADO DE CLAVES'!$A$10:$AU$732,O$8,FALSE),"")</f>
        <v/>
      </c>
      <c r="P189" s="16" t="str">
        <f>IFERROR(VLOOKUP($A189,'CONCENTRADO DE CLAVES'!$A$10:$AU$732,P$8,FALSE),"")</f>
        <v/>
      </c>
      <c r="Q189" s="16" t="str">
        <f>IFERROR(VLOOKUP($A189,'CONCENTRADO DE CLAVES'!$A$10:$AU$732,Q$8,FALSE),"")</f>
        <v/>
      </c>
      <c r="R189" s="16" t="str">
        <f>IFERROR(VLOOKUP($A189,'CONCENTRADO DE CLAVES'!$A$10:$AU$732,R$8,FALSE),"")</f>
        <v/>
      </c>
      <c r="S189" s="16" t="str">
        <f>IFERROR(VLOOKUP($A189,'CONCENTRADO DE CLAVES'!$A$10:$AU$732,S$8,FALSE),"")</f>
        <v/>
      </c>
      <c r="T189" s="16" t="str">
        <f>IFERROR(VLOOKUP($A189,'CONCENTRADO DE CLAVES'!$A$10:$AU$732,T$8,FALSE),"")</f>
        <v/>
      </c>
      <c r="U189" s="16" t="str">
        <f>IFERROR(VLOOKUP($A189,'CONCENTRADO DE CLAVES'!$A$10:$AU$732,U$8,FALSE),"")</f>
        <v/>
      </c>
      <c r="V189" s="16" t="str">
        <f>IFERROR(VLOOKUP($A189,'CONCENTRADO DE CLAVES'!$A$10:$AU$732,V$8,FALSE),"")</f>
        <v/>
      </c>
      <c r="W189" s="13" t="str">
        <f>IFERROR(VLOOKUP($A189,'CONCENTRADO DE CLAVES'!$A$10:$AU$732,W$8,FALSE),"")</f>
        <v/>
      </c>
      <c r="X189" s="13" t="str">
        <f>IFERROR(VLOOKUP($A189,'CONCENTRADO DE CLAVES'!$A$10:$AU$732,X$8,FALSE),"")</f>
        <v/>
      </c>
      <c r="Y189" s="13" t="str">
        <f>IFERROR(VLOOKUP($A189,'CONCENTRADO DE CLAVES'!$A$10:$AU$732,Y$8,FALSE),"")</f>
        <v/>
      </c>
      <c r="Z189" s="37" t="str">
        <f>IFERROR(VLOOKUP($A189,'CONCENTRADO DE CLAVES'!$A$10:$AU$732,Z$8,FALSE),"")</f>
        <v/>
      </c>
      <c r="AA189" s="13" t="str">
        <f>IFERROR(VLOOKUP($A189,'CONCENTRADO DE CLAVES'!$A$10:$AU$732,AA$8,FALSE),"")</f>
        <v/>
      </c>
      <c r="AB189" s="13" t="str">
        <f>IFERROR(VLOOKUP($A189,'CONCENTRADO DE CLAVES'!$A$10:$AU$732,AB$8,FALSE),"")</f>
        <v/>
      </c>
      <c r="AC189" s="13" t="str">
        <f>IFERROR(VLOOKUP($A189,'CONCENTRADO DE CLAVES'!$A$10:$AU$732,AC$8,FALSE),"")</f>
        <v/>
      </c>
      <c r="AD189" s="37" t="str">
        <f>IFERROR(VLOOKUP($A189,'CONCENTRADO DE CLAVES'!$A$10:$AU$732,AD$8,FALSE),"")</f>
        <v/>
      </c>
      <c r="AE189" s="13" t="str">
        <f>IFERROR(VLOOKUP($A189,'CONCENTRADO DE CLAVES'!$A$10:$AU$732,AE$8,FALSE),"")</f>
        <v/>
      </c>
      <c r="AF189" s="13" t="str">
        <f>IFERROR(VLOOKUP($A189,'CONCENTRADO DE CLAVES'!$A$10:$AU$732,AF$8,FALSE),"")</f>
        <v/>
      </c>
      <c r="AG189" s="13" t="str">
        <f>IFERROR(VLOOKUP($A189,'CONCENTRADO DE CLAVES'!$A$10:$AU$732,AG$8,FALSE),"")</f>
        <v/>
      </c>
      <c r="AH189" s="37" t="str">
        <f>IFERROR(VLOOKUP($A189,'CONCENTRADO DE CLAVES'!$A$10:$AU$732,AH$8,FALSE),"")</f>
        <v/>
      </c>
      <c r="AI189" s="13" t="str">
        <f>IFERROR(VLOOKUP($A189,'CONCENTRADO DE CLAVES'!$A$10:$AU$732,AI$8,FALSE),"")</f>
        <v/>
      </c>
      <c r="AJ189" s="13" t="str">
        <f>IFERROR(VLOOKUP($A189,'CONCENTRADO DE CLAVES'!$A$10:$AU$732,AJ$8,FALSE),"")</f>
        <v/>
      </c>
      <c r="AK189" s="13" t="str">
        <f>IFERROR(VLOOKUP($A189,'CONCENTRADO DE CLAVES'!$A$10:$AU$732,AK$8,FALSE),"")</f>
        <v/>
      </c>
      <c r="AL189" s="37" t="str">
        <f>IFERROR(VLOOKUP($A189,'CONCENTRADO DE CLAVES'!$A$10:$AU$732,AL$8,FALSE),"")</f>
        <v/>
      </c>
      <c r="AM189" s="69" t="str">
        <f>IFERROR(VLOOKUP($A189,'CONCENTRADO DE CLAVES'!$A$10:$AU$732,AM$8,FALSE),"")</f>
        <v/>
      </c>
    </row>
    <row r="190" spans="1:39" x14ac:dyDescent="0.25">
      <c r="A190" s="66">
        <v>181</v>
      </c>
      <c r="B190" s="16" t="str">
        <f>IFERROR(VLOOKUP($A190,'CONCENTRADO DE CLAVES'!$A$10:$AU$732,B$8,FALSE),"")</f>
        <v/>
      </c>
      <c r="C190" s="16" t="str">
        <f>IFERROR(VLOOKUP($A190,'CONCENTRADO DE CLAVES'!$A$10:$AU$732,C$8,FALSE),"")</f>
        <v/>
      </c>
      <c r="D190" s="16" t="str">
        <f>IFERROR(VLOOKUP($A190,'CONCENTRADO DE CLAVES'!$A$10:$AU$732,D$8,FALSE),"")</f>
        <v/>
      </c>
      <c r="E190" s="16" t="str">
        <f>IFERROR(VLOOKUP($A190,'CONCENTRADO DE CLAVES'!$A$10:$AU$732,E$8,FALSE),"")</f>
        <v/>
      </c>
      <c r="F190" s="16" t="str">
        <f>IFERROR(VLOOKUP($A190,'CONCENTRADO DE CLAVES'!$A$10:$AU$732,F$8,FALSE),"")</f>
        <v/>
      </c>
      <c r="G190" s="16" t="str">
        <f>IFERROR(VLOOKUP($A190,'CONCENTRADO DE CLAVES'!$A$10:$AU$732,G$8,FALSE),"")</f>
        <v/>
      </c>
      <c r="H190" s="16" t="str">
        <f>IFERROR(VLOOKUP($A190,'CONCENTRADO DE CLAVES'!$A$10:$AU$732,H$8,FALSE),"")</f>
        <v/>
      </c>
      <c r="I190" s="16" t="str">
        <f>IFERROR(VLOOKUP($A190,'CONCENTRADO DE CLAVES'!$A$10:$AU$732,I$8,FALSE),"")</f>
        <v/>
      </c>
      <c r="J190" s="16" t="str">
        <f>IFERROR(VLOOKUP($A190,'CONCENTRADO DE CLAVES'!$A$10:$AU$732,J$8,FALSE),"")</f>
        <v/>
      </c>
      <c r="K190" s="16" t="str">
        <f>IFERROR(VLOOKUP($A190,'CONCENTRADO DE CLAVES'!$A$10:$AU$732,K$8,FALSE),"")</f>
        <v/>
      </c>
      <c r="L190" s="16" t="str">
        <f>IFERROR(VLOOKUP($A190,'CONCENTRADO DE CLAVES'!$A$10:$AU$732,L$8,FALSE),"")</f>
        <v/>
      </c>
      <c r="M190" s="16" t="str">
        <f>IFERROR(VLOOKUP($A190,'CONCENTRADO DE CLAVES'!$A$10:$AU$732,M$8,FALSE),"")</f>
        <v/>
      </c>
      <c r="N190" s="16" t="str">
        <f>IFERROR(VLOOKUP($A190,'CONCENTRADO DE CLAVES'!$A$10:$AU$732,N$8,FALSE),"")</f>
        <v/>
      </c>
      <c r="O190" s="16" t="str">
        <f>IFERROR(VLOOKUP($A190,'CONCENTRADO DE CLAVES'!$A$10:$AU$732,O$8,FALSE),"")</f>
        <v/>
      </c>
      <c r="P190" s="16" t="str">
        <f>IFERROR(VLOOKUP($A190,'CONCENTRADO DE CLAVES'!$A$10:$AU$732,P$8,FALSE),"")</f>
        <v/>
      </c>
      <c r="Q190" s="16" t="str">
        <f>IFERROR(VLOOKUP($A190,'CONCENTRADO DE CLAVES'!$A$10:$AU$732,Q$8,FALSE),"")</f>
        <v/>
      </c>
      <c r="R190" s="16" t="str">
        <f>IFERROR(VLOOKUP($A190,'CONCENTRADO DE CLAVES'!$A$10:$AU$732,R$8,FALSE),"")</f>
        <v/>
      </c>
      <c r="S190" s="16" t="str">
        <f>IFERROR(VLOOKUP($A190,'CONCENTRADO DE CLAVES'!$A$10:$AU$732,S$8,FALSE),"")</f>
        <v/>
      </c>
      <c r="T190" s="16" t="str">
        <f>IFERROR(VLOOKUP($A190,'CONCENTRADO DE CLAVES'!$A$10:$AU$732,T$8,FALSE),"")</f>
        <v/>
      </c>
      <c r="U190" s="16" t="str">
        <f>IFERROR(VLOOKUP($A190,'CONCENTRADO DE CLAVES'!$A$10:$AU$732,U$8,FALSE),"")</f>
        <v/>
      </c>
      <c r="V190" s="16" t="str">
        <f>IFERROR(VLOOKUP($A190,'CONCENTRADO DE CLAVES'!$A$10:$AU$732,V$8,FALSE),"")</f>
        <v/>
      </c>
      <c r="W190" s="13" t="str">
        <f>IFERROR(VLOOKUP($A190,'CONCENTRADO DE CLAVES'!$A$10:$AU$732,W$8,FALSE),"")</f>
        <v/>
      </c>
      <c r="X190" s="13" t="str">
        <f>IFERROR(VLOOKUP($A190,'CONCENTRADO DE CLAVES'!$A$10:$AU$732,X$8,FALSE),"")</f>
        <v/>
      </c>
      <c r="Y190" s="13" t="str">
        <f>IFERROR(VLOOKUP($A190,'CONCENTRADO DE CLAVES'!$A$10:$AU$732,Y$8,FALSE),"")</f>
        <v/>
      </c>
      <c r="Z190" s="37" t="str">
        <f>IFERROR(VLOOKUP($A190,'CONCENTRADO DE CLAVES'!$A$10:$AU$732,Z$8,FALSE),"")</f>
        <v/>
      </c>
      <c r="AA190" s="13" t="str">
        <f>IFERROR(VLOOKUP($A190,'CONCENTRADO DE CLAVES'!$A$10:$AU$732,AA$8,FALSE),"")</f>
        <v/>
      </c>
      <c r="AB190" s="13" t="str">
        <f>IFERROR(VLOOKUP($A190,'CONCENTRADO DE CLAVES'!$A$10:$AU$732,AB$8,FALSE),"")</f>
        <v/>
      </c>
      <c r="AC190" s="13" t="str">
        <f>IFERROR(VLOOKUP($A190,'CONCENTRADO DE CLAVES'!$A$10:$AU$732,AC$8,FALSE),"")</f>
        <v/>
      </c>
      <c r="AD190" s="37" t="str">
        <f>IFERROR(VLOOKUP($A190,'CONCENTRADO DE CLAVES'!$A$10:$AU$732,AD$8,FALSE),"")</f>
        <v/>
      </c>
      <c r="AE190" s="13" t="str">
        <f>IFERROR(VLOOKUP($A190,'CONCENTRADO DE CLAVES'!$A$10:$AU$732,AE$8,FALSE),"")</f>
        <v/>
      </c>
      <c r="AF190" s="13" t="str">
        <f>IFERROR(VLOOKUP($A190,'CONCENTRADO DE CLAVES'!$A$10:$AU$732,AF$8,FALSE),"")</f>
        <v/>
      </c>
      <c r="AG190" s="13" t="str">
        <f>IFERROR(VLOOKUP($A190,'CONCENTRADO DE CLAVES'!$A$10:$AU$732,AG$8,FALSE),"")</f>
        <v/>
      </c>
      <c r="AH190" s="37" t="str">
        <f>IFERROR(VLOOKUP($A190,'CONCENTRADO DE CLAVES'!$A$10:$AU$732,AH$8,FALSE),"")</f>
        <v/>
      </c>
      <c r="AI190" s="13" t="str">
        <f>IFERROR(VLOOKUP($A190,'CONCENTRADO DE CLAVES'!$A$10:$AU$732,AI$8,FALSE),"")</f>
        <v/>
      </c>
      <c r="AJ190" s="13" t="str">
        <f>IFERROR(VLOOKUP($A190,'CONCENTRADO DE CLAVES'!$A$10:$AU$732,AJ$8,FALSE),"")</f>
        <v/>
      </c>
      <c r="AK190" s="13" t="str">
        <f>IFERROR(VLOOKUP($A190,'CONCENTRADO DE CLAVES'!$A$10:$AU$732,AK$8,FALSE),"")</f>
        <v/>
      </c>
      <c r="AL190" s="37" t="str">
        <f>IFERROR(VLOOKUP($A190,'CONCENTRADO DE CLAVES'!$A$10:$AU$732,AL$8,FALSE),"")</f>
        <v/>
      </c>
      <c r="AM190" s="69" t="str">
        <f>IFERROR(VLOOKUP($A190,'CONCENTRADO DE CLAVES'!$A$10:$AU$732,AM$8,FALSE),"")</f>
        <v/>
      </c>
    </row>
    <row r="191" spans="1:39" x14ac:dyDescent="0.25">
      <c r="A191" s="66">
        <v>182</v>
      </c>
      <c r="B191" s="16" t="str">
        <f>IFERROR(VLOOKUP($A191,'CONCENTRADO DE CLAVES'!$A$10:$AU$732,B$8,FALSE),"")</f>
        <v/>
      </c>
      <c r="C191" s="16" t="str">
        <f>IFERROR(VLOOKUP($A191,'CONCENTRADO DE CLAVES'!$A$10:$AU$732,C$8,FALSE),"")</f>
        <v/>
      </c>
      <c r="D191" s="16" t="str">
        <f>IFERROR(VLOOKUP($A191,'CONCENTRADO DE CLAVES'!$A$10:$AU$732,D$8,FALSE),"")</f>
        <v/>
      </c>
      <c r="E191" s="16" t="str">
        <f>IFERROR(VLOOKUP($A191,'CONCENTRADO DE CLAVES'!$A$10:$AU$732,E$8,FALSE),"")</f>
        <v/>
      </c>
      <c r="F191" s="16" t="str">
        <f>IFERROR(VLOOKUP($A191,'CONCENTRADO DE CLAVES'!$A$10:$AU$732,F$8,FALSE),"")</f>
        <v/>
      </c>
      <c r="G191" s="16" t="str">
        <f>IFERROR(VLOOKUP($A191,'CONCENTRADO DE CLAVES'!$A$10:$AU$732,G$8,FALSE),"")</f>
        <v/>
      </c>
      <c r="H191" s="16" t="str">
        <f>IFERROR(VLOOKUP($A191,'CONCENTRADO DE CLAVES'!$A$10:$AU$732,H$8,FALSE),"")</f>
        <v/>
      </c>
      <c r="I191" s="16" t="str">
        <f>IFERROR(VLOOKUP($A191,'CONCENTRADO DE CLAVES'!$A$10:$AU$732,I$8,FALSE),"")</f>
        <v/>
      </c>
      <c r="J191" s="16" t="str">
        <f>IFERROR(VLOOKUP($A191,'CONCENTRADO DE CLAVES'!$A$10:$AU$732,J$8,FALSE),"")</f>
        <v/>
      </c>
      <c r="K191" s="16" t="str">
        <f>IFERROR(VLOOKUP($A191,'CONCENTRADO DE CLAVES'!$A$10:$AU$732,K$8,FALSE),"")</f>
        <v/>
      </c>
      <c r="L191" s="16" t="str">
        <f>IFERROR(VLOOKUP($A191,'CONCENTRADO DE CLAVES'!$A$10:$AU$732,L$8,FALSE),"")</f>
        <v/>
      </c>
      <c r="M191" s="16" t="str">
        <f>IFERROR(VLOOKUP($A191,'CONCENTRADO DE CLAVES'!$A$10:$AU$732,M$8,FALSE),"")</f>
        <v/>
      </c>
      <c r="N191" s="16" t="str">
        <f>IFERROR(VLOOKUP($A191,'CONCENTRADO DE CLAVES'!$A$10:$AU$732,N$8,FALSE),"")</f>
        <v/>
      </c>
      <c r="O191" s="16" t="str">
        <f>IFERROR(VLOOKUP($A191,'CONCENTRADO DE CLAVES'!$A$10:$AU$732,O$8,FALSE),"")</f>
        <v/>
      </c>
      <c r="P191" s="16" t="str">
        <f>IFERROR(VLOOKUP($A191,'CONCENTRADO DE CLAVES'!$A$10:$AU$732,P$8,FALSE),"")</f>
        <v/>
      </c>
      <c r="Q191" s="16" t="str">
        <f>IFERROR(VLOOKUP($A191,'CONCENTRADO DE CLAVES'!$A$10:$AU$732,Q$8,FALSE),"")</f>
        <v/>
      </c>
      <c r="R191" s="16" t="str">
        <f>IFERROR(VLOOKUP($A191,'CONCENTRADO DE CLAVES'!$A$10:$AU$732,R$8,FALSE),"")</f>
        <v/>
      </c>
      <c r="S191" s="16" t="str">
        <f>IFERROR(VLOOKUP($A191,'CONCENTRADO DE CLAVES'!$A$10:$AU$732,S$8,FALSE),"")</f>
        <v/>
      </c>
      <c r="T191" s="16" t="str">
        <f>IFERROR(VLOOKUP($A191,'CONCENTRADO DE CLAVES'!$A$10:$AU$732,T$8,FALSE),"")</f>
        <v/>
      </c>
      <c r="U191" s="16" t="str">
        <f>IFERROR(VLOOKUP($A191,'CONCENTRADO DE CLAVES'!$A$10:$AU$732,U$8,FALSE),"")</f>
        <v/>
      </c>
      <c r="V191" s="16" t="str">
        <f>IFERROR(VLOOKUP($A191,'CONCENTRADO DE CLAVES'!$A$10:$AU$732,V$8,FALSE),"")</f>
        <v/>
      </c>
      <c r="W191" s="13" t="str">
        <f>IFERROR(VLOOKUP($A191,'CONCENTRADO DE CLAVES'!$A$10:$AU$732,W$8,FALSE),"")</f>
        <v/>
      </c>
      <c r="X191" s="13" t="str">
        <f>IFERROR(VLOOKUP($A191,'CONCENTRADO DE CLAVES'!$A$10:$AU$732,X$8,FALSE),"")</f>
        <v/>
      </c>
      <c r="Y191" s="13" t="str">
        <f>IFERROR(VLOOKUP($A191,'CONCENTRADO DE CLAVES'!$A$10:$AU$732,Y$8,FALSE),"")</f>
        <v/>
      </c>
      <c r="Z191" s="37" t="str">
        <f>IFERROR(VLOOKUP($A191,'CONCENTRADO DE CLAVES'!$A$10:$AU$732,Z$8,FALSE),"")</f>
        <v/>
      </c>
      <c r="AA191" s="13" t="str">
        <f>IFERROR(VLOOKUP($A191,'CONCENTRADO DE CLAVES'!$A$10:$AU$732,AA$8,FALSE),"")</f>
        <v/>
      </c>
      <c r="AB191" s="13" t="str">
        <f>IFERROR(VLOOKUP($A191,'CONCENTRADO DE CLAVES'!$A$10:$AU$732,AB$8,FALSE),"")</f>
        <v/>
      </c>
      <c r="AC191" s="13" t="str">
        <f>IFERROR(VLOOKUP($A191,'CONCENTRADO DE CLAVES'!$A$10:$AU$732,AC$8,FALSE),"")</f>
        <v/>
      </c>
      <c r="AD191" s="37" t="str">
        <f>IFERROR(VLOOKUP($A191,'CONCENTRADO DE CLAVES'!$A$10:$AU$732,AD$8,FALSE),"")</f>
        <v/>
      </c>
      <c r="AE191" s="13" t="str">
        <f>IFERROR(VLOOKUP($A191,'CONCENTRADO DE CLAVES'!$A$10:$AU$732,AE$8,FALSE),"")</f>
        <v/>
      </c>
      <c r="AF191" s="13" t="str">
        <f>IFERROR(VLOOKUP($A191,'CONCENTRADO DE CLAVES'!$A$10:$AU$732,AF$8,FALSE),"")</f>
        <v/>
      </c>
      <c r="AG191" s="13" t="str">
        <f>IFERROR(VLOOKUP($A191,'CONCENTRADO DE CLAVES'!$A$10:$AU$732,AG$8,FALSE),"")</f>
        <v/>
      </c>
      <c r="AH191" s="37" t="str">
        <f>IFERROR(VLOOKUP($A191,'CONCENTRADO DE CLAVES'!$A$10:$AU$732,AH$8,FALSE),"")</f>
        <v/>
      </c>
      <c r="AI191" s="13" t="str">
        <f>IFERROR(VLOOKUP($A191,'CONCENTRADO DE CLAVES'!$A$10:$AU$732,AI$8,FALSE),"")</f>
        <v/>
      </c>
      <c r="AJ191" s="13" t="str">
        <f>IFERROR(VLOOKUP($A191,'CONCENTRADO DE CLAVES'!$A$10:$AU$732,AJ$8,FALSE),"")</f>
        <v/>
      </c>
      <c r="AK191" s="13" t="str">
        <f>IFERROR(VLOOKUP($A191,'CONCENTRADO DE CLAVES'!$A$10:$AU$732,AK$8,FALSE),"")</f>
        <v/>
      </c>
      <c r="AL191" s="37" t="str">
        <f>IFERROR(VLOOKUP($A191,'CONCENTRADO DE CLAVES'!$A$10:$AU$732,AL$8,FALSE),"")</f>
        <v/>
      </c>
      <c r="AM191" s="69" t="str">
        <f>IFERROR(VLOOKUP($A191,'CONCENTRADO DE CLAVES'!$A$10:$AU$732,AM$8,FALSE),"")</f>
        <v/>
      </c>
    </row>
    <row r="192" spans="1:39" x14ac:dyDescent="0.25">
      <c r="A192" s="66">
        <v>183</v>
      </c>
      <c r="B192" s="16" t="str">
        <f>IFERROR(VLOOKUP($A192,'CONCENTRADO DE CLAVES'!$A$10:$AU$732,B$8,FALSE),"")</f>
        <v/>
      </c>
      <c r="C192" s="16" t="str">
        <f>IFERROR(VLOOKUP($A192,'CONCENTRADO DE CLAVES'!$A$10:$AU$732,C$8,FALSE),"")</f>
        <v/>
      </c>
      <c r="D192" s="16" t="str">
        <f>IFERROR(VLOOKUP($A192,'CONCENTRADO DE CLAVES'!$A$10:$AU$732,D$8,FALSE),"")</f>
        <v/>
      </c>
      <c r="E192" s="16" t="str">
        <f>IFERROR(VLOOKUP($A192,'CONCENTRADO DE CLAVES'!$A$10:$AU$732,E$8,FALSE),"")</f>
        <v/>
      </c>
      <c r="F192" s="16" t="str">
        <f>IFERROR(VLOOKUP($A192,'CONCENTRADO DE CLAVES'!$A$10:$AU$732,F$8,FALSE),"")</f>
        <v/>
      </c>
      <c r="G192" s="16" t="str">
        <f>IFERROR(VLOOKUP($A192,'CONCENTRADO DE CLAVES'!$A$10:$AU$732,G$8,FALSE),"")</f>
        <v/>
      </c>
      <c r="H192" s="16" t="str">
        <f>IFERROR(VLOOKUP($A192,'CONCENTRADO DE CLAVES'!$A$10:$AU$732,H$8,FALSE),"")</f>
        <v/>
      </c>
      <c r="I192" s="16" t="str">
        <f>IFERROR(VLOOKUP($A192,'CONCENTRADO DE CLAVES'!$A$10:$AU$732,I$8,FALSE),"")</f>
        <v/>
      </c>
      <c r="J192" s="16" t="str">
        <f>IFERROR(VLOOKUP($A192,'CONCENTRADO DE CLAVES'!$A$10:$AU$732,J$8,FALSE),"")</f>
        <v/>
      </c>
      <c r="K192" s="16" t="str">
        <f>IFERROR(VLOOKUP($A192,'CONCENTRADO DE CLAVES'!$A$10:$AU$732,K$8,FALSE),"")</f>
        <v/>
      </c>
      <c r="L192" s="16" t="str">
        <f>IFERROR(VLOOKUP($A192,'CONCENTRADO DE CLAVES'!$A$10:$AU$732,L$8,FALSE),"")</f>
        <v/>
      </c>
      <c r="M192" s="16" t="str">
        <f>IFERROR(VLOOKUP($A192,'CONCENTRADO DE CLAVES'!$A$10:$AU$732,M$8,FALSE),"")</f>
        <v/>
      </c>
      <c r="N192" s="16" t="str">
        <f>IFERROR(VLOOKUP($A192,'CONCENTRADO DE CLAVES'!$A$10:$AU$732,N$8,FALSE),"")</f>
        <v/>
      </c>
      <c r="O192" s="16" t="str">
        <f>IFERROR(VLOOKUP($A192,'CONCENTRADO DE CLAVES'!$A$10:$AU$732,O$8,FALSE),"")</f>
        <v/>
      </c>
      <c r="P192" s="16" t="str">
        <f>IFERROR(VLOOKUP($A192,'CONCENTRADO DE CLAVES'!$A$10:$AU$732,P$8,FALSE),"")</f>
        <v/>
      </c>
      <c r="Q192" s="16" t="str">
        <f>IFERROR(VLOOKUP($A192,'CONCENTRADO DE CLAVES'!$A$10:$AU$732,Q$8,FALSE),"")</f>
        <v/>
      </c>
      <c r="R192" s="16" t="str">
        <f>IFERROR(VLOOKUP($A192,'CONCENTRADO DE CLAVES'!$A$10:$AU$732,R$8,FALSE),"")</f>
        <v/>
      </c>
      <c r="S192" s="16" t="str">
        <f>IFERROR(VLOOKUP($A192,'CONCENTRADO DE CLAVES'!$A$10:$AU$732,S$8,FALSE),"")</f>
        <v/>
      </c>
      <c r="T192" s="16" t="str">
        <f>IFERROR(VLOOKUP($A192,'CONCENTRADO DE CLAVES'!$A$10:$AU$732,T$8,FALSE),"")</f>
        <v/>
      </c>
      <c r="U192" s="16" t="str">
        <f>IFERROR(VLOOKUP($A192,'CONCENTRADO DE CLAVES'!$A$10:$AU$732,U$8,FALSE),"")</f>
        <v/>
      </c>
      <c r="V192" s="16" t="str">
        <f>IFERROR(VLOOKUP($A192,'CONCENTRADO DE CLAVES'!$A$10:$AU$732,V$8,FALSE),"")</f>
        <v/>
      </c>
      <c r="W192" s="13" t="str">
        <f>IFERROR(VLOOKUP($A192,'CONCENTRADO DE CLAVES'!$A$10:$AU$732,W$8,FALSE),"")</f>
        <v/>
      </c>
      <c r="X192" s="13" t="str">
        <f>IFERROR(VLOOKUP($A192,'CONCENTRADO DE CLAVES'!$A$10:$AU$732,X$8,FALSE),"")</f>
        <v/>
      </c>
      <c r="Y192" s="13" t="str">
        <f>IFERROR(VLOOKUP($A192,'CONCENTRADO DE CLAVES'!$A$10:$AU$732,Y$8,FALSE),"")</f>
        <v/>
      </c>
      <c r="Z192" s="37" t="str">
        <f>IFERROR(VLOOKUP($A192,'CONCENTRADO DE CLAVES'!$A$10:$AU$732,Z$8,FALSE),"")</f>
        <v/>
      </c>
      <c r="AA192" s="13" t="str">
        <f>IFERROR(VLOOKUP($A192,'CONCENTRADO DE CLAVES'!$A$10:$AU$732,AA$8,FALSE),"")</f>
        <v/>
      </c>
      <c r="AB192" s="13" t="str">
        <f>IFERROR(VLOOKUP($A192,'CONCENTRADO DE CLAVES'!$A$10:$AU$732,AB$8,FALSE),"")</f>
        <v/>
      </c>
      <c r="AC192" s="13" t="str">
        <f>IFERROR(VLOOKUP($A192,'CONCENTRADO DE CLAVES'!$A$10:$AU$732,AC$8,FALSE),"")</f>
        <v/>
      </c>
      <c r="AD192" s="37" t="str">
        <f>IFERROR(VLOOKUP($A192,'CONCENTRADO DE CLAVES'!$A$10:$AU$732,AD$8,FALSE),"")</f>
        <v/>
      </c>
      <c r="AE192" s="13" t="str">
        <f>IFERROR(VLOOKUP($A192,'CONCENTRADO DE CLAVES'!$A$10:$AU$732,AE$8,FALSE),"")</f>
        <v/>
      </c>
      <c r="AF192" s="13" t="str">
        <f>IFERROR(VLOOKUP($A192,'CONCENTRADO DE CLAVES'!$A$10:$AU$732,AF$8,FALSE),"")</f>
        <v/>
      </c>
      <c r="AG192" s="13" t="str">
        <f>IFERROR(VLOOKUP($A192,'CONCENTRADO DE CLAVES'!$A$10:$AU$732,AG$8,FALSE),"")</f>
        <v/>
      </c>
      <c r="AH192" s="37" t="str">
        <f>IFERROR(VLOOKUP($A192,'CONCENTRADO DE CLAVES'!$A$10:$AU$732,AH$8,FALSE),"")</f>
        <v/>
      </c>
      <c r="AI192" s="13" t="str">
        <f>IFERROR(VLOOKUP($A192,'CONCENTRADO DE CLAVES'!$A$10:$AU$732,AI$8,FALSE),"")</f>
        <v/>
      </c>
      <c r="AJ192" s="13" t="str">
        <f>IFERROR(VLOOKUP($A192,'CONCENTRADO DE CLAVES'!$A$10:$AU$732,AJ$8,FALSE),"")</f>
        <v/>
      </c>
      <c r="AK192" s="13" t="str">
        <f>IFERROR(VLOOKUP($A192,'CONCENTRADO DE CLAVES'!$A$10:$AU$732,AK$8,FALSE),"")</f>
        <v/>
      </c>
      <c r="AL192" s="37" t="str">
        <f>IFERROR(VLOOKUP($A192,'CONCENTRADO DE CLAVES'!$A$10:$AU$732,AL$8,FALSE),"")</f>
        <v/>
      </c>
      <c r="AM192" s="69" t="str">
        <f>IFERROR(VLOOKUP($A192,'CONCENTRADO DE CLAVES'!$A$10:$AU$732,AM$8,FALSE),"")</f>
        <v/>
      </c>
    </row>
    <row r="193" spans="1:39" x14ac:dyDescent="0.25">
      <c r="A193" s="66">
        <v>184</v>
      </c>
      <c r="B193" s="16" t="str">
        <f>IFERROR(VLOOKUP($A193,'CONCENTRADO DE CLAVES'!$A$10:$AU$732,B$8,FALSE),"")</f>
        <v/>
      </c>
      <c r="C193" s="16" t="str">
        <f>IFERROR(VLOOKUP($A193,'CONCENTRADO DE CLAVES'!$A$10:$AU$732,C$8,FALSE),"")</f>
        <v/>
      </c>
      <c r="D193" s="16" t="str">
        <f>IFERROR(VLOOKUP($A193,'CONCENTRADO DE CLAVES'!$A$10:$AU$732,D$8,FALSE),"")</f>
        <v/>
      </c>
      <c r="E193" s="16" t="str">
        <f>IFERROR(VLOOKUP($A193,'CONCENTRADO DE CLAVES'!$A$10:$AU$732,E$8,FALSE),"")</f>
        <v/>
      </c>
      <c r="F193" s="16" t="str">
        <f>IFERROR(VLOOKUP($A193,'CONCENTRADO DE CLAVES'!$A$10:$AU$732,F$8,FALSE),"")</f>
        <v/>
      </c>
      <c r="G193" s="16" t="str">
        <f>IFERROR(VLOOKUP($A193,'CONCENTRADO DE CLAVES'!$A$10:$AU$732,G$8,FALSE),"")</f>
        <v/>
      </c>
      <c r="H193" s="16" t="str">
        <f>IFERROR(VLOOKUP($A193,'CONCENTRADO DE CLAVES'!$A$10:$AU$732,H$8,FALSE),"")</f>
        <v/>
      </c>
      <c r="I193" s="16" t="str">
        <f>IFERROR(VLOOKUP($A193,'CONCENTRADO DE CLAVES'!$A$10:$AU$732,I$8,FALSE),"")</f>
        <v/>
      </c>
      <c r="J193" s="16" t="str">
        <f>IFERROR(VLOOKUP($A193,'CONCENTRADO DE CLAVES'!$A$10:$AU$732,J$8,FALSE),"")</f>
        <v/>
      </c>
      <c r="K193" s="16" t="str">
        <f>IFERROR(VLOOKUP($A193,'CONCENTRADO DE CLAVES'!$A$10:$AU$732,K$8,FALSE),"")</f>
        <v/>
      </c>
      <c r="L193" s="16" t="str">
        <f>IFERROR(VLOOKUP($A193,'CONCENTRADO DE CLAVES'!$A$10:$AU$732,L$8,FALSE),"")</f>
        <v/>
      </c>
      <c r="M193" s="16" t="str">
        <f>IFERROR(VLOOKUP($A193,'CONCENTRADO DE CLAVES'!$A$10:$AU$732,M$8,FALSE),"")</f>
        <v/>
      </c>
      <c r="N193" s="16" t="str">
        <f>IFERROR(VLOOKUP($A193,'CONCENTRADO DE CLAVES'!$A$10:$AU$732,N$8,FALSE),"")</f>
        <v/>
      </c>
      <c r="O193" s="16" t="str">
        <f>IFERROR(VLOOKUP($A193,'CONCENTRADO DE CLAVES'!$A$10:$AU$732,O$8,FALSE),"")</f>
        <v/>
      </c>
      <c r="P193" s="16" t="str">
        <f>IFERROR(VLOOKUP($A193,'CONCENTRADO DE CLAVES'!$A$10:$AU$732,P$8,FALSE),"")</f>
        <v/>
      </c>
      <c r="Q193" s="16" t="str">
        <f>IFERROR(VLOOKUP($A193,'CONCENTRADO DE CLAVES'!$A$10:$AU$732,Q$8,FALSE),"")</f>
        <v/>
      </c>
      <c r="R193" s="16" t="str">
        <f>IFERROR(VLOOKUP($A193,'CONCENTRADO DE CLAVES'!$A$10:$AU$732,R$8,FALSE),"")</f>
        <v/>
      </c>
      <c r="S193" s="16" t="str">
        <f>IFERROR(VLOOKUP($A193,'CONCENTRADO DE CLAVES'!$A$10:$AU$732,S$8,FALSE),"")</f>
        <v/>
      </c>
      <c r="T193" s="16" t="str">
        <f>IFERROR(VLOOKUP($A193,'CONCENTRADO DE CLAVES'!$A$10:$AU$732,T$8,FALSE),"")</f>
        <v/>
      </c>
      <c r="U193" s="16" t="str">
        <f>IFERROR(VLOOKUP($A193,'CONCENTRADO DE CLAVES'!$A$10:$AU$732,U$8,FALSE),"")</f>
        <v/>
      </c>
      <c r="V193" s="16" t="str">
        <f>IFERROR(VLOOKUP($A193,'CONCENTRADO DE CLAVES'!$A$10:$AU$732,V$8,FALSE),"")</f>
        <v/>
      </c>
      <c r="W193" s="13" t="str">
        <f>IFERROR(VLOOKUP($A193,'CONCENTRADO DE CLAVES'!$A$10:$AU$732,W$8,FALSE),"")</f>
        <v/>
      </c>
      <c r="X193" s="13" t="str">
        <f>IFERROR(VLOOKUP($A193,'CONCENTRADO DE CLAVES'!$A$10:$AU$732,X$8,FALSE),"")</f>
        <v/>
      </c>
      <c r="Y193" s="13" t="str">
        <f>IFERROR(VLOOKUP($A193,'CONCENTRADO DE CLAVES'!$A$10:$AU$732,Y$8,FALSE),"")</f>
        <v/>
      </c>
      <c r="Z193" s="37" t="str">
        <f>IFERROR(VLOOKUP($A193,'CONCENTRADO DE CLAVES'!$A$10:$AU$732,Z$8,FALSE),"")</f>
        <v/>
      </c>
      <c r="AA193" s="13" t="str">
        <f>IFERROR(VLOOKUP($A193,'CONCENTRADO DE CLAVES'!$A$10:$AU$732,AA$8,FALSE),"")</f>
        <v/>
      </c>
      <c r="AB193" s="13" t="str">
        <f>IFERROR(VLOOKUP($A193,'CONCENTRADO DE CLAVES'!$A$10:$AU$732,AB$8,FALSE),"")</f>
        <v/>
      </c>
      <c r="AC193" s="13" t="str">
        <f>IFERROR(VLOOKUP($A193,'CONCENTRADO DE CLAVES'!$A$10:$AU$732,AC$8,FALSE),"")</f>
        <v/>
      </c>
      <c r="AD193" s="37" t="str">
        <f>IFERROR(VLOOKUP($A193,'CONCENTRADO DE CLAVES'!$A$10:$AU$732,AD$8,FALSE),"")</f>
        <v/>
      </c>
      <c r="AE193" s="13" t="str">
        <f>IFERROR(VLOOKUP($A193,'CONCENTRADO DE CLAVES'!$A$10:$AU$732,AE$8,FALSE),"")</f>
        <v/>
      </c>
      <c r="AF193" s="13" t="str">
        <f>IFERROR(VLOOKUP($A193,'CONCENTRADO DE CLAVES'!$A$10:$AU$732,AF$8,FALSE),"")</f>
        <v/>
      </c>
      <c r="AG193" s="13" t="str">
        <f>IFERROR(VLOOKUP($A193,'CONCENTRADO DE CLAVES'!$A$10:$AU$732,AG$8,FALSE),"")</f>
        <v/>
      </c>
      <c r="AH193" s="37" t="str">
        <f>IFERROR(VLOOKUP($A193,'CONCENTRADO DE CLAVES'!$A$10:$AU$732,AH$8,FALSE),"")</f>
        <v/>
      </c>
      <c r="AI193" s="13" t="str">
        <f>IFERROR(VLOOKUP($A193,'CONCENTRADO DE CLAVES'!$A$10:$AU$732,AI$8,FALSE),"")</f>
        <v/>
      </c>
      <c r="AJ193" s="13" t="str">
        <f>IFERROR(VLOOKUP($A193,'CONCENTRADO DE CLAVES'!$A$10:$AU$732,AJ$8,FALSE),"")</f>
        <v/>
      </c>
      <c r="AK193" s="13" t="str">
        <f>IFERROR(VLOOKUP($A193,'CONCENTRADO DE CLAVES'!$A$10:$AU$732,AK$8,FALSE),"")</f>
        <v/>
      </c>
      <c r="AL193" s="37" t="str">
        <f>IFERROR(VLOOKUP($A193,'CONCENTRADO DE CLAVES'!$A$10:$AU$732,AL$8,FALSE),"")</f>
        <v/>
      </c>
      <c r="AM193" s="69" t="str">
        <f>IFERROR(VLOOKUP($A193,'CONCENTRADO DE CLAVES'!$A$10:$AU$732,AM$8,FALSE),"")</f>
        <v/>
      </c>
    </row>
    <row r="194" spans="1:39" x14ac:dyDescent="0.25">
      <c r="A194" s="66">
        <v>185</v>
      </c>
      <c r="B194" s="16" t="str">
        <f>IFERROR(VLOOKUP($A194,'CONCENTRADO DE CLAVES'!$A$10:$AU$732,B$8,FALSE),"")</f>
        <v/>
      </c>
      <c r="C194" s="16" t="str">
        <f>IFERROR(VLOOKUP($A194,'CONCENTRADO DE CLAVES'!$A$10:$AU$732,C$8,FALSE),"")</f>
        <v/>
      </c>
      <c r="D194" s="16" t="str">
        <f>IFERROR(VLOOKUP($A194,'CONCENTRADO DE CLAVES'!$A$10:$AU$732,D$8,FALSE),"")</f>
        <v/>
      </c>
      <c r="E194" s="16" t="str">
        <f>IFERROR(VLOOKUP($A194,'CONCENTRADO DE CLAVES'!$A$10:$AU$732,E$8,FALSE),"")</f>
        <v/>
      </c>
      <c r="F194" s="16" t="str">
        <f>IFERROR(VLOOKUP($A194,'CONCENTRADO DE CLAVES'!$A$10:$AU$732,F$8,FALSE),"")</f>
        <v/>
      </c>
      <c r="G194" s="16" t="str">
        <f>IFERROR(VLOOKUP($A194,'CONCENTRADO DE CLAVES'!$A$10:$AU$732,G$8,FALSE),"")</f>
        <v/>
      </c>
      <c r="H194" s="16" t="str">
        <f>IFERROR(VLOOKUP($A194,'CONCENTRADO DE CLAVES'!$A$10:$AU$732,H$8,FALSE),"")</f>
        <v/>
      </c>
      <c r="I194" s="16" t="str">
        <f>IFERROR(VLOOKUP($A194,'CONCENTRADO DE CLAVES'!$A$10:$AU$732,I$8,FALSE),"")</f>
        <v/>
      </c>
      <c r="J194" s="16" t="str">
        <f>IFERROR(VLOOKUP($A194,'CONCENTRADO DE CLAVES'!$A$10:$AU$732,J$8,FALSE),"")</f>
        <v/>
      </c>
      <c r="K194" s="16" t="str">
        <f>IFERROR(VLOOKUP($A194,'CONCENTRADO DE CLAVES'!$A$10:$AU$732,K$8,FALSE),"")</f>
        <v/>
      </c>
      <c r="L194" s="16" t="str">
        <f>IFERROR(VLOOKUP($A194,'CONCENTRADO DE CLAVES'!$A$10:$AU$732,L$8,FALSE),"")</f>
        <v/>
      </c>
      <c r="M194" s="16" t="str">
        <f>IFERROR(VLOOKUP($A194,'CONCENTRADO DE CLAVES'!$A$10:$AU$732,M$8,FALSE),"")</f>
        <v/>
      </c>
      <c r="N194" s="16" t="str">
        <f>IFERROR(VLOOKUP($A194,'CONCENTRADO DE CLAVES'!$A$10:$AU$732,N$8,FALSE),"")</f>
        <v/>
      </c>
      <c r="O194" s="16" t="str">
        <f>IFERROR(VLOOKUP($A194,'CONCENTRADO DE CLAVES'!$A$10:$AU$732,O$8,FALSE),"")</f>
        <v/>
      </c>
      <c r="P194" s="16" t="str">
        <f>IFERROR(VLOOKUP($A194,'CONCENTRADO DE CLAVES'!$A$10:$AU$732,P$8,FALSE),"")</f>
        <v/>
      </c>
      <c r="Q194" s="16" t="str">
        <f>IFERROR(VLOOKUP($A194,'CONCENTRADO DE CLAVES'!$A$10:$AU$732,Q$8,FALSE),"")</f>
        <v/>
      </c>
      <c r="R194" s="16" t="str">
        <f>IFERROR(VLOOKUP($A194,'CONCENTRADO DE CLAVES'!$A$10:$AU$732,R$8,FALSE),"")</f>
        <v/>
      </c>
      <c r="S194" s="16" t="str">
        <f>IFERROR(VLOOKUP($A194,'CONCENTRADO DE CLAVES'!$A$10:$AU$732,S$8,FALSE),"")</f>
        <v/>
      </c>
      <c r="T194" s="16" t="str">
        <f>IFERROR(VLOOKUP($A194,'CONCENTRADO DE CLAVES'!$A$10:$AU$732,T$8,FALSE),"")</f>
        <v/>
      </c>
      <c r="U194" s="16" t="str">
        <f>IFERROR(VLOOKUP($A194,'CONCENTRADO DE CLAVES'!$A$10:$AU$732,U$8,FALSE),"")</f>
        <v/>
      </c>
      <c r="V194" s="16" t="str">
        <f>IFERROR(VLOOKUP($A194,'CONCENTRADO DE CLAVES'!$A$10:$AU$732,V$8,FALSE),"")</f>
        <v/>
      </c>
      <c r="W194" s="13" t="str">
        <f>IFERROR(VLOOKUP($A194,'CONCENTRADO DE CLAVES'!$A$10:$AU$732,W$8,FALSE),"")</f>
        <v/>
      </c>
      <c r="X194" s="13" t="str">
        <f>IFERROR(VLOOKUP($A194,'CONCENTRADO DE CLAVES'!$A$10:$AU$732,X$8,FALSE),"")</f>
        <v/>
      </c>
      <c r="Y194" s="13" t="str">
        <f>IFERROR(VLOOKUP($A194,'CONCENTRADO DE CLAVES'!$A$10:$AU$732,Y$8,FALSE),"")</f>
        <v/>
      </c>
      <c r="Z194" s="37" t="str">
        <f>IFERROR(VLOOKUP($A194,'CONCENTRADO DE CLAVES'!$A$10:$AU$732,Z$8,FALSE),"")</f>
        <v/>
      </c>
      <c r="AA194" s="13" t="str">
        <f>IFERROR(VLOOKUP($A194,'CONCENTRADO DE CLAVES'!$A$10:$AU$732,AA$8,FALSE),"")</f>
        <v/>
      </c>
      <c r="AB194" s="13" t="str">
        <f>IFERROR(VLOOKUP($A194,'CONCENTRADO DE CLAVES'!$A$10:$AU$732,AB$8,FALSE),"")</f>
        <v/>
      </c>
      <c r="AC194" s="13" t="str">
        <f>IFERROR(VLOOKUP($A194,'CONCENTRADO DE CLAVES'!$A$10:$AU$732,AC$8,FALSE),"")</f>
        <v/>
      </c>
      <c r="AD194" s="37" t="str">
        <f>IFERROR(VLOOKUP($A194,'CONCENTRADO DE CLAVES'!$A$10:$AU$732,AD$8,FALSE),"")</f>
        <v/>
      </c>
      <c r="AE194" s="13" t="str">
        <f>IFERROR(VLOOKUP($A194,'CONCENTRADO DE CLAVES'!$A$10:$AU$732,AE$8,FALSE),"")</f>
        <v/>
      </c>
      <c r="AF194" s="13" t="str">
        <f>IFERROR(VLOOKUP($A194,'CONCENTRADO DE CLAVES'!$A$10:$AU$732,AF$8,FALSE),"")</f>
        <v/>
      </c>
      <c r="AG194" s="13" t="str">
        <f>IFERROR(VLOOKUP($A194,'CONCENTRADO DE CLAVES'!$A$10:$AU$732,AG$8,FALSE),"")</f>
        <v/>
      </c>
      <c r="AH194" s="37" t="str">
        <f>IFERROR(VLOOKUP($A194,'CONCENTRADO DE CLAVES'!$A$10:$AU$732,AH$8,FALSE),"")</f>
        <v/>
      </c>
      <c r="AI194" s="13" t="str">
        <f>IFERROR(VLOOKUP($A194,'CONCENTRADO DE CLAVES'!$A$10:$AU$732,AI$8,FALSE),"")</f>
        <v/>
      </c>
      <c r="AJ194" s="13" t="str">
        <f>IFERROR(VLOOKUP($A194,'CONCENTRADO DE CLAVES'!$A$10:$AU$732,AJ$8,FALSE),"")</f>
        <v/>
      </c>
      <c r="AK194" s="13" t="str">
        <f>IFERROR(VLOOKUP($A194,'CONCENTRADO DE CLAVES'!$A$10:$AU$732,AK$8,FALSE),"")</f>
        <v/>
      </c>
      <c r="AL194" s="37" t="str">
        <f>IFERROR(VLOOKUP($A194,'CONCENTRADO DE CLAVES'!$A$10:$AU$732,AL$8,FALSE),"")</f>
        <v/>
      </c>
      <c r="AM194" s="69" t="str">
        <f>IFERROR(VLOOKUP($A194,'CONCENTRADO DE CLAVES'!$A$10:$AU$732,AM$8,FALSE),"")</f>
        <v/>
      </c>
    </row>
    <row r="195" spans="1:39" x14ac:dyDescent="0.25">
      <c r="A195" s="66">
        <v>186</v>
      </c>
      <c r="B195" s="16" t="str">
        <f>IFERROR(VLOOKUP($A195,'CONCENTRADO DE CLAVES'!$A$10:$AU$732,B$8,FALSE),"")</f>
        <v/>
      </c>
      <c r="C195" s="16" t="str">
        <f>IFERROR(VLOOKUP($A195,'CONCENTRADO DE CLAVES'!$A$10:$AU$732,C$8,FALSE),"")</f>
        <v/>
      </c>
      <c r="D195" s="16" t="str">
        <f>IFERROR(VLOOKUP($A195,'CONCENTRADO DE CLAVES'!$A$10:$AU$732,D$8,FALSE),"")</f>
        <v/>
      </c>
      <c r="E195" s="16" t="str">
        <f>IFERROR(VLOOKUP($A195,'CONCENTRADO DE CLAVES'!$A$10:$AU$732,E$8,FALSE),"")</f>
        <v/>
      </c>
      <c r="F195" s="16" t="str">
        <f>IFERROR(VLOOKUP($A195,'CONCENTRADO DE CLAVES'!$A$10:$AU$732,F$8,FALSE),"")</f>
        <v/>
      </c>
      <c r="G195" s="16" t="str">
        <f>IFERROR(VLOOKUP($A195,'CONCENTRADO DE CLAVES'!$A$10:$AU$732,G$8,FALSE),"")</f>
        <v/>
      </c>
      <c r="H195" s="16" t="str">
        <f>IFERROR(VLOOKUP($A195,'CONCENTRADO DE CLAVES'!$A$10:$AU$732,H$8,FALSE),"")</f>
        <v/>
      </c>
      <c r="I195" s="16" t="str">
        <f>IFERROR(VLOOKUP($A195,'CONCENTRADO DE CLAVES'!$A$10:$AU$732,I$8,FALSE),"")</f>
        <v/>
      </c>
      <c r="J195" s="16" t="str">
        <f>IFERROR(VLOOKUP($A195,'CONCENTRADO DE CLAVES'!$A$10:$AU$732,J$8,FALSE),"")</f>
        <v/>
      </c>
      <c r="K195" s="16" t="str">
        <f>IFERROR(VLOOKUP($A195,'CONCENTRADO DE CLAVES'!$A$10:$AU$732,K$8,FALSE),"")</f>
        <v/>
      </c>
      <c r="L195" s="16" t="str">
        <f>IFERROR(VLOOKUP($A195,'CONCENTRADO DE CLAVES'!$A$10:$AU$732,L$8,FALSE),"")</f>
        <v/>
      </c>
      <c r="M195" s="16" t="str">
        <f>IFERROR(VLOOKUP($A195,'CONCENTRADO DE CLAVES'!$A$10:$AU$732,M$8,FALSE),"")</f>
        <v/>
      </c>
      <c r="N195" s="16" t="str">
        <f>IFERROR(VLOOKUP($A195,'CONCENTRADO DE CLAVES'!$A$10:$AU$732,N$8,FALSE),"")</f>
        <v/>
      </c>
      <c r="O195" s="16" t="str">
        <f>IFERROR(VLOOKUP($A195,'CONCENTRADO DE CLAVES'!$A$10:$AU$732,O$8,FALSE),"")</f>
        <v/>
      </c>
      <c r="P195" s="16" t="str">
        <f>IFERROR(VLOOKUP($A195,'CONCENTRADO DE CLAVES'!$A$10:$AU$732,P$8,FALSE),"")</f>
        <v/>
      </c>
      <c r="Q195" s="16" t="str">
        <f>IFERROR(VLOOKUP($A195,'CONCENTRADO DE CLAVES'!$A$10:$AU$732,Q$8,FALSE),"")</f>
        <v/>
      </c>
      <c r="R195" s="16" t="str">
        <f>IFERROR(VLOOKUP($A195,'CONCENTRADO DE CLAVES'!$A$10:$AU$732,R$8,FALSE),"")</f>
        <v/>
      </c>
      <c r="S195" s="16" t="str">
        <f>IFERROR(VLOOKUP($A195,'CONCENTRADO DE CLAVES'!$A$10:$AU$732,S$8,FALSE),"")</f>
        <v/>
      </c>
      <c r="T195" s="16" t="str">
        <f>IFERROR(VLOOKUP($A195,'CONCENTRADO DE CLAVES'!$A$10:$AU$732,T$8,FALSE),"")</f>
        <v/>
      </c>
      <c r="U195" s="16" t="str">
        <f>IFERROR(VLOOKUP($A195,'CONCENTRADO DE CLAVES'!$A$10:$AU$732,U$8,FALSE),"")</f>
        <v/>
      </c>
      <c r="V195" s="16" t="str">
        <f>IFERROR(VLOOKUP($A195,'CONCENTRADO DE CLAVES'!$A$10:$AU$732,V$8,FALSE),"")</f>
        <v/>
      </c>
      <c r="W195" s="13" t="str">
        <f>IFERROR(VLOOKUP($A195,'CONCENTRADO DE CLAVES'!$A$10:$AU$732,W$8,FALSE),"")</f>
        <v/>
      </c>
      <c r="X195" s="13" t="str">
        <f>IFERROR(VLOOKUP($A195,'CONCENTRADO DE CLAVES'!$A$10:$AU$732,X$8,FALSE),"")</f>
        <v/>
      </c>
      <c r="Y195" s="13" t="str">
        <f>IFERROR(VLOOKUP($A195,'CONCENTRADO DE CLAVES'!$A$10:$AU$732,Y$8,FALSE),"")</f>
        <v/>
      </c>
      <c r="Z195" s="37" t="str">
        <f>IFERROR(VLOOKUP($A195,'CONCENTRADO DE CLAVES'!$A$10:$AU$732,Z$8,FALSE),"")</f>
        <v/>
      </c>
      <c r="AA195" s="13" t="str">
        <f>IFERROR(VLOOKUP($A195,'CONCENTRADO DE CLAVES'!$A$10:$AU$732,AA$8,FALSE),"")</f>
        <v/>
      </c>
      <c r="AB195" s="13" t="str">
        <f>IFERROR(VLOOKUP($A195,'CONCENTRADO DE CLAVES'!$A$10:$AU$732,AB$8,FALSE),"")</f>
        <v/>
      </c>
      <c r="AC195" s="13" t="str">
        <f>IFERROR(VLOOKUP($A195,'CONCENTRADO DE CLAVES'!$A$10:$AU$732,AC$8,FALSE),"")</f>
        <v/>
      </c>
      <c r="AD195" s="37" t="str">
        <f>IFERROR(VLOOKUP($A195,'CONCENTRADO DE CLAVES'!$A$10:$AU$732,AD$8,FALSE),"")</f>
        <v/>
      </c>
      <c r="AE195" s="13" t="str">
        <f>IFERROR(VLOOKUP($A195,'CONCENTRADO DE CLAVES'!$A$10:$AU$732,AE$8,FALSE),"")</f>
        <v/>
      </c>
      <c r="AF195" s="13" t="str">
        <f>IFERROR(VLOOKUP($A195,'CONCENTRADO DE CLAVES'!$A$10:$AU$732,AF$8,FALSE),"")</f>
        <v/>
      </c>
      <c r="AG195" s="13" t="str">
        <f>IFERROR(VLOOKUP($A195,'CONCENTRADO DE CLAVES'!$A$10:$AU$732,AG$8,FALSE),"")</f>
        <v/>
      </c>
      <c r="AH195" s="37" t="str">
        <f>IFERROR(VLOOKUP($A195,'CONCENTRADO DE CLAVES'!$A$10:$AU$732,AH$8,FALSE),"")</f>
        <v/>
      </c>
      <c r="AI195" s="13" t="str">
        <f>IFERROR(VLOOKUP($A195,'CONCENTRADO DE CLAVES'!$A$10:$AU$732,AI$8,FALSE),"")</f>
        <v/>
      </c>
      <c r="AJ195" s="13" t="str">
        <f>IFERROR(VLOOKUP($A195,'CONCENTRADO DE CLAVES'!$A$10:$AU$732,AJ$8,FALSE),"")</f>
        <v/>
      </c>
      <c r="AK195" s="13" t="str">
        <f>IFERROR(VLOOKUP($A195,'CONCENTRADO DE CLAVES'!$A$10:$AU$732,AK$8,FALSE),"")</f>
        <v/>
      </c>
      <c r="AL195" s="37" t="str">
        <f>IFERROR(VLOOKUP($A195,'CONCENTRADO DE CLAVES'!$A$10:$AU$732,AL$8,FALSE),"")</f>
        <v/>
      </c>
      <c r="AM195" s="69" t="str">
        <f>IFERROR(VLOOKUP($A195,'CONCENTRADO DE CLAVES'!$A$10:$AU$732,AM$8,FALSE),"")</f>
        <v/>
      </c>
    </row>
    <row r="196" spans="1:39" x14ac:dyDescent="0.25">
      <c r="A196" s="66">
        <v>187</v>
      </c>
      <c r="B196" s="16" t="str">
        <f>IFERROR(VLOOKUP($A196,'CONCENTRADO DE CLAVES'!$A$10:$AU$732,B$8,FALSE),"")</f>
        <v/>
      </c>
      <c r="C196" s="16" t="str">
        <f>IFERROR(VLOOKUP($A196,'CONCENTRADO DE CLAVES'!$A$10:$AU$732,C$8,FALSE),"")</f>
        <v/>
      </c>
      <c r="D196" s="16" t="str">
        <f>IFERROR(VLOOKUP($A196,'CONCENTRADO DE CLAVES'!$A$10:$AU$732,D$8,FALSE),"")</f>
        <v/>
      </c>
      <c r="E196" s="16" t="str">
        <f>IFERROR(VLOOKUP($A196,'CONCENTRADO DE CLAVES'!$A$10:$AU$732,E$8,FALSE),"")</f>
        <v/>
      </c>
      <c r="F196" s="16" t="str">
        <f>IFERROR(VLOOKUP($A196,'CONCENTRADO DE CLAVES'!$A$10:$AU$732,F$8,FALSE),"")</f>
        <v/>
      </c>
      <c r="G196" s="16" t="str">
        <f>IFERROR(VLOOKUP($A196,'CONCENTRADO DE CLAVES'!$A$10:$AU$732,G$8,FALSE),"")</f>
        <v/>
      </c>
      <c r="H196" s="16" t="str">
        <f>IFERROR(VLOOKUP($A196,'CONCENTRADO DE CLAVES'!$A$10:$AU$732,H$8,FALSE),"")</f>
        <v/>
      </c>
      <c r="I196" s="16" t="str">
        <f>IFERROR(VLOOKUP($A196,'CONCENTRADO DE CLAVES'!$A$10:$AU$732,I$8,FALSE),"")</f>
        <v/>
      </c>
      <c r="J196" s="16" t="str">
        <f>IFERROR(VLOOKUP($A196,'CONCENTRADO DE CLAVES'!$A$10:$AU$732,J$8,FALSE),"")</f>
        <v/>
      </c>
      <c r="K196" s="16" t="str">
        <f>IFERROR(VLOOKUP($A196,'CONCENTRADO DE CLAVES'!$A$10:$AU$732,K$8,FALSE),"")</f>
        <v/>
      </c>
      <c r="L196" s="16" t="str">
        <f>IFERROR(VLOOKUP($A196,'CONCENTRADO DE CLAVES'!$A$10:$AU$732,L$8,FALSE),"")</f>
        <v/>
      </c>
      <c r="M196" s="16" t="str">
        <f>IFERROR(VLOOKUP($A196,'CONCENTRADO DE CLAVES'!$A$10:$AU$732,M$8,FALSE),"")</f>
        <v/>
      </c>
      <c r="N196" s="16" t="str">
        <f>IFERROR(VLOOKUP($A196,'CONCENTRADO DE CLAVES'!$A$10:$AU$732,N$8,FALSE),"")</f>
        <v/>
      </c>
      <c r="O196" s="16" t="str">
        <f>IFERROR(VLOOKUP($A196,'CONCENTRADO DE CLAVES'!$A$10:$AU$732,O$8,FALSE),"")</f>
        <v/>
      </c>
      <c r="P196" s="16" t="str">
        <f>IFERROR(VLOOKUP($A196,'CONCENTRADO DE CLAVES'!$A$10:$AU$732,P$8,FALSE),"")</f>
        <v/>
      </c>
      <c r="Q196" s="16" t="str">
        <f>IFERROR(VLOOKUP($A196,'CONCENTRADO DE CLAVES'!$A$10:$AU$732,Q$8,FALSE),"")</f>
        <v/>
      </c>
      <c r="R196" s="16" t="str">
        <f>IFERROR(VLOOKUP($A196,'CONCENTRADO DE CLAVES'!$A$10:$AU$732,R$8,FALSE),"")</f>
        <v/>
      </c>
      <c r="S196" s="16" t="str">
        <f>IFERROR(VLOOKUP($A196,'CONCENTRADO DE CLAVES'!$A$10:$AU$732,S$8,FALSE),"")</f>
        <v/>
      </c>
      <c r="T196" s="16" t="str">
        <f>IFERROR(VLOOKUP($A196,'CONCENTRADO DE CLAVES'!$A$10:$AU$732,T$8,FALSE),"")</f>
        <v/>
      </c>
      <c r="U196" s="16" t="str">
        <f>IFERROR(VLOOKUP($A196,'CONCENTRADO DE CLAVES'!$A$10:$AU$732,U$8,FALSE),"")</f>
        <v/>
      </c>
      <c r="V196" s="16" t="str">
        <f>IFERROR(VLOOKUP($A196,'CONCENTRADO DE CLAVES'!$A$10:$AU$732,V$8,FALSE),"")</f>
        <v/>
      </c>
      <c r="W196" s="13" t="str">
        <f>IFERROR(VLOOKUP($A196,'CONCENTRADO DE CLAVES'!$A$10:$AU$732,W$8,FALSE),"")</f>
        <v/>
      </c>
      <c r="X196" s="13" t="str">
        <f>IFERROR(VLOOKUP($A196,'CONCENTRADO DE CLAVES'!$A$10:$AU$732,X$8,FALSE),"")</f>
        <v/>
      </c>
      <c r="Y196" s="13" t="str">
        <f>IFERROR(VLOOKUP($A196,'CONCENTRADO DE CLAVES'!$A$10:$AU$732,Y$8,FALSE),"")</f>
        <v/>
      </c>
      <c r="Z196" s="37" t="str">
        <f>IFERROR(VLOOKUP($A196,'CONCENTRADO DE CLAVES'!$A$10:$AU$732,Z$8,FALSE),"")</f>
        <v/>
      </c>
      <c r="AA196" s="13" t="str">
        <f>IFERROR(VLOOKUP($A196,'CONCENTRADO DE CLAVES'!$A$10:$AU$732,AA$8,FALSE),"")</f>
        <v/>
      </c>
      <c r="AB196" s="13" t="str">
        <f>IFERROR(VLOOKUP($A196,'CONCENTRADO DE CLAVES'!$A$10:$AU$732,AB$8,FALSE),"")</f>
        <v/>
      </c>
      <c r="AC196" s="13" t="str">
        <f>IFERROR(VLOOKUP($A196,'CONCENTRADO DE CLAVES'!$A$10:$AU$732,AC$8,FALSE),"")</f>
        <v/>
      </c>
      <c r="AD196" s="37" t="str">
        <f>IFERROR(VLOOKUP($A196,'CONCENTRADO DE CLAVES'!$A$10:$AU$732,AD$8,FALSE),"")</f>
        <v/>
      </c>
      <c r="AE196" s="13" t="str">
        <f>IFERROR(VLOOKUP($A196,'CONCENTRADO DE CLAVES'!$A$10:$AU$732,AE$8,FALSE),"")</f>
        <v/>
      </c>
      <c r="AF196" s="13" t="str">
        <f>IFERROR(VLOOKUP($A196,'CONCENTRADO DE CLAVES'!$A$10:$AU$732,AF$8,FALSE),"")</f>
        <v/>
      </c>
      <c r="AG196" s="13" t="str">
        <f>IFERROR(VLOOKUP($A196,'CONCENTRADO DE CLAVES'!$A$10:$AU$732,AG$8,FALSE),"")</f>
        <v/>
      </c>
      <c r="AH196" s="37" t="str">
        <f>IFERROR(VLOOKUP($A196,'CONCENTRADO DE CLAVES'!$A$10:$AU$732,AH$8,FALSE),"")</f>
        <v/>
      </c>
      <c r="AI196" s="13" t="str">
        <f>IFERROR(VLOOKUP($A196,'CONCENTRADO DE CLAVES'!$A$10:$AU$732,AI$8,FALSE),"")</f>
        <v/>
      </c>
      <c r="AJ196" s="13" t="str">
        <f>IFERROR(VLOOKUP($A196,'CONCENTRADO DE CLAVES'!$A$10:$AU$732,AJ$8,FALSE),"")</f>
        <v/>
      </c>
      <c r="AK196" s="13" t="str">
        <f>IFERROR(VLOOKUP($A196,'CONCENTRADO DE CLAVES'!$A$10:$AU$732,AK$8,FALSE),"")</f>
        <v/>
      </c>
      <c r="AL196" s="37" t="str">
        <f>IFERROR(VLOOKUP($A196,'CONCENTRADO DE CLAVES'!$A$10:$AU$732,AL$8,FALSE),"")</f>
        <v/>
      </c>
      <c r="AM196" s="69" t="str">
        <f>IFERROR(VLOOKUP($A196,'CONCENTRADO DE CLAVES'!$A$10:$AU$732,AM$8,FALSE),"")</f>
        <v/>
      </c>
    </row>
    <row r="197" spans="1:39" x14ac:dyDescent="0.25">
      <c r="A197" s="66">
        <v>188</v>
      </c>
      <c r="B197" s="16" t="str">
        <f>IFERROR(VLOOKUP($A197,'CONCENTRADO DE CLAVES'!$A$10:$AU$732,B$8,FALSE),"")</f>
        <v/>
      </c>
      <c r="C197" s="16" t="str">
        <f>IFERROR(VLOOKUP($A197,'CONCENTRADO DE CLAVES'!$A$10:$AU$732,C$8,FALSE),"")</f>
        <v/>
      </c>
      <c r="D197" s="16" t="str">
        <f>IFERROR(VLOOKUP($A197,'CONCENTRADO DE CLAVES'!$A$10:$AU$732,D$8,FALSE),"")</f>
        <v/>
      </c>
      <c r="E197" s="16" t="str">
        <f>IFERROR(VLOOKUP($A197,'CONCENTRADO DE CLAVES'!$A$10:$AU$732,E$8,FALSE),"")</f>
        <v/>
      </c>
      <c r="F197" s="16" t="str">
        <f>IFERROR(VLOOKUP($A197,'CONCENTRADO DE CLAVES'!$A$10:$AU$732,F$8,FALSE),"")</f>
        <v/>
      </c>
      <c r="G197" s="16" t="str">
        <f>IFERROR(VLOOKUP($A197,'CONCENTRADO DE CLAVES'!$A$10:$AU$732,G$8,FALSE),"")</f>
        <v/>
      </c>
      <c r="H197" s="16" t="str">
        <f>IFERROR(VLOOKUP($A197,'CONCENTRADO DE CLAVES'!$A$10:$AU$732,H$8,FALSE),"")</f>
        <v/>
      </c>
      <c r="I197" s="16" t="str">
        <f>IFERROR(VLOOKUP($A197,'CONCENTRADO DE CLAVES'!$A$10:$AU$732,I$8,FALSE),"")</f>
        <v/>
      </c>
      <c r="J197" s="16" t="str">
        <f>IFERROR(VLOOKUP($A197,'CONCENTRADO DE CLAVES'!$A$10:$AU$732,J$8,FALSE),"")</f>
        <v/>
      </c>
      <c r="K197" s="16" t="str">
        <f>IFERROR(VLOOKUP($A197,'CONCENTRADO DE CLAVES'!$A$10:$AU$732,K$8,FALSE),"")</f>
        <v/>
      </c>
      <c r="L197" s="16" t="str">
        <f>IFERROR(VLOOKUP($A197,'CONCENTRADO DE CLAVES'!$A$10:$AU$732,L$8,FALSE),"")</f>
        <v/>
      </c>
      <c r="M197" s="16" t="str">
        <f>IFERROR(VLOOKUP($A197,'CONCENTRADO DE CLAVES'!$A$10:$AU$732,M$8,FALSE),"")</f>
        <v/>
      </c>
      <c r="N197" s="16" t="str">
        <f>IFERROR(VLOOKUP($A197,'CONCENTRADO DE CLAVES'!$A$10:$AU$732,N$8,FALSE),"")</f>
        <v/>
      </c>
      <c r="O197" s="16" t="str">
        <f>IFERROR(VLOOKUP($A197,'CONCENTRADO DE CLAVES'!$A$10:$AU$732,O$8,FALSE),"")</f>
        <v/>
      </c>
      <c r="P197" s="16" t="str">
        <f>IFERROR(VLOOKUP($A197,'CONCENTRADO DE CLAVES'!$A$10:$AU$732,P$8,FALSE),"")</f>
        <v/>
      </c>
      <c r="Q197" s="16" t="str">
        <f>IFERROR(VLOOKUP($A197,'CONCENTRADO DE CLAVES'!$A$10:$AU$732,Q$8,FALSE),"")</f>
        <v/>
      </c>
      <c r="R197" s="16" t="str">
        <f>IFERROR(VLOOKUP($A197,'CONCENTRADO DE CLAVES'!$A$10:$AU$732,R$8,FALSE),"")</f>
        <v/>
      </c>
      <c r="S197" s="16" t="str">
        <f>IFERROR(VLOOKUP($A197,'CONCENTRADO DE CLAVES'!$A$10:$AU$732,S$8,FALSE),"")</f>
        <v/>
      </c>
      <c r="T197" s="16" t="str">
        <f>IFERROR(VLOOKUP($A197,'CONCENTRADO DE CLAVES'!$A$10:$AU$732,T$8,FALSE),"")</f>
        <v/>
      </c>
      <c r="U197" s="16" t="str">
        <f>IFERROR(VLOOKUP($A197,'CONCENTRADO DE CLAVES'!$A$10:$AU$732,U$8,FALSE),"")</f>
        <v/>
      </c>
      <c r="V197" s="16" t="str">
        <f>IFERROR(VLOOKUP($A197,'CONCENTRADO DE CLAVES'!$A$10:$AU$732,V$8,FALSE),"")</f>
        <v/>
      </c>
      <c r="W197" s="13" t="str">
        <f>IFERROR(VLOOKUP($A197,'CONCENTRADO DE CLAVES'!$A$10:$AU$732,W$8,FALSE),"")</f>
        <v/>
      </c>
      <c r="X197" s="13" t="str">
        <f>IFERROR(VLOOKUP($A197,'CONCENTRADO DE CLAVES'!$A$10:$AU$732,X$8,FALSE),"")</f>
        <v/>
      </c>
      <c r="Y197" s="13" t="str">
        <f>IFERROR(VLOOKUP($A197,'CONCENTRADO DE CLAVES'!$A$10:$AU$732,Y$8,FALSE),"")</f>
        <v/>
      </c>
      <c r="Z197" s="37" t="str">
        <f>IFERROR(VLOOKUP($A197,'CONCENTRADO DE CLAVES'!$A$10:$AU$732,Z$8,FALSE),"")</f>
        <v/>
      </c>
      <c r="AA197" s="13" t="str">
        <f>IFERROR(VLOOKUP($A197,'CONCENTRADO DE CLAVES'!$A$10:$AU$732,AA$8,FALSE),"")</f>
        <v/>
      </c>
      <c r="AB197" s="13" t="str">
        <f>IFERROR(VLOOKUP($A197,'CONCENTRADO DE CLAVES'!$A$10:$AU$732,AB$8,FALSE),"")</f>
        <v/>
      </c>
      <c r="AC197" s="13" t="str">
        <f>IFERROR(VLOOKUP($A197,'CONCENTRADO DE CLAVES'!$A$10:$AU$732,AC$8,FALSE),"")</f>
        <v/>
      </c>
      <c r="AD197" s="37" t="str">
        <f>IFERROR(VLOOKUP($A197,'CONCENTRADO DE CLAVES'!$A$10:$AU$732,AD$8,FALSE),"")</f>
        <v/>
      </c>
      <c r="AE197" s="13" t="str">
        <f>IFERROR(VLOOKUP($A197,'CONCENTRADO DE CLAVES'!$A$10:$AU$732,AE$8,FALSE),"")</f>
        <v/>
      </c>
      <c r="AF197" s="13" t="str">
        <f>IFERROR(VLOOKUP($A197,'CONCENTRADO DE CLAVES'!$A$10:$AU$732,AF$8,FALSE),"")</f>
        <v/>
      </c>
      <c r="AG197" s="13" t="str">
        <f>IFERROR(VLOOKUP($A197,'CONCENTRADO DE CLAVES'!$A$10:$AU$732,AG$8,FALSE),"")</f>
        <v/>
      </c>
      <c r="AH197" s="37" t="str">
        <f>IFERROR(VLOOKUP($A197,'CONCENTRADO DE CLAVES'!$A$10:$AU$732,AH$8,FALSE),"")</f>
        <v/>
      </c>
      <c r="AI197" s="13" t="str">
        <f>IFERROR(VLOOKUP($A197,'CONCENTRADO DE CLAVES'!$A$10:$AU$732,AI$8,FALSE),"")</f>
        <v/>
      </c>
      <c r="AJ197" s="13" t="str">
        <f>IFERROR(VLOOKUP($A197,'CONCENTRADO DE CLAVES'!$A$10:$AU$732,AJ$8,FALSE),"")</f>
        <v/>
      </c>
      <c r="AK197" s="13" t="str">
        <f>IFERROR(VLOOKUP($A197,'CONCENTRADO DE CLAVES'!$A$10:$AU$732,AK$8,FALSE),"")</f>
        <v/>
      </c>
      <c r="AL197" s="37" t="str">
        <f>IFERROR(VLOOKUP($A197,'CONCENTRADO DE CLAVES'!$A$10:$AU$732,AL$8,FALSE),"")</f>
        <v/>
      </c>
      <c r="AM197" s="69" t="str">
        <f>IFERROR(VLOOKUP($A197,'CONCENTRADO DE CLAVES'!$A$10:$AU$732,AM$8,FALSE),"")</f>
        <v/>
      </c>
    </row>
    <row r="198" spans="1:39" x14ac:dyDescent="0.25">
      <c r="A198" s="66">
        <v>189</v>
      </c>
      <c r="B198" s="16" t="str">
        <f>IFERROR(VLOOKUP($A198,'CONCENTRADO DE CLAVES'!$A$10:$AU$732,B$8,FALSE),"")</f>
        <v/>
      </c>
      <c r="C198" s="16" t="str">
        <f>IFERROR(VLOOKUP($A198,'CONCENTRADO DE CLAVES'!$A$10:$AU$732,C$8,FALSE),"")</f>
        <v/>
      </c>
      <c r="D198" s="16" t="str">
        <f>IFERROR(VLOOKUP($A198,'CONCENTRADO DE CLAVES'!$A$10:$AU$732,D$8,FALSE),"")</f>
        <v/>
      </c>
      <c r="E198" s="16" t="str">
        <f>IFERROR(VLOOKUP($A198,'CONCENTRADO DE CLAVES'!$A$10:$AU$732,E$8,FALSE),"")</f>
        <v/>
      </c>
      <c r="F198" s="16" t="str">
        <f>IFERROR(VLOOKUP($A198,'CONCENTRADO DE CLAVES'!$A$10:$AU$732,F$8,FALSE),"")</f>
        <v/>
      </c>
      <c r="G198" s="16" t="str">
        <f>IFERROR(VLOOKUP($A198,'CONCENTRADO DE CLAVES'!$A$10:$AU$732,G$8,FALSE),"")</f>
        <v/>
      </c>
      <c r="H198" s="16" t="str">
        <f>IFERROR(VLOOKUP($A198,'CONCENTRADO DE CLAVES'!$A$10:$AU$732,H$8,FALSE),"")</f>
        <v/>
      </c>
      <c r="I198" s="16" t="str">
        <f>IFERROR(VLOOKUP($A198,'CONCENTRADO DE CLAVES'!$A$10:$AU$732,I$8,FALSE),"")</f>
        <v/>
      </c>
      <c r="J198" s="16" t="str">
        <f>IFERROR(VLOOKUP($A198,'CONCENTRADO DE CLAVES'!$A$10:$AU$732,J$8,FALSE),"")</f>
        <v/>
      </c>
      <c r="K198" s="16" t="str">
        <f>IFERROR(VLOOKUP($A198,'CONCENTRADO DE CLAVES'!$A$10:$AU$732,K$8,FALSE),"")</f>
        <v/>
      </c>
      <c r="L198" s="16" t="str">
        <f>IFERROR(VLOOKUP($A198,'CONCENTRADO DE CLAVES'!$A$10:$AU$732,L$8,FALSE),"")</f>
        <v/>
      </c>
      <c r="M198" s="16" t="str">
        <f>IFERROR(VLOOKUP($A198,'CONCENTRADO DE CLAVES'!$A$10:$AU$732,M$8,FALSE),"")</f>
        <v/>
      </c>
      <c r="N198" s="16" t="str">
        <f>IFERROR(VLOOKUP($A198,'CONCENTRADO DE CLAVES'!$A$10:$AU$732,N$8,FALSE),"")</f>
        <v/>
      </c>
      <c r="O198" s="16" t="str">
        <f>IFERROR(VLOOKUP($A198,'CONCENTRADO DE CLAVES'!$A$10:$AU$732,O$8,FALSE),"")</f>
        <v/>
      </c>
      <c r="P198" s="16" t="str">
        <f>IFERROR(VLOOKUP($A198,'CONCENTRADO DE CLAVES'!$A$10:$AU$732,P$8,FALSE),"")</f>
        <v/>
      </c>
      <c r="Q198" s="16" t="str">
        <f>IFERROR(VLOOKUP($A198,'CONCENTRADO DE CLAVES'!$A$10:$AU$732,Q$8,FALSE),"")</f>
        <v/>
      </c>
      <c r="R198" s="16" t="str">
        <f>IFERROR(VLOOKUP($A198,'CONCENTRADO DE CLAVES'!$A$10:$AU$732,R$8,FALSE),"")</f>
        <v/>
      </c>
      <c r="S198" s="16" t="str">
        <f>IFERROR(VLOOKUP($A198,'CONCENTRADO DE CLAVES'!$A$10:$AU$732,S$8,FALSE),"")</f>
        <v/>
      </c>
      <c r="T198" s="16" t="str">
        <f>IFERROR(VLOOKUP($A198,'CONCENTRADO DE CLAVES'!$A$10:$AU$732,T$8,FALSE),"")</f>
        <v/>
      </c>
      <c r="U198" s="16" t="str">
        <f>IFERROR(VLOOKUP($A198,'CONCENTRADO DE CLAVES'!$A$10:$AU$732,U$8,FALSE),"")</f>
        <v/>
      </c>
      <c r="V198" s="16" t="str">
        <f>IFERROR(VLOOKUP($A198,'CONCENTRADO DE CLAVES'!$A$10:$AU$732,V$8,FALSE),"")</f>
        <v/>
      </c>
      <c r="W198" s="13" t="str">
        <f>IFERROR(VLOOKUP($A198,'CONCENTRADO DE CLAVES'!$A$10:$AU$732,W$8,FALSE),"")</f>
        <v/>
      </c>
      <c r="X198" s="13" t="str">
        <f>IFERROR(VLOOKUP($A198,'CONCENTRADO DE CLAVES'!$A$10:$AU$732,X$8,FALSE),"")</f>
        <v/>
      </c>
      <c r="Y198" s="13" t="str">
        <f>IFERROR(VLOOKUP($A198,'CONCENTRADO DE CLAVES'!$A$10:$AU$732,Y$8,FALSE),"")</f>
        <v/>
      </c>
      <c r="Z198" s="37" t="str">
        <f>IFERROR(VLOOKUP($A198,'CONCENTRADO DE CLAVES'!$A$10:$AU$732,Z$8,FALSE),"")</f>
        <v/>
      </c>
      <c r="AA198" s="13" t="str">
        <f>IFERROR(VLOOKUP($A198,'CONCENTRADO DE CLAVES'!$A$10:$AU$732,AA$8,FALSE),"")</f>
        <v/>
      </c>
      <c r="AB198" s="13" t="str">
        <f>IFERROR(VLOOKUP($A198,'CONCENTRADO DE CLAVES'!$A$10:$AU$732,AB$8,FALSE),"")</f>
        <v/>
      </c>
      <c r="AC198" s="13" t="str">
        <f>IFERROR(VLOOKUP($A198,'CONCENTRADO DE CLAVES'!$A$10:$AU$732,AC$8,FALSE),"")</f>
        <v/>
      </c>
      <c r="AD198" s="37" t="str">
        <f>IFERROR(VLOOKUP($A198,'CONCENTRADO DE CLAVES'!$A$10:$AU$732,AD$8,FALSE),"")</f>
        <v/>
      </c>
      <c r="AE198" s="13" t="str">
        <f>IFERROR(VLOOKUP($A198,'CONCENTRADO DE CLAVES'!$A$10:$AU$732,AE$8,FALSE),"")</f>
        <v/>
      </c>
      <c r="AF198" s="13" t="str">
        <f>IFERROR(VLOOKUP($A198,'CONCENTRADO DE CLAVES'!$A$10:$AU$732,AF$8,FALSE),"")</f>
        <v/>
      </c>
      <c r="AG198" s="13" t="str">
        <f>IFERROR(VLOOKUP($A198,'CONCENTRADO DE CLAVES'!$A$10:$AU$732,AG$8,FALSE),"")</f>
        <v/>
      </c>
      <c r="AH198" s="37" t="str">
        <f>IFERROR(VLOOKUP($A198,'CONCENTRADO DE CLAVES'!$A$10:$AU$732,AH$8,FALSE),"")</f>
        <v/>
      </c>
      <c r="AI198" s="13" t="str">
        <f>IFERROR(VLOOKUP($A198,'CONCENTRADO DE CLAVES'!$A$10:$AU$732,AI$8,FALSE),"")</f>
        <v/>
      </c>
      <c r="AJ198" s="13" t="str">
        <f>IFERROR(VLOOKUP($A198,'CONCENTRADO DE CLAVES'!$A$10:$AU$732,AJ$8,FALSE),"")</f>
        <v/>
      </c>
      <c r="AK198" s="13" t="str">
        <f>IFERROR(VLOOKUP($A198,'CONCENTRADO DE CLAVES'!$A$10:$AU$732,AK$8,FALSE),"")</f>
        <v/>
      </c>
      <c r="AL198" s="37" t="str">
        <f>IFERROR(VLOOKUP($A198,'CONCENTRADO DE CLAVES'!$A$10:$AU$732,AL$8,FALSE),"")</f>
        <v/>
      </c>
      <c r="AM198" s="69" t="str">
        <f>IFERROR(VLOOKUP($A198,'CONCENTRADO DE CLAVES'!$A$10:$AU$732,AM$8,FALSE),"")</f>
        <v/>
      </c>
    </row>
    <row r="199" spans="1:39" x14ac:dyDescent="0.25">
      <c r="A199" s="66">
        <v>190</v>
      </c>
      <c r="B199" s="16" t="str">
        <f>IFERROR(VLOOKUP($A199,'CONCENTRADO DE CLAVES'!$A$10:$AU$732,B$8,FALSE),"")</f>
        <v/>
      </c>
      <c r="C199" s="16" t="str">
        <f>IFERROR(VLOOKUP($A199,'CONCENTRADO DE CLAVES'!$A$10:$AU$732,C$8,FALSE),"")</f>
        <v/>
      </c>
      <c r="D199" s="16" t="str">
        <f>IFERROR(VLOOKUP($A199,'CONCENTRADO DE CLAVES'!$A$10:$AU$732,D$8,FALSE),"")</f>
        <v/>
      </c>
      <c r="E199" s="16" t="str">
        <f>IFERROR(VLOOKUP($A199,'CONCENTRADO DE CLAVES'!$A$10:$AU$732,E$8,FALSE),"")</f>
        <v/>
      </c>
      <c r="F199" s="16" t="str">
        <f>IFERROR(VLOOKUP($A199,'CONCENTRADO DE CLAVES'!$A$10:$AU$732,F$8,FALSE),"")</f>
        <v/>
      </c>
      <c r="G199" s="16" t="str">
        <f>IFERROR(VLOOKUP($A199,'CONCENTRADO DE CLAVES'!$A$10:$AU$732,G$8,FALSE),"")</f>
        <v/>
      </c>
      <c r="H199" s="16" t="str">
        <f>IFERROR(VLOOKUP($A199,'CONCENTRADO DE CLAVES'!$A$10:$AU$732,H$8,FALSE),"")</f>
        <v/>
      </c>
      <c r="I199" s="16" t="str">
        <f>IFERROR(VLOOKUP($A199,'CONCENTRADO DE CLAVES'!$A$10:$AU$732,I$8,FALSE),"")</f>
        <v/>
      </c>
      <c r="J199" s="16" t="str">
        <f>IFERROR(VLOOKUP($A199,'CONCENTRADO DE CLAVES'!$A$10:$AU$732,J$8,FALSE),"")</f>
        <v/>
      </c>
      <c r="K199" s="16" t="str">
        <f>IFERROR(VLOOKUP($A199,'CONCENTRADO DE CLAVES'!$A$10:$AU$732,K$8,FALSE),"")</f>
        <v/>
      </c>
      <c r="L199" s="16" t="str">
        <f>IFERROR(VLOOKUP($A199,'CONCENTRADO DE CLAVES'!$A$10:$AU$732,L$8,FALSE),"")</f>
        <v/>
      </c>
      <c r="M199" s="16" t="str">
        <f>IFERROR(VLOOKUP($A199,'CONCENTRADO DE CLAVES'!$A$10:$AU$732,M$8,FALSE),"")</f>
        <v/>
      </c>
      <c r="N199" s="16" t="str">
        <f>IFERROR(VLOOKUP($A199,'CONCENTRADO DE CLAVES'!$A$10:$AU$732,N$8,FALSE),"")</f>
        <v/>
      </c>
      <c r="O199" s="16" t="str">
        <f>IFERROR(VLOOKUP($A199,'CONCENTRADO DE CLAVES'!$A$10:$AU$732,O$8,FALSE),"")</f>
        <v/>
      </c>
      <c r="P199" s="16" t="str">
        <f>IFERROR(VLOOKUP($A199,'CONCENTRADO DE CLAVES'!$A$10:$AU$732,P$8,FALSE),"")</f>
        <v/>
      </c>
      <c r="Q199" s="16" t="str">
        <f>IFERROR(VLOOKUP($A199,'CONCENTRADO DE CLAVES'!$A$10:$AU$732,Q$8,FALSE),"")</f>
        <v/>
      </c>
      <c r="R199" s="16" t="str">
        <f>IFERROR(VLOOKUP($A199,'CONCENTRADO DE CLAVES'!$A$10:$AU$732,R$8,FALSE),"")</f>
        <v/>
      </c>
      <c r="S199" s="16" t="str">
        <f>IFERROR(VLOOKUP($A199,'CONCENTRADO DE CLAVES'!$A$10:$AU$732,S$8,FALSE),"")</f>
        <v/>
      </c>
      <c r="T199" s="16" t="str">
        <f>IFERROR(VLOOKUP($A199,'CONCENTRADO DE CLAVES'!$A$10:$AU$732,T$8,FALSE),"")</f>
        <v/>
      </c>
      <c r="U199" s="16" t="str">
        <f>IFERROR(VLOOKUP($A199,'CONCENTRADO DE CLAVES'!$A$10:$AU$732,U$8,FALSE),"")</f>
        <v/>
      </c>
      <c r="V199" s="16" t="str">
        <f>IFERROR(VLOOKUP($A199,'CONCENTRADO DE CLAVES'!$A$10:$AU$732,V$8,FALSE),"")</f>
        <v/>
      </c>
      <c r="W199" s="13" t="str">
        <f>IFERROR(VLOOKUP($A199,'CONCENTRADO DE CLAVES'!$A$10:$AU$732,W$8,FALSE),"")</f>
        <v/>
      </c>
      <c r="X199" s="13" t="str">
        <f>IFERROR(VLOOKUP($A199,'CONCENTRADO DE CLAVES'!$A$10:$AU$732,X$8,FALSE),"")</f>
        <v/>
      </c>
      <c r="Y199" s="13" t="str">
        <f>IFERROR(VLOOKUP($A199,'CONCENTRADO DE CLAVES'!$A$10:$AU$732,Y$8,FALSE),"")</f>
        <v/>
      </c>
      <c r="Z199" s="37" t="str">
        <f>IFERROR(VLOOKUP($A199,'CONCENTRADO DE CLAVES'!$A$10:$AU$732,Z$8,FALSE),"")</f>
        <v/>
      </c>
      <c r="AA199" s="13" t="str">
        <f>IFERROR(VLOOKUP($A199,'CONCENTRADO DE CLAVES'!$A$10:$AU$732,AA$8,FALSE),"")</f>
        <v/>
      </c>
      <c r="AB199" s="13" t="str">
        <f>IFERROR(VLOOKUP($A199,'CONCENTRADO DE CLAVES'!$A$10:$AU$732,AB$8,FALSE),"")</f>
        <v/>
      </c>
      <c r="AC199" s="13" t="str">
        <f>IFERROR(VLOOKUP($A199,'CONCENTRADO DE CLAVES'!$A$10:$AU$732,AC$8,FALSE),"")</f>
        <v/>
      </c>
      <c r="AD199" s="37" t="str">
        <f>IFERROR(VLOOKUP($A199,'CONCENTRADO DE CLAVES'!$A$10:$AU$732,AD$8,FALSE),"")</f>
        <v/>
      </c>
      <c r="AE199" s="13" t="str">
        <f>IFERROR(VLOOKUP($A199,'CONCENTRADO DE CLAVES'!$A$10:$AU$732,AE$8,FALSE),"")</f>
        <v/>
      </c>
      <c r="AF199" s="13" t="str">
        <f>IFERROR(VLOOKUP($A199,'CONCENTRADO DE CLAVES'!$A$10:$AU$732,AF$8,FALSE),"")</f>
        <v/>
      </c>
      <c r="AG199" s="13" t="str">
        <f>IFERROR(VLOOKUP($A199,'CONCENTRADO DE CLAVES'!$A$10:$AU$732,AG$8,FALSE),"")</f>
        <v/>
      </c>
      <c r="AH199" s="37" t="str">
        <f>IFERROR(VLOOKUP($A199,'CONCENTRADO DE CLAVES'!$A$10:$AU$732,AH$8,FALSE),"")</f>
        <v/>
      </c>
      <c r="AI199" s="13" t="str">
        <f>IFERROR(VLOOKUP($A199,'CONCENTRADO DE CLAVES'!$A$10:$AU$732,AI$8,FALSE),"")</f>
        <v/>
      </c>
      <c r="AJ199" s="13" t="str">
        <f>IFERROR(VLOOKUP($A199,'CONCENTRADO DE CLAVES'!$A$10:$AU$732,AJ$8,FALSE),"")</f>
        <v/>
      </c>
      <c r="AK199" s="13" t="str">
        <f>IFERROR(VLOOKUP($A199,'CONCENTRADO DE CLAVES'!$A$10:$AU$732,AK$8,FALSE),"")</f>
        <v/>
      </c>
      <c r="AL199" s="37" t="str">
        <f>IFERROR(VLOOKUP($A199,'CONCENTRADO DE CLAVES'!$A$10:$AU$732,AL$8,FALSE),"")</f>
        <v/>
      </c>
      <c r="AM199" s="69" t="str">
        <f>IFERROR(VLOOKUP($A199,'CONCENTRADO DE CLAVES'!$A$10:$AU$732,AM$8,FALSE),"")</f>
        <v/>
      </c>
    </row>
    <row r="200" spans="1:39" x14ac:dyDescent="0.25">
      <c r="A200" s="66">
        <v>191</v>
      </c>
      <c r="B200" s="16" t="str">
        <f>IFERROR(VLOOKUP($A200,'CONCENTRADO DE CLAVES'!$A$10:$AU$732,B$8,FALSE),"")</f>
        <v/>
      </c>
      <c r="C200" s="16" t="str">
        <f>IFERROR(VLOOKUP($A200,'CONCENTRADO DE CLAVES'!$A$10:$AU$732,C$8,FALSE),"")</f>
        <v/>
      </c>
      <c r="D200" s="16" t="str">
        <f>IFERROR(VLOOKUP($A200,'CONCENTRADO DE CLAVES'!$A$10:$AU$732,D$8,FALSE),"")</f>
        <v/>
      </c>
      <c r="E200" s="16" t="str">
        <f>IFERROR(VLOOKUP($A200,'CONCENTRADO DE CLAVES'!$A$10:$AU$732,E$8,FALSE),"")</f>
        <v/>
      </c>
      <c r="F200" s="16" t="str">
        <f>IFERROR(VLOOKUP($A200,'CONCENTRADO DE CLAVES'!$A$10:$AU$732,F$8,FALSE),"")</f>
        <v/>
      </c>
      <c r="G200" s="16" t="str">
        <f>IFERROR(VLOOKUP($A200,'CONCENTRADO DE CLAVES'!$A$10:$AU$732,G$8,FALSE),"")</f>
        <v/>
      </c>
      <c r="H200" s="16" t="str">
        <f>IFERROR(VLOOKUP($A200,'CONCENTRADO DE CLAVES'!$A$10:$AU$732,H$8,FALSE),"")</f>
        <v/>
      </c>
      <c r="I200" s="16" t="str">
        <f>IFERROR(VLOOKUP($A200,'CONCENTRADO DE CLAVES'!$A$10:$AU$732,I$8,FALSE),"")</f>
        <v/>
      </c>
      <c r="J200" s="16" t="str">
        <f>IFERROR(VLOOKUP($A200,'CONCENTRADO DE CLAVES'!$A$10:$AU$732,J$8,FALSE),"")</f>
        <v/>
      </c>
      <c r="K200" s="16" t="str">
        <f>IFERROR(VLOOKUP($A200,'CONCENTRADO DE CLAVES'!$A$10:$AU$732,K$8,FALSE),"")</f>
        <v/>
      </c>
      <c r="L200" s="16" t="str">
        <f>IFERROR(VLOOKUP($A200,'CONCENTRADO DE CLAVES'!$A$10:$AU$732,L$8,FALSE),"")</f>
        <v/>
      </c>
      <c r="M200" s="16" t="str">
        <f>IFERROR(VLOOKUP($A200,'CONCENTRADO DE CLAVES'!$A$10:$AU$732,M$8,FALSE),"")</f>
        <v/>
      </c>
      <c r="N200" s="16" t="str">
        <f>IFERROR(VLOOKUP($A200,'CONCENTRADO DE CLAVES'!$A$10:$AU$732,N$8,FALSE),"")</f>
        <v/>
      </c>
      <c r="O200" s="16" t="str">
        <f>IFERROR(VLOOKUP($A200,'CONCENTRADO DE CLAVES'!$A$10:$AU$732,O$8,FALSE),"")</f>
        <v/>
      </c>
      <c r="P200" s="16" t="str">
        <f>IFERROR(VLOOKUP($A200,'CONCENTRADO DE CLAVES'!$A$10:$AU$732,P$8,FALSE),"")</f>
        <v/>
      </c>
      <c r="Q200" s="16" t="str">
        <f>IFERROR(VLOOKUP($A200,'CONCENTRADO DE CLAVES'!$A$10:$AU$732,Q$8,FALSE),"")</f>
        <v/>
      </c>
      <c r="R200" s="16" t="str">
        <f>IFERROR(VLOOKUP($A200,'CONCENTRADO DE CLAVES'!$A$10:$AU$732,R$8,FALSE),"")</f>
        <v/>
      </c>
      <c r="S200" s="16" t="str">
        <f>IFERROR(VLOOKUP($A200,'CONCENTRADO DE CLAVES'!$A$10:$AU$732,S$8,FALSE),"")</f>
        <v/>
      </c>
      <c r="T200" s="16" t="str">
        <f>IFERROR(VLOOKUP($A200,'CONCENTRADO DE CLAVES'!$A$10:$AU$732,T$8,FALSE),"")</f>
        <v/>
      </c>
      <c r="U200" s="16" t="str">
        <f>IFERROR(VLOOKUP($A200,'CONCENTRADO DE CLAVES'!$A$10:$AU$732,U$8,FALSE),"")</f>
        <v/>
      </c>
      <c r="V200" s="16" t="str">
        <f>IFERROR(VLOOKUP($A200,'CONCENTRADO DE CLAVES'!$A$10:$AU$732,V$8,FALSE),"")</f>
        <v/>
      </c>
      <c r="W200" s="13" t="str">
        <f>IFERROR(VLOOKUP($A200,'CONCENTRADO DE CLAVES'!$A$10:$AU$732,W$8,FALSE),"")</f>
        <v/>
      </c>
      <c r="X200" s="13" t="str">
        <f>IFERROR(VLOOKUP($A200,'CONCENTRADO DE CLAVES'!$A$10:$AU$732,X$8,FALSE),"")</f>
        <v/>
      </c>
      <c r="Y200" s="13" t="str">
        <f>IFERROR(VLOOKUP($A200,'CONCENTRADO DE CLAVES'!$A$10:$AU$732,Y$8,FALSE),"")</f>
        <v/>
      </c>
      <c r="Z200" s="37" t="str">
        <f>IFERROR(VLOOKUP($A200,'CONCENTRADO DE CLAVES'!$A$10:$AU$732,Z$8,FALSE),"")</f>
        <v/>
      </c>
      <c r="AA200" s="13" t="str">
        <f>IFERROR(VLOOKUP($A200,'CONCENTRADO DE CLAVES'!$A$10:$AU$732,AA$8,FALSE),"")</f>
        <v/>
      </c>
      <c r="AB200" s="13" t="str">
        <f>IFERROR(VLOOKUP($A200,'CONCENTRADO DE CLAVES'!$A$10:$AU$732,AB$8,FALSE),"")</f>
        <v/>
      </c>
      <c r="AC200" s="13" t="str">
        <f>IFERROR(VLOOKUP($A200,'CONCENTRADO DE CLAVES'!$A$10:$AU$732,AC$8,FALSE),"")</f>
        <v/>
      </c>
      <c r="AD200" s="37" t="str">
        <f>IFERROR(VLOOKUP($A200,'CONCENTRADO DE CLAVES'!$A$10:$AU$732,AD$8,FALSE),"")</f>
        <v/>
      </c>
      <c r="AE200" s="13" t="str">
        <f>IFERROR(VLOOKUP($A200,'CONCENTRADO DE CLAVES'!$A$10:$AU$732,AE$8,FALSE),"")</f>
        <v/>
      </c>
      <c r="AF200" s="13" t="str">
        <f>IFERROR(VLOOKUP($A200,'CONCENTRADO DE CLAVES'!$A$10:$AU$732,AF$8,FALSE),"")</f>
        <v/>
      </c>
      <c r="AG200" s="13" t="str">
        <f>IFERROR(VLOOKUP($A200,'CONCENTRADO DE CLAVES'!$A$10:$AU$732,AG$8,FALSE),"")</f>
        <v/>
      </c>
      <c r="AH200" s="37" t="str">
        <f>IFERROR(VLOOKUP($A200,'CONCENTRADO DE CLAVES'!$A$10:$AU$732,AH$8,FALSE),"")</f>
        <v/>
      </c>
      <c r="AI200" s="13" t="str">
        <f>IFERROR(VLOOKUP($A200,'CONCENTRADO DE CLAVES'!$A$10:$AU$732,AI$8,FALSE),"")</f>
        <v/>
      </c>
      <c r="AJ200" s="13" t="str">
        <f>IFERROR(VLOOKUP($A200,'CONCENTRADO DE CLAVES'!$A$10:$AU$732,AJ$8,FALSE),"")</f>
        <v/>
      </c>
      <c r="AK200" s="13" t="str">
        <f>IFERROR(VLOOKUP($A200,'CONCENTRADO DE CLAVES'!$A$10:$AU$732,AK$8,FALSE),"")</f>
        <v/>
      </c>
      <c r="AL200" s="37" t="str">
        <f>IFERROR(VLOOKUP($A200,'CONCENTRADO DE CLAVES'!$A$10:$AU$732,AL$8,FALSE),"")</f>
        <v/>
      </c>
      <c r="AM200" s="69" t="str">
        <f>IFERROR(VLOOKUP($A200,'CONCENTRADO DE CLAVES'!$A$10:$AU$732,AM$8,FALSE),"")</f>
        <v/>
      </c>
    </row>
    <row r="201" spans="1:39" x14ac:dyDescent="0.25">
      <c r="A201" s="66">
        <v>192</v>
      </c>
      <c r="B201" s="16" t="str">
        <f>IFERROR(VLOOKUP($A201,'CONCENTRADO DE CLAVES'!$A$10:$AU$732,B$8,FALSE),"")</f>
        <v/>
      </c>
      <c r="C201" s="16" t="str">
        <f>IFERROR(VLOOKUP($A201,'CONCENTRADO DE CLAVES'!$A$10:$AU$732,C$8,FALSE),"")</f>
        <v/>
      </c>
      <c r="D201" s="16" t="str">
        <f>IFERROR(VLOOKUP($A201,'CONCENTRADO DE CLAVES'!$A$10:$AU$732,D$8,FALSE),"")</f>
        <v/>
      </c>
      <c r="E201" s="16" t="str">
        <f>IFERROR(VLOOKUP($A201,'CONCENTRADO DE CLAVES'!$A$10:$AU$732,E$8,FALSE),"")</f>
        <v/>
      </c>
      <c r="F201" s="16" t="str">
        <f>IFERROR(VLOOKUP($A201,'CONCENTRADO DE CLAVES'!$A$10:$AU$732,F$8,FALSE),"")</f>
        <v/>
      </c>
      <c r="G201" s="16" t="str">
        <f>IFERROR(VLOOKUP($A201,'CONCENTRADO DE CLAVES'!$A$10:$AU$732,G$8,FALSE),"")</f>
        <v/>
      </c>
      <c r="H201" s="16" t="str">
        <f>IFERROR(VLOOKUP($A201,'CONCENTRADO DE CLAVES'!$A$10:$AU$732,H$8,FALSE),"")</f>
        <v/>
      </c>
      <c r="I201" s="16" t="str">
        <f>IFERROR(VLOOKUP($A201,'CONCENTRADO DE CLAVES'!$A$10:$AU$732,I$8,FALSE),"")</f>
        <v/>
      </c>
      <c r="J201" s="16" t="str">
        <f>IFERROR(VLOOKUP($A201,'CONCENTRADO DE CLAVES'!$A$10:$AU$732,J$8,FALSE),"")</f>
        <v/>
      </c>
      <c r="K201" s="16" t="str">
        <f>IFERROR(VLOOKUP($A201,'CONCENTRADO DE CLAVES'!$A$10:$AU$732,K$8,FALSE),"")</f>
        <v/>
      </c>
      <c r="L201" s="16" t="str">
        <f>IFERROR(VLOOKUP($A201,'CONCENTRADO DE CLAVES'!$A$10:$AU$732,L$8,FALSE),"")</f>
        <v/>
      </c>
      <c r="M201" s="16" t="str">
        <f>IFERROR(VLOOKUP($A201,'CONCENTRADO DE CLAVES'!$A$10:$AU$732,M$8,FALSE),"")</f>
        <v/>
      </c>
      <c r="N201" s="16" t="str">
        <f>IFERROR(VLOOKUP($A201,'CONCENTRADO DE CLAVES'!$A$10:$AU$732,N$8,FALSE),"")</f>
        <v/>
      </c>
      <c r="O201" s="16" t="str">
        <f>IFERROR(VLOOKUP($A201,'CONCENTRADO DE CLAVES'!$A$10:$AU$732,O$8,FALSE),"")</f>
        <v/>
      </c>
      <c r="P201" s="16" t="str">
        <f>IFERROR(VLOOKUP($A201,'CONCENTRADO DE CLAVES'!$A$10:$AU$732,P$8,FALSE),"")</f>
        <v/>
      </c>
      <c r="Q201" s="16" t="str">
        <f>IFERROR(VLOOKUP($A201,'CONCENTRADO DE CLAVES'!$A$10:$AU$732,Q$8,FALSE),"")</f>
        <v/>
      </c>
      <c r="R201" s="16" t="str">
        <f>IFERROR(VLOOKUP($A201,'CONCENTRADO DE CLAVES'!$A$10:$AU$732,R$8,FALSE),"")</f>
        <v/>
      </c>
      <c r="S201" s="16" t="str">
        <f>IFERROR(VLOOKUP($A201,'CONCENTRADO DE CLAVES'!$A$10:$AU$732,S$8,FALSE),"")</f>
        <v/>
      </c>
      <c r="T201" s="16" t="str">
        <f>IFERROR(VLOOKUP($A201,'CONCENTRADO DE CLAVES'!$A$10:$AU$732,T$8,FALSE),"")</f>
        <v/>
      </c>
      <c r="U201" s="16" t="str">
        <f>IFERROR(VLOOKUP($A201,'CONCENTRADO DE CLAVES'!$A$10:$AU$732,U$8,FALSE),"")</f>
        <v/>
      </c>
      <c r="V201" s="16" t="str">
        <f>IFERROR(VLOOKUP($A201,'CONCENTRADO DE CLAVES'!$A$10:$AU$732,V$8,FALSE),"")</f>
        <v/>
      </c>
      <c r="W201" s="13" t="str">
        <f>IFERROR(VLOOKUP($A201,'CONCENTRADO DE CLAVES'!$A$10:$AU$732,W$8,FALSE),"")</f>
        <v/>
      </c>
      <c r="X201" s="13" t="str">
        <f>IFERROR(VLOOKUP($A201,'CONCENTRADO DE CLAVES'!$A$10:$AU$732,X$8,FALSE),"")</f>
        <v/>
      </c>
      <c r="Y201" s="13" t="str">
        <f>IFERROR(VLOOKUP($A201,'CONCENTRADO DE CLAVES'!$A$10:$AU$732,Y$8,FALSE),"")</f>
        <v/>
      </c>
      <c r="Z201" s="37" t="str">
        <f>IFERROR(VLOOKUP($A201,'CONCENTRADO DE CLAVES'!$A$10:$AU$732,Z$8,FALSE),"")</f>
        <v/>
      </c>
      <c r="AA201" s="13" t="str">
        <f>IFERROR(VLOOKUP($A201,'CONCENTRADO DE CLAVES'!$A$10:$AU$732,AA$8,FALSE),"")</f>
        <v/>
      </c>
      <c r="AB201" s="13" t="str">
        <f>IFERROR(VLOOKUP($A201,'CONCENTRADO DE CLAVES'!$A$10:$AU$732,AB$8,FALSE),"")</f>
        <v/>
      </c>
      <c r="AC201" s="13" t="str">
        <f>IFERROR(VLOOKUP($A201,'CONCENTRADO DE CLAVES'!$A$10:$AU$732,AC$8,FALSE),"")</f>
        <v/>
      </c>
      <c r="AD201" s="37" t="str">
        <f>IFERROR(VLOOKUP($A201,'CONCENTRADO DE CLAVES'!$A$10:$AU$732,AD$8,FALSE),"")</f>
        <v/>
      </c>
      <c r="AE201" s="13" t="str">
        <f>IFERROR(VLOOKUP($A201,'CONCENTRADO DE CLAVES'!$A$10:$AU$732,AE$8,FALSE),"")</f>
        <v/>
      </c>
      <c r="AF201" s="13" t="str">
        <f>IFERROR(VLOOKUP($A201,'CONCENTRADO DE CLAVES'!$A$10:$AU$732,AF$8,FALSE),"")</f>
        <v/>
      </c>
      <c r="AG201" s="13" t="str">
        <f>IFERROR(VLOOKUP($A201,'CONCENTRADO DE CLAVES'!$A$10:$AU$732,AG$8,FALSE),"")</f>
        <v/>
      </c>
      <c r="AH201" s="37" t="str">
        <f>IFERROR(VLOOKUP($A201,'CONCENTRADO DE CLAVES'!$A$10:$AU$732,AH$8,FALSE),"")</f>
        <v/>
      </c>
      <c r="AI201" s="13" t="str">
        <f>IFERROR(VLOOKUP($A201,'CONCENTRADO DE CLAVES'!$A$10:$AU$732,AI$8,FALSE),"")</f>
        <v/>
      </c>
      <c r="AJ201" s="13" t="str">
        <f>IFERROR(VLOOKUP($A201,'CONCENTRADO DE CLAVES'!$A$10:$AU$732,AJ$8,FALSE),"")</f>
        <v/>
      </c>
      <c r="AK201" s="13" t="str">
        <f>IFERROR(VLOOKUP($A201,'CONCENTRADO DE CLAVES'!$A$10:$AU$732,AK$8,FALSE),"")</f>
        <v/>
      </c>
      <c r="AL201" s="37" t="str">
        <f>IFERROR(VLOOKUP($A201,'CONCENTRADO DE CLAVES'!$A$10:$AU$732,AL$8,FALSE),"")</f>
        <v/>
      </c>
      <c r="AM201" s="69" t="str">
        <f>IFERROR(VLOOKUP($A201,'CONCENTRADO DE CLAVES'!$A$10:$AU$732,AM$8,FALSE),"")</f>
        <v/>
      </c>
    </row>
    <row r="202" spans="1:39" x14ac:dyDescent="0.25">
      <c r="A202" s="66">
        <v>193</v>
      </c>
      <c r="B202" s="16" t="str">
        <f>IFERROR(VLOOKUP($A202,'CONCENTRADO DE CLAVES'!$A$10:$AU$732,B$8,FALSE),"")</f>
        <v/>
      </c>
      <c r="C202" s="16" t="str">
        <f>IFERROR(VLOOKUP($A202,'CONCENTRADO DE CLAVES'!$A$10:$AU$732,C$8,FALSE),"")</f>
        <v/>
      </c>
      <c r="D202" s="16" t="str">
        <f>IFERROR(VLOOKUP($A202,'CONCENTRADO DE CLAVES'!$A$10:$AU$732,D$8,FALSE),"")</f>
        <v/>
      </c>
      <c r="E202" s="16" t="str">
        <f>IFERROR(VLOOKUP($A202,'CONCENTRADO DE CLAVES'!$A$10:$AU$732,E$8,FALSE),"")</f>
        <v/>
      </c>
      <c r="F202" s="16" t="str">
        <f>IFERROR(VLOOKUP($A202,'CONCENTRADO DE CLAVES'!$A$10:$AU$732,F$8,FALSE),"")</f>
        <v/>
      </c>
      <c r="G202" s="16" t="str">
        <f>IFERROR(VLOOKUP($A202,'CONCENTRADO DE CLAVES'!$A$10:$AU$732,G$8,FALSE),"")</f>
        <v/>
      </c>
      <c r="H202" s="16" t="str">
        <f>IFERROR(VLOOKUP($A202,'CONCENTRADO DE CLAVES'!$A$10:$AU$732,H$8,FALSE),"")</f>
        <v/>
      </c>
      <c r="I202" s="16" t="str">
        <f>IFERROR(VLOOKUP($A202,'CONCENTRADO DE CLAVES'!$A$10:$AU$732,I$8,FALSE),"")</f>
        <v/>
      </c>
      <c r="J202" s="16" t="str">
        <f>IFERROR(VLOOKUP($A202,'CONCENTRADO DE CLAVES'!$A$10:$AU$732,J$8,FALSE),"")</f>
        <v/>
      </c>
      <c r="K202" s="16" t="str">
        <f>IFERROR(VLOOKUP($A202,'CONCENTRADO DE CLAVES'!$A$10:$AU$732,K$8,FALSE),"")</f>
        <v/>
      </c>
      <c r="L202" s="16" t="str">
        <f>IFERROR(VLOOKUP($A202,'CONCENTRADO DE CLAVES'!$A$10:$AU$732,L$8,FALSE),"")</f>
        <v/>
      </c>
      <c r="M202" s="16" t="str">
        <f>IFERROR(VLOOKUP($A202,'CONCENTRADO DE CLAVES'!$A$10:$AU$732,M$8,FALSE),"")</f>
        <v/>
      </c>
      <c r="N202" s="16" t="str">
        <f>IFERROR(VLOOKUP($A202,'CONCENTRADO DE CLAVES'!$A$10:$AU$732,N$8,FALSE),"")</f>
        <v/>
      </c>
      <c r="O202" s="16" t="str">
        <f>IFERROR(VLOOKUP($A202,'CONCENTRADO DE CLAVES'!$A$10:$AU$732,O$8,FALSE),"")</f>
        <v/>
      </c>
      <c r="P202" s="16" t="str">
        <f>IFERROR(VLOOKUP($A202,'CONCENTRADO DE CLAVES'!$A$10:$AU$732,P$8,FALSE),"")</f>
        <v/>
      </c>
      <c r="Q202" s="16" t="str">
        <f>IFERROR(VLOOKUP($A202,'CONCENTRADO DE CLAVES'!$A$10:$AU$732,Q$8,FALSE),"")</f>
        <v/>
      </c>
      <c r="R202" s="16" t="str">
        <f>IFERROR(VLOOKUP($A202,'CONCENTRADO DE CLAVES'!$A$10:$AU$732,R$8,FALSE),"")</f>
        <v/>
      </c>
      <c r="S202" s="16" t="str">
        <f>IFERROR(VLOOKUP($A202,'CONCENTRADO DE CLAVES'!$A$10:$AU$732,S$8,FALSE),"")</f>
        <v/>
      </c>
      <c r="T202" s="16" t="str">
        <f>IFERROR(VLOOKUP($A202,'CONCENTRADO DE CLAVES'!$A$10:$AU$732,T$8,FALSE),"")</f>
        <v/>
      </c>
      <c r="U202" s="16" t="str">
        <f>IFERROR(VLOOKUP($A202,'CONCENTRADO DE CLAVES'!$A$10:$AU$732,U$8,FALSE),"")</f>
        <v/>
      </c>
      <c r="V202" s="16" t="str">
        <f>IFERROR(VLOOKUP($A202,'CONCENTRADO DE CLAVES'!$A$10:$AU$732,V$8,FALSE),"")</f>
        <v/>
      </c>
      <c r="W202" s="13" t="str">
        <f>IFERROR(VLOOKUP($A202,'CONCENTRADO DE CLAVES'!$A$10:$AU$732,W$8,FALSE),"")</f>
        <v/>
      </c>
      <c r="X202" s="13" t="str">
        <f>IFERROR(VLOOKUP($A202,'CONCENTRADO DE CLAVES'!$A$10:$AU$732,X$8,FALSE),"")</f>
        <v/>
      </c>
      <c r="Y202" s="13" t="str">
        <f>IFERROR(VLOOKUP($A202,'CONCENTRADO DE CLAVES'!$A$10:$AU$732,Y$8,FALSE),"")</f>
        <v/>
      </c>
      <c r="Z202" s="37" t="str">
        <f>IFERROR(VLOOKUP($A202,'CONCENTRADO DE CLAVES'!$A$10:$AU$732,Z$8,FALSE),"")</f>
        <v/>
      </c>
      <c r="AA202" s="13" t="str">
        <f>IFERROR(VLOOKUP($A202,'CONCENTRADO DE CLAVES'!$A$10:$AU$732,AA$8,FALSE),"")</f>
        <v/>
      </c>
      <c r="AB202" s="13" t="str">
        <f>IFERROR(VLOOKUP($A202,'CONCENTRADO DE CLAVES'!$A$10:$AU$732,AB$8,FALSE),"")</f>
        <v/>
      </c>
      <c r="AC202" s="13" t="str">
        <f>IFERROR(VLOOKUP($A202,'CONCENTRADO DE CLAVES'!$A$10:$AU$732,AC$8,FALSE),"")</f>
        <v/>
      </c>
      <c r="AD202" s="37" t="str">
        <f>IFERROR(VLOOKUP($A202,'CONCENTRADO DE CLAVES'!$A$10:$AU$732,AD$8,FALSE),"")</f>
        <v/>
      </c>
      <c r="AE202" s="13" t="str">
        <f>IFERROR(VLOOKUP($A202,'CONCENTRADO DE CLAVES'!$A$10:$AU$732,AE$8,FALSE),"")</f>
        <v/>
      </c>
      <c r="AF202" s="13" t="str">
        <f>IFERROR(VLOOKUP($A202,'CONCENTRADO DE CLAVES'!$A$10:$AU$732,AF$8,FALSE),"")</f>
        <v/>
      </c>
      <c r="AG202" s="13" t="str">
        <f>IFERROR(VLOOKUP($A202,'CONCENTRADO DE CLAVES'!$A$10:$AU$732,AG$8,FALSE),"")</f>
        <v/>
      </c>
      <c r="AH202" s="37" t="str">
        <f>IFERROR(VLOOKUP($A202,'CONCENTRADO DE CLAVES'!$A$10:$AU$732,AH$8,FALSE),"")</f>
        <v/>
      </c>
      <c r="AI202" s="13" t="str">
        <f>IFERROR(VLOOKUP($A202,'CONCENTRADO DE CLAVES'!$A$10:$AU$732,AI$8,FALSE),"")</f>
        <v/>
      </c>
      <c r="AJ202" s="13" t="str">
        <f>IFERROR(VLOOKUP($A202,'CONCENTRADO DE CLAVES'!$A$10:$AU$732,AJ$8,FALSE),"")</f>
        <v/>
      </c>
      <c r="AK202" s="13" t="str">
        <f>IFERROR(VLOOKUP($A202,'CONCENTRADO DE CLAVES'!$A$10:$AU$732,AK$8,FALSE),"")</f>
        <v/>
      </c>
      <c r="AL202" s="37" t="str">
        <f>IFERROR(VLOOKUP($A202,'CONCENTRADO DE CLAVES'!$A$10:$AU$732,AL$8,FALSE),"")</f>
        <v/>
      </c>
      <c r="AM202" s="69" t="str">
        <f>IFERROR(VLOOKUP($A202,'CONCENTRADO DE CLAVES'!$A$10:$AU$732,AM$8,FALSE),"")</f>
        <v/>
      </c>
    </row>
    <row r="203" spans="1:39" x14ac:dyDescent="0.25">
      <c r="A203" s="66">
        <v>194</v>
      </c>
      <c r="B203" s="16" t="str">
        <f>IFERROR(VLOOKUP($A203,'CONCENTRADO DE CLAVES'!$A$10:$AU$732,B$8,FALSE),"")</f>
        <v/>
      </c>
      <c r="C203" s="16" t="str">
        <f>IFERROR(VLOOKUP($A203,'CONCENTRADO DE CLAVES'!$A$10:$AU$732,C$8,FALSE),"")</f>
        <v/>
      </c>
      <c r="D203" s="16" t="str">
        <f>IFERROR(VLOOKUP($A203,'CONCENTRADO DE CLAVES'!$A$10:$AU$732,D$8,FALSE),"")</f>
        <v/>
      </c>
      <c r="E203" s="16" t="str">
        <f>IFERROR(VLOOKUP($A203,'CONCENTRADO DE CLAVES'!$A$10:$AU$732,E$8,FALSE),"")</f>
        <v/>
      </c>
      <c r="F203" s="16" t="str">
        <f>IFERROR(VLOOKUP($A203,'CONCENTRADO DE CLAVES'!$A$10:$AU$732,F$8,FALSE),"")</f>
        <v/>
      </c>
      <c r="G203" s="16" t="str">
        <f>IFERROR(VLOOKUP($A203,'CONCENTRADO DE CLAVES'!$A$10:$AU$732,G$8,FALSE),"")</f>
        <v/>
      </c>
      <c r="H203" s="16" t="str">
        <f>IFERROR(VLOOKUP($A203,'CONCENTRADO DE CLAVES'!$A$10:$AU$732,H$8,FALSE),"")</f>
        <v/>
      </c>
      <c r="I203" s="16" t="str">
        <f>IFERROR(VLOOKUP($A203,'CONCENTRADO DE CLAVES'!$A$10:$AU$732,I$8,FALSE),"")</f>
        <v/>
      </c>
      <c r="J203" s="16" t="str">
        <f>IFERROR(VLOOKUP($A203,'CONCENTRADO DE CLAVES'!$A$10:$AU$732,J$8,FALSE),"")</f>
        <v/>
      </c>
      <c r="K203" s="16" t="str">
        <f>IFERROR(VLOOKUP($A203,'CONCENTRADO DE CLAVES'!$A$10:$AU$732,K$8,FALSE),"")</f>
        <v/>
      </c>
      <c r="L203" s="16" t="str">
        <f>IFERROR(VLOOKUP($A203,'CONCENTRADO DE CLAVES'!$A$10:$AU$732,L$8,FALSE),"")</f>
        <v/>
      </c>
      <c r="M203" s="16" t="str">
        <f>IFERROR(VLOOKUP($A203,'CONCENTRADO DE CLAVES'!$A$10:$AU$732,M$8,FALSE),"")</f>
        <v/>
      </c>
      <c r="N203" s="16" t="str">
        <f>IFERROR(VLOOKUP($A203,'CONCENTRADO DE CLAVES'!$A$10:$AU$732,N$8,FALSE),"")</f>
        <v/>
      </c>
      <c r="O203" s="16" t="str">
        <f>IFERROR(VLOOKUP($A203,'CONCENTRADO DE CLAVES'!$A$10:$AU$732,O$8,FALSE),"")</f>
        <v/>
      </c>
      <c r="P203" s="16" t="str">
        <f>IFERROR(VLOOKUP($A203,'CONCENTRADO DE CLAVES'!$A$10:$AU$732,P$8,FALSE),"")</f>
        <v/>
      </c>
      <c r="Q203" s="16" t="str">
        <f>IFERROR(VLOOKUP($A203,'CONCENTRADO DE CLAVES'!$A$10:$AU$732,Q$8,FALSE),"")</f>
        <v/>
      </c>
      <c r="R203" s="16" t="str">
        <f>IFERROR(VLOOKUP($A203,'CONCENTRADO DE CLAVES'!$A$10:$AU$732,R$8,FALSE),"")</f>
        <v/>
      </c>
      <c r="S203" s="16" t="str">
        <f>IFERROR(VLOOKUP($A203,'CONCENTRADO DE CLAVES'!$A$10:$AU$732,S$8,FALSE),"")</f>
        <v/>
      </c>
      <c r="T203" s="16" t="str">
        <f>IFERROR(VLOOKUP($A203,'CONCENTRADO DE CLAVES'!$A$10:$AU$732,T$8,FALSE),"")</f>
        <v/>
      </c>
      <c r="U203" s="16" t="str">
        <f>IFERROR(VLOOKUP($A203,'CONCENTRADO DE CLAVES'!$A$10:$AU$732,U$8,FALSE),"")</f>
        <v/>
      </c>
      <c r="V203" s="16" t="str">
        <f>IFERROR(VLOOKUP($A203,'CONCENTRADO DE CLAVES'!$A$10:$AU$732,V$8,FALSE),"")</f>
        <v/>
      </c>
      <c r="W203" s="13" t="str">
        <f>IFERROR(VLOOKUP($A203,'CONCENTRADO DE CLAVES'!$A$10:$AU$732,W$8,FALSE),"")</f>
        <v/>
      </c>
      <c r="X203" s="13" t="str">
        <f>IFERROR(VLOOKUP($A203,'CONCENTRADO DE CLAVES'!$A$10:$AU$732,X$8,FALSE),"")</f>
        <v/>
      </c>
      <c r="Y203" s="13" t="str">
        <f>IFERROR(VLOOKUP($A203,'CONCENTRADO DE CLAVES'!$A$10:$AU$732,Y$8,FALSE),"")</f>
        <v/>
      </c>
      <c r="Z203" s="37" t="str">
        <f>IFERROR(VLOOKUP($A203,'CONCENTRADO DE CLAVES'!$A$10:$AU$732,Z$8,FALSE),"")</f>
        <v/>
      </c>
      <c r="AA203" s="13" t="str">
        <f>IFERROR(VLOOKUP($A203,'CONCENTRADO DE CLAVES'!$A$10:$AU$732,AA$8,FALSE),"")</f>
        <v/>
      </c>
      <c r="AB203" s="13" t="str">
        <f>IFERROR(VLOOKUP($A203,'CONCENTRADO DE CLAVES'!$A$10:$AU$732,AB$8,FALSE),"")</f>
        <v/>
      </c>
      <c r="AC203" s="13" t="str">
        <f>IFERROR(VLOOKUP($A203,'CONCENTRADO DE CLAVES'!$A$10:$AU$732,AC$8,FALSE),"")</f>
        <v/>
      </c>
      <c r="AD203" s="37" t="str">
        <f>IFERROR(VLOOKUP($A203,'CONCENTRADO DE CLAVES'!$A$10:$AU$732,AD$8,FALSE),"")</f>
        <v/>
      </c>
      <c r="AE203" s="13" t="str">
        <f>IFERROR(VLOOKUP($A203,'CONCENTRADO DE CLAVES'!$A$10:$AU$732,AE$8,FALSE),"")</f>
        <v/>
      </c>
      <c r="AF203" s="13" t="str">
        <f>IFERROR(VLOOKUP($A203,'CONCENTRADO DE CLAVES'!$A$10:$AU$732,AF$8,FALSE),"")</f>
        <v/>
      </c>
      <c r="AG203" s="13" t="str">
        <f>IFERROR(VLOOKUP($A203,'CONCENTRADO DE CLAVES'!$A$10:$AU$732,AG$8,FALSE),"")</f>
        <v/>
      </c>
      <c r="AH203" s="37" t="str">
        <f>IFERROR(VLOOKUP($A203,'CONCENTRADO DE CLAVES'!$A$10:$AU$732,AH$8,FALSE),"")</f>
        <v/>
      </c>
      <c r="AI203" s="13" t="str">
        <f>IFERROR(VLOOKUP($A203,'CONCENTRADO DE CLAVES'!$A$10:$AU$732,AI$8,FALSE),"")</f>
        <v/>
      </c>
      <c r="AJ203" s="13" t="str">
        <f>IFERROR(VLOOKUP($A203,'CONCENTRADO DE CLAVES'!$A$10:$AU$732,AJ$8,FALSE),"")</f>
        <v/>
      </c>
      <c r="AK203" s="13" t="str">
        <f>IFERROR(VLOOKUP($A203,'CONCENTRADO DE CLAVES'!$A$10:$AU$732,AK$8,FALSE),"")</f>
        <v/>
      </c>
      <c r="AL203" s="37" t="str">
        <f>IFERROR(VLOOKUP($A203,'CONCENTRADO DE CLAVES'!$A$10:$AU$732,AL$8,FALSE),"")</f>
        <v/>
      </c>
      <c r="AM203" s="69" t="str">
        <f>IFERROR(VLOOKUP($A203,'CONCENTRADO DE CLAVES'!$A$10:$AU$732,AM$8,FALSE),"")</f>
        <v/>
      </c>
    </row>
    <row r="204" spans="1:39" x14ac:dyDescent="0.25">
      <c r="A204" s="66">
        <v>195</v>
      </c>
      <c r="B204" s="16" t="str">
        <f>IFERROR(VLOOKUP($A204,'CONCENTRADO DE CLAVES'!$A$10:$AU$732,B$8,FALSE),"")</f>
        <v/>
      </c>
      <c r="C204" s="16" t="str">
        <f>IFERROR(VLOOKUP($A204,'CONCENTRADO DE CLAVES'!$A$10:$AU$732,C$8,FALSE),"")</f>
        <v/>
      </c>
      <c r="D204" s="16" t="str">
        <f>IFERROR(VLOOKUP($A204,'CONCENTRADO DE CLAVES'!$A$10:$AU$732,D$8,FALSE),"")</f>
        <v/>
      </c>
      <c r="E204" s="16" t="str">
        <f>IFERROR(VLOOKUP($A204,'CONCENTRADO DE CLAVES'!$A$10:$AU$732,E$8,FALSE),"")</f>
        <v/>
      </c>
      <c r="F204" s="16" t="str">
        <f>IFERROR(VLOOKUP($A204,'CONCENTRADO DE CLAVES'!$A$10:$AU$732,F$8,FALSE),"")</f>
        <v/>
      </c>
      <c r="G204" s="16" t="str">
        <f>IFERROR(VLOOKUP($A204,'CONCENTRADO DE CLAVES'!$A$10:$AU$732,G$8,FALSE),"")</f>
        <v/>
      </c>
      <c r="H204" s="16" t="str">
        <f>IFERROR(VLOOKUP($A204,'CONCENTRADO DE CLAVES'!$A$10:$AU$732,H$8,FALSE),"")</f>
        <v/>
      </c>
      <c r="I204" s="16" t="str">
        <f>IFERROR(VLOOKUP($A204,'CONCENTRADO DE CLAVES'!$A$10:$AU$732,I$8,FALSE),"")</f>
        <v/>
      </c>
      <c r="J204" s="16" t="str">
        <f>IFERROR(VLOOKUP($A204,'CONCENTRADO DE CLAVES'!$A$10:$AU$732,J$8,FALSE),"")</f>
        <v/>
      </c>
      <c r="K204" s="16" t="str">
        <f>IFERROR(VLOOKUP($A204,'CONCENTRADO DE CLAVES'!$A$10:$AU$732,K$8,FALSE),"")</f>
        <v/>
      </c>
      <c r="L204" s="16" t="str">
        <f>IFERROR(VLOOKUP($A204,'CONCENTRADO DE CLAVES'!$A$10:$AU$732,L$8,FALSE),"")</f>
        <v/>
      </c>
      <c r="M204" s="16" t="str">
        <f>IFERROR(VLOOKUP($A204,'CONCENTRADO DE CLAVES'!$A$10:$AU$732,M$8,FALSE),"")</f>
        <v/>
      </c>
      <c r="N204" s="16" t="str">
        <f>IFERROR(VLOOKUP($A204,'CONCENTRADO DE CLAVES'!$A$10:$AU$732,N$8,FALSE),"")</f>
        <v/>
      </c>
      <c r="O204" s="16" t="str">
        <f>IFERROR(VLOOKUP($A204,'CONCENTRADO DE CLAVES'!$A$10:$AU$732,O$8,FALSE),"")</f>
        <v/>
      </c>
      <c r="P204" s="16" t="str">
        <f>IFERROR(VLOOKUP($A204,'CONCENTRADO DE CLAVES'!$A$10:$AU$732,P$8,FALSE),"")</f>
        <v/>
      </c>
      <c r="Q204" s="16" t="str">
        <f>IFERROR(VLOOKUP($A204,'CONCENTRADO DE CLAVES'!$A$10:$AU$732,Q$8,FALSE),"")</f>
        <v/>
      </c>
      <c r="R204" s="16" t="str">
        <f>IFERROR(VLOOKUP($A204,'CONCENTRADO DE CLAVES'!$A$10:$AU$732,R$8,FALSE),"")</f>
        <v/>
      </c>
      <c r="S204" s="16" t="str">
        <f>IFERROR(VLOOKUP($A204,'CONCENTRADO DE CLAVES'!$A$10:$AU$732,S$8,FALSE),"")</f>
        <v/>
      </c>
      <c r="T204" s="16" t="str">
        <f>IFERROR(VLOOKUP($A204,'CONCENTRADO DE CLAVES'!$A$10:$AU$732,T$8,FALSE),"")</f>
        <v/>
      </c>
      <c r="U204" s="16" t="str">
        <f>IFERROR(VLOOKUP($A204,'CONCENTRADO DE CLAVES'!$A$10:$AU$732,U$8,FALSE),"")</f>
        <v/>
      </c>
      <c r="V204" s="16" t="str">
        <f>IFERROR(VLOOKUP($A204,'CONCENTRADO DE CLAVES'!$A$10:$AU$732,V$8,FALSE),"")</f>
        <v/>
      </c>
      <c r="W204" s="13" t="str">
        <f>IFERROR(VLOOKUP($A204,'CONCENTRADO DE CLAVES'!$A$10:$AU$732,W$8,FALSE),"")</f>
        <v/>
      </c>
      <c r="X204" s="13" t="str">
        <f>IFERROR(VLOOKUP($A204,'CONCENTRADO DE CLAVES'!$A$10:$AU$732,X$8,FALSE),"")</f>
        <v/>
      </c>
      <c r="Y204" s="13" t="str">
        <f>IFERROR(VLOOKUP($A204,'CONCENTRADO DE CLAVES'!$A$10:$AU$732,Y$8,FALSE),"")</f>
        <v/>
      </c>
      <c r="Z204" s="37" t="str">
        <f>IFERROR(VLOOKUP($A204,'CONCENTRADO DE CLAVES'!$A$10:$AU$732,Z$8,FALSE),"")</f>
        <v/>
      </c>
      <c r="AA204" s="13" t="str">
        <f>IFERROR(VLOOKUP($A204,'CONCENTRADO DE CLAVES'!$A$10:$AU$732,AA$8,FALSE),"")</f>
        <v/>
      </c>
      <c r="AB204" s="13" t="str">
        <f>IFERROR(VLOOKUP($A204,'CONCENTRADO DE CLAVES'!$A$10:$AU$732,AB$8,FALSE),"")</f>
        <v/>
      </c>
      <c r="AC204" s="13" t="str">
        <f>IFERROR(VLOOKUP($A204,'CONCENTRADO DE CLAVES'!$A$10:$AU$732,AC$8,FALSE),"")</f>
        <v/>
      </c>
      <c r="AD204" s="37" t="str">
        <f>IFERROR(VLOOKUP($A204,'CONCENTRADO DE CLAVES'!$A$10:$AU$732,AD$8,FALSE),"")</f>
        <v/>
      </c>
      <c r="AE204" s="13" t="str">
        <f>IFERROR(VLOOKUP($A204,'CONCENTRADO DE CLAVES'!$A$10:$AU$732,AE$8,FALSE),"")</f>
        <v/>
      </c>
      <c r="AF204" s="13" t="str">
        <f>IFERROR(VLOOKUP($A204,'CONCENTRADO DE CLAVES'!$A$10:$AU$732,AF$8,FALSE),"")</f>
        <v/>
      </c>
      <c r="AG204" s="13" t="str">
        <f>IFERROR(VLOOKUP($A204,'CONCENTRADO DE CLAVES'!$A$10:$AU$732,AG$8,FALSE),"")</f>
        <v/>
      </c>
      <c r="AH204" s="37" t="str">
        <f>IFERROR(VLOOKUP($A204,'CONCENTRADO DE CLAVES'!$A$10:$AU$732,AH$8,FALSE),"")</f>
        <v/>
      </c>
      <c r="AI204" s="13" t="str">
        <f>IFERROR(VLOOKUP($A204,'CONCENTRADO DE CLAVES'!$A$10:$AU$732,AI$8,FALSE),"")</f>
        <v/>
      </c>
      <c r="AJ204" s="13" t="str">
        <f>IFERROR(VLOOKUP($A204,'CONCENTRADO DE CLAVES'!$A$10:$AU$732,AJ$8,FALSE),"")</f>
        <v/>
      </c>
      <c r="AK204" s="13" t="str">
        <f>IFERROR(VLOOKUP($A204,'CONCENTRADO DE CLAVES'!$A$10:$AU$732,AK$8,FALSE),"")</f>
        <v/>
      </c>
      <c r="AL204" s="37" t="str">
        <f>IFERROR(VLOOKUP($A204,'CONCENTRADO DE CLAVES'!$A$10:$AU$732,AL$8,FALSE),"")</f>
        <v/>
      </c>
      <c r="AM204" s="69" t="str">
        <f>IFERROR(VLOOKUP($A204,'CONCENTRADO DE CLAVES'!$A$10:$AU$732,AM$8,FALSE),"")</f>
        <v/>
      </c>
    </row>
    <row r="205" spans="1:39" x14ac:dyDescent="0.25">
      <c r="A205" s="66">
        <v>196</v>
      </c>
      <c r="B205" s="16" t="str">
        <f>IFERROR(VLOOKUP($A205,'CONCENTRADO DE CLAVES'!$A$10:$AU$732,B$8,FALSE),"")</f>
        <v/>
      </c>
      <c r="C205" s="16" t="str">
        <f>IFERROR(VLOOKUP($A205,'CONCENTRADO DE CLAVES'!$A$10:$AU$732,C$8,FALSE),"")</f>
        <v/>
      </c>
      <c r="D205" s="16" t="str">
        <f>IFERROR(VLOOKUP($A205,'CONCENTRADO DE CLAVES'!$A$10:$AU$732,D$8,FALSE),"")</f>
        <v/>
      </c>
      <c r="E205" s="16" t="str">
        <f>IFERROR(VLOOKUP($A205,'CONCENTRADO DE CLAVES'!$A$10:$AU$732,E$8,FALSE),"")</f>
        <v/>
      </c>
      <c r="F205" s="16" t="str">
        <f>IFERROR(VLOOKUP($A205,'CONCENTRADO DE CLAVES'!$A$10:$AU$732,F$8,FALSE),"")</f>
        <v/>
      </c>
      <c r="G205" s="16" t="str">
        <f>IFERROR(VLOOKUP($A205,'CONCENTRADO DE CLAVES'!$A$10:$AU$732,G$8,FALSE),"")</f>
        <v/>
      </c>
      <c r="H205" s="16" t="str">
        <f>IFERROR(VLOOKUP($A205,'CONCENTRADO DE CLAVES'!$A$10:$AU$732,H$8,FALSE),"")</f>
        <v/>
      </c>
      <c r="I205" s="16" t="str">
        <f>IFERROR(VLOOKUP($A205,'CONCENTRADO DE CLAVES'!$A$10:$AU$732,I$8,FALSE),"")</f>
        <v/>
      </c>
      <c r="J205" s="16" t="str">
        <f>IFERROR(VLOOKUP($A205,'CONCENTRADO DE CLAVES'!$A$10:$AU$732,J$8,FALSE),"")</f>
        <v/>
      </c>
      <c r="K205" s="16" t="str">
        <f>IFERROR(VLOOKUP($A205,'CONCENTRADO DE CLAVES'!$A$10:$AU$732,K$8,FALSE),"")</f>
        <v/>
      </c>
      <c r="L205" s="16" t="str">
        <f>IFERROR(VLOOKUP($A205,'CONCENTRADO DE CLAVES'!$A$10:$AU$732,L$8,FALSE),"")</f>
        <v/>
      </c>
      <c r="M205" s="16" t="str">
        <f>IFERROR(VLOOKUP($A205,'CONCENTRADO DE CLAVES'!$A$10:$AU$732,M$8,FALSE),"")</f>
        <v/>
      </c>
      <c r="N205" s="16" t="str">
        <f>IFERROR(VLOOKUP($A205,'CONCENTRADO DE CLAVES'!$A$10:$AU$732,N$8,FALSE),"")</f>
        <v/>
      </c>
      <c r="O205" s="16" t="str">
        <f>IFERROR(VLOOKUP($A205,'CONCENTRADO DE CLAVES'!$A$10:$AU$732,O$8,FALSE),"")</f>
        <v/>
      </c>
      <c r="P205" s="16" t="str">
        <f>IFERROR(VLOOKUP($A205,'CONCENTRADO DE CLAVES'!$A$10:$AU$732,P$8,FALSE),"")</f>
        <v/>
      </c>
      <c r="Q205" s="16" t="str">
        <f>IFERROR(VLOOKUP($A205,'CONCENTRADO DE CLAVES'!$A$10:$AU$732,Q$8,FALSE),"")</f>
        <v/>
      </c>
      <c r="R205" s="16" t="str">
        <f>IFERROR(VLOOKUP($A205,'CONCENTRADO DE CLAVES'!$A$10:$AU$732,R$8,FALSE),"")</f>
        <v/>
      </c>
      <c r="S205" s="16" t="str">
        <f>IFERROR(VLOOKUP($A205,'CONCENTRADO DE CLAVES'!$A$10:$AU$732,S$8,FALSE),"")</f>
        <v/>
      </c>
      <c r="T205" s="16" t="str">
        <f>IFERROR(VLOOKUP($A205,'CONCENTRADO DE CLAVES'!$A$10:$AU$732,T$8,FALSE),"")</f>
        <v/>
      </c>
      <c r="U205" s="16" t="str">
        <f>IFERROR(VLOOKUP($A205,'CONCENTRADO DE CLAVES'!$A$10:$AU$732,U$8,FALSE),"")</f>
        <v/>
      </c>
      <c r="V205" s="16" t="str">
        <f>IFERROR(VLOOKUP($A205,'CONCENTRADO DE CLAVES'!$A$10:$AU$732,V$8,FALSE),"")</f>
        <v/>
      </c>
      <c r="W205" s="13" t="str">
        <f>IFERROR(VLOOKUP($A205,'CONCENTRADO DE CLAVES'!$A$10:$AU$732,W$8,FALSE),"")</f>
        <v/>
      </c>
      <c r="X205" s="13" t="str">
        <f>IFERROR(VLOOKUP($A205,'CONCENTRADO DE CLAVES'!$A$10:$AU$732,X$8,FALSE),"")</f>
        <v/>
      </c>
      <c r="Y205" s="13" t="str">
        <f>IFERROR(VLOOKUP($A205,'CONCENTRADO DE CLAVES'!$A$10:$AU$732,Y$8,FALSE),"")</f>
        <v/>
      </c>
      <c r="Z205" s="37" t="str">
        <f>IFERROR(VLOOKUP($A205,'CONCENTRADO DE CLAVES'!$A$10:$AU$732,Z$8,FALSE),"")</f>
        <v/>
      </c>
      <c r="AA205" s="13" t="str">
        <f>IFERROR(VLOOKUP($A205,'CONCENTRADO DE CLAVES'!$A$10:$AU$732,AA$8,FALSE),"")</f>
        <v/>
      </c>
      <c r="AB205" s="13" t="str">
        <f>IFERROR(VLOOKUP($A205,'CONCENTRADO DE CLAVES'!$A$10:$AU$732,AB$8,FALSE),"")</f>
        <v/>
      </c>
      <c r="AC205" s="13" t="str">
        <f>IFERROR(VLOOKUP($A205,'CONCENTRADO DE CLAVES'!$A$10:$AU$732,AC$8,FALSE),"")</f>
        <v/>
      </c>
      <c r="AD205" s="37" t="str">
        <f>IFERROR(VLOOKUP($A205,'CONCENTRADO DE CLAVES'!$A$10:$AU$732,AD$8,FALSE),"")</f>
        <v/>
      </c>
      <c r="AE205" s="13" t="str">
        <f>IFERROR(VLOOKUP($A205,'CONCENTRADO DE CLAVES'!$A$10:$AU$732,AE$8,FALSE),"")</f>
        <v/>
      </c>
      <c r="AF205" s="13" t="str">
        <f>IFERROR(VLOOKUP($A205,'CONCENTRADO DE CLAVES'!$A$10:$AU$732,AF$8,FALSE),"")</f>
        <v/>
      </c>
      <c r="AG205" s="13" t="str">
        <f>IFERROR(VLOOKUP($A205,'CONCENTRADO DE CLAVES'!$A$10:$AU$732,AG$8,FALSE),"")</f>
        <v/>
      </c>
      <c r="AH205" s="37" t="str">
        <f>IFERROR(VLOOKUP($A205,'CONCENTRADO DE CLAVES'!$A$10:$AU$732,AH$8,FALSE),"")</f>
        <v/>
      </c>
      <c r="AI205" s="13" t="str">
        <f>IFERROR(VLOOKUP($A205,'CONCENTRADO DE CLAVES'!$A$10:$AU$732,AI$8,FALSE),"")</f>
        <v/>
      </c>
      <c r="AJ205" s="13" t="str">
        <f>IFERROR(VLOOKUP($A205,'CONCENTRADO DE CLAVES'!$A$10:$AU$732,AJ$8,FALSE),"")</f>
        <v/>
      </c>
      <c r="AK205" s="13" t="str">
        <f>IFERROR(VLOOKUP($A205,'CONCENTRADO DE CLAVES'!$A$10:$AU$732,AK$8,FALSE),"")</f>
        <v/>
      </c>
      <c r="AL205" s="37" t="str">
        <f>IFERROR(VLOOKUP($A205,'CONCENTRADO DE CLAVES'!$A$10:$AU$732,AL$8,FALSE),"")</f>
        <v/>
      </c>
      <c r="AM205" s="69" t="str">
        <f>IFERROR(VLOOKUP($A205,'CONCENTRADO DE CLAVES'!$A$10:$AU$732,AM$8,FALSE),"")</f>
        <v/>
      </c>
    </row>
    <row r="206" spans="1:39" x14ac:dyDescent="0.25">
      <c r="A206" s="66">
        <v>197</v>
      </c>
      <c r="B206" s="16" t="str">
        <f>IFERROR(VLOOKUP($A206,'CONCENTRADO DE CLAVES'!$A$10:$AU$732,B$8,FALSE),"")</f>
        <v/>
      </c>
      <c r="C206" s="16" t="str">
        <f>IFERROR(VLOOKUP($A206,'CONCENTRADO DE CLAVES'!$A$10:$AU$732,C$8,FALSE),"")</f>
        <v/>
      </c>
      <c r="D206" s="16" t="str">
        <f>IFERROR(VLOOKUP($A206,'CONCENTRADO DE CLAVES'!$A$10:$AU$732,D$8,FALSE),"")</f>
        <v/>
      </c>
      <c r="E206" s="16" t="str">
        <f>IFERROR(VLOOKUP($A206,'CONCENTRADO DE CLAVES'!$A$10:$AU$732,E$8,FALSE),"")</f>
        <v/>
      </c>
      <c r="F206" s="16" t="str">
        <f>IFERROR(VLOOKUP($A206,'CONCENTRADO DE CLAVES'!$A$10:$AU$732,F$8,FALSE),"")</f>
        <v/>
      </c>
      <c r="G206" s="16" t="str">
        <f>IFERROR(VLOOKUP($A206,'CONCENTRADO DE CLAVES'!$A$10:$AU$732,G$8,FALSE),"")</f>
        <v/>
      </c>
      <c r="H206" s="16" t="str">
        <f>IFERROR(VLOOKUP($A206,'CONCENTRADO DE CLAVES'!$A$10:$AU$732,H$8,FALSE),"")</f>
        <v/>
      </c>
      <c r="I206" s="16" t="str">
        <f>IFERROR(VLOOKUP($A206,'CONCENTRADO DE CLAVES'!$A$10:$AU$732,I$8,FALSE),"")</f>
        <v/>
      </c>
      <c r="J206" s="16" t="str">
        <f>IFERROR(VLOOKUP($A206,'CONCENTRADO DE CLAVES'!$A$10:$AU$732,J$8,FALSE),"")</f>
        <v/>
      </c>
      <c r="K206" s="16" t="str">
        <f>IFERROR(VLOOKUP($A206,'CONCENTRADO DE CLAVES'!$A$10:$AU$732,K$8,FALSE),"")</f>
        <v/>
      </c>
      <c r="L206" s="16" t="str">
        <f>IFERROR(VLOOKUP($A206,'CONCENTRADO DE CLAVES'!$A$10:$AU$732,L$8,FALSE),"")</f>
        <v/>
      </c>
      <c r="M206" s="16" t="str">
        <f>IFERROR(VLOOKUP($A206,'CONCENTRADO DE CLAVES'!$A$10:$AU$732,M$8,FALSE),"")</f>
        <v/>
      </c>
      <c r="N206" s="16" t="str">
        <f>IFERROR(VLOOKUP($A206,'CONCENTRADO DE CLAVES'!$A$10:$AU$732,N$8,FALSE),"")</f>
        <v/>
      </c>
      <c r="O206" s="16" t="str">
        <f>IFERROR(VLOOKUP($A206,'CONCENTRADO DE CLAVES'!$A$10:$AU$732,O$8,FALSE),"")</f>
        <v/>
      </c>
      <c r="P206" s="16" t="str">
        <f>IFERROR(VLOOKUP($A206,'CONCENTRADO DE CLAVES'!$A$10:$AU$732,P$8,FALSE),"")</f>
        <v/>
      </c>
      <c r="Q206" s="16" t="str">
        <f>IFERROR(VLOOKUP($A206,'CONCENTRADO DE CLAVES'!$A$10:$AU$732,Q$8,FALSE),"")</f>
        <v/>
      </c>
      <c r="R206" s="16" t="str">
        <f>IFERROR(VLOOKUP($A206,'CONCENTRADO DE CLAVES'!$A$10:$AU$732,R$8,FALSE),"")</f>
        <v/>
      </c>
      <c r="S206" s="16" t="str">
        <f>IFERROR(VLOOKUP($A206,'CONCENTRADO DE CLAVES'!$A$10:$AU$732,S$8,FALSE),"")</f>
        <v/>
      </c>
      <c r="T206" s="16" t="str">
        <f>IFERROR(VLOOKUP($A206,'CONCENTRADO DE CLAVES'!$A$10:$AU$732,T$8,FALSE),"")</f>
        <v/>
      </c>
      <c r="U206" s="16" t="str">
        <f>IFERROR(VLOOKUP($A206,'CONCENTRADO DE CLAVES'!$A$10:$AU$732,U$8,FALSE),"")</f>
        <v/>
      </c>
      <c r="V206" s="16" t="str">
        <f>IFERROR(VLOOKUP($A206,'CONCENTRADO DE CLAVES'!$A$10:$AU$732,V$8,FALSE),"")</f>
        <v/>
      </c>
      <c r="W206" s="13" t="str">
        <f>IFERROR(VLOOKUP($A206,'CONCENTRADO DE CLAVES'!$A$10:$AU$732,W$8,FALSE),"")</f>
        <v/>
      </c>
      <c r="X206" s="13" t="str">
        <f>IFERROR(VLOOKUP($A206,'CONCENTRADO DE CLAVES'!$A$10:$AU$732,X$8,FALSE),"")</f>
        <v/>
      </c>
      <c r="Y206" s="13" t="str">
        <f>IFERROR(VLOOKUP($A206,'CONCENTRADO DE CLAVES'!$A$10:$AU$732,Y$8,FALSE),"")</f>
        <v/>
      </c>
      <c r="Z206" s="37" t="str">
        <f>IFERROR(VLOOKUP($A206,'CONCENTRADO DE CLAVES'!$A$10:$AU$732,Z$8,FALSE),"")</f>
        <v/>
      </c>
      <c r="AA206" s="13" t="str">
        <f>IFERROR(VLOOKUP($A206,'CONCENTRADO DE CLAVES'!$A$10:$AU$732,AA$8,FALSE),"")</f>
        <v/>
      </c>
      <c r="AB206" s="13" t="str">
        <f>IFERROR(VLOOKUP($A206,'CONCENTRADO DE CLAVES'!$A$10:$AU$732,AB$8,FALSE),"")</f>
        <v/>
      </c>
      <c r="AC206" s="13" t="str">
        <f>IFERROR(VLOOKUP($A206,'CONCENTRADO DE CLAVES'!$A$10:$AU$732,AC$8,FALSE),"")</f>
        <v/>
      </c>
      <c r="AD206" s="37" t="str">
        <f>IFERROR(VLOOKUP($A206,'CONCENTRADO DE CLAVES'!$A$10:$AU$732,AD$8,FALSE),"")</f>
        <v/>
      </c>
      <c r="AE206" s="13" t="str">
        <f>IFERROR(VLOOKUP($A206,'CONCENTRADO DE CLAVES'!$A$10:$AU$732,AE$8,FALSE),"")</f>
        <v/>
      </c>
      <c r="AF206" s="13" t="str">
        <f>IFERROR(VLOOKUP($A206,'CONCENTRADO DE CLAVES'!$A$10:$AU$732,AF$8,FALSE),"")</f>
        <v/>
      </c>
      <c r="AG206" s="13" t="str">
        <f>IFERROR(VLOOKUP($A206,'CONCENTRADO DE CLAVES'!$A$10:$AU$732,AG$8,FALSE),"")</f>
        <v/>
      </c>
      <c r="AH206" s="37" t="str">
        <f>IFERROR(VLOOKUP($A206,'CONCENTRADO DE CLAVES'!$A$10:$AU$732,AH$8,FALSE),"")</f>
        <v/>
      </c>
      <c r="AI206" s="13" t="str">
        <f>IFERROR(VLOOKUP($A206,'CONCENTRADO DE CLAVES'!$A$10:$AU$732,AI$8,FALSE),"")</f>
        <v/>
      </c>
      <c r="AJ206" s="13" t="str">
        <f>IFERROR(VLOOKUP($A206,'CONCENTRADO DE CLAVES'!$A$10:$AU$732,AJ$8,FALSE),"")</f>
        <v/>
      </c>
      <c r="AK206" s="13" t="str">
        <f>IFERROR(VLOOKUP($A206,'CONCENTRADO DE CLAVES'!$A$10:$AU$732,AK$8,FALSE),"")</f>
        <v/>
      </c>
      <c r="AL206" s="37" t="str">
        <f>IFERROR(VLOOKUP($A206,'CONCENTRADO DE CLAVES'!$A$10:$AU$732,AL$8,FALSE),"")</f>
        <v/>
      </c>
      <c r="AM206" s="69" t="str">
        <f>IFERROR(VLOOKUP($A206,'CONCENTRADO DE CLAVES'!$A$10:$AU$732,AM$8,FALSE),"")</f>
        <v/>
      </c>
    </row>
    <row r="207" spans="1:39" x14ac:dyDescent="0.25">
      <c r="A207" s="66">
        <v>198</v>
      </c>
      <c r="B207" s="16" t="str">
        <f>IFERROR(VLOOKUP($A207,'CONCENTRADO DE CLAVES'!$A$10:$AU$732,B$8,FALSE),"")</f>
        <v/>
      </c>
      <c r="C207" s="16" t="str">
        <f>IFERROR(VLOOKUP($A207,'CONCENTRADO DE CLAVES'!$A$10:$AU$732,C$8,FALSE),"")</f>
        <v/>
      </c>
      <c r="D207" s="16" t="str">
        <f>IFERROR(VLOOKUP($A207,'CONCENTRADO DE CLAVES'!$A$10:$AU$732,D$8,FALSE),"")</f>
        <v/>
      </c>
      <c r="E207" s="16" t="str">
        <f>IFERROR(VLOOKUP($A207,'CONCENTRADO DE CLAVES'!$A$10:$AU$732,E$8,FALSE),"")</f>
        <v/>
      </c>
      <c r="F207" s="16" t="str">
        <f>IFERROR(VLOOKUP($A207,'CONCENTRADO DE CLAVES'!$A$10:$AU$732,F$8,FALSE),"")</f>
        <v/>
      </c>
      <c r="G207" s="16" t="str">
        <f>IFERROR(VLOOKUP($A207,'CONCENTRADO DE CLAVES'!$A$10:$AU$732,G$8,FALSE),"")</f>
        <v/>
      </c>
      <c r="H207" s="16" t="str">
        <f>IFERROR(VLOOKUP($A207,'CONCENTRADO DE CLAVES'!$A$10:$AU$732,H$8,FALSE),"")</f>
        <v/>
      </c>
      <c r="I207" s="16" t="str">
        <f>IFERROR(VLOOKUP($A207,'CONCENTRADO DE CLAVES'!$A$10:$AU$732,I$8,FALSE),"")</f>
        <v/>
      </c>
      <c r="J207" s="16" t="str">
        <f>IFERROR(VLOOKUP($A207,'CONCENTRADO DE CLAVES'!$A$10:$AU$732,J$8,FALSE),"")</f>
        <v/>
      </c>
      <c r="K207" s="16" t="str">
        <f>IFERROR(VLOOKUP($A207,'CONCENTRADO DE CLAVES'!$A$10:$AU$732,K$8,FALSE),"")</f>
        <v/>
      </c>
      <c r="L207" s="16" t="str">
        <f>IFERROR(VLOOKUP($A207,'CONCENTRADO DE CLAVES'!$A$10:$AU$732,L$8,FALSE),"")</f>
        <v/>
      </c>
      <c r="M207" s="16" t="str">
        <f>IFERROR(VLOOKUP($A207,'CONCENTRADO DE CLAVES'!$A$10:$AU$732,M$8,FALSE),"")</f>
        <v/>
      </c>
      <c r="N207" s="16" t="str">
        <f>IFERROR(VLOOKUP($A207,'CONCENTRADO DE CLAVES'!$A$10:$AU$732,N$8,FALSE),"")</f>
        <v/>
      </c>
      <c r="O207" s="16" t="str">
        <f>IFERROR(VLOOKUP($A207,'CONCENTRADO DE CLAVES'!$A$10:$AU$732,O$8,FALSE),"")</f>
        <v/>
      </c>
      <c r="P207" s="16" t="str">
        <f>IFERROR(VLOOKUP($A207,'CONCENTRADO DE CLAVES'!$A$10:$AU$732,P$8,FALSE),"")</f>
        <v/>
      </c>
      <c r="Q207" s="16" t="str">
        <f>IFERROR(VLOOKUP($A207,'CONCENTRADO DE CLAVES'!$A$10:$AU$732,Q$8,FALSE),"")</f>
        <v/>
      </c>
      <c r="R207" s="16" t="str">
        <f>IFERROR(VLOOKUP($A207,'CONCENTRADO DE CLAVES'!$A$10:$AU$732,R$8,FALSE),"")</f>
        <v/>
      </c>
      <c r="S207" s="16" t="str">
        <f>IFERROR(VLOOKUP($A207,'CONCENTRADO DE CLAVES'!$A$10:$AU$732,S$8,FALSE),"")</f>
        <v/>
      </c>
      <c r="T207" s="16" t="str">
        <f>IFERROR(VLOOKUP($A207,'CONCENTRADO DE CLAVES'!$A$10:$AU$732,T$8,FALSE),"")</f>
        <v/>
      </c>
      <c r="U207" s="16" t="str">
        <f>IFERROR(VLOOKUP($A207,'CONCENTRADO DE CLAVES'!$A$10:$AU$732,U$8,FALSE),"")</f>
        <v/>
      </c>
      <c r="V207" s="16" t="str">
        <f>IFERROR(VLOOKUP($A207,'CONCENTRADO DE CLAVES'!$A$10:$AU$732,V$8,FALSE),"")</f>
        <v/>
      </c>
      <c r="W207" s="13" t="str">
        <f>IFERROR(VLOOKUP($A207,'CONCENTRADO DE CLAVES'!$A$10:$AU$732,W$8,FALSE),"")</f>
        <v/>
      </c>
      <c r="X207" s="13" t="str">
        <f>IFERROR(VLOOKUP($A207,'CONCENTRADO DE CLAVES'!$A$10:$AU$732,X$8,FALSE),"")</f>
        <v/>
      </c>
      <c r="Y207" s="13" t="str">
        <f>IFERROR(VLOOKUP($A207,'CONCENTRADO DE CLAVES'!$A$10:$AU$732,Y$8,FALSE),"")</f>
        <v/>
      </c>
      <c r="Z207" s="37" t="str">
        <f>IFERROR(VLOOKUP($A207,'CONCENTRADO DE CLAVES'!$A$10:$AU$732,Z$8,FALSE),"")</f>
        <v/>
      </c>
      <c r="AA207" s="13" t="str">
        <f>IFERROR(VLOOKUP($A207,'CONCENTRADO DE CLAVES'!$A$10:$AU$732,AA$8,FALSE),"")</f>
        <v/>
      </c>
      <c r="AB207" s="13" t="str">
        <f>IFERROR(VLOOKUP($A207,'CONCENTRADO DE CLAVES'!$A$10:$AU$732,AB$8,FALSE),"")</f>
        <v/>
      </c>
      <c r="AC207" s="13" t="str">
        <f>IFERROR(VLOOKUP($A207,'CONCENTRADO DE CLAVES'!$A$10:$AU$732,AC$8,FALSE),"")</f>
        <v/>
      </c>
      <c r="AD207" s="37" t="str">
        <f>IFERROR(VLOOKUP($A207,'CONCENTRADO DE CLAVES'!$A$10:$AU$732,AD$8,FALSE),"")</f>
        <v/>
      </c>
      <c r="AE207" s="13" t="str">
        <f>IFERROR(VLOOKUP($A207,'CONCENTRADO DE CLAVES'!$A$10:$AU$732,AE$8,FALSE),"")</f>
        <v/>
      </c>
      <c r="AF207" s="13" t="str">
        <f>IFERROR(VLOOKUP($A207,'CONCENTRADO DE CLAVES'!$A$10:$AU$732,AF$8,FALSE),"")</f>
        <v/>
      </c>
      <c r="AG207" s="13" t="str">
        <f>IFERROR(VLOOKUP($A207,'CONCENTRADO DE CLAVES'!$A$10:$AU$732,AG$8,FALSE),"")</f>
        <v/>
      </c>
      <c r="AH207" s="37" t="str">
        <f>IFERROR(VLOOKUP($A207,'CONCENTRADO DE CLAVES'!$A$10:$AU$732,AH$8,FALSE),"")</f>
        <v/>
      </c>
      <c r="AI207" s="13" t="str">
        <f>IFERROR(VLOOKUP($A207,'CONCENTRADO DE CLAVES'!$A$10:$AU$732,AI$8,FALSE),"")</f>
        <v/>
      </c>
      <c r="AJ207" s="13" t="str">
        <f>IFERROR(VLOOKUP($A207,'CONCENTRADO DE CLAVES'!$A$10:$AU$732,AJ$8,FALSE),"")</f>
        <v/>
      </c>
      <c r="AK207" s="13" t="str">
        <f>IFERROR(VLOOKUP($A207,'CONCENTRADO DE CLAVES'!$A$10:$AU$732,AK$8,FALSE),"")</f>
        <v/>
      </c>
      <c r="AL207" s="37" t="str">
        <f>IFERROR(VLOOKUP($A207,'CONCENTRADO DE CLAVES'!$A$10:$AU$732,AL$8,FALSE),"")</f>
        <v/>
      </c>
      <c r="AM207" s="69" t="str">
        <f>IFERROR(VLOOKUP($A207,'CONCENTRADO DE CLAVES'!$A$10:$AU$732,AM$8,FALSE),"")</f>
        <v/>
      </c>
    </row>
    <row r="208" spans="1:39" x14ac:dyDescent="0.25">
      <c r="A208" s="66">
        <v>199</v>
      </c>
      <c r="B208" s="16" t="str">
        <f>IFERROR(VLOOKUP($A208,'CONCENTRADO DE CLAVES'!$A$10:$AU$732,B$8,FALSE),"")</f>
        <v/>
      </c>
      <c r="C208" s="16" t="str">
        <f>IFERROR(VLOOKUP($A208,'CONCENTRADO DE CLAVES'!$A$10:$AU$732,C$8,FALSE),"")</f>
        <v/>
      </c>
      <c r="D208" s="16" t="str">
        <f>IFERROR(VLOOKUP($A208,'CONCENTRADO DE CLAVES'!$A$10:$AU$732,D$8,FALSE),"")</f>
        <v/>
      </c>
      <c r="E208" s="16" t="str">
        <f>IFERROR(VLOOKUP($A208,'CONCENTRADO DE CLAVES'!$A$10:$AU$732,E$8,FALSE),"")</f>
        <v/>
      </c>
      <c r="F208" s="16" t="str">
        <f>IFERROR(VLOOKUP($A208,'CONCENTRADO DE CLAVES'!$A$10:$AU$732,F$8,FALSE),"")</f>
        <v/>
      </c>
      <c r="G208" s="16" t="str">
        <f>IFERROR(VLOOKUP($A208,'CONCENTRADO DE CLAVES'!$A$10:$AU$732,G$8,FALSE),"")</f>
        <v/>
      </c>
      <c r="H208" s="16" t="str">
        <f>IFERROR(VLOOKUP($A208,'CONCENTRADO DE CLAVES'!$A$10:$AU$732,H$8,FALSE),"")</f>
        <v/>
      </c>
      <c r="I208" s="16" t="str">
        <f>IFERROR(VLOOKUP($A208,'CONCENTRADO DE CLAVES'!$A$10:$AU$732,I$8,FALSE),"")</f>
        <v/>
      </c>
      <c r="J208" s="16" t="str">
        <f>IFERROR(VLOOKUP($A208,'CONCENTRADO DE CLAVES'!$A$10:$AU$732,J$8,FALSE),"")</f>
        <v/>
      </c>
      <c r="K208" s="16" t="str">
        <f>IFERROR(VLOOKUP($A208,'CONCENTRADO DE CLAVES'!$A$10:$AU$732,K$8,FALSE),"")</f>
        <v/>
      </c>
      <c r="L208" s="16" t="str">
        <f>IFERROR(VLOOKUP($A208,'CONCENTRADO DE CLAVES'!$A$10:$AU$732,L$8,FALSE),"")</f>
        <v/>
      </c>
      <c r="M208" s="16" t="str">
        <f>IFERROR(VLOOKUP($A208,'CONCENTRADO DE CLAVES'!$A$10:$AU$732,M$8,FALSE),"")</f>
        <v/>
      </c>
      <c r="N208" s="16" t="str">
        <f>IFERROR(VLOOKUP($A208,'CONCENTRADO DE CLAVES'!$A$10:$AU$732,N$8,FALSE),"")</f>
        <v/>
      </c>
      <c r="O208" s="16" t="str">
        <f>IFERROR(VLOOKUP($A208,'CONCENTRADO DE CLAVES'!$A$10:$AU$732,O$8,FALSE),"")</f>
        <v/>
      </c>
      <c r="P208" s="16" t="str">
        <f>IFERROR(VLOOKUP($A208,'CONCENTRADO DE CLAVES'!$A$10:$AU$732,P$8,FALSE),"")</f>
        <v/>
      </c>
      <c r="Q208" s="16" t="str">
        <f>IFERROR(VLOOKUP($A208,'CONCENTRADO DE CLAVES'!$A$10:$AU$732,Q$8,FALSE),"")</f>
        <v/>
      </c>
      <c r="R208" s="16" t="str">
        <f>IFERROR(VLOOKUP($A208,'CONCENTRADO DE CLAVES'!$A$10:$AU$732,R$8,FALSE),"")</f>
        <v/>
      </c>
      <c r="S208" s="16" t="str">
        <f>IFERROR(VLOOKUP($A208,'CONCENTRADO DE CLAVES'!$A$10:$AU$732,S$8,FALSE),"")</f>
        <v/>
      </c>
      <c r="T208" s="16" t="str">
        <f>IFERROR(VLOOKUP($A208,'CONCENTRADO DE CLAVES'!$A$10:$AU$732,T$8,FALSE),"")</f>
        <v/>
      </c>
      <c r="U208" s="16" t="str">
        <f>IFERROR(VLOOKUP($A208,'CONCENTRADO DE CLAVES'!$A$10:$AU$732,U$8,FALSE),"")</f>
        <v/>
      </c>
      <c r="V208" s="16" t="str">
        <f>IFERROR(VLOOKUP($A208,'CONCENTRADO DE CLAVES'!$A$10:$AU$732,V$8,FALSE),"")</f>
        <v/>
      </c>
      <c r="W208" s="13" t="str">
        <f>IFERROR(VLOOKUP($A208,'CONCENTRADO DE CLAVES'!$A$10:$AU$732,W$8,FALSE),"")</f>
        <v/>
      </c>
      <c r="X208" s="13" t="str">
        <f>IFERROR(VLOOKUP($A208,'CONCENTRADO DE CLAVES'!$A$10:$AU$732,X$8,FALSE),"")</f>
        <v/>
      </c>
      <c r="Y208" s="13" t="str">
        <f>IFERROR(VLOOKUP($A208,'CONCENTRADO DE CLAVES'!$A$10:$AU$732,Y$8,FALSE),"")</f>
        <v/>
      </c>
      <c r="Z208" s="37" t="str">
        <f>IFERROR(VLOOKUP($A208,'CONCENTRADO DE CLAVES'!$A$10:$AU$732,Z$8,FALSE),"")</f>
        <v/>
      </c>
      <c r="AA208" s="13" t="str">
        <f>IFERROR(VLOOKUP($A208,'CONCENTRADO DE CLAVES'!$A$10:$AU$732,AA$8,FALSE),"")</f>
        <v/>
      </c>
      <c r="AB208" s="13" t="str">
        <f>IFERROR(VLOOKUP($A208,'CONCENTRADO DE CLAVES'!$A$10:$AU$732,AB$8,FALSE),"")</f>
        <v/>
      </c>
      <c r="AC208" s="13" t="str">
        <f>IFERROR(VLOOKUP($A208,'CONCENTRADO DE CLAVES'!$A$10:$AU$732,AC$8,FALSE),"")</f>
        <v/>
      </c>
      <c r="AD208" s="37" t="str">
        <f>IFERROR(VLOOKUP($A208,'CONCENTRADO DE CLAVES'!$A$10:$AU$732,AD$8,FALSE),"")</f>
        <v/>
      </c>
      <c r="AE208" s="13" t="str">
        <f>IFERROR(VLOOKUP($A208,'CONCENTRADO DE CLAVES'!$A$10:$AU$732,AE$8,FALSE),"")</f>
        <v/>
      </c>
      <c r="AF208" s="13" t="str">
        <f>IFERROR(VLOOKUP($A208,'CONCENTRADO DE CLAVES'!$A$10:$AU$732,AF$8,FALSE),"")</f>
        <v/>
      </c>
      <c r="AG208" s="13" t="str">
        <f>IFERROR(VLOOKUP($A208,'CONCENTRADO DE CLAVES'!$A$10:$AU$732,AG$8,FALSE),"")</f>
        <v/>
      </c>
      <c r="AH208" s="37" t="str">
        <f>IFERROR(VLOOKUP($A208,'CONCENTRADO DE CLAVES'!$A$10:$AU$732,AH$8,FALSE),"")</f>
        <v/>
      </c>
      <c r="AI208" s="13" t="str">
        <f>IFERROR(VLOOKUP($A208,'CONCENTRADO DE CLAVES'!$A$10:$AU$732,AI$8,FALSE),"")</f>
        <v/>
      </c>
      <c r="AJ208" s="13" t="str">
        <f>IFERROR(VLOOKUP($A208,'CONCENTRADO DE CLAVES'!$A$10:$AU$732,AJ$8,FALSE),"")</f>
        <v/>
      </c>
      <c r="AK208" s="13" t="str">
        <f>IFERROR(VLOOKUP($A208,'CONCENTRADO DE CLAVES'!$A$10:$AU$732,AK$8,FALSE),"")</f>
        <v/>
      </c>
      <c r="AL208" s="37" t="str">
        <f>IFERROR(VLOOKUP($A208,'CONCENTRADO DE CLAVES'!$A$10:$AU$732,AL$8,FALSE),"")</f>
        <v/>
      </c>
      <c r="AM208" s="69" t="str">
        <f>IFERROR(VLOOKUP($A208,'CONCENTRADO DE CLAVES'!$A$10:$AU$732,AM$8,FALSE),"")</f>
        <v/>
      </c>
    </row>
    <row r="209" spans="1:39" x14ac:dyDescent="0.25">
      <c r="A209" s="66">
        <v>200</v>
      </c>
      <c r="B209" s="16" t="str">
        <f>IFERROR(VLOOKUP($A209,'CONCENTRADO DE CLAVES'!$A$10:$AU$732,B$8,FALSE),"")</f>
        <v/>
      </c>
      <c r="C209" s="16" t="str">
        <f>IFERROR(VLOOKUP($A209,'CONCENTRADO DE CLAVES'!$A$10:$AU$732,C$8,FALSE),"")</f>
        <v/>
      </c>
      <c r="D209" s="16" t="str">
        <f>IFERROR(VLOOKUP($A209,'CONCENTRADO DE CLAVES'!$A$10:$AU$732,D$8,FALSE),"")</f>
        <v/>
      </c>
      <c r="E209" s="16" t="str">
        <f>IFERROR(VLOOKUP($A209,'CONCENTRADO DE CLAVES'!$A$10:$AU$732,E$8,FALSE),"")</f>
        <v/>
      </c>
      <c r="F209" s="16" t="str">
        <f>IFERROR(VLOOKUP($A209,'CONCENTRADO DE CLAVES'!$A$10:$AU$732,F$8,FALSE),"")</f>
        <v/>
      </c>
      <c r="G209" s="16" t="str">
        <f>IFERROR(VLOOKUP($A209,'CONCENTRADO DE CLAVES'!$A$10:$AU$732,G$8,FALSE),"")</f>
        <v/>
      </c>
      <c r="H209" s="16" t="str">
        <f>IFERROR(VLOOKUP($A209,'CONCENTRADO DE CLAVES'!$A$10:$AU$732,H$8,FALSE),"")</f>
        <v/>
      </c>
      <c r="I209" s="16" t="str">
        <f>IFERROR(VLOOKUP($A209,'CONCENTRADO DE CLAVES'!$A$10:$AU$732,I$8,FALSE),"")</f>
        <v/>
      </c>
      <c r="J209" s="16" t="str">
        <f>IFERROR(VLOOKUP($A209,'CONCENTRADO DE CLAVES'!$A$10:$AU$732,J$8,FALSE),"")</f>
        <v/>
      </c>
      <c r="K209" s="16" t="str">
        <f>IFERROR(VLOOKUP($A209,'CONCENTRADO DE CLAVES'!$A$10:$AU$732,K$8,FALSE),"")</f>
        <v/>
      </c>
      <c r="L209" s="16" t="str">
        <f>IFERROR(VLOOKUP($A209,'CONCENTRADO DE CLAVES'!$A$10:$AU$732,L$8,FALSE),"")</f>
        <v/>
      </c>
      <c r="M209" s="16" t="str">
        <f>IFERROR(VLOOKUP($A209,'CONCENTRADO DE CLAVES'!$A$10:$AU$732,M$8,FALSE),"")</f>
        <v/>
      </c>
      <c r="N209" s="16" t="str">
        <f>IFERROR(VLOOKUP($A209,'CONCENTRADO DE CLAVES'!$A$10:$AU$732,N$8,FALSE),"")</f>
        <v/>
      </c>
      <c r="O209" s="16" t="str">
        <f>IFERROR(VLOOKUP($A209,'CONCENTRADO DE CLAVES'!$A$10:$AU$732,O$8,FALSE),"")</f>
        <v/>
      </c>
      <c r="P209" s="16" t="str">
        <f>IFERROR(VLOOKUP($A209,'CONCENTRADO DE CLAVES'!$A$10:$AU$732,P$8,FALSE),"")</f>
        <v/>
      </c>
      <c r="Q209" s="16" t="str">
        <f>IFERROR(VLOOKUP($A209,'CONCENTRADO DE CLAVES'!$A$10:$AU$732,Q$8,FALSE),"")</f>
        <v/>
      </c>
      <c r="R209" s="16" t="str">
        <f>IFERROR(VLOOKUP($A209,'CONCENTRADO DE CLAVES'!$A$10:$AU$732,R$8,FALSE),"")</f>
        <v/>
      </c>
      <c r="S209" s="16" t="str">
        <f>IFERROR(VLOOKUP($A209,'CONCENTRADO DE CLAVES'!$A$10:$AU$732,S$8,FALSE),"")</f>
        <v/>
      </c>
      <c r="T209" s="16" t="str">
        <f>IFERROR(VLOOKUP($A209,'CONCENTRADO DE CLAVES'!$A$10:$AU$732,T$8,FALSE),"")</f>
        <v/>
      </c>
      <c r="U209" s="16" t="str">
        <f>IFERROR(VLOOKUP($A209,'CONCENTRADO DE CLAVES'!$A$10:$AU$732,U$8,FALSE),"")</f>
        <v/>
      </c>
      <c r="V209" s="16" t="str">
        <f>IFERROR(VLOOKUP($A209,'CONCENTRADO DE CLAVES'!$A$10:$AU$732,V$8,FALSE),"")</f>
        <v/>
      </c>
      <c r="W209" s="13" t="str">
        <f>IFERROR(VLOOKUP($A209,'CONCENTRADO DE CLAVES'!$A$10:$AU$732,W$8,FALSE),"")</f>
        <v/>
      </c>
      <c r="X209" s="13" t="str">
        <f>IFERROR(VLOOKUP($A209,'CONCENTRADO DE CLAVES'!$A$10:$AU$732,X$8,FALSE),"")</f>
        <v/>
      </c>
      <c r="Y209" s="13" t="str">
        <f>IFERROR(VLOOKUP($A209,'CONCENTRADO DE CLAVES'!$A$10:$AU$732,Y$8,FALSE),"")</f>
        <v/>
      </c>
      <c r="Z209" s="37" t="str">
        <f>IFERROR(VLOOKUP($A209,'CONCENTRADO DE CLAVES'!$A$10:$AU$732,Z$8,FALSE),"")</f>
        <v/>
      </c>
      <c r="AA209" s="13" t="str">
        <f>IFERROR(VLOOKUP($A209,'CONCENTRADO DE CLAVES'!$A$10:$AU$732,AA$8,FALSE),"")</f>
        <v/>
      </c>
      <c r="AB209" s="13" t="str">
        <f>IFERROR(VLOOKUP($A209,'CONCENTRADO DE CLAVES'!$A$10:$AU$732,AB$8,FALSE),"")</f>
        <v/>
      </c>
      <c r="AC209" s="13" t="str">
        <f>IFERROR(VLOOKUP($A209,'CONCENTRADO DE CLAVES'!$A$10:$AU$732,AC$8,FALSE),"")</f>
        <v/>
      </c>
      <c r="AD209" s="37" t="str">
        <f>IFERROR(VLOOKUP($A209,'CONCENTRADO DE CLAVES'!$A$10:$AU$732,AD$8,FALSE),"")</f>
        <v/>
      </c>
      <c r="AE209" s="13" t="str">
        <f>IFERROR(VLOOKUP($A209,'CONCENTRADO DE CLAVES'!$A$10:$AU$732,AE$8,FALSE),"")</f>
        <v/>
      </c>
      <c r="AF209" s="13" t="str">
        <f>IFERROR(VLOOKUP($A209,'CONCENTRADO DE CLAVES'!$A$10:$AU$732,AF$8,FALSE),"")</f>
        <v/>
      </c>
      <c r="AG209" s="13" t="str">
        <f>IFERROR(VLOOKUP($A209,'CONCENTRADO DE CLAVES'!$A$10:$AU$732,AG$8,FALSE),"")</f>
        <v/>
      </c>
      <c r="AH209" s="37" t="str">
        <f>IFERROR(VLOOKUP($A209,'CONCENTRADO DE CLAVES'!$A$10:$AU$732,AH$8,FALSE),"")</f>
        <v/>
      </c>
      <c r="AI209" s="13" t="str">
        <f>IFERROR(VLOOKUP($A209,'CONCENTRADO DE CLAVES'!$A$10:$AU$732,AI$8,FALSE),"")</f>
        <v/>
      </c>
      <c r="AJ209" s="13" t="str">
        <f>IFERROR(VLOOKUP($A209,'CONCENTRADO DE CLAVES'!$A$10:$AU$732,AJ$8,FALSE),"")</f>
        <v/>
      </c>
      <c r="AK209" s="13" t="str">
        <f>IFERROR(VLOOKUP($A209,'CONCENTRADO DE CLAVES'!$A$10:$AU$732,AK$8,FALSE),"")</f>
        <v/>
      </c>
      <c r="AL209" s="37" t="str">
        <f>IFERROR(VLOOKUP($A209,'CONCENTRADO DE CLAVES'!$A$10:$AU$732,AL$8,FALSE),"")</f>
        <v/>
      </c>
      <c r="AM209" s="69" t="str">
        <f>IFERROR(VLOOKUP($A209,'CONCENTRADO DE CLAVES'!$A$10:$AU$732,AM$8,FALSE),"")</f>
        <v/>
      </c>
    </row>
    <row r="210" spans="1:39" x14ac:dyDescent="0.25">
      <c r="A210" s="66">
        <v>201</v>
      </c>
      <c r="B210" s="16" t="str">
        <f>IFERROR(VLOOKUP($A210,'CONCENTRADO DE CLAVES'!$A$10:$AU$732,B$8,FALSE),"")</f>
        <v/>
      </c>
      <c r="C210" s="16" t="str">
        <f>IFERROR(VLOOKUP($A210,'CONCENTRADO DE CLAVES'!$A$10:$AU$732,C$8,FALSE),"")</f>
        <v/>
      </c>
      <c r="D210" s="16" t="str">
        <f>IFERROR(VLOOKUP($A210,'CONCENTRADO DE CLAVES'!$A$10:$AU$732,D$8,FALSE),"")</f>
        <v/>
      </c>
      <c r="E210" s="16" t="str">
        <f>IFERROR(VLOOKUP($A210,'CONCENTRADO DE CLAVES'!$A$10:$AU$732,E$8,FALSE),"")</f>
        <v/>
      </c>
      <c r="F210" s="16" t="str">
        <f>IFERROR(VLOOKUP($A210,'CONCENTRADO DE CLAVES'!$A$10:$AU$732,F$8,FALSE),"")</f>
        <v/>
      </c>
      <c r="G210" s="16" t="str">
        <f>IFERROR(VLOOKUP($A210,'CONCENTRADO DE CLAVES'!$A$10:$AU$732,G$8,FALSE),"")</f>
        <v/>
      </c>
      <c r="H210" s="16" t="str">
        <f>IFERROR(VLOOKUP($A210,'CONCENTRADO DE CLAVES'!$A$10:$AU$732,H$8,FALSE),"")</f>
        <v/>
      </c>
      <c r="I210" s="16" t="str">
        <f>IFERROR(VLOOKUP($A210,'CONCENTRADO DE CLAVES'!$A$10:$AU$732,I$8,FALSE),"")</f>
        <v/>
      </c>
      <c r="J210" s="16" t="str">
        <f>IFERROR(VLOOKUP($A210,'CONCENTRADO DE CLAVES'!$A$10:$AU$732,J$8,FALSE),"")</f>
        <v/>
      </c>
      <c r="K210" s="16" t="str">
        <f>IFERROR(VLOOKUP($A210,'CONCENTRADO DE CLAVES'!$A$10:$AU$732,K$8,FALSE),"")</f>
        <v/>
      </c>
      <c r="L210" s="16" t="str">
        <f>IFERROR(VLOOKUP($A210,'CONCENTRADO DE CLAVES'!$A$10:$AU$732,L$8,FALSE),"")</f>
        <v/>
      </c>
      <c r="M210" s="16" t="str">
        <f>IFERROR(VLOOKUP($A210,'CONCENTRADO DE CLAVES'!$A$10:$AU$732,M$8,FALSE),"")</f>
        <v/>
      </c>
      <c r="N210" s="16" t="str">
        <f>IFERROR(VLOOKUP($A210,'CONCENTRADO DE CLAVES'!$A$10:$AU$732,N$8,FALSE),"")</f>
        <v/>
      </c>
      <c r="O210" s="16" t="str">
        <f>IFERROR(VLOOKUP($A210,'CONCENTRADO DE CLAVES'!$A$10:$AU$732,O$8,FALSE),"")</f>
        <v/>
      </c>
      <c r="P210" s="16" t="str">
        <f>IFERROR(VLOOKUP($A210,'CONCENTRADO DE CLAVES'!$A$10:$AU$732,P$8,FALSE),"")</f>
        <v/>
      </c>
      <c r="Q210" s="16" t="str">
        <f>IFERROR(VLOOKUP($A210,'CONCENTRADO DE CLAVES'!$A$10:$AU$732,Q$8,FALSE),"")</f>
        <v/>
      </c>
      <c r="R210" s="16" t="str">
        <f>IFERROR(VLOOKUP($A210,'CONCENTRADO DE CLAVES'!$A$10:$AU$732,R$8,FALSE),"")</f>
        <v/>
      </c>
      <c r="S210" s="16" t="str">
        <f>IFERROR(VLOOKUP($A210,'CONCENTRADO DE CLAVES'!$A$10:$AU$732,S$8,FALSE),"")</f>
        <v/>
      </c>
      <c r="T210" s="16" t="str">
        <f>IFERROR(VLOOKUP($A210,'CONCENTRADO DE CLAVES'!$A$10:$AU$732,T$8,FALSE),"")</f>
        <v/>
      </c>
      <c r="U210" s="16" t="str">
        <f>IFERROR(VLOOKUP($A210,'CONCENTRADO DE CLAVES'!$A$10:$AU$732,U$8,FALSE),"")</f>
        <v/>
      </c>
      <c r="V210" s="16" t="str">
        <f>IFERROR(VLOOKUP($A210,'CONCENTRADO DE CLAVES'!$A$10:$AU$732,V$8,FALSE),"")</f>
        <v/>
      </c>
      <c r="W210" s="13" t="str">
        <f>IFERROR(VLOOKUP($A210,'CONCENTRADO DE CLAVES'!$A$10:$AU$732,W$8,FALSE),"")</f>
        <v/>
      </c>
      <c r="X210" s="13" t="str">
        <f>IFERROR(VLOOKUP($A210,'CONCENTRADO DE CLAVES'!$A$10:$AU$732,X$8,FALSE),"")</f>
        <v/>
      </c>
      <c r="Y210" s="13" t="str">
        <f>IFERROR(VLOOKUP($A210,'CONCENTRADO DE CLAVES'!$A$10:$AU$732,Y$8,FALSE),"")</f>
        <v/>
      </c>
      <c r="Z210" s="37" t="str">
        <f>IFERROR(VLOOKUP($A210,'CONCENTRADO DE CLAVES'!$A$10:$AU$732,Z$8,FALSE),"")</f>
        <v/>
      </c>
      <c r="AA210" s="13" t="str">
        <f>IFERROR(VLOOKUP($A210,'CONCENTRADO DE CLAVES'!$A$10:$AU$732,AA$8,FALSE),"")</f>
        <v/>
      </c>
      <c r="AB210" s="13" t="str">
        <f>IFERROR(VLOOKUP($A210,'CONCENTRADO DE CLAVES'!$A$10:$AU$732,AB$8,FALSE),"")</f>
        <v/>
      </c>
      <c r="AC210" s="13" t="str">
        <f>IFERROR(VLOOKUP($A210,'CONCENTRADO DE CLAVES'!$A$10:$AU$732,AC$8,FALSE),"")</f>
        <v/>
      </c>
      <c r="AD210" s="37" t="str">
        <f>IFERROR(VLOOKUP($A210,'CONCENTRADO DE CLAVES'!$A$10:$AU$732,AD$8,FALSE),"")</f>
        <v/>
      </c>
      <c r="AE210" s="13" t="str">
        <f>IFERROR(VLOOKUP($A210,'CONCENTRADO DE CLAVES'!$A$10:$AU$732,AE$8,FALSE),"")</f>
        <v/>
      </c>
      <c r="AF210" s="13" t="str">
        <f>IFERROR(VLOOKUP($A210,'CONCENTRADO DE CLAVES'!$A$10:$AU$732,AF$8,FALSE),"")</f>
        <v/>
      </c>
      <c r="AG210" s="13" t="str">
        <f>IFERROR(VLOOKUP($A210,'CONCENTRADO DE CLAVES'!$A$10:$AU$732,AG$8,FALSE),"")</f>
        <v/>
      </c>
      <c r="AH210" s="37" t="str">
        <f>IFERROR(VLOOKUP($A210,'CONCENTRADO DE CLAVES'!$A$10:$AU$732,AH$8,FALSE),"")</f>
        <v/>
      </c>
      <c r="AI210" s="13" t="str">
        <f>IFERROR(VLOOKUP($A210,'CONCENTRADO DE CLAVES'!$A$10:$AU$732,AI$8,FALSE),"")</f>
        <v/>
      </c>
      <c r="AJ210" s="13" t="str">
        <f>IFERROR(VLOOKUP($A210,'CONCENTRADO DE CLAVES'!$A$10:$AU$732,AJ$8,FALSE),"")</f>
        <v/>
      </c>
      <c r="AK210" s="13" t="str">
        <f>IFERROR(VLOOKUP($A210,'CONCENTRADO DE CLAVES'!$A$10:$AU$732,AK$8,FALSE),"")</f>
        <v/>
      </c>
      <c r="AL210" s="37" t="str">
        <f>IFERROR(VLOOKUP($A210,'CONCENTRADO DE CLAVES'!$A$10:$AU$732,AL$8,FALSE),"")</f>
        <v/>
      </c>
      <c r="AM210" s="69" t="str">
        <f>IFERROR(VLOOKUP($A210,'CONCENTRADO DE CLAVES'!$A$10:$AU$732,AM$8,FALSE),"")</f>
        <v/>
      </c>
    </row>
    <row r="211" spans="1:39" x14ac:dyDescent="0.25">
      <c r="A211" s="66">
        <v>202</v>
      </c>
      <c r="B211" s="16" t="str">
        <f>IFERROR(VLOOKUP($A211,'CONCENTRADO DE CLAVES'!$A$10:$AU$732,B$8,FALSE),"")</f>
        <v/>
      </c>
      <c r="C211" s="16" t="str">
        <f>IFERROR(VLOOKUP($A211,'CONCENTRADO DE CLAVES'!$A$10:$AU$732,C$8,FALSE),"")</f>
        <v/>
      </c>
      <c r="D211" s="16" t="str">
        <f>IFERROR(VLOOKUP($A211,'CONCENTRADO DE CLAVES'!$A$10:$AU$732,D$8,FALSE),"")</f>
        <v/>
      </c>
      <c r="E211" s="16" t="str">
        <f>IFERROR(VLOOKUP($A211,'CONCENTRADO DE CLAVES'!$A$10:$AU$732,E$8,FALSE),"")</f>
        <v/>
      </c>
      <c r="F211" s="16" t="str">
        <f>IFERROR(VLOOKUP($A211,'CONCENTRADO DE CLAVES'!$A$10:$AU$732,F$8,FALSE),"")</f>
        <v/>
      </c>
      <c r="G211" s="16" t="str">
        <f>IFERROR(VLOOKUP($A211,'CONCENTRADO DE CLAVES'!$A$10:$AU$732,G$8,FALSE),"")</f>
        <v/>
      </c>
      <c r="H211" s="16" t="str">
        <f>IFERROR(VLOOKUP($A211,'CONCENTRADO DE CLAVES'!$A$10:$AU$732,H$8,FALSE),"")</f>
        <v/>
      </c>
      <c r="I211" s="16" t="str">
        <f>IFERROR(VLOOKUP($A211,'CONCENTRADO DE CLAVES'!$A$10:$AU$732,I$8,FALSE),"")</f>
        <v/>
      </c>
      <c r="J211" s="16" t="str">
        <f>IFERROR(VLOOKUP($A211,'CONCENTRADO DE CLAVES'!$A$10:$AU$732,J$8,FALSE),"")</f>
        <v/>
      </c>
      <c r="K211" s="16" t="str">
        <f>IFERROR(VLOOKUP($A211,'CONCENTRADO DE CLAVES'!$A$10:$AU$732,K$8,FALSE),"")</f>
        <v/>
      </c>
      <c r="L211" s="16" t="str">
        <f>IFERROR(VLOOKUP($A211,'CONCENTRADO DE CLAVES'!$A$10:$AU$732,L$8,FALSE),"")</f>
        <v/>
      </c>
      <c r="M211" s="16" t="str">
        <f>IFERROR(VLOOKUP($A211,'CONCENTRADO DE CLAVES'!$A$10:$AU$732,M$8,FALSE),"")</f>
        <v/>
      </c>
      <c r="N211" s="16" t="str">
        <f>IFERROR(VLOOKUP($A211,'CONCENTRADO DE CLAVES'!$A$10:$AU$732,N$8,FALSE),"")</f>
        <v/>
      </c>
      <c r="O211" s="16" t="str">
        <f>IFERROR(VLOOKUP($A211,'CONCENTRADO DE CLAVES'!$A$10:$AU$732,O$8,FALSE),"")</f>
        <v/>
      </c>
      <c r="P211" s="16" t="str">
        <f>IFERROR(VLOOKUP($A211,'CONCENTRADO DE CLAVES'!$A$10:$AU$732,P$8,FALSE),"")</f>
        <v/>
      </c>
      <c r="Q211" s="16" t="str">
        <f>IFERROR(VLOOKUP($A211,'CONCENTRADO DE CLAVES'!$A$10:$AU$732,Q$8,FALSE),"")</f>
        <v/>
      </c>
      <c r="R211" s="16" t="str">
        <f>IFERROR(VLOOKUP($A211,'CONCENTRADO DE CLAVES'!$A$10:$AU$732,R$8,FALSE),"")</f>
        <v/>
      </c>
      <c r="S211" s="16" t="str">
        <f>IFERROR(VLOOKUP($A211,'CONCENTRADO DE CLAVES'!$A$10:$AU$732,S$8,FALSE),"")</f>
        <v/>
      </c>
      <c r="T211" s="16" t="str">
        <f>IFERROR(VLOOKUP($A211,'CONCENTRADO DE CLAVES'!$A$10:$AU$732,T$8,FALSE),"")</f>
        <v/>
      </c>
      <c r="U211" s="16" t="str">
        <f>IFERROR(VLOOKUP($A211,'CONCENTRADO DE CLAVES'!$A$10:$AU$732,U$8,FALSE),"")</f>
        <v/>
      </c>
      <c r="V211" s="16" t="str">
        <f>IFERROR(VLOOKUP($A211,'CONCENTRADO DE CLAVES'!$A$10:$AU$732,V$8,FALSE),"")</f>
        <v/>
      </c>
      <c r="W211" s="13" t="str">
        <f>IFERROR(VLOOKUP($A211,'CONCENTRADO DE CLAVES'!$A$10:$AU$732,W$8,FALSE),"")</f>
        <v/>
      </c>
      <c r="X211" s="13" t="str">
        <f>IFERROR(VLOOKUP($A211,'CONCENTRADO DE CLAVES'!$A$10:$AU$732,X$8,FALSE),"")</f>
        <v/>
      </c>
      <c r="Y211" s="13" t="str">
        <f>IFERROR(VLOOKUP($A211,'CONCENTRADO DE CLAVES'!$A$10:$AU$732,Y$8,FALSE),"")</f>
        <v/>
      </c>
      <c r="Z211" s="37" t="str">
        <f>IFERROR(VLOOKUP($A211,'CONCENTRADO DE CLAVES'!$A$10:$AU$732,Z$8,FALSE),"")</f>
        <v/>
      </c>
      <c r="AA211" s="13" t="str">
        <f>IFERROR(VLOOKUP($A211,'CONCENTRADO DE CLAVES'!$A$10:$AU$732,AA$8,FALSE),"")</f>
        <v/>
      </c>
      <c r="AB211" s="13" t="str">
        <f>IFERROR(VLOOKUP($A211,'CONCENTRADO DE CLAVES'!$A$10:$AU$732,AB$8,FALSE),"")</f>
        <v/>
      </c>
      <c r="AC211" s="13" t="str">
        <f>IFERROR(VLOOKUP($A211,'CONCENTRADO DE CLAVES'!$A$10:$AU$732,AC$8,FALSE),"")</f>
        <v/>
      </c>
      <c r="AD211" s="37" t="str">
        <f>IFERROR(VLOOKUP($A211,'CONCENTRADO DE CLAVES'!$A$10:$AU$732,AD$8,FALSE),"")</f>
        <v/>
      </c>
      <c r="AE211" s="13" t="str">
        <f>IFERROR(VLOOKUP($A211,'CONCENTRADO DE CLAVES'!$A$10:$AU$732,AE$8,FALSE),"")</f>
        <v/>
      </c>
      <c r="AF211" s="13" t="str">
        <f>IFERROR(VLOOKUP($A211,'CONCENTRADO DE CLAVES'!$A$10:$AU$732,AF$8,FALSE),"")</f>
        <v/>
      </c>
      <c r="AG211" s="13" t="str">
        <f>IFERROR(VLOOKUP($A211,'CONCENTRADO DE CLAVES'!$A$10:$AU$732,AG$8,FALSE),"")</f>
        <v/>
      </c>
      <c r="AH211" s="37" t="str">
        <f>IFERROR(VLOOKUP($A211,'CONCENTRADO DE CLAVES'!$A$10:$AU$732,AH$8,FALSE),"")</f>
        <v/>
      </c>
      <c r="AI211" s="13" t="str">
        <f>IFERROR(VLOOKUP($A211,'CONCENTRADO DE CLAVES'!$A$10:$AU$732,AI$8,FALSE),"")</f>
        <v/>
      </c>
      <c r="AJ211" s="13" t="str">
        <f>IFERROR(VLOOKUP($A211,'CONCENTRADO DE CLAVES'!$A$10:$AU$732,AJ$8,FALSE),"")</f>
        <v/>
      </c>
      <c r="AK211" s="13" t="str">
        <f>IFERROR(VLOOKUP($A211,'CONCENTRADO DE CLAVES'!$A$10:$AU$732,AK$8,FALSE),"")</f>
        <v/>
      </c>
      <c r="AL211" s="37" t="str">
        <f>IFERROR(VLOOKUP($A211,'CONCENTRADO DE CLAVES'!$A$10:$AU$732,AL$8,FALSE),"")</f>
        <v/>
      </c>
      <c r="AM211" s="69" t="str">
        <f>IFERROR(VLOOKUP($A211,'CONCENTRADO DE CLAVES'!$A$10:$AU$732,AM$8,FALSE),"")</f>
        <v/>
      </c>
    </row>
    <row r="212" spans="1:39" x14ac:dyDescent="0.25">
      <c r="A212" s="66">
        <v>203</v>
      </c>
      <c r="B212" s="16" t="str">
        <f>IFERROR(VLOOKUP($A212,'CONCENTRADO DE CLAVES'!$A$10:$AU$732,B$8,FALSE),"")</f>
        <v/>
      </c>
      <c r="C212" s="16" t="str">
        <f>IFERROR(VLOOKUP($A212,'CONCENTRADO DE CLAVES'!$A$10:$AU$732,C$8,FALSE),"")</f>
        <v/>
      </c>
      <c r="D212" s="16" t="str">
        <f>IFERROR(VLOOKUP($A212,'CONCENTRADO DE CLAVES'!$A$10:$AU$732,D$8,FALSE),"")</f>
        <v/>
      </c>
      <c r="E212" s="16" t="str">
        <f>IFERROR(VLOOKUP($A212,'CONCENTRADO DE CLAVES'!$A$10:$AU$732,E$8,FALSE),"")</f>
        <v/>
      </c>
      <c r="F212" s="16" t="str">
        <f>IFERROR(VLOOKUP($A212,'CONCENTRADO DE CLAVES'!$A$10:$AU$732,F$8,FALSE),"")</f>
        <v/>
      </c>
      <c r="G212" s="16" t="str">
        <f>IFERROR(VLOOKUP($A212,'CONCENTRADO DE CLAVES'!$A$10:$AU$732,G$8,FALSE),"")</f>
        <v/>
      </c>
      <c r="H212" s="16" t="str">
        <f>IFERROR(VLOOKUP($A212,'CONCENTRADO DE CLAVES'!$A$10:$AU$732,H$8,FALSE),"")</f>
        <v/>
      </c>
      <c r="I212" s="16" t="str">
        <f>IFERROR(VLOOKUP($A212,'CONCENTRADO DE CLAVES'!$A$10:$AU$732,I$8,FALSE),"")</f>
        <v/>
      </c>
      <c r="J212" s="16" t="str">
        <f>IFERROR(VLOOKUP($A212,'CONCENTRADO DE CLAVES'!$A$10:$AU$732,J$8,FALSE),"")</f>
        <v/>
      </c>
      <c r="K212" s="16" t="str">
        <f>IFERROR(VLOOKUP($A212,'CONCENTRADO DE CLAVES'!$A$10:$AU$732,K$8,FALSE),"")</f>
        <v/>
      </c>
      <c r="L212" s="16" t="str">
        <f>IFERROR(VLOOKUP($A212,'CONCENTRADO DE CLAVES'!$A$10:$AU$732,L$8,FALSE),"")</f>
        <v/>
      </c>
      <c r="M212" s="16" t="str">
        <f>IFERROR(VLOOKUP($A212,'CONCENTRADO DE CLAVES'!$A$10:$AU$732,M$8,FALSE),"")</f>
        <v/>
      </c>
      <c r="N212" s="16" t="str">
        <f>IFERROR(VLOOKUP($A212,'CONCENTRADO DE CLAVES'!$A$10:$AU$732,N$8,FALSE),"")</f>
        <v/>
      </c>
      <c r="O212" s="16" t="str">
        <f>IFERROR(VLOOKUP($A212,'CONCENTRADO DE CLAVES'!$A$10:$AU$732,O$8,FALSE),"")</f>
        <v/>
      </c>
      <c r="P212" s="16" t="str">
        <f>IFERROR(VLOOKUP($A212,'CONCENTRADO DE CLAVES'!$A$10:$AU$732,P$8,FALSE),"")</f>
        <v/>
      </c>
      <c r="Q212" s="16" t="str">
        <f>IFERROR(VLOOKUP($A212,'CONCENTRADO DE CLAVES'!$A$10:$AU$732,Q$8,FALSE),"")</f>
        <v/>
      </c>
      <c r="R212" s="16" t="str">
        <f>IFERROR(VLOOKUP($A212,'CONCENTRADO DE CLAVES'!$A$10:$AU$732,R$8,FALSE),"")</f>
        <v/>
      </c>
      <c r="S212" s="16" t="str">
        <f>IFERROR(VLOOKUP($A212,'CONCENTRADO DE CLAVES'!$A$10:$AU$732,S$8,FALSE),"")</f>
        <v/>
      </c>
      <c r="T212" s="16" t="str">
        <f>IFERROR(VLOOKUP($A212,'CONCENTRADO DE CLAVES'!$A$10:$AU$732,T$8,FALSE),"")</f>
        <v/>
      </c>
      <c r="U212" s="16" t="str">
        <f>IFERROR(VLOOKUP($A212,'CONCENTRADO DE CLAVES'!$A$10:$AU$732,U$8,FALSE),"")</f>
        <v/>
      </c>
      <c r="V212" s="16" t="str">
        <f>IFERROR(VLOOKUP($A212,'CONCENTRADO DE CLAVES'!$A$10:$AU$732,V$8,FALSE),"")</f>
        <v/>
      </c>
      <c r="W212" s="13" t="str">
        <f>IFERROR(VLOOKUP($A212,'CONCENTRADO DE CLAVES'!$A$10:$AU$732,W$8,FALSE),"")</f>
        <v/>
      </c>
      <c r="X212" s="13" t="str">
        <f>IFERROR(VLOOKUP($A212,'CONCENTRADO DE CLAVES'!$A$10:$AU$732,X$8,FALSE),"")</f>
        <v/>
      </c>
      <c r="Y212" s="13" t="str">
        <f>IFERROR(VLOOKUP($A212,'CONCENTRADO DE CLAVES'!$A$10:$AU$732,Y$8,FALSE),"")</f>
        <v/>
      </c>
      <c r="Z212" s="37" t="str">
        <f>IFERROR(VLOOKUP($A212,'CONCENTRADO DE CLAVES'!$A$10:$AU$732,Z$8,FALSE),"")</f>
        <v/>
      </c>
      <c r="AA212" s="13" t="str">
        <f>IFERROR(VLOOKUP($A212,'CONCENTRADO DE CLAVES'!$A$10:$AU$732,AA$8,FALSE),"")</f>
        <v/>
      </c>
      <c r="AB212" s="13" t="str">
        <f>IFERROR(VLOOKUP($A212,'CONCENTRADO DE CLAVES'!$A$10:$AU$732,AB$8,FALSE),"")</f>
        <v/>
      </c>
      <c r="AC212" s="13" t="str">
        <f>IFERROR(VLOOKUP($A212,'CONCENTRADO DE CLAVES'!$A$10:$AU$732,AC$8,FALSE),"")</f>
        <v/>
      </c>
      <c r="AD212" s="37" t="str">
        <f>IFERROR(VLOOKUP($A212,'CONCENTRADO DE CLAVES'!$A$10:$AU$732,AD$8,FALSE),"")</f>
        <v/>
      </c>
      <c r="AE212" s="13" t="str">
        <f>IFERROR(VLOOKUP($A212,'CONCENTRADO DE CLAVES'!$A$10:$AU$732,AE$8,FALSE),"")</f>
        <v/>
      </c>
      <c r="AF212" s="13" t="str">
        <f>IFERROR(VLOOKUP($A212,'CONCENTRADO DE CLAVES'!$A$10:$AU$732,AF$8,FALSE),"")</f>
        <v/>
      </c>
      <c r="AG212" s="13" t="str">
        <f>IFERROR(VLOOKUP($A212,'CONCENTRADO DE CLAVES'!$A$10:$AU$732,AG$8,FALSE),"")</f>
        <v/>
      </c>
      <c r="AH212" s="37" t="str">
        <f>IFERROR(VLOOKUP($A212,'CONCENTRADO DE CLAVES'!$A$10:$AU$732,AH$8,FALSE),"")</f>
        <v/>
      </c>
      <c r="AI212" s="13" t="str">
        <f>IFERROR(VLOOKUP($A212,'CONCENTRADO DE CLAVES'!$A$10:$AU$732,AI$8,FALSE),"")</f>
        <v/>
      </c>
      <c r="AJ212" s="13" t="str">
        <f>IFERROR(VLOOKUP($A212,'CONCENTRADO DE CLAVES'!$A$10:$AU$732,AJ$8,FALSE),"")</f>
        <v/>
      </c>
      <c r="AK212" s="13" t="str">
        <f>IFERROR(VLOOKUP($A212,'CONCENTRADO DE CLAVES'!$A$10:$AU$732,AK$8,FALSE),"")</f>
        <v/>
      </c>
      <c r="AL212" s="37" t="str">
        <f>IFERROR(VLOOKUP($A212,'CONCENTRADO DE CLAVES'!$A$10:$AU$732,AL$8,FALSE),"")</f>
        <v/>
      </c>
      <c r="AM212" s="69" t="str">
        <f>IFERROR(VLOOKUP($A212,'CONCENTRADO DE CLAVES'!$A$10:$AU$732,AM$8,FALSE),"")</f>
        <v/>
      </c>
    </row>
    <row r="213" spans="1:39" x14ac:dyDescent="0.25">
      <c r="A213" s="66">
        <v>204</v>
      </c>
      <c r="B213" s="16" t="str">
        <f>IFERROR(VLOOKUP($A213,'CONCENTRADO DE CLAVES'!$A$10:$AU$732,B$8,FALSE),"")</f>
        <v/>
      </c>
      <c r="C213" s="16" t="str">
        <f>IFERROR(VLOOKUP($A213,'CONCENTRADO DE CLAVES'!$A$10:$AU$732,C$8,FALSE),"")</f>
        <v/>
      </c>
      <c r="D213" s="16" t="str">
        <f>IFERROR(VLOOKUP($A213,'CONCENTRADO DE CLAVES'!$A$10:$AU$732,D$8,FALSE),"")</f>
        <v/>
      </c>
      <c r="E213" s="16" t="str">
        <f>IFERROR(VLOOKUP($A213,'CONCENTRADO DE CLAVES'!$A$10:$AU$732,E$8,FALSE),"")</f>
        <v/>
      </c>
      <c r="F213" s="16" t="str">
        <f>IFERROR(VLOOKUP($A213,'CONCENTRADO DE CLAVES'!$A$10:$AU$732,F$8,FALSE),"")</f>
        <v/>
      </c>
      <c r="G213" s="16" t="str">
        <f>IFERROR(VLOOKUP($A213,'CONCENTRADO DE CLAVES'!$A$10:$AU$732,G$8,FALSE),"")</f>
        <v/>
      </c>
      <c r="H213" s="16" t="str">
        <f>IFERROR(VLOOKUP($A213,'CONCENTRADO DE CLAVES'!$A$10:$AU$732,H$8,FALSE),"")</f>
        <v/>
      </c>
      <c r="I213" s="16" t="str">
        <f>IFERROR(VLOOKUP($A213,'CONCENTRADO DE CLAVES'!$A$10:$AU$732,I$8,FALSE),"")</f>
        <v/>
      </c>
      <c r="J213" s="16" t="str">
        <f>IFERROR(VLOOKUP($A213,'CONCENTRADO DE CLAVES'!$A$10:$AU$732,J$8,FALSE),"")</f>
        <v/>
      </c>
      <c r="K213" s="16" t="str">
        <f>IFERROR(VLOOKUP($A213,'CONCENTRADO DE CLAVES'!$A$10:$AU$732,K$8,FALSE),"")</f>
        <v/>
      </c>
      <c r="L213" s="16" t="str">
        <f>IFERROR(VLOOKUP($A213,'CONCENTRADO DE CLAVES'!$A$10:$AU$732,L$8,FALSE),"")</f>
        <v/>
      </c>
      <c r="M213" s="16" t="str">
        <f>IFERROR(VLOOKUP($A213,'CONCENTRADO DE CLAVES'!$A$10:$AU$732,M$8,FALSE),"")</f>
        <v/>
      </c>
      <c r="N213" s="16" t="str">
        <f>IFERROR(VLOOKUP($A213,'CONCENTRADO DE CLAVES'!$A$10:$AU$732,N$8,FALSE),"")</f>
        <v/>
      </c>
      <c r="O213" s="16" t="str">
        <f>IFERROR(VLOOKUP($A213,'CONCENTRADO DE CLAVES'!$A$10:$AU$732,O$8,FALSE),"")</f>
        <v/>
      </c>
      <c r="P213" s="16" t="str">
        <f>IFERROR(VLOOKUP($A213,'CONCENTRADO DE CLAVES'!$A$10:$AU$732,P$8,FALSE),"")</f>
        <v/>
      </c>
      <c r="Q213" s="16" t="str">
        <f>IFERROR(VLOOKUP($A213,'CONCENTRADO DE CLAVES'!$A$10:$AU$732,Q$8,FALSE),"")</f>
        <v/>
      </c>
      <c r="R213" s="16" t="str">
        <f>IFERROR(VLOOKUP($A213,'CONCENTRADO DE CLAVES'!$A$10:$AU$732,R$8,FALSE),"")</f>
        <v/>
      </c>
      <c r="S213" s="16" t="str">
        <f>IFERROR(VLOOKUP($A213,'CONCENTRADO DE CLAVES'!$A$10:$AU$732,S$8,FALSE),"")</f>
        <v/>
      </c>
      <c r="T213" s="16" t="str">
        <f>IFERROR(VLOOKUP($A213,'CONCENTRADO DE CLAVES'!$A$10:$AU$732,T$8,FALSE),"")</f>
        <v/>
      </c>
      <c r="U213" s="16" t="str">
        <f>IFERROR(VLOOKUP($A213,'CONCENTRADO DE CLAVES'!$A$10:$AU$732,U$8,FALSE),"")</f>
        <v/>
      </c>
      <c r="V213" s="16" t="str">
        <f>IFERROR(VLOOKUP($A213,'CONCENTRADO DE CLAVES'!$A$10:$AU$732,V$8,FALSE),"")</f>
        <v/>
      </c>
      <c r="W213" s="13" t="str">
        <f>IFERROR(VLOOKUP($A213,'CONCENTRADO DE CLAVES'!$A$10:$AU$732,W$8,FALSE),"")</f>
        <v/>
      </c>
      <c r="X213" s="13" t="str">
        <f>IFERROR(VLOOKUP($A213,'CONCENTRADO DE CLAVES'!$A$10:$AU$732,X$8,FALSE),"")</f>
        <v/>
      </c>
      <c r="Y213" s="13" t="str">
        <f>IFERROR(VLOOKUP($A213,'CONCENTRADO DE CLAVES'!$A$10:$AU$732,Y$8,FALSE),"")</f>
        <v/>
      </c>
      <c r="Z213" s="37" t="str">
        <f>IFERROR(VLOOKUP($A213,'CONCENTRADO DE CLAVES'!$A$10:$AU$732,Z$8,FALSE),"")</f>
        <v/>
      </c>
      <c r="AA213" s="13" t="str">
        <f>IFERROR(VLOOKUP($A213,'CONCENTRADO DE CLAVES'!$A$10:$AU$732,AA$8,FALSE),"")</f>
        <v/>
      </c>
      <c r="AB213" s="13" t="str">
        <f>IFERROR(VLOOKUP($A213,'CONCENTRADO DE CLAVES'!$A$10:$AU$732,AB$8,FALSE),"")</f>
        <v/>
      </c>
      <c r="AC213" s="13" t="str">
        <f>IFERROR(VLOOKUP($A213,'CONCENTRADO DE CLAVES'!$A$10:$AU$732,AC$8,FALSE),"")</f>
        <v/>
      </c>
      <c r="AD213" s="37" t="str">
        <f>IFERROR(VLOOKUP($A213,'CONCENTRADO DE CLAVES'!$A$10:$AU$732,AD$8,FALSE),"")</f>
        <v/>
      </c>
      <c r="AE213" s="13" t="str">
        <f>IFERROR(VLOOKUP($A213,'CONCENTRADO DE CLAVES'!$A$10:$AU$732,AE$8,FALSE),"")</f>
        <v/>
      </c>
      <c r="AF213" s="13" t="str">
        <f>IFERROR(VLOOKUP($A213,'CONCENTRADO DE CLAVES'!$A$10:$AU$732,AF$8,FALSE),"")</f>
        <v/>
      </c>
      <c r="AG213" s="13" t="str">
        <f>IFERROR(VLOOKUP($A213,'CONCENTRADO DE CLAVES'!$A$10:$AU$732,AG$8,FALSE),"")</f>
        <v/>
      </c>
      <c r="AH213" s="37" t="str">
        <f>IFERROR(VLOOKUP($A213,'CONCENTRADO DE CLAVES'!$A$10:$AU$732,AH$8,FALSE),"")</f>
        <v/>
      </c>
      <c r="AI213" s="13" t="str">
        <f>IFERROR(VLOOKUP($A213,'CONCENTRADO DE CLAVES'!$A$10:$AU$732,AI$8,FALSE),"")</f>
        <v/>
      </c>
      <c r="AJ213" s="13" t="str">
        <f>IFERROR(VLOOKUP($A213,'CONCENTRADO DE CLAVES'!$A$10:$AU$732,AJ$8,FALSE),"")</f>
        <v/>
      </c>
      <c r="AK213" s="13" t="str">
        <f>IFERROR(VLOOKUP($A213,'CONCENTRADO DE CLAVES'!$A$10:$AU$732,AK$8,FALSE),"")</f>
        <v/>
      </c>
      <c r="AL213" s="37" t="str">
        <f>IFERROR(VLOOKUP($A213,'CONCENTRADO DE CLAVES'!$A$10:$AU$732,AL$8,FALSE),"")</f>
        <v/>
      </c>
      <c r="AM213" s="69" t="str">
        <f>IFERROR(VLOOKUP($A213,'CONCENTRADO DE CLAVES'!$A$10:$AU$732,AM$8,FALSE),"")</f>
        <v/>
      </c>
    </row>
    <row r="214" spans="1:39" x14ac:dyDescent="0.25">
      <c r="A214" s="66">
        <v>205</v>
      </c>
      <c r="B214" s="16" t="str">
        <f>IFERROR(VLOOKUP($A214,'CONCENTRADO DE CLAVES'!$A$10:$AU$732,B$8,FALSE),"")</f>
        <v/>
      </c>
      <c r="C214" s="16" t="str">
        <f>IFERROR(VLOOKUP($A214,'CONCENTRADO DE CLAVES'!$A$10:$AU$732,C$8,FALSE),"")</f>
        <v/>
      </c>
      <c r="D214" s="16" t="str">
        <f>IFERROR(VLOOKUP($A214,'CONCENTRADO DE CLAVES'!$A$10:$AU$732,D$8,FALSE),"")</f>
        <v/>
      </c>
      <c r="E214" s="16" t="str">
        <f>IFERROR(VLOOKUP($A214,'CONCENTRADO DE CLAVES'!$A$10:$AU$732,E$8,FALSE),"")</f>
        <v/>
      </c>
      <c r="F214" s="16" t="str">
        <f>IFERROR(VLOOKUP($A214,'CONCENTRADO DE CLAVES'!$A$10:$AU$732,F$8,FALSE),"")</f>
        <v/>
      </c>
      <c r="G214" s="16" t="str">
        <f>IFERROR(VLOOKUP($A214,'CONCENTRADO DE CLAVES'!$A$10:$AU$732,G$8,FALSE),"")</f>
        <v/>
      </c>
      <c r="H214" s="16" t="str">
        <f>IFERROR(VLOOKUP($A214,'CONCENTRADO DE CLAVES'!$A$10:$AU$732,H$8,FALSE),"")</f>
        <v/>
      </c>
      <c r="I214" s="16" t="str">
        <f>IFERROR(VLOOKUP($A214,'CONCENTRADO DE CLAVES'!$A$10:$AU$732,I$8,FALSE),"")</f>
        <v/>
      </c>
      <c r="J214" s="16" t="str">
        <f>IFERROR(VLOOKUP($A214,'CONCENTRADO DE CLAVES'!$A$10:$AU$732,J$8,FALSE),"")</f>
        <v/>
      </c>
      <c r="K214" s="16" t="str">
        <f>IFERROR(VLOOKUP($A214,'CONCENTRADO DE CLAVES'!$A$10:$AU$732,K$8,FALSE),"")</f>
        <v/>
      </c>
      <c r="L214" s="16" t="str">
        <f>IFERROR(VLOOKUP($A214,'CONCENTRADO DE CLAVES'!$A$10:$AU$732,L$8,FALSE),"")</f>
        <v/>
      </c>
      <c r="M214" s="16" t="str">
        <f>IFERROR(VLOOKUP($A214,'CONCENTRADO DE CLAVES'!$A$10:$AU$732,M$8,FALSE),"")</f>
        <v/>
      </c>
      <c r="N214" s="16" t="str">
        <f>IFERROR(VLOOKUP($A214,'CONCENTRADO DE CLAVES'!$A$10:$AU$732,N$8,FALSE),"")</f>
        <v/>
      </c>
      <c r="O214" s="16" t="str">
        <f>IFERROR(VLOOKUP($A214,'CONCENTRADO DE CLAVES'!$A$10:$AU$732,O$8,FALSE),"")</f>
        <v/>
      </c>
      <c r="P214" s="16" t="str">
        <f>IFERROR(VLOOKUP($A214,'CONCENTRADO DE CLAVES'!$A$10:$AU$732,P$8,FALSE),"")</f>
        <v/>
      </c>
      <c r="Q214" s="16" t="str">
        <f>IFERROR(VLOOKUP($A214,'CONCENTRADO DE CLAVES'!$A$10:$AU$732,Q$8,FALSE),"")</f>
        <v/>
      </c>
      <c r="R214" s="16" t="str">
        <f>IFERROR(VLOOKUP($A214,'CONCENTRADO DE CLAVES'!$A$10:$AU$732,R$8,FALSE),"")</f>
        <v/>
      </c>
      <c r="S214" s="16" t="str">
        <f>IFERROR(VLOOKUP($A214,'CONCENTRADO DE CLAVES'!$A$10:$AU$732,S$8,FALSE),"")</f>
        <v/>
      </c>
      <c r="T214" s="16" t="str">
        <f>IFERROR(VLOOKUP($A214,'CONCENTRADO DE CLAVES'!$A$10:$AU$732,T$8,FALSE),"")</f>
        <v/>
      </c>
      <c r="U214" s="16" t="str">
        <f>IFERROR(VLOOKUP($A214,'CONCENTRADO DE CLAVES'!$A$10:$AU$732,U$8,FALSE),"")</f>
        <v/>
      </c>
      <c r="V214" s="16" t="str">
        <f>IFERROR(VLOOKUP($A214,'CONCENTRADO DE CLAVES'!$A$10:$AU$732,V$8,FALSE),"")</f>
        <v/>
      </c>
      <c r="W214" s="13" t="str">
        <f>IFERROR(VLOOKUP($A214,'CONCENTRADO DE CLAVES'!$A$10:$AU$732,W$8,FALSE),"")</f>
        <v/>
      </c>
      <c r="X214" s="13" t="str">
        <f>IFERROR(VLOOKUP($A214,'CONCENTRADO DE CLAVES'!$A$10:$AU$732,X$8,FALSE),"")</f>
        <v/>
      </c>
      <c r="Y214" s="13" t="str">
        <f>IFERROR(VLOOKUP($A214,'CONCENTRADO DE CLAVES'!$A$10:$AU$732,Y$8,FALSE),"")</f>
        <v/>
      </c>
      <c r="Z214" s="37" t="str">
        <f>IFERROR(VLOOKUP($A214,'CONCENTRADO DE CLAVES'!$A$10:$AU$732,Z$8,FALSE),"")</f>
        <v/>
      </c>
      <c r="AA214" s="13" t="str">
        <f>IFERROR(VLOOKUP($A214,'CONCENTRADO DE CLAVES'!$A$10:$AU$732,AA$8,FALSE),"")</f>
        <v/>
      </c>
      <c r="AB214" s="13" t="str">
        <f>IFERROR(VLOOKUP($A214,'CONCENTRADO DE CLAVES'!$A$10:$AU$732,AB$8,FALSE),"")</f>
        <v/>
      </c>
      <c r="AC214" s="13" t="str">
        <f>IFERROR(VLOOKUP($A214,'CONCENTRADO DE CLAVES'!$A$10:$AU$732,AC$8,FALSE),"")</f>
        <v/>
      </c>
      <c r="AD214" s="37" t="str">
        <f>IFERROR(VLOOKUP($A214,'CONCENTRADO DE CLAVES'!$A$10:$AU$732,AD$8,FALSE),"")</f>
        <v/>
      </c>
      <c r="AE214" s="13" t="str">
        <f>IFERROR(VLOOKUP($A214,'CONCENTRADO DE CLAVES'!$A$10:$AU$732,AE$8,FALSE),"")</f>
        <v/>
      </c>
      <c r="AF214" s="13" t="str">
        <f>IFERROR(VLOOKUP($A214,'CONCENTRADO DE CLAVES'!$A$10:$AU$732,AF$8,FALSE),"")</f>
        <v/>
      </c>
      <c r="AG214" s="13" t="str">
        <f>IFERROR(VLOOKUP($A214,'CONCENTRADO DE CLAVES'!$A$10:$AU$732,AG$8,FALSE),"")</f>
        <v/>
      </c>
      <c r="AH214" s="37" t="str">
        <f>IFERROR(VLOOKUP($A214,'CONCENTRADO DE CLAVES'!$A$10:$AU$732,AH$8,FALSE),"")</f>
        <v/>
      </c>
      <c r="AI214" s="13" t="str">
        <f>IFERROR(VLOOKUP($A214,'CONCENTRADO DE CLAVES'!$A$10:$AU$732,AI$8,FALSE),"")</f>
        <v/>
      </c>
      <c r="AJ214" s="13" t="str">
        <f>IFERROR(VLOOKUP($A214,'CONCENTRADO DE CLAVES'!$A$10:$AU$732,AJ$8,FALSE),"")</f>
        <v/>
      </c>
      <c r="AK214" s="13" t="str">
        <f>IFERROR(VLOOKUP($A214,'CONCENTRADO DE CLAVES'!$A$10:$AU$732,AK$8,FALSE),"")</f>
        <v/>
      </c>
      <c r="AL214" s="37" t="str">
        <f>IFERROR(VLOOKUP($A214,'CONCENTRADO DE CLAVES'!$A$10:$AU$732,AL$8,FALSE),"")</f>
        <v/>
      </c>
      <c r="AM214" s="69" t="str">
        <f>IFERROR(VLOOKUP($A214,'CONCENTRADO DE CLAVES'!$A$10:$AU$732,AM$8,FALSE),"")</f>
        <v/>
      </c>
    </row>
    <row r="215" spans="1:39" x14ac:dyDescent="0.25">
      <c r="A215" s="66">
        <v>206</v>
      </c>
      <c r="B215" s="16" t="str">
        <f>IFERROR(VLOOKUP($A215,'CONCENTRADO DE CLAVES'!$A$10:$AU$732,B$8,FALSE),"")</f>
        <v/>
      </c>
      <c r="C215" s="16" t="str">
        <f>IFERROR(VLOOKUP($A215,'CONCENTRADO DE CLAVES'!$A$10:$AU$732,C$8,FALSE),"")</f>
        <v/>
      </c>
      <c r="D215" s="16" t="str">
        <f>IFERROR(VLOOKUP($A215,'CONCENTRADO DE CLAVES'!$A$10:$AU$732,D$8,FALSE),"")</f>
        <v/>
      </c>
      <c r="E215" s="16" t="str">
        <f>IFERROR(VLOOKUP($A215,'CONCENTRADO DE CLAVES'!$A$10:$AU$732,E$8,FALSE),"")</f>
        <v/>
      </c>
      <c r="F215" s="16" t="str">
        <f>IFERROR(VLOOKUP($A215,'CONCENTRADO DE CLAVES'!$A$10:$AU$732,F$8,FALSE),"")</f>
        <v/>
      </c>
      <c r="G215" s="16" t="str">
        <f>IFERROR(VLOOKUP($A215,'CONCENTRADO DE CLAVES'!$A$10:$AU$732,G$8,FALSE),"")</f>
        <v/>
      </c>
      <c r="H215" s="16" t="str">
        <f>IFERROR(VLOOKUP($A215,'CONCENTRADO DE CLAVES'!$A$10:$AU$732,H$8,FALSE),"")</f>
        <v/>
      </c>
      <c r="I215" s="16" t="str">
        <f>IFERROR(VLOOKUP($A215,'CONCENTRADO DE CLAVES'!$A$10:$AU$732,I$8,FALSE),"")</f>
        <v/>
      </c>
      <c r="J215" s="16" t="str">
        <f>IFERROR(VLOOKUP($A215,'CONCENTRADO DE CLAVES'!$A$10:$AU$732,J$8,FALSE),"")</f>
        <v/>
      </c>
      <c r="K215" s="16" t="str">
        <f>IFERROR(VLOOKUP($A215,'CONCENTRADO DE CLAVES'!$A$10:$AU$732,K$8,FALSE),"")</f>
        <v/>
      </c>
      <c r="L215" s="16" t="str">
        <f>IFERROR(VLOOKUP($A215,'CONCENTRADO DE CLAVES'!$A$10:$AU$732,L$8,FALSE),"")</f>
        <v/>
      </c>
      <c r="M215" s="16" t="str">
        <f>IFERROR(VLOOKUP($A215,'CONCENTRADO DE CLAVES'!$A$10:$AU$732,M$8,FALSE),"")</f>
        <v/>
      </c>
      <c r="N215" s="16" t="str">
        <f>IFERROR(VLOOKUP($A215,'CONCENTRADO DE CLAVES'!$A$10:$AU$732,N$8,FALSE),"")</f>
        <v/>
      </c>
      <c r="O215" s="16" t="str">
        <f>IFERROR(VLOOKUP($A215,'CONCENTRADO DE CLAVES'!$A$10:$AU$732,O$8,FALSE),"")</f>
        <v/>
      </c>
      <c r="P215" s="16" t="str">
        <f>IFERROR(VLOOKUP($A215,'CONCENTRADO DE CLAVES'!$A$10:$AU$732,P$8,FALSE),"")</f>
        <v/>
      </c>
      <c r="Q215" s="16" t="str">
        <f>IFERROR(VLOOKUP($A215,'CONCENTRADO DE CLAVES'!$A$10:$AU$732,Q$8,FALSE),"")</f>
        <v/>
      </c>
      <c r="R215" s="16" t="str">
        <f>IFERROR(VLOOKUP($A215,'CONCENTRADO DE CLAVES'!$A$10:$AU$732,R$8,FALSE),"")</f>
        <v/>
      </c>
      <c r="S215" s="16" t="str">
        <f>IFERROR(VLOOKUP($A215,'CONCENTRADO DE CLAVES'!$A$10:$AU$732,S$8,FALSE),"")</f>
        <v/>
      </c>
      <c r="T215" s="16" t="str">
        <f>IFERROR(VLOOKUP($A215,'CONCENTRADO DE CLAVES'!$A$10:$AU$732,T$8,FALSE),"")</f>
        <v/>
      </c>
      <c r="U215" s="16" t="str">
        <f>IFERROR(VLOOKUP($A215,'CONCENTRADO DE CLAVES'!$A$10:$AU$732,U$8,FALSE),"")</f>
        <v/>
      </c>
      <c r="V215" s="16" t="str">
        <f>IFERROR(VLOOKUP($A215,'CONCENTRADO DE CLAVES'!$A$10:$AU$732,V$8,FALSE),"")</f>
        <v/>
      </c>
      <c r="W215" s="13" t="str">
        <f>IFERROR(VLOOKUP($A215,'CONCENTRADO DE CLAVES'!$A$10:$AU$732,W$8,FALSE),"")</f>
        <v/>
      </c>
      <c r="X215" s="13" t="str">
        <f>IFERROR(VLOOKUP($A215,'CONCENTRADO DE CLAVES'!$A$10:$AU$732,X$8,FALSE),"")</f>
        <v/>
      </c>
      <c r="Y215" s="13" t="str">
        <f>IFERROR(VLOOKUP($A215,'CONCENTRADO DE CLAVES'!$A$10:$AU$732,Y$8,FALSE),"")</f>
        <v/>
      </c>
      <c r="Z215" s="37" t="str">
        <f>IFERROR(VLOOKUP($A215,'CONCENTRADO DE CLAVES'!$A$10:$AU$732,Z$8,FALSE),"")</f>
        <v/>
      </c>
      <c r="AA215" s="13" t="str">
        <f>IFERROR(VLOOKUP($A215,'CONCENTRADO DE CLAVES'!$A$10:$AU$732,AA$8,FALSE),"")</f>
        <v/>
      </c>
      <c r="AB215" s="13" t="str">
        <f>IFERROR(VLOOKUP($A215,'CONCENTRADO DE CLAVES'!$A$10:$AU$732,AB$8,FALSE),"")</f>
        <v/>
      </c>
      <c r="AC215" s="13" t="str">
        <f>IFERROR(VLOOKUP($A215,'CONCENTRADO DE CLAVES'!$A$10:$AU$732,AC$8,FALSE),"")</f>
        <v/>
      </c>
      <c r="AD215" s="37" t="str">
        <f>IFERROR(VLOOKUP($A215,'CONCENTRADO DE CLAVES'!$A$10:$AU$732,AD$8,FALSE),"")</f>
        <v/>
      </c>
      <c r="AE215" s="13" t="str">
        <f>IFERROR(VLOOKUP($A215,'CONCENTRADO DE CLAVES'!$A$10:$AU$732,AE$8,FALSE),"")</f>
        <v/>
      </c>
      <c r="AF215" s="13" t="str">
        <f>IFERROR(VLOOKUP($A215,'CONCENTRADO DE CLAVES'!$A$10:$AU$732,AF$8,FALSE),"")</f>
        <v/>
      </c>
      <c r="AG215" s="13" t="str">
        <f>IFERROR(VLOOKUP($A215,'CONCENTRADO DE CLAVES'!$A$10:$AU$732,AG$8,FALSE),"")</f>
        <v/>
      </c>
      <c r="AH215" s="37" t="str">
        <f>IFERROR(VLOOKUP($A215,'CONCENTRADO DE CLAVES'!$A$10:$AU$732,AH$8,FALSE),"")</f>
        <v/>
      </c>
      <c r="AI215" s="13" t="str">
        <f>IFERROR(VLOOKUP($A215,'CONCENTRADO DE CLAVES'!$A$10:$AU$732,AI$8,FALSE),"")</f>
        <v/>
      </c>
      <c r="AJ215" s="13" t="str">
        <f>IFERROR(VLOOKUP($A215,'CONCENTRADO DE CLAVES'!$A$10:$AU$732,AJ$8,FALSE),"")</f>
        <v/>
      </c>
      <c r="AK215" s="13" t="str">
        <f>IFERROR(VLOOKUP($A215,'CONCENTRADO DE CLAVES'!$A$10:$AU$732,AK$8,FALSE),"")</f>
        <v/>
      </c>
      <c r="AL215" s="37" t="str">
        <f>IFERROR(VLOOKUP($A215,'CONCENTRADO DE CLAVES'!$A$10:$AU$732,AL$8,FALSE),"")</f>
        <v/>
      </c>
      <c r="AM215" s="69" t="str">
        <f>IFERROR(VLOOKUP($A215,'CONCENTRADO DE CLAVES'!$A$10:$AU$732,AM$8,FALSE),"")</f>
        <v/>
      </c>
    </row>
    <row r="216" spans="1:39" x14ac:dyDescent="0.25">
      <c r="A216" s="66">
        <v>207</v>
      </c>
      <c r="B216" s="16" t="str">
        <f>IFERROR(VLOOKUP($A216,'CONCENTRADO DE CLAVES'!$A$10:$AU$732,B$8,FALSE),"")</f>
        <v/>
      </c>
      <c r="C216" s="16" t="str">
        <f>IFERROR(VLOOKUP($A216,'CONCENTRADO DE CLAVES'!$A$10:$AU$732,C$8,FALSE),"")</f>
        <v/>
      </c>
      <c r="D216" s="16" t="str">
        <f>IFERROR(VLOOKUP($A216,'CONCENTRADO DE CLAVES'!$A$10:$AU$732,D$8,FALSE),"")</f>
        <v/>
      </c>
      <c r="E216" s="16" t="str">
        <f>IFERROR(VLOOKUP($A216,'CONCENTRADO DE CLAVES'!$A$10:$AU$732,E$8,FALSE),"")</f>
        <v/>
      </c>
      <c r="F216" s="16" t="str">
        <f>IFERROR(VLOOKUP($A216,'CONCENTRADO DE CLAVES'!$A$10:$AU$732,F$8,FALSE),"")</f>
        <v/>
      </c>
      <c r="G216" s="16" t="str">
        <f>IFERROR(VLOOKUP($A216,'CONCENTRADO DE CLAVES'!$A$10:$AU$732,G$8,FALSE),"")</f>
        <v/>
      </c>
      <c r="H216" s="16" t="str">
        <f>IFERROR(VLOOKUP($A216,'CONCENTRADO DE CLAVES'!$A$10:$AU$732,H$8,FALSE),"")</f>
        <v/>
      </c>
      <c r="I216" s="16" t="str">
        <f>IFERROR(VLOOKUP($A216,'CONCENTRADO DE CLAVES'!$A$10:$AU$732,I$8,FALSE),"")</f>
        <v/>
      </c>
      <c r="J216" s="16" t="str">
        <f>IFERROR(VLOOKUP($A216,'CONCENTRADO DE CLAVES'!$A$10:$AU$732,J$8,FALSE),"")</f>
        <v/>
      </c>
      <c r="K216" s="16" t="str">
        <f>IFERROR(VLOOKUP($A216,'CONCENTRADO DE CLAVES'!$A$10:$AU$732,K$8,FALSE),"")</f>
        <v/>
      </c>
      <c r="L216" s="16" t="str">
        <f>IFERROR(VLOOKUP($A216,'CONCENTRADO DE CLAVES'!$A$10:$AU$732,L$8,FALSE),"")</f>
        <v/>
      </c>
      <c r="M216" s="16" t="str">
        <f>IFERROR(VLOOKUP($A216,'CONCENTRADO DE CLAVES'!$A$10:$AU$732,M$8,FALSE),"")</f>
        <v/>
      </c>
      <c r="N216" s="16" t="str">
        <f>IFERROR(VLOOKUP($A216,'CONCENTRADO DE CLAVES'!$A$10:$AU$732,N$8,FALSE),"")</f>
        <v/>
      </c>
      <c r="O216" s="16" t="str">
        <f>IFERROR(VLOOKUP($A216,'CONCENTRADO DE CLAVES'!$A$10:$AU$732,O$8,FALSE),"")</f>
        <v/>
      </c>
      <c r="P216" s="16" t="str">
        <f>IFERROR(VLOOKUP($A216,'CONCENTRADO DE CLAVES'!$A$10:$AU$732,P$8,FALSE),"")</f>
        <v/>
      </c>
      <c r="Q216" s="16" t="str">
        <f>IFERROR(VLOOKUP($A216,'CONCENTRADO DE CLAVES'!$A$10:$AU$732,Q$8,FALSE),"")</f>
        <v/>
      </c>
      <c r="R216" s="16" t="str">
        <f>IFERROR(VLOOKUP($A216,'CONCENTRADO DE CLAVES'!$A$10:$AU$732,R$8,FALSE),"")</f>
        <v/>
      </c>
      <c r="S216" s="16" t="str">
        <f>IFERROR(VLOOKUP($A216,'CONCENTRADO DE CLAVES'!$A$10:$AU$732,S$8,FALSE),"")</f>
        <v/>
      </c>
      <c r="T216" s="16" t="str">
        <f>IFERROR(VLOOKUP($A216,'CONCENTRADO DE CLAVES'!$A$10:$AU$732,T$8,FALSE),"")</f>
        <v/>
      </c>
      <c r="U216" s="16" t="str">
        <f>IFERROR(VLOOKUP($A216,'CONCENTRADO DE CLAVES'!$A$10:$AU$732,U$8,FALSE),"")</f>
        <v/>
      </c>
      <c r="V216" s="16" t="str">
        <f>IFERROR(VLOOKUP($A216,'CONCENTRADO DE CLAVES'!$A$10:$AU$732,V$8,FALSE),"")</f>
        <v/>
      </c>
      <c r="W216" s="13" t="str">
        <f>IFERROR(VLOOKUP($A216,'CONCENTRADO DE CLAVES'!$A$10:$AU$732,W$8,FALSE),"")</f>
        <v/>
      </c>
      <c r="X216" s="13" t="str">
        <f>IFERROR(VLOOKUP($A216,'CONCENTRADO DE CLAVES'!$A$10:$AU$732,X$8,FALSE),"")</f>
        <v/>
      </c>
      <c r="Y216" s="13" t="str">
        <f>IFERROR(VLOOKUP($A216,'CONCENTRADO DE CLAVES'!$A$10:$AU$732,Y$8,FALSE),"")</f>
        <v/>
      </c>
      <c r="Z216" s="37" t="str">
        <f>IFERROR(VLOOKUP($A216,'CONCENTRADO DE CLAVES'!$A$10:$AU$732,Z$8,FALSE),"")</f>
        <v/>
      </c>
      <c r="AA216" s="13" t="str">
        <f>IFERROR(VLOOKUP($A216,'CONCENTRADO DE CLAVES'!$A$10:$AU$732,AA$8,FALSE),"")</f>
        <v/>
      </c>
      <c r="AB216" s="13" t="str">
        <f>IFERROR(VLOOKUP($A216,'CONCENTRADO DE CLAVES'!$A$10:$AU$732,AB$8,FALSE),"")</f>
        <v/>
      </c>
      <c r="AC216" s="13" t="str">
        <f>IFERROR(VLOOKUP($A216,'CONCENTRADO DE CLAVES'!$A$10:$AU$732,AC$8,FALSE),"")</f>
        <v/>
      </c>
      <c r="AD216" s="37" t="str">
        <f>IFERROR(VLOOKUP($A216,'CONCENTRADO DE CLAVES'!$A$10:$AU$732,AD$8,FALSE),"")</f>
        <v/>
      </c>
      <c r="AE216" s="13" t="str">
        <f>IFERROR(VLOOKUP($A216,'CONCENTRADO DE CLAVES'!$A$10:$AU$732,AE$8,FALSE),"")</f>
        <v/>
      </c>
      <c r="AF216" s="13" t="str">
        <f>IFERROR(VLOOKUP($A216,'CONCENTRADO DE CLAVES'!$A$10:$AU$732,AF$8,FALSE),"")</f>
        <v/>
      </c>
      <c r="AG216" s="13" t="str">
        <f>IFERROR(VLOOKUP($A216,'CONCENTRADO DE CLAVES'!$A$10:$AU$732,AG$8,FALSE),"")</f>
        <v/>
      </c>
      <c r="AH216" s="37" t="str">
        <f>IFERROR(VLOOKUP($A216,'CONCENTRADO DE CLAVES'!$A$10:$AU$732,AH$8,FALSE),"")</f>
        <v/>
      </c>
      <c r="AI216" s="13" t="str">
        <f>IFERROR(VLOOKUP($A216,'CONCENTRADO DE CLAVES'!$A$10:$AU$732,AI$8,FALSE),"")</f>
        <v/>
      </c>
      <c r="AJ216" s="13" t="str">
        <f>IFERROR(VLOOKUP($A216,'CONCENTRADO DE CLAVES'!$A$10:$AU$732,AJ$8,FALSE),"")</f>
        <v/>
      </c>
      <c r="AK216" s="13" t="str">
        <f>IFERROR(VLOOKUP($A216,'CONCENTRADO DE CLAVES'!$A$10:$AU$732,AK$8,FALSE),"")</f>
        <v/>
      </c>
      <c r="AL216" s="37" t="str">
        <f>IFERROR(VLOOKUP($A216,'CONCENTRADO DE CLAVES'!$A$10:$AU$732,AL$8,FALSE),"")</f>
        <v/>
      </c>
      <c r="AM216" s="69" t="str">
        <f>IFERROR(VLOOKUP($A216,'CONCENTRADO DE CLAVES'!$A$10:$AU$732,AM$8,FALSE),"")</f>
        <v/>
      </c>
    </row>
    <row r="217" spans="1:39" x14ac:dyDescent="0.25">
      <c r="A217" s="66">
        <v>208</v>
      </c>
      <c r="B217" s="16" t="str">
        <f>IFERROR(VLOOKUP($A217,'CONCENTRADO DE CLAVES'!$A$10:$AU$732,B$8,FALSE),"")</f>
        <v/>
      </c>
      <c r="C217" s="16" t="str">
        <f>IFERROR(VLOOKUP($A217,'CONCENTRADO DE CLAVES'!$A$10:$AU$732,C$8,FALSE),"")</f>
        <v/>
      </c>
      <c r="D217" s="16" t="str">
        <f>IFERROR(VLOOKUP($A217,'CONCENTRADO DE CLAVES'!$A$10:$AU$732,D$8,FALSE),"")</f>
        <v/>
      </c>
      <c r="E217" s="16" t="str">
        <f>IFERROR(VLOOKUP($A217,'CONCENTRADO DE CLAVES'!$A$10:$AU$732,E$8,FALSE),"")</f>
        <v/>
      </c>
      <c r="F217" s="16" t="str">
        <f>IFERROR(VLOOKUP($A217,'CONCENTRADO DE CLAVES'!$A$10:$AU$732,F$8,FALSE),"")</f>
        <v/>
      </c>
      <c r="G217" s="16" t="str">
        <f>IFERROR(VLOOKUP($A217,'CONCENTRADO DE CLAVES'!$A$10:$AU$732,G$8,FALSE),"")</f>
        <v/>
      </c>
      <c r="H217" s="16" t="str">
        <f>IFERROR(VLOOKUP($A217,'CONCENTRADO DE CLAVES'!$A$10:$AU$732,H$8,FALSE),"")</f>
        <v/>
      </c>
      <c r="I217" s="16" t="str">
        <f>IFERROR(VLOOKUP($A217,'CONCENTRADO DE CLAVES'!$A$10:$AU$732,I$8,FALSE),"")</f>
        <v/>
      </c>
      <c r="J217" s="16" t="str">
        <f>IFERROR(VLOOKUP($A217,'CONCENTRADO DE CLAVES'!$A$10:$AU$732,J$8,FALSE),"")</f>
        <v/>
      </c>
      <c r="K217" s="16" t="str">
        <f>IFERROR(VLOOKUP($A217,'CONCENTRADO DE CLAVES'!$A$10:$AU$732,K$8,FALSE),"")</f>
        <v/>
      </c>
      <c r="L217" s="16" t="str">
        <f>IFERROR(VLOOKUP($A217,'CONCENTRADO DE CLAVES'!$A$10:$AU$732,L$8,FALSE),"")</f>
        <v/>
      </c>
      <c r="M217" s="16" t="str">
        <f>IFERROR(VLOOKUP($A217,'CONCENTRADO DE CLAVES'!$A$10:$AU$732,M$8,FALSE),"")</f>
        <v/>
      </c>
      <c r="N217" s="16" t="str">
        <f>IFERROR(VLOOKUP($A217,'CONCENTRADO DE CLAVES'!$A$10:$AU$732,N$8,FALSE),"")</f>
        <v/>
      </c>
      <c r="O217" s="16" t="str">
        <f>IFERROR(VLOOKUP($A217,'CONCENTRADO DE CLAVES'!$A$10:$AU$732,O$8,FALSE),"")</f>
        <v/>
      </c>
      <c r="P217" s="16" t="str">
        <f>IFERROR(VLOOKUP($A217,'CONCENTRADO DE CLAVES'!$A$10:$AU$732,P$8,FALSE),"")</f>
        <v/>
      </c>
      <c r="Q217" s="16" t="str">
        <f>IFERROR(VLOOKUP($A217,'CONCENTRADO DE CLAVES'!$A$10:$AU$732,Q$8,FALSE),"")</f>
        <v/>
      </c>
      <c r="R217" s="16" t="str">
        <f>IFERROR(VLOOKUP($A217,'CONCENTRADO DE CLAVES'!$A$10:$AU$732,R$8,FALSE),"")</f>
        <v/>
      </c>
      <c r="S217" s="16" t="str">
        <f>IFERROR(VLOOKUP($A217,'CONCENTRADO DE CLAVES'!$A$10:$AU$732,S$8,FALSE),"")</f>
        <v/>
      </c>
      <c r="T217" s="16" t="str">
        <f>IFERROR(VLOOKUP($A217,'CONCENTRADO DE CLAVES'!$A$10:$AU$732,T$8,FALSE),"")</f>
        <v/>
      </c>
      <c r="U217" s="16" t="str">
        <f>IFERROR(VLOOKUP($A217,'CONCENTRADO DE CLAVES'!$A$10:$AU$732,U$8,FALSE),"")</f>
        <v/>
      </c>
      <c r="V217" s="16" t="str">
        <f>IFERROR(VLOOKUP($A217,'CONCENTRADO DE CLAVES'!$A$10:$AU$732,V$8,FALSE),"")</f>
        <v/>
      </c>
      <c r="W217" s="13" t="str">
        <f>IFERROR(VLOOKUP($A217,'CONCENTRADO DE CLAVES'!$A$10:$AU$732,W$8,FALSE),"")</f>
        <v/>
      </c>
      <c r="X217" s="13" t="str">
        <f>IFERROR(VLOOKUP($A217,'CONCENTRADO DE CLAVES'!$A$10:$AU$732,X$8,FALSE),"")</f>
        <v/>
      </c>
      <c r="Y217" s="13" t="str">
        <f>IFERROR(VLOOKUP($A217,'CONCENTRADO DE CLAVES'!$A$10:$AU$732,Y$8,FALSE),"")</f>
        <v/>
      </c>
      <c r="Z217" s="37" t="str">
        <f>IFERROR(VLOOKUP($A217,'CONCENTRADO DE CLAVES'!$A$10:$AU$732,Z$8,FALSE),"")</f>
        <v/>
      </c>
      <c r="AA217" s="13" t="str">
        <f>IFERROR(VLOOKUP($A217,'CONCENTRADO DE CLAVES'!$A$10:$AU$732,AA$8,FALSE),"")</f>
        <v/>
      </c>
      <c r="AB217" s="13" t="str">
        <f>IFERROR(VLOOKUP($A217,'CONCENTRADO DE CLAVES'!$A$10:$AU$732,AB$8,FALSE),"")</f>
        <v/>
      </c>
      <c r="AC217" s="13" t="str">
        <f>IFERROR(VLOOKUP($A217,'CONCENTRADO DE CLAVES'!$A$10:$AU$732,AC$8,FALSE),"")</f>
        <v/>
      </c>
      <c r="AD217" s="37" t="str">
        <f>IFERROR(VLOOKUP($A217,'CONCENTRADO DE CLAVES'!$A$10:$AU$732,AD$8,FALSE),"")</f>
        <v/>
      </c>
      <c r="AE217" s="13" t="str">
        <f>IFERROR(VLOOKUP($A217,'CONCENTRADO DE CLAVES'!$A$10:$AU$732,AE$8,FALSE),"")</f>
        <v/>
      </c>
      <c r="AF217" s="13" t="str">
        <f>IFERROR(VLOOKUP($A217,'CONCENTRADO DE CLAVES'!$A$10:$AU$732,AF$8,FALSE),"")</f>
        <v/>
      </c>
      <c r="AG217" s="13" t="str">
        <f>IFERROR(VLOOKUP($A217,'CONCENTRADO DE CLAVES'!$A$10:$AU$732,AG$8,FALSE),"")</f>
        <v/>
      </c>
      <c r="AH217" s="37" t="str">
        <f>IFERROR(VLOOKUP($A217,'CONCENTRADO DE CLAVES'!$A$10:$AU$732,AH$8,FALSE),"")</f>
        <v/>
      </c>
      <c r="AI217" s="13" t="str">
        <f>IFERROR(VLOOKUP($A217,'CONCENTRADO DE CLAVES'!$A$10:$AU$732,AI$8,FALSE),"")</f>
        <v/>
      </c>
      <c r="AJ217" s="13" t="str">
        <f>IFERROR(VLOOKUP($A217,'CONCENTRADO DE CLAVES'!$A$10:$AU$732,AJ$8,FALSE),"")</f>
        <v/>
      </c>
      <c r="AK217" s="13" t="str">
        <f>IFERROR(VLOOKUP($A217,'CONCENTRADO DE CLAVES'!$A$10:$AU$732,AK$8,FALSE),"")</f>
        <v/>
      </c>
      <c r="AL217" s="37" t="str">
        <f>IFERROR(VLOOKUP($A217,'CONCENTRADO DE CLAVES'!$A$10:$AU$732,AL$8,FALSE),"")</f>
        <v/>
      </c>
      <c r="AM217" s="69" t="str">
        <f>IFERROR(VLOOKUP($A217,'CONCENTRADO DE CLAVES'!$A$10:$AU$732,AM$8,FALSE),"")</f>
        <v/>
      </c>
    </row>
    <row r="218" spans="1:39" x14ac:dyDescent="0.25">
      <c r="A218" s="66">
        <v>209</v>
      </c>
      <c r="B218" s="16" t="str">
        <f>IFERROR(VLOOKUP($A218,'CONCENTRADO DE CLAVES'!$A$10:$AU$732,B$8,FALSE),"")</f>
        <v/>
      </c>
      <c r="C218" s="16" t="str">
        <f>IFERROR(VLOOKUP($A218,'CONCENTRADO DE CLAVES'!$A$10:$AU$732,C$8,FALSE),"")</f>
        <v/>
      </c>
      <c r="D218" s="16" t="str">
        <f>IFERROR(VLOOKUP($A218,'CONCENTRADO DE CLAVES'!$A$10:$AU$732,D$8,FALSE),"")</f>
        <v/>
      </c>
      <c r="E218" s="16" t="str">
        <f>IFERROR(VLOOKUP($A218,'CONCENTRADO DE CLAVES'!$A$10:$AU$732,E$8,FALSE),"")</f>
        <v/>
      </c>
      <c r="F218" s="16" t="str">
        <f>IFERROR(VLOOKUP($A218,'CONCENTRADO DE CLAVES'!$A$10:$AU$732,F$8,FALSE),"")</f>
        <v/>
      </c>
      <c r="G218" s="16" t="str">
        <f>IFERROR(VLOOKUP($A218,'CONCENTRADO DE CLAVES'!$A$10:$AU$732,G$8,FALSE),"")</f>
        <v/>
      </c>
      <c r="H218" s="16" t="str">
        <f>IFERROR(VLOOKUP($A218,'CONCENTRADO DE CLAVES'!$A$10:$AU$732,H$8,FALSE),"")</f>
        <v/>
      </c>
      <c r="I218" s="16" t="str">
        <f>IFERROR(VLOOKUP($A218,'CONCENTRADO DE CLAVES'!$A$10:$AU$732,I$8,FALSE),"")</f>
        <v/>
      </c>
      <c r="J218" s="16" t="str">
        <f>IFERROR(VLOOKUP($A218,'CONCENTRADO DE CLAVES'!$A$10:$AU$732,J$8,FALSE),"")</f>
        <v/>
      </c>
      <c r="K218" s="16" t="str">
        <f>IFERROR(VLOOKUP($A218,'CONCENTRADO DE CLAVES'!$A$10:$AU$732,K$8,FALSE),"")</f>
        <v/>
      </c>
      <c r="L218" s="16" t="str">
        <f>IFERROR(VLOOKUP($A218,'CONCENTRADO DE CLAVES'!$A$10:$AU$732,L$8,FALSE),"")</f>
        <v/>
      </c>
      <c r="M218" s="16" t="str">
        <f>IFERROR(VLOOKUP($A218,'CONCENTRADO DE CLAVES'!$A$10:$AU$732,M$8,FALSE),"")</f>
        <v/>
      </c>
      <c r="N218" s="16" t="str">
        <f>IFERROR(VLOOKUP($A218,'CONCENTRADO DE CLAVES'!$A$10:$AU$732,N$8,FALSE),"")</f>
        <v/>
      </c>
      <c r="O218" s="16" t="str">
        <f>IFERROR(VLOOKUP($A218,'CONCENTRADO DE CLAVES'!$A$10:$AU$732,O$8,FALSE),"")</f>
        <v/>
      </c>
      <c r="P218" s="16" t="str">
        <f>IFERROR(VLOOKUP($A218,'CONCENTRADO DE CLAVES'!$A$10:$AU$732,P$8,FALSE),"")</f>
        <v/>
      </c>
      <c r="Q218" s="16" t="str">
        <f>IFERROR(VLOOKUP($A218,'CONCENTRADO DE CLAVES'!$A$10:$AU$732,Q$8,FALSE),"")</f>
        <v/>
      </c>
      <c r="R218" s="16" t="str">
        <f>IFERROR(VLOOKUP($A218,'CONCENTRADO DE CLAVES'!$A$10:$AU$732,R$8,FALSE),"")</f>
        <v/>
      </c>
      <c r="S218" s="16" t="str">
        <f>IFERROR(VLOOKUP($A218,'CONCENTRADO DE CLAVES'!$A$10:$AU$732,S$8,FALSE),"")</f>
        <v/>
      </c>
      <c r="T218" s="16" t="str">
        <f>IFERROR(VLOOKUP($A218,'CONCENTRADO DE CLAVES'!$A$10:$AU$732,T$8,FALSE),"")</f>
        <v/>
      </c>
      <c r="U218" s="16" t="str">
        <f>IFERROR(VLOOKUP($A218,'CONCENTRADO DE CLAVES'!$A$10:$AU$732,U$8,FALSE),"")</f>
        <v/>
      </c>
      <c r="V218" s="16" t="str">
        <f>IFERROR(VLOOKUP($A218,'CONCENTRADO DE CLAVES'!$A$10:$AU$732,V$8,FALSE),"")</f>
        <v/>
      </c>
      <c r="W218" s="13" t="str">
        <f>IFERROR(VLOOKUP($A218,'CONCENTRADO DE CLAVES'!$A$10:$AU$732,W$8,FALSE),"")</f>
        <v/>
      </c>
      <c r="X218" s="13" t="str">
        <f>IFERROR(VLOOKUP($A218,'CONCENTRADO DE CLAVES'!$A$10:$AU$732,X$8,FALSE),"")</f>
        <v/>
      </c>
      <c r="Y218" s="13" t="str">
        <f>IFERROR(VLOOKUP($A218,'CONCENTRADO DE CLAVES'!$A$10:$AU$732,Y$8,FALSE),"")</f>
        <v/>
      </c>
      <c r="Z218" s="37" t="str">
        <f>IFERROR(VLOOKUP($A218,'CONCENTRADO DE CLAVES'!$A$10:$AU$732,Z$8,FALSE),"")</f>
        <v/>
      </c>
      <c r="AA218" s="13" t="str">
        <f>IFERROR(VLOOKUP($A218,'CONCENTRADO DE CLAVES'!$A$10:$AU$732,AA$8,FALSE),"")</f>
        <v/>
      </c>
      <c r="AB218" s="13" t="str">
        <f>IFERROR(VLOOKUP($A218,'CONCENTRADO DE CLAVES'!$A$10:$AU$732,AB$8,FALSE),"")</f>
        <v/>
      </c>
      <c r="AC218" s="13" t="str">
        <f>IFERROR(VLOOKUP($A218,'CONCENTRADO DE CLAVES'!$A$10:$AU$732,AC$8,FALSE),"")</f>
        <v/>
      </c>
      <c r="AD218" s="37" t="str">
        <f>IFERROR(VLOOKUP($A218,'CONCENTRADO DE CLAVES'!$A$10:$AU$732,AD$8,FALSE),"")</f>
        <v/>
      </c>
      <c r="AE218" s="13" t="str">
        <f>IFERROR(VLOOKUP($A218,'CONCENTRADO DE CLAVES'!$A$10:$AU$732,AE$8,FALSE),"")</f>
        <v/>
      </c>
      <c r="AF218" s="13" t="str">
        <f>IFERROR(VLOOKUP($A218,'CONCENTRADO DE CLAVES'!$A$10:$AU$732,AF$8,FALSE),"")</f>
        <v/>
      </c>
      <c r="AG218" s="13" t="str">
        <f>IFERROR(VLOOKUP($A218,'CONCENTRADO DE CLAVES'!$A$10:$AU$732,AG$8,FALSE),"")</f>
        <v/>
      </c>
      <c r="AH218" s="37" t="str">
        <f>IFERROR(VLOOKUP($A218,'CONCENTRADO DE CLAVES'!$A$10:$AU$732,AH$8,FALSE),"")</f>
        <v/>
      </c>
      <c r="AI218" s="13" t="str">
        <f>IFERROR(VLOOKUP($A218,'CONCENTRADO DE CLAVES'!$A$10:$AU$732,AI$8,FALSE),"")</f>
        <v/>
      </c>
      <c r="AJ218" s="13" t="str">
        <f>IFERROR(VLOOKUP($A218,'CONCENTRADO DE CLAVES'!$A$10:$AU$732,AJ$8,FALSE),"")</f>
        <v/>
      </c>
      <c r="AK218" s="13" t="str">
        <f>IFERROR(VLOOKUP($A218,'CONCENTRADO DE CLAVES'!$A$10:$AU$732,AK$8,FALSE),"")</f>
        <v/>
      </c>
      <c r="AL218" s="37" t="str">
        <f>IFERROR(VLOOKUP($A218,'CONCENTRADO DE CLAVES'!$A$10:$AU$732,AL$8,FALSE),"")</f>
        <v/>
      </c>
      <c r="AM218" s="69" t="str">
        <f>IFERROR(VLOOKUP($A218,'CONCENTRADO DE CLAVES'!$A$10:$AU$732,AM$8,FALSE),"")</f>
        <v/>
      </c>
    </row>
    <row r="219" spans="1:39" x14ac:dyDescent="0.25">
      <c r="A219" s="66">
        <v>210</v>
      </c>
      <c r="B219" s="16" t="str">
        <f>IFERROR(VLOOKUP($A219,'CONCENTRADO DE CLAVES'!$A$10:$AU$732,B$8,FALSE),"")</f>
        <v/>
      </c>
      <c r="C219" s="16" t="str">
        <f>IFERROR(VLOOKUP($A219,'CONCENTRADO DE CLAVES'!$A$10:$AU$732,C$8,FALSE),"")</f>
        <v/>
      </c>
      <c r="D219" s="16" t="str">
        <f>IFERROR(VLOOKUP($A219,'CONCENTRADO DE CLAVES'!$A$10:$AU$732,D$8,FALSE),"")</f>
        <v/>
      </c>
      <c r="E219" s="16" t="str">
        <f>IFERROR(VLOOKUP($A219,'CONCENTRADO DE CLAVES'!$A$10:$AU$732,E$8,FALSE),"")</f>
        <v/>
      </c>
      <c r="F219" s="16" t="str">
        <f>IFERROR(VLOOKUP($A219,'CONCENTRADO DE CLAVES'!$A$10:$AU$732,F$8,FALSE),"")</f>
        <v/>
      </c>
      <c r="G219" s="16" t="str">
        <f>IFERROR(VLOOKUP($A219,'CONCENTRADO DE CLAVES'!$A$10:$AU$732,G$8,FALSE),"")</f>
        <v/>
      </c>
      <c r="H219" s="16" t="str">
        <f>IFERROR(VLOOKUP($A219,'CONCENTRADO DE CLAVES'!$A$10:$AU$732,H$8,FALSE),"")</f>
        <v/>
      </c>
      <c r="I219" s="16" t="str">
        <f>IFERROR(VLOOKUP($A219,'CONCENTRADO DE CLAVES'!$A$10:$AU$732,I$8,FALSE),"")</f>
        <v/>
      </c>
      <c r="J219" s="16" t="str">
        <f>IFERROR(VLOOKUP($A219,'CONCENTRADO DE CLAVES'!$A$10:$AU$732,J$8,FALSE),"")</f>
        <v/>
      </c>
      <c r="K219" s="16" t="str">
        <f>IFERROR(VLOOKUP($A219,'CONCENTRADO DE CLAVES'!$A$10:$AU$732,K$8,FALSE),"")</f>
        <v/>
      </c>
      <c r="L219" s="16" t="str">
        <f>IFERROR(VLOOKUP($A219,'CONCENTRADO DE CLAVES'!$A$10:$AU$732,L$8,FALSE),"")</f>
        <v/>
      </c>
      <c r="M219" s="16" t="str">
        <f>IFERROR(VLOOKUP($A219,'CONCENTRADO DE CLAVES'!$A$10:$AU$732,M$8,FALSE),"")</f>
        <v/>
      </c>
      <c r="N219" s="16" t="str">
        <f>IFERROR(VLOOKUP($A219,'CONCENTRADO DE CLAVES'!$A$10:$AU$732,N$8,FALSE),"")</f>
        <v/>
      </c>
      <c r="O219" s="16" t="str">
        <f>IFERROR(VLOOKUP($A219,'CONCENTRADO DE CLAVES'!$A$10:$AU$732,O$8,FALSE),"")</f>
        <v/>
      </c>
      <c r="P219" s="16" t="str">
        <f>IFERROR(VLOOKUP($A219,'CONCENTRADO DE CLAVES'!$A$10:$AU$732,P$8,FALSE),"")</f>
        <v/>
      </c>
      <c r="Q219" s="16" t="str">
        <f>IFERROR(VLOOKUP($A219,'CONCENTRADO DE CLAVES'!$A$10:$AU$732,Q$8,FALSE),"")</f>
        <v/>
      </c>
      <c r="R219" s="16" t="str">
        <f>IFERROR(VLOOKUP($A219,'CONCENTRADO DE CLAVES'!$A$10:$AU$732,R$8,FALSE),"")</f>
        <v/>
      </c>
      <c r="S219" s="16" t="str">
        <f>IFERROR(VLOOKUP($A219,'CONCENTRADO DE CLAVES'!$A$10:$AU$732,S$8,FALSE),"")</f>
        <v/>
      </c>
      <c r="T219" s="16" t="str">
        <f>IFERROR(VLOOKUP($A219,'CONCENTRADO DE CLAVES'!$A$10:$AU$732,T$8,FALSE),"")</f>
        <v/>
      </c>
      <c r="U219" s="16" t="str">
        <f>IFERROR(VLOOKUP($A219,'CONCENTRADO DE CLAVES'!$A$10:$AU$732,U$8,FALSE),"")</f>
        <v/>
      </c>
      <c r="V219" s="16" t="str">
        <f>IFERROR(VLOOKUP($A219,'CONCENTRADO DE CLAVES'!$A$10:$AU$732,V$8,FALSE),"")</f>
        <v/>
      </c>
      <c r="W219" s="13" t="str">
        <f>IFERROR(VLOOKUP($A219,'CONCENTRADO DE CLAVES'!$A$10:$AU$732,W$8,FALSE),"")</f>
        <v/>
      </c>
      <c r="X219" s="13" t="str">
        <f>IFERROR(VLOOKUP($A219,'CONCENTRADO DE CLAVES'!$A$10:$AU$732,X$8,FALSE),"")</f>
        <v/>
      </c>
      <c r="Y219" s="13" t="str">
        <f>IFERROR(VLOOKUP($A219,'CONCENTRADO DE CLAVES'!$A$10:$AU$732,Y$8,FALSE),"")</f>
        <v/>
      </c>
      <c r="Z219" s="37" t="str">
        <f>IFERROR(VLOOKUP($A219,'CONCENTRADO DE CLAVES'!$A$10:$AU$732,Z$8,FALSE),"")</f>
        <v/>
      </c>
      <c r="AA219" s="13" t="str">
        <f>IFERROR(VLOOKUP($A219,'CONCENTRADO DE CLAVES'!$A$10:$AU$732,AA$8,FALSE),"")</f>
        <v/>
      </c>
      <c r="AB219" s="13" t="str">
        <f>IFERROR(VLOOKUP($A219,'CONCENTRADO DE CLAVES'!$A$10:$AU$732,AB$8,FALSE),"")</f>
        <v/>
      </c>
      <c r="AC219" s="13" t="str">
        <f>IFERROR(VLOOKUP($A219,'CONCENTRADO DE CLAVES'!$A$10:$AU$732,AC$8,FALSE),"")</f>
        <v/>
      </c>
      <c r="AD219" s="37" t="str">
        <f>IFERROR(VLOOKUP($A219,'CONCENTRADO DE CLAVES'!$A$10:$AU$732,AD$8,FALSE),"")</f>
        <v/>
      </c>
      <c r="AE219" s="13" t="str">
        <f>IFERROR(VLOOKUP($A219,'CONCENTRADO DE CLAVES'!$A$10:$AU$732,AE$8,FALSE),"")</f>
        <v/>
      </c>
      <c r="AF219" s="13" t="str">
        <f>IFERROR(VLOOKUP($A219,'CONCENTRADO DE CLAVES'!$A$10:$AU$732,AF$8,FALSE),"")</f>
        <v/>
      </c>
      <c r="AG219" s="13" t="str">
        <f>IFERROR(VLOOKUP($A219,'CONCENTRADO DE CLAVES'!$A$10:$AU$732,AG$8,FALSE),"")</f>
        <v/>
      </c>
      <c r="AH219" s="37" t="str">
        <f>IFERROR(VLOOKUP($A219,'CONCENTRADO DE CLAVES'!$A$10:$AU$732,AH$8,FALSE),"")</f>
        <v/>
      </c>
      <c r="AI219" s="13" t="str">
        <f>IFERROR(VLOOKUP($A219,'CONCENTRADO DE CLAVES'!$A$10:$AU$732,AI$8,FALSE),"")</f>
        <v/>
      </c>
      <c r="AJ219" s="13" t="str">
        <f>IFERROR(VLOOKUP($A219,'CONCENTRADO DE CLAVES'!$A$10:$AU$732,AJ$8,FALSE),"")</f>
        <v/>
      </c>
      <c r="AK219" s="13" t="str">
        <f>IFERROR(VLOOKUP($A219,'CONCENTRADO DE CLAVES'!$A$10:$AU$732,AK$8,FALSE),"")</f>
        <v/>
      </c>
      <c r="AL219" s="37" t="str">
        <f>IFERROR(VLOOKUP($A219,'CONCENTRADO DE CLAVES'!$A$10:$AU$732,AL$8,FALSE),"")</f>
        <v/>
      </c>
      <c r="AM219" s="69" t="str">
        <f>IFERROR(VLOOKUP($A219,'CONCENTRADO DE CLAVES'!$A$10:$AU$732,AM$8,FALSE),"")</f>
        <v/>
      </c>
    </row>
    <row r="220" spans="1:39" x14ac:dyDescent="0.25">
      <c r="A220" s="66">
        <v>211</v>
      </c>
      <c r="B220" s="16" t="str">
        <f>IFERROR(VLOOKUP($A220,'CONCENTRADO DE CLAVES'!$A$10:$AU$732,B$8,FALSE),"")</f>
        <v/>
      </c>
      <c r="C220" s="16" t="str">
        <f>IFERROR(VLOOKUP($A220,'CONCENTRADO DE CLAVES'!$A$10:$AU$732,C$8,FALSE),"")</f>
        <v/>
      </c>
      <c r="D220" s="16" t="str">
        <f>IFERROR(VLOOKUP($A220,'CONCENTRADO DE CLAVES'!$A$10:$AU$732,D$8,FALSE),"")</f>
        <v/>
      </c>
      <c r="E220" s="16" t="str">
        <f>IFERROR(VLOOKUP($A220,'CONCENTRADO DE CLAVES'!$A$10:$AU$732,E$8,FALSE),"")</f>
        <v/>
      </c>
      <c r="F220" s="16" t="str">
        <f>IFERROR(VLOOKUP($A220,'CONCENTRADO DE CLAVES'!$A$10:$AU$732,F$8,FALSE),"")</f>
        <v/>
      </c>
      <c r="G220" s="16" t="str">
        <f>IFERROR(VLOOKUP($A220,'CONCENTRADO DE CLAVES'!$A$10:$AU$732,G$8,FALSE),"")</f>
        <v/>
      </c>
      <c r="H220" s="16" t="str">
        <f>IFERROR(VLOOKUP($A220,'CONCENTRADO DE CLAVES'!$A$10:$AU$732,H$8,FALSE),"")</f>
        <v/>
      </c>
      <c r="I220" s="16" t="str">
        <f>IFERROR(VLOOKUP($A220,'CONCENTRADO DE CLAVES'!$A$10:$AU$732,I$8,FALSE),"")</f>
        <v/>
      </c>
      <c r="J220" s="16" t="str">
        <f>IFERROR(VLOOKUP($A220,'CONCENTRADO DE CLAVES'!$A$10:$AU$732,J$8,FALSE),"")</f>
        <v/>
      </c>
      <c r="K220" s="16" t="str">
        <f>IFERROR(VLOOKUP($A220,'CONCENTRADO DE CLAVES'!$A$10:$AU$732,K$8,FALSE),"")</f>
        <v/>
      </c>
      <c r="L220" s="16" t="str">
        <f>IFERROR(VLOOKUP($A220,'CONCENTRADO DE CLAVES'!$A$10:$AU$732,L$8,FALSE),"")</f>
        <v/>
      </c>
      <c r="M220" s="16" t="str">
        <f>IFERROR(VLOOKUP($A220,'CONCENTRADO DE CLAVES'!$A$10:$AU$732,M$8,FALSE),"")</f>
        <v/>
      </c>
      <c r="N220" s="16" t="str">
        <f>IFERROR(VLOOKUP($A220,'CONCENTRADO DE CLAVES'!$A$10:$AU$732,N$8,FALSE),"")</f>
        <v/>
      </c>
      <c r="O220" s="16" t="str">
        <f>IFERROR(VLOOKUP($A220,'CONCENTRADO DE CLAVES'!$A$10:$AU$732,O$8,FALSE),"")</f>
        <v/>
      </c>
      <c r="P220" s="16" t="str">
        <f>IFERROR(VLOOKUP($A220,'CONCENTRADO DE CLAVES'!$A$10:$AU$732,P$8,FALSE),"")</f>
        <v/>
      </c>
      <c r="Q220" s="16" t="str">
        <f>IFERROR(VLOOKUP($A220,'CONCENTRADO DE CLAVES'!$A$10:$AU$732,Q$8,FALSE),"")</f>
        <v/>
      </c>
      <c r="R220" s="16" t="str">
        <f>IFERROR(VLOOKUP($A220,'CONCENTRADO DE CLAVES'!$A$10:$AU$732,R$8,FALSE),"")</f>
        <v/>
      </c>
      <c r="S220" s="16" t="str">
        <f>IFERROR(VLOOKUP($A220,'CONCENTRADO DE CLAVES'!$A$10:$AU$732,S$8,FALSE),"")</f>
        <v/>
      </c>
      <c r="T220" s="16" t="str">
        <f>IFERROR(VLOOKUP($A220,'CONCENTRADO DE CLAVES'!$A$10:$AU$732,T$8,FALSE),"")</f>
        <v/>
      </c>
      <c r="U220" s="16" t="str">
        <f>IFERROR(VLOOKUP($A220,'CONCENTRADO DE CLAVES'!$A$10:$AU$732,U$8,FALSE),"")</f>
        <v/>
      </c>
      <c r="V220" s="16" t="str">
        <f>IFERROR(VLOOKUP($A220,'CONCENTRADO DE CLAVES'!$A$10:$AU$732,V$8,FALSE),"")</f>
        <v/>
      </c>
      <c r="W220" s="13" t="str">
        <f>IFERROR(VLOOKUP($A220,'CONCENTRADO DE CLAVES'!$A$10:$AU$732,W$8,FALSE),"")</f>
        <v/>
      </c>
      <c r="X220" s="13" t="str">
        <f>IFERROR(VLOOKUP($A220,'CONCENTRADO DE CLAVES'!$A$10:$AU$732,X$8,FALSE),"")</f>
        <v/>
      </c>
      <c r="Y220" s="13" t="str">
        <f>IFERROR(VLOOKUP($A220,'CONCENTRADO DE CLAVES'!$A$10:$AU$732,Y$8,FALSE),"")</f>
        <v/>
      </c>
      <c r="Z220" s="37" t="str">
        <f>IFERROR(VLOOKUP($A220,'CONCENTRADO DE CLAVES'!$A$10:$AU$732,Z$8,FALSE),"")</f>
        <v/>
      </c>
      <c r="AA220" s="13" t="str">
        <f>IFERROR(VLOOKUP($A220,'CONCENTRADO DE CLAVES'!$A$10:$AU$732,AA$8,FALSE),"")</f>
        <v/>
      </c>
      <c r="AB220" s="13" t="str">
        <f>IFERROR(VLOOKUP($A220,'CONCENTRADO DE CLAVES'!$A$10:$AU$732,AB$8,FALSE),"")</f>
        <v/>
      </c>
      <c r="AC220" s="13" t="str">
        <f>IFERROR(VLOOKUP($A220,'CONCENTRADO DE CLAVES'!$A$10:$AU$732,AC$8,FALSE),"")</f>
        <v/>
      </c>
      <c r="AD220" s="37" t="str">
        <f>IFERROR(VLOOKUP($A220,'CONCENTRADO DE CLAVES'!$A$10:$AU$732,AD$8,FALSE),"")</f>
        <v/>
      </c>
      <c r="AE220" s="13" t="str">
        <f>IFERROR(VLOOKUP($A220,'CONCENTRADO DE CLAVES'!$A$10:$AU$732,AE$8,FALSE),"")</f>
        <v/>
      </c>
      <c r="AF220" s="13" t="str">
        <f>IFERROR(VLOOKUP($A220,'CONCENTRADO DE CLAVES'!$A$10:$AU$732,AF$8,FALSE),"")</f>
        <v/>
      </c>
      <c r="AG220" s="13" t="str">
        <f>IFERROR(VLOOKUP($A220,'CONCENTRADO DE CLAVES'!$A$10:$AU$732,AG$8,FALSE),"")</f>
        <v/>
      </c>
      <c r="AH220" s="37" t="str">
        <f>IFERROR(VLOOKUP($A220,'CONCENTRADO DE CLAVES'!$A$10:$AU$732,AH$8,FALSE),"")</f>
        <v/>
      </c>
      <c r="AI220" s="13" t="str">
        <f>IFERROR(VLOOKUP($A220,'CONCENTRADO DE CLAVES'!$A$10:$AU$732,AI$8,FALSE),"")</f>
        <v/>
      </c>
      <c r="AJ220" s="13" t="str">
        <f>IFERROR(VLOOKUP($A220,'CONCENTRADO DE CLAVES'!$A$10:$AU$732,AJ$8,FALSE),"")</f>
        <v/>
      </c>
      <c r="AK220" s="13" t="str">
        <f>IFERROR(VLOOKUP($A220,'CONCENTRADO DE CLAVES'!$A$10:$AU$732,AK$8,FALSE),"")</f>
        <v/>
      </c>
      <c r="AL220" s="37" t="str">
        <f>IFERROR(VLOOKUP($A220,'CONCENTRADO DE CLAVES'!$A$10:$AU$732,AL$8,FALSE),"")</f>
        <v/>
      </c>
      <c r="AM220" s="69" t="str">
        <f>IFERROR(VLOOKUP($A220,'CONCENTRADO DE CLAVES'!$A$10:$AU$732,AM$8,FALSE),"")</f>
        <v/>
      </c>
    </row>
    <row r="221" spans="1:39" x14ac:dyDescent="0.25">
      <c r="A221" s="66">
        <v>212</v>
      </c>
      <c r="B221" s="16" t="str">
        <f>IFERROR(VLOOKUP($A221,'CONCENTRADO DE CLAVES'!$A$10:$AU$732,B$8,FALSE),"")</f>
        <v/>
      </c>
      <c r="C221" s="16" t="str">
        <f>IFERROR(VLOOKUP($A221,'CONCENTRADO DE CLAVES'!$A$10:$AU$732,C$8,FALSE),"")</f>
        <v/>
      </c>
      <c r="D221" s="16" t="str">
        <f>IFERROR(VLOOKUP($A221,'CONCENTRADO DE CLAVES'!$A$10:$AU$732,D$8,FALSE),"")</f>
        <v/>
      </c>
      <c r="E221" s="16" t="str">
        <f>IFERROR(VLOOKUP($A221,'CONCENTRADO DE CLAVES'!$A$10:$AU$732,E$8,FALSE),"")</f>
        <v/>
      </c>
      <c r="F221" s="16" t="str">
        <f>IFERROR(VLOOKUP($A221,'CONCENTRADO DE CLAVES'!$A$10:$AU$732,F$8,FALSE),"")</f>
        <v/>
      </c>
      <c r="G221" s="16" t="str">
        <f>IFERROR(VLOOKUP($A221,'CONCENTRADO DE CLAVES'!$A$10:$AU$732,G$8,FALSE),"")</f>
        <v/>
      </c>
      <c r="H221" s="16" t="str">
        <f>IFERROR(VLOOKUP($A221,'CONCENTRADO DE CLAVES'!$A$10:$AU$732,H$8,FALSE),"")</f>
        <v/>
      </c>
      <c r="I221" s="16" t="str">
        <f>IFERROR(VLOOKUP($A221,'CONCENTRADO DE CLAVES'!$A$10:$AU$732,I$8,FALSE),"")</f>
        <v/>
      </c>
      <c r="J221" s="16" t="str">
        <f>IFERROR(VLOOKUP($A221,'CONCENTRADO DE CLAVES'!$A$10:$AU$732,J$8,FALSE),"")</f>
        <v/>
      </c>
      <c r="K221" s="16" t="str">
        <f>IFERROR(VLOOKUP($A221,'CONCENTRADO DE CLAVES'!$A$10:$AU$732,K$8,FALSE),"")</f>
        <v/>
      </c>
      <c r="L221" s="16" t="str">
        <f>IFERROR(VLOOKUP($A221,'CONCENTRADO DE CLAVES'!$A$10:$AU$732,L$8,FALSE),"")</f>
        <v/>
      </c>
      <c r="M221" s="16" t="str">
        <f>IFERROR(VLOOKUP($A221,'CONCENTRADO DE CLAVES'!$A$10:$AU$732,M$8,FALSE),"")</f>
        <v/>
      </c>
      <c r="N221" s="16" t="str">
        <f>IFERROR(VLOOKUP($A221,'CONCENTRADO DE CLAVES'!$A$10:$AU$732,N$8,FALSE),"")</f>
        <v/>
      </c>
      <c r="O221" s="16" t="str">
        <f>IFERROR(VLOOKUP($A221,'CONCENTRADO DE CLAVES'!$A$10:$AU$732,O$8,FALSE),"")</f>
        <v/>
      </c>
      <c r="P221" s="16" t="str">
        <f>IFERROR(VLOOKUP($A221,'CONCENTRADO DE CLAVES'!$A$10:$AU$732,P$8,FALSE),"")</f>
        <v/>
      </c>
      <c r="Q221" s="16" t="str">
        <f>IFERROR(VLOOKUP($A221,'CONCENTRADO DE CLAVES'!$A$10:$AU$732,Q$8,FALSE),"")</f>
        <v/>
      </c>
      <c r="R221" s="16" t="str">
        <f>IFERROR(VLOOKUP($A221,'CONCENTRADO DE CLAVES'!$A$10:$AU$732,R$8,FALSE),"")</f>
        <v/>
      </c>
      <c r="S221" s="16" t="str">
        <f>IFERROR(VLOOKUP($A221,'CONCENTRADO DE CLAVES'!$A$10:$AU$732,S$8,FALSE),"")</f>
        <v/>
      </c>
      <c r="T221" s="16" t="str">
        <f>IFERROR(VLOOKUP($A221,'CONCENTRADO DE CLAVES'!$A$10:$AU$732,T$8,FALSE),"")</f>
        <v/>
      </c>
      <c r="U221" s="16" t="str">
        <f>IFERROR(VLOOKUP($A221,'CONCENTRADO DE CLAVES'!$A$10:$AU$732,U$8,FALSE),"")</f>
        <v/>
      </c>
      <c r="V221" s="16" t="str">
        <f>IFERROR(VLOOKUP($A221,'CONCENTRADO DE CLAVES'!$A$10:$AU$732,V$8,FALSE),"")</f>
        <v/>
      </c>
      <c r="W221" s="13" t="str">
        <f>IFERROR(VLOOKUP($A221,'CONCENTRADO DE CLAVES'!$A$10:$AU$732,W$8,FALSE),"")</f>
        <v/>
      </c>
      <c r="X221" s="13" t="str">
        <f>IFERROR(VLOOKUP($A221,'CONCENTRADO DE CLAVES'!$A$10:$AU$732,X$8,FALSE),"")</f>
        <v/>
      </c>
      <c r="Y221" s="13" t="str">
        <f>IFERROR(VLOOKUP($A221,'CONCENTRADO DE CLAVES'!$A$10:$AU$732,Y$8,FALSE),"")</f>
        <v/>
      </c>
      <c r="Z221" s="37" t="str">
        <f>IFERROR(VLOOKUP($A221,'CONCENTRADO DE CLAVES'!$A$10:$AU$732,Z$8,FALSE),"")</f>
        <v/>
      </c>
      <c r="AA221" s="13" t="str">
        <f>IFERROR(VLOOKUP($A221,'CONCENTRADO DE CLAVES'!$A$10:$AU$732,AA$8,FALSE),"")</f>
        <v/>
      </c>
      <c r="AB221" s="13" t="str">
        <f>IFERROR(VLOOKUP($A221,'CONCENTRADO DE CLAVES'!$A$10:$AU$732,AB$8,FALSE),"")</f>
        <v/>
      </c>
      <c r="AC221" s="13" t="str">
        <f>IFERROR(VLOOKUP($A221,'CONCENTRADO DE CLAVES'!$A$10:$AU$732,AC$8,FALSE),"")</f>
        <v/>
      </c>
      <c r="AD221" s="37" t="str">
        <f>IFERROR(VLOOKUP($A221,'CONCENTRADO DE CLAVES'!$A$10:$AU$732,AD$8,FALSE),"")</f>
        <v/>
      </c>
      <c r="AE221" s="13" t="str">
        <f>IFERROR(VLOOKUP($A221,'CONCENTRADO DE CLAVES'!$A$10:$AU$732,AE$8,FALSE),"")</f>
        <v/>
      </c>
      <c r="AF221" s="13" t="str">
        <f>IFERROR(VLOOKUP($A221,'CONCENTRADO DE CLAVES'!$A$10:$AU$732,AF$8,FALSE),"")</f>
        <v/>
      </c>
      <c r="AG221" s="13" t="str">
        <f>IFERROR(VLOOKUP($A221,'CONCENTRADO DE CLAVES'!$A$10:$AU$732,AG$8,FALSE),"")</f>
        <v/>
      </c>
      <c r="AH221" s="37" t="str">
        <f>IFERROR(VLOOKUP($A221,'CONCENTRADO DE CLAVES'!$A$10:$AU$732,AH$8,FALSE),"")</f>
        <v/>
      </c>
      <c r="AI221" s="13" t="str">
        <f>IFERROR(VLOOKUP($A221,'CONCENTRADO DE CLAVES'!$A$10:$AU$732,AI$8,FALSE),"")</f>
        <v/>
      </c>
      <c r="AJ221" s="13" t="str">
        <f>IFERROR(VLOOKUP($A221,'CONCENTRADO DE CLAVES'!$A$10:$AU$732,AJ$8,FALSE),"")</f>
        <v/>
      </c>
      <c r="AK221" s="13" t="str">
        <f>IFERROR(VLOOKUP($A221,'CONCENTRADO DE CLAVES'!$A$10:$AU$732,AK$8,FALSE),"")</f>
        <v/>
      </c>
      <c r="AL221" s="37" t="str">
        <f>IFERROR(VLOOKUP($A221,'CONCENTRADO DE CLAVES'!$A$10:$AU$732,AL$8,FALSE),"")</f>
        <v/>
      </c>
      <c r="AM221" s="69" t="str">
        <f>IFERROR(VLOOKUP($A221,'CONCENTRADO DE CLAVES'!$A$10:$AU$732,AM$8,FALSE),"")</f>
        <v/>
      </c>
    </row>
    <row r="222" spans="1:39" x14ac:dyDescent="0.25">
      <c r="A222" s="66">
        <v>213</v>
      </c>
      <c r="B222" s="16" t="str">
        <f>IFERROR(VLOOKUP($A222,'CONCENTRADO DE CLAVES'!$A$10:$AU$732,B$8,FALSE),"")</f>
        <v/>
      </c>
      <c r="C222" s="16" t="str">
        <f>IFERROR(VLOOKUP($A222,'CONCENTRADO DE CLAVES'!$A$10:$AU$732,C$8,FALSE),"")</f>
        <v/>
      </c>
      <c r="D222" s="16" t="str">
        <f>IFERROR(VLOOKUP($A222,'CONCENTRADO DE CLAVES'!$A$10:$AU$732,D$8,FALSE),"")</f>
        <v/>
      </c>
      <c r="E222" s="16" t="str">
        <f>IFERROR(VLOOKUP($A222,'CONCENTRADO DE CLAVES'!$A$10:$AU$732,E$8,FALSE),"")</f>
        <v/>
      </c>
      <c r="F222" s="16" t="str">
        <f>IFERROR(VLOOKUP($A222,'CONCENTRADO DE CLAVES'!$A$10:$AU$732,F$8,FALSE),"")</f>
        <v/>
      </c>
      <c r="G222" s="16" t="str">
        <f>IFERROR(VLOOKUP($A222,'CONCENTRADO DE CLAVES'!$A$10:$AU$732,G$8,FALSE),"")</f>
        <v/>
      </c>
      <c r="H222" s="16" t="str">
        <f>IFERROR(VLOOKUP($A222,'CONCENTRADO DE CLAVES'!$A$10:$AU$732,H$8,FALSE),"")</f>
        <v/>
      </c>
      <c r="I222" s="16" t="str">
        <f>IFERROR(VLOOKUP($A222,'CONCENTRADO DE CLAVES'!$A$10:$AU$732,I$8,FALSE),"")</f>
        <v/>
      </c>
      <c r="J222" s="16" t="str">
        <f>IFERROR(VLOOKUP($A222,'CONCENTRADO DE CLAVES'!$A$10:$AU$732,J$8,FALSE),"")</f>
        <v/>
      </c>
      <c r="K222" s="16" t="str">
        <f>IFERROR(VLOOKUP($A222,'CONCENTRADO DE CLAVES'!$A$10:$AU$732,K$8,FALSE),"")</f>
        <v/>
      </c>
      <c r="L222" s="16" t="str">
        <f>IFERROR(VLOOKUP($A222,'CONCENTRADO DE CLAVES'!$A$10:$AU$732,L$8,FALSE),"")</f>
        <v/>
      </c>
      <c r="M222" s="16" t="str">
        <f>IFERROR(VLOOKUP($A222,'CONCENTRADO DE CLAVES'!$A$10:$AU$732,M$8,FALSE),"")</f>
        <v/>
      </c>
      <c r="N222" s="16" t="str">
        <f>IFERROR(VLOOKUP($A222,'CONCENTRADO DE CLAVES'!$A$10:$AU$732,N$8,FALSE),"")</f>
        <v/>
      </c>
      <c r="O222" s="16" t="str">
        <f>IFERROR(VLOOKUP($A222,'CONCENTRADO DE CLAVES'!$A$10:$AU$732,O$8,FALSE),"")</f>
        <v/>
      </c>
      <c r="P222" s="16" t="str">
        <f>IFERROR(VLOOKUP($A222,'CONCENTRADO DE CLAVES'!$A$10:$AU$732,P$8,FALSE),"")</f>
        <v/>
      </c>
      <c r="Q222" s="16" t="str">
        <f>IFERROR(VLOOKUP($A222,'CONCENTRADO DE CLAVES'!$A$10:$AU$732,Q$8,FALSE),"")</f>
        <v/>
      </c>
      <c r="R222" s="16" t="str">
        <f>IFERROR(VLOOKUP($A222,'CONCENTRADO DE CLAVES'!$A$10:$AU$732,R$8,FALSE),"")</f>
        <v/>
      </c>
      <c r="S222" s="16" t="str">
        <f>IFERROR(VLOOKUP($A222,'CONCENTRADO DE CLAVES'!$A$10:$AU$732,S$8,FALSE),"")</f>
        <v/>
      </c>
      <c r="T222" s="16" t="str">
        <f>IFERROR(VLOOKUP($A222,'CONCENTRADO DE CLAVES'!$A$10:$AU$732,T$8,FALSE),"")</f>
        <v/>
      </c>
      <c r="U222" s="16" t="str">
        <f>IFERROR(VLOOKUP($A222,'CONCENTRADO DE CLAVES'!$A$10:$AU$732,U$8,FALSE),"")</f>
        <v/>
      </c>
      <c r="V222" s="16" t="str">
        <f>IFERROR(VLOOKUP($A222,'CONCENTRADO DE CLAVES'!$A$10:$AU$732,V$8,FALSE),"")</f>
        <v/>
      </c>
      <c r="W222" s="13" t="str">
        <f>IFERROR(VLOOKUP($A222,'CONCENTRADO DE CLAVES'!$A$10:$AU$732,W$8,FALSE),"")</f>
        <v/>
      </c>
      <c r="X222" s="13" t="str">
        <f>IFERROR(VLOOKUP($A222,'CONCENTRADO DE CLAVES'!$A$10:$AU$732,X$8,FALSE),"")</f>
        <v/>
      </c>
      <c r="Y222" s="13" t="str">
        <f>IFERROR(VLOOKUP($A222,'CONCENTRADO DE CLAVES'!$A$10:$AU$732,Y$8,FALSE),"")</f>
        <v/>
      </c>
      <c r="Z222" s="37" t="str">
        <f>IFERROR(VLOOKUP($A222,'CONCENTRADO DE CLAVES'!$A$10:$AU$732,Z$8,FALSE),"")</f>
        <v/>
      </c>
      <c r="AA222" s="13" t="str">
        <f>IFERROR(VLOOKUP($A222,'CONCENTRADO DE CLAVES'!$A$10:$AU$732,AA$8,FALSE),"")</f>
        <v/>
      </c>
      <c r="AB222" s="13" t="str">
        <f>IFERROR(VLOOKUP($A222,'CONCENTRADO DE CLAVES'!$A$10:$AU$732,AB$8,FALSE),"")</f>
        <v/>
      </c>
      <c r="AC222" s="13" t="str">
        <f>IFERROR(VLOOKUP($A222,'CONCENTRADO DE CLAVES'!$A$10:$AU$732,AC$8,FALSE),"")</f>
        <v/>
      </c>
      <c r="AD222" s="37" t="str">
        <f>IFERROR(VLOOKUP($A222,'CONCENTRADO DE CLAVES'!$A$10:$AU$732,AD$8,FALSE),"")</f>
        <v/>
      </c>
      <c r="AE222" s="13" t="str">
        <f>IFERROR(VLOOKUP($A222,'CONCENTRADO DE CLAVES'!$A$10:$AU$732,AE$8,FALSE),"")</f>
        <v/>
      </c>
      <c r="AF222" s="13" t="str">
        <f>IFERROR(VLOOKUP($A222,'CONCENTRADO DE CLAVES'!$A$10:$AU$732,AF$8,FALSE),"")</f>
        <v/>
      </c>
      <c r="AG222" s="13" t="str">
        <f>IFERROR(VLOOKUP($A222,'CONCENTRADO DE CLAVES'!$A$10:$AU$732,AG$8,FALSE),"")</f>
        <v/>
      </c>
      <c r="AH222" s="37" t="str">
        <f>IFERROR(VLOOKUP($A222,'CONCENTRADO DE CLAVES'!$A$10:$AU$732,AH$8,FALSE),"")</f>
        <v/>
      </c>
      <c r="AI222" s="13" t="str">
        <f>IFERROR(VLOOKUP($A222,'CONCENTRADO DE CLAVES'!$A$10:$AU$732,AI$8,FALSE),"")</f>
        <v/>
      </c>
      <c r="AJ222" s="13" t="str">
        <f>IFERROR(VLOOKUP($A222,'CONCENTRADO DE CLAVES'!$A$10:$AU$732,AJ$8,FALSE),"")</f>
        <v/>
      </c>
      <c r="AK222" s="13" t="str">
        <f>IFERROR(VLOOKUP($A222,'CONCENTRADO DE CLAVES'!$A$10:$AU$732,AK$8,FALSE),"")</f>
        <v/>
      </c>
      <c r="AL222" s="37" t="str">
        <f>IFERROR(VLOOKUP($A222,'CONCENTRADO DE CLAVES'!$A$10:$AU$732,AL$8,FALSE),"")</f>
        <v/>
      </c>
      <c r="AM222" s="69" t="str">
        <f>IFERROR(VLOOKUP($A222,'CONCENTRADO DE CLAVES'!$A$10:$AU$732,AM$8,FALSE),"")</f>
        <v/>
      </c>
    </row>
    <row r="223" spans="1:39" x14ac:dyDescent="0.25">
      <c r="A223" s="66">
        <v>214</v>
      </c>
      <c r="B223" s="16" t="str">
        <f>IFERROR(VLOOKUP($A223,'CONCENTRADO DE CLAVES'!$A$10:$AU$732,B$8,FALSE),"")</f>
        <v/>
      </c>
      <c r="C223" s="16" t="str">
        <f>IFERROR(VLOOKUP($A223,'CONCENTRADO DE CLAVES'!$A$10:$AU$732,C$8,FALSE),"")</f>
        <v/>
      </c>
      <c r="D223" s="16" t="str">
        <f>IFERROR(VLOOKUP($A223,'CONCENTRADO DE CLAVES'!$A$10:$AU$732,D$8,FALSE),"")</f>
        <v/>
      </c>
      <c r="E223" s="16" t="str">
        <f>IFERROR(VLOOKUP($A223,'CONCENTRADO DE CLAVES'!$A$10:$AU$732,E$8,FALSE),"")</f>
        <v/>
      </c>
      <c r="F223" s="16" t="str">
        <f>IFERROR(VLOOKUP($A223,'CONCENTRADO DE CLAVES'!$A$10:$AU$732,F$8,FALSE),"")</f>
        <v/>
      </c>
      <c r="G223" s="16" t="str">
        <f>IFERROR(VLOOKUP($A223,'CONCENTRADO DE CLAVES'!$A$10:$AU$732,G$8,FALSE),"")</f>
        <v/>
      </c>
      <c r="H223" s="16" t="str">
        <f>IFERROR(VLOOKUP($A223,'CONCENTRADO DE CLAVES'!$A$10:$AU$732,H$8,FALSE),"")</f>
        <v/>
      </c>
      <c r="I223" s="16" t="str">
        <f>IFERROR(VLOOKUP($A223,'CONCENTRADO DE CLAVES'!$A$10:$AU$732,I$8,FALSE),"")</f>
        <v/>
      </c>
      <c r="J223" s="16" t="str">
        <f>IFERROR(VLOOKUP($A223,'CONCENTRADO DE CLAVES'!$A$10:$AU$732,J$8,FALSE),"")</f>
        <v/>
      </c>
      <c r="K223" s="16" t="str">
        <f>IFERROR(VLOOKUP($A223,'CONCENTRADO DE CLAVES'!$A$10:$AU$732,K$8,FALSE),"")</f>
        <v/>
      </c>
      <c r="L223" s="16" t="str">
        <f>IFERROR(VLOOKUP($A223,'CONCENTRADO DE CLAVES'!$A$10:$AU$732,L$8,FALSE),"")</f>
        <v/>
      </c>
      <c r="M223" s="16" t="str">
        <f>IFERROR(VLOOKUP($A223,'CONCENTRADO DE CLAVES'!$A$10:$AU$732,M$8,FALSE),"")</f>
        <v/>
      </c>
      <c r="N223" s="16" t="str">
        <f>IFERROR(VLOOKUP($A223,'CONCENTRADO DE CLAVES'!$A$10:$AU$732,N$8,FALSE),"")</f>
        <v/>
      </c>
      <c r="O223" s="16" t="str">
        <f>IFERROR(VLOOKUP($A223,'CONCENTRADO DE CLAVES'!$A$10:$AU$732,O$8,FALSE),"")</f>
        <v/>
      </c>
      <c r="P223" s="16" t="str">
        <f>IFERROR(VLOOKUP($A223,'CONCENTRADO DE CLAVES'!$A$10:$AU$732,P$8,FALSE),"")</f>
        <v/>
      </c>
      <c r="Q223" s="16" t="str">
        <f>IFERROR(VLOOKUP($A223,'CONCENTRADO DE CLAVES'!$A$10:$AU$732,Q$8,FALSE),"")</f>
        <v/>
      </c>
      <c r="R223" s="16" t="str">
        <f>IFERROR(VLOOKUP($A223,'CONCENTRADO DE CLAVES'!$A$10:$AU$732,R$8,FALSE),"")</f>
        <v/>
      </c>
      <c r="S223" s="16" t="str">
        <f>IFERROR(VLOOKUP($A223,'CONCENTRADO DE CLAVES'!$A$10:$AU$732,S$8,FALSE),"")</f>
        <v/>
      </c>
      <c r="T223" s="16" t="str">
        <f>IFERROR(VLOOKUP($A223,'CONCENTRADO DE CLAVES'!$A$10:$AU$732,T$8,FALSE),"")</f>
        <v/>
      </c>
      <c r="U223" s="16" t="str">
        <f>IFERROR(VLOOKUP($A223,'CONCENTRADO DE CLAVES'!$A$10:$AU$732,U$8,FALSE),"")</f>
        <v/>
      </c>
      <c r="V223" s="16" t="str">
        <f>IFERROR(VLOOKUP($A223,'CONCENTRADO DE CLAVES'!$A$10:$AU$732,V$8,FALSE),"")</f>
        <v/>
      </c>
      <c r="W223" s="13" t="str">
        <f>IFERROR(VLOOKUP($A223,'CONCENTRADO DE CLAVES'!$A$10:$AU$732,W$8,FALSE),"")</f>
        <v/>
      </c>
      <c r="X223" s="13" t="str">
        <f>IFERROR(VLOOKUP($A223,'CONCENTRADO DE CLAVES'!$A$10:$AU$732,X$8,FALSE),"")</f>
        <v/>
      </c>
      <c r="Y223" s="13" t="str">
        <f>IFERROR(VLOOKUP($A223,'CONCENTRADO DE CLAVES'!$A$10:$AU$732,Y$8,FALSE),"")</f>
        <v/>
      </c>
      <c r="Z223" s="37" t="str">
        <f>IFERROR(VLOOKUP($A223,'CONCENTRADO DE CLAVES'!$A$10:$AU$732,Z$8,FALSE),"")</f>
        <v/>
      </c>
      <c r="AA223" s="13" t="str">
        <f>IFERROR(VLOOKUP($A223,'CONCENTRADO DE CLAVES'!$A$10:$AU$732,AA$8,FALSE),"")</f>
        <v/>
      </c>
      <c r="AB223" s="13" t="str">
        <f>IFERROR(VLOOKUP($A223,'CONCENTRADO DE CLAVES'!$A$10:$AU$732,AB$8,FALSE),"")</f>
        <v/>
      </c>
      <c r="AC223" s="13" t="str">
        <f>IFERROR(VLOOKUP($A223,'CONCENTRADO DE CLAVES'!$A$10:$AU$732,AC$8,FALSE),"")</f>
        <v/>
      </c>
      <c r="AD223" s="37" t="str">
        <f>IFERROR(VLOOKUP($A223,'CONCENTRADO DE CLAVES'!$A$10:$AU$732,AD$8,FALSE),"")</f>
        <v/>
      </c>
      <c r="AE223" s="13" t="str">
        <f>IFERROR(VLOOKUP($A223,'CONCENTRADO DE CLAVES'!$A$10:$AU$732,AE$8,FALSE),"")</f>
        <v/>
      </c>
      <c r="AF223" s="13" t="str">
        <f>IFERROR(VLOOKUP($A223,'CONCENTRADO DE CLAVES'!$A$10:$AU$732,AF$8,FALSE),"")</f>
        <v/>
      </c>
      <c r="AG223" s="13" t="str">
        <f>IFERROR(VLOOKUP($A223,'CONCENTRADO DE CLAVES'!$A$10:$AU$732,AG$8,FALSE),"")</f>
        <v/>
      </c>
      <c r="AH223" s="37" t="str">
        <f>IFERROR(VLOOKUP($A223,'CONCENTRADO DE CLAVES'!$A$10:$AU$732,AH$8,FALSE),"")</f>
        <v/>
      </c>
      <c r="AI223" s="13" t="str">
        <f>IFERROR(VLOOKUP($A223,'CONCENTRADO DE CLAVES'!$A$10:$AU$732,AI$8,FALSE),"")</f>
        <v/>
      </c>
      <c r="AJ223" s="13" t="str">
        <f>IFERROR(VLOOKUP($A223,'CONCENTRADO DE CLAVES'!$A$10:$AU$732,AJ$8,FALSE),"")</f>
        <v/>
      </c>
      <c r="AK223" s="13" t="str">
        <f>IFERROR(VLOOKUP($A223,'CONCENTRADO DE CLAVES'!$A$10:$AU$732,AK$8,FALSE),"")</f>
        <v/>
      </c>
      <c r="AL223" s="37" t="str">
        <f>IFERROR(VLOOKUP($A223,'CONCENTRADO DE CLAVES'!$A$10:$AU$732,AL$8,FALSE),"")</f>
        <v/>
      </c>
      <c r="AM223" s="69" t="str">
        <f>IFERROR(VLOOKUP($A223,'CONCENTRADO DE CLAVES'!$A$10:$AU$732,AM$8,FALSE),"")</f>
        <v/>
      </c>
    </row>
    <row r="224" spans="1:39" x14ac:dyDescent="0.25">
      <c r="A224" s="66">
        <v>215</v>
      </c>
      <c r="B224" s="16" t="str">
        <f>IFERROR(VLOOKUP($A224,'CONCENTRADO DE CLAVES'!$A$10:$AU$732,B$8,FALSE),"")</f>
        <v/>
      </c>
      <c r="C224" s="16" t="str">
        <f>IFERROR(VLOOKUP($A224,'CONCENTRADO DE CLAVES'!$A$10:$AU$732,C$8,FALSE),"")</f>
        <v/>
      </c>
      <c r="D224" s="16" t="str">
        <f>IFERROR(VLOOKUP($A224,'CONCENTRADO DE CLAVES'!$A$10:$AU$732,D$8,FALSE),"")</f>
        <v/>
      </c>
      <c r="E224" s="16" t="str">
        <f>IFERROR(VLOOKUP($A224,'CONCENTRADO DE CLAVES'!$A$10:$AU$732,E$8,FALSE),"")</f>
        <v/>
      </c>
      <c r="F224" s="16" t="str">
        <f>IFERROR(VLOOKUP($A224,'CONCENTRADO DE CLAVES'!$A$10:$AU$732,F$8,FALSE),"")</f>
        <v/>
      </c>
      <c r="G224" s="16" t="str">
        <f>IFERROR(VLOOKUP($A224,'CONCENTRADO DE CLAVES'!$A$10:$AU$732,G$8,FALSE),"")</f>
        <v/>
      </c>
      <c r="H224" s="16" t="str">
        <f>IFERROR(VLOOKUP($A224,'CONCENTRADO DE CLAVES'!$A$10:$AU$732,H$8,FALSE),"")</f>
        <v/>
      </c>
      <c r="I224" s="16" t="str">
        <f>IFERROR(VLOOKUP($A224,'CONCENTRADO DE CLAVES'!$A$10:$AU$732,I$8,FALSE),"")</f>
        <v/>
      </c>
      <c r="J224" s="16" t="str">
        <f>IFERROR(VLOOKUP($A224,'CONCENTRADO DE CLAVES'!$A$10:$AU$732,J$8,FALSE),"")</f>
        <v/>
      </c>
      <c r="K224" s="16" t="str">
        <f>IFERROR(VLOOKUP($A224,'CONCENTRADO DE CLAVES'!$A$10:$AU$732,K$8,FALSE),"")</f>
        <v/>
      </c>
      <c r="L224" s="16" t="str">
        <f>IFERROR(VLOOKUP($A224,'CONCENTRADO DE CLAVES'!$A$10:$AU$732,L$8,FALSE),"")</f>
        <v/>
      </c>
      <c r="M224" s="16" t="str">
        <f>IFERROR(VLOOKUP($A224,'CONCENTRADO DE CLAVES'!$A$10:$AU$732,M$8,FALSE),"")</f>
        <v/>
      </c>
      <c r="N224" s="16" t="str">
        <f>IFERROR(VLOOKUP($A224,'CONCENTRADO DE CLAVES'!$A$10:$AU$732,N$8,FALSE),"")</f>
        <v/>
      </c>
      <c r="O224" s="16" t="str">
        <f>IFERROR(VLOOKUP($A224,'CONCENTRADO DE CLAVES'!$A$10:$AU$732,O$8,FALSE),"")</f>
        <v/>
      </c>
      <c r="P224" s="16" t="str">
        <f>IFERROR(VLOOKUP($A224,'CONCENTRADO DE CLAVES'!$A$10:$AU$732,P$8,FALSE),"")</f>
        <v/>
      </c>
      <c r="Q224" s="16" t="str">
        <f>IFERROR(VLOOKUP($A224,'CONCENTRADO DE CLAVES'!$A$10:$AU$732,Q$8,FALSE),"")</f>
        <v/>
      </c>
      <c r="R224" s="16" t="str">
        <f>IFERROR(VLOOKUP($A224,'CONCENTRADO DE CLAVES'!$A$10:$AU$732,R$8,FALSE),"")</f>
        <v/>
      </c>
      <c r="S224" s="16" t="str">
        <f>IFERROR(VLOOKUP($A224,'CONCENTRADO DE CLAVES'!$A$10:$AU$732,S$8,FALSE),"")</f>
        <v/>
      </c>
      <c r="T224" s="16" t="str">
        <f>IFERROR(VLOOKUP($A224,'CONCENTRADO DE CLAVES'!$A$10:$AU$732,T$8,FALSE),"")</f>
        <v/>
      </c>
      <c r="U224" s="16" t="str">
        <f>IFERROR(VLOOKUP($A224,'CONCENTRADO DE CLAVES'!$A$10:$AU$732,U$8,FALSE),"")</f>
        <v/>
      </c>
      <c r="V224" s="16" t="str">
        <f>IFERROR(VLOOKUP($A224,'CONCENTRADO DE CLAVES'!$A$10:$AU$732,V$8,FALSE),"")</f>
        <v/>
      </c>
      <c r="W224" s="13" t="str">
        <f>IFERROR(VLOOKUP($A224,'CONCENTRADO DE CLAVES'!$A$10:$AU$732,W$8,FALSE),"")</f>
        <v/>
      </c>
      <c r="X224" s="13" t="str">
        <f>IFERROR(VLOOKUP($A224,'CONCENTRADO DE CLAVES'!$A$10:$AU$732,X$8,FALSE),"")</f>
        <v/>
      </c>
      <c r="Y224" s="13" t="str">
        <f>IFERROR(VLOOKUP($A224,'CONCENTRADO DE CLAVES'!$A$10:$AU$732,Y$8,FALSE),"")</f>
        <v/>
      </c>
      <c r="Z224" s="37" t="str">
        <f>IFERROR(VLOOKUP($A224,'CONCENTRADO DE CLAVES'!$A$10:$AU$732,Z$8,FALSE),"")</f>
        <v/>
      </c>
      <c r="AA224" s="13" t="str">
        <f>IFERROR(VLOOKUP($A224,'CONCENTRADO DE CLAVES'!$A$10:$AU$732,AA$8,FALSE),"")</f>
        <v/>
      </c>
      <c r="AB224" s="13" t="str">
        <f>IFERROR(VLOOKUP($A224,'CONCENTRADO DE CLAVES'!$A$10:$AU$732,AB$8,FALSE),"")</f>
        <v/>
      </c>
      <c r="AC224" s="13" t="str">
        <f>IFERROR(VLOOKUP($A224,'CONCENTRADO DE CLAVES'!$A$10:$AU$732,AC$8,FALSE),"")</f>
        <v/>
      </c>
      <c r="AD224" s="37" t="str">
        <f>IFERROR(VLOOKUP($A224,'CONCENTRADO DE CLAVES'!$A$10:$AU$732,AD$8,FALSE),"")</f>
        <v/>
      </c>
      <c r="AE224" s="13" t="str">
        <f>IFERROR(VLOOKUP($A224,'CONCENTRADO DE CLAVES'!$A$10:$AU$732,AE$8,FALSE),"")</f>
        <v/>
      </c>
      <c r="AF224" s="13" t="str">
        <f>IFERROR(VLOOKUP($A224,'CONCENTRADO DE CLAVES'!$A$10:$AU$732,AF$8,FALSE),"")</f>
        <v/>
      </c>
      <c r="AG224" s="13" t="str">
        <f>IFERROR(VLOOKUP($A224,'CONCENTRADO DE CLAVES'!$A$10:$AU$732,AG$8,FALSE),"")</f>
        <v/>
      </c>
      <c r="AH224" s="37" t="str">
        <f>IFERROR(VLOOKUP($A224,'CONCENTRADO DE CLAVES'!$A$10:$AU$732,AH$8,FALSE),"")</f>
        <v/>
      </c>
      <c r="AI224" s="13" t="str">
        <f>IFERROR(VLOOKUP($A224,'CONCENTRADO DE CLAVES'!$A$10:$AU$732,AI$8,FALSE),"")</f>
        <v/>
      </c>
      <c r="AJ224" s="13" t="str">
        <f>IFERROR(VLOOKUP($A224,'CONCENTRADO DE CLAVES'!$A$10:$AU$732,AJ$8,FALSE),"")</f>
        <v/>
      </c>
      <c r="AK224" s="13" t="str">
        <f>IFERROR(VLOOKUP($A224,'CONCENTRADO DE CLAVES'!$A$10:$AU$732,AK$8,FALSE),"")</f>
        <v/>
      </c>
      <c r="AL224" s="37" t="str">
        <f>IFERROR(VLOOKUP($A224,'CONCENTRADO DE CLAVES'!$A$10:$AU$732,AL$8,FALSE),"")</f>
        <v/>
      </c>
      <c r="AM224" s="69" t="str">
        <f>IFERROR(VLOOKUP($A224,'CONCENTRADO DE CLAVES'!$A$10:$AU$732,AM$8,FALSE),"")</f>
        <v/>
      </c>
    </row>
    <row r="225" spans="1:39" x14ac:dyDescent="0.25">
      <c r="A225" s="66">
        <v>216</v>
      </c>
      <c r="B225" s="16" t="str">
        <f>IFERROR(VLOOKUP($A225,'CONCENTRADO DE CLAVES'!$A$10:$AU$732,B$8,FALSE),"")</f>
        <v/>
      </c>
      <c r="C225" s="16" t="str">
        <f>IFERROR(VLOOKUP($A225,'CONCENTRADO DE CLAVES'!$A$10:$AU$732,C$8,FALSE),"")</f>
        <v/>
      </c>
      <c r="D225" s="16" t="str">
        <f>IFERROR(VLOOKUP($A225,'CONCENTRADO DE CLAVES'!$A$10:$AU$732,D$8,FALSE),"")</f>
        <v/>
      </c>
      <c r="E225" s="16" t="str">
        <f>IFERROR(VLOOKUP($A225,'CONCENTRADO DE CLAVES'!$A$10:$AU$732,E$8,FALSE),"")</f>
        <v/>
      </c>
      <c r="F225" s="16" t="str">
        <f>IFERROR(VLOOKUP($A225,'CONCENTRADO DE CLAVES'!$A$10:$AU$732,F$8,FALSE),"")</f>
        <v/>
      </c>
      <c r="G225" s="16" t="str">
        <f>IFERROR(VLOOKUP($A225,'CONCENTRADO DE CLAVES'!$A$10:$AU$732,G$8,FALSE),"")</f>
        <v/>
      </c>
      <c r="H225" s="16" t="str">
        <f>IFERROR(VLOOKUP($A225,'CONCENTRADO DE CLAVES'!$A$10:$AU$732,H$8,FALSE),"")</f>
        <v/>
      </c>
      <c r="I225" s="16" t="str">
        <f>IFERROR(VLOOKUP($A225,'CONCENTRADO DE CLAVES'!$A$10:$AU$732,I$8,FALSE),"")</f>
        <v/>
      </c>
      <c r="J225" s="16" t="str">
        <f>IFERROR(VLOOKUP($A225,'CONCENTRADO DE CLAVES'!$A$10:$AU$732,J$8,FALSE),"")</f>
        <v/>
      </c>
      <c r="K225" s="16" t="str">
        <f>IFERROR(VLOOKUP($A225,'CONCENTRADO DE CLAVES'!$A$10:$AU$732,K$8,FALSE),"")</f>
        <v/>
      </c>
      <c r="L225" s="16" t="str">
        <f>IFERROR(VLOOKUP($A225,'CONCENTRADO DE CLAVES'!$A$10:$AU$732,L$8,FALSE),"")</f>
        <v/>
      </c>
      <c r="M225" s="16" t="str">
        <f>IFERROR(VLOOKUP($A225,'CONCENTRADO DE CLAVES'!$A$10:$AU$732,M$8,FALSE),"")</f>
        <v/>
      </c>
      <c r="N225" s="16" t="str">
        <f>IFERROR(VLOOKUP($A225,'CONCENTRADO DE CLAVES'!$A$10:$AU$732,N$8,FALSE),"")</f>
        <v/>
      </c>
      <c r="O225" s="16" t="str">
        <f>IFERROR(VLOOKUP($A225,'CONCENTRADO DE CLAVES'!$A$10:$AU$732,O$8,FALSE),"")</f>
        <v/>
      </c>
      <c r="P225" s="16" t="str">
        <f>IFERROR(VLOOKUP($A225,'CONCENTRADO DE CLAVES'!$A$10:$AU$732,P$8,FALSE),"")</f>
        <v/>
      </c>
      <c r="Q225" s="16" t="str">
        <f>IFERROR(VLOOKUP($A225,'CONCENTRADO DE CLAVES'!$A$10:$AU$732,Q$8,FALSE),"")</f>
        <v/>
      </c>
      <c r="R225" s="16" t="str">
        <f>IFERROR(VLOOKUP($A225,'CONCENTRADO DE CLAVES'!$A$10:$AU$732,R$8,FALSE),"")</f>
        <v/>
      </c>
      <c r="S225" s="16" t="str">
        <f>IFERROR(VLOOKUP($A225,'CONCENTRADO DE CLAVES'!$A$10:$AU$732,S$8,FALSE),"")</f>
        <v/>
      </c>
      <c r="T225" s="16" t="str">
        <f>IFERROR(VLOOKUP($A225,'CONCENTRADO DE CLAVES'!$A$10:$AU$732,T$8,FALSE),"")</f>
        <v/>
      </c>
      <c r="U225" s="16" t="str">
        <f>IFERROR(VLOOKUP($A225,'CONCENTRADO DE CLAVES'!$A$10:$AU$732,U$8,FALSE),"")</f>
        <v/>
      </c>
      <c r="V225" s="16" t="str">
        <f>IFERROR(VLOOKUP($A225,'CONCENTRADO DE CLAVES'!$A$10:$AU$732,V$8,FALSE),"")</f>
        <v/>
      </c>
      <c r="W225" s="13" t="str">
        <f>IFERROR(VLOOKUP($A225,'CONCENTRADO DE CLAVES'!$A$10:$AU$732,W$8,FALSE),"")</f>
        <v/>
      </c>
      <c r="X225" s="13" t="str">
        <f>IFERROR(VLOOKUP($A225,'CONCENTRADO DE CLAVES'!$A$10:$AU$732,X$8,FALSE),"")</f>
        <v/>
      </c>
      <c r="Y225" s="13" t="str">
        <f>IFERROR(VLOOKUP($A225,'CONCENTRADO DE CLAVES'!$A$10:$AU$732,Y$8,FALSE),"")</f>
        <v/>
      </c>
      <c r="Z225" s="37" t="str">
        <f>IFERROR(VLOOKUP($A225,'CONCENTRADO DE CLAVES'!$A$10:$AU$732,Z$8,FALSE),"")</f>
        <v/>
      </c>
      <c r="AA225" s="13" t="str">
        <f>IFERROR(VLOOKUP($A225,'CONCENTRADO DE CLAVES'!$A$10:$AU$732,AA$8,FALSE),"")</f>
        <v/>
      </c>
      <c r="AB225" s="13" t="str">
        <f>IFERROR(VLOOKUP($A225,'CONCENTRADO DE CLAVES'!$A$10:$AU$732,AB$8,FALSE),"")</f>
        <v/>
      </c>
      <c r="AC225" s="13" t="str">
        <f>IFERROR(VLOOKUP($A225,'CONCENTRADO DE CLAVES'!$A$10:$AU$732,AC$8,FALSE),"")</f>
        <v/>
      </c>
      <c r="AD225" s="37" t="str">
        <f>IFERROR(VLOOKUP($A225,'CONCENTRADO DE CLAVES'!$A$10:$AU$732,AD$8,FALSE),"")</f>
        <v/>
      </c>
      <c r="AE225" s="13" t="str">
        <f>IFERROR(VLOOKUP($A225,'CONCENTRADO DE CLAVES'!$A$10:$AU$732,AE$8,FALSE),"")</f>
        <v/>
      </c>
      <c r="AF225" s="13" t="str">
        <f>IFERROR(VLOOKUP($A225,'CONCENTRADO DE CLAVES'!$A$10:$AU$732,AF$8,FALSE),"")</f>
        <v/>
      </c>
      <c r="AG225" s="13" t="str">
        <f>IFERROR(VLOOKUP($A225,'CONCENTRADO DE CLAVES'!$A$10:$AU$732,AG$8,FALSE),"")</f>
        <v/>
      </c>
      <c r="AH225" s="37" t="str">
        <f>IFERROR(VLOOKUP($A225,'CONCENTRADO DE CLAVES'!$A$10:$AU$732,AH$8,FALSE),"")</f>
        <v/>
      </c>
      <c r="AI225" s="13" t="str">
        <f>IFERROR(VLOOKUP($A225,'CONCENTRADO DE CLAVES'!$A$10:$AU$732,AI$8,FALSE),"")</f>
        <v/>
      </c>
      <c r="AJ225" s="13" t="str">
        <f>IFERROR(VLOOKUP($A225,'CONCENTRADO DE CLAVES'!$A$10:$AU$732,AJ$8,FALSE),"")</f>
        <v/>
      </c>
      <c r="AK225" s="13" t="str">
        <f>IFERROR(VLOOKUP($A225,'CONCENTRADO DE CLAVES'!$A$10:$AU$732,AK$8,FALSE),"")</f>
        <v/>
      </c>
      <c r="AL225" s="37" t="str">
        <f>IFERROR(VLOOKUP($A225,'CONCENTRADO DE CLAVES'!$A$10:$AU$732,AL$8,FALSE),"")</f>
        <v/>
      </c>
      <c r="AM225" s="69" t="str">
        <f>IFERROR(VLOOKUP($A225,'CONCENTRADO DE CLAVES'!$A$10:$AU$732,AM$8,FALSE),"")</f>
        <v/>
      </c>
    </row>
    <row r="226" spans="1:39" x14ac:dyDescent="0.25">
      <c r="A226" s="66">
        <v>217</v>
      </c>
      <c r="B226" s="16" t="str">
        <f>IFERROR(VLOOKUP($A226,'CONCENTRADO DE CLAVES'!$A$10:$AU$732,B$8,FALSE),"")</f>
        <v/>
      </c>
      <c r="C226" s="16" t="str">
        <f>IFERROR(VLOOKUP($A226,'CONCENTRADO DE CLAVES'!$A$10:$AU$732,C$8,FALSE),"")</f>
        <v/>
      </c>
      <c r="D226" s="16" t="str">
        <f>IFERROR(VLOOKUP($A226,'CONCENTRADO DE CLAVES'!$A$10:$AU$732,D$8,FALSE),"")</f>
        <v/>
      </c>
      <c r="E226" s="16" t="str">
        <f>IFERROR(VLOOKUP($A226,'CONCENTRADO DE CLAVES'!$A$10:$AU$732,E$8,FALSE),"")</f>
        <v/>
      </c>
      <c r="F226" s="16" t="str">
        <f>IFERROR(VLOOKUP($A226,'CONCENTRADO DE CLAVES'!$A$10:$AU$732,F$8,FALSE),"")</f>
        <v/>
      </c>
      <c r="G226" s="16" t="str">
        <f>IFERROR(VLOOKUP($A226,'CONCENTRADO DE CLAVES'!$A$10:$AU$732,G$8,FALSE),"")</f>
        <v/>
      </c>
      <c r="H226" s="16" t="str">
        <f>IFERROR(VLOOKUP($A226,'CONCENTRADO DE CLAVES'!$A$10:$AU$732,H$8,FALSE),"")</f>
        <v/>
      </c>
      <c r="I226" s="16" t="str">
        <f>IFERROR(VLOOKUP($A226,'CONCENTRADO DE CLAVES'!$A$10:$AU$732,I$8,FALSE),"")</f>
        <v/>
      </c>
      <c r="J226" s="16" t="str">
        <f>IFERROR(VLOOKUP($A226,'CONCENTRADO DE CLAVES'!$A$10:$AU$732,J$8,FALSE),"")</f>
        <v/>
      </c>
      <c r="K226" s="16" t="str">
        <f>IFERROR(VLOOKUP($A226,'CONCENTRADO DE CLAVES'!$A$10:$AU$732,K$8,FALSE),"")</f>
        <v/>
      </c>
      <c r="L226" s="16" t="str">
        <f>IFERROR(VLOOKUP($A226,'CONCENTRADO DE CLAVES'!$A$10:$AU$732,L$8,FALSE),"")</f>
        <v/>
      </c>
      <c r="M226" s="16" t="str">
        <f>IFERROR(VLOOKUP($A226,'CONCENTRADO DE CLAVES'!$A$10:$AU$732,M$8,FALSE),"")</f>
        <v/>
      </c>
      <c r="N226" s="16" t="str">
        <f>IFERROR(VLOOKUP($A226,'CONCENTRADO DE CLAVES'!$A$10:$AU$732,N$8,FALSE),"")</f>
        <v/>
      </c>
      <c r="O226" s="16" t="str">
        <f>IFERROR(VLOOKUP($A226,'CONCENTRADO DE CLAVES'!$A$10:$AU$732,O$8,FALSE),"")</f>
        <v/>
      </c>
      <c r="P226" s="16" t="str">
        <f>IFERROR(VLOOKUP($A226,'CONCENTRADO DE CLAVES'!$A$10:$AU$732,P$8,FALSE),"")</f>
        <v/>
      </c>
      <c r="Q226" s="16" t="str">
        <f>IFERROR(VLOOKUP($A226,'CONCENTRADO DE CLAVES'!$A$10:$AU$732,Q$8,FALSE),"")</f>
        <v/>
      </c>
      <c r="R226" s="16" t="str">
        <f>IFERROR(VLOOKUP($A226,'CONCENTRADO DE CLAVES'!$A$10:$AU$732,R$8,FALSE),"")</f>
        <v/>
      </c>
      <c r="S226" s="16" t="str">
        <f>IFERROR(VLOOKUP($A226,'CONCENTRADO DE CLAVES'!$A$10:$AU$732,S$8,FALSE),"")</f>
        <v/>
      </c>
      <c r="T226" s="16" t="str">
        <f>IFERROR(VLOOKUP($A226,'CONCENTRADO DE CLAVES'!$A$10:$AU$732,T$8,FALSE),"")</f>
        <v/>
      </c>
      <c r="U226" s="16" t="str">
        <f>IFERROR(VLOOKUP($A226,'CONCENTRADO DE CLAVES'!$A$10:$AU$732,U$8,FALSE),"")</f>
        <v/>
      </c>
      <c r="V226" s="16" t="str">
        <f>IFERROR(VLOOKUP($A226,'CONCENTRADO DE CLAVES'!$A$10:$AU$732,V$8,FALSE),"")</f>
        <v/>
      </c>
      <c r="W226" s="13" t="str">
        <f>IFERROR(VLOOKUP($A226,'CONCENTRADO DE CLAVES'!$A$10:$AU$732,W$8,FALSE),"")</f>
        <v/>
      </c>
      <c r="X226" s="13" t="str">
        <f>IFERROR(VLOOKUP($A226,'CONCENTRADO DE CLAVES'!$A$10:$AU$732,X$8,FALSE),"")</f>
        <v/>
      </c>
      <c r="Y226" s="13" t="str">
        <f>IFERROR(VLOOKUP($A226,'CONCENTRADO DE CLAVES'!$A$10:$AU$732,Y$8,FALSE),"")</f>
        <v/>
      </c>
      <c r="Z226" s="37" t="str">
        <f>IFERROR(VLOOKUP($A226,'CONCENTRADO DE CLAVES'!$A$10:$AU$732,Z$8,FALSE),"")</f>
        <v/>
      </c>
      <c r="AA226" s="13" t="str">
        <f>IFERROR(VLOOKUP($A226,'CONCENTRADO DE CLAVES'!$A$10:$AU$732,AA$8,FALSE),"")</f>
        <v/>
      </c>
      <c r="AB226" s="13" t="str">
        <f>IFERROR(VLOOKUP($A226,'CONCENTRADO DE CLAVES'!$A$10:$AU$732,AB$8,FALSE),"")</f>
        <v/>
      </c>
      <c r="AC226" s="13" t="str">
        <f>IFERROR(VLOOKUP($A226,'CONCENTRADO DE CLAVES'!$A$10:$AU$732,AC$8,FALSE),"")</f>
        <v/>
      </c>
      <c r="AD226" s="37" t="str">
        <f>IFERROR(VLOOKUP($A226,'CONCENTRADO DE CLAVES'!$A$10:$AU$732,AD$8,FALSE),"")</f>
        <v/>
      </c>
      <c r="AE226" s="13" t="str">
        <f>IFERROR(VLOOKUP($A226,'CONCENTRADO DE CLAVES'!$A$10:$AU$732,AE$8,FALSE),"")</f>
        <v/>
      </c>
      <c r="AF226" s="13" t="str">
        <f>IFERROR(VLOOKUP($A226,'CONCENTRADO DE CLAVES'!$A$10:$AU$732,AF$8,FALSE),"")</f>
        <v/>
      </c>
      <c r="AG226" s="13" t="str">
        <f>IFERROR(VLOOKUP($A226,'CONCENTRADO DE CLAVES'!$A$10:$AU$732,AG$8,FALSE),"")</f>
        <v/>
      </c>
      <c r="AH226" s="37" t="str">
        <f>IFERROR(VLOOKUP($A226,'CONCENTRADO DE CLAVES'!$A$10:$AU$732,AH$8,FALSE),"")</f>
        <v/>
      </c>
      <c r="AI226" s="13" t="str">
        <f>IFERROR(VLOOKUP($A226,'CONCENTRADO DE CLAVES'!$A$10:$AU$732,AI$8,FALSE),"")</f>
        <v/>
      </c>
      <c r="AJ226" s="13" t="str">
        <f>IFERROR(VLOOKUP($A226,'CONCENTRADO DE CLAVES'!$A$10:$AU$732,AJ$8,FALSE),"")</f>
        <v/>
      </c>
      <c r="AK226" s="13" t="str">
        <f>IFERROR(VLOOKUP($A226,'CONCENTRADO DE CLAVES'!$A$10:$AU$732,AK$8,FALSE),"")</f>
        <v/>
      </c>
      <c r="AL226" s="37" t="str">
        <f>IFERROR(VLOOKUP($A226,'CONCENTRADO DE CLAVES'!$A$10:$AU$732,AL$8,FALSE),"")</f>
        <v/>
      </c>
      <c r="AM226" s="69" t="str">
        <f>IFERROR(VLOOKUP($A226,'CONCENTRADO DE CLAVES'!$A$10:$AU$732,AM$8,FALSE),"")</f>
        <v/>
      </c>
    </row>
    <row r="227" spans="1:39" x14ac:dyDescent="0.25">
      <c r="A227" s="66">
        <v>218</v>
      </c>
      <c r="B227" s="16" t="str">
        <f>IFERROR(VLOOKUP($A227,'CONCENTRADO DE CLAVES'!$A$10:$AU$732,B$8,FALSE),"")</f>
        <v/>
      </c>
      <c r="C227" s="16" t="str">
        <f>IFERROR(VLOOKUP($A227,'CONCENTRADO DE CLAVES'!$A$10:$AU$732,C$8,FALSE),"")</f>
        <v/>
      </c>
      <c r="D227" s="16" t="str">
        <f>IFERROR(VLOOKUP($A227,'CONCENTRADO DE CLAVES'!$A$10:$AU$732,D$8,FALSE),"")</f>
        <v/>
      </c>
      <c r="E227" s="16" t="str">
        <f>IFERROR(VLOOKUP($A227,'CONCENTRADO DE CLAVES'!$A$10:$AU$732,E$8,FALSE),"")</f>
        <v/>
      </c>
      <c r="F227" s="16" t="str">
        <f>IFERROR(VLOOKUP($A227,'CONCENTRADO DE CLAVES'!$A$10:$AU$732,F$8,FALSE),"")</f>
        <v/>
      </c>
      <c r="G227" s="16" t="str">
        <f>IFERROR(VLOOKUP($A227,'CONCENTRADO DE CLAVES'!$A$10:$AU$732,G$8,FALSE),"")</f>
        <v/>
      </c>
      <c r="H227" s="16" t="str">
        <f>IFERROR(VLOOKUP($A227,'CONCENTRADO DE CLAVES'!$A$10:$AU$732,H$8,FALSE),"")</f>
        <v/>
      </c>
      <c r="I227" s="16" t="str">
        <f>IFERROR(VLOOKUP($A227,'CONCENTRADO DE CLAVES'!$A$10:$AU$732,I$8,FALSE),"")</f>
        <v/>
      </c>
      <c r="J227" s="16" t="str">
        <f>IFERROR(VLOOKUP($A227,'CONCENTRADO DE CLAVES'!$A$10:$AU$732,J$8,FALSE),"")</f>
        <v/>
      </c>
      <c r="K227" s="16" t="str">
        <f>IFERROR(VLOOKUP($A227,'CONCENTRADO DE CLAVES'!$A$10:$AU$732,K$8,FALSE),"")</f>
        <v/>
      </c>
      <c r="L227" s="16" t="str">
        <f>IFERROR(VLOOKUP($A227,'CONCENTRADO DE CLAVES'!$A$10:$AU$732,L$8,FALSE),"")</f>
        <v/>
      </c>
      <c r="M227" s="16" t="str">
        <f>IFERROR(VLOOKUP($A227,'CONCENTRADO DE CLAVES'!$A$10:$AU$732,M$8,FALSE),"")</f>
        <v/>
      </c>
      <c r="N227" s="16" t="str">
        <f>IFERROR(VLOOKUP($A227,'CONCENTRADO DE CLAVES'!$A$10:$AU$732,N$8,FALSE),"")</f>
        <v/>
      </c>
      <c r="O227" s="16" t="str">
        <f>IFERROR(VLOOKUP($A227,'CONCENTRADO DE CLAVES'!$A$10:$AU$732,O$8,FALSE),"")</f>
        <v/>
      </c>
      <c r="P227" s="16" t="str">
        <f>IFERROR(VLOOKUP($A227,'CONCENTRADO DE CLAVES'!$A$10:$AU$732,P$8,FALSE),"")</f>
        <v/>
      </c>
      <c r="Q227" s="16" t="str">
        <f>IFERROR(VLOOKUP($A227,'CONCENTRADO DE CLAVES'!$A$10:$AU$732,Q$8,FALSE),"")</f>
        <v/>
      </c>
      <c r="R227" s="16" t="str">
        <f>IFERROR(VLOOKUP($A227,'CONCENTRADO DE CLAVES'!$A$10:$AU$732,R$8,FALSE),"")</f>
        <v/>
      </c>
      <c r="S227" s="16" t="str">
        <f>IFERROR(VLOOKUP($A227,'CONCENTRADO DE CLAVES'!$A$10:$AU$732,S$8,FALSE),"")</f>
        <v/>
      </c>
      <c r="T227" s="16" t="str">
        <f>IFERROR(VLOOKUP($A227,'CONCENTRADO DE CLAVES'!$A$10:$AU$732,T$8,FALSE),"")</f>
        <v/>
      </c>
      <c r="U227" s="16" t="str">
        <f>IFERROR(VLOOKUP($A227,'CONCENTRADO DE CLAVES'!$A$10:$AU$732,U$8,FALSE),"")</f>
        <v/>
      </c>
      <c r="V227" s="16" t="str">
        <f>IFERROR(VLOOKUP($A227,'CONCENTRADO DE CLAVES'!$A$10:$AU$732,V$8,FALSE),"")</f>
        <v/>
      </c>
      <c r="W227" s="13" t="str">
        <f>IFERROR(VLOOKUP($A227,'CONCENTRADO DE CLAVES'!$A$10:$AU$732,W$8,FALSE),"")</f>
        <v/>
      </c>
      <c r="X227" s="13" t="str">
        <f>IFERROR(VLOOKUP($A227,'CONCENTRADO DE CLAVES'!$A$10:$AU$732,X$8,FALSE),"")</f>
        <v/>
      </c>
      <c r="Y227" s="13" t="str">
        <f>IFERROR(VLOOKUP($A227,'CONCENTRADO DE CLAVES'!$A$10:$AU$732,Y$8,FALSE),"")</f>
        <v/>
      </c>
      <c r="Z227" s="37" t="str">
        <f>IFERROR(VLOOKUP($A227,'CONCENTRADO DE CLAVES'!$A$10:$AU$732,Z$8,FALSE),"")</f>
        <v/>
      </c>
      <c r="AA227" s="13" t="str">
        <f>IFERROR(VLOOKUP($A227,'CONCENTRADO DE CLAVES'!$A$10:$AU$732,AA$8,FALSE),"")</f>
        <v/>
      </c>
      <c r="AB227" s="13" t="str">
        <f>IFERROR(VLOOKUP($A227,'CONCENTRADO DE CLAVES'!$A$10:$AU$732,AB$8,FALSE),"")</f>
        <v/>
      </c>
      <c r="AC227" s="13" t="str">
        <f>IFERROR(VLOOKUP($A227,'CONCENTRADO DE CLAVES'!$A$10:$AU$732,AC$8,FALSE),"")</f>
        <v/>
      </c>
      <c r="AD227" s="37" t="str">
        <f>IFERROR(VLOOKUP($A227,'CONCENTRADO DE CLAVES'!$A$10:$AU$732,AD$8,FALSE),"")</f>
        <v/>
      </c>
      <c r="AE227" s="13" t="str">
        <f>IFERROR(VLOOKUP($A227,'CONCENTRADO DE CLAVES'!$A$10:$AU$732,AE$8,FALSE),"")</f>
        <v/>
      </c>
      <c r="AF227" s="13" t="str">
        <f>IFERROR(VLOOKUP($A227,'CONCENTRADO DE CLAVES'!$A$10:$AU$732,AF$8,FALSE),"")</f>
        <v/>
      </c>
      <c r="AG227" s="13" t="str">
        <f>IFERROR(VLOOKUP($A227,'CONCENTRADO DE CLAVES'!$A$10:$AU$732,AG$8,FALSE),"")</f>
        <v/>
      </c>
      <c r="AH227" s="37" t="str">
        <f>IFERROR(VLOOKUP($A227,'CONCENTRADO DE CLAVES'!$A$10:$AU$732,AH$8,FALSE),"")</f>
        <v/>
      </c>
      <c r="AI227" s="13" t="str">
        <f>IFERROR(VLOOKUP($A227,'CONCENTRADO DE CLAVES'!$A$10:$AU$732,AI$8,FALSE),"")</f>
        <v/>
      </c>
      <c r="AJ227" s="13" t="str">
        <f>IFERROR(VLOOKUP($A227,'CONCENTRADO DE CLAVES'!$A$10:$AU$732,AJ$8,FALSE),"")</f>
        <v/>
      </c>
      <c r="AK227" s="13" t="str">
        <f>IFERROR(VLOOKUP($A227,'CONCENTRADO DE CLAVES'!$A$10:$AU$732,AK$8,FALSE),"")</f>
        <v/>
      </c>
      <c r="AL227" s="37" t="str">
        <f>IFERROR(VLOOKUP($A227,'CONCENTRADO DE CLAVES'!$A$10:$AU$732,AL$8,FALSE),"")</f>
        <v/>
      </c>
      <c r="AM227" s="69" t="str">
        <f>IFERROR(VLOOKUP($A227,'CONCENTRADO DE CLAVES'!$A$10:$AU$732,AM$8,FALSE),"")</f>
        <v/>
      </c>
    </row>
    <row r="228" spans="1:39" x14ac:dyDescent="0.25">
      <c r="A228" s="66">
        <v>219</v>
      </c>
      <c r="B228" s="16" t="str">
        <f>IFERROR(VLOOKUP($A228,'CONCENTRADO DE CLAVES'!$A$10:$AU$732,B$8,FALSE),"")</f>
        <v/>
      </c>
      <c r="C228" s="16" t="str">
        <f>IFERROR(VLOOKUP($A228,'CONCENTRADO DE CLAVES'!$A$10:$AU$732,C$8,FALSE),"")</f>
        <v/>
      </c>
      <c r="D228" s="16" t="str">
        <f>IFERROR(VLOOKUP($A228,'CONCENTRADO DE CLAVES'!$A$10:$AU$732,D$8,FALSE),"")</f>
        <v/>
      </c>
      <c r="E228" s="16" t="str">
        <f>IFERROR(VLOOKUP($A228,'CONCENTRADO DE CLAVES'!$A$10:$AU$732,E$8,FALSE),"")</f>
        <v/>
      </c>
      <c r="F228" s="16" t="str">
        <f>IFERROR(VLOOKUP($A228,'CONCENTRADO DE CLAVES'!$A$10:$AU$732,F$8,FALSE),"")</f>
        <v/>
      </c>
      <c r="G228" s="16" t="str">
        <f>IFERROR(VLOOKUP($A228,'CONCENTRADO DE CLAVES'!$A$10:$AU$732,G$8,FALSE),"")</f>
        <v/>
      </c>
      <c r="H228" s="16" t="str">
        <f>IFERROR(VLOOKUP($A228,'CONCENTRADO DE CLAVES'!$A$10:$AU$732,H$8,FALSE),"")</f>
        <v/>
      </c>
      <c r="I228" s="16" t="str">
        <f>IFERROR(VLOOKUP($A228,'CONCENTRADO DE CLAVES'!$A$10:$AU$732,I$8,FALSE),"")</f>
        <v/>
      </c>
      <c r="J228" s="16" t="str">
        <f>IFERROR(VLOOKUP($A228,'CONCENTRADO DE CLAVES'!$A$10:$AU$732,J$8,FALSE),"")</f>
        <v/>
      </c>
      <c r="K228" s="16" t="str">
        <f>IFERROR(VLOOKUP($A228,'CONCENTRADO DE CLAVES'!$A$10:$AU$732,K$8,FALSE),"")</f>
        <v/>
      </c>
      <c r="L228" s="16" t="str">
        <f>IFERROR(VLOOKUP($A228,'CONCENTRADO DE CLAVES'!$A$10:$AU$732,L$8,FALSE),"")</f>
        <v/>
      </c>
      <c r="M228" s="16" t="str">
        <f>IFERROR(VLOOKUP($A228,'CONCENTRADO DE CLAVES'!$A$10:$AU$732,M$8,FALSE),"")</f>
        <v/>
      </c>
      <c r="N228" s="16" t="str">
        <f>IFERROR(VLOOKUP($A228,'CONCENTRADO DE CLAVES'!$A$10:$AU$732,N$8,FALSE),"")</f>
        <v/>
      </c>
      <c r="O228" s="16" t="str">
        <f>IFERROR(VLOOKUP($A228,'CONCENTRADO DE CLAVES'!$A$10:$AU$732,O$8,FALSE),"")</f>
        <v/>
      </c>
      <c r="P228" s="16" t="str">
        <f>IFERROR(VLOOKUP($A228,'CONCENTRADO DE CLAVES'!$A$10:$AU$732,P$8,FALSE),"")</f>
        <v/>
      </c>
      <c r="Q228" s="16" t="str">
        <f>IFERROR(VLOOKUP($A228,'CONCENTRADO DE CLAVES'!$A$10:$AU$732,Q$8,FALSE),"")</f>
        <v/>
      </c>
      <c r="R228" s="16" t="str">
        <f>IFERROR(VLOOKUP($A228,'CONCENTRADO DE CLAVES'!$A$10:$AU$732,R$8,FALSE),"")</f>
        <v/>
      </c>
      <c r="S228" s="16" t="str">
        <f>IFERROR(VLOOKUP($A228,'CONCENTRADO DE CLAVES'!$A$10:$AU$732,S$8,FALSE),"")</f>
        <v/>
      </c>
      <c r="T228" s="16" t="str">
        <f>IFERROR(VLOOKUP($A228,'CONCENTRADO DE CLAVES'!$A$10:$AU$732,T$8,FALSE),"")</f>
        <v/>
      </c>
      <c r="U228" s="16" t="str">
        <f>IFERROR(VLOOKUP($A228,'CONCENTRADO DE CLAVES'!$A$10:$AU$732,U$8,FALSE),"")</f>
        <v/>
      </c>
      <c r="V228" s="16" t="str">
        <f>IFERROR(VLOOKUP($A228,'CONCENTRADO DE CLAVES'!$A$10:$AU$732,V$8,FALSE),"")</f>
        <v/>
      </c>
      <c r="W228" s="13" t="str">
        <f>IFERROR(VLOOKUP($A228,'CONCENTRADO DE CLAVES'!$A$10:$AU$732,W$8,FALSE),"")</f>
        <v/>
      </c>
      <c r="X228" s="13" t="str">
        <f>IFERROR(VLOOKUP($A228,'CONCENTRADO DE CLAVES'!$A$10:$AU$732,X$8,FALSE),"")</f>
        <v/>
      </c>
      <c r="Y228" s="13" t="str">
        <f>IFERROR(VLOOKUP($A228,'CONCENTRADO DE CLAVES'!$A$10:$AU$732,Y$8,FALSE),"")</f>
        <v/>
      </c>
      <c r="Z228" s="37" t="str">
        <f>IFERROR(VLOOKUP($A228,'CONCENTRADO DE CLAVES'!$A$10:$AU$732,Z$8,FALSE),"")</f>
        <v/>
      </c>
      <c r="AA228" s="13" t="str">
        <f>IFERROR(VLOOKUP($A228,'CONCENTRADO DE CLAVES'!$A$10:$AU$732,AA$8,FALSE),"")</f>
        <v/>
      </c>
      <c r="AB228" s="13" t="str">
        <f>IFERROR(VLOOKUP($A228,'CONCENTRADO DE CLAVES'!$A$10:$AU$732,AB$8,FALSE),"")</f>
        <v/>
      </c>
      <c r="AC228" s="13" t="str">
        <f>IFERROR(VLOOKUP($A228,'CONCENTRADO DE CLAVES'!$A$10:$AU$732,AC$8,FALSE),"")</f>
        <v/>
      </c>
      <c r="AD228" s="37" t="str">
        <f>IFERROR(VLOOKUP($A228,'CONCENTRADO DE CLAVES'!$A$10:$AU$732,AD$8,FALSE),"")</f>
        <v/>
      </c>
      <c r="AE228" s="13" t="str">
        <f>IFERROR(VLOOKUP($A228,'CONCENTRADO DE CLAVES'!$A$10:$AU$732,AE$8,FALSE),"")</f>
        <v/>
      </c>
      <c r="AF228" s="13" t="str">
        <f>IFERROR(VLOOKUP($A228,'CONCENTRADO DE CLAVES'!$A$10:$AU$732,AF$8,FALSE),"")</f>
        <v/>
      </c>
      <c r="AG228" s="13" t="str">
        <f>IFERROR(VLOOKUP($A228,'CONCENTRADO DE CLAVES'!$A$10:$AU$732,AG$8,FALSE),"")</f>
        <v/>
      </c>
      <c r="AH228" s="37" t="str">
        <f>IFERROR(VLOOKUP($A228,'CONCENTRADO DE CLAVES'!$A$10:$AU$732,AH$8,FALSE),"")</f>
        <v/>
      </c>
      <c r="AI228" s="13" t="str">
        <f>IFERROR(VLOOKUP($A228,'CONCENTRADO DE CLAVES'!$A$10:$AU$732,AI$8,FALSE),"")</f>
        <v/>
      </c>
      <c r="AJ228" s="13" t="str">
        <f>IFERROR(VLOOKUP($A228,'CONCENTRADO DE CLAVES'!$A$10:$AU$732,AJ$8,FALSE),"")</f>
        <v/>
      </c>
      <c r="AK228" s="13" t="str">
        <f>IFERROR(VLOOKUP($A228,'CONCENTRADO DE CLAVES'!$A$10:$AU$732,AK$8,FALSE),"")</f>
        <v/>
      </c>
      <c r="AL228" s="37" t="str">
        <f>IFERROR(VLOOKUP($A228,'CONCENTRADO DE CLAVES'!$A$10:$AU$732,AL$8,FALSE),"")</f>
        <v/>
      </c>
      <c r="AM228" s="69" t="str">
        <f>IFERROR(VLOOKUP($A228,'CONCENTRADO DE CLAVES'!$A$10:$AU$732,AM$8,FALSE),"")</f>
        <v/>
      </c>
    </row>
    <row r="229" spans="1:39" x14ac:dyDescent="0.25">
      <c r="A229" s="66">
        <v>220</v>
      </c>
      <c r="B229" s="16" t="str">
        <f>IFERROR(VLOOKUP($A229,'CONCENTRADO DE CLAVES'!$A$10:$AU$732,B$8,FALSE),"")</f>
        <v/>
      </c>
      <c r="C229" s="16" t="str">
        <f>IFERROR(VLOOKUP($A229,'CONCENTRADO DE CLAVES'!$A$10:$AU$732,C$8,FALSE),"")</f>
        <v/>
      </c>
      <c r="D229" s="16" t="str">
        <f>IFERROR(VLOOKUP($A229,'CONCENTRADO DE CLAVES'!$A$10:$AU$732,D$8,FALSE),"")</f>
        <v/>
      </c>
      <c r="E229" s="16" t="str">
        <f>IFERROR(VLOOKUP($A229,'CONCENTRADO DE CLAVES'!$A$10:$AU$732,E$8,FALSE),"")</f>
        <v/>
      </c>
      <c r="F229" s="16" t="str">
        <f>IFERROR(VLOOKUP($A229,'CONCENTRADO DE CLAVES'!$A$10:$AU$732,F$8,FALSE),"")</f>
        <v/>
      </c>
      <c r="G229" s="16" t="str">
        <f>IFERROR(VLOOKUP($A229,'CONCENTRADO DE CLAVES'!$A$10:$AU$732,G$8,FALSE),"")</f>
        <v/>
      </c>
      <c r="H229" s="16" t="str">
        <f>IFERROR(VLOOKUP($A229,'CONCENTRADO DE CLAVES'!$A$10:$AU$732,H$8,FALSE),"")</f>
        <v/>
      </c>
      <c r="I229" s="16" t="str">
        <f>IFERROR(VLOOKUP($A229,'CONCENTRADO DE CLAVES'!$A$10:$AU$732,I$8,FALSE),"")</f>
        <v/>
      </c>
      <c r="J229" s="16" t="str">
        <f>IFERROR(VLOOKUP($A229,'CONCENTRADO DE CLAVES'!$A$10:$AU$732,J$8,FALSE),"")</f>
        <v/>
      </c>
      <c r="K229" s="16" t="str">
        <f>IFERROR(VLOOKUP($A229,'CONCENTRADO DE CLAVES'!$A$10:$AU$732,K$8,FALSE),"")</f>
        <v/>
      </c>
      <c r="L229" s="16" t="str">
        <f>IFERROR(VLOOKUP($A229,'CONCENTRADO DE CLAVES'!$A$10:$AU$732,L$8,FALSE),"")</f>
        <v/>
      </c>
      <c r="M229" s="16" t="str">
        <f>IFERROR(VLOOKUP($A229,'CONCENTRADO DE CLAVES'!$A$10:$AU$732,M$8,FALSE),"")</f>
        <v/>
      </c>
      <c r="N229" s="16" t="str">
        <f>IFERROR(VLOOKUP($A229,'CONCENTRADO DE CLAVES'!$A$10:$AU$732,N$8,FALSE),"")</f>
        <v/>
      </c>
      <c r="O229" s="16" t="str">
        <f>IFERROR(VLOOKUP($A229,'CONCENTRADO DE CLAVES'!$A$10:$AU$732,O$8,FALSE),"")</f>
        <v/>
      </c>
      <c r="P229" s="16" t="str">
        <f>IFERROR(VLOOKUP($A229,'CONCENTRADO DE CLAVES'!$A$10:$AU$732,P$8,FALSE),"")</f>
        <v/>
      </c>
      <c r="Q229" s="16" t="str">
        <f>IFERROR(VLOOKUP($A229,'CONCENTRADO DE CLAVES'!$A$10:$AU$732,Q$8,FALSE),"")</f>
        <v/>
      </c>
      <c r="R229" s="16" t="str">
        <f>IFERROR(VLOOKUP($A229,'CONCENTRADO DE CLAVES'!$A$10:$AU$732,R$8,FALSE),"")</f>
        <v/>
      </c>
      <c r="S229" s="16" t="str">
        <f>IFERROR(VLOOKUP($A229,'CONCENTRADO DE CLAVES'!$A$10:$AU$732,S$8,FALSE),"")</f>
        <v/>
      </c>
      <c r="T229" s="16" t="str">
        <f>IFERROR(VLOOKUP($A229,'CONCENTRADO DE CLAVES'!$A$10:$AU$732,T$8,FALSE),"")</f>
        <v/>
      </c>
      <c r="U229" s="16" t="str">
        <f>IFERROR(VLOOKUP($A229,'CONCENTRADO DE CLAVES'!$A$10:$AU$732,U$8,FALSE),"")</f>
        <v/>
      </c>
      <c r="V229" s="16" t="str">
        <f>IFERROR(VLOOKUP($A229,'CONCENTRADO DE CLAVES'!$A$10:$AU$732,V$8,FALSE),"")</f>
        <v/>
      </c>
      <c r="W229" s="13" t="str">
        <f>IFERROR(VLOOKUP($A229,'CONCENTRADO DE CLAVES'!$A$10:$AU$732,W$8,FALSE),"")</f>
        <v/>
      </c>
      <c r="X229" s="13" t="str">
        <f>IFERROR(VLOOKUP($A229,'CONCENTRADO DE CLAVES'!$A$10:$AU$732,X$8,FALSE),"")</f>
        <v/>
      </c>
      <c r="Y229" s="13" t="str">
        <f>IFERROR(VLOOKUP($A229,'CONCENTRADO DE CLAVES'!$A$10:$AU$732,Y$8,FALSE),"")</f>
        <v/>
      </c>
      <c r="Z229" s="37" t="str">
        <f>IFERROR(VLOOKUP($A229,'CONCENTRADO DE CLAVES'!$A$10:$AU$732,Z$8,FALSE),"")</f>
        <v/>
      </c>
      <c r="AA229" s="13" t="str">
        <f>IFERROR(VLOOKUP($A229,'CONCENTRADO DE CLAVES'!$A$10:$AU$732,AA$8,FALSE),"")</f>
        <v/>
      </c>
      <c r="AB229" s="13" t="str">
        <f>IFERROR(VLOOKUP($A229,'CONCENTRADO DE CLAVES'!$A$10:$AU$732,AB$8,FALSE),"")</f>
        <v/>
      </c>
      <c r="AC229" s="13" t="str">
        <f>IFERROR(VLOOKUP($A229,'CONCENTRADO DE CLAVES'!$A$10:$AU$732,AC$8,FALSE),"")</f>
        <v/>
      </c>
      <c r="AD229" s="37" t="str">
        <f>IFERROR(VLOOKUP($A229,'CONCENTRADO DE CLAVES'!$A$10:$AU$732,AD$8,FALSE),"")</f>
        <v/>
      </c>
      <c r="AE229" s="13" t="str">
        <f>IFERROR(VLOOKUP($A229,'CONCENTRADO DE CLAVES'!$A$10:$AU$732,AE$8,FALSE),"")</f>
        <v/>
      </c>
      <c r="AF229" s="13" t="str">
        <f>IFERROR(VLOOKUP($A229,'CONCENTRADO DE CLAVES'!$A$10:$AU$732,AF$8,FALSE),"")</f>
        <v/>
      </c>
      <c r="AG229" s="13" t="str">
        <f>IFERROR(VLOOKUP($A229,'CONCENTRADO DE CLAVES'!$A$10:$AU$732,AG$8,FALSE),"")</f>
        <v/>
      </c>
      <c r="AH229" s="37" t="str">
        <f>IFERROR(VLOOKUP($A229,'CONCENTRADO DE CLAVES'!$A$10:$AU$732,AH$8,FALSE),"")</f>
        <v/>
      </c>
      <c r="AI229" s="13" t="str">
        <f>IFERROR(VLOOKUP($A229,'CONCENTRADO DE CLAVES'!$A$10:$AU$732,AI$8,FALSE),"")</f>
        <v/>
      </c>
      <c r="AJ229" s="13" t="str">
        <f>IFERROR(VLOOKUP($A229,'CONCENTRADO DE CLAVES'!$A$10:$AU$732,AJ$8,FALSE),"")</f>
        <v/>
      </c>
      <c r="AK229" s="13" t="str">
        <f>IFERROR(VLOOKUP($A229,'CONCENTRADO DE CLAVES'!$A$10:$AU$732,AK$8,FALSE),"")</f>
        <v/>
      </c>
      <c r="AL229" s="37" t="str">
        <f>IFERROR(VLOOKUP($A229,'CONCENTRADO DE CLAVES'!$A$10:$AU$732,AL$8,FALSE),"")</f>
        <v/>
      </c>
      <c r="AM229" s="69" t="str">
        <f>IFERROR(VLOOKUP($A229,'CONCENTRADO DE CLAVES'!$A$10:$AU$732,AM$8,FALSE),"")</f>
        <v/>
      </c>
    </row>
    <row r="230" spans="1:39" x14ac:dyDescent="0.25">
      <c r="A230" s="66">
        <v>221</v>
      </c>
      <c r="B230" s="16" t="str">
        <f>IFERROR(VLOOKUP($A230,'CONCENTRADO DE CLAVES'!$A$10:$AU$732,B$8,FALSE),"")</f>
        <v/>
      </c>
      <c r="C230" s="16" t="str">
        <f>IFERROR(VLOOKUP($A230,'CONCENTRADO DE CLAVES'!$A$10:$AU$732,C$8,FALSE),"")</f>
        <v/>
      </c>
      <c r="D230" s="16" t="str">
        <f>IFERROR(VLOOKUP($A230,'CONCENTRADO DE CLAVES'!$A$10:$AU$732,D$8,FALSE),"")</f>
        <v/>
      </c>
      <c r="E230" s="16" t="str">
        <f>IFERROR(VLOOKUP($A230,'CONCENTRADO DE CLAVES'!$A$10:$AU$732,E$8,FALSE),"")</f>
        <v/>
      </c>
      <c r="F230" s="16" t="str">
        <f>IFERROR(VLOOKUP($A230,'CONCENTRADO DE CLAVES'!$A$10:$AU$732,F$8,FALSE),"")</f>
        <v/>
      </c>
      <c r="G230" s="16" t="str">
        <f>IFERROR(VLOOKUP($A230,'CONCENTRADO DE CLAVES'!$A$10:$AU$732,G$8,FALSE),"")</f>
        <v/>
      </c>
      <c r="H230" s="16" t="str">
        <f>IFERROR(VLOOKUP($A230,'CONCENTRADO DE CLAVES'!$A$10:$AU$732,H$8,FALSE),"")</f>
        <v/>
      </c>
      <c r="I230" s="16" t="str">
        <f>IFERROR(VLOOKUP($A230,'CONCENTRADO DE CLAVES'!$A$10:$AU$732,I$8,FALSE),"")</f>
        <v/>
      </c>
      <c r="J230" s="16" t="str">
        <f>IFERROR(VLOOKUP($A230,'CONCENTRADO DE CLAVES'!$A$10:$AU$732,J$8,FALSE),"")</f>
        <v/>
      </c>
      <c r="K230" s="16" t="str">
        <f>IFERROR(VLOOKUP($A230,'CONCENTRADO DE CLAVES'!$A$10:$AU$732,K$8,FALSE),"")</f>
        <v/>
      </c>
      <c r="L230" s="16" t="str">
        <f>IFERROR(VLOOKUP($A230,'CONCENTRADO DE CLAVES'!$A$10:$AU$732,L$8,FALSE),"")</f>
        <v/>
      </c>
      <c r="M230" s="16" t="str">
        <f>IFERROR(VLOOKUP($A230,'CONCENTRADO DE CLAVES'!$A$10:$AU$732,M$8,FALSE),"")</f>
        <v/>
      </c>
      <c r="N230" s="16" t="str">
        <f>IFERROR(VLOOKUP($A230,'CONCENTRADO DE CLAVES'!$A$10:$AU$732,N$8,FALSE),"")</f>
        <v/>
      </c>
      <c r="O230" s="16" t="str">
        <f>IFERROR(VLOOKUP($A230,'CONCENTRADO DE CLAVES'!$A$10:$AU$732,O$8,FALSE),"")</f>
        <v/>
      </c>
      <c r="P230" s="16" t="str">
        <f>IFERROR(VLOOKUP($A230,'CONCENTRADO DE CLAVES'!$A$10:$AU$732,P$8,FALSE),"")</f>
        <v/>
      </c>
      <c r="Q230" s="16" t="str">
        <f>IFERROR(VLOOKUP($A230,'CONCENTRADO DE CLAVES'!$A$10:$AU$732,Q$8,FALSE),"")</f>
        <v/>
      </c>
      <c r="R230" s="16" t="str">
        <f>IFERROR(VLOOKUP($A230,'CONCENTRADO DE CLAVES'!$A$10:$AU$732,R$8,FALSE),"")</f>
        <v/>
      </c>
      <c r="S230" s="16" t="str">
        <f>IFERROR(VLOOKUP($A230,'CONCENTRADO DE CLAVES'!$A$10:$AU$732,S$8,FALSE),"")</f>
        <v/>
      </c>
      <c r="T230" s="16" t="str">
        <f>IFERROR(VLOOKUP($A230,'CONCENTRADO DE CLAVES'!$A$10:$AU$732,T$8,FALSE),"")</f>
        <v/>
      </c>
      <c r="U230" s="16" t="str">
        <f>IFERROR(VLOOKUP($A230,'CONCENTRADO DE CLAVES'!$A$10:$AU$732,U$8,FALSE),"")</f>
        <v/>
      </c>
      <c r="V230" s="16" t="str">
        <f>IFERROR(VLOOKUP($A230,'CONCENTRADO DE CLAVES'!$A$10:$AU$732,V$8,FALSE),"")</f>
        <v/>
      </c>
      <c r="W230" s="13" t="str">
        <f>IFERROR(VLOOKUP($A230,'CONCENTRADO DE CLAVES'!$A$10:$AU$732,W$8,FALSE),"")</f>
        <v/>
      </c>
      <c r="X230" s="13" t="str">
        <f>IFERROR(VLOOKUP($A230,'CONCENTRADO DE CLAVES'!$A$10:$AU$732,X$8,FALSE),"")</f>
        <v/>
      </c>
      <c r="Y230" s="13" t="str">
        <f>IFERROR(VLOOKUP($A230,'CONCENTRADO DE CLAVES'!$A$10:$AU$732,Y$8,FALSE),"")</f>
        <v/>
      </c>
      <c r="Z230" s="37" t="str">
        <f>IFERROR(VLOOKUP($A230,'CONCENTRADO DE CLAVES'!$A$10:$AU$732,Z$8,FALSE),"")</f>
        <v/>
      </c>
      <c r="AA230" s="13" t="str">
        <f>IFERROR(VLOOKUP($A230,'CONCENTRADO DE CLAVES'!$A$10:$AU$732,AA$8,FALSE),"")</f>
        <v/>
      </c>
      <c r="AB230" s="13" t="str">
        <f>IFERROR(VLOOKUP($A230,'CONCENTRADO DE CLAVES'!$A$10:$AU$732,AB$8,FALSE),"")</f>
        <v/>
      </c>
      <c r="AC230" s="13" t="str">
        <f>IFERROR(VLOOKUP($A230,'CONCENTRADO DE CLAVES'!$A$10:$AU$732,AC$8,FALSE),"")</f>
        <v/>
      </c>
      <c r="AD230" s="37" t="str">
        <f>IFERROR(VLOOKUP($A230,'CONCENTRADO DE CLAVES'!$A$10:$AU$732,AD$8,FALSE),"")</f>
        <v/>
      </c>
      <c r="AE230" s="13" t="str">
        <f>IFERROR(VLOOKUP($A230,'CONCENTRADO DE CLAVES'!$A$10:$AU$732,AE$8,FALSE),"")</f>
        <v/>
      </c>
      <c r="AF230" s="13" t="str">
        <f>IFERROR(VLOOKUP($A230,'CONCENTRADO DE CLAVES'!$A$10:$AU$732,AF$8,FALSE),"")</f>
        <v/>
      </c>
      <c r="AG230" s="13" t="str">
        <f>IFERROR(VLOOKUP($A230,'CONCENTRADO DE CLAVES'!$A$10:$AU$732,AG$8,FALSE),"")</f>
        <v/>
      </c>
      <c r="AH230" s="37" t="str">
        <f>IFERROR(VLOOKUP($A230,'CONCENTRADO DE CLAVES'!$A$10:$AU$732,AH$8,FALSE),"")</f>
        <v/>
      </c>
      <c r="AI230" s="13" t="str">
        <f>IFERROR(VLOOKUP($A230,'CONCENTRADO DE CLAVES'!$A$10:$AU$732,AI$8,FALSE),"")</f>
        <v/>
      </c>
      <c r="AJ230" s="13" t="str">
        <f>IFERROR(VLOOKUP($A230,'CONCENTRADO DE CLAVES'!$A$10:$AU$732,AJ$8,FALSE),"")</f>
        <v/>
      </c>
      <c r="AK230" s="13" t="str">
        <f>IFERROR(VLOOKUP($A230,'CONCENTRADO DE CLAVES'!$A$10:$AU$732,AK$8,FALSE),"")</f>
        <v/>
      </c>
      <c r="AL230" s="37" t="str">
        <f>IFERROR(VLOOKUP($A230,'CONCENTRADO DE CLAVES'!$A$10:$AU$732,AL$8,FALSE),"")</f>
        <v/>
      </c>
      <c r="AM230" s="69" t="str">
        <f>IFERROR(VLOOKUP($A230,'CONCENTRADO DE CLAVES'!$A$10:$AU$732,AM$8,FALSE),"")</f>
        <v/>
      </c>
    </row>
    <row r="231" spans="1:39" x14ac:dyDescent="0.25">
      <c r="A231" s="66">
        <v>222</v>
      </c>
      <c r="B231" s="16" t="str">
        <f>IFERROR(VLOOKUP($A231,'CONCENTRADO DE CLAVES'!$A$10:$AU$732,B$8,FALSE),"")</f>
        <v/>
      </c>
      <c r="C231" s="16" t="str">
        <f>IFERROR(VLOOKUP($A231,'CONCENTRADO DE CLAVES'!$A$10:$AU$732,C$8,FALSE),"")</f>
        <v/>
      </c>
      <c r="D231" s="16" t="str">
        <f>IFERROR(VLOOKUP($A231,'CONCENTRADO DE CLAVES'!$A$10:$AU$732,D$8,FALSE),"")</f>
        <v/>
      </c>
      <c r="E231" s="16" t="str">
        <f>IFERROR(VLOOKUP($A231,'CONCENTRADO DE CLAVES'!$A$10:$AU$732,E$8,FALSE),"")</f>
        <v/>
      </c>
      <c r="F231" s="16" t="str">
        <f>IFERROR(VLOOKUP($A231,'CONCENTRADO DE CLAVES'!$A$10:$AU$732,F$8,FALSE),"")</f>
        <v/>
      </c>
      <c r="G231" s="16" t="str">
        <f>IFERROR(VLOOKUP($A231,'CONCENTRADO DE CLAVES'!$A$10:$AU$732,G$8,FALSE),"")</f>
        <v/>
      </c>
      <c r="H231" s="16" t="str">
        <f>IFERROR(VLOOKUP($A231,'CONCENTRADO DE CLAVES'!$A$10:$AU$732,H$8,FALSE),"")</f>
        <v/>
      </c>
      <c r="I231" s="16" t="str">
        <f>IFERROR(VLOOKUP($A231,'CONCENTRADO DE CLAVES'!$A$10:$AU$732,I$8,FALSE),"")</f>
        <v/>
      </c>
      <c r="J231" s="16" t="str">
        <f>IFERROR(VLOOKUP($A231,'CONCENTRADO DE CLAVES'!$A$10:$AU$732,J$8,FALSE),"")</f>
        <v/>
      </c>
      <c r="K231" s="16" t="str">
        <f>IFERROR(VLOOKUP($A231,'CONCENTRADO DE CLAVES'!$A$10:$AU$732,K$8,FALSE),"")</f>
        <v/>
      </c>
      <c r="L231" s="16" t="str">
        <f>IFERROR(VLOOKUP($A231,'CONCENTRADO DE CLAVES'!$A$10:$AU$732,L$8,FALSE),"")</f>
        <v/>
      </c>
      <c r="M231" s="16" t="str">
        <f>IFERROR(VLOOKUP($A231,'CONCENTRADO DE CLAVES'!$A$10:$AU$732,M$8,FALSE),"")</f>
        <v/>
      </c>
      <c r="N231" s="16" t="str">
        <f>IFERROR(VLOOKUP($A231,'CONCENTRADO DE CLAVES'!$A$10:$AU$732,N$8,FALSE),"")</f>
        <v/>
      </c>
      <c r="O231" s="16" t="str">
        <f>IFERROR(VLOOKUP($A231,'CONCENTRADO DE CLAVES'!$A$10:$AU$732,O$8,FALSE),"")</f>
        <v/>
      </c>
      <c r="P231" s="16" t="str">
        <f>IFERROR(VLOOKUP($A231,'CONCENTRADO DE CLAVES'!$A$10:$AU$732,P$8,FALSE),"")</f>
        <v/>
      </c>
      <c r="Q231" s="16" t="str">
        <f>IFERROR(VLOOKUP($A231,'CONCENTRADO DE CLAVES'!$A$10:$AU$732,Q$8,FALSE),"")</f>
        <v/>
      </c>
      <c r="R231" s="16" t="str">
        <f>IFERROR(VLOOKUP($A231,'CONCENTRADO DE CLAVES'!$A$10:$AU$732,R$8,FALSE),"")</f>
        <v/>
      </c>
      <c r="S231" s="16" t="str">
        <f>IFERROR(VLOOKUP($A231,'CONCENTRADO DE CLAVES'!$A$10:$AU$732,S$8,FALSE),"")</f>
        <v/>
      </c>
      <c r="T231" s="16" t="str">
        <f>IFERROR(VLOOKUP($A231,'CONCENTRADO DE CLAVES'!$A$10:$AU$732,T$8,FALSE),"")</f>
        <v/>
      </c>
      <c r="U231" s="16" t="str">
        <f>IFERROR(VLOOKUP($A231,'CONCENTRADO DE CLAVES'!$A$10:$AU$732,U$8,FALSE),"")</f>
        <v/>
      </c>
      <c r="V231" s="16" t="str">
        <f>IFERROR(VLOOKUP($A231,'CONCENTRADO DE CLAVES'!$A$10:$AU$732,V$8,FALSE),"")</f>
        <v/>
      </c>
      <c r="W231" s="13" t="str">
        <f>IFERROR(VLOOKUP($A231,'CONCENTRADO DE CLAVES'!$A$10:$AU$732,W$8,FALSE),"")</f>
        <v/>
      </c>
      <c r="X231" s="13" t="str">
        <f>IFERROR(VLOOKUP($A231,'CONCENTRADO DE CLAVES'!$A$10:$AU$732,X$8,FALSE),"")</f>
        <v/>
      </c>
      <c r="Y231" s="13" t="str">
        <f>IFERROR(VLOOKUP($A231,'CONCENTRADO DE CLAVES'!$A$10:$AU$732,Y$8,FALSE),"")</f>
        <v/>
      </c>
      <c r="Z231" s="37" t="str">
        <f>IFERROR(VLOOKUP($A231,'CONCENTRADO DE CLAVES'!$A$10:$AU$732,Z$8,FALSE),"")</f>
        <v/>
      </c>
      <c r="AA231" s="13" t="str">
        <f>IFERROR(VLOOKUP($A231,'CONCENTRADO DE CLAVES'!$A$10:$AU$732,AA$8,FALSE),"")</f>
        <v/>
      </c>
      <c r="AB231" s="13" t="str">
        <f>IFERROR(VLOOKUP($A231,'CONCENTRADO DE CLAVES'!$A$10:$AU$732,AB$8,FALSE),"")</f>
        <v/>
      </c>
      <c r="AC231" s="13" t="str">
        <f>IFERROR(VLOOKUP($A231,'CONCENTRADO DE CLAVES'!$A$10:$AU$732,AC$8,FALSE),"")</f>
        <v/>
      </c>
      <c r="AD231" s="37" t="str">
        <f>IFERROR(VLOOKUP($A231,'CONCENTRADO DE CLAVES'!$A$10:$AU$732,AD$8,FALSE),"")</f>
        <v/>
      </c>
      <c r="AE231" s="13" t="str">
        <f>IFERROR(VLOOKUP($A231,'CONCENTRADO DE CLAVES'!$A$10:$AU$732,AE$8,FALSE),"")</f>
        <v/>
      </c>
      <c r="AF231" s="13" t="str">
        <f>IFERROR(VLOOKUP($A231,'CONCENTRADO DE CLAVES'!$A$10:$AU$732,AF$8,FALSE),"")</f>
        <v/>
      </c>
      <c r="AG231" s="13" t="str">
        <f>IFERROR(VLOOKUP($A231,'CONCENTRADO DE CLAVES'!$A$10:$AU$732,AG$8,FALSE),"")</f>
        <v/>
      </c>
      <c r="AH231" s="37" t="str">
        <f>IFERROR(VLOOKUP($A231,'CONCENTRADO DE CLAVES'!$A$10:$AU$732,AH$8,FALSE),"")</f>
        <v/>
      </c>
      <c r="AI231" s="13" t="str">
        <f>IFERROR(VLOOKUP($A231,'CONCENTRADO DE CLAVES'!$A$10:$AU$732,AI$8,FALSE),"")</f>
        <v/>
      </c>
      <c r="AJ231" s="13" t="str">
        <f>IFERROR(VLOOKUP($A231,'CONCENTRADO DE CLAVES'!$A$10:$AU$732,AJ$8,FALSE),"")</f>
        <v/>
      </c>
      <c r="AK231" s="13" t="str">
        <f>IFERROR(VLOOKUP($A231,'CONCENTRADO DE CLAVES'!$A$10:$AU$732,AK$8,FALSE),"")</f>
        <v/>
      </c>
      <c r="AL231" s="37" t="str">
        <f>IFERROR(VLOOKUP($A231,'CONCENTRADO DE CLAVES'!$A$10:$AU$732,AL$8,FALSE),"")</f>
        <v/>
      </c>
      <c r="AM231" s="69" t="str">
        <f>IFERROR(VLOOKUP($A231,'CONCENTRADO DE CLAVES'!$A$10:$AU$732,AM$8,FALSE),"")</f>
        <v/>
      </c>
    </row>
    <row r="232" spans="1:39" x14ac:dyDescent="0.25">
      <c r="A232" s="66">
        <v>223</v>
      </c>
      <c r="B232" s="16" t="str">
        <f>IFERROR(VLOOKUP($A232,'CONCENTRADO DE CLAVES'!$A$10:$AU$732,B$8,FALSE),"")</f>
        <v/>
      </c>
      <c r="C232" s="16" t="str">
        <f>IFERROR(VLOOKUP($A232,'CONCENTRADO DE CLAVES'!$A$10:$AU$732,C$8,FALSE),"")</f>
        <v/>
      </c>
      <c r="D232" s="16" t="str">
        <f>IFERROR(VLOOKUP($A232,'CONCENTRADO DE CLAVES'!$A$10:$AU$732,D$8,FALSE),"")</f>
        <v/>
      </c>
      <c r="E232" s="16" t="str">
        <f>IFERROR(VLOOKUP($A232,'CONCENTRADO DE CLAVES'!$A$10:$AU$732,E$8,FALSE),"")</f>
        <v/>
      </c>
      <c r="F232" s="16" t="str">
        <f>IFERROR(VLOOKUP($A232,'CONCENTRADO DE CLAVES'!$A$10:$AU$732,F$8,FALSE),"")</f>
        <v/>
      </c>
      <c r="G232" s="16" t="str">
        <f>IFERROR(VLOOKUP($A232,'CONCENTRADO DE CLAVES'!$A$10:$AU$732,G$8,FALSE),"")</f>
        <v/>
      </c>
      <c r="H232" s="16" t="str">
        <f>IFERROR(VLOOKUP($A232,'CONCENTRADO DE CLAVES'!$A$10:$AU$732,H$8,FALSE),"")</f>
        <v/>
      </c>
      <c r="I232" s="16" t="str">
        <f>IFERROR(VLOOKUP($A232,'CONCENTRADO DE CLAVES'!$A$10:$AU$732,I$8,FALSE),"")</f>
        <v/>
      </c>
      <c r="J232" s="16" t="str">
        <f>IFERROR(VLOOKUP($A232,'CONCENTRADO DE CLAVES'!$A$10:$AU$732,J$8,FALSE),"")</f>
        <v/>
      </c>
      <c r="K232" s="16" t="str">
        <f>IFERROR(VLOOKUP($A232,'CONCENTRADO DE CLAVES'!$A$10:$AU$732,K$8,FALSE),"")</f>
        <v/>
      </c>
      <c r="L232" s="16" t="str">
        <f>IFERROR(VLOOKUP($A232,'CONCENTRADO DE CLAVES'!$A$10:$AU$732,L$8,FALSE),"")</f>
        <v/>
      </c>
      <c r="M232" s="16" t="str">
        <f>IFERROR(VLOOKUP($A232,'CONCENTRADO DE CLAVES'!$A$10:$AU$732,M$8,FALSE),"")</f>
        <v/>
      </c>
      <c r="N232" s="16" t="str">
        <f>IFERROR(VLOOKUP($A232,'CONCENTRADO DE CLAVES'!$A$10:$AU$732,N$8,FALSE),"")</f>
        <v/>
      </c>
      <c r="O232" s="16" t="str">
        <f>IFERROR(VLOOKUP($A232,'CONCENTRADO DE CLAVES'!$A$10:$AU$732,O$8,FALSE),"")</f>
        <v/>
      </c>
      <c r="P232" s="16" t="str">
        <f>IFERROR(VLOOKUP($A232,'CONCENTRADO DE CLAVES'!$A$10:$AU$732,P$8,FALSE),"")</f>
        <v/>
      </c>
      <c r="Q232" s="16" t="str">
        <f>IFERROR(VLOOKUP($A232,'CONCENTRADO DE CLAVES'!$A$10:$AU$732,Q$8,FALSE),"")</f>
        <v/>
      </c>
      <c r="R232" s="16" t="str">
        <f>IFERROR(VLOOKUP($A232,'CONCENTRADO DE CLAVES'!$A$10:$AU$732,R$8,FALSE),"")</f>
        <v/>
      </c>
      <c r="S232" s="16" t="str">
        <f>IFERROR(VLOOKUP($A232,'CONCENTRADO DE CLAVES'!$A$10:$AU$732,S$8,FALSE),"")</f>
        <v/>
      </c>
      <c r="T232" s="16" t="str">
        <f>IFERROR(VLOOKUP($A232,'CONCENTRADO DE CLAVES'!$A$10:$AU$732,T$8,FALSE),"")</f>
        <v/>
      </c>
      <c r="U232" s="16" t="str">
        <f>IFERROR(VLOOKUP($A232,'CONCENTRADO DE CLAVES'!$A$10:$AU$732,U$8,FALSE),"")</f>
        <v/>
      </c>
      <c r="V232" s="16" t="str">
        <f>IFERROR(VLOOKUP($A232,'CONCENTRADO DE CLAVES'!$A$10:$AU$732,V$8,FALSE),"")</f>
        <v/>
      </c>
      <c r="W232" s="13" t="str">
        <f>IFERROR(VLOOKUP($A232,'CONCENTRADO DE CLAVES'!$A$10:$AU$732,W$8,FALSE),"")</f>
        <v/>
      </c>
      <c r="X232" s="13" t="str">
        <f>IFERROR(VLOOKUP($A232,'CONCENTRADO DE CLAVES'!$A$10:$AU$732,X$8,FALSE),"")</f>
        <v/>
      </c>
      <c r="Y232" s="13" t="str">
        <f>IFERROR(VLOOKUP($A232,'CONCENTRADO DE CLAVES'!$A$10:$AU$732,Y$8,FALSE),"")</f>
        <v/>
      </c>
      <c r="Z232" s="37" t="str">
        <f>IFERROR(VLOOKUP($A232,'CONCENTRADO DE CLAVES'!$A$10:$AU$732,Z$8,FALSE),"")</f>
        <v/>
      </c>
      <c r="AA232" s="13" t="str">
        <f>IFERROR(VLOOKUP($A232,'CONCENTRADO DE CLAVES'!$A$10:$AU$732,AA$8,FALSE),"")</f>
        <v/>
      </c>
      <c r="AB232" s="13" t="str">
        <f>IFERROR(VLOOKUP($A232,'CONCENTRADO DE CLAVES'!$A$10:$AU$732,AB$8,FALSE),"")</f>
        <v/>
      </c>
      <c r="AC232" s="13" t="str">
        <f>IFERROR(VLOOKUP($A232,'CONCENTRADO DE CLAVES'!$A$10:$AU$732,AC$8,FALSE),"")</f>
        <v/>
      </c>
      <c r="AD232" s="37" t="str">
        <f>IFERROR(VLOOKUP($A232,'CONCENTRADO DE CLAVES'!$A$10:$AU$732,AD$8,FALSE),"")</f>
        <v/>
      </c>
      <c r="AE232" s="13" t="str">
        <f>IFERROR(VLOOKUP($A232,'CONCENTRADO DE CLAVES'!$A$10:$AU$732,AE$8,FALSE),"")</f>
        <v/>
      </c>
      <c r="AF232" s="13" t="str">
        <f>IFERROR(VLOOKUP($A232,'CONCENTRADO DE CLAVES'!$A$10:$AU$732,AF$8,FALSE),"")</f>
        <v/>
      </c>
      <c r="AG232" s="13" t="str">
        <f>IFERROR(VLOOKUP($A232,'CONCENTRADO DE CLAVES'!$A$10:$AU$732,AG$8,FALSE),"")</f>
        <v/>
      </c>
      <c r="AH232" s="37" t="str">
        <f>IFERROR(VLOOKUP($A232,'CONCENTRADO DE CLAVES'!$A$10:$AU$732,AH$8,FALSE),"")</f>
        <v/>
      </c>
      <c r="AI232" s="13" t="str">
        <f>IFERROR(VLOOKUP($A232,'CONCENTRADO DE CLAVES'!$A$10:$AU$732,AI$8,FALSE),"")</f>
        <v/>
      </c>
      <c r="AJ232" s="13" t="str">
        <f>IFERROR(VLOOKUP($A232,'CONCENTRADO DE CLAVES'!$A$10:$AU$732,AJ$8,FALSE),"")</f>
        <v/>
      </c>
      <c r="AK232" s="13" t="str">
        <f>IFERROR(VLOOKUP($A232,'CONCENTRADO DE CLAVES'!$A$10:$AU$732,AK$8,FALSE),"")</f>
        <v/>
      </c>
      <c r="AL232" s="37" t="str">
        <f>IFERROR(VLOOKUP($A232,'CONCENTRADO DE CLAVES'!$A$10:$AU$732,AL$8,FALSE),"")</f>
        <v/>
      </c>
      <c r="AM232" s="69" t="str">
        <f>IFERROR(VLOOKUP($A232,'CONCENTRADO DE CLAVES'!$A$10:$AU$732,AM$8,FALSE),"")</f>
        <v/>
      </c>
    </row>
    <row r="233" spans="1:39" x14ac:dyDescent="0.25">
      <c r="A233" s="66">
        <v>224</v>
      </c>
      <c r="B233" s="16" t="str">
        <f>IFERROR(VLOOKUP($A233,'CONCENTRADO DE CLAVES'!$A$10:$AU$732,B$8,FALSE),"")</f>
        <v/>
      </c>
      <c r="C233" s="16" t="str">
        <f>IFERROR(VLOOKUP($A233,'CONCENTRADO DE CLAVES'!$A$10:$AU$732,C$8,FALSE),"")</f>
        <v/>
      </c>
      <c r="D233" s="16" t="str">
        <f>IFERROR(VLOOKUP($A233,'CONCENTRADO DE CLAVES'!$A$10:$AU$732,D$8,FALSE),"")</f>
        <v/>
      </c>
      <c r="E233" s="16" t="str">
        <f>IFERROR(VLOOKUP($A233,'CONCENTRADO DE CLAVES'!$A$10:$AU$732,E$8,FALSE),"")</f>
        <v/>
      </c>
      <c r="F233" s="16" t="str">
        <f>IFERROR(VLOOKUP($A233,'CONCENTRADO DE CLAVES'!$A$10:$AU$732,F$8,FALSE),"")</f>
        <v/>
      </c>
      <c r="G233" s="16" t="str">
        <f>IFERROR(VLOOKUP($A233,'CONCENTRADO DE CLAVES'!$A$10:$AU$732,G$8,FALSE),"")</f>
        <v/>
      </c>
      <c r="H233" s="16" t="str">
        <f>IFERROR(VLOOKUP($A233,'CONCENTRADO DE CLAVES'!$A$10:$AU$732,H$8,FALSE),"")</f>
        <v/>
      </c>
      <c r="I233" s="16" t="str">
        <f>IFERROR(VLOOKUP($A233,'CONCENTRADO DE CLAVES'!$A$10:$AU$732,I$8,FALSE),"")</f>
        <v/>
      </c>
      <c r="J233" s="16" t="str">
        <f>IFERROR(VLOOKUP($A233,'CONCENTRADO DE CLAVES'!$A$10:$AU$732,J$8,FALSE),"")</f>
        <v/>
      </c>
      <c r="K233" s="16" t="str">
        <f>IFERROR(VLOOKUP($A233,'CONCENTRADO DE CLAVES'!$A$10:$AU$732,K$8,FALSE),"")</f>
        <v/>
      </c>
      <c r="L233" s="16" t="str">
        <f>IFERROR(VLOOKUP($A233,'CONCENTRADO DE CLAVES'!$A$10:$AU$732,L$8,FALSE),"")</f>
        <v/>
      </c>
      <c r="M233" s="16" t="str">
        <f>IFERROR(VLOOKUP($A233,'CONCENTRADO DE CLAVES'!$A$10:$AU$732,M$8,FALSE),"")</f>
        <v/>
      </c>
      <c r="N233" s="16" t="str">
        <f>IFERROR(VLOOKUP($A233,'CONCENTRADO DE CLAVES'!$A$10:$AU$732,N$8,FALSE),"")</f>
        <v/>
      </c>
      <c r="O233" s="16" t="str">
        <f>IFERROR(VLOOKUP($A233,'CONCENTRADO DE CLAVES'!$A$10:$AU$732,O$8,FALSE),"")</f>
        <v/>
      </c>
      <c r="P233" s="16" t="str">
        <f>IFERROR(VLOOKUP($A233,'CONCENTRADO DE CLAVES'!$A$10:$AU$732,P$8,FALSE),"")</f>
        <v/>
      </c>
      <c r="Q233" s="16" t="str">
        <f>IFERROR(VLOOKUP($A233,'CONCENTRADO DE CLAVES'!$A$10:$AU$732,Q$8,FALSE),"")</f>
        <v/>
      </c>
      <c r="R233" s="16" t="str">
        <f>IFERROR(VLOOKUP($A233,'CONCENTRADO DE CLAVES'!$A$10:$AU$732,R$8,FALSE),"")</f>
        <v/>
      </c>
      <c r="S233" s="16" t="str">
        <f>IFERROR(VLOOKUP($A233,'CONCENTRADO DE CLAVES'!$A$10:$AU$732,S$8,FALSE),"")</f>
        <v/>
      </c>
      <c r="T233" s="16" t="str">
        <f>IFERROR(VLOOKUP($A233,'CONCENTRADO DE CLAVES'!$A$10:$AU$732,T$8,FALSE),"")</f>
        <v/>
      </c>
      <c r="U233" s="16" t="str">
        <f>IFERROR(VLOOKUP($A233,'CONCENTRADO DE CLAVES'!$A$10:$AU$732,U$8,FALSE),"")</f>
        <v/>
      </c>
      <c r="V233" s="16" t="str">
        <f>IFERROR(VLOOKUP($A233,'CONCENTRADO DE CLAVES'!$A$10:$AU$732,V$8,FALSE),"")</f>
        <v/>
      </c>
      <c r="W233" s="13" t="str">
        <f>IFERROR(VLOOKUP($A233,'CONCENTRADO DE CLAVES'!$A$10:$AU$732,W$8,FALSE),"")</f>
        <v/>
      </c>
      <c r="X233" s="13" t="str">
        <f>IFERROR(VLOOKUP($A233,'CONCENTRADO DE CLAVES'!$A$10:$AU$732,X$8,FALSE),"")</f>
        <v/>
      </c>
      <c r="Y233" s="13" t="str">
        <f>IFERROR(VLOOKUP($A233,'CONCENTRADO DE CLAVES'!$A$10:$AU$732,Y$8,FALSE),"")</f>
        <v/>
      </c>
      <c r="Z233" s="37" t="str">
        <f>IFERROR(VLOOKUP($A233,'CONCENTRADO DE CLAVES'!$A$10:$AU$732,Z$8,FALSE),"")</f>
        <v/>
      </c>
      <c r="AA233" s="13" t="str">
        <f>IFERROR(VLOOKUP($A233,'CONCENTRADO DE CLAVES'!$A$10:$AU$732,AA$8,FALSE),"")</f>
        <v/>
      </c>
      <c r="AB233" s="13" t="str">
        <f>IFERROR(VLOOKUP($A233,'CONCENTRADO DE CLAVES'!$A$10:$AU$732,AB$8,FALSE),"")</f>
        <v/>
      </c>
      <c r="AC233" s="13" t="str">
        <f>IFERROR(VLOOKUP($A233,'CONCENTRADO DE CLAVES'!$A$10:$AU$732,AC$8,FALSE),"")</f>
        <v/>
      </c>
      <c r="AD233" s="37" t="str">
        <f>IFERROR(VLOOKUP($A233,'CONCENTRADO DE CLAVES'!$A$10:$AU$732,AD$8,FALSE),"")</f>
        <v/>
      </c>
      <c r="AE233" s="13" t="str">
        <f>IFERROR(VLOOKUP($A233,'CONCENTRADO DE CLAVES'!$A$10:$AU$732,AE$8,FALSE),"")</f>
        <v/>
      </c>
      <c r="AF233" s="13" t="str">
        <f>IFERROR(VLOOKUP($A233,'CONCENTRADO DE CLAVES'!$A$10:$AU$732,AF$8,FALSE),"")</f>
        <v/>
      </c>
      <c r="AG233" s="13" t="str">
        <f>IFERROR(VLOOKUP($A233,'CONCENTRADO DE CLAVES'!$A$10:$AU$732,AG$8,FALSE),"")</f>
        <v/>
      </c>
      <c r="AH233" s="37" t="str">
        <f>IFERROR(VLOOKUP($A233,'CONCENTRADO DE CLAVES'!$A$10:$AU$732,AH$8,FALSE),"")</f>
        <v/>
      </c>
      <c r="AI233" s="13" t="str">
        <f>IFERROR(VLOOKUP($A233,'CONCENTRADO DE CLAVES'!$A$10:$AU$732,AI$8,FALSE),"")</f>
        <v/>
      </c>
      <c r="AJ233" s="13" t="str">
        <f>IFERROR(VLOOKUP($A233,'CONCENTRADO DE CLAVES'!$A$10:$AU$732,AJ$8,FALSE),"")</f>
        <v/>
      </c>
      <c r="AK233" s="13" t="str">
        <f>IFERROR(VLOOKUP($A233,'CONCENTRADO DE CLAVES'!$A$10:$AU$732,AK$8,FALSE),"")</f>
        <v/>
      </c>
      <c r="AL233" s="37" t="str">
        <f>IFERROR(VLOOKUP($A233,'CONCENTRADO DE CLAVES'!$A$10:$AU$732,AL$8,FALSE),"")</f>
        <v/>
      </c>
      <c r="AM233" s="69" t="str">
        <f>IFERROR(VLOOKUP($A233,'CONCENTRADO DE CLAVES'!$A$10:$AU$732,AM$8,FALSE),"")</f>
        <v/>
      </c>
    </row>
    <row r="234" spans="1:39" x14ac:dyDescent="0.25">
      <c r="A234" s="66">
        <v>225</v>
      </c>
      <c r="B234" s="16" t="str">
        <f>IFERROR(VLOOKUP($A234,'CONCENTRADO DE CLAVES'!$A$10:$AU$732,B$8,FALSE),"")</f>
        <v/>
      </c>
      <c r="C234" s="16" t="str">
        <f>IFERROR(VLOOKUP($A234,'CONCENTRADO DE CLAVES'!$A$10:$AU$732,C$8,FALSE),"")</f>
        <v/>
      </c>
      <c r="D234" s="16" t="str">
        <f>IFERROR(VLOOKUP($A234,'CONCENTRADO DE CLAVES'!$A$10:$AU$732,D$8,FALSE),"")</f>
        <v/>
      </c>
      <c r="E234" s="16" t="str">
        <f>IFERROR(VLOOKUP($A234,'CONCENTRADO DE CLAVES'!$A$10:$AU$732,E$8,FALSE),"")</f>
        <v/>
      </c>
      <c r="F234" s="16" t="str">
        <f>IFERROR(VLOOKUP($A234,'CONCENTRADO DE CLAVES'!$A$10:$AU$732,F$8,FALSE),"")</f>
        <v/>
      </c>
      <c r="G234" s="16" t="str">
        <f>IFERROR(VLOOKUP($A234,'CONCENTRADO DE CLAVES'!$A$10:$AU$732,G$8,FALSE),"")</f>
        <v/>
      </c>
      <c r="H234" s="16" t="str">
        <f>IFERROR(VLOOKUP($A234,'CONCENTRADO DE CLAVES'!$A$10:$AU$732,H$8,FALSE),"")</f>
        <v/>
      </c>
      <c r="I234" s="16" t="str">
        <f>IFERROR(VLOOKUP($A234,'CONCENTRADO DE CLAVES'!$A$10:$AU$732,I$8,FALSE),"")</f>
        <v/>
      </c>
      <c r="J234" s="16" t="str">
        <f>IFERROR(VLOOKUP($A234,'CONCENTRADO DE CLAVES'!$A$10:$AU$732,J$8,FALSE),"")</f>
        <v/>
      </c>
      <c r="K234" s="16" t="str">
        <f>IFERROR(VLOOKUP($A234,'CONCENTRADO DE CLAVES'!$A$10:$AU$732,K$8,FALSE),"")</f>
        <v/>
      </c>
      <c r="L234" s="16" t="str">
        <f>IFERROR(VLOOKUP($A234,'CONCENTRADO DE CLAVES'!$A$10:$AU$732,L$8,FALSE),"")</f>
        <v/>
      </c>
      <c r="M234" s="16" t="str">
        <f>IFERROR(VLOOKUP($A234,'CONCENTRADO DE CLAVES'!$A$10:$AU$732,M$8,FALSE),"")</f>
        <v/>
      </c>
      <c r="N234" s="16" t="str">
        <f>IFERROR(VLOOKUP($A234,'CONCENTRADO DE CLAVES'!$A$10:$AU$732,N$8,FALSE),"")</f>
        <v/>
      </c>
      <c r="O234" s="16" t="str">
        <f>IFERROR(VLOOKUP($A234,'CONCENTRADO DE CLAVES'!$A$10:$AU$732,O$8,FALSE),"")</f>
        <v/>
      </c>
      <c r="P234" s="16" t="str">
        <f>IFERROR(VLOOKUP($A234,'CONCENTRADO DE CLAVES'!$A$10:$AU$732,P$8,FALSE),"")</f>
        <v/>
      </c>
      <c r="Q234" s="16" t="str">
        <f>IFERROR(VLOOKUP($A234,'CONCENTRADO DE CLAVES'!$A$10:$AU$732,Q$8,FALSE),"")</f>
        <v/>
      </c>
      <c r="R234" s="16" t="str">
        <f>IFERROR(VLOOKUP($A234,'CONCENTRADO DE CLAVES'!$A$10:$AU$732,R$8,FALSE),"")</f>
        <v/>
      </c>
      <c r="S234" s="16" t="str">
        <f>IFERROR(VLOOKUP($A234,'CONCENTRADO DE CLAVES'!$A$10:$AU$732,S$8,FALSE),"")</f>
        <v/>
      </c>
      <c r="T234" s="16" t="str">
        <f>IFERROR(VLOOKUP($A234,'CONCENTRADO DE CLAVES'!$A$10:$AU$732,T$8,FALSE),"")</f>
        <v/>
      </c>
      <c r="U234" s="16" t="str">
        <f>IFERROR(VLOOKUP($A234,'CONCENTRADO DE CLAVES'!$A$10:$AU$732,U$8,FALSE),"")</f>
        <v/>
      </c>
      <c r="V234" s="16" t="str">
        <f>IFERROR(VLOOKUP($A234,'CONCENTRADO DE CLAVES'!$A$10:$AU$732,V$8,FALSE),"")</f>
        <v/>
      </c>
      <c r="W234" s="13" t="str">
        <f>IFERROR(VLOOKUP($A234,'CONCENTRADO DE CLAVES'!$A$10:$AU$732,W$8,FALSE),"")</f>
        <v/>
      </c>
      <c r="X234" s="13" t="str">
        <f>IFERROR(VLOOKUP($A234,'CONCENTRADO DE CLAVES'!$A$10:$AU$732,X$8,FALSE),"")</f>
        <v/>
      </c>
      <c r="Y234" s="13" t="str">
        <f>IFERROR(VLOOKUP($A234,'CONCENTRADO DE CLAVES'!$A$10:$AU$732,Y$8,FALSE),"")</f>
        <v/>
      </c>
      <c r="Z234" s="37" t="str">
        <f>IFERROR(VLOOKUP($A234,'CONCENTRADO DE CLAVES'!$A$10:$AU$732,Z$8,FALSE),"")</f>
        <v/>
      </c>
      <c r="AA234" s="13" t="str">
        <f>IFERROR(VLOOKUP($A234,'CONCENTRADO DE CLAVES'!$A$10:$AU$732,AA$8,FALSE),"")</f>
        <v/>
      </c>
      <c r="AB234" s="13" t="str">
        <f>IFERROR(VLOOKUP($A234,'CONCENTRADO DE CLAVES'!$A$10:$AU$732,AB$8,FALSE),"")</f>
        <v/>
      </c>
      <c r="AC234" s="13" t="str">
        <f>IFERROR(VLOOKUP($A234,'CONCENTRADO DE CLAVES'!$A$10:$AU$732,AC$8,FALSE),"")</f>
        <v/>
      </c>
      <c r="AD234" s="37" t="str">
        <f>IFERROR(VLOOKUP($A234,'CONCENTRADO DE CLAVES'!$A$10:$AU$732,AD$8,FALSE),"")</f>
        <v/>
      </c>
      <c r="AE234" s="13" t="str">
        <f>IFERROR(VLOOKUP($A234,'CONCENTRADO DE CLAVES'!$A$10:$AU$732,AE$8,FALSE),"")</f>
        <v/>
      </c>
      <c r="AF234" s="13" t="str">
        <f>IFERROR(VLOOKUP($A234,'CONCENTRADO DE CLAVES'!$A$10:$AU$732,AF$8,FALSE),"")</f>
        <v/>
      </c>
      <c r="AG234" s="13" t="str">
        <f>IFERROR(VLOOKUP($A234,'CONCENTRADO DE CLAVES'!$A$10:$AU$732,AG$8,FALSE),"")</f>
        <v/>
      </c>
      <c r="AH234" s="37" t="str">
        <f>IFERROR(VLOOKUP($A234,'CONCENTRADO DE CLAVES'!$A$10:$AU$732,AH$8,FALSE),"")</f>
        <v/>
      </c>
      <c r="AI234" s="13" t="str">
        <f>IFERROR(VLOOKUP($A234,'CONCENTRADO DE CLAVES'!$A$10:$AU$732,AI$8,FALSE),"")</f>
        <v/>
      </c>
      <c r="AJ234" s="13" t="str">
        <f>IFERROR(VLOOKUP($A234,'CONCENTRADO DE CLAVES'!$A$10:$AU$732,AJ$8,FALSE),"")</f>
        <v/>
      </c>
      <c r="AK234" s="13" t="str">
        <f>IFERROR(VLOOKUP($A234,'CONCENTRADO DE CLAVES'!$A$10:$AU$732,AK$8,FALSE),"")</f>
        <v/>
      </c>
      <c r="AL234" s="37" t="str">
        <f>IFERROR(VLOOKUP($A234,'CONCENTRADO DE CLAVES'!$A$10:$AU$732,AL$8,FALSE),"")</f>
        <v/>
      </c>
      <c r="AM234" s="69" t="str">
        <f>IFERROR(VLOOKUP($A234,'CONCENTRADO DE CLAVES'!$A$10:$AU$732,AM$8,FALSE),"")</f>
        <v/>
      </c>
    </row>
    <row r="235" spans="1:39" x14ac:dyDescent="0.25">
      <c r="A235" s="66">
        <v>226</v>
      </c>
      <c r="B235" s="16" t="str">
        <f>IFERROR(VLOOKUP($A235,'CONCENTRADO DE CLAVES'!$A$10:$AU$732,B$8,FALSE),"")</f>
        <v/>
      </c>
      <c r="C235" s="16" t="str">
        <f>IFERROR(VLOOKUP($A235,'CONCENTRADO DE CLAVES'!$A$10:$AU$732,C$8,FALSE),"")</f>
        <v/>
      </c>
      <c r="D235" s="16" t="str">
        <f>IFERROR(VLOOKUP($A235,'CONCENTRADO DE CLAVES'!$A$10:$AU$732,D$8,FALSE),"")</f>
        <v/>
      </c>
      <c r="E235" s="16" t="str">
        <f>IFERROR(VLOOKUP($A235,'CONCENTRADO DE CLAVES'!$A$10:$AU$732,E$8,FALSE),"")</f>
        <v/>
      </c>
      <c r="F235" s="16" t="str">
        <f>IFERROR(VLOOKUP($A235,'CONCENTRADO DE CLAVES'!$A$10:$AU$732,F$8,FALSE),"")</f>
        <v/>
      </c>
      <c r="G235" s="16" t="str">
        <f>IFERROR(VLOOKUP($A235,'CONCENTRADO DE CLAVES'!$A$10:$AU$732,G$8,FALSE),"")</f>
        <v/>
      </c>
      <c r="H235" s="16" t="str">
        <f>IFERROR(VLOOKUP($A235,'CONCENTRADO DE CLAVES'!$A$10:$AU$732,H$8,FALSE),"")</f>
        <v/>
      </c>
      <c r="I235" s="16" t="str">
        <f>IFERROR(VLOOKUP($A235,'CONCENTRADO DE CLAVES'!$A$10:$AU$732,I$8,FALSE),"")</f>
        <v/>
      </c>
      <c r="J235" s="16" t="str">
        <f>IFERROR(VLOOKUP($A235,'CONCENTRADO DE CLAVES'!$A$10:$AU$732,J$8,FALSE),"")</f>
        <v/>
      </c>
      <c r="K235" s="16" t="str">
        <f>IFERROR(VLOOKUP($A235,'CONCENTRADO DE CLAVES'!$A$10:$AU$732,K$8,FALSE),"")</f>
        <v/>
      </c>
      <c r="L235" s="16" t="str">
        <f>IFERROR(VLOOKUP($A235,'CONCENTRADO DE CLAVES'!$A$10:$AU$732,L$8,FALSE),"")</f>
        <v/>
      </c>
      <c r="M235" s="16" t="str">
        <f>IFERROR(VLOOKUP($A235,'CONCENTRADO DE CLAVES'!$A$10:$AU$732,M$8,FALSE),"")</f>
        <v/>
      </c>
      <c r="N235" s="16" t="str">
        <f>IFERROR(VLOOKUP($A235,'CONCENTRADO DE CLAVES'!$A$10:$AU$732,N$8,FALSE),"")</f>
        <v/>
      </c>
      <c r="O235" s="16" t="str">
        <f>IFERROR(VLOOKUP($A235,'CONCENTRADO DE CLAVES'!$A$10:$AU$732,O$8,FALSE),"")</f>
        <v/>
      </c>
      <c r="P235" s="16" t="str">
        <f>IFERROR(VLOOKUP($A235,'CONCENTRADO DE CLAVES'!$A$10:$AU$732,P$8,FALSE),"")</f>
        <v/>
      </c>
      <c r="Q235" s="16" t="str">
        <f>IFERROR(VLOOKUP($A235,'CONCENTRADO DE CLAVES'!$A$10:$AU$732,Q$8,FALSE),"")</f>
        <v/>
      </c>
      <c r="R235" s="16" t="str">
        <f>IFERROR(VLOOKUP($A235,'CONCENTRADO DE CLAVES'!$A$10:$AU$732,R$8,FALSE),"")</f>
        <v/>
      </c>
      <c r="S235" s="16" t="str">
        <f>IFERROR(VLOOKUP($A235,'CONCENTRADO DE CLAVES'!$A$10:$AU$732,S$8,FALSE),"")</f>
        <v/>
      </c>
      <c r="T235" s="16" t="str">
        <f>IFERROR(VLOOKUP($A235,'CONCENTRADO DE CLAVES'!$A$10:$AU$732,T$8,FALSE),"")</f>
        <v/>
      </c>
      <c r="U235" s="16" t="str">
        <f>IFERROR(VLOOKUP($A235,'CONCENTRADO DE CLAVES'!$A$10:$AU$732,U$8,FALSE),"")</f>
        <v/>
      </c>
      <c r="V235" s="16" t="str">
        <f>IFERROR(VLOOKUP($A235,'CONCENTRADO DE CLAVES'!$A$10:$AU$732,V$8,FALSE),"")</f>
        <v/>
      </c>
      <c r="W235" s="13" t="str">
        <f>IFERROR(VLOOKUP($A235,'CONCENTRADO DE CLAVES'!$A$10:$AU$732,W$8,FALSE),"")</f>
        <v/>
      </c>
      <c r="X235" s="13" t="str">
        <f>IFERROR(VLOOKUP($A235,'CONCENTRADO DE CLAVES'!$A$10:$AU$732,X$8,FALSE),"")</f>
        <v/>
      </c>
      <c r="Y235" s="13" t="str">
        <f>IFERROR(VLOOKUP($A235,'CONCENTRADO DE CLAVES'!$A$10:$AU$732,Y$8,FALSE),"")</f>
        <v/>
      </c>
      <c r="Z235" s="37" t="str">
        <f>IFERROR(VLOOKUP($A235,'CONCENTRADO DE CLAVES'!$A$10:$AU$732,Z$8,FALSE),"")</f>
        <v/>
      </c>
      <c r="AA235" s="13" t="str">
        <f>IFERROR(VLOOKUP($A235,'CONCENTRADO DE CLAVES'!$A$10:$AU$732,AA$8,FALSE),"")</f>
        <v/>
      </c>
      <c r="AB235" s="13" t="str">
        <f>IFERROR(VLOOKUP($A235,'CONCENTRADO DE CLAVES'!$A$10:$AU$732,AB$8,FALSE),"")</f>
        <v/>
      </c>
      <c r="AC235" s="13" t="str">
        <f>IFERROR(VLOOKUP($A235,'CONCENTRADO DE CLAVES'!$A$10:$AU$732,AC$8,FALSE),"")</f>
        <v/>
      </c>
      <c r="AD235" s="37" t="str">
        <f>IFERROR(VLOOKUP($A235,'CONCENTRADO DE CLAVES'!$A$10:$AU$732,AD$8,FALSE),"")</f>
        <v/>
      </c>
      <c r="AE235" s="13" t="str">
        <f>IFERROR(VLOOKUP($A235,'CONCENTRADO DE CLAVES'!$A$10:$AU$732,AE$8,FALSE),"")</f>
        <v/>
      </c>
      <c r="AF235" s="13" t="str">
        <f>IFERROR(VLOOKUP($A235,'CONCENTRADO DE CLAVES'!$A$10:$AU$732,AF$8,FALSE),"")</f>
        <v/>
      </c>
      <c r="AG235" s="13" t="str">
        <f>IFERROR(VLOOKUP($A235,'CONCENTRADO DE CLAVES'!$A$10:$AU$732,AG$8,FALSE),"")</f>
        <v/>
      </c>
      <c r="AH235" s="37" t="str">
        <f>IFERROR(VLOOKUP($A235,'CONCENTRADO DE CLAVES'!$A$10:$AU$732,AH$8,FALSE),"")</f>
        <v/>
      </c>
      <c r="AI235" s="13" t="str">
        <f>IFERROR(VLOOKUP($A235,'CONCENTRADO DE CLAVES'!$A$10:$AU$732,AI$8,FALSE),"")</f>
        <v/>
      </c>
      <c r="AJ235" s="13" t="str">
        <f>IFERROR(VLOOKUP($A235,'CONCENTRADO DE CLAVES'!$A$10:$AU$732,AJ$8,FALSE),"")</f>
        <v/>
      </c>
      <c r="AK235" s="13" t="str">
        <f>IFERROR(VLOOKUP($A235,'CONCENTRADO DE CLAVES'!$A$10:$AU$732,AK$8,FALSE),"")</f>
        <v/>
      </c>
      <c r="AL235" s="37" t="str">
        <f>IFERROR(VLOOKUP($A235,'CONCENTRADO DE CLAVES'!$A$10:$AU$732,AL$8,FALSE),"")</f>
        <v/>
      </c>
      <c r="AM235" s="69" t="str">
        <f>IFERROR(VLOOKUP($A235,'CONCENTRADO DE CLAVES'!$A$10:$AU$732,AM$8,FALSE),"")</f>
        <v/>
      </c>
    </row>
    <row r="236" spans="1:39" x14ac:dyDescent="0.25">
      <c r="A236" s="66">
        <v>227</v>
      </c>
      <c r="B236" s="16" t="str">
        <f>IFERROR(VLOOKUP($A236,'CONCENTRADO DE CLAVES'!$A$10:$AU$732,B$8,FALSE),"")</f>
        <v/>
      </c>
      <c r="C236" s="16" t="str">
        <f>IFERROR(VLOOKUP($A236,'CONCENTRADO DE CLAVES'!$A$10:$AU$732,C$8,FALSE),"")</f>
        <v/>
      </c>
      <c r="D236" s="16" t="str">
        <f>IFERROR(VLOOKUP($A236,'CONCENTRADO DE CLAVES'!$A$10:$AU$732,D$8,FALSE),"")</f>
        <v/>
      </c>
      <c r="E236" s="16" t="str">
        <f>IFERROR(VLOOKUP($A236,'CONCENTRADO DE CLAVES'!$A$10:$AU$732,E$8,FALSE),"")</f>
        <v/>
      </c>
      <c r="F236" s="16" t="str">
        <f>IFERROR(VLOOKUP($A236,'CONCENTRADO DE CLAVES'!$A$10:$AU$732,F$8,FALSE),"")</f>
        <v/>
      </c>
      <c r="G236" s="16" t="str">
        <f>IFERROR(VLOOKUP($A236,'CONCENTRADO DE CLAVES'!$A$10:$AU$732,G$8,FALSE),"")</f>
        <v/>
      </c>
      <c r="H236" s="16" t="str">
        <f>IFERROR(VLOOKUP($A236,'CONCENTRADO DE CLAVES'!$A$10:$AU$732,H$8,FALSE),"")</f>
        <v/>
      </c>
      <c r="I236" s="16" t="str">
        <f>IFERROR(VLOOKUP($A236,'CONCENTRADO DE CLAVES'!$A$10:$AU$732,I$8,FALSE),"")</f>
        <v/>
      </c>
      <c r="J236" s="16" t="str">
        <f>IFERROR(VLOOKUP($A236,'CONCENTRADO DE CLAVES'!$A$10:$AU$732,J$8,FALSE),"")</f>
        <v/>
      </c>
      <c r="K236" s="16" t="str">
        <f>IFERROR(VLOOKUP($A236,'CONCENTRADO DE CLAVES'!$A$10:$AU$732,K$8,FALSE),"")</f>
        <v/>
      </c>
      <c r="L236" s="16" t="str">
        <f>IFERROR(VLOOKUP($A236,'CONCENTRADO DE CLAVES'!$A$10:$AU$732,L$8,FALSE),"")</f>
        <v/>
      </c>
      <c r="M236" s="16" t="str">
        <f>IFERROR(VLOOKUP($A236,'CONCENTRADO DE CLAVES'!$A$10:$AU$732,M$8,FALSE),"")</f>
        <v/>
      </c>
      <c r="N236" s="16" t="str">
        <f>IFERROR(VLOOKUP($A236,'CONCENTRADO DE CLAVES'!$A$10:$AU$732,N$8,FALSE),"")</f>
        <v/>
      </c>
      <c r="O236" s="16" t="str">
        <f>IFERROR(VLOOKUP($A236,'CONCENTRADO DE CLAVES'!$A$10:$AU$732,O$8,FALSE),"")</f>
        <v/>
      </c>
      <c r="P236" s="16" t="str">
        <f>IFERROR(VLOOKUP($A236,'CONCENTRADO DE CLAVES'!$A$10:$AU$732,P$8,FALSE),"")</f>
        <v/>
      </c>
      <c r="Q236" s="16" t="str">
        <f>IFERROR(VLOOKUP($A236,'CONCENTRADO DE CLAVES'!$A$10:$AU$732,Q$8,FALSE),"")</f>
        <v/>
      </c>
      <c r="R236" s="16" t="str">
        <f>IFERROR(VLOOKUP($A236,'CONCENTRADO DE CLAVES'!$A$10:$AU$732,R$8,FALSE),"")</f>
        <v/>
      </c>
      <c r="S236" s="16" t="str">
        <f>IFERROR(VLOOKUP($A236,'CONCENTRADO DE CLAVES'!$A$10:$AU$732,S$8,FALSE),"")</f>
        <v/>
      </c>
      <c r="T236" s="16" t="str">
        <f>IFERROR(VLOOKUP($A236,'CONCENTRADO DE CLAVES'!$A$10:$AU$732,T$8,FALSE),"")</f>
        <v/>
      </c>
      <c r="U236" s="16" t="str">
        <f>IFERROR(VLOOKUP($A236,'CONCENTRADO DE CLAVES'!$A$10:$AU$732,U$8,FALSE),"")</f>
        <v/>
      </c>
      <c r="V236" s="16" t="str">
        <f>IFERROR(VLOOKUP($A236,'CONCENTRADO DE CLAVES'!$A$10:$AU$732,V$8,FALSE),"")</f>
        <v/>
      </c>
      <c r="W236" s="13" t="str">
        <f>IFERROR(VLOOKUP($A236,'CONCENTRADO DE CLAVES'!$A$10:$AU$732,W$8,FALSE),"")</f>
        <v/>
      </c>
      <c r="X236" s="13" t="str">
        <f>IFERROR(VLOOKUP($A236,'CONCENTRADO DE CLAVES'!$A$10:$AU$732,X$8,FALSE),"")</f>
        <v/>
      </c>
      <c r="Y236" s="13" t="str">
        <f>IFERROR(VLOOKUP($A236,'CONCENTRADO DE CLAVES'!$A$10:$AU$732,Y$8,FALSE),"")</f>
        <v/>
      </c>
      <c r="Z236" s="37" t="str">
        <f>IFERROR(VLOOKUP($A236,'CONCENTRADO DE CLAVES'!$A$10:$AU$732,Z$8,FALSE),"")</f>
        <v/>
      </c>
      <c r="AA236" s="13" t="str">
        <f>IFERROR(VLOOKUP($A236,'CONCENTRADO DE CLAVES'!$A$10:$AU$732,AA$8,FALSE),"")</f>
        <v/>
      </c>
      <c r="AB236" s="13" t="str">
        <f>IFERROR(VLOOKUP($A236,'CONCENTRADO DE CLAVES'!$A$10:$AU$732,AB$8,FALSE),"")</f>
        <v/>
      </c>
      <c r="AC236" s="13" t="str">
        <f>IFERROR(VLOOKUP($A236,'CONCENTRADO DE CLAVES'!$A$10:$AU$732,AC$8,FALSE),"")</f>
        <v/>
      </c>
      <c r="AD236" s="37" t="str">
        <f>IFERROR(VLOOKUP($A236,'CONCENTRADO DE CLAVES'!$A$10:$AU$732,AD$8,FALSE),"")</f>
        <v/>
      </c>
      <c r="AE236" s="13" t="str">
        <f>IFERROR(VLOOKUP($A236,'CONCENTRADO DE CLAVES'!$A$10:$AU$732,AE$8,FALSE),"")</f>
        <v/>
      </c>
      <c r="AF236" s="13" t="str">
        <f>IFERROR(VLOOKUP($A236,'CONCENTRADO DE CLAVES'!$A$10:$AU$732,AF$8,FALSE),"")</f>
        <v/>
      </c>
      <c r="AG236" s="13" t="str">
        <f>IFERROR(VLOOKUP($A236,'CONCENTRADO DE CLAVES'!$A$10:$AU$732,AG$8,FALSE),"")</f>
        <v/>
      </c>
      <c r="AH236" s="37" t="str">
        <f>IFERROR(VLOOKUP($A236,'CONCENTRADO DE CLAVES'!$A$10:$AU$732,AH$8,FALSE),"")</f>
        <v/>
      </c>
      <c r="AI236" s="13" t="str">
        <f>IFERROR(VLOOKUP($A236,'CONCENTRADO DE CLAVES'!$A$10:$AU$732,AI$8,FALSE),"")</f>
        <v/>
      </c>
      <c r="AJ236" s="13" t="str">
        <f>IFERROR(VLOOKUP($A236,'CONCENTRADO DE CLAVES'!$A$10:$AU$732,AJ$8,FALSE),"")</f>
        <v/>
      </c>
      <c r="AK236" s="13" t="str">
        <f>IFERROR(VLOOKUP($A236,'CONCENTRADO DE CLAVES'!$A$10:$AU$732,AK$8,FALSE),"")</f>
        <v/>
      </c>
      <c r="AL236" s="37" t="str">
        <f>IFERROR(VLOOKUP($A236,'CONCENTRADO DE CLAVES'!$A$10:$AU$732,AL$8,FALSE),"")</f>
        <v/>
      </c>
      <c r="AM236" s="69" t="str">
        <f>IFERROR(VLOOKUP($A236,'CONCENTRADO DE CLAVES'!$A$10:$AU$732,AM$8,FALSE),"")</f>
        <v/>
      </c>
    </row>
    <row r="237" spans="1:39" x14ac:dyDescent="0.25">
      <c r="A237" s="66">
        <v>228</v>
      </c>
      <c r="B237" s="16" t="str">
        <f>IFERROR(VLOOKUP($A237,'CONCENTRADO DE CLAVES'!$A$10:$AU$732,B$8,FALSE),"")</f>
        <v/>
      </c>
      <c r="C237" s="16" t="str">
        <f>IFERROR(VLOOKUP($A237,'CONCENTRADO DE CLAVES'!$A$10:$AU$732,C$8,FALSE),"")</f>
        <v/>
      </c>
      <c r="D237" s="16" t="str">
        <f>IFERROR(VLOOKUP($A237,'CONCENTRADO DE CLAVES'!$A$10:$AU$732,D$8,FALSE),"")</f>
        <v/>
      </c>
      <c r="E237" s="16" t="str">
        <f>IFERROR(VLOOKUP($A237,'CONCENTRADO DE CLAVES'!$A$10:$AU$732,E$8,FALSE),"")</f>
        <v/>
      </c>
      <c r="F237" s="16" t="str">
        <f>IFERROR(VLOOKUP($A237,'CONCENTRADO DE CLAVES'!$A$10:$AU$732,F$8,FALSE),"")</f>
        <v/>
      </c>
      <c r="G237" s="16" t="str">
        <f>IFERROR(VLOOKUP($A237,'CONCENTRADO DE CLAVES'!$A$10:$AU$732,G$8,FALSE),"")</f>
        <v/>
      </c>
      <c r="H237" s="16" t="str">
        <f>IFERROR(VLOOKUP($A237,'CONCENTRADO DE CLAVES'!$A$10:$AU$732,H$8,FALSE),"")</f>
        <v/>
      </c>
      <c r="I237" s="16" t="str">
        <f>IFERROR(VLOOKUP($A237,'CONCENTRADO DE CLAVES'!$A$10:$AU$732,I$8,FALSE),"")</f>
        <v/>
      </c>
      <c r="J237" s="16" t="str">
        <f>IFERROR(VLOOKUP($A237,'CONCENTRADO DE CLAVES'!$A$10:$AU$732,J$8,FALSE),"")</f>
        <v/>
      </c>
      <c r="K237" s="16" t="str">
        <f>IFERROR(VLOOKUP($A237,'CONCENTRADO DE CLAVES'!$A$10:$AU$732,K$8,FALSE),"")</f>
        <v/>
      </c>
      <c r="L237" s="16" t="str">
        <f>IFERROR(VLOOKUP($A237,'CONCENTRADO DE CLAVES'!$A$10:$AU$732,L$8,FALSE),"")</f>
        <v/>
      </c>
      <c r="M237" s="16" t="str">
        <f>IFERROR(VLOOKUP($A237,'CONCENTRADO DE CLAVES'!$A$10:$AU$732,M$8,FALSE),"")</f>
        <v/>
      </c>
      <c r="N237" s="16" t="str">
        <f>IFERROR(VLOOKUP($A237,'CONCENTRADO DE CLAVES'!$A$10:$AU$732,N$8,FALSE),"")</f>
        <v/>
      </c>
      <c r="O237" s="16" t="str">
        <f>IFERROR(VLOOKUP($A237,'CONCENTRADO DE CLAVES'!$A$10:$AU$732,O$8,FALSE),"")</f>
        <v/>
      </c>
      <c r="P237" s="16" t="str">
        <f>IFERROR(VLOOKUP($A237,'CONCENTRADO DE CLAVES'!$A$10:$AU$732,P$8,FALSE),"")</f>
        <v/>
      </c>
      <c r="Q237" s="16" t="str">
        <f>IFERROR(VLOOKUP($A237,'CONCENTRADO DE CLAVES'!$A$10:$AU$732,Q$8,FALSE),"")</f>
        <v/>
      </c>
      <c r="R237" s="16" t="str">
        <f>IFERROR(VLOOKUP($A237,'CONCENTRADO DE CLAVES'!$A$10:$AU$732,R$8,FALSE),"")</f>
        <v/>
      </c>
      <c r="S237" s="16" t="str">
        <f>IFERROR(VLOOKUP($A237,'CONCENTRADO DE CLAVES'!$A$10:$AU$732,S$8,FALSE),"")</f>
        <v/>
      </c>
      <c r="T237" s="16" t="str">
        <f>IFERROR(VLOOKUP($A237,'CONCENTRADO DE CLAVES'!$A$10:$AU$732,T$8,FALSE),"")</f>
        <v/>
      </c>
      <c r="U237" s="16" t="str">
        <f>IFERROR(VLOOKUP($A237,'CONCENTRADO DE CLAVES'!$A$10:$AU$732,U$8,FALSE),"")</f>
        <v/>
      </c>
      <c r="V237" s="16" t="str">
        <f>IFERROR(VLOOKUP($A237,'CONCENTRADO DE CLAVES'!$A$10:$AU$732,V$8,FALSE),"")</f>
        <v/>
      </c>
      <c r="W237" s="13" t="str">
        <f>IFERROR(VLOOKUP($A237,'CONCENTRADO DE CLAVES'!$A$10:$AU$732,W$8,FALSE),"")</f>
        <v/>
      </c>
      <c r="X237" s="13" t="str">
        <f>IFERROR(VLOOKUP($A237,'CONCENTRADO DE CLAVES'!$A$10:$AU$732,X$8,FALSE),"")</f>
        <v/>
      </c>
      <c r="Y237" s="13" t="str">
        <f>IFERROR(VLOOKUP($A237,'CONCENTRADO DE CLAVES'!$A$10:$AU$732,Y$8,FALSE),"")</f>
        <v/>
      </c>
      <c r="Z237" s="37" t="str">
        <f>IFERROR(VLOOKUP($A237,'CONCENTRADO DE CLAVES'!$A$10:$AU$732,Z$8,FALSE),"")</f>
        <v/>
      </c>
      <c r="AA237" s="13" t="str">
        <f>IFERROR(VLOOKUP($A237,'CONCENTRADO DE CLAVES'!$A$10:$AU$732,AA$8,FALSE),"")</f>
        <v/>
      </c>
      <c r="AB237" s="13" t="str">
        <f>IFERROR(VLOOKUP($A237,'CONCENTRADO DE CLAVES'!$A$10:$AU$732,AB$8,FALSE),"")</f>
        <v/>
      </c>
      <c r="AC237" s="13" t="str">
        <f>IFERROR(VLOOKUP($A237,'CONCENTRADO DE CLAVES'!$A$10:$AU$732,AC$8,FALSE),"")</f>
        <v/>
      </c>
      <c r="AD237" s="37" t="str">
        <f>IFERROR(VLOOKUP($A237,'CONCENTRADO DE CLAVES'!$A$10:$AU$732,AD$8,FALSE),"")</f>
        <v/>
      </c>
      <c r="AE237" s="13" t="str">
        <f>IFERROR(VLOOKUP($A237,'CONCENTRADO DE CLAVES'!$A$10:$AU$732,AE$8,FALSE),"")</f>
        <v/>
      </c>
      <c r="AF237" s="13" t="str">
        <f>IFERROR(VLOOKUP($A237,'CONCENTRADO DE CLAVES'!$A$10:$AU$732,AF$8,FALSE),"")</f>
        <v/>
      </c>
      <c r="AG237" s="13" t="str">
        <f>IFERROR(VLOOKUP($A237,'CONCENTRADO DE CLAVES'!$A$10:$AU$732,AG$8,FALSE),"")</f>
        <v/>
      </c>
      <c r="AH237" s="37" t="str">
        <f>IFERROR(VLOOKUP($A237,'CONCENTRADO DE CLAVES'!$A$10:$AU$732,AH$8,FALSE),"")</f>
        <v/>
      </c>
      <c r="AI237" s="13" t="str">
        <f>IFERROR(VLOOKUP($A237,'CONCENTRADO DE CLAVES'!$A$10:$AU$732,AI$8,FALSE),"")</f>
        <v/>
      </c>
      <c r="AJ237" s="13" t="str">
        <f>IFERROR(VLOOKUP($A237,'CONCENTRADO DE CLAVES'!$A$10:$AU$732,AJ$8,FALSE),"")</f>
        <v/>
      </c>
      <c r="AK237" s="13" t="str">
        <f>IFERROR(VLOOKUP($A237,'CONCENTRADO DE CLAVES'!$A$10:$AU$732,AK$8,FALSE),"")</f>
        <v/>
      </c>
      <c r="AL237" s="37" t="str">
        <f>IFERROR(VLOOKUP($A237,'CONCENTRADO DE CLAVES'!$A$10:$AU$732,AL$8,FALSE),"")</f>
        <v/>
      </c>
      <c r="AM237" s="69" t="str">
        <f>IFERROR(VLOOKUP($A237,'CONCENTRADO DE CLAVES'!$A$10:$AU$732,AM$8,FALSE),"")</f>
        <v/>
      </c>
    </row>
    <row r="238" spans="1:39" x14ac:dyDescent="0.25">
      <c r="A238" s="66">
        <v>229</v>
      </c>
      <c r="B238" s="16" t="str">
        <f>IFERROR(VLOOKUP($A238,'CONCENTRADO DE CLAVES'!$A$10:$AU$732,B$8,FALSE),"")</f>
        <v/>
      </c>
      <c r="C238" s="16" t="str">
        <f>IFERROR(VLOOKUP($A238,'CONCENTRADO DE CLAVES'!$A$10:$AU$732,C$8,FALSE),"")</f>
        <v/>
      </c>
      <c r="D238" s="16" t="str">
        <f>IFERROR(VLOOKUP($A238,'CONCENTRADO DE CLAVES'!$A$10:$AU$732,D$8,FALSE),"")</f>
        <v/>
      </c>
      <c r="E238" s="16" t="str">
        <f>IFERROR(VLOOKUP($A238,'CONCENTRADO DE CLAVES'!$A$10:$AU$732,E$8,FALSE),"")</f>
        <v/>
      </c>
      <c r="F238" s="16" t="str">
        <f>IFERROR(VLOOKUP($A238,'CONCENTRADO DE CLAVES'!$A$10:$AU$732,F$8,FALSE),"")</f>
        <v/>
      </c>
      <c r="G238" s="16" t="str">
        <f>IFERROR(VLOOKUP($A238,'CONCENTRADO DE CLAVES'!$A$10:$AU$732,G$8,FALSE),"")</f>
        <v/>
      </c>
      <c r="H238" s="16" t="str">
        <f>IFERROR(VLOOKUP($A238,'CONCENTRADO DE CLAVES'!$A$10:$AU$732,H$8,FALSE),"")</f>
        <v/>
      </c>
      <c r="I238" s="16" t="str">
        <f>IFERROR(VLOOKUP($A238,'CONCENTRADO DE CLAVES'!$A$10:$AU$732,I$8,FALSE),"")</f>
        <v/>
      </c>
      <c r="J238" s="16" t="str">
        <f>IFERROR(VLOOKUP($A238,'CONCENTRADO DE CLAVES'!$A$10:$AU$732,J$8,FALSE),"")</f>
        <v/>
      </c>
      <c r="K238" s="16" t="str">
        <f>IFERROR(VLOOKUP($A238,'CONCENTRADO DE CLAVES'!$A$10:$AU$732,K$8,FALSE),"")</f>
        <v/>
      </c>
      <c r="L238" s="16" t="str">
        <f>IFERROR(VLOOKUP($A238,'CONCENTRADO DE CLAVES'!$A$10:$AU$732,L$8,FALSE),"")</f>
        <v/>
      </c>
      <c r="M238" s="16" t="str">
        <f>IFERROR(VLOOKUP($A238,'CONCENTRADO DE CLAVES'!$A$10:$AU$732,M$8,FALSE),"")</f>
        <v/>
      </c>
      <c r="N238" s="16" t="str">
        <f>IFERROR(VLOOKUP($A238,'CONCENTRADO DE CLAVES'!$A$10:$AU$732,N$8,FALSE),"")</f>
        <v/>
      </c>
      <c r="O238" s="16" t="str">
        <f>IFERROR(VLOOKUP($A238,'CONCENTRADO DE CLAVES'!$A$10:$AU$732,O$8,FALSE),"")</f>
        <v/>
      </c>
      <c r="P238" s="16" t="str">
        <f>IFERROR(VLOOKUP($A238,'CONCENTRADO DE CLAVES'!$A$10:$AU$732,P$8,FALSE),"")</f>
        <v/>
      </c>
      <c r="Q238" s="16" t="str">
        <f>IFERROR(VLOOKUP($A238,'CONCENTRADO DE CLAVES'!$A$10:$AU$732,Q$8,FALSE),"")</f>
        <v/>
      </c>
      <c r="R238" s="16" t="str">
        <f>IFERROR(VLOOKUP($A238,'CONCENTRADO DE CLAVES'!$A$10:$AU$732,R$8,FALSE),"")</f>
        <v/>
      </c>
      <c r="S238" s="16" t="str">
        <f>IFERROR(VLOOKUP($A238,'CONCENTRADO DE CLAVES'!$A$10:$AU$732,S$8,FALSE),"")</f>
        <v/>
      </c>
      <c r="T238" s="16" t="str">
        <f>IFERROR(VLOOKUP($A238,'CONCENTRADO DE CLAVES'!$A$10:$AU$732,T$8,FALSE),"")</f>
        <v/>
      </c>
      <c r="U238" s="16" t="str">
        <f>IFERROR(VLOOKUP($A238,'CONCENTRADO DE CLAVES'!$A$10:$AU$732,U$8,FALSE),"")</f>
        <v/>
      </c>
      <c r="V238" s="16" t="str">
        <f>IFERROR(VLOOKUP($A238,'CONCENTRADO DE CLAVES'!$A$10:$AU$732,V$8,FALSE),"")</f>
        <v/>
      </c>
      <c r="W238" s="13" t="str">
        <f>IFERROR(VLOOKUP($A238,'CONCENTRADO DE CLAVES'!$A$10:$AU$732,W$8,FALSE),"")</f>
        <v/>
      </c>
      <c r="X238" s="13" t="str">
        <f>IFERROR(VLOOKUP($A238,'CONCENTRADO DE CLAVES'!$A$10:$AU$732,X$8,FALSE),"")</f>
        <v/>
      </c>
      <c r="Y238" s="13" t="str">
        <f>IFERROR(VLOOKUP($A238,'CONCENTRADO DE CLAVES'!$A$10:$AU$732,Y$8,FALSE),"")</f>
        <v/>
      </c>
      <c r="Z238" s="37" t="str">
        <f>IFERROR(VLOOKUP($A238,'CONCENTRADO DE CLAVES'!$A$10:$AU$732,Z$8,FALSE),"")</f>
        <v/>
      </c>
      <c r="AA238" s="13" t="str">
        <f>IFERROR(VLOOKUP($A238,'CONCENTRADO DE CLAVES'!$A$10:$AU$732,AA$8,FALSE),"")</f>
        <v/>
      </c>
      <c r="AB238" s="13" t="str">
        <f>IFERROR(VLOOKUP($A238,'CONCENTRADO DE CLAVES'!$A$10:$AU$732,AB$8,FALSE),"")</f>
        <v/>
      </c>
      <c r="AC238" s="13" t="str">
        <f>IFERROR(VLOOKUP($A238,'CONCENTRADO DE CLAVES'!$A$10:$AU$732,AC$8,FALSE),"")</f>
        <v/>
      </c>
      <c r="AD238" s="37" t="str">
        <f>IFERROR(VLOOKUP($A238,'CONCENTRADO DE CLAVES'!$A$10:$AU$732,AD$8,FALSE),"")</f>
        <v/>
      </c>
      <c r="AE238" s="13" t="str">
        <f>IFERROR(VLOOKUP($A238,'CONCENTRADO DE CLAVES'!$A$10:$AU$732,AE$8,FALSE),"")</f>
        <v/>
      </c>
      <c r="AF238" s="13" t="str">
        <f>IFERROR(VLOOKUP($A238,'CONCENTRADO DE CLAVES'!$A$10:$AU$732,AF$8,FALSE),"")</f>
        <v/>
      </c>
      <c r="AG238" s="13" t="str">
        <f>IFERROR(VLOOKUP($A238,'CONCENTRADO DE CLAVES'!$A$10:$AU$732,AG$8,FALSE),"")</f>
        <v/>
      </c>
      <c r="AH238" s="37" t="str">
        <f>IFERROR(VLOOKUP($A238,'CONCENTRADO DE CLAVES'!$A$10:$AU$732,AH$8,FALSE),"")</f>
        <v/>
      </c>
      <c r="AI238" s="13" t="str">
        <f>IFERROR(VLOOKUP($A238,'CONCENTRADO DE CLAVES'!$A$10:$AU$732,AI$8,FALSE),"")</f>
        <v/>
      </c>
      <c r="AJ238" s="13" t="str">
        <f>IFERROR(VLOOKUP($A238,'CONCENTRADO DE CLAVES'!$A$10:$AU$732,AJ$8,FALSE),"")</f>
        <v/>
      </c>
      <c r="AK238" s="13" t="str">
        <f>IFERROR(VLOOKUP($A238,'CONCENTRADO DE CLAVES'!$A$10:$AU$732,AK$8,FALSE),"")</f>
        <v/>
      </c>
      <c r="AL238" s="37" t="str">
        <f>IFERROR(VLOOKUP($A238,'CONCENTRADO DE CLAVES'!$A$10:$AU$732,AL$8,FALSE),"")</f>
        <v/>
      </c>
      <c r="AM238" s="69" t="str">
        <f>IFERROR(VLOOKUP($A238,'CONCENTRADO DE CLAVES'!$A$10:$AU$732,AM$8,FALSE),"")</f>
        <v/>
      </c>
    </row>
    <row r="239" spans="1:39" x14ac:dyDescent="0.25">
      <c r="A239" s="66">
        <v>230</v>
      </c>
      <c r="B239" s="16" t="str">
        <f>IFERROR(VLOOKUP($A239,'CONCENTRADO DE CLAVES'!$A$10:$AU$732,B$8,FALSE),"")</f>
        <v/>
      </c>
      <c r="C239" s="16" t="str">
        <f>IFERROR(VLOOKUP($A239,'CONCENTRADO DE CLAVES'!$A$10:$AU$732,C$8,FALSE),"")</f>
        <v/>
      </c>
      <c r="D239" s="16" t="str">
        <f>IFERROR(VLOOKUP($A239,'CONCENTRADO DE CLAVES'!$A$10:$AU$732,D$8,FALSE),"")</f>
        <v/>
      </c>
      <c r="E239" s="16" t="str">
        <f>IFERROR(VLOOKUP($A239,'CONCENTRADO DE CLAVES'!$A$10:$AU$732,E$8,FALSE),"")</f>
        <v/>
      </c>
      <c r="F239" s="16" t="str">
        <f>IFERROR(VLOOKUP($A239,'CONCENTRADO DE CLAVES'!$A$10:$AU$732,F$8,FALSE),"")</f>
        <v/>
      </c>
      <c r="G239" s="16" t="str">
        <f>IFERROR(VLOOKUP($A239,'CONCENTRADO DE CLAVES'!$A$10:$AU$732,G$8,FALSE),"")</f>
        <v/>
      </c>
      <c r="H239" s="16" t="str">
        <f>IFERROR(VLOOKUP($A239,'CONCENTRADO DE CLAVES'!$A$10:$AU$732,H$8,FALSE),"")</f>
        <v/>
      </c>
      <c r="I239" s="16" t="str">
        <f>IFERROR(VLOOKUP($A239,'CONCENTRADO DE CLAVES'!$A$10:$AU$732,I$8,FALSE),"")</f>
        <v/>
      </c>
      <c r="J239" s="16" t="str">
        <f>IFERROR(VLOOKUP($A239,'CONCENTRADO DE CLAVES'!$A$10:$AU$732,J$8,FALSE),"")</f>
        <v/>
      </c>
      <c r="K239" s="16" t="str">
        <f>IFERROR(VLOOKUP($A239,'CONCENTRADO DE CLAVES'!$A$10:$AU$732,K$8,FALSE),"")</f>
        <v/>
      </c>
      <c r="L239" s="16" t="str">
        <f>IFERROR(VLOOKUP($A239,'CONCENTRADO DE CLAVES'!$A$10:$AU$732,L$8,FALSE),"")</f>
        <v/>
      </c>
      <c r="M239" s="16" t="str">
        <f>IFERROR(VLOOKUP($A239,'CONCENTRADO DE CLAVES'!$A$10:$AU$732,M$8,FALSE),"")</f>
        <v/>
      </c>
      <c r="N239" s="16" t="str">
        <f>IFERROR(VLOOKUP($A239,'CONCENTRADO DE CLAVES'!$A$10:$AU$732,N$8,FALSE),"")</f>
        <v/>
      </c>
      <c r="O239" s="16" t="str">
        <f>IFERROR(VLOOKUP($A239,'CONCENTRADO DE CLAVES'!$A$10:$AU$732,O$8,FALSE),"")</f>
        <v/>
      </c>
      <c r="P239" s="16" t="str">
        <f>IFERROR(VLOOKUP($A239,'CONCENTRADO DE CLAVES'!$A$10:$AU$732,P$8,FALSE),"")</f>
        <v/>
      </c>
      <c r="Q239" s="16" t="str">
        <f>IFERROR(VLOOKUP($A239,'CONCENTRADO DE CLAVES'!$A$10:$AU$732,Q$8,FALSE),"")</f>
        <v/>
      </c>
      <c r="R239" s="16" t="str">
        <f>IFERROR(VLOOKUP($A239,'CONCENTRADO DE CLAVES'!$A$10:$AU$732,R$8,FALSE),"")</f>
        <v/>
      </c>
      <c r="S239" s="16" t="str">
        <f>IFERROR(VLOOKUP($A239,'CONCENTRADO DE CLAVES'!$A$10:$AU$732,S$8,FALSE),"")</f>
        <v/>
      </c>
      <c r="T239" s="16" t="str">
        <f>IFERROR(VLOOKUP($A239,'CONCENTRADO DE CLAVES'!$A$10:$AU$732,T$8,FALSE),"")</f>
        <v/>
      </c>
      <c r="U239" s="16" t="str">
        <f>IFERROR(VLOOKUP($A239,'CONCENTRADO DE CLAVES'!$A$10:$AU$732,U$8,FALSE),"")</f>
        <v/>
      </c>
      <c r="V239" s="16" t="str">
        <f>IFERROR(VLOOKUP($A239,'CONCENTRADO DE CLAVES'!$A$10:$AU$732,V$8,FALSE),"")</f>
        <v/>
      </c>
      <c r="W239" s="13" t="str">
        <f>IFERROR(VLOOKUP($A239,'CONCENTRADO DE CLAVES'!$A$10:$AU$732,W$8,FALSE),"")</f>
        <v/>
      </c>
      <c r="X239" s="13" t="str">
        <f>IFERROR(VLOOKUP($A239,'CONCENTRADO DE CLAVES'!$A$10:$AU$732,X$8,FALSE),"")</f>
        <v/>
      </c>
      <c r="Y239" s="13" t="str">
        <f>IFERROR(VLOOKUP($A239,'CONCENTRADO DE CLAVES'!$A$10:$AU$732,Y$8,FALSE),"")</f>
        <v/>
      </c>
      <c r="Z239" s="37" t="str">
        <f>IFERROR(VLOOKUP($A239,'CONCENTRADO DE CLAVES'!$A$10:$AU$732,Z$8,FALSE),"")</f>
        <v/>
      </c>
      <c r="AA239" s="13" t="str">
        <f>IFERROR(VLOOKUP($A239,'CONCENTRADO DE CLAVES'!$A$10:$AU$732,AA$8,FALSE),"")</f>
        <v/>
      </c>
      <c r="AB239" s="13" t="str">
        <f>IFERROR(VLOOKUP($A239,'CONCENTRADO DE CLAVES'!$A$10:$AU$732,AB$8,FALSE),"")</f>
        <v/>
      </c>
      <c r="AC239" s="13" t="str">
        <f>IFERROR(VLOOKUP($A239,'CONCENTRADO DE CLAVES'!$A$10:$AU$732,AC$8,FALSE),"")</f>
        <v/>
      </c>
      <c r="AD239" s="37" t="str">
        <f>IFERROR(VLOOKUP($A239,'CONCENTRADO DE CLAVES'!$A$10:$AU$732,AD$8,FALSE),"")</f>
        <v/>
      </c>
      <c r="AE239" s="13" t="str">
        <f>IFERROR(VLOOKUP($A239,'CONCENTRADO DE CLAVES'!$A$10:$AU$732,AE$8,FALSE),"")</f>
        <v/>
      </c>
      <c r="AF239" s="13" t="str">
        <f>IFERROR(VLOOKUP($A239,'CONCENTRADO DE CLAVES'!$A$10:$AU$732,AF$8,FALSE),"")</f>
        <v/>
      </c>
      <c r="AG239" s="13" t="str">
        <f>IFERROR(VLOOKUP($A239,'CONCENTRADO DE CLAVES'!$A$10:$AU$732,AG$8,FALSE),"")</f>
        <v/>
      </c>
      <c r="AH239" s="37" t="str">
        <f>IFERROR(VLOOKUP($A239,'CONCENTRADO DE CLAVES'!$A$10:$AU$732,AH$8,FALSE),"")</f>
        <v/>
      </c>
      <c r="AI239" s="13" t="str">
        <f>IFERROR(VLOOKUP($A239,'CONCENTRADO DE CLAVES'!$A$10:$AU$732,AI$8,FALSE),"")</f>
        <v/>
      </c>
      <c r="AJ239" s="13" t="str">
        <f>IFERROR(VLOOKUP($A239,'CONCENTRADO DE CLAVES'!$A$10:$AU$732,AJ$8,FALSE),"")</f>
        <v/>
      </c>
      <c r="AK239" s="13" t="str">
        <f>IFERROR(VLOOKUP($A239,'CONCENTRADO DE CLAVES'!$A$10:$AU$732,AK$8,FALSE),"")</f>
        <v/>
      </c>
      <c r="AL239" s="37" t="str">
        <f>IFERROR(VLOOKUP($A239,'CONCENTRADO DE CLAVES'!$A$10:$AU$732,AL$8,FALSE),"")</f>
        <v/>
      </c>
      <c r="AM239" s="69" t="str">
        <f>IFERROR(VLOOKUP($A239,'CONCENTRADO DE CLAVES'!$A$10:$AU$732,AM$8,FALSE),"")</f>
        <v/>
      </c>
    </row>
    <row r="240" spans="1:39" x14ac:dyDescent="0.25">
      <c r="A240" s="66">
        <v>231</v>
      </c>
      <c r="B240" s="16" t="str">
        <f>IFERROR(VLOOKUP($A240,'CONCENTRADO DE CLAVES'!$A$10:$AU$732,B$8,FALSE),"")</f>
        <v/>
      </c>
      <c r="C240" s="16" t="str">
        <f>IFERROR(VLOOKUP($A240,'CONCENTRADO DE CLAVES'!$A$10:$AU$732,C$8,FALSE),"")</f>
        <v/>
      </c>
      <c r="D240" s="16" t="str">
        <f>IFERROR(VLOOKUP($A240,'CONCENTRADO DE CLAVES'!$A$10:$AU$732,D$8,FALSE),"")</f>
        <v/>
      </c>
      <c r="E240" s="16" t="str">
        <f>IFERROR(VLOOKUP($A240,'CONCENTRADO DE CLAVES'!$A$10:$AU$732,E$8,FALSE),"")</f>
        <v/>
      </c>
      <c r="F240" s="16" t="str">
        <f>IFERROR(VLOOKUP($A240,'CONCENTRADO DE CLAVES'!$A$10:$AU$732,F$8,FALSE),"")</f>
        <v/>
      </c>
      <c r="G240" s="16" t="str">
        <f>IFERROR(VLOOKUP($A240,'CONCENTRADO DE CLAVES'!$A$10:$AU$732,G$8,FALSE),"")</f>
        <v/>
      </c>
      <c r="H240" s="16" t="str">
        <f>IFERROR(VLOOKUP($A240,'CONCENTRADO DE CLAVES'!$A$10:$AU$732,H$8,FALSE),"")</f>
        <v/>
      </c>
      <c r="I240" s="16" t="str">
        <f>IFERROR(VLOOKUP($A240,'CONCENTRADO DE CLAVES'!$A$10:$AU$732,I$8,FALSE),"")</f>
        <v/>
      </c>
      <c r="J240" s="16" t="str">
        <f>IFERROR(VLOOKUP($A240,'CONCENTRADO DE CLAVES'!$A$10:$AU$732,J$8,FALSE),"")</f>
        <v/>
      </c>
      <c r="K240" s="16" t="str">
        <f>IFERROR(VLOOKUP($A240,'CONCENTRADO DE CLAVES'!$A$10:$AU$732,K$8,FALSE),"")</f>
        <v/>
      </c>
      <c r="L240" s="16" t="str">
        <f>IFERROR(VLOOKUP($A240,'CONCENTRADO DE CLAVES'!$A$10:$AU$732,L$8,FALSE),"")</f>
        <v/>
      </c>
      <c r="M240" s="16" t="str">
        <f>IFERROR(VLOOKUP($A240,'CONCENTRADO DE CLAVES'!$A$10:$AU$732,M$8,FALSE),"")</f>
        <v/>
      </c>
      <c r="N240" s="16" t="str">
        <f>IFERROR(VLOOKUP($A240,'CONCENTRADO DE CLAVES'!$A$10:$AU$732,N$8,FALSE),"")</f>
        <v/>
      </c>
      <c r="O240" s="16" t="str">
        <f>IFERROR(VLOOKUP($A240,'CONCENTRADO DE CLAVES'!$A$10:$AU$732,O$8,FALSE),"")</f>
        <v/>
      </c>
      <c r="P240" s="16" t="str">
        <f>IFERROR(VLOOKUP($A240,'CONCENTRADO DE CLAVES'!$A$10:$AU$732,P$8,FALSE),"")</f>
        <v/>
      </c>
      <c r="Q240" s="16" t="str">
        <f>IFERROR(VLOOKUP($A240,'CONCENTRADO DE CLAVES'!$A$10:$AU$732,Q$8,FALSE),"")</f>
        <v/>
      </c>
      <c r="R240" s="16" t="str">
        <f>IFERROR(VLOOKUP($A240,'CONCENTRADO DE CLAVES'!$A$10:$AU$732,R$8,FALSE),"")</f>
        <v/>
      </c>
      <c r="S240" s="16" t="str">
        <f>IFERROR(VLOOKUP($A240,'CONCENTRADO DE CLAVES'!$A$10:$AU$732,S$8,FALSE),"")</f>
        <v/>
      </c>
      <c r="T240" s="16" t="str">
        <f>IFERROR(VLOOKUP($A240,'CONCENTRADO DE CLAVES'!$A$10:$AU$732,T$8,FALSE),"")</f>
        <v/>
      </c>
      <c r="U240" s="16" t="str">
        <f>IFERROR(VLOOKUP($A240,'CONCENTRADO DE CLAVES'!$A$10:$AU$732,U$8,FALSE),"")</f>
        <v/>
      </c>
      <c r="V240" s="16" t="str">
        <f>IFERROR(VLOOKUP($A240,'CONCENTRADO DE CLAVES'!$A$10:$AU$732,V$8,FALSE),"")</f>
        <v/>
      </c>
      <c r="W240" s="13" t="str">
        <f>IFERROR(VLOOKUP($A240,'CONCENTRADO DE CLAVES'!$A$10:$AU$732,W$8,FALSE),"")</f>
        <v/>
      </c>
      <c r="X240" s="13" t="str">
        <f>IFERROR(VLOOKUP($A240,'CONCENTRADO DE CLAVES'!$A$10:$AU$732,X$8,FALSE),"")</f>
        <v/>
      </c>
      <c r="Y240" s="13" t="str">
        <f>IFERROR(VLOOKUP($A240,'CONCENTRADO DE CLAVES'!$A$10:$AU$732,Y$8,FALSE),"")</f>
        <v/>
      </c>
      <c r="Z240" s="37" t="str">
        <f>IFERROR(VLOOKUP($A240,'CONCENTRADO DE CLAVES'!$A$10:$AU$732,Z$8,FALSE),"")</f>
        <v/>
      </c>
      <c r="AA240" s="13" t="str">
        <f>IFERROR(VLOOKUP($A240,'CONCENTRADO DE CLAVES'!$A$10:$AU$732,AA$8,FALSE),"")</f>
        <v/>
      </c>
      <c r="AB240" s="13" t="str">
        <f>IFERROR(VLOOKUP($A240,'CONCENTRADO DE CLAVES'!$A$10:$AU$732,AB$8,FALSE),"")</f>
        <v/>
      </c>
      <c r="AC240" s="13" t="str">
        <f>IFERROR(VLOOKUP($A240,'CONCENTRADO DE CLAVES'!$A$10:$AU$732,AC$8,FALSE),"")</f>
        <v/>
      </c>
      <c r="AD240" s="37" t="str">
        <f>IFERROR(VLOOKUP($A240,'CONCENTRADO DE CLAVES'!$A$10:$AU$732,AD$8,FALSE),"")</f>
        <v/>
      </c>
      <c r="AE240" s="13" t="str">
        <f>IFERROR(VLOOKUP($A240,'CONCENTRADO DE CLAVES'!$A$10:$AU$732,AE$8,FALSE),"")</f>
        <v/>
      </c>
      <c r="AF240" s="13" t="str">
        <f>IFERROR(VLOOKUP($A240,'CONCENTRADO DE CLAVES'!$A$10:$AU$732,AF$8,FALSE),"")</f>
        <v/>
      </c>
      <c r="AG240" s="13" t="str">
        <f>IFERROR(VLOOKUP($A240,'CONCENTRADO DE CLAVES'!$A$10:$AU$732,AG$8,FALSE),"")</f>
        <v/>
      </c>
      <c r="AH240" s="37" t="str">
        <f>IFERROR(VLOOKUP($A240,'CONCENTRADO DE CLAVES'!$A$10:$AU$732,AH$8,FALSE),"")</f>
        <v/>
      </c>
      <c r="AI240" s="13" t="str">
        <f>IFERROR(VLOOKUP($A240,'CONCENTRADO DE CLAVES'!$A$10:$AU$732,AI$8,FALSE),"")</f>
        <v/>
      </c>
      <c r="AJ240" s="13" t="str">
        <f>IFERROR(VLOOKUP($A240,'CONCENTRADO DE CLAVES'!$A$10:$AU$732,AJ$8,FALSE),"")</f>
        <v/>
      </c>
      <c r="AK240" s="13" t="str">
        <f>IFERROR(VLOOKUP($A240,'CONCENTRADO DE CLAVES'!$A$10:$AU$732,AK$8,FALSE),"")</f>
        <v/>
      </c>
      <c r="AL240" s="37" t="str">
        <f>IFERROR(VLOOKUP($A240,'CONCENTRADO DE CLAVES'!$A$10:$AU$732,AL$8,FALSE),"")</f>
        <v/>
      </c>
      <c r="AM240" s="69" t="str">
        <f>IFERROR(VLOOKUP($A240,'CONCENTRADO DE CLAVES'!$A$10:$AU$732,AM$8,FALSE),"")</f>
        <v/>
      </c>
    </row>
    <row r="241" spans="1:39" x14ac:dyDescent="0.25">
      <c r="A241" s="66">
        <v>232</v>
      </c>
      <c r="B241" s="16" t="str">
        <f>IFERROR(VLOOKUP($A241,'CONCENTRADO DE CLAVES'!$A$10:$AU$732,B$8,FALSE),"")</f>
        <v/>
      </c>
      <c r="C241" s="16" t="str">
        <f>IFERROR(VLOOKUP($A241,'CONCENTRADO DE CLAVES'!$A$10:$AU$732,C$8,FALSE),"")</f>
        <v/>
      </c>
      <c r="D241" s="16" t="str">
        <f>IFERROR(VLOOKUP($A241,'CONCENTRADO DE CLAVES'!$A$10:$AU$732,D$8,FALSE),"")</f>
        <v/>
      </c>
      <c r="E241" s="16" t="str">
        <f>IFERROR(VLOOKUP($A241,'CONCENTRADO DE CLAVES'!$A$10:$AU$732,E$8,FALSE),"")</f>
        <v/>
      </c>
      <c r="F241" s="16" t="str">
        <f>IFERROR(VLOOKUP($A241,'CONCENTRADO DE CLAVES'!$A$10:$AU$732,F$8,FALSE),"")</f>
        <v/>
      </c>
      <c r="G241" s="16" t="str">
        <f>IFERROR(VLOOKUP($A241,'CONCENTRADO DE CLAVES'!$A$10:$AU$732,G$8,FALSE),"")</f>
        <v/>
      </c>
      <c r="H241" s="16" t="str">
        <f>IFERROR(VLOOKUP($A241,'CONCENTRADO DE CLAVES'!$A$10:$AU$732,H$8,FALSE),"")</f>
        <v/>
      </c>
      <c r="I241" s="16" t="str">
        <f>IFERROR(VLOOKUP($A241,'CONCENTRADO DE CLAVES'!$A$10:$AU$732,I$8,FALSE),"")</f>
        <v/>
      </c>
      <c r="J241" s="16" t="str">
        <f>IFERROR(VLOOKUP($A241,'CONCENTRADO DE CLAVES'!$A$10:$AU$732,J$8,FALSE),"")</f>
        <v/>
      </c>
      <c r="K241" s="16" t="str">
        <f>IFERROR(VLOOKUP($A241,'CONCENTRADO DE CLAVES'!$A$10:$AU$732,K$8,FALSE),"")</f>
        <v/>
      </c>
      <c r="L241" s="16" t="str">
        <f>IFERROR(VLOOKUP($A241,'CONCENTRADO DE CLAVES'!$A$10:$AU$732,L$8,FALSE),"")</f>
        <v/>
      </c>
      <c r="M241" s="16" t="str">
        <f>IFERROR(VLOOKUP($A241,'CONCENTRADO DE CLAVES'!$A$10:$AU$732,M$8,FALSE),"")</f>
        <v/>
      </c>
      <c r="N241" s="16" t="str">
        <f>IFERROR(VLOOKUP($A241,'CONCENTRADO DE CLAVES'!$A$10:$AU$732,N$8,FALSE),"")</f>
        <v/>
      </c>
      <c r="O241" s="16" t="str">
        <f>IFERROR(VLOOKUP($A241,'CONCENTRADO DE CLAVES'!$A$10:$AU$732,O$8,FALSE),"")</f>
        <v/>
      </c>
      <c r="P241" s="16" t="str">
        <f>IFERROR(VLOOKUP($A241,'CONCENTRADO DE CLAVES'!$A$10:$AU$732,P$8,FALSE),"")</f>
        <v/>
      </c>
      <c r="Q241" s="16" t="str">
        <f>IFERROR(VLOOKUP($A241,'CONCENTRADO DE CLAVES'!$A$10:$AU$732,Q$8,FALSE),"")</f>
        <v/>
      </c>
      <c r="R241" s="16" t="str">
        <f>IFERROR(VLOOKUP($A241,'CONCENTRADO DE CLAVES'!$A$10:$AU$732,R$8,FALSE),"")</f>
        <v/>
      </c>
      <c r="S241" s="16" t="str">
        <f>IFERROR(VLOOKUP($A241,'CONCENTRADO DE CLAVES'!$A$10:$AU$732,S$8,FALSE),"")</f>
        <v/>
      </c>
      <c r="T241" s="16" t="str">
        <f>IFERROR(VLOOKUP($A241,'CONCENTRADO DE CLAVES'!$A$10:$AU$732,T$8,FALSE),"")</f>
        <v/>
      </c>
      <c r="U241" s="16" t="str">
        <f>IFERROR(VLOOKUP($A241,'CONCENTRADO DE CLAVES'!$A$10:$AU$732,U$8,FALSE),"")</f>
        <v/>
      </c>
      <c r="V241" s="16" t="str">
        <f>IFERROR(VLOOKUP($A241,'CONCENTRADO DE CLAVES'!$A$10:$AU$732,V$8,FALSE),"")</f>
        <v/>
      </c>
      <c r="W241" s="13" t="str">
        <f>IFERROR(VLOOKUP($A241,'CONCENTRADO DE CLAVES'!$A$10:$AU$732,W$8,FALSE),"")</f>
        <v/>
      </c>
      <c r="X241" s="13" t="str">
        <f>IFERROR(VLOOKUP($A241,'CONCENTRADO DE CLAVES'!$A$10:$AU$732,X$8,FALSE),"")</f>
        <v/>
      </c>
      <c r="Y241" s="13" t="str">
        <f>IFERROR(VLOOKUP($A241,'CONCENTRADO DE CLAVES'!$A$10:$AU$732,Y$8,FALSE),"")</f>
        <v/>
      </c>
      <c r="Z241" s="37" t="str">
        <f>IFERROR(VLOOKUP($A241,'CONCENTRADO DE CLAVES'!$A$10:$AU$732,Z$8,FALSE),"")</f>
        <v/>
      </c>
      <c r="AA241" s="13" t="str">
        <f>IFERROR(VLOOKUP($A241,'CONCENTRADO DE CLAVES'!$A$10:$AU$732,AA$8,FALSE),"")</f>
        <v/>
      </c>
      <c r="AB241" s="13" t="str">
        <f>IFERROR(VLOOKUP($A241,'CONCENTRADO DE CLAVES'!$A$10:$AU$732,AB$8,FALSE),"")</f>
        <v/>
      </c>
      <c r="AC241" s="13" t="str">
        <f>IFERROR(VLOOKUP($A241,'CONCENTRADO DE CLAVES'!$A$10:$AU$732,AC$8,FALSE),"")</f>
        <v/>
      </c>
      <c r="AD241" s="37" t="str">
        <f>IFERROR(VLOOKUP($A241,'CONCENTRADO DE CLAVES'!$A$10:$AU$732,AD$8,FALSE),"")</f>
        <v/>
      </c>
      <c r="AE241" s="13" t="str">
        <f>IFERROR(VLOOKUP($A241,'CONCENTRADO DE CLAVES'!$A$10:$AU$732,AE$8,FALSE),"")</f>
        <v/>
      </c>
      <c r="AF241" s="13" t="str">
        <f>IFERROR(VLOOKUP($A241,'CONCENTRADO DE CLAVES'!$A$10:$AU$732,AF$8,FALSE),"")</f>
        <v/>
      </c>
      <c r="AG241" s="13" t="str">
        <f>IFERROR(VLOOKUP($A241,'CONCENTRADO DE CLAVES'!$A$10:$AU$732,AG$8,FALSE),"")</f>
        <v/>
      </c>
      <c r="AH241" s="37" t="str">
        <f>IFERROR(VLOOKUP($A241,'CONCENTRADO DE CLAVES'!$A$10:$AU$732,AH$8,FALSE),"")</f>
        <v/>
      </c>
      <c r="AI241" s="13" t="str">
        <f>IFERROR(VLOOKUP($A241,'CONCENTRADO DE CLAVES'!$A$10:$AU$732,AI$8,FALSE),"")</f>
        <v/>
      </c>
      <c r="AJ241" s="13" t="str">
        <f>IFERROR(VLOOKUP($A241,'CONCENTRADO DE CLAVES'!$A$10:$AU$732,AJ$8,FALSE),"")</f>
        <v/>
      </c>
      <c r="AK241" s="13" t="str">
        <f>IFERROR(VLOOKUP($A241,'CONCENTRADO DE CLAVES'!$A$10:$AU$732,AK$8,FALSE),"")</f>
        <v/>
      </c>
      <c r="AL241" s="37" t="str">
        <f>IFERROR(VLOOKUP($A241,'CONCENTRADO DE CLAVES'!$A$10:$AU$732,AL$8,FALSE),"")</f>
        <v/>
      </c>
      <c r="AM241" s="69" t="str">
        <f>IFERROR(VLOOKUP($A241,'CONCENTRADO DE CLAVES'!$A$10:$AU$732,AM$8,FALSE),"")</f>
        <v/>
      </c>
    </row>
    <row r="242" spans="1:39" x14ac:dyDescent="0.25">
      <c r="A242" s="66">
        <v>233</v>
      </c>
      <c r="B242" s="16" t="str">
        <f>IFERROR(VLOOKUP($A242,'CONCENTRADO DE CLAVES'!$A$10:$AU$732,B$8,FALSE),"")</f>
        <v/>
      </c>
      <c r="C242" s="16" t="str">
        <f>IFERROR(VLOOKUP($A242,'CONCENTRADO DE CLAVES'!$A$10:$AU$732,C$8,FALSE),"")</f>
        <v/>
      </c>
      <c r="D242" s="16" t="str">
        <f>IFERROR(VLOOKUP($A242,'CONCENTRADO DE CLAVES'!$A$10:$AU$732,D$8,FALSE),"")</f>
        <v/>
      </c>
      <c r="E242" s="16" t="str">
        <f>IFERROR(VLOOKUP($A242,'CONCENTRADO DE CLAVES'!$A$10:$AU$732,E$8,FALSE),"")</f>
        <v/>
      </c>
      <c r="F242" s="16" t="str">
        <f>IFERROR(VLOOKUP($A242,'CONCENTRADO DE CLAVES'!$A$10:$AU$732,F$8,FALSE),"")</f>
        <v/>
      </c>
      <c r="G242" s="16" t="str">
        <f>IFERROR(VLOOKUP($A242,'CONCENTRADO DE CLAVES'!$A$10:$AU$732,G$8,FALSE),"")</f>
        <v/>
      </c>
      <c r="H242" s="16" t="str">
        <f>IFERROR(VLOOKUP($A242,'CONCENTRADO DE CLAVES'!$A$10:$AU$732,H$8,FALSE),"")</f>
        <v/>
      </c>
      <c r="I242" s="16" t="str">
        <f>IFERROR(VLOOKUP($A242,'CONCENTRADO DE CLAVES'!$A$10:$AU$732,I$8,FALSE),"")</f>
        <v/>
      </c>
      <c r="J242" s="16" t="str">
        <f>IFERROR(VLOOKUP($A242,'CONCENTRADO DE CLAVES'!$A$10:$AU$732,J$8,FALSE),"")</f>
        <v/>
      </c>
      <c r="K242" s="16" t="str">
        <f>IFERROR(VLOOKUP($A242,'CONCENTRADO DE CLAVES'!$A$10:$AU$732,K$8,FALSE),"")</f>
        <v/>
      </c>
      <c r="L242" s="16" t="str">
        <f>IFERROR(VLOOKUP($A242,'CONCENTRADO DE CLAVES'!$A$10:$AU$732,L$8,FALSE),"")</f>
        <v/>
      </c>
      <c r="M242" s="16" t="str">
        <f>IFERROR(VLOOKUP($A242,'CONCENTRADO DE CLAVES'!$A$10:$AU$732,M$8,FALSE),"")</f>
        <v/>
      </c>
      <c r="N242" s="16" t="str">
        <f>IFERROR(VLOOKUP($A242,'CONCENTRADO DE CLAVES'!$A$10:$AU$732,N$8,FALSE),"")</f>
        <v/>
      </c>
      <c r="O242" s="16" t="str">
        <f>IFERROR(VLOOKUP($A242,'CONCENTRADO DE CLAVES'!$A$10:$AU$732,O$8,FALSE),"")</f>
        <v/>
      </c>
      <c r="P242" s="16" t="str">
        <f>IFERROR(VLOOKUP($A242,'CONCENTRADO DE CLAVES'!$A$10:$AU$732,P$8,FALSE),"")</f>
        <v/>
      </c>
      <c r="Q242" s="16" t="str">
        <f>IFERROR(VLOOKUP($A242,'CONCENTRADO DE CLAVES'!$A$10:$AU$732,Q$8,FALSE),"")</f>
        <v/>
      </c>
      <c r="R242" s="16" t="str">
        <f>IFERROR(VLOOKUP($A242,'CONCENTRADO DE CLAVES'!$A$10:$AU$732,R$8,FALSE),"")</f>
        <v/>
      </c>
      <c r="S242" s="16" t="str">
        <f>IFERROR(VLOOKUP($A242,'CONCENTRADO DE CLAVES'!$A$10:$AU$732,S$8,FALSE),"")</f>
        <v/>
      </c>
      <c r="T242" s="16" t="str">
        <f>IFERROR(VLOOKUP($A242,'CONCENTRADO DE CLAVES'!$A$10:$AU$732,T$8,FALSE),"")</f>
        <v/>
      </c>
      <c r="U242" s="16" t="str">
        <f>IFERROR(VLOOKUP($A242,'CONCENTRADO DE CLAVES'!$A$10:$AU$732,U$8,FALSE),"")</f>
        <v/>
      </c>
      <c r="V242" s="16" t="str">
        <f>IFERROR(VLOOKUP($A242,'CONCENTRADO DE CLAVES'!$A$10:$AU$732,V$8,FALSE),"")</f>
        <v/>
      </c>
      <c r="W242" s="13" t="str">
        <f>IFERROR(VLOOKUP($A242,'CONCENTRADO DE CLAVES'!$A$10:$AU$732,W$8,FALSE),"")</f>
        <v/>
      </c>
      <c r="X242" s="13" t="str">
        <f>IFERROR(VLOOKUP($A242,'CONCENTRADO DE CLAVES'!$A$10:$AU$732,X$8,FALSE),"")</f>
        <v/>
      </c>
      <c r="Y242" s="13" t="str">
        <f>IFERROR(VLOOKUP($A242,'CONCENTRADO DE CLAVES'!$A$10:$AU$732,Y$8,FALSE),"")</f>
        <v/>
      </c>
      <c r="Z242" s="37" t="str">
        <f>IFERROR(VLOOKUP($A242,'CONCENTRADO DE CLAVES'!$A$10:$AU$732,Z$8,FALSE),"")</f>
        <v/>
      </c>
      <c r="AA242" s="13" t="str">
        <f>IFERROR(VLOOKUP($A242,'CONCENTRADO DE CLAVES'!$A$10:$AU$732,AA$8,FALSE),"")</f>
        <v/>
      </c>
      <c r="AB242" s="13" t="str">
        <f>IFERROR(VLOOKUP($A242,'CONCENTRADO DE CLAVES'!$A$10:$AU$732,AB$8,FALSE),"")</f>
        <v/>
      </c>
      <c r="AC242" s="13" t="str">
        <f>IFERROR(VLOOKUP($A242,'CONCENTRADO DE CLAVES'!$A$10:$AU$732,AC$8,FALSE),"")</f>
        <v/>
      </c>
      <c r="AD242" s="37" t="str">
        <f>IFERROR(VLOOKUP($A242,'CONCENTRADO DE CLAVES'!$A$10:$AU$732,AD$8,FALSE),"")</f>
        <v/>
      </c>
      <c r="AE242" s="13" t="str">
        <f>IFERROR(VLOOKUP($A242,'CONCENTRADO DE CLAVES'!$A$10:$AU$732,AE$8,FALSE),"")</f>
        <v/>
      </c>
      <c r="AF242" s="13" t="str">
        <f>IFERROR(VLOOKUP($A242,'CONCENTRADO DE CLAVES'!$A$10:$AU$732,AF$8,FALSE),"")</f>
        <v/>
      </c>
      <c r="AG242" s="13" t="str">
        <f>IFERROR(VLOOKUP($A242,'CONCENTRADO DE CLAVES'!$A$10:$AU$732,AG$8,FALSE),"")</f>
        <v/>
      </c>
      <c r="AH242" s="37" t="str">
        <f>IFERROR(VLOOKUP($A242,'CONCENTRADO DE CLAVES'!$A$10:$AU$732,AH$8,FALSE),"")</f>
        <v/>
      </c>
      <c r="AI242" s="13" t="str">
        <f>IFERROR(VLOOKUP($A242,'CONCENTRADO DE CLAVES'!$A$10:$AU$732,AI$8,FALSE),"")</f>
        <v/>
      </c>
      <c r="AJ242" s="13" t="str">
        <f>IFERROR(VLOOKUP($A242,'CONCENTRADO DE CLAVES'!$A$10:$AU$732,AJ$8,FALSE),"")</f>
        <v/>
      </c>
      <c r="AK242" s="13" t="str">
        <f>IFERROR(VLOOKUP($A242,'CONCENTRADO DE CLAVES'!$A$10:$AU$732,AK$8,FALSE),"")</f>
        <v/>
      </c>
      <c r="AL242" s="37" t="str">
        <f>IFERROR(VLOOKUP($A242,'CONCENTRADO DE CLAVES'!$A$10:$AU$732,AL$8,FALSE),"")</f>
        <v/>
      </c>
      <c r="AM242" s="69" t="str">
        <f>IFERROR(VLOOKUP($A242,'CONCENTRADO DE CLAVES'!$A$10:$AU$732,AM$8,FALSE),"")</f>
        <v/>
      </c>
    </row>
    <row r="243" spans="1:39" x14ac:dyDescent="0.25">
      <c r="A243" s="66">
        <v>234</v>
      </c>
      <c r="B243" s="16" t="str">
        <f>IFERROR(VLOOKUP($A243,'CONCENTRADO DE CLAVES'!$A$10:$AU$732,B$8,FALSE),"")</f>
        <v/>
      </c>
      <c r="C243" s="16" t="str">
        <f>IFERROR(VLOOKUP($A243,'CONCENTRADO DE CLAVES'!$A$10:$AU$732,C$8,FALSE),"")</f>
        <v/>
      </c>
      <c r="D243" s="16" t="str">
        <f>IFERROR(VLOOKUP($A243,'CONCENTRADO DE CLAVES'!$A$10:$AU$732,D$8,FALSE),"")</f>
        <v/>
      </c>
      <c r="E243" s="16" t="str">
        <f>IFERROR(VLOOKUP($A243,'CONCENTRADO DE CLAVES'!$A$10:$AU$732,E$8,FALSE),"")</f>
        <v/>
      </c>
      <c r="F243" s="16" t="str">
        <f>IFERROR(VLOOKUP($A243,'CONCENTRADO DE CLAVES'!$A$10:$AU$732,F$8,FALSE),"")</f>
        <v/>
      </c>
      <c r="G243" s="16" t="str">
        <f>IFERROR(VLOOKUP($A243,'CONCENTRADO DE CLAVES'!$A$10:$AU$732,G$8,FALSE),"")</f>
        <v/>
      </c>
      <c r="H243" s="16" t="str">
        <f>IFERROR(VLOOKUP($A243,'CONCENTRADO DE CLAVES'!$A$10:$AU$732,H$8,FALSE),"")</f>
        <v/>
      </c>
      <c r="I243" s="16" t="str">
        <f>IFERROR(VLOOKUP($A243,'CONCENTRADO DE CLAVES'!$A$10:$AU$732,I$8,FALSE),"")</f>
        <v/>
      </c>
      <c r="J243" s="16" t="str">
        <f>IFERROR(VLOOKUP($A243,'CONCENTRADO DE CLAVES'!$A$10:$AU$732,J$8,FALSE),"")</f>
        <v/>
      </c>
      <c r="K243" s="16" t="str">
        <f>IFERROR(VLOOKUP($A243,'CONCENTRADO DE CLAVES'!$A$10:$AU$732,K$8,FALSE),"")</f>
        <v/>
      </c>
      <c r="L243" s="16" t="str">
        <f>IFERROR(VLOOKUP($A243,'CONCENTRADO DE CLAVES'!$A$10:$AU$732,L$8,FALSE),"")</f>
        <v/>
      </c>
      <c r="M243" s="16" t="str">
        <f>IFERROR(VLOOKUP($A243,'CONCENTRADO DE CLAVES'!$A$10:$AU$732,M$8,FALSE),"")</f>
        <v/>
      </c>
      <c r="N243" s="16" t="str">
        <f>IFERROR(VLOOKUP($A243,'CONCENTRADO DE CLAVES'!$A$10:$AU$732,N$8,FALSE),"")</f>
        <v/>
      </c>
      <c r="O243" s="16" t="str">
        <f>IFERROR(VLOOKUP($A243,'CONCENTRADO DE CLAVES'!$A$10:$AU$732,O$8,FALSE),"")</f>
        <v/>
      </c>
      <c r="P243" s="16" t="str">
        <f>IFERROR(VLOOKUP($A243,'CONCENTRADO DE CLAVES'!$A$10:$AU$732,P$8,FALSE),"")</f>
        <v/>
      </c>
      <c r="Q243" s="16" t="str">
        <f>IFERROR(VLOOKUP($A243,'CONCENTRADO DE CLAVES'!$A$10:$AU$732,Q$8,FALSE),"")</f>
        <v/>
      </c>
      <c r="R243" s="16" t="str">
        <f>IFERROR(VLOOKUP($A243,'CONCENTRADO DE CLAVES'!$A$10:$AU$732,R$8,FALSE),"")</f>
        <v/>
      </c>
      <c r="S243" s="16" t="str">
        <f>IFERROR(VLOOKUP($A243,'CONCENTRADO DE CLAVES'!$A$10:$AU$732,S$8,FALSE),"")</f>
        <v/>
      </c>
      <c r="T243" s="16" t="str">
        <f>IFERROR(VLOOKUP($A243,'CONCENTRADO DE CLAVES'!$A$10:$AU$732,T$8,FALSE),"")</f>
        <v/>
      </c>
      <c r="U243" s="16" t="str">
        <f>IFERROR(VLOOKUP($A243,'CONCENTRADO DE CLAVES'!$A$10:$AU$732,U$8,FALSE),"")</f>
        <v/>
      </c>
      <c r="V243" s="16" t="str">
        <f>IFERROR(VLOOKUP($A243,'CONCENTRADO DE CLAVES'!$A$10:$AU$732,V$8,FALSE),"")</f>
        <v/>
      </c>
      <c r="W243" s="13" t="str">
        <f>IFERROR(VLOOKUP($A243,'CONCENTRADO DE CLAVES'!$A$10:$AU$732,W$8,FALSE),"")</f>
        <v/>
      </c>
      <c r="X243" s="13" t="str">
        <f>IFERROR(VLOOKUP($A243,'CONCENTRADO DE CLAVES'!$A$10:$AU$732,X$8,FALSE),"")</f>
        <v/>
      </c>
      <c r="Y243" s="13" t="str">
        <f>IFERROR(VLOOKUP($A243,'CONCENTRADO DE CLAVES'!$A$10:$AU$732,Y$8,FALSE),"")</f>
        <v/>
      </c>
      <c r="Z243" s="37" t="str">
        <f>IFERROR(VLOOKUP($A243,'CONCENTRADO DE CLAVES'!$A$10:$AU$732,Z$8,FALSE),"")</f>
        <v/>
      </c>
      <c r="AA243" s="13" t="str">
        <f>IFERROR(VLOOKUP($A243,'CONCENTRADO DE CLAVES'!$A$10:$AU$732,AA$8,FALSE),"")</f>
        <v/>
      </c>
      <c r="AB243" s="13" t="str">
        <f>IFERROR(VLOOKUP($A243,'CONCENTRADO DE CLAVES'!$A$10:$AU$732,AB$8,FALSE),"")</f>
        <v/>
      </c>
      <c r="AC243" s="13" t="str">
        <f>IFERROR(VLOOKUP($A243,'CONCENTRADO DE CLAVES'!$A$10:$AU$732,AC$8,FALSE),"")</f>
        <v/>
      </c>
      <c r="AD243" s="37" t="str">
        <f>IFERROR(VLOOKUP($A243,'CONCENTRADO DE CLAVES'!$A$10:$AU$732,AD$8,FALSE),"")</f>
        <v/>
      </c>
      <c r="AE243" s="13" t="str">
        <f>IFERROR(VLOOKUP($A243,'CONCENTRADO DE CLAVES'!$A$10:$AU$732,AE$8,FALSE),"")</f>
        <v/>
      </c>
      <c r="AF243" s="13" t="str">
        <f>IFERROR(VLOOKUP($A243,'CONCENTRADO DE CLAVES'!$A$10:$AU$732,AF$8,FALSE),"")</f>
        <v/>
      </c>
      <c r="AG243" s="13" t="str">
        <f>IFERROR(VLOOKUP($A243,'CONCENTRADO DE CLAVES'!$A$10:$AU$732,AG$8,FALSE),"")</f>
        <v/>
      </c>
      <c r="AH243" s="37" t="str">
        <f>IFERROR(VLOOKUP($A243,'CONCENTRADO DE CLAVES'!$A$10:$AU$732,AH$8,FALSE),"")</f>
        <v/>
      </c>
      <c r="AI243" s="13" t="str">
        <f>IFERROR(VLOOKUP($A243,'CONCENTRADO DE CLAVES'!$A$10:$AU$732,AI$8,FALSE),"")</f>
        <v/>
      </c>
      <c r="AJ243" s="13" t="str">
        <f>IFERROR(VLOOKUP($A243,'CONCENTRADO DE CLAVES'!$A$10:$AU$732,AJ$8,FALSE),"")</f>
        <v/>
      </c>
      <c r="AK243" s="13" t="str">
        <f>IFERROR(VLOOKUP($A243,'CONCENTRADO DE CLAVES'!$A$10:$AU$732,AK$8,FALSE),"")</f>
        <v/>
      </c>
      <c r="AL243" s="37" t="str">
        <f>IFERROR(VLOOKUP($A243,'CONCENTRADO DE CLAVES'!$A$10:$AU$732,AL$8,FALSE),"")</f>
        <v/>
      </c>
      <c r="AM243" s="69" t="str">
        <f>IFERROR(VLOOKUP($A243,'CONCENTRADO DE CLAVES'!$A$10:$AU$732,AM$8,FALSE),"")</f>
        <v/>
      </c>
    </row>
    <row r="244" spans="1:39" x14ac:dyDescent="0.25">
      <c r="A244" s="66">
        <v>235</v>
      </c>
      <c r="B244" s="16" t="str">
        <f>IFERROR(VLOOKUP($A244,'CONCENTRADO DE CLAVES'!$A$10:$AU$732,B$8,FALSE),"")</f>
        <v/>
      </c>
      <c r="C244" s="16" t="str">
        <f>IFERROR(VLOOKUP($A244,'CONCENTRADO DE CLAVES'!$A$10:$AU$732,C$8,FALSE),"")</f>
        <v/>
      </c>
      <c r="D244" s="16" t="str">
        <f>IFERROR(VLOOKUP($A244,'CONCENTRADO DE CLAVES'!$A$10:$AU$732,D$8,FALSE),"")</f>
        <v/>
      </c>
      <c r="E244" s="16" t="str">
        <f>IFERROR(VLOOKUP($A244,'CONCENTRADO DE CLAVES'!$A$10:$AU$732,E$8,FALSE),"")</f>
        <v/>
      </c>
      <c r="F244" s="16" t="str">
        <f>IFERROR(VLOOKUP($A244,'CONCENTRADO DE CLAVES'!$A$10:$AU$732,F$8,FALSE),"")</f>
        <v/>
      </c>
      <c r="G244" s="16" t="str">
        <f>IFERROR(VLOOKUP($A244,'CONCENTRADO DE CLAVES'!$A$10:$AU$732,G$8,FALSE),"")</f>
        <v/>
      </c>
      <c r="H244" s="16" t="str">
        <f>IFERROR(VLOOKUP($A244,'CONCENTRADO DE CLAVES'!$A$10:$AU$732,H$8,FALSE),"")</f>
        <v/>
      </c>
      <c r="I244" s="16" t="str">
        <f>IFERROR(VLOOKUP($A244,'CONCENTRADO DE CLAVES'!$A$10:$AU$732,I$8,FALSE),"")</f>
        <v/>
      </c>
      <c r="J244" s="16" t="str">
        <f>IFERROR(VLOOKUP($A244,'CONCENTRADO DE CLAVES'!$A$10:$AU$732,J$8,FALSE),"")</f>
        <v/>
      </c>
      <c r="K244" s="16" t="str">
        <f>IFERROR(VLOOKUP($A244,'CONCENTRADO DE CLAVES'!$A$10:$AU$732,K$8,FALSE),"")</f>
        <v/>
      </c>
      <c r="L244" s="16" t="str">
        <f>IFERROR(VLOOKUP($A244,'CONCENTRADO DE CLAVES'!$A$10:$AU$732,L$8,FALSE),"")</f>
        <v/>
      </c>
      <c r="M244" s="16" t="str">
        <f>IFERROR(VLOOKUP($A244,'CONCENTRADO DE CLAVES'!$A$10:$AU$732,M$8,FALSE),"")</f>
        <v/>
      </c>
      <c r="N244" s="16" t="str">
        <f>IFERROR(VLOOKUP($A244,'CONCENTRADO DE CLAVES'!$A$10:$AU$732,N$8,FALSE),"")</f>
        <v/>
      </c>
      <c r="O244" s="16" t="str">
        <f>IFERROR(VLOOKUP($A244,'CONCENTRADO DE CLAVES'!$A$10:$AU$732,O$8,FALSE),"")</f>
        <v/>
      </c>
      <c r="P244" s="16" t="str">
        <f>IFERROR(VLOOKUP($A244,'CONCENTRADO DE CLAVES'!$A$10:$AU$732,P$8,FALSE),"")</f>
        <v/>
      </c>
      <c r="Q244" s="16" t="str">
        <f>IFERROR(VLOOKUP($A244,'CONCENTRADO DE CLAVES'!$A$10:$AU$732,Q$8,FALSE),"")</f>
        <v/>
      </c>
      <c r="R244" s="16" t="str">
        <f>IFERROR(VLOOKUP($A244,'CONCENTRADO DE CLAVES'!$A$10:$AU$732,R$8,FALSE),"")</f>
        <v/>
      </c>
      <c r="S244" s="16" t="str">
        <f>IFERROR(VLOOKUP($A244,'CONCENTRADO DE CLAVES'!$A$10:$AU$732,S$8,FALSE),"")</f>
        <v/>
      </c>
      <c r="T244" s="16" t="str">
        <f>IFERROR(VLOOKUP($A244,'CONCENTRADO DE CLAVES'!$A$10:$AU$732,T$8,FALSE),"")</f>
        <v/>
      </c>
      <c r="U244" s="16" t="str">
        <f>IFERROR(VLOOKUP($A244,'CONCENTRADO DE CLAVES'!$A$10:$AU$732,U$8,FALSE),"")</f>
        <v/>
      </c>
      <c r="V244" s="16" t="str">
        <f>IFERROR(VLOOKUP($A244,'CONCENTRADO DE CLAVES'!$A$10:$AU$732,V$8,FALSE),"")</f>
        <v/>
      </c>
      <c r="W244" s="13" t="str">
        <f>IFERROR(VLOOKUP($A244,'CONCENTRADO DE CLAVES'!$A$10:$AU$732,W$8,FALSE),"")</f>
        <v/>
      </c>
      <c r="X244" s="13" t="str">
        <f>IFERROR(VLOOKUP($A244,'CONCENTRADO DE CLAVES'!$A$10:$AU$732,X$8,FALSE),"")</f>
        <v/>
      </c>
      <c r="Y244" s="13" t="str">
        <f>IFERROR(VLOOKUP($A244,'CONCENTRADO DE CLAVES'!$A$10:$AU$732,Y$8,FALSE),"")</f>
        <v/>
      </c>
      <c r="Z244" s="37" t="str">
        <f>IFERROR(VLOOKUP($A244,'CONCENTRADO DE CLAVES'!$A$10:$AU$732,Z$8,FALSE),"")</f>
        <v/>
      </c>
      <c r="AA244" s="13" t="str">
        <f>IFERROR(VLOOKUP($A244,'CONCENTRADO DE CLAVES'!$A$10:$AU$732,AA$8,FALSE),"")</f>
        <v/>
      </c>
      <c r="AB244" s="13" t="str">
        <f>IFERROR(VLOOKUP($A244,'CONCENTRADO DE CLAVES'!$A$10:$AU$732,AB$8,FALSE),"")</f>
        <v/>
      </c>
      <c r="AC244" s="13" t="str">
        <f>IFERROR(VLOOKUP($A244,'CONCENTRADO DE CLAVES'!$A$10:$AU$732,AC$8,FALSE),"")</f>
        <v/>
      </c>
      <c r="AD244" s="37" t="str">
        <f>IFERROR(VLOOKUP($A244,'CONCENTRADO DE CLAVES'!$A$10:$AU$732,AD$8,FALSE),"")</f>
        <v/>
      </c>
      <c r="AE244" s="13" t="str">
        <f>IFERROR(VLOOKUP($A244,'CONCENTRADO DE CLAVES'!$A$10:$AU$732,AE$8,FALSE),"")</f>
        <v/>
      </c>
      <c r="AF244" s="13" t="str">
        <f>IFERROR(VLOOKUP($A244,'CONCENTRADO DE CLAVES'!$A$10:$AU$732,AF$8,FALSE),"")</f>
        <v/>
      </c>
      <c r="AG244" s="13" t="str">
        <f>IFERROR(VLOOKUP($A244,'CONCENTRADO DE CLAVES'!$A$10:$AU$732,AG$8,FALSE),"")</f>
        <v/>
      </c>
      <c r="AH244" s="37" t="str">
        <f>IFERROR(VLOOKUP($A244,'CONCENTRADO DE CLAVES'!$A$10:$AU$732,AH$8,FALSE),"")</f>
        <v/>
      </c>
      <c r="AI244" s="13" t="str">
        <f>IFERROR(VLOOKUP($A244,'CONCENTRADO DE CLAVES'!$A$10:$AU$732,AI$8,FALSE),"")</f>
        <v/>
      </c>
      <c r="AJ244" s="13" t="str">
        <f>IFERROR(VLOOKUP($A244,'CONCENTRADO DE CLAVES'!$A$10:$AU$732,AJ$8,FALSE),"")</f>
        <v/>
      </c>
      <c r="AK244" s="13" t="str">
        <f>IFERROR(VLOOKUP($A244,'CONCENTRADO DE CLAVES'!$A$10:$AU$732,AK$8,FALSE),"")</f>
        <v/>
      </c>
      <c r="AL244" s="37" t="str">
        <f>IFERROR(VLOOKUP($A244,'CONCENTRADO DE CLAVES'!$A$10:$AU$732,AL$8,FALSE),"")</f>
        <v/>
      </c>
      <c r="AM244" s="69" t="str">
        <f>IFERROR(VLOOKUP($A244,'CONCENTRADO DE CLAVES'!$A$10:$AU$732,AM$8,FALSE),"")</f>
        <v/>
      </c>
    </row>
    <row r="245" spans="1:39" x14ac:dyDescent="0.25">
      <c r="A245" s="66">
        <v>236</v>
      </c>
      <c r="B245" s="16" t="str">
        <f>IFERROR(VLOOKUP($A245,'CONCENTRADO DE CLAVES'!$A$10:$AU$732,B$8,FALSE),"")</f>
        <v/>
      </c>
      <c r="C245" s="16" t="str">
        <f>IFERROR(VLOOKUP($A245,'CONCENTRADO DE CLAVES'!$A$10:$AU$732,C$8,FALSE),"")</f>
        <v/>
      </c>
      <c r="D245" s="16" t="str">
        <f>IFERROR(VLOOKUP($A245,'CONCENTRADO DE CLAVES'!$A$10:$AU$732,D$8,FALSE),"")</f>
        <v/>
      </c>
      <c r="E245" s="16" t="str">
        <f>IFERROR(VLOOKUP($A245,'CONCENTRADO DE CLAVES'!$A$10:$AU$732,E$8,FALSE),"")</f>
        <v/>
      </c>
      <c r="F245" s="16" t="str">
        <f>IFERROR(VLOOKUP($A245,'CONCENTRADO DE CLAVES'!$A$10:$AU$732,F$8,FALSE),"")</f>
        <v/>
      </c>
      <c r="G245" s="16" t="str">
        <f>IFERROR(VLOOKUP($A245,'CONCENTRADO DE CLAVES'!$A$10:$AU$732,G$8,FALSE),"")</f>
        <v/>
      </c>
      <c r="H245" s="16" t="str">
        <f>IFERROR(VLOOKUP($A245,'CONCENTRADO DE CLAVES'!$A$10:$AU$732,H$8,FALSE),"")</f>
        <v/>
      </c>
      <c r="I245" s="16" t="str">
        <f>IFERROR(VLOOKUP($A245,'CONCENTRADO DE CLAVES'!$A$10:$AU$732,I$8,FALSE),"")</f>
        <v/>
      </c>
      <c r="J245" s="16" t="str">
        <f>IFERROR(VLOOKUP($A245,'CONCENTRADO DE CLAVES'!$A$10:$AU$732,J$8,FALSE),"")</f>
        <v/>
      </c>
      <c r="K245" s="16" t="str">
        <f>IFERROR(VLOOKUP($A245,'CONCENTRADO DE CLAVES'!$A$10:$AU$732,K$8,FALSE),"")</f>
        <v/>
      </c>
      <c r="L245" s="16" t="str">
        <f>IFERROR(VLOOKUP($A245,'CONCENTRADO DE CLAVES'!$A$10:$AU$732,L$8,FALSE),"")</f>
        <v/>
      </c>
      <c r="M245" s="16" t="str">
        <f>IFERROR(VLOOKUP($A245,'CONCENTRADO DE CLAVES'!$A$10:$AU$732,M$8,FALSE),"")</f>
        <v/>
      </c>
      <c r="N245" s="16" t="str">
        <f>IFERROR(VLOOKUP($A245,'CONCENTRADO DE CLAVES'!$A$10:$AU$732,N$8,FALSE),"")</f>
        <v/>
      </c>
      <c r="O245" s="16" t="str">
        <f>IFERROR(VLOOKUP($A245,'CONCENTRADO DE CLAVES'!$A$10:$AU$732,O$8,FALSE),"")</f>
        <v/>
      </c>
      <c r="P245" s="16" t="str">
        <f>IFERROR(VLOOKUP($A245,'CONCENTRADO DE CLAVES'!$A$10:$AU$732,P$8,FALSE),"")</f>
        <v/>
      </c>
      <c r="Q245" s="16" t="str">
        <f>IFERROR(VLOOKUP($A245,'CONCENTRADO DE CLAVES'!$A$10:$AU$732,Q$8,FALSE),"")</f>
        <v/>
      </c>
      <c r="R245" s="16" t="str">
        <f>IFERROR(VLOOKUP($A245,'CONCENTRADO DE CLAVES'!$A$10:$AU$732,R$8,FALSE),"")</f>
        <v/>
      </c>
      <c r="S245" s="16" t="str">
        <f>IFERROR(VLOOKUP($A245,'CONCENTRADO DE CLAVES'!$A$10:$AU$732,S$8,FALSE),"")</f>
        <v/>
      </c>
      <c r="T245" s="16" t="str">
        <f>IFERROR(VLOOKUP($A245,'CONCENTRADO DE CLAVES'!$A$10:$AU$732,T$8,FALSE),"")</f>
        <v/>
      </c>
      <c r="U245" s="16" t="str">
        <f>IFERROR(VLOOKUP($A245,'CONCENTRADO DE CLAVES'!$A$10:$AU$732,U$8,FALSE),"")</f>
        <v/>
      </c>
      <c r="V245" s="16" t="str">
        <f>IFERROR(VLOOKUP($A245,'CONCENTRADO DE CLAVES'!$A$10:$AU$732,V$8,FALSE),"")</f>
        <v/>
      </c>
      <c r="W245" s="13" t="str">
        <f>IFERROR(VLOOKUP($A245,'CONCENTRADO DE CLAVES'!$A$10:$AU$732,W$8,FALSE),"")</f>
        <v/>
      </c>
      <c r="X245" s="13" t="str">
        <f>IFERROR(VLOOKUP($A245,'CONCENTRADO DE CLAVES'!$A$10:$AU$732,X$8,FALSE),"")</f>
        <v/>
      </c>
      <c r="Y245" s="13" t="str">
        <f>IFERROR(VLOOKUP($A245,'CONCENTRADO DE CLAVES'!$A$10:$AU$732,Y$8,FALSE),"")</f>
        <v/>
      </c>
      <c r="Z245" s="37" t="str">
        <f>IFERROR(VLOOKUP($A245,'CONCENTRADO DE CLAVES'!$A$10:$AU$732,Z$8,FALSE),"")</f>
        <v/>
      </c>
      <c r="AA245" s="13" t="str">
        <f>IFERROR(VLOOKUP($A245,'CONCENTRADO DE CLAVES'!$A$10:$AU$732,AA$8,FALSE),"")</f>
        <v/>
      </c>
      <c r="AB245" s="13" t="str">
        <f>IFERROR(VLOOKUP($A245,'CONCENTRADO DE CLAVES'!$A$10:$AU$732,AB$8,FALSE),"")</f>
        <v/>
      </c>
      <c r="AC245" s="13" t="str">
        <f>IFERROR(VLOOKUP($A245,'CONCENTRADO DE CLAVES'!$A$10:$AU$732,AC$8,FALSE),"")</f>
        <v/>
      </c>
      <c r="AD245" s="37" t="str">
        <f>IFERROR(VLOOKUP($A245,'CONCENTRADO DE CLAVES'!$A$10:$AU$732,AD$8,FALSE),"")</f>
        <v/>
      </c>
      <c r="AE245" s="13" t="str">
        <f>IFERROR(VLOOKUP($A245,'CONCENTRADO DE CLAVES'!$A$10:$AU$732,AE$8,FALSE),"")</f>
        <v/>
      </c>
      <c r="AF245" s="13" t="str">
        <f>IFERROR(VLOOKUP($A245,'CONCENTRADO DE CLAVES'!$A$10:$AU$732,AF$8,FALSE),"")</f>
        <v/>
      </c>
      <c r="AG245" s="13" t="str">
        <f>IFERROR(VLOOKUP($A245,'CONCENTRADO DE CLAVES'!$A$10:$AU$732,AG$8,FALSE),"")</f>
        <v/>
      </c>
      <c r="AH245" s="37" t="str">
        <f>IFERROR(VLOOKUP($A245,'CONCENTRADO DE CLAVES'!$A$10:$AU$732,AH$8,FALSE),"")</f>
        <v/>
      </c>
      <c r="AI245" s="13" t="str">
        <f>IFERROR(VLOOKUP($A245,'CONCENTRADO DE CLAVES'!$A$10:$AU$732,AI$8,FALSE),"")</f>
        <v/>
      </c>
      <c r="AJ245" s="13" t="str">
        <f>IFERROR(VLOOKUP($A245,'CONCENTRADO DE CLAVES'!$A$10:$AU$732,AJ$8,FALSE),"")</f>
        <v/>
      </c>
      <c r="AK245" s="13" t="str">
        <f>IFERROR(VLOOKUP($A245,'CONCENTRADO DE CLAVES'!$A$10:$AU$732,AK$8,FALSE),"")</f>
        <v/>
      </c>
      <c r="AL245" s="37" t="str">
        <f>IFERROR(VLOOKUP($A245,'CONCENTRADO DE CLAVES'!$A$10:$AU$732,AL$8,FALSE),"")</f>
        <v/>
      </c>
      <c r="AM245" s="69" t="str">
        <f>IFERROR(VLOOKUP($A245,'CONCENTRADO DE CLAVES'!$A$10:$AU$732,AM$8,FALSE),"")</f>
        <v/>
      </c>
    </row>
    <row r="246" spans="1:39" x14ac:dyDescent="0.25">
      <c r="A246" s="66">
        <v>237</v>
      </c>
      <c r="B246" s="16" t="str">
        <f>IFERROR(VLOOKUP($A246,'CONCENTRADO DE CLAVES'!$A$10:$AU$732,B$8,FALSE),"")</f>
        <v/>
      </c>
      <c r="C246" s="16" t="str">
        <f>IFERROR(VLOOKUP($A246,'CONCENTRADO DE CLAVES'!$A$10:$AU$732,C$8,FALSE),"")</f>
        <v/>
      </c>
      <c r="D246" s="16" t="str">
        <f>IFERROR(VLOOKUP($A246,'CONCENTRADO DE CLAVES'!$A$10:$AU$732,D$8,FALSE),"")</f>
        <v/>
      </c>
      <c r="E246" s="16" t="str">
        <f>IFERROR(VLOOKUP($A246,'CONCENTRADO DE CLAVES'!$A$10:$AU$732,E$8,FALSE),"")</f>
        <v/>
      </c>
      <c r="F246" s="16" t="str">
        <f>IFERROR(VLOOKUP($A246,'CONCENTRADO DE CLAVES'!$A$10:$AU$732,F$8,FALSE),"")</f>
        <v/>
      </c>
      <c r="G246" s="16" t="str">
        <f>IFERROR(VLOOKUP($A246,'CONCENTRADO DE CLAVES'!$A$10:$AU$732,G$8,FALSE),"")</f>
        <v/>
      </c>
      <c r="H246" s="16" t="str">
        <f>IFERROR(VLOOKUP($A246,'CONCENTRADO DE CLAVES'!$A$10:$AU$732,H$8,FALSE),"")</f>
        <v/>
      </c>
      <c r="I246" s="16" t="str">
        <f>IFERROR(VLOOKUP($A246,'CONCENTRADO DE CLAVES'!$A$10:$AU$732,I$8,FALSE),"")</f>
        <v/>
      </c>
      <c r="J246" s="16" t="str">
        <f>IFERROR(VLOOKUP($A246,'CONCENTRADO DE CLAVES'!$A$10:$AU$732,J$8,FALSE),"")</f>
        <v/>
      </c>
      <c r="K246" s="16" t="str">
        <f>IFERROR(VLOOKUP($A246,'CONCENTRADO DE CLAVES'!$A$10:$AU$732,K$8,FALSE),"")</f>
        <v/>
      </c>
      <c r="L246" s="16" t="str">
        <f>IFERROR(VLOOKUP($A246,'CONCENTRADO DE CLAVES'!$A$10:$AU$732,L$8,FALSE),"")</f>
        <v/>
      </c>
      <c r="M246" s="16" t="str">
        <f>IFERROR(VLOOKUP($A246,'CONCENTRADO DE CLAVES'!$A$10:$AU$732,M$8,FALSE),"")</f>
        <v/>
      </c>
      <c r="N246" s="16" t="str">
        <f>IFERROR(VLOOKUP($A246,'CONCENTRADO DE CLAVES'!$A$10:$AU$732,N$8,FALSE),"")</f>
        <v/>
      </c>
      <c r="O246" s="16" t="str">
        <f>IFERROR(VLOOKUP($A246,'CONCENTRADO DE CLAVES'!$A$10:$AU$732,O$8,FALSE),"")</f>
        <v/>
      </c>
      <c r="P246" s="16" t="str">
        <f>IFERROR(VLOOKUP($A246,'CONCENTRADO DE CLAVES'!$A$10:$AU$732,P$8,FALSE),"")</f>
        <v/>
      </c>
      <c r="Q246" s="16" t="str">
        <f>IFERROR(VLOOKUP($A246,'CONCENTRADO DE CLAVES'!$A$10:$AU$732,Q$8,FALSE),"")</f>
        <v/>
      </c>
      <c r="R246" s="16" t="str">
        <f>IFERROR(VLOOKUP($A246,'CONCENTRADO DE CLAVES'!$A$10:$AU$732,R$8,FALSE),"")</f>
        <v/>
      </c>
      <c r="S246" s="16" t="str">
        <f>IFERROR(VLOOKUP($A246,'CONCENTRADO DE CLAVES'!$A$10:$AU$732,S$8,FALSE),"")</f>
        <v/>
      </c>
      <c r="T246" s="16" t="str">
        <f>IFERROR(VLOOKUP($A246,'CONCENTRADO DE CLAVES'!$A$10:$AU$732,T$8,FALSE),"")</f>
        <v/>
      </c>
      <c r="U246" s="16" t="str">
        <f>IFERROR(VLOOKUP($A246,'CONCENTRADO DE CLAVES'!$A$10:$AU$732,U$8,FALSE),"")</f>
        <v/>
      </c>
      <c r="V246" s="16" t="str">
        <f>IFERROR(VLOOKUP($A246,'CONCENTRADO DE CLAVES'!$A$10:$AU$732,V$8,FALSE),"")</f>
        <v/>
      </c>
      <c r="W246" s="13" t="str">
        <f>IFERROR(VLOOKUP($A246,'CONCENTRADO DE CLAVES'!$A$10:$AU$732,W$8,FALSE),"")</f>
        <v/>
      </c>
      <c r="X246" s="13" t="str">
        <f>IFERROR(VLOOKUP($A246,'CONCENTRADO DE CLAVES'!$A$10:$AU$732,X$8,FALSE),"")</f>
        <v/>
      </c>
      <c r="Y246" s="13" t="str">
        <f>IFERROR(VLOOKUP($A246,'CONCENTRADO DE CLAVES'!$A$10:$AU$732,Y$8,FALSE),"")</f>
        <v/>
      </c>
      <c r="Z246" s="37" t="str">
        <f>IFERROR(VLOOKUP($A246,'CONCENTRADO DE CLAVES'!$A$10:$AU$732,Z$8,FALSE),"")</f>
        <v/>
      </c>
      <c r="AA246" s="13" t="str">
        <f>IFERROR(VLOOKUP($A246,'CONCENTRADO DE CLAVES'!$A$10:$AU$732,AA$8,FALSE),"")</f>
        <v/>
      </c>
      <c r="AB246" s="13" t="str">
        <f>IFERROR(VLOOKUP($A246,'CONCENTRADO DE CLAVES'!$A$10:$AU$732,AB$8,FALSE),"")</f>
        <v/>
      </c>
      <c r="AC246" s="13" t="str">
        <f>IFERROR(VLOOKUP($A246,'CONCENTRADO DE CLAVES'!$A$10:$AU$732,AC$8,FALSE),"")</f>
        <v/>
      </c>
      <c r="AD246" s="37" t="str">
        <f>IFERROR(VLOOKUP($A246,'CONCENTRADO DE CLAVES'!$A$10:$AU$732,AD$8,FALSE),"")</f>
        <v/>
      </c>
      <c r="AE246" s="13" t="str">
        <f>IFERROR(VLOOKUP($A246,'CONCENTRADO DE CLAVES'!$A$10:$AU$732,AE$8,FALSE),"")</f>
        <v/>
      </c>
      <c r="AF246" s="13" t="str">
        <f>IFERROR(VLOOKUP($A246,'CONCENTRADO DE CLAVES'!$A$10:$AU$732,AF$8,FALSE),"")</f>
        <v/>
      </c>
      <c r="AG246" s="13" t="str">
        <f>IFERROR(VLOOKUP($A246,'CONCENTRADO DE CLAVES'!$A$10:$AU$732,AG$8,FALSE),"")</f>
        <v/>
      </c>
      <c r="AH246" s="37" t="str">
        <f>IFERROR(VLOOKUP($A246,'CONCENTRADO DE CLAVES'!$A$10:$AU$732,AH$8,FALSE),"")</f>
        <v/>
      </c>
      <c r="AI246" s="13" t="str">
        <f>IFERROR(VLOOKUP($A246,'CONCENTRADO DE CLAVES'!$A$10:$AU$732,AI$8,FALSE),"")</f>
        <v/>
      </c>
      <c r="AJ246" s="13" t="str">
        <f>IFERROR(VLOOKUP($A246,'CONCENTRADO DE CLAVES'!$A$10:$AU$732,AJ$8,FALSE),"")</f>
        <v/>
      </c>
      <c r="AK246" s="13" t="str">
        <f>IFERROR(VLOOKUP($A246,'CONCENTRADO DE CLAVES'!$A$10:$AU$732,AK$8,FALSE),"")</f>
        <v/>
      </c>
      <c r="AL246" s="37" t="str">
        <f>IFERROR(VLOOKUP($A246,'CONCENTRADO DE CLAVES'!$A$10:$AU$732,AL$8,FALSE),"")</f>
        <v/>
      </c>
      <c r="AM246" s="69" t="str">
        <f>IFERROR(VLOOKUP($A246,'CONCENTRADO DE CLAVES'!$A$10:$AU$732,AM$8,FALSE),"")</f>
        <v/>
      </c>
    </row>
    <row r="247" spans="1:39" x14ac:dyDescent="0.25">
      <c r="A247" s="66">
        <v>238</v>
      </c>
      <c r="B247" s="16" t="str">
        <f>IFERROR(VLOOKUP($A247,'CONCENTRADO DE CLAVES'!$A$10:$AU$732,B$8,FALSE),"")</f>
        <v/>
      </c>
      <c r="C247" s="16" t="str">
        <f>IFERROR(VLOOKUP($A247,'CONCENTRADO DE CLAVES'!$A$10:$AU$732,C$8,FALSE),"")</f>
        <v/>
      </c>
      <c r="D247" s="16" t="str">
        <f>IFERROR(VLOOKUP($A247,'CONCENTRADO DE CLAVES'!$A$10:$AU$732,D$8,FALSE),"")</f>
        <v/>
      </c>
      <c r="E247" s="16" t="str">
        <f>IFERROR(VLOOKUP($A247,'CONCENTRADO DE CLAVES'!$A$10:$AU$732,E$8,FALSE),"")</f>
        <v/>
      </c>
      <c r="F247" s="16" t="str">
        <f>IFERROR(VLOOKUP($A247,'CONCENTRADO DE CLAVES'!$A$10:$AU$732,F$8,FALSE),"")</f>
        <v/>
      </c>
      <c r="G247" s="16" t="str">
        <f>IFERROR(VLOOKUP($A247,'CONCENTRADO DE CLAVES'!$A$10:$AU$732,G$8,FALSE),"")</f>
        <v/>
      </c>
      <c r="H247" s="16" t="str">
        <f>IFERROR(VLOOKUP($A247,'CONCENTRADO DE CLAVES'!$A$10:$AU$732,H$8,FALSE),"")</f>
        <v/>
      </c>
      <c r="I247" s="16" t="str">
        <f>IFERROR(VLOOKUP($A247,'CONCENTRADO DE CLAVES'!$A$10:$AU$732,I$8,FALSE),"")</f>
        <v/>
      </c>
      <c r="J247" s="16" t="str">
        <f>IFERROR(VLOOKUP($A247,'CONCENTRADO DE CLAVES'!$A$10:$AU$732,J$8,FALSE),"")</f>
        <v/>
      </c>
      <c r="K247" s="16" t="str">
        <f>IFERROR(VLOOKUP($A247,'CONCENTRADO DE CLAVES'!$A$10:$AU$732,K$8,FALSE),"")</f>
        <v/>
      </c>
      <c r="L247" s="16" t="str">
        <f>IFERROR(VLOOKUP($A247,'CONCENTRADO DE CLAVES'!$A$10:$AU$732,L$8,FALSE),"")</f>
        <v/>
      </c>
      <c r="M247" s="16" t="str">
        <f>IFERROR(VLOOKUP($A247,'CONCENTRADO DE CLAVES'!$A$10:$AU$732,M$8,FALSE),"")</f>
        <v/>
      </c>
      <c r="N247" s="16" t="str">
        <f>IFERROR(VLOOKUP($A247,'CONCENTRADO DE CLAVES'!$A$10:$AU$732,N$8,FALSE),"")</f>
        <v/>
      </c>
      <c r="O247" s="16" t="str">
        <f>IFERROR(VLOOKUP($A247,'CONCENTRADO DE CLAVES'!$A$10:$AU$732,O$8,FALSE),"")</f>
        <v/>
      </c>
      <c r="P247" s="16" t="str">
        <f>IFERROR(VLOOKUP($A247,'CONCENTRADO DE CLAVES'!$A$10:$AU$732,P$8,FALSE),"")</f>
        <v/>
      </c>
      <c r="Q247" s="16" t="str">
        <f>IFERROR(VLOOKUP($A247,'CONCENTRADO DE CLAVES'!$A$10:$AU$732,Q$8,FALSE),"")</f>
        <v/>
      </c>
      <c r="R247" s="16" t="str">
        <f>IFERROR(VLOOKUP($A247,'CONCENTRADO DE CLAVES'!$A$10:$AU$732,R$8,FALSE),"")</f>
        <v/>
      </c>
      <c r="S247" s="16" t="str">
        <f>IFERROR(VLOOKUP($A247,'CONCENTRADO DE CLAVES'!$A$10:$AU$732,S$8,FALSE),"")</f>
        <v/>
      </c>
      <c r="T247" s="16" t="str">
        <f>IFERROR(VLOOKUP($A247,'CONCENTRADO DE CLAVES'!$A$10:$AU$732,T$8,FALSE),"")</f>
        <v/>
      </c>
      <c r="U247" s="16" t="str">
        <f>IFERROR(VLOOKUP($A247,'CONCENTRADO DE CLAVES'!$A$10:$AU$732,U$8,FALSE),"")</f>
        <v/>
      </c>
      <c r="V247" s="16" t="str">
        <f>IFERROR(VLOOKUP($A247,'CONCENTRADO DE CLAVES'!$A$10:$AU$732,V$8,FALSE),"")</f>
        <v/>
      </c>
      <c r="W247" s="13" t="str">
        <f>IFERROR(VLOOKUP($A247,'CONCENTRADO DE CLAVES'!$A$10:$AU$732,W$8,FALSE),"")</f>
        <v/>
      </c>
      <c r="X247" s="13" t="str">
        <f>IFERROR(VLOOKUP($A247,'CONCENTRADO DE CLAVES'!$A$10:$AU$732,X$8,FALSE),"")</f>
        <v/>
      </c>
      <c r="Y247" s="13" t="str">
        <f>IFERROR(VLOOKUP($A247,'CONCENTRADO DE CLAVES'!$A$10:$AU$732,Y$8,FALSE),"")</f>
        <v/>
      </c>
      <c r="Z247" s="37" t="str">
        <f>IFERROR(VLOOKUP($A247,'CONCENTRADO DE CLAVES'!$A$10:$AU$732,Z$8,FALSE),"")</f>
        <v/>
      </c>
      <c r="AA247" s="13" t="str">
        <f>IFERROR(VLOOKUP($A247,'CONCENTRADO DE CLAVES'!$A$10:$AU$732,AA$8,FALSE),"")</f>
        <v/>
      </c>
      <c r="AB247" s="13" t="str">
        <f>IFERROR(VLOOKUP($A247,'CONCENTRADO DE CLAVES'!$A$10:$AU$732,AB$8,FALSE),"")</f>
        <v/>
      </c>
      <c r="AC247" s="13" t="str">
        <f>IFERROR(VLOOKUP($A247,'CONCENTRADO DE CLAVES'!$A$10:$AU$732,AC$8,FALSE),"")</f>
        <v/>
      </c>
      <c r="AD247" s="37" t="str">
        <f>IFERROR(VLOOKUP($A247,'CONCENTRADO DE CLAVES'!$A$10:$AU$732,AD$8,FALSE),"")</f>
        <v/>
      </c>
      <c r="AE247" s="13" t="str">
        <f>IFERROR(VLOOKUP($A247,'CONCENTRADO DE CLAVES'!$A$10:$AU$732,AE$8,FALSE),"")</f>
        <v/>
      </c>
      <c r="AF247" s="13" t="str">
        <f>IFERROR(VLOOKUP($A247,'CONCENTRADO DE CLAVES'!$A$10:$AU$732,AF$8,FALSE),"")</f>
        <v/>
      </c>
      <c r="AG247" s="13" t="str">
        <f>IFERROR(VLOOKUP($A247,'CONCENTRADO DE CLAVES'!$A$10:$AU$732,AG$8,FALSE),"")</f>
        <v/>
      </c>
      <c r="AH247" s="37" t="str">
        <f>IFERROR(VLOOKUP($A247,'CONCENTRADO DE CLAVES'!$A$10:$AU$732,AH$8,FALSE),"")</f>
        <v/>
      </c>
      <c r="AI247" s="13" t="str">
        <f>IFERROR(VLOOKUP($A247,'CONCENTRADO DE CLAVES'!$A$10:$AU$732,AI$8,FALSE),"")</f>
        <v/>
      </c>
      <c r="AJ247" s="13" t="str">
        <f>IFERROR(VLOOKUP($A247,'CONCENTRADO DE CLAVES'!$A$10:$AU$732,AJ$8,FALSE),"")</f>
        <v/>
      </c>
      <c r="AK247" s="13" t="str">
        <f>IFERROR(VLOOKUP($A247,'CONCENTRADO DE CLAVES'!$A$10:$AU$732,AK$8,FALSE),"")</f>
        <v/>
      </c>
      <c r="AL247" s="37" t="str">
        <f>IFERROR(VLOOKUP($A247,'CONCENTRADO DE CLAVES'!$A$10:$AU$732,AL$8,FALSE),"")</f>
        <v/>
      </c>
      <c r="AM247" s="69" t="str">
        <f>IFERROR(VLOOKUP($A247,'CONCENTRADO DE CLAVES'!$A$10:$AU$732,AM$8,FALSE),"")</f>
        <v/>
      </c>
    </row>
    <row r="248" spans="1:39" x14ac:dyDescent="0.25">
      <c r="A248" s="66">
        <v>239</v>
      </c>
      <c r="B248" s="16" t="str">
        <f>IFERROR(VLOOKUP($A248,'CONCENTRADO DE CLAVES'!$A$10:$AU$732,B$8,FALSE),"")</f>
        <v/>
      </c>
      <c r="C248" s="16" t="str">
        <f>IFERROR(VLOOKUP($A248,'CONCENTRADO DE CLAVES'!$A$10:$AU$732,C$8,FALSE),"")</f>
        <v/>
      </c>
      <c r="D248" s="16" t="str">
        <f>IFERROR(VLOOKUP($A248,'CONCENTRADO DE CLAVES'!$A$10:$AU$732,D$8,FALSE),"")</f>
        <v/>
      </c>
      <c r="E248" s="16" t="str">
        <f>IFERROR(VLOOKUP($A248,'CONCENTRADO DE CLAVES'!$A$10:$AU$732,E$8,FALSE),"")</f>
        <v/>
      </c>
      <c r="F248" s="16" t="str">
        <f>IFERROR(VLOOKUP($A248,'CONCENTRADO DE CLAVES'!$A$10:$AU$732,F$8,FALSE),"")</f>
        <v/>
      </c>
      <c r="G248" s="16" t="str">
        <f>IFERROR(VLOOKUP($A248,'CONCENTRADO DE CLAVES'!$A$10:$AU$732,G$8,FALSE),"")</f>
        <v/>
      </c>
      <c r="H248" s="16" t="str">
        <f>IFERROR(VLOOKUP($A248,'CONCENTRADO DE CLAVES'!$A$10:$AU$732,H$8,FALSE),"")</f>
        <v/>
      </c>
      <c r="I248" s="16" t="str">
        <f>IFERROR(VLOOKUP($A248,'CONCENTRADO DE CLAVES'!$A$10:$AU$732,I$8,FALSE),"")</f>
        <v/>
      </c>
      <c r="J248" s="16" t="str">
        <f>IFERROR(VLOOKUP($A248,'CONCENTRADO DE CLAVES'!$A$10:$AU$732,J$8,FALSE),"")</f>
        <v/>
      </c>
      <c r="K248" s="16" t="str">
        <f>IFERROR(VLOOKUP($A248,'CONCENTRADO DE CLAVES'!$A$10:$AU$732,K$8,FALSE),"")</f>
        <v/>
      </c>
      <c r="L248" s="16" t="str">
        <f>IFERROR(VLOOKUP($A248,'CONCENTRADO DE CLAVES'!$A$10:$AU$732,L$8,FALSE),"")</f>
        <v/>
      </c>
      <c r="M248" s="16" t="str">
        <f>IFERROR(VLOOKUP($A248,'CONCENTRADO DE CLAVES'!$A$10:$AU$732,M$8,FALSE),"")</f>
        <v/>
      </c>
      <c r="N248" s="16" t="str">
        <f>IFERROR(VLOOKUP($A248,'CONCENTRADO DE CLAVES'!$A$10:$AU$732,N$8,FALSE),"")</f>
        <v/>
      </c>
      <c r="O248" s="16" t="str">
        <f>IFERROR(VLOOKUP($A248,'CONCENTRADO DE CLAVES'!$A$10:$AU$732,O$8,FALSE),"")</f>
        <v/>
      </c>
      <c r="P248" s="16" t="str">
        <f>IFERROR(VLOOKUP($A248,'CONCENTRADO DE CLAVES'!$A$10:$AU$732,P$8,FALSE),"")</f>
        <v/>
      </c>
      <c r="Q248" s="16" t="str">
        <f>IFERROR(VLOOKUP($A248,'CONCENTRADO DE CLAVES'!$A$10:$AU$732,Q$8,FALSE),"")</f>
        <v/>
      </c>
      <c r="R248" s="16" t="str">
        <f>IFERROR(VLOOKUP($A248,'CONCENTRADO DE CLAVES'!$A$10:$AU$732,R$8,FALSE),"")</f>
        <v/>
      </c>
      <c r="S248" s="16" t="str">
        <f>IFERROR(VLOOKUP($A248,'CONCENTRADO DE CLAVES'!$A$10:$AU$732,S$8,FALSE),"")</f>
        <v/>
      </c>
      <c r="T248" s="16" t="str">
        <f>IFERROR(VLOOKUP($A248,'CONCENTRADO DE CLAVES'!$A$10:$AU$732,T$8,FALSE),"")</f>
        <v/>
      </c>
      <c r="U248" s="16" t="str">
        <f>IFERROR(VLOOKUP($A248,'CONCENTRADO DE CLAVES'!$A$10:$AU$732,U$8,FALSE),"")</f>
        <v/>
      </c>
      <c r="V248" s="16" t="str">
        <f>IFERROR(VLOOKUP($A248,'CONCENTRADO DE CLAVES'!$A$10:$AU$732,V$8,FALSE),"")</f>
        <v/>
      </c>
      <c r="W248" s="13" t="str">
        <f>IFERROR(VLOOKUP($A248,'CONCENTRADO DE CLAVES'!$A$10:$AU$732,W$8,FALSE),"")</f>
        <v/>
      </c>
      <c r="X248" s="13" t="str">
        <f>IFERROR(VLOOKUP($A248,'CONCENTRADO DE CLAVES'!$A$10:$AU$732,X$8,FALSE),"")</f>
        <v/>
      </c>
      <c r="Y248" s="13" t="str">
        <f>IFERROR(VLOOKUP($A248,'CONCENTRADO DE CLAVES'!$A$10:$AU$732,Y$8,FALSE),"")</f>
        <v/>
      </c>
      <c r="Z248" s="37" t="str">
        <f>IFERROR(VLOOKUP($A248,'CONCENTRADO DE CLAVES'!$A$10:$AU$732,Z$8,FALSE),"")</f>
        <v/>
      </c>
      <c r="AA248" s="13" t="str">
        <f>IFERROR(VLOOKUP($A248,'CONCENTRADO DE CLAVES'!$A$10:$AU$732,AA$8,FALSE),"")</f>
        <v/>
      </c>
      <c r="AB248" s="13" t="str">
        <f>IFERROR(VLOOKUP($A248,'CONCENTRADO DE CLAVES'!$A$10:$AU$732,AB$8,FALSE),"")</f>
        <v/>
      </c>
      <c r="AC248" s="13" t="str">
        <f>IFERROR(VLOOKUP($A248,'CONCENTRADO DE CLAVES'!$A$10:$AU$732,AC$8,FALSE),"")</f>
        <v/>
      </c>
      <c r="AD248" s="37" t="str">
        <f>IFERROR(VLOOKUP($A248,'CONCENTRADO DE CLAVES'!$A$10:$AU$732,AD$8,FALSE),"")</f>
        <v/>
      </c>
      <c r="AE248" s="13" t="str">
        <f>IFERROR(VLOOKUP($A248,'CONCENTRADO DE CLAVES'!$A$10:$AU$732,AE$8,FALSE),"")</f>
        <v/>
      </c>
      <c r="AF248" s="13" t="str">
        <f>IFERROR(VLOOKUP($A248,'CONCENTRADO DE CLAVES'!$A$10:$AU$732,AF$8,FALSE),"")</f>
        <v/>
      </c>
      <c r="AG248" s="13" t="str">
        <f>IFERROR(VLOOKUP($A248,'CONCENTRADO DE CLAVES'!$A$10:$AU$732,AG$8,FALSE),"")</f>
        <v/>
      </c>
      <c r="AH248" s="37" t="str">
        <f>IFERROR(VLOOKUP($A248,'CONCENTRADO DE CLAVES'!$A$10:$AU$732,AH$8,FALSE),"")</f>
        <v/>
      </c>
      <c r="AI248" s="13" t="str">
        <f>IFERROR(VLOOKUP($A248,'CONCENTRADO DE CLAVES'!$A$10:$AU$732,AI$8,FALSE),"")</f>
        <v/>
      </c>
      <c r="AJ248" s="13" t="str">
        <f>IFERROR(VLOOKUP($A248,'CONCENTRADO DE CLAVES'!$A$10:$AU$732,AJ$8,FALSE),"")</f>
        <v/>
      </c>
      <c r="AK248" s="13" t="str">
        <f>IFERROR(VLOOKUP($A248,'CONCENTRADO DE CLAVES'!$A$10:$AU$732,AK$8,FALSE),"")</f>
        <v/>
      </c>
      <c r="AL248" s="37" t="str">
        <f>IFERROR(VLOOKUP($A248,'CONCENTRADO DE CLAVES'!$A$10:$AU$732,AL$8,FALSE),"")</f>
        <v/>
      </c>
      <c r="AM248" s="69" t="str">
        <f>IFERROR(VLOOKUP($A248,'CONCENTRADO DE CLAVES'!$A$10:$AU$732,AM$8,FALSE),"")</f>
        <v/>
      </c>
    </row>
    <row r="249" spans="1:39" x14ac:dyDescent="0.25">
      <c r="A249" s="66">
        <v>240</v>
      </c>
      <c r="B249" s="16" t="str">
        <f>IFERROR(VLOOKUP($A249,'CONCENTRADO DE CLAVES'!$A$10:$AU$732,B$8,FALSE),"")</f>
        <v/>
      </c>
      <c r="C249" s="16" t="str">
        <f>IFERROR(VLOOKUP($A249,'CONCENTRADO DE CLAVES'!$A$10:$AU$732,C$8,FALSE),"")</f>
        <v/>
      </c>
      <c r="D249" s="16" t="str">
        <f>IFERROR(VLOOKUP($A249,'CONCENTRADO DE CLAVES'!$A$10:$AU$732,D$8,FALSE),"")</f>
        <v/>
      </c>
      <c r="E249" s="16" t="str">
        <f>IFERROR(VLOOKUP($A249,'CONCENTRADO DE CLAVES'!$A$10:$AU$732,E$8,FALSE),"")</f>
        <v/>
      </c>
      <c r="F249" s="16" t="str">
        <f>IFERROR(VLOOKUP($A249,'CONCENTRADO DE CLAVES'!$A$10:$AU$732,F$8,FALSE),"")</f>
        <v/>
      </c>
      <c r="G249" s="16" t="str">
        <f>IFERROR(VLOOKUP($A249,'CONCENTRADO DE CLAVES'!$A$10:$AU$732,G$8,FALSE),"")</f>
        <v/>
      </c>
      <c r="H249" s="16" t="str">
        <f>IFERROR(VLOOKUP($A249,'CONCENTRADO DE CLAVES'!$A$10:$AU$732,H$8,FALSE),"")</f>
        <v/>
      </c>
      <c r="I249" s="16" t="str">
        <f>IFERROR(VLOOKUP($A249,'CONCENTRADO DE CLAVES'!$A$10:$AU$732,I$8,FALSE),"")</f>
        <v/>
      </c>
      <c r="J249" s="16" t="str">
        <f>IFERROR(VLOOKUP($A249,'CONCENTRADO DE CLAVES'!$A$10:$AU$732,J$8,FALSE),"")</f>
        <v/>
      </c>
      <c r="K249" s="16" t="str">
        <f>IFERROR(VLOOKUP($A249,'CONCENTRADO DE CLAVES'!$A$10:$AU$732,K$8,FALSE),"")</f>
        <v/>
      </c>
      <c r="L249" s="16" t="str">
        <f>IFERROR(VLOOKUP($A249,'CONCENTRADO DE CLAVES'!$A$10:$AU$732,L$8,FALSE),"")</f>
        <v/>
      </c>
      <c r="M249" s="16" t="str">
        <f>IFERROR(VLOOKUP($A249,'CONCENTRADO DE CLAVES'!$A$10:$AU$732,M$8,FALSE),"")</f>
        <v/>
      </c>
      <c r="N249" s="16" t="str">
        <f>IFERROR(VLOOKUP($A249,'CONCENTRADO DE CLAVES'!$A$10:$AU$732,N$8,FALSE),"")</f>
        <v/>
      </c>
      <c r="O249" s="16" t="str">
        <f>IFERROR(VLOOKUP($A249,'CONCENTRADO DE CLAVES'!$A$10:$AU$732,O$8,FALSE),"")</f>
        <v/>
      </c>
      <c r="P249" s="16" t="str">
        <f>IFERROR(VLOOKUP($A249,'CONCENTRADO DE CLAVES'!$A$10:$AU$732,P$8,FALSE),"")</f>
        <v/>
      </c>
      <c r="Q249" s="16" t="str">
        <f>IFERROR(VLOOKUP($A249,'CONCENTRADO DE CLAVES'!$A$10:$AU$732,Q$8,FALSE),"")</f>
        <v/>
      </c>
      <c r="R249" s="16" t="str">
        <f>IFERROR(VLOOKUP($A249,'CONCENTRADO DE CLAVES'!$A$10:$AU$732,R$8,FALSE),"")</f>
        <v/>
      </c>
      <c r="S249" s="16" t="str">
        <f>IFERROR(VLOOKUP($A249,'CONCENTRADO DE CLAVES'!$A$10:$AU$732,S$8,FALSE),"")</f>
        <v/>
      </c>
      <c r="T249" s="16" t="str">
        <f>IFERROR(VLOOKUP($A249,'CONCENTRADO DE CLAVES'!$A$10:$AU$732,T$8,FALSE),"")</f>
        <v/>
      </c>
      <c r="U249" s="16" t="str">
        <f>IFERROR(VLOOKUP($A249,'CONCENTRADO DE CLAVES'!$A$10:$AU$732,U$8,FALSE),"")</f>
        <v/>
      </c>
      <c r="V249" s="16" t="str">
        <f>IFERROR(VLOOKUP($A249,'CONCENTRADO DE CLAVES'!$A$10:$AU$732,V$8,FALSE),"")</f>
        <v/>
      </c>
      <c r="W249" s="13" t="str">
        <f>IFERROR(VLOOKUP($A249,'CONCENTRADO DE CLAVES'!$A$10:$AU$732,W$8,FALSE),"")</f>
        <v/>
      </c>
      <c r="X249" s="13" t="str">
        <f>IFERROR(VLOOKUP($A249,'CONCENTRADO DE CLAVES'!$A$10:$AU$732,X$8,FALSE),"")</f>
        <v/>
      </c>
      <c r="Y249" s="13" t="str">
        <f>IFERROR(VLOOKUP($A249,'CONCENTRADO DE CLAVES'!$A$10:$AU$732,Y$8,FALSE),"")</f>
        <v/>
      </c>
      <c r="Z249" s="37" t="str">
        <f>IFERROR(VLOOKUP($A249,'CONCENTRADO DE CLAVES'!$A$10:$AU$732,Z$8,FALSE),"")</f>
        <v/>
      </c>
      <c r="AA249" s="13" t="str">
        <f>IFERROR(VLOOKUP($A249,'CONCENTRADO DE CLAVES'!$A$10:$AU$732,AA$8,FALSE),"")</f>
        <v/>
      </c>
      <c r="AB249" s="13" t="str">
        <f>IFERROR(VLOOKUP($A249,'CONCENTRADO DE CLAVES'!$A$10:$AU$732,AB$8,FALSE),"")</f>
        <v/>
      </c>
      <c r="AC249" s="13" t="str">
        <f>IFERROR(VLOOKUP($A249,'CONCENTRADO DE CLAVES'!$A$10:$AU$732,AC$8,FALSE),"")</f>
        <v/>
      </c>
      <c r="AD249" s="37" t="str">
        <f>IFERROR(VLOOKUP($A249,'CONCENTRADO DE CLAVES'!$A$10:$AU$732,AD$8,FALSE),"")</f>
        <v/>
      </c>
      <c r="AE249" s="13" t="str">
        <f>IFERROR(VLOOKUP($A249,'CONCENTRADO DE CLAVES'!$A$10:$AU$732,AE$8,FALSE),"")</f>
        <v/>
      </c>
      <c r="AF249" s="13" t="str">
        <f>IFERROR(VLOOKUP($A249,'CONCENTRADO DE CLAVES'!$A$10:$AU$732,AF$8,FALSE),"")</f>
        <v/>
      </c>
      <c r="AG249" s="13" t="str">
        <f>IFERROR(VLOOKUP($A249,'CONCENTRADO DE CLAVES'!$A$10:$AU$732,AG$8,FALSE),"")</f>
        <v/>
      </c>
      <c r="AH249" s="37" t="str">
        <f>IFERROR(VLOOKUP($A249,'CONCENTRADO DE CLAVES'!$A$10:$AU$732,AH$8,FALSE),"")</f>
        <v/>
      </c>
      <c r="AI249" s="13" t="str">
        <f>IFERROR(VLOOKUP($A249,'CONCENTRADO DE CLAVES'!$A$10:$AU$732,AI$8,FALSE),"")</f>
        <v/>
      </c>
      <c r="AJ249" s="13" t="str">
        <f>IFERROR(VLOOKUP($A249,'CONCENTRADO DE CLAVES'!$A$10:$AU$732,AJ$8,FALSE),"")</f>
        <v/>
      </c>
      <c r="AK249" s="13" t="str">
        <f>IFERROR(VLOOKUP($A249,'CONCENTRADO DE CLAVES'!$A$10:$AU$732,AK$8,FALSE),"")</f>
        <v/>
      </c>
      <c r="AL249" s="37" t="str">
        <f>IFERROR(VLOOKUP($A249,'CONCENTRADO DE CLAVES'!$A$10:$AU$732,AL$8,FALSE),"")</f>
        <v/>
      </c>
      <c r="AM249" s="69" t="str">
        <f>IFERROR(VLOOKUP($A249,'CONCENTRADO DE CLAVES'!$A$10:$AU$732,AM$8,FALSE),"")</f>
        <v/>
      </c>
    </row>
    <row r="250" spans="1:39" x14ac:dyDescent="0.25">
      <c r="A250" s="66">
        <v>241</v>
      </c>
      <c r="B250" s="16" t="str">
        <f>IFERROR(VLOOKUP($A250,'CONCENTRADO DE CLAVES'!$A$10:$AU$732,B$8,FALSE),"")</f>
        <v/>
      </c>
      <c r="C250" s="16" t="str">
        <f>IFERROR(VLOOKUP($A250,'CONCENTRADO DE CLAVES'!$A$10:$AU$732,C$8,FALSE),"")</f>
        <v/>
      </c>
      <c r="D250" s="16" t="str">
        <f>IFERROR(VLOOKUP($A250,'CONCENTRADO DE CLAVES'!$A$10:$AU$732,D$8,FALSE),"")</f>
        <v/>
      </c>
      <c r="E250" s="16" t="str">
        <f>IFERROR(VLOOKUP($A250,'CONCENTRADO DE CLAVES'!$A$10:$AU$732,E$8,FALSE),"")</f>
        <v/>
      </c>
      <c r="F250" s="16" t="str">
        <f>IFERROR(VLOOKUP($A250,'CONCENTRADO DE CLAVES'!$A$10:$AU$732,F$8,FALSE),"")</f>
        <v/>
      </c>
      <c r="G250" s="16" t="str">
        <f>IFERROR(VLOOKUP($A250,'CONCENTRADO DE CLAVES'!$A$10:$AU$732,G$8,FALSE),"")</f>
        <v/>
      </c>
      <c r="H250" s="16" t="str">
        <f>IFERROR(VLOOKUP($A250,'CONCENTRADO DE CLAVES'!$A$10:$AU$732,H$8,FALSE),"")</f>
        <v/>
      </c>
      <c r="I250" s="16" t="str">
        <f>IFERROR(VLOOKUP($A250,'CONCENTRADO DE CLAVES'!$A$10:$AU$732,I$8,FALSE),"")</f>
        <v/>
      </c>
      <c r="J250" s="16" t="str">
        <f>IFERROR(VLOOKUP($A250,'CONCENTRADO DE CLAVES'!$A$10:$AU$732,J$8,FALSE),"")</f>
        <v/>
      </c>
      <c r="K250" s="16" t="str">
        <f>IFERROR(VLOOKUP($A250,'CONCENTRADO DE CLAVES'!$A$10:$AU$732,K$8,FALSE),"")</f>
        <v/>
      </c>
      <c r="L250" s="16" t="str">
        <f>IFERROR(VLOOKUP($A250,'CONCENTRADO DE CLAVES'!$A$10:$AU$732,L$8,FALSE),"")</f>
        <v/>
      </c>
      <c r="M250" s="16" t="str">
        <f>IFERROR(VLOOKUP($A250,'CONCENTRADO DE CLAVES'!$A$10:$AU$732,M$8,FALSE),"")</f>
        <v/>
      </c>
      <c r="N250" s="16" t="str">
        <f>IFERROR(VLOOKUP($A250,'CONCENTRADO DE CLAVES'!$A$10:$AU$732,N$8,FALSE),"")</f>
        <v/>
      </c>
      <c r="O250" s="16" t="str">
        <f>IFERROR(VLOOKUP($A250,'CONCENTRADO DE CLAVES'!$A$10:$AU$732,O$8,FALSE),"")</f>
        <v/>
      </c>
      <c r="P250" s="16" t="str">
        <f>IFERROR(VLOOKUP($A250,'CONCENTRADO DE CLAVES'!$A$10:$AU$732,P$8,FALSE),"")</f>
        <v/>
      </c>
      <c r="Q250" s="16" t="str">
        <f>IFERROR(VLOOKUP($A250,'CONCENTRADO DE CLAVES'!$A$10:$AU$732,Q$8,FALSE),"")</f>
        <v/>
      </c>
      <c r="R250" s="16" t="str">
        <f>IFERROR(VLOOKUP($A250,'CONCENTRADO DE CLAVES'!$A$10:$AU$732,R$8,FALSE),"")</f>
        <v/>
      </c>
      <c r="S250" s="16" t="str">
        <f>IFERROR(VLOOKUP($A250,'CONCENTRADO DE CLAVES'!$A$10:$AU$732,S$8,FALSE),"")</f>
        <v/>
      </c>
      <c r="T250" s="16" t="str">
        <f>IFERROR(VLOOKUP($A250,'CONCENTRADO DE CLAVES'!$A$10:$AU$732,T$8,FALSE),"")</f>
        <v/>
      </c>
      <c r="U250" s="16" t="str">
        <f>IFERROR(VLOOKUP($A250,'CONCENTRADO DE CLAVES'!$A$10:$AU$732,U$8,FALSE),"")</f>
        <v/>
      </c>
      <c r="V250" s="16" t="str">
        <f>IFERROR(VLOOKUP($A250,'CONCENTRADO DE CLAVES'!$A$10:$AU$732,V$8,FALSE),"")</f>
        <v/>
      </c>
      <c r="W250" s="13" t="str">
        <f>IFERROR(VLOOKUP($A250,'CONCENTRADO DE CLAVES'!$A$10:$AU$732,W$8,FALSE),"")</f>
        <v/>
      </c>
      <c r="X250" s="13" t="str">
        <f>IFERROR(VLOOKUP($A250,'CONCENTRADO DE CLAVES'!$A$10:$AU$732,X$8,FALSE),"")</f>
        <v/>
      </c>
      <c r="Y250" s="13" t="str">
        <f>IFERROR(VLOOKUP($A250,'CONCENTRADO DE CLAVES'!$A$10:$AU$732,Y$8,FALSE),"")</f>
        <v/>
      </c>
      <c r="Z250" s="37" t="str">
        <f>IFERROR(VLOOKUP($A250,'CONCENTRADO DE CLAVES'!$A$10:$AU$732,Z$8,FALSE),"")</f>
        <v/>
      </c>
      <c r="AA250" s="13" t="str">
        <f>IFERROR(VLOOKUP($A250,'CONCENTRADO DE CLAVES'!$A$10:$AU$732,AA$8,FALSE),"")</f>
        <v/>
      </c>
      <c r="AB250" s="13" t="str">
        <f>IFERROR(VLOOKUP($A250,'CONCENTRADO DE CLAVES'!$A$10:$AU$732,AB$8,FALSE),"")</f>
        <v/>
      </c>
      <c r="AC250" s="13" t="str">
        <f>IFERROR(VLOOKUP($A250,'CONCENTRADO DE CLAVES'!$A$10:$AU$732,AC$8,FALSE),"")</f>
        <v/>
      </c>
      <c r="AD250" s="37" t="str">
        <f>IFERROR(VLOOKUP($A250,'CONCENTRADO DE CLAVES'!$A$10:$AU$732,AD$8,FALSE),"")</f>
        <v/>
      </c>
      <c r="AE250" s="13" t="str">
        <f>IFERROR(VLOOKUP($A250,'CONCENTRADO DE CLAVES'!$A$10:$AU$732,AE$8,FALSE),"")</f>
        <v/>
      </c>
      <c r="AF250" s="13" t="str">
        <f>IFERROR(VLOOKUP($A250,'CONCENTRADO DE CLAVES'!$A$10:$AU$732,AF$8,FALSE),"")</f>
        <v/>
      </c>
      <c r="AG250" s="13" t="str">
        <f>IFERROR(VLOOKUP($A250,'CONCENTRADO DE CLAVES'!$A$10:$AU$732,AG$8,FALSE),"")</f>
        <v/>
      </c>
      <c r="AH250" s="37" t="str">
        <f>IFERROR(VLOOKUP($A250,'CONCENTRADO DE CLAVES'!$A$10:$AU$732,AH$8,FALSE),"")</f>
        <v/>
      </c>
      <c r="AI250" s="13" t="str">
        <f>IFERROR(VLOOKUP($A250,'CONCENTRADO DE CLAVES'!$A$10:$AU$732,AI$8,FALSE),"")</f>
        <v/>
      </c>
      <c r="AJ250" s="13" t="str">
        <f>IFERROR(VLOOKUP($A250,'CONCENTRADO DE CLAVES'!$A$10:$AU$732,AJ$8,FALSE),"")</f>
        <v/>
      </c>
      <c r="AK250" s="13" t="str">
        <f>IFERROR(VLOOKUP($A250,'CONCENTRADO DE CLAVES'!$A$10:$AU$732,AK$8,FALSE),"")</f>
        <v/>
      </c>
      <c r="AL250" s="37" t="str">
        <f>IFERROR(VLOOKUP($A250,'CONCENTRADO DE CLAVES'!$A$10:$AU$732,AL$8,FALSE),"")</f>
        <v/>
      </c>
      <c r="AM250" s="69" t="str">
        <f>IFERROR(VLOOKUP($A250,'CONCENTRADO DE CLAVES'!$A$10:$AU$732,AM$8,FALSE),"")</f>
        <v/>
      </c>
    </row>
    <row r="251" spans="1:39" x14ac:dyDescent="0.25">
      <c r="A251" s="66">
        <v>242</v>
      </c>
      <c r="B251" s="16" t="str">
        <f>IFERROR(VLOOKUP($A251,'CONCENTRADO DE CLAVES'!$A$10:$AU$732,B$8,FALSE),"")</f>
        <v/>
      </c>
      <c r="C251" s="16" t="str">
        <f>IFERROR(VLOOKUP($A251,'CONCENTRADO DE CLAVES'!$A$10:$AU$732,C$8,FALSE),"")</f>
        <v/>
      </c>
      <c r="D251" s="16" t="str">
        <f>IFERROR(VLOOKUP($A251,'CONCENTRADO DE CLAVES'!$A$10:$AU$732,D$8,FALSE),"")</f>
        <v/>
      </c>
      <c r="E251" s="16" t="str">
        <f>IFERROR(VLOOKUP($A251,'CONCENTRADO DE CLAVES'!$A$10:$AU$732,E$8,FALSE),"")</f>
        <v/>
      </c>
      <c r="F251" s="16" t="str">
        <f>IFERROR(VLOOKUP($A251,'CONCENTRADO DE CLAVES'!$A$10:$AU$732,F$8,FALSE),"")</f>
        <v/>
      </c>
      <c r="G251" s="16" t="str">
        <f>IFERROR(VLOOKUP($A251,'CONCENTRADO DE CLAVES'!$A$10:$AU$732,G$8,FALSE),"")</f>
        <v/>
      </c>
      <c r="H251" s="16" t="str">
        <f>IFERROR(VLOOKUP($A251,'CONCENTRADO DE CLAVES'!$A$10:$AU$732,H$8,FALSE),"")</f>
        <v/>
      </c>
      <c r="I251" s="16" t="str">
        <f>IFERROR(VLOOKUP($A251,'CONCENTRADO DE CLAVES'!$A$10:$AU$732,I$8,FALSE),"")</f>
        <v/>
      </c>
      <c r="J251" s="16" t="str">
        <f>IFERROR(VLOOKUP($A251,'CONCENTRADO DE CLAVES'!$A$10:$AU$732,J$8,FALSE),"")</f>
        <v/>
      </c>
      <c r="K251" s="16" t="str">
        <f>IFERROR(VLOOKUP($A251,'CONCENTRADO DE CLAVES'!$A$10:$AU$732,K$8,FALSE),"")</f>
        <v/>
      </c>
      <c r="L251" s="16" t="str">
        <f>IFERROR(VLOOKUP($A251,'CONCENTRADO DE CLAVES'!$A$10:$AU$732,L$8,FALSE),"")</f>
        <v/>
      </c>
      <c r="M251" s="16" t="str">
        <f>IFERROR(VLOOKUP($A251,'CONCENTRADO DE CLAVES'!$A$10:$AU$732,M$8,FALSE),"")</f>
        <v/>
      </c>
      <c r="N251" s="16" t="str">
        <f>IFERROR(VLOOKUP($A251,'CONCENTRADO DE CLAVES'!$A$10:$AU$732,N$8,FALSE),"")</f>
        <v/>
      </c>
      <c r="O251" s="16" t="str">
        <f>IFERROR(VLOOKUP($A251,'CONCENTRADO DE CLAVES'!$A$10:$AU$732,O$8,FALSE),"")</f>
        <v/>
      </c>
      <c r="P251" s="16" t="str">
        <f>IFERROR(VLOOKUP($A251,'CONCENTRADO DE CLAVES'!$A$10:$AU$732,P$8,FALSE),"")</f>
        <v/>
      </c>
      <c r="Q251" s="16" t="str">
        <f>IFERROR(VLOOKUP($A251,'CONCENTRADO DE CLAVES'!$A$10:$AU$732,Q$8,FALSE),"")</f>
        <v/>
      </c>
      <c r="R251" s="16" t="str">
        <f>IFERROR(VLOOKUP($A251,'CONCENTRADO DE CLAVES'!$A$10:$AU$732,R$8,FALSE),"")</f>
        <v/>
      </c>
      <c r="S251" s="16" t="str">
        <f>IFERROR(VLOOKUP($A251,'CONCENTRADO DE CLAVES'!$A$10:$AU$732,S$8,FALSE),"")</f>
        <v/>
      </c>
      <c r="T251" s="16" t="str">
        <f>IFERROR(VLOOKUP($A251,'CONCENTRADO DE CLAVES'!$A$10:$AU$732,T$8,FALSE),"")</f>
        <v/>
      </c>
      <c r="U251" s="16" t="str">
        <f>IFERROR(VLOOKUP($A251,'CONCENTRADO DE CLAVES'!$A$10:$AU$732,U$8,FALSE),"")</f>
        <v/>
      </c>
      <c r="V251" s="16" t="str">
        <f>IFERROR(VLOOKUP($A251,'CONCENTRADO DE CLAVES'!$A$10:$AU$732,V$8,FALSE),"")</f>
        <v/>
      </c>
      <c r="W251" s="13" t="str">
        <f>IFERROR(VLOOKUP($A251,'CONCENTRADO DE CLAVES'!$A$10:$AU$732,W$8,FALSE),"")</f>
        <v/>
      </c>
      <c r="X251" s="13" t="str">
        <f>IFERROR(VLOOKUP($A251,'CONCENTRADO DE CLAVES'!$A$10:$AU$732,X$8,FALSE),"")</f>
        <v/>
      </c>
      <c r="Y251" s="13" t="str">
        <f>IFERROR(VLOOKUP($A251,'CONCENTRADO DE CLAVES'!$A$10:$AU$732,Y$8,FALSE),"")</f>
        <v/>
      </c>
      <c r="Z251" s="37" t="str">
        <f>IFERROR(VLOOKUP($A251,'CONCENTRADO DE CLAVES'!$A$10:$AU$732,Z$8,FALSE),"")</f>
        <v/>
      </c>
      <c r="AA251" s="13" t="str">
        <f>IFERROR(VLOOKUP($A251,'CONCENTRADO DE CLAVES'!$A$10:$AU$732,AA$8,FALSE),"")</f>
        <v/>
      </c>
      <c r="AB251" s="13" t="str">
        <f>IFERROR(VLOOKUP($A251,'CONCENTRADO DE CLAVES'!$A$10:$AU$732,AB$8,FALSE),"")</f>
        <v/>
      </c>
      <c r="AC251" s="13" t="str">
        <f>IFERROR(VLOOKUP($A251,'CONCENTRADO DE CLAVES'!$A$10:$AU$732,AC$8,FALSE),"")</f>
        <v/>
      </c>
      <c r="AD251" s="37" t="str">
        <f>IFERROR(VLOOKUP($A251,'CONCENTRADO DE CLAVES'!$A$10:$AU$732,AD$8,FALSE),"")</f>
        <v/>
      </c>
      <c r="AE251" s="13" t="str">
        <f>IFERROR(VLOOKUP($A251,'CONCENTRADO DE CLAVES'!$A$10:$AU$732,AE$8,FALSE),"")</f>
        <v/>
      </c>
      <c r="AF251" s="13" t="str">
        <f>IFERROR(VLOOKUP($A251,'CONCENTRADO DE CLAVES'!$A$10:$AU$732,AF$8,FALSE),"")</f>
        <v/>
      </c>
      <c r="AG251" s="13" t="str">
        <f>IFERROR(VLOOKUP($A251,'CONCENTRADO DE CLAVES'!$A$10:$AU$732,AG$8,FALSE),"")</f>
        <v/>
      </c>
      <c r="AH251" s="37" t="str">
        <f>IFERROR(VLOOKUP($A251,'CONCENTRADO DE CLAVES'!$A$10:$AU$732,AH$8,FALSE),"")</f>
        <v/>
      </c>
      <c r="AI251" s="13" t="str">
        <f>IFERROR(VLOOKUP($A251,'CONCENTRADO DE CLAVES'!$A$10:$AU$732,AI$8,FALSE),"")</f>
        <v/>
      </c>
      <c r="AJ251" s="13" t="str">
        <f>IFERROR(VLOOKUP($A251,'CONCENTRADO DE CLAVES'!$A$10:$AU$732,AJ$8,FALSE),"")</f>
        <v/>
      </c>
      <c r="AK251" s="13" t="str">
        <f>IFERROR(VLOOKUP($A251,'CONCENTRADO DE CLAVES'!$A$10:$AU$732,AK$8,FALSE),"")</f>
        <v/>
      </c>
      <c r="AL251" s="37" t="str">
        <f>IFERROR(VLOOKUP($A251,'CONCENTRADO DE CLAVES'!$A$10:$AU$732,AL$8,FALSE),"")</f>
        <v/>
      </c>
      <c r="AM251" s="69" t="str">
        <f>IFERROR(VLOOKUP($A251,'CONCENTRADO DE CLAVES'!$A$10:$AU$732,AM$8,FALSE),"")</f>
        <v/>
      </c>
    </row>
    <row r="252" spans="1:39" x14ac:dyDescent="0.25">
      <c r="A252" s="66">
        <v>243</v>
      </c>
      <c r="B252" s="16" t="str">
        <f>IFERROR(VLOOKUP($A252,'CONCENTRADO DE CLAVES'!$A$10:$AU$732,B$8,FALSE),"")</f>
        <v/>
      </c>
      <c r="C252" s="16" t="str">
        <f>IFERROR(VLOOKUP($A252,'CONCENTRADO DE CLAVES'!$A$10:$AU$732,C$8,FALSE),"")</f>
        <v/>
      </c>
      <c r="D252" s="16" t="str">
        <f>IFERROR(VLOOKUP($A252,'CONCENTRADO DE CLAVES'!$A$10:$AU$732,D$8,FALSE),"")</f>
        <v/>
      </c>
      <c r="E252" s="16" t="str">
        <f>IFERROR(VLOOKUP($A252,'CONCENTRADO DE CLAVES'!$A$10:$AU$732,E$8,FALSE),"")</f>
        <v/>
      </c>
      <c r="F252" s="16" t="str">
        <f>IFERROR(VLOOKUP($A252,'CONCENTRADO DE CLAVES'!$A$10:$AU$732,F$8,FALSE),"")</f>
        <v/>
      </c>
      <c r="G252" s="16" t="str">
        <f>IFERROR(VLOOKUP($A252,'CONCENTRADO DE CLAVES'!$A$10:$AU$732,G$8,FALSE),"")</f>
        <v/>
      </c>
      <c r="H252" s="16" t="str">
        <f>IFERROR(VLOOKUP($A252,'CONCENTRADO DE CLAVES'!$A$10:$AU$732,H$8,FALSE),"")</f>
        <v/>
      </c>
      <c r="I252" s="16" t="str">
        <f>IFERROR(VLOOKUP($A252,'CONCENTRADO DE CLAVES'!$A$10:$AU$732,I$8,FALSE),"")</f>
        <v/>
      </c>
      <c r="J252" s="16" t="str">
        <f>IFERROR(VLOOKUP($A252,'CONCENTRADO DE CLAVES'!$A$10:$AU$732,J$8,FALSE),"")</f>
        <v/>
      </c>
      <c r="K252" s="16" t="str">
        <f>IFERROR(VLOOKUP($A252,'CONCENTRADO DE CLAVES'!$A$10:$AU$732,K$8,FALSE),"")</f>
        <v/>
      </c>
      <c r="L252" s="16" t="str">
        <f>IFERROR(VLOOKUP($A252,'CONCENTRADO DE CLAVES'!$A$10:$AU$732,L$8,FALSE),"")</f>
        <v/>
      </c>
      <c r="M252" s="16" t="str">
        <f>IFERROR(VLOOKUP($A252,'CONCENTRADO DE CLAVES'!$A$10:$AU$732,M$8,FALSE),"")</f>
        <v/>
      </c>
      <c r="N252" s="16" t="str">
        <f>IFERROR(VLOOKUP($A252,'CONCENTRADO DE CLAVES'!$A$10:$AU$732,N$8,FALSE),"")</f>
        <v/>
      </c>
      <c r="O252" s="16" t="str">
        <f>IFERROR(VLOOKUP($A252,'CONCENTRADO DE CLAVES'!$A$10:$AU$732,O$8,FALSE),"")</f>
        <v/>
      </c>
      <c r="P252" s="16" t="str">
        <f>IFERROR(VLOOKUP($A252,'CONCENTRADO DE CLAVES'!$A$10:$AU$732,P$8,FALSE),"")</f>
        <v/>
      </c>
      <c r="Q252" s="16" t="str">
        <f>IFERROR(VLOOKUP($A252,'CONCENTRADO DE CLAVES'!$A$10:$AU$732,Q$8,FALSE),"")</f>
        <v/>
      </c>
      <c r="R252" s="16" t="str">
        <f>IFERROR(VLOOKUP($A252,'CONCENTRADO DE CLAVES'!$A$10:$AU$732,R$8,FALSE),"")</f>
        <v/>
      </c>
      <c r="S252" s="16" t="str">
        <f>IFERROR(VLOOKUP($A252,'CONCENTRADO DE CLAVES'!$A$10:$AU$732,S$8,FALSE),"")</f>
        <v/>
      </c>
      <c r="T252" s="16" t="str">
        <f>IFERROR(VLOOKUP($A252,'CONCENTRADO DE CLAVES'!$A$10:$AU$732,T$8,FALSE),"")</f>
        <v/>
      </c>
      <c r="U252" s="16" t="str">
        <f>IFERROR(VLOOKUP($A252,'CONCENTRADO DE CLAVES'!$A$10:$AU$732,U$8,FALSE),"")</f>
        <v/>
      </c>
      <c r="V252" s="16" t="str">
        <f>IFERROR(VLOOKUP($A252,'CONCENTRADO DE CLAVES'!$A$10:$AU$732,V$8,FALSE),"")</f>
        <v/>
      </c>
      <c r="W252" s="13" t="str">
        <f>IFERROR(VLOOKUP($A252,'CONCENTRADO DE CLAVES'!$A$10:$AU$732,W$8,FALSE),"")</f>
        <v/>
      </c>
      <c r="X252" s="13" t="str">
        <f>IFERROR(VLOOKUP($A252,'CONCENTRADO DE CLAVES'!$A$10:$AU$732,X$8,FALSE),"")</f>
        <v/>
      </c>
      <c r="Y252" s="13" t="str">
        <f>IFERROR(VLOOKUP($A252,'CONCENTRADO DE CLAVES'!$A$10:$AU$732,Y$8,FALSE),"")</f>
        <v/>
      </c>
      <c r="Z252" s="37" t="str">
        <f>IFERROR(VLOOKUP($A252,'CONCENTRADO DE CLAVES'!$A$10:$AU$732,Z$8,FALSE),"")</f>
        <v/>
      </c>
      <c r="AA252" s="13" t="str">
        <f>IFERROR(VLOOKUP($A252,'CONCENTRADO DE CLAVES'!$A$10:$AU$732,AA$8,FALSE),"")</f>
        <v/>
      </c>
      <c r="AB252" s="13" t="str">
        <f>IFERROR(VLOOKUP($A252,'CONCENTRADO DE CLAVES'!$A$10:$AU$732,AB$8,FALSE),"")</f>
        <v/>
      </c>
      <c r="AC252" s="13" t="str">
        <f>IFERROR(VLOOKUP($A252,'CONCENTRADO DE CLAVES'!$A$10:$AU$732,AC$8,FALSE),"")</f>
        <v/>
      </c>
      <c r="AD252" s="37" t="str">
        <f>IFERROR(VLOOKUP($A252,'CONCENTRADO DE CLAVES'!$A$10:$AU$732,AD$8,FALSE),"")</f>
        <v/>
      </c>
      <c r="AE252" s="13" t="str">
        <f>IFERROR(VLOOKUP($A252,'CONCENTRADO DE CLAVES'!$A$10:$AU$732,AE$8,FALSE),"")</f>
        <v/>
      </c>
      <c r="AF252" s="13" t="str">
        <f>IFERROR(VLOOKUP($A252,'CONCENTRADO DE CLAVES'!$A$10:$AU$732,AF$8,FALSE),"")</f>
        <v/>
      </c>
      <c r="AG252" s="13" t="str">
        <f>IFERROR(VLOOKUP($A252,'CONCENTRADO DE CLAVES'!$A$10:$AU$732,AG$8,FALSE),"")</f>
        <v/>
      </c>
      <c r="AH252" s="37" t="str">
        <f>IFERROR(VLOOKUP($A252,'CONCENTRADO DE CLAVES'!$A$10:$AU$732,AH$8,FALSE),"")</f>
        <v/>
      </c>
      <c r="AI252" s="13" t="str">
        <f>IFERROR(VLOOKUP($A252,'CONCENTRADO DE CLAVES'!$A$10:$AU$732,AI$8,FALSE),"")</f>
        <v/>
      </c>
      <c r="AJ252" s="13" t="str">
        <f>IFERROR(VLOOKUP($A252,'CONCENTRADO DE CLAVES'!$A$10:$AU$732,AJ$8,FALSE),"")</f>
        <v/>
      </c>
      <c r="AK252" s="13" t="str">
        <f>IFERROR(VLOOKUP($A252,'CONCENTRADO DE CLAVES'!$A$10:$AU$732,AK$8,FALSE),"")</f>
        <v/>
      </c>
      <c r="AL252" s="37" t="str">
        <f>IFERROR(VLOOKUP($A252,'CONCENTRADO DE CLAVES'!$A$10:$AU$732,AL$8,FALSE),"")</f>
        <v/>
      </c>
      <c r="AM252" s="69" t="str">
        <f>IFERROR(VLOOKUP($A252,'CONCENTRADO DE CLAVES'!$A$10:$AU$732,AM$8,FALSE),"")</f>
        <v/>
      </c>
    </row>
    <row r="253" spans="1:39" x14ac:dyDescent="0.25">
      <c r="A253" s="66">
        <v>244</v>
      </c>
      <c r="B253" s="16" t="str">
        <f>IFERROR(VLOOKUP($A253,'CONCENTRADO DE CLAVES'!$A$10:$AU$732,B$8,FALSE),"")</f>
        <v/>
      </c>
      <c r="C253" s="16" t="str">
        <f>IFERROR(VLOOKUP($A253,'CONCENTRADO DE CLAVES'!$A$10:$AU$732,C$8,FALSE),"")</f>
        <v/>
      </c>
      <c r="D253" s="16" t="str">
        <f>IFERROR(VLOOKUP($A253,'CONCENTRADO DE CLAVES'!$A$10:$AU$732,D$8,FALSE),"")</f>
        <v/>
      </c>
      <c r="E253" s="16" t="str">
        <f>IFERROR(VLOOKUP($A253,'CONCENTRADO DE CLAVES'!$A$10:$AU$732,E$8,FALSE),"")</f>
        <v/>
      </c>
      <c r="F253" s="16" t="str">
        <f>IFERROR(VLOOKUP($A253,'CONCENTRADO DE CLAVES'!$A$10:$AU$732,F$8,FALSE),"")</f>
        <v/>
      </c>
      <c r="G253" s="16" t="str">
        <f>IFERROR(VLOOKUP($A253,'CONCENTRADO DE CLAVES'!$A$10:$AU$732,G$8,FALSE),"")</f>
        <v/>
      </c>
      <c r="H253" s="16" t="str">
        <f>IFERROR(VLOOKUP($A253,'CONCENTRADO DE CLAVES'!$A$10:$AU$732,H$8,FALSE),"")</f>
        <v/>
      </c>
      <c r="I253" s="16" t="str">
        <f>IFERROR(VLOOKUP($A253,'CONCENTRADO DE CLAVES'!$A$10:$AU$732,I$8,FALSE),"")</f>
        <v/>
      </c>
      <c r="J253" s="16" t="str">
        <f>IFERROR(VLOOKUP($A253,'CONCENTRADO DE CLAVES'!$A$10:$AU$732,J$8,FALSE),"")</f>
        <v/>
      </c>
      <c r="K253" s="16" t="str">
        <f>IFERROR(VLOOKUP($A253,'CONCENTRADO DE CLAVES'!$A$10:$AU$732,K$8,FALSE),"")</f>
        <v/>
      </c>
      <c r="L253" s="16" t="str">
        <f>IFERROR(VLOOKUP($A253,'CONCENTRADO DE CLAVES'!$A$10:$AU$732,L$8,FALSE),"")</f>
        <v/>
      </c>
      <c r="M253" s="16" t="str">
        <f>IFERROR(VLOOKUP($A253,'CONCENTRADO DE CLAVES'!$A$10:$AU$732,M$8,FALSE),"")</f>
        <v/>
      </c>
      <c r="N253" s="16" t="str">
        <f>IFERROR(VLOOKUP($A253,'CONCENTRADO DE CLAVES'!$A$10:$AU$732,N$8,FALSE),"")</f>
        <v/>
      </c>
      <c r="O253" s="16" t="str">
        <f>IFERROR(VLOOKUP($A253,'CONCENTRADO DE CLAVES'!$A$10:$AU$732,O$8,FALSE),"")</f>
        <v/>
      </c>
      <c r="P253" s="16" t="str">
        <f>IFERROR(VLOOKUP($A253,'CONCENTRADO DE CLAVES'!$A$10:$AU$732,P$8,FALSE),"")</f>
        <v/>
      </c>
      <c r="Q253" s="16" t="str">
        <f>IFERROR(VLOOKUP($A253,'CONCENTRADO DE CLAVES'!$A$10:$AU$732,Q$8,FALSE),"")</f>
        <v/>
      </c>
      <c r="R253" s="16" t="str">
        <f>IFERROR(VLOOKUP($A253,'CONCENTRADO DE CLAVES'!$A$10:$AU$732,R$8,FALSE),"")</f>
        <v/>
      </c>
      <c r="S253" s="16" t="str">
        <f>IFERROR(VLOOKUP($A253,'CONCENTRADO DE CLAVES'!$A$10:$AU$732,S$8,FALSE),"")</f>
        <v/>
      </c>
      <c r="T253" s="16" t="str">
        <f>IFERROR(VLOOKUP($A253,'CONCENTRADO DE CLAVES'!$A$10:$AU$732,T$8,FALSE),"")</f>
        <v/>
      </c>
      <c r="U253" s="16" t="str">
        <f>IFERROR(VLOOKUP($A253,'CONCENTRADO DE CLAVES'!$A$10:$AU$732,U$8,FALSE),"")</f>
        <v/>
      </c>
      <c r="V253" s="16" t="str">
        <f>IFERROR(VLOOKUP($A253,'CONCENTRADO DE CLAVES'!$A$10:$AU$732,V$8,FALSE),"")</f>
        <v/>
      </c>
      <c r="W253" s="13" t="str">
        <f>IFERROR(VLOOKUP($A253,'CONCENTRADO DE CLAVES'!$A$10:$AU$732,W$8,FALSE),"")</f>
        <v/>
      </c>
      <c r="X253" s="13" t="str">
        <f>IFERROR(VLOOKUP($A253,'CONCENTRADO DE CLAVES'!$A$10:$AU$732,X$8,FALSE),"")</f>
        <v/>
      </c>
      <c r="Y253" s="13" t="str">
        <f>IFERROR(VLOOKUP($A253,'CONCENTRADO DE CLAVES'!$A$10:$AU$732,Y$8,FALSE),"")</f>
        <v/>
      </c>
      <c r="Z253" s="37" t="str">
        <f>IFERROR(VLOOKUP($A253,'CONCENTRADO DE CLAVES'!$A$10:$AU$732,Z$8,FALSE),"")</f>
        <v/>
      </c>
      <c r="AA253" s="13" t="str">
        <f>IFERROR(VLOOKUP($A253,'CONCENTRADO DE CLAVES'!$A$10:$AU$732,AA$8,FALSE),"")</f>
        <v/>
      </c>
      <c r="AB253" s="13" t="str">
        <f>IFERROR(VLOOKUP($A253,'CONCENTRADO DE CLAVES'!$A$10:$AU$732,AB$8,FALSE),"")</f>
        <v/>
      </c>
      <c r="AC253" s="13" t="str">
        <f>IFERROR(VLOOKUP($A253,'CONCENTRADO DE CLAVES'!$A$10:$AU$732,AC$8,FALSE),"")</f>
        <v/>
      </c>
      <c r="AD253" s="37" t="str">
        <f>IFERROR(VLOOKUP($A253,'CONCENTRADO DE CLAVES'!$A$10:$AU$732,AD$8,FALSE),"")</f>
        <v/>
      </c>
      <c r="AE253" s="13" t="str">
        <f>IFERROR(VLOOKUP($A253,'CONCENTRADO DE CLAVES'!$A$10:$AU$732,AE$8,FALSE),"")</f>
        <v/>
      </c>
      <c r="AF253" s="13" t="str">
        <f>IFERROR(VLOOKUP($A253,'CONCENTRADO DE CLAVES'!$A$10:$AU$732,AF$8,FALSE),"")</f>
        <v/>
      </c>
      <c r="AG253" s="13" t="str">
        <f>IFERROR(VLOOKUP($A253,'CONCENTRADO DE CLAVES'!$A$10:$AU$732,AG$8,FALSE),"")</f>
        <v/>
      </c>
      <c r="AH253" s="37" t="str">
        <f>IFERROR(VLOOKUP($A253,'CONCENTRADO DE CLAVES'!$A$10:$AU$732,AH$8,FALSE),"")</f>
        <v/>
      </c>
      <c r="AI253" s="13" t="str">
        <f>IFERROR(VLOOKUP($A253,'CONCENTRADO DE CLAVES'!$A$10:$AU$732,AI$8,FALSE),"")</f>
        <v/>
      </c>
      <c r="AJ253" s="13" t="str">
        <f>IFERROR(VLOOKUP($A253,'CONCENTRADO DE CLAVES'!$A$10:$AU$732,AJ$8,FALSE),"")</f>
        <v/>
      </c>
      <c r="AK253" s="13" t="str">
        <f>IFERROR(VLOOKUP($A253,'CONCENTRADO DE CLAVES'!$A$10:$AU$732,AK$8,FALSE),"")</f>
        <v/>
      </c>
      <c r="AL253" s="37" t="str">
        <f>IFERROR(VLOOKUP($A253,'CONCENTRADO DE CLAVES'!$A$10:$AU$732,AL$8,FALSE),"")</f>
        <v/>
      </c>
      <c r="AM253" s="69" t="str">
        <f>IFERROR(VLOOKUP($A253,'CONCENTRADO DE CLAVES'!$A$10:$AU$732,AM$8,FALSE),"")</f>
        <v/>
      </c>
    </row>
    <row r="254" spans="1:39" x14ac:dyDescent="0.25">
      <c r="A254" s="66">
        <v>245</v>
      </c>
      <c r="B254" s="16" t="str">
        <f>IFERROR(VLOOKUP($A254,'CONCENTRADO DE CLAVES'!$A$10:$AU$732,B$8,FALSE),"")</f>
        <v/>
      </c>
      <c r="C254" s="16" t="str">
        <f>IFERROR(VLOOKUP($A254,'CONCENTRADO DE CLAVES'!$A$10:$AU$732,C$8,FALSE),"")</f>
        <v/>
      </c>
      <c r="D254" s="16" t="str">
        <f>IFERROR(VLOOKUP($A254,'CONCENTRADO DE CLAVES'!$A$10:$AU$732,D$8,FALSE),"")</f>
        <v/>
      </c>
      <c r="E254" s="16" t="str">
        <f>IFERROR(VLOOKUP($A254,'CONCENTRADO DE CLAVES'!$A$10:$AU$732,E$8,FALSE),"")</f>
        <v/>
      </c>
      <c r="F254" s="16" t="str">
        <f>IFERROR(VLOOKUP($A254,'CONCENTRADO DE CLAVES'!$A$10:$AU$732,F$8,FALSE),"")</f>
        <v/>
      </c>
      <c r="G254" s="16" t="str">
        <f>IFERROR(VLOOKUP($A254,'CONCENTRADO DE CLAVES'!$A$10:$AU$732,G$8,FALSE),"")</f>
        <v/>
      </c>
      <c r="H254" s="16" t="str">
        <f>IFERROR(VLOOKUP($A254,'CONCENTRADO DE CLAVES'!$A$10:$AU$732,H$8,FALSE),"")</f>
        <v/>
      </c>
      <c r="I254" s="16" t="str">
        <f>IFERROR(VLOOKUP($A254,'CONCENTRADO DE CLAVES'!$A$10:$AU$732,I$8,FALSE),"")</f>
        <v/>
      </c>
      <c r="J254" s="16" t="str">
        <f>IFERROR(VLOOKUP($A254,'CONCENTRADO DE CLAVES'!$A$10:$AU$732,J$8,FALSE),"")</f>
        <v/>
      </c>
      <c r="K254" s="16" t="str">
        <f>IFERROR(VLOOKUP($A254,'CONCENTRADO DE CLAVES'!$A$10:$AU$732,K$8,FALSE),"")</f>
        <v/>
      </c>
      <c r="L254" s="16" t="str">
        <f>IFERROR(VLOOKUP($A254,'CONCENTRADO DE CLAVES'!$A$10:$AU$732,L$8,FALSE),"")</f>
        <v/>
      </c>
      <c r="M254" s="16" t="str">
        <f>IFERROR(VLOOKUP($A254,'CONCENTRADO DE CLAVES'!$A$10:$AU$732,M$8,FALSE),"")</f>
        <v/>
      </c>
      <c r="N254" s="16" t="str">
        <f>IFERROR(VLOOKUP($A254,'CONCENTRADO DE CLAVES'!$A$10:$AU$732,N$8,FALSE),"")</f>
        <v/>
      </c>
      <c r="O254" s="16" t="str">
        <f>IFERROR(VLOOKUP($A254,'CONCENTRADO DE CLAVES'!$A$10:$AU$732,O$8,FALSE),"")</f>
        <v/>
      </c>
      <c r="P254" s="16" t="str">
        <f>IFERROR(VLOOKUP($A254,'CONCENTRADO DE CLAVES'!$A$10:$AU$732,P$8,FALSE),"")</f>
        <v/>
      </c>
      <c r="Q254" s="16" t="str">
        <f>IFERROR(VLOOKUP($A254,'CONCENTRADO DE CLAVES'!$A$10:$AU$732,Q$8,FALSE),"")</f>
        <v/>
      </c>
      <c r="R254" s="16" t="str">
        <f>IFERROR(VLOOKUP($A254,'CONCENTRADO DE CLAVES'!$A$10:$AU$732,R$8,FALSE),"")</f>
        <v/>
      </c>
      <c r="S254" s="16" t="str">
        <f>IFERROR(VLOOKUP($A254,'CONCENTRADO DE CLAVES'!$A$10:$AU$732,S$8,FALSE),"")</f>
        <v/>
      </c>
      <c r="T254" s="16" t="str">
        <f>IFERROR(VLOOKUP($A254,'CONCENTRADO DE CLAVES'!$A$10:$AU$732,T$8,FALSE),"")</f>
        <v/>
      </c>
      <c r="U254" s="16" t="str">
        <f>IFERROR(VLOOKUP($A254,'CONCENTRADO DE CLAVES'!$A$10:$AU$732,U$8,FALSE),"")</f>
        <v/>
      </c>
      <c r="V254" s="16" t="str">
        <f>IFERROR(VLOOKUP($A254,'CONCENTRADO DE CLAVES'!$A$10:$AU$732,V$8,FALSE),"")</f>
        <v/>
      </c>
      <c r="W254" s="13" t="str">
        <f>IFERROR(VLOOKUP($A254,'CONCENTRADO DE CLAVES'!$A$10:$AU$732,W$8,FALSE),"")</f>
        <v/>
      </c>
      <c r="X254" s="13" t="str">
        <f>IFERROR(VLOOKUP($A254,'CONCENTRADO DE CLAVES'!$A$10:$AU$732,X$8,FALSE),"")</f>
        <v/>
      </c>
      <c r="Y254" s="13" t="str">
        <f>IFERROR(VLOOKUP($A254,'CONCENTRADO DE CLAVES'!$A$10:$AU$732,Y$8,FALSE),"")</f>
        <v/>
      </c>
      <c r="Z254" s="37" t="str">
        <f>IFERROR(VLOOKUP($A254,'CONCENTRADO DE CLAVES'!$A$10:$AU$732,Z$8,FALSE),"")</f>
        <v/>
      </c>
      <c r="AA254" s="13" t="str">
        <f>IFERROR(VLOOKUP($A254,'CONCENTRADO DE CLAVES'!$A$10:$AU$732,AA$8,FALSE),"")</f>
        <v/>
      </c>
      <c r="AB254" s="13" t="str">
        <f>IFERROR(VLOOKUP($A254,'CONCENTRADO DE CLAVES'!$A$10:$AU$732,AB$8,FALSE),"")</f>
        <v/>
      </c>
      <c r="AC254" s="13" t="str">
        <f>IFERROR(VLOOKUP($A254,'CONCENTRADO DE CLAVES'!$A$10:$AU$732,AC$8,FALSE),"")</f>
        <v/>
      </c>
      <c r="AD254" s="37" t="str">
        <f>IFERROR(VLOOKUP($A254,'CONCENTRADO DE CLAVES'!$A$10:$AU$732,AD$8,FALSE),"")</f>
        <v/>
      </c>
      <c r="AE254" s="13" t="str">
        <f>IFERROR(VLOOKUP($A254,'CONCENTRADO DE CLAVES'!$A$10:$AU$732,AE$8,FALSE),"")</f>
        <v/>
      </c>
      <c r="AF254" s="13" t="str">
        <f>IFERROR(VLOOKUP($A254,'CONCENTRADO DE CLAVES'!$A$10:$AU$732,AF$8,FALSE),"")</f>
        <v/>
      </c>
      <c r="AG254" s="13" t="str">
        <f>IFERROR(VLOOKUP($A254,'CONCENTRADO DE CLAVES'!$A$10:$AU$732,AG$8,FALSE),"")</f>
        <v/>
      </c>
      <c r="AH254" s="37" t="str">
        <f>IFERROR(VLOOKUP($A254,'CONCENTRADO DE CLAVES'!$A$10:$AU$732,AH$8,FALSE),"")</f>
        <v/>
      </c>
      <c r="AI254" s="13" t="str">
        <f>IFERROR(VLOOKUP($A254,'CONCENTRADO DE CLAVES'!$A$10:$AU$732,AI$8,FALSE),"")</f>
        <v/>
      </c>
      <c r="AJ254" s="13" t="str">
        <f>IFERROR(VLOOKUP($A254,'CONCENTRADO DE CLAVES'!$A$10:$AU$732,AJ$8,FALSE),"")</f>
        <v/>
      </c>
      <c r="AK254" s="13" t="str">
        <f>IFERROR(VLOOKUP($A254,'CONCENTRADO DE CLAVES'!$A$10:$AU$732,AK$8,FALSE),"")</f>
        <v/>
      </c>
      <c r="AL254" s="37" t="str">
        <f>IFERROR(VLOOKUP($A254,'CONCENTRADO DE CLAVES'!$A$10:$AU$732,AL$8,FALSE),"")</f>
        <v/>
      </c>
      <c r="AM254" s="69" t="str">
        <f>IFERROR(VLOOKUP($A254,'CONCENTRADO DE CLAVES'!$A$10:$AU$732,AM$8,FALSE),"")</f>
        <v/>
      </c>
    </row>
    <row r="255" spans="1:39" x14ac:dyDescent="0.25">
      <c r="A255" s="66">
        <v>246</v>
      </c>
      <c r="B255" s="16" t="str">
        <f>IFERROR(VLOOKUP($A255,'CONCENTRADO DE CLAVES'!$A$10:$AU$732,B$8,FALSE),"")</f>
        <v/>
      </c>
      <c r="C255" s="16" t="str">
        <f>IFERROR(VLOOKUP($A255,'CONCENTRADO DE CLAVES'!$A$10:$AU$732,C$8,FALSE),"")</f>
        <v/>
      </c>
      <c r="D255" s="16" t="str">
        <f>IFERROR(VLOOKUP($A255,'CONCENTRADO DE CLAVES'!$A$10:$AU$732,D$8,FALSE),"")</f>
        <v/>
      </c>
      <c r="E255" s="16" t="str">
        <f>IFERROR(VLOOKUP($A255,'CONCENTRADO DE CLAVES'!$A$10:$AU$732,E$8,FALSE),"")</f>
        <v/>
      </c>
      <c r="F255" s="16" t="str">
        <f>IFERROR(VLOOKUP($A255,'CONCENTRADO DE CLAVES'!$A$10:$AU$732,F$8,FALSE),"")</f>
        <v/>
      </c>
      <c r="G255" s="16" t="str">
        <f>IFERROR(VLOOKUP($A255,'CONCENTRADO DE CLAVES'!$A$10:$AU$732,G$8,FALSE),"")</f>
        <v/>
      </c>
      <c r="H255" s="16" t="str">
        <f>IFERROR(VLOOKUP($A255,'CONCENTRADO DE CLAVES'!$A$10:$AU$732,H$8,FALSE),"")</f>
        <v/>
      </c>
      <c r="I255" s="16" t="str">
        <f>IFERROR(VLOOKUP($A255,'CONCENTRADO DE CLAVES'!$A$10:$AU$732,I$8,FALSE),"")</f>
        <v/>
      </c>
      <c r="J255" s="16" t="str">
        <f>IFERROR(VLOOKUP($A255,'CONCENTRADO DE CLAVES'!$A$10:$AU$732,J$8,FALSE),"")</f>
        <v/>
      </c>
      <c r="K255" s="16" t="str">
        <f>IFERROR(VLOOKUP($A255,'CONCENTRADO DE CLAVES'!$A$10:$AU$732,K$8,FALSE),"")</f>
        <v/>
      </c>
      <c r="L255" s="16" t="str">
        <f>IFERROR(VLOOKUP($A255,'CONCENTRADO DE CLAVES'!$A$10:$AU$732,L$8,FALSE),"")</f>
        <v/>
      </c>
      <c r="M255" s="16" t="str">
        <f>IFERROR(VLOOKUP($A255,'CONCENTRADO DE CLAVES'!$A$10:$AU$732,M$8,FALSE),"")</f>
        <v/>
      </c>
      <c r="N255" s="16" t="str">
        <f>IFERROR(VLOOKUP($A255,'CONCENTRADO DE CLAVES'!$A$10:$AU$732,N$8,FALSE),"")</f>
        <v/>
      </c>
      <c r="O255" s="16" t="str">
        <f>IFERROR(VLOOKUP($A255,'CONCENTRADO DE CLAVES'!$A$10:$AU$732,O$8,FALSE),"")</f>
        <v/>
      </c>
      <c r="P255" s="16" t="str">
        <f>IFERROR(VLOOKUP($A255,'CONCENTRADO DE CLAVES'!$A$10:$AU$732,P$8,FALSE),"")</f>
        <v/>
      </c>
      <c r="Q255" s="16" t="str">
        <f>IFERROR(VLOOKUP($A255,'CONCENTRADO DE CLAVES'!$A$10:$AU$732,Q$8,FALSE),"")</f>
        <v/>
      </c>
      <c r="R255" s="16" t="str">
        <f>IFERROR(VLOOKUP($A255,'CONCENTRADO DE CLAVES'!$A$10:$AU$732,R$8,FALSE),"")</f>
        <v/>
      </c>
      <c r="S255" s="16" t="str">
        <f>IFERROR(VLOOKUP($A255,'CONCENTRADO DE CLAVES'!$A$10:$AU$732,S$8,FALSE),"")</f>
        <v/>
      </c>
      <c r="T255" s="16" t="str">
        <f>IFERROR(VLOOKUP($A255,'CONCENTRADO DE CLAVES'!$A$10:$AU$732,T$8,FALSE),"")</f>
        <v/>
      </c>
      <c r="U255" s="16" t="str">
        <f>IFERROR(VLOOKUP($A255,'CONCENTRADO DE CLAVES'!$A$10:$AU$732,U$8,FALSE),"")</f>
        <v/>
      </c>
      <c r="V255" s="16" t="str">
        <f>IFERROR(VLOOKUP($A255,'CONCENTRADO DE CLAVES'!$A$10:$AU$732,V$8,FALSE),"")</f>
        <v/>
      </c>
      <c r="W255" s="13" t="str">
        <f>IFERROR(VLOOKUP($A255,'CONCENTRADO DE CLAVES'!$A$10:$AU$732,W$8,FALSE),"")</f>
        <v/>
      </c>
      <c r="X255" s="13" t="str">
        <f>IFERROR(VLOOKUP($A255,'CONCENTRADO DE CLAVES'!$A$10:$AU$732,X$8,FALSE),"")</f>
        <v/>
      </c>
      <c r="Y255" s="13" t="str">
        <f>IFERROR(VLOOKUP($A255,'CONCENTRADO DE CLAVES'!$A$10:$AU$732,Y$8,FALSE),"")</f>
        <v/>
      </c>
      <c r="Z255" s="37" t="str">
        <f>IFERROR(VLOOKUP($A255,'CONCENTRADO DE CLAVES'!$A$10:$AU$732,Z$8,FALSE),"")</f>
        <v/>
      </c>
      <c r="AA255" s="13" t="str">
        <f>IFERROR(VLOOKUP($A255,'CONCENTRADO DE CLAVES'!$A$10:$AU$732,AA$8,FALSE),"")</f>
        <v/>
      </c>
      <c r="AB255" s="13" t="str">
        <f>IFERROR(VLOOKUP($A255,'CONCENTRADO DE CLAVES'!$A$10:$AU$732,AB$8,FALSE),"")</f>
        <v/>
      </c>
      <c r="AC255" s="13" t="str">
        <f>IFERROR(VLOOKUP($A255,'CONCENTRADO DE CLAVES'!$A$10:$AU$732,AC$8,FALSE),"")</f>
        <v/>
      </c>
      <c r="AD255" s="37" t="str">
        <f>IFERROR(VLOOKUP($A255,'CONCENTRADO DE CLAVES'!$A$10:$AU$732,AD$8,FALSE),"")</f>
        <v/>
      </c>
      <c r="AE255" s="13" t="str">
        <f>IFERROR(VLOOKUP($A255,'CONCENTRADO DE CLAVES'!$A$10:$AU$732,AE$8,FALSE),"")</f>
        <v/>
      </c>
      <c r="AF255" s="13" t="str">
        <f>IFERROR(VLOOKUP($A255,'CONCENTRADO DE CLAVES'!$A$10:$AU$732,AF$8,FALSE),"")</f>
        <v/>
      </c>
      <c r="AG255" s="13" t="str">
        <f>IFERROR(VLOOKUP($A255,'CONCENTRADO DE CLAVES'!$A$10:$AU$732,AG$8,FALSE),"")</f>
        <v/>
      </c>
      <c r="AH255" s="37" t="str">
        <f>IFERROR(VLOOKUP($A255,'CONCENTRADO DE CLAVES'!$A$10:$AU$732,AH$8,FALSE),"")</f>
        <v/>
      </c>
      <c r="AI255" s="13" t="str">
        <f>IFERROR(VLOOKUP($A255,'CONCENTRADO DE CLAVES'!$A$10:$AU$732,AI$8,FALSE),"")</f>
        <v/>
      </c>
      <c r="AJ255" s="13" t="str">
        <f>IFERROR(VLOOKUP($A255,'CONCENTRADO DE CLAVES'!$A$10:$AU$732,AJ$8,FALSE),"")</f>
        <v/>
      </c>
      <c r="AK255" s="13" t="str">
        <f>IFERROR(VLOOKUP($A255,'CONCENTRADO DE CLAVES'!$A$10:$AU$732,AK$8,FALSE),"")</f>
        <v/>
      </c>
      <c r="AL255" s="37" t="str">
        <f>IFERROR(VLOOKUP($A255,'CONCENTRADO DE CLAVES'!$A$10:$AU$732,AL$8,FALSE),"")</f>
        <v/>
      </c>
      <c r="AM255" s="69" t="str">
        <f>IFERROR(VLOOKUP($A255,'CONCENTRADO DE CLAVES'!$A$10:$AU$732,AM$8,FALSE),"")</f>
        <v/>
      </c>
    </row>
    <row r="256" spans="1:39" x14ac:dyDescent="0.25">
      <c r="A256" s="66">
        <v>247</v>
      </c>
      <c r="B256" s="16" t="str">
        <f>IFERROR(VLOOKUP($A256,'CONCENTRADO DE CLAVES'!$A$10:$AU$732,B$8,FALSE),"")</f>
        <v/>
      </c>
      <c r="C256" s="16" t="str">
        <f>IFERROR(VLOOKUP($A256,'CONCENTRADO DE CLAVES'!$A$10:$AU$732,C$8,FALSE),"")</f>
        <v/>
      </c>
      <c r="D256" s="16" t="str">
        <f>IFERROR(VLOOKUP($A256,'CONCENTRADO DE CLAVES'!$A$10:$AU$732,D$8,FALSE),"")</f>
        <v/>
      </c>
      <c r="E256" s="16" t="str">
        <f>IFERROR(VLOOKUP($A256,'CONCENTRADO DE CLAVES'!$A$10:$AU$732,E$8,FALSE),"")</f>
        <v/>
      </c>
      <c r="F256" s="16" t="str">
        <f>IFERROR(VLOOKUP($A256,'CONCENTRADO DE CLAVES'!$A$10:$AU$732,F$8,FALSE),"")</f>
        <v/>
      </c>
      <c r="G256" s="16" t="str">
        <f>IFERROR(VLOOKUP($A256,'CONCENTRADO DE CLAVES'!$A$10:$AU$732,G$8,FALSE),"")</f>
        <v/>
      </c>
      <c r="H256" s="16" t="str">
        <f>IFERROR(VLOOKUP($A256,'CONCENTRADO DE CLAVES'!$A$10:$AU$732,H$8,FALSE),"")</f>
        <v/>
      </c>
      <c r="I256" s="16" t="str">
        <f>IFERROR(VLOOKUP($A256,'CONCENTRADO DE CLAVES'!$A$10:$AU$732,I$8,FALSE),"")</f>
        <v/>
      </c>
      <c r="J256" s="16" t="str">
        <f>IFERROR(VLOOKUP($A256,'CONCENTRADO DE CLAVES'!$A$10:$AU$732,J$8,FALSE),"")</f>
        <v/>
      </c>
      <c r="K256" s="16" t="str">
        <f>IFERROR(VLOOKUP($A256,'CONCENTRADO DE CLAVES'!$A$10:$AU$732,K$8,FALSE),"")</f>
        <v/>
      </c>
      <c r="L256" s="16" t="str">
        <f>IFERROR(VLOOKUP($A256,'CONCENTRADO DE CLAVES'!$A$10:$AU$732,L$8,FALSE),"")</f>
        <v/>
      </c>
      <c r="M256" s="16" t="str">
        <f>IFERROR(VLOOKUP($A256,'CONCENTRADO DE CLAVES'!$A$10:$AU$732,M$8,FALSE),"")</f>
        <v/>
      </c>
      <c r="N256" s="16" t="str">
        <f>IFERROR(VLOOKUP($A256,'CONCENTRADO DE CLAVES'!$A$10:$AU$732,N$8,FALSE),"")</f>
        <v/>
      </c>
      <c r="O256" s="16" t="str">
        <f>IFERROR(VLOOKUP($A256,'CONCENTRADO DE CLAVES'!$A$10:$AU$732,O$8,FALSE),"")</f>
        <v/>
      </c>
      <c r="P256" s="16" t="str">
        <f>IFERROR(VLOOKUP($A256,'CONCENTRADO DE CLAVES'!$A$10:$AU$732,P$8,FALSE),"")</f>
        <v/>
      </c>
      <c r="Q256" s="16" t="str">
        <f>IFERROR(VLOOKUP($A256,'CONCENTRADO DE CLAVES'!$A$10:$AU$732,Q$8,FALSE),"")</f>
        <v/>
      </c>
      <c r="R256" s="16" t="str">
        <f>IFERROR(VLOOKUP($A256,'CONCENTRADO DE CLAVES'!$A$10:$AU$732,R$8,FALSE),"")</f>
        <v/>
      </c>
      <c r="S256" s="16" t="str">
        <f>IFERROR(VLOOKUP($A256,'CONCENTRADO DE CLAVES'!$A$10:$AU$732,S$8,FALSE),"")</f>
        <v/>
      </c>
      <c r="T256" s="16" t="str">
        <f>IFERROR(VLOOKUP($A256,'CONCENTRADO DE CLAVES'!$A$10:$AU$732,T$8,FALSE),"")</f>
        <v/>
      </c>
      <c r="U256" s="16" t="str">
        <f>IFERROR(VLOOKUP($A256,'CONCENTRADO DE CLAVES'!$A$10:$AU$732,U$8,FALSE),"")</f>
        <v/>
      </c>
      <c r="V256" s="16" t="str">
        <f>IFERROR(VLOOKUP($A256,'CONCENTRADO DE CLAVES'!$A$10:$AU$732,V$8,FALSE),"")</f>
        <v/>
      </c>
      <c r="W256" s="13" t="str">
        <f>IFERROR(VLOOKUP($A256,'CONCENTRADO DE CLAVES'!$A$10:$AU$732,W$8,FALSE),"")</f>
        <v/>
      </c>
      <c r="X256" s="13" t="str">
        <f>IFERROR(VLOOKUP($A256,'CONCENTRADO DE CLAVES'!$A$10:$AU$732,X$8,FALSE),"")</f>
        <v/>
      </c>
      <c r="Y256" s="13" t="str">
        <f>IFERROR(VLOOKUP($A256,'CONCENTRADO DE CLAVES'!$A$10:$AU$732,Y$8,FALSE),"")</f>
        <v/>
      </c>
      <c r="Z256" s="37" t="str">
        <f>IFERROR(VLOOKUP($A256,'CONCENTRADO DE CLAVES'!$A$10:$AU$732,Z$8,FALSE),"")</f>
        <v/>
      </c>
      <c r="AA256" s="13" t="str">
        <f>IFERROR(VLOOKUP($A256,'CONCENTRADO DE CLAVES'!$A$10:$AU$732,AA$8,FALSE),"")</f>
        <v/>
      </c>
      <c r="AB256" s="13" t="str">
        <f>IFERROR(VLOOKUP($A256,'CONCENTRADO DE CLAVES'!$A$10:$AU$732,AB$8,FALSE),"")</f>
        <v/>
      </c>
      <c r="AC256" s="13" t="str">
        <f>IFERROR(VLOOKUP($A256,'CONCENTRADO DE CLAVES'!$A$10:$AU$732,AC$8,FALSE),"")</f>
        <v/>
      </c>
      <c r="AD256" s="37" t="str">
        <f>IFERROR(VLOOKUP($A256,'CONCENTRADO DE CLAVES'!$A$10:$AU$732,AD$8,FALSE),"")</f>
        <v/>
      </c>
      <c r="AE256" s="13" t="str">
        <f>IFERROR(VLOOKUP($A256,'CONCENTRADO DE CLAVES'!$A$10:$AU$732,AE$8,FALSE),"")</f>
        <v/>
      </c>
      <c r="AF256" s="13" t="str">
        <f>IFERROR(VLOOKUP($A256,'CONCENTRADO DE CLAVES'!$A$10:$AU$732,AF$8,FALSE),"")</f>
        <v/>
      </c>
      <c r="AG256" s="13" t="str">
        <f>IFERROR(VLOOKUP($A256,'CONCENTRADO DE CLAVES'!$A$10:$AU$732,AG$8,FALSE),"")</f>
        <v/>
      </c>
      <c r="AH256" s="37" t="str">
        <f>IFERROR(VLOOKUP($A256,'CONCENTRADO DE CLAVES'!$A$10:$AU$732,AH$8,FALSE),"")</f>
        <v/>
      </c>
      <c r="AI256" s="13" t="str">
        <f>IFERROR(VLOOKUP($A256,'CONCENTRADO DE CLAVES'!$A$10:$AU$732,AI$8,FALSE),"")</f>
        <v/>
      </c>
      <c r="AJ256" s="13" t="str">
        <f>IFERROR(VLOOKUP($A256,'CONCENTRADO DE CLAVES'!$A$10:$AU$732,AJ$8,FALSE),"")</f>
        <v/>
      </c>
      <c r="AK256" s="13" t="str">
        <f>IFERROR(VLOOKUP($A256,'CONCENTRADO DE CLAVES'!$A$10:$AU$732,AK$8,FALSE),"")</f>
        <v/>
      </c>
      <c r="AL256" s="37" t="str">
        <f>IFERROR(VLOOKUP($A256,'CONCENTRADO DE CLAVES'!$A$10:$AU$732,AL$8,FALSE),"")</f>
        <v/>
      </c>
      <c r="AM256" s="69" t="str">
        <f>IFERROR(VLOOKUP($A256,'CONCENTRADO DE CLAVES'!$A$10:$AU$732,AM$8,FALSE),"")</f>
        <v/>
      </c>
    </row>
    <row r="257" spans="1:39" x14ac:dyDescent="0.25">
      <c r="A257" s="66">
        <v>248</v>
      </c>
      <c r="B257" s="16" t="str">
        <f>IFERROR(VLOOKUP($A257,'CONCENTRADO DE CLAVES'!$A$10:$AU$732,B$8,FALSE),"")</f>
        <v/>
      </c>
      <c r="C257" s="16" t="str">
        <f>IFERROR(VLOOKUP($A257,'CONCENTRADO DE CLAVES'!$A$10:$AU$732,C$8,FALSE),"")</f>
        <v/>
      </c>
      <c r="D257" s="16" t="str">
        <f>IFERROR(VLOOKUP($A257,'CONCENTRADO DE CLAVES'!$A$10:$AU$732,D$8,FALSE),"")</f>
        <v/>
      </c>
      <c r="E257" s="16" t="str">
        <f>IFERROR(VLOOKUP($A257,'CONCENTRADO DE CLAVES'!$A$10:$AU$732,E$8,FALSE),"")</f>
        <v/>
      </c>
      <c r="F257" s="16" t="str">
        <f>IFERROR(VLOOKUP($A257,'CONCENTRADO DE CLAVES'!$A$10:$AU$732,F$8,FALSE),"")</f>
        <v/>
      </c>
      <c r="G257" s="16" t="str">
        <f>IFERROR(VLOOKUP($A257,'CONCENTRADO DE CLAVES'!$A$10:$AU$732,G$8,FALSE),"")</f>
        <v/>
      </c>
      <c r="H257" s="16" t="str">
        <f>IFERROR(VLOOKUP($A257,'CONCENTRADO DE CLAVES'!$A$10:$AU$732,H$8,FALSE),"")</f>
        <v/>
      </c>
      <c r="I257" s="16" t="str">
        <f>IFERROR(VLOOKUP($A257,'CONCENTRADO DE CLAVES'!$A$10:$AU$732,I$8,FALSE),"")</f>
        <v/>
      </c>
      <c r="J257" s="16" t="str">
        <f>IFERROR(VLOOKUP($A257,'CONCENTRADO DE CLAVES'!$A$10:$AU$732,J$8,FALSE),"")</f>
        <v/>
      </c>
      <c r="K257" s="16" t="str">
        <f>IFERROR(VLOOKUP($A257,'CONCENTRADO DE CLAVES'!$A$10:$AU$732,K$8,FALSE),"")</f>
        <v/>
      </c>
      <c r="L257" s="16" t="str">
        <f>IFERROR(VLOOKUP($A257,'CONCENTRADO DE CLAVES'!$A$10:$AU$732,L$8,FALSE),"")</f>
        <v/>
      </c>
      <c r="M257" s="16" t="str">
        <f>IFERROR(VLOOKUP($A257,'CONCENTRADO DE CLAVES'!$A$10:$AU$732,M$8,FALSE),"")</f>
        <v/>
      </c>
      <c r="N257" s="16" t="str">
        <f>IFERROR(VLOOKUP($A257,'CONCENTRADO DE CLAVES'!$A$10:$AU$732,N$8,FALSE),"")</f>
        <v/>
      </c>
      <c r="O257" s="16" t="str">
        <f>IFERROR(VLOOKUP($A257,'CONCENTRADO DE CLAVES'!$A$10:$AU$732,O$8,FALSE),"")</f>
        <v/>
      </c>
      <c r="P257" s="16" t="str">
        <f>IFERROR(VLOOKUP($A257,'CONCENTRADO DE CLAVES'!$A$10:$AU$732,P$8,FALSE),"")</f>
        <v/>
      </c>
      <c r="Q257" s="16" t="str">
        <f>IFERROR(VLOOKUP($A257,'CONCENTRADO DE CLAVES'!$A$10:$AU$732,Q$8,FALSE),"")</f>
        <v/>
      </c>
      <c r="R257" s="16" t="str">
        <f>IFERROR(VLOOKUP($A257,'CONCENTRADO DE CLAVES'!$A$10:$AU$732,R$8,FALSE),"")</f>
        <v/>
      </c>
      <c r="S257" s="16" t="str">
        <f>IFERROR(VLOOKUP($A257,'CONCENTRADO DE CLAVES'!$A$10:$AU$732,S$8,FALSE),"")</f>
        <v/>
      </c>
      <c r="T257" s="16" t="str">
        <f>IFERROR(VLOOKUP($A257,'CONCENTRADO DE CLAVES'!$A$10:$AU$732,T$8,FALSE),"")</f>
        <v/>
      </c>
      <c r="U257" s="16" t="str">
        <f>IFERROR(VLOOKUP($A257,'CONCENTRADO DE CLAVES'!$A$10:$AU$732,U$8,FALSE),"")</f>
        <v/>
      </c>
      <c r="V257" s="16" t="str">
        <f>IFERROR(VLOOKUP($A257,'CONCENTRADO DE CLAVES'!$A$10:$AU$732,V$8,FALSE),"")</f>
        <v/>
      </c>
      <c r="W257" s="13" t="str">
        <f>IFERROR(VLOOKUP($A257,'CONCENTRADO DE CLAVES'!$A$10:$AU$732,W$8,FALSE),"")</f>
        <v/>
      </c>
      <c r="X257" s="13" t="str">
        <f>IFERROR(VLOOKUP($A257,'CONCENTRADO DE CLAVES'!$A$10:$AU$732,X$8,FALSE),"")</f>
        <v/>
      </c>
      <c r="Y257" s="13" t="str">
        <f>IFERROR(VLOOKUP($A257,'CONCENTRADO DE CLAVES'!$A$10:$AU$732,Y$8,FALSE),"")</f>
        <v/>
      </c>
      <c r="Z257" s="37" t="str">
        <f>IFERROR(VLOOKUP($A257,'CONCENTRADO DE CLAVES'!$A$10:$AU$732,Z$8,FALSE),"")</f>
        <v/>
      </c>
      <c r="AA257" s="13" t="str">
        <f>IFERROR(VLOOKUP($A257,'CONCENTRADO DE CLAVES'!$A$10:$AU$732,AA$8,FALSE),"")</f>
        <v/>
      </c>
      <c r="AB257" s="13" t="str">
        <f>IFERROR(VLOOKUP($A257,'CONCENTRADO DE CLAVES'!$A$10:$AU$732,AB$8,FALSE),"")</f>
        <v/>
      </c>
      <c r="AC257" s="13" t="str">
        <f>IFERROR(VLOOKUP($A257,'CONCENTRADO DE CLAVES'!$A$10:$AU$732,AC$8,FALSE),"")</f>
        <v/>
      </c>
      <c r="AD257" s="37" t="str">
        <f>IFERROR(VLOOKUP($A257,'CONCENTRADO DE CLAVES'!$A$10:$AU$732,AD$8,FALSE),"")</f>
        <v/>
      </c>
      <c r="AE257" s="13" t="str">
        <f>IFERROR(VLOOKUP($A257,'CONCENTRADO DE CLAVES'!$A$10:$AU$732,AE$8,FALSE),"")</f>
        <v/>
      </c>
      <c r="AF257" s="13" t="str">
        <f>IFERROR(VLOOKUP($A257,'CONCENTRADO DE CLAVES'!$A$10:$AU$732,AF$8,FALSE),"")</f>
        <v/>
      </c>
      <c r="AG257" s="13" t="str">
        <f>IFERROR(VLOOKUP($A257,'CONCENTRADO DE CLAVES'!$A$10:$AU$732,AG$8,FALSE),"")</f>
        <v/>
      </c>
      <c r="AH257" s="37" t="str">
        <f>IFERROR(VLOOKUP($A257,'CONCENTRADO DE CLAVES'!$A$10:$AU$732,AH$8,FALSE),"")</f>
        <v/>
      </c>
      <c r="AI257" s="13" t="str">
        <f>IFERROR(VLOOKUP($A257,'CONCENTRADO DE CLAVES'!$A$10:$AU$732,AI$8,FALSE),"")</f>
        <v/>
      </c>
      <c r="AJ257" s="13" t="str">
        <f>IFERROR(VLOOKUP($A257,'CONCENTRADO DE CLAVES'!$A$10:$AU$732,AJ$8,FALSE),"")</f>
        <v/>
      </c>
      <c r="AK257" s="13" t="str">
        <f>IFERROR(VLOOKUP($A257,'CONCENTRADO DE CLAVES'!$A$10:$AU$732,AK$8,FALSE),"")</f>
        <v/>
      </c>
      <c r="AL257" s="37" t="str">
        <f>IFERROR(VLOOKUP($A257,'CONCENTRADO DE CLAVES'!$A$10:$AU$732,AL$8,FALSE),"")</f>
        <v/>
      </c>
      <c r="AM257" s="69" t="str">
        <f>IFERROR(VLOOKUP($A257,'CONCENTRADO DE CLAVES'!$A$10:$AU$732,AM$8,FALSE),"")</f>
        <v/>
      </c>
    </row>
    <row r="258" spans="1:39" x14ac:dyDescent="0.25">
      <c r="A258" s="66">
        <v>249</v>
      </c>
      <c r="B258" s="16" t="str">
        <f>IFERROR(VLOOKUP($A258,'CONCENTRADO DE CLAVES'!$A$10:$AU$732,B$8,FALSE),"")</f>
        <v/>
      </c>
      <c r="C258" s="16" t="str">
        <f>IFERROR(VLOOKUP($A258,'CONCENTRADO DE CLAVES'!$A$10:$AU$732,C$8,FALSE),"")</f>
        <v/>
      </c>
      <c r="D258" s="16" t="str">
        <f>IFERROR(VLOOKUP($A258,'CONCENTRADO DE CLAVES'!$A$10:$AU$732,D$8,FALSE),"")</f>
        <v/>
      </c>
      <c r="E258" s="16" t="str">
        <f>IFERROR(VLOOKUP($A258,'CONCENTRADO DE CLAVES'!$A$10:$AU$732,E$8,FALSE),"")</f>
        <v/>
      </c>
      <c r="F258" s="16" t="str">
        <f>IFERROR(VLOOKUP($A258,'CONCENTRADO DE CLAVES'!$A$10:$AU$732,F$8,FALSE),"")</f>
        <v/>
      </c>
      <c r="G258" s="16" t="str">
        <f>IFERROR(VLOOKUP($A258,'CONCENTRADO DE CLAVES'!$A$10:$AU$732,G$8,FALSE),"")</f>
        <v/>
      </c>
      <c r="H258" s="16" t="str">
        <f>IFERROR(VLOOKUP($A258,'CONCENTRADO DE CLAVES'!$A$10:$AU$732,H$8,FALSE),"")</f>
        <v/>
      </c>
      <c r="I258" s="16" t="str">
        <f>IFERROR(VLOOKUP($A258,'CONCENTRADO DE CLAVES'!$A$10:$AU$732,I$8,FALSE),"")</f>
        <v/>
      </c>
      <c r="J258" s="16" t="str">
        <f>IFERROR(VLOOKUP($A258,'CONCENTRADO DE CLAVES'!$A$10:$AU$732,J$8,FALSE),"")</f>
        <v/>
      </c>
      <c r="K258" s="16" t="str">
        <f>IFERROR(VLOOKUP($A258,'CONCENTRADO DE CLAVES'!$A$10:$AU$732,K$8,FALSE),"")</f>
        <v/>
      </c>
      <c r="L258" s="16" t="str">
        <f>IFERROR(VLOOKUP($A258,'CONCENTRADO DE CLAVES'!$A$10:$AU$732,L$8,FALSE),"")</f>
        <v/>
      </c>
      <c r="M258" s="16" t="str">
        <f>IFERROR(VLOOKUP($A258,'CONCENTRADO DE CLAVES'!$A$10:$AU$732,M$8,FALSE),"")</f>
        <v/>
      </c>
      <c r="N258" s="16" t="str">
        <f>IFERROR(VLOOKUP($A258,'CONCENTRADO DE CLAVES'!$A$10:$AU$732,N$8,FALSE),"")</f>
        <v/>
      </c>
      <c r="O258" s="16" t="str">
        <f>IFERROR(VLOOKUP($A258,'CONCENTRADO DE CLAVES'!$A$10:$AU$732,O$8,FALSE),"")</f>
        <v/>
      </c>
      <c r="P258" s="16" t="str">
        <f>IFERROR(VLOOKUP($A258,'CONCENTRADO DE CLAVES'!$A$10:$AU$732,P$8,FALSE),"")</f>
        <v/>
      </c>
      <c r="Q258" s="16" t="str">
        <f>IFERROR(VLOOKUP($A258,'CONCENTRADO DE CLAVES'!$A$10:$AU$732,Q$8,FALSE),"")</f>
        <v/>
      </c>
      <c r="R258" s="16" t="str">
        <f>IFERROR(VLOOKUP($A258,'CONCENTRADO DE CLAVES'!$A$10:$AU$732,R$8,FALSE),"")</f>
        <v/>
      </c>
      <c r="S258" s="16" t="str">
        <f>IFERROR(VLOOKUP($A258,'CONCENTRADO DE CLAVES'!$A$10:$AU$732,S$8,FALSE),"")</f>
        <v/>
      </c>
      <c r="T258" s="16" t="str">
        <f>IFERROR(VLOOKUP($A258,'CONCENTRADO DE CLAVES'!$A$10:$AU$732,T$8,FALSE),"")</f>
        <v/>
      </c>
      <c r="U258" s="16" t="str">
        <f>IFERROR(VLOOKUP($A258,'CONCENTRADO DE CLAVES'!$A$10:$AU$732,U$8,FALSE),"")</f>
        <v/>
      </c>
      <c r="V258" s="16" t="str">
        <f>IFERROR(VLOOKUP($A258,'CONCENTRADO DE CLAVES'!$A$10:$AU$732,V$8,FALSE),"")</f>
        <v/>
      </c>
      <c r="W258" s="13" t="str">
        <f>IFERROR(VLOOKUP($A258,'CONCENTRADO DE CLAVES'!$A$10:$AU$732,W$8,FALSE),"")</f>
        <v/>
      </c>
      <c r="X258" s="13" t="str">
        <f>IFERROR(VLOOKUP($A258,'CONCENTRADO DE CLAVES'!$A$10:$AU$732,X$8,FALSE),"")</f>
        <v/>
      </c>
      <c r="Y258" s="13" t="str">
        <f>IFERROR(VLOOKUP($A258,'CONCENTRADO DE CLAVES'!$A$10:$AU$732,Y$8,FALSE),"")</f>
        <v/>
      </c>
      <c r="Z258" s="37" t="str">
        <f>IFERROR(VLOOKUP($A258,'CONCENTRADO DE CLAVES'!$A$10:$AU$732,Z$8,FALSE),"")</f>
        <v/>
      </c>
      <c r="AA258" s="13" t="str">
        <f>IFERROR(VLOOKUP($A258,'CONCENTRADO DE CLAVES'!$A$10:$AU$732,AA$8,FALSE),"")</f>
        <v/>
      </c>
      <c r="AB258" s="13" t="str">
        <f>IFERROR(VLOOKUP($A258,'CONCENTRADO DE CLAVES'!$A$10:$AU$732,AB$8,FALSE),"")</f>
        <v/>
      </c>
      <c r="AC258" s="13" t="str">
        <f>IFERROR(VLOOKUP($A258,'CONCENTRADO DE CLAVES'!$A$10:$AU$732,AC$8,FALSE),"")</f>
        <v/>
      </c>
      <c r="AD258" s="37" t="str">
        <f>IFERROR(VLOOKUP($A258,'CONCENTRADO DE CLAVES'!$A$10:$AU$732,AD$8,FALSE),"")</f>
        <v/>
      </c>
      <c r="AE258" s="13" t="str">
        <f>IFERROR(VLOOKUP($A258,'CONCENTRADO DE CLAVES'!$A$10:$AU$732,AE$8,FALSE),"")</f>
        <v/>
      </c>
      <c r="AF258" s="13" t="str">
        <f>IFERROR(VLOOKUP($A258,'CONCENTRADO DE CLAVES'!$A$10:$AU$732,AF$8,FALSE),"")</f>
        <v/>
      </c>
      <c r="AG258" s="13" t="str">
        <f>IFERROR(VLOOKUP($A258,'CONCENTRADO DE CLAVES'!$A$10:$AU$732,AG$8,FALSE),"")</f>
        <v/>
      </c>
      <c r="AH258" s="37" t="str">
        <f>IFERROR(VLOOKUP($A258,'CONCENTRADO DE CLAVES'!$A$10:$AU$732,AH$8,FALSE),"")</f>
        <v/>
      </c>
      <c r="AI258" s="13" t="str">
        <f>IFERROR(VLOOKUP($A258,'CONCENTRADO DE CLAVES'!$A$10:$AU$732,AI$8,FALSE),"")</f>
        <v/>
      </c>
      <c r="AJ258" s="13" t="str">
        <f>IFERROR(VLOOKUP($A258,'CONCENTRADO DE CLAVES'!$A$10:$AU$732,AJ$8,FALSE),"")</f>
        <v/>
      </c>
      <c r="AK258" s="13" t="str">
        <f>IFERROR(VLOOKUP($A258,'CONCENTRADO DE CLAVES'!$A$10:$AU$732,AK$8,FALSE),"")</f>
        <v/>
      </c>
      <c r="AL258" s="37" t="str">
        <f>IFERROR(VLOOKUP($A258,'CONCENTRADO DE CLAVES'!$A$10:$AU$732,AL$8,FALSE),"")</f>
        <v/>
      </c>
      <c r="AM258" s="69" t="str">
        <f>IFERROR(VLOOKUP($A258,'CONCENTRADO DE CLAVES'!$A$10:$AU$732,AM$8,FALSE),"")</f>
        <v/>
      </c>
    </row>
    <row r="259" spans="1:39" x14ac:dyDescent="0.25">
      <c r="A259" s="66">
        <v>250</v>
      </c>
      <c r="B259" s="16" t="str">
        <f>IFERROR(VLOOKUP($A259,'CONCENTRADO DE CLAVES'!$A$10:$AU$732,B$8,FALSE),"")</f>
        <v/>
      </c>
      <c r="C259" s="16" t="str">
        <f>IFERROR(VLOOKUP($A259,'CONCENTRADO DE CLAVES'!$A$10:$AU$732,C$8,FALSE),"")</f>
        <v/>
      </c>
      <c r="D259" s="16" t="str">
        <f>IFERROR(VLOOKUP($A259,'CONCENTRADO DE CLAVES'!$A$10:$AU$732,D$8,FALSE),"")</f>
        <v/>
      </c>
      <c r="E259" s="16" t="str">
        <f>IFERROR(VLOOKUP($A259,'CONCENTRADO DE CLAVES'!$A$10:$AU$732,E$8,FALSE),"")</f>
        <v/>
      </c>
      <c r="F259" s="16" t="str">
        <f>IFERROR(VLOOKUP($A259,'CONCENTRADO DE CLAVES'!$A$10:$AU$732,F$8,FALSE),"")</f>
        <v/>
      </c>
      <c r="G259" s="16" t="str">
        <f>IFERROR(VLOOKUP($A259,'CONCENTRADO DE CLAVES'!$A$10:$AU$732,G$8,FALSE),"")</f>
        <v/>
      </c>
      <c r="H259" s="16" t="str">
        <f>IFERROR(VLOOKUP($A259,'CONCENTRADO DE CLAVES'!$A$10:$AU$732,H$8,FALSE),"")</f>
        <v/>
      </c>
      <c r="I259" s="16" t="str">
        <f>IFERROR(VLOOKUP($A259,'CONCENTRADO DE CLAVES'!$A$10:$AU$732,I$8,FALSE),"")</f>
        <v/>
      </c>
      <c r="J259" s="16" t="str">
        <f>IFERROR(VLOOKUP($A259,'CONCENTRADO DE CLAVES'!$A$10:$AU$732,J$8,FALSE),"")</f>
        <v/>
      </c>
      <c r="K259" s="16" t="str">
        <f>IFERROR(VLOOKUP($A259,'CONCENTRADO DE CLAVES'!$A$10:$AU$732,K$8,FALSE),"")</f>
        <v/>
      </c>
      <c r="L259" s="16" t="str">
        <f>IFERROR(VLOOKUP($A259,'CONCENTRADO DE CLAVES'!$A$10:$AU$732,L$8,FALSE),"")</f>
        <v/>
      </c>
      <c r="M259" s="16" t="str">
        <f>IFERROR(VLOOKUP($A259,'CONCENTRADO DE CLAVES'!$A$10:$AU$732,M$8,FALSE),"")</f>
        <v/>
      </c>
      <c r="N259" s="16" t="str">
        <f>IFERROR(VLOOKUP($A259,'CONCENTRADO DE CLAVES'!$A$10:$AU$732,N$8,FALSE),"")</f>
        <v/>
      </c>
      <c r="O259" s="16" t="str">
        <f>IFERROR(VLOOKUP($A259,'CONCENTRADO DE CLAVES'!$A$10:$AU$732,O$8,FALSE),"")</f>
        <v/>
      </c>
      <c r="P259" s="16" t="str">
        <f>IFERROR(VLOOKUP($A259,'CONCENTRADO DE CLAVES'!$A$10:$AU$732,P$8,FALSE),"")</f>
        <v/>
      </c>
      <c r="Q259" s="16" t="str">
        <f>IFERROR(VLOOKUP($A259,'CONCENTRADO DE CLAVES'!$A$10:$AU$732,Q$8,FALSE),"")</f>
        <v/>
      </c>
      <c r="R259" s="16" t="str">
        <f>IFERROR(VLOOKUP($A259,'CONCENTRADO DE CLAVES'!$A$10:$AU$732,R$8,FALSE),"")</f>
        <v/>
      </c>
      <c r="S259" s="16" t="str">
        <f>IFERROR(VLOOKUP($A259,'CONCENTRADO DE CLAVES'!$A$10:$AU$732,S$8,FALSE),"")</f>
        <v/>
      </c>
      <c r="T259" s="16" t="str">
        <f>IFERROR(VLOOKUP($A259,'CONCENTRADO DE CLAVES'!$A$10:$AU$732,T$8,FALSE),"")</f>
        <v/>
      </c>
      <c r="U259" s="16" t="str">
        <f>IFERROR(VLOOKUP($A259,'CONCENTRADO DE CLAVES'!$A$10:$AU$732,U$8,FALSE),"")</f>
        <v/>
      </c>
      <c r="V259" s="16" t="str">
        <f>IFERROR(VLOOKUP($A259,'CONCENTRADO DE CLAVES'!$A$10:$AU$732,V$8,FALSE),"")</f>
        <v/>
      </c>
      <c r="W259" s="13" t="str">
        <f>IFERROR(VLOOKUP($A259,'CONCENTRADO DE CLAVES'!$A$10:$AU$732,W$8,FALSE),"")</f>
        <v/>
      </c>
      <c r="X259" s="13" t="str">
        <f>IFERROR(VLOOKUP($A259,'CONCENTRADO DE CLAVES'!$A$10:$AU$732,X$8,FALSE),"")</f>
        <v/>
      </c>
      <c r="Y259" s="13" t="str">
        <f>IFERROR(VLOOKUP($A259,'CONCENTRADO DE CLAVES'!$A$10:$AU$732,Y$8,FALSE),"")</f>
        <v/>
      </c>
      <c r="Z259" s="37" t="str">
        <f>IFERROR(VLOOKUP($A259,'CONCENTRADO DE CLAVES'!$A$10:$AU$732,Z$8,FALSE),"")</f>
        <v/>
      </c>
      <c r="AA259" s="13" t="str">
        <f>IFERROR(VLOOKUP($A259,'CONCENTRADO DE CLAVES'!$A$10:$AU$732,AA$8,FALSE),"")</f>
        <v/>
      </c>
      <c r="AB259" s="13" t="str">
        <f>IFERROR(VLOOKUP($A259,'CONCENTRADO DE CLAVES'!$A$10:$AU$732,AB$8,FALSE),"")</f>
        <v/>
      </c>
      <c r="AC259" s="13" t="str">
        <f>IFERROR(VLOOKUP($A259,'CONCENTRADO DE CLAVES'!$A$10:$AU$732,AC$8,FALSE),"")</f>
        <v/>
      </c>
      <c r="AD259" s="37" t="str">
        <f>IFERROR(VLOOKUP($A259,'CONCENTRADO DE CLAVES'!$A$10:$AU$732,AD$8,FALSE),"")</f>
        <v/>
      </c>
      <c r="AE259" s="13" t="str">
        <f>IFERROR(VLOOKUP($A259,'CONCENTRADO DE CLAVES'!$A$10:$AU$732,AE$8,FALSE),"")</f>
        <v/>
      </c>
      <c r="AF259" s="13" t="str">
        <f>IFERROR(VLOOKUP($A259,'CONCENTRADO DE CLAVES'!$A$10:$AU$732,AF$8,FALSE),"")</f>
        <v/>
      </c>
      <c r="AG259" s="13" t="str">
        <f>IFERROR(VLOOKUP($A259,'CONCENTRADO DE CLAVES'!$A$10:$AU$732,AG$8,FALSE),"")</f>
        <v/>
      </c>
      <c r="AH259" s="37" t="str">
        <f>IFERROR(VLOOKUP($A259,'CONCENTRADO DE CLAVES'!$A$10:$AU$732,AH$8,FALSE),"")</f>
        <v/>
      </c>
      <c r="AI259" s="13" t="str">
        <f>IFERROR(VLOOKUP($A259,'CONCENTRADO DE CLAVES'!$A$10:$AU$732,AI$8,FALSE),"")</f>
        <v/>
      </c>
      <c r="AJ259" s="13" t="str">
        <f>IFERROR(VLOOKUP($A259,'CONCENTRADO DE CLAVES'!$A$10:$AU$732,AJ$8,FALSE),"")</f>
        <v/>
      </c>
      <c r="AK259" s="13" t="str">
        <f>IFERROR(VLOOKUP($A259,'CONCENTRADO DE CLAVES'!$A$10:$AU$732,AK$8,FALSE),"")</f>
        <v/>
      </c>
      <c r="AL259" s="37" t="str">
        <f>IFERROR(VLOOKUP($A259,'CONCENTRADO DE CLAVES'!$A$10:$AU$732,AL$8,FALSE),"")</f>
        <v/>
      </c>
      <c r="AM259" s="69" t="str">
        <f>IFERROR(VLOOKUP($A259,'CONCENTRADO DE CLAVES'!$A$10:$AU$732,AM$8,FALSE),"")</f>
        <v/>
      </c>
    </row>
    <row r="260" spans="1:39" x14ac:dyDescent="0.25">
      <c r="A260" s="66">
        <v>251</v>
      </c>
      <c r="B260" s="16" t="str">
        <f>IFERROR(VLOOKUP($A260,'CONCENTRADO DE CLAVES'!$A$10:$AU$732,B$8,FALSE),"")</f>
        <v/>
      </c>
      <c r="C260" s="16" t="str">
        <f>IFERROR(VLOOKUP($A260,'CONCENTRADO DE CLAVES'!$A$10:$AU$732,C$8,FALSE),"")</f>
        <v/>
      </c>
      <c r="D260" s="16" t="str">
        <f>IFERROR(VLOOKUP($A260,'CONCENTRADO DE CLAVES'!$A$10:$AU$732,D$8,FALSE),"")</f>
        <v/>
      </c>
      <c r="E260" s="16" t="str">
        <f>IFERROR(VLOOKUP($A260,'CONCENTRADO DE CLAVES'!$A$10:$AU$732,E$8,FALSE),"")</f>
        <v/>
      </c>
      <c r="F260" s="16" t="str">
        <f>IFERROR(VLOOKUP($A260,'CONCENTRADO DE CLAVES'!$A$10:$AU$732,F$8,FALSE),"")</f>
        <v/>
      </c>
      <c r="G260" s="16" t="str">
        <f>IFERROR(VLOOKUP($A260,'CONCENTRADO DE CLAVES'!$A$10:$AU$732,G$8,FALSE),"")</f>
        <v/>
      </c>
      <c r="H260" s="16" t="str">
        <f>IFERROR(VLOOKUP($A260,'CONCENTRADO DE CLAVES'!$A$10:$AU$732,H$8,FALSE),"")</f>
        <v/>
      </c>
      <c r="I260" s="16" t="str">
        <f>IFERROR(VLOOKUP($A260,'CONCENTRADO DE CLAVES'!$A$10:$AU$732,I$8,FALSE),"")</f>
        <v/>
      </c>
      <c r="J260" s="16" t="str">
        <f>IFERROR(VLOOKUP($A260,'CONCENTRADO DE CLAVES'!$A$10:$AU$732,J$8,FALSE),"")</f>
        <v/>
      </c>
      <c r="K260" s="16" t="str">
        <f>IFERROR(VLOOKUP($A260,'CONCENTRADO DE CLAVES'!$A$10:$AU$732,K$8,FALSE),"")</f>
        <v/>
      </c>
      <c r="L260" s="16" t="str">
        <f>IFERROR(VLOOKUP($A260,'CONCENTRADO DE CLAVES'!$A$10:$AU$732,L$8,FALSE),"")</f>
        <v/>
      </c>
      <c r="M260" s="16" t="str">
        <f>IFERROR(VLOOKUP($A260,'CONCENTRADO DE CLAVES'!$A$10:$AU$732,M$8,FALSE),"")</f>
        <v/>
      </c>
      <c r="N260" s="16" t="str">
        <f>IFERROR(VLOOKUP($A260,'CONCENTRADO DE CLAVES'!$A$10:$AU$732,N$8,FALSE),"")</f>
        <v/>
      </c>
      <c r="O260" s="16" t="str">
        <f>IFERROR(VLOOKUP($A260,'CONCENTRADO DE CLAVES'!$A$10:$AU$732,O$8,FALSE),"")</f>
        <v/>
      </c>
      <c r="P260" s="16" t="str">
        <f>IFERROR(VLOOKUP($A260,'CONCENTRADO DE CLAVES'!$A$10:$AU$732,P$8,FALSE),"")</f>
        <v/>
      </c>
      <c r="Q260" s="16" t="str">
        <f>IFERROR(VLOOKUP($A260,'CONCENTRADO DE CLAVES'!$A$10:$AU$732,Q$8,FALSE),"")</f>
        <v/>
      </c>
      <c r="R260" s="16" t="str">
        <f>IFERROR(VLOOKUP($A260,'CONCENTRADO DE CLAVES'!$A$10:$AU$732,R$8,FALSE),"")</f>
        <v/>
      </c>
      <c r="S260" s="16" t="str">
        <f>IFERROR(VLOOKUP($A260,'CONCENTRADO DE CLAVES'!$A$10:$AU$732,S$8,FALSE),"")</f>
        <v/>
      </c>
      <c r="T260" s="16" t="str">
        <f>IFERROR(VLOOKUP($A260,'CONCENTRADO DE CLAVES'!$A$10:$AU$732,T$8,FALSE),"")</f>
        <v/>
      </c>
      <c r="U260" s="16" t="str">
        <f>IFERROR(VLOOKUP($A260,'CONCENTRADO DE CLAVES'!$A$10:$AU$732,U$8,FALSE),"")</f>
        <v/>
      </c>
      <c r="V260" s="16" t="str">
        <f>IFERROR(VLOOKUP($A260,'CONCENTRADO DE CLAVES'!$A$10:$AU$732,V$8,FALSE),"")</f>
        <v/>
      </c>
      <c r="W260" s="13" t="str">
        <f>IFERROR(VLOOKUP($A260,'CONCENTRADO DE CLAVES'!$A$10:$AU$732,W$8,FALSE),"")</f>
        <v/>
      </c>
      <c r="X260" s="13" t="str">
        <f>IFERROR(VLOOKUP($A260,'CONCENTRADO DE CLAVES'!$A$10:$AU$732,X$8,FALSE),"")</f>
        <v/>
      </c>
      <c r="Y260" s="13" t="str">
        <f>IFERROR(VLOOKUP($A260,'CONCENTRADO DE CLAVES'!$A$10:$AU$732,Y$8,FALSE),"")</f>
        <v/>
      </c>
      <c r="Z260" s="37" t="str">
        <f>IFERROR(VLOOKUP($A260,'CONCENTRADO DE CLAVES'!$A$10:$AU$732,Z$8,FALSE),"")</f>
        <v/>
      </c>
      <c r="AA260" s="13" t="str">
        <f>IFERROR(VLOOKUP($A260,'CONCENTRADO DE CLAVES'!$A$10:$AU$732,AA$8,FALSE),"")</f>
        <v/>
      </c>
      <c r="AB260" s="13" t="str">
        <f>IFERROR(VLOOKUP($A260,'CONCENTRADO DE CLAVES'!$A$10:$AU$732,AB$8,FALSE),"")</f>
        <v/>
      </c>
      <c r="AC260" s="13" t="str">
        <f>IFERROR(VLOOKUP($A260,'CONCENTRADO DE CLAVES'!$A$10:$AU$732,AC$8,FALSE),"")</f>
        <v/>
      </c>
      <c r="AD260" s="37" t="str">
        <f>IFERROR(VLOOKUP($A260,'CONCENTRADO DE CLAVES'!$A$10:$AU$732,AD$8,FALSE),"")</f>
        <v/>
      </c>
      <c r="AE260" s="13" t="str">
        <f>IFERROR(VLOOKUP($A260,'CONCENTRADO DE CLAVES'!$A$10:$AU$732,AE$8,FALSE),"")</f>
        <v/>
      </c>
      <c r="AF260" s="13" t="str">
        <f>IFERROR(VLOOKUP($A260,'CONCENTRADO DE CLAVES'!$A$10:$AU$732,AF$8,FALSE),"")</f>
        <v/>
      </c>
      <c r="AG260" s="13" t="str">
        <f>IFERROR(VLOOKUP($A260,'CONCENTRADO DE CLAVES'!$A$10:$AU$732,AG$8,FALSE),"")</f>
        <v/>
      </c>
      <c r="AH260" s="37" t="str">
        <f>IFERROR(VLOOKUP($A260,'CONCENTRADO DE CLAVES'!$A$10:$AU$732,AH$8,FALSE),"")</f>
        <v/>
      </c>
      <c r="AI260" s="13" t="str">
        <f>IFERROR(VLOOKUP($A260,'CONCENTRADO DE CLAVES'!$A$10:$AU$732,AI$8,FALSE),"")</f>
        <v/>
      </c>
      <c r="AJ260" s="13" t="str">
        <f>IFERROR(VLOOKUP($A260,'CONCENTRADO DE CLAVES'!$A$10:$AU$732,AJ$8,FALSE),"")</f>
        <v/>
      </c>
      <c r="AK260" s="13" t="str">
        <f>IFERROR(VLOOKUP($A260,'CONCENTRADO DE CLAVES'!$A$10:$AU$732,AK$8,FALSE),"")</f>
        <v/>
      </c>
      <c r="AL260" s="37" t="str">
        <f>IFERROR(VLOOKUP($A260,'CONCENTRADO DE CLAVES'!$A$10:$AU$732,AL$8,FALSE),"")</f>
        <v/>
      </c>
      <c r="AM260" s="69" t="str">
        <f>IFERROR(VLOOKUP($A260,'CONCENTRADO DE CLAVES'!$A$10:$AU$732,AM$8,FALSE),"")</f>
        <v/>
      </c>
    </row>
    <row r="261" spans="1:39" x14ac:dyDescent="0.25">
      <c r="A261" s="66">
        <v>252</v>
      </c>
      <c r="B261" s="16" t="str">
        <f>IFERROR(VLOOKUP($A261,'CONCENTRADO DE CLAVES'!$A$10:$AU$732,B$8,FALSE),"")</f>
        <v/>
      </c>
      <c r="C261" s="16" t="str">
        <f>IFERROR(VLOOKUP($A261,'CONCENTRADO DE CLAVES'!$A$10:$AU$732,C$8,FALSE),"")</f>
        <v/>
      </c>
      <c r="D261" s="16" t="str">
        <f>IFERROR(VLOOKUP($A261,'CONCENTRADO DE CLAVES'!$A$10:$AU$732,D$8,FALSE),"")</f>
        <v/>
      </c>
      <c r="E261" s="16" t="str">
        <f>IFERROR(VLOOKUP($A261,'CONCENTRADO DE CLAVES'!$A$10:$AU$732,E$8,FALSE),"")</f>
        <v/>
      </c>
      <c r="F261" s="16" t="str">
        <f>IFERROR(VLOOKUP($A261,'CONCENTRADO DE CLAVES'!$A$10:$AU$732,F$8,FALSE),"")</f>
        <v/>
      </c>
      <c r="G261" s="16" t="str">
        <f>IFERROR(VLOOKUP($A261,'CONCENTRADO DE CLAVES'!$A$10:$AU$732,G$8,FALSE),"")</f>
        <v/>
      </c>
      <c r="H261" s="16" t="str">
        <f>IFERROR(VLOOKUP($A261,'CONCENTRADO DE CLAVES'!$A$10:$AU$732,H$8,FALSE),"")</f>
        <v/>
      </c>
      <c r="I261" s="16" t="str">
        <f>IFERROR(VLOOKUP($A261,'CONCENTRADO DE CLAVES'!$A$10:$AU$732,I$8,FALSE),"")</f>
        <v/>
      </c>
      <c r="J261" s="16" t="str">
        <f>IFERROR(VLOOKUP($A261,'CONCENTRADO DE CLAVES'!$A$10:$AU$732,J$8,FALSE),"")</f>
        <v/>
      </c>
      <c r="K261" s="16" t="str">
        <f>IFERROR(VLOOKUP($A261,'CONCENTRADO DE CLAVES'!$A$10:$AU$732,K$8,FALSE),"")</f>
        <v/>
      </c>
      <c r="L261" s="16" t="str">
        <f>IFERROR(VLOOKUP($A261,'CONCENTRADO DE CLAVES'!$A$10:$AU$732,L$8,FALSE),"")</f>
        <v/>
      </c>
      <c r="M261" s="16" t="str">
        <f>IFERROR(VLOOKUP($A261,'CONCENTRADO DE CLAVES'!$A$10:$AU$732,M$8,FALSE),"")</f>
        <v/>
      </c>
      <c r="N261" s="16" t="str">
        <f>IFERROR(VLOOKUP($A261,'CONCENTRADO DE CLAVES'!$A$10:$AU$732,N$8,FALSE),"")</f>
        <v/>
      </c>
      <c r="O261" s="16" t="str">
        <f>IFERROR(VLOOKUP($A261,'CONCENTRADO DE CLAVES'!$A$10:$AU$732,O$8,FALSE),"")</f>
        <v/>
      </c>
      <c r="P261" s="16" t="str">
        <f>IFERROR(VLOOKUP($A261,'CONCENTRADO DE CLAVES'!$A$10:$AU$732,P$8,FALSE),"")</f>
        <v/>
      </c>
      <c r="Q261" s="16" t="str">
        <f>IFERROR(VLOOKUP($A261,'CONCENTRADO DE CLAVES'!$A$10:$AU$732,Q$8,FALSE),"")</f>
        <v/>
      </c>
      <c r="R261" s="16" t="str">
        <f>IFERROR(VLOOKUP($A261,'CONCENTRADO DE CLAVES'!$A$10:$AU$732,R$8,FALSE),"")</f>
        <v/>
      </c>
      <c r="S261" s="16" t="str">
        <f>IFERROR(VLOOKUP($A261,'CONCENTRADO DE CLAVES'!$A$10:$AU$732,S$8,FALSE),"")</f>
        <v/>
      </c>
      <c r="T261" s="16" t="str">
        <f>IFERROR(VLOOKUP($A261,'CONCENTRADO DE CLAVES'!$A$10:$AU$732,T$8,FALSE),"")</f>
        <v/>
      </c>
      <c r="U261" s="16" t="str">
        <f>IFERROR(VLOOKUP($A261,'CONCENTRADO DE CLAVES'!$A$10:$AU$732,U$8,FALSE),"")</f>
        <v/>
      </c>
      <c r="V261" s="16" t="str">
        <f>IFERROR(VLOOKUP($A261,'CONCENTRADO DE CLAVES'!$A$10:$AU$732,V$8,FALSE),"")</f>
        <v/>
      </c>
      <c r="W261" s="13" t="str">
        <f>IFERROR(VLOOKUP($A261,'CONCENTRADO DE CLAVES'!$A$10:$AU$732,W$8,FALSE),"")</f>
        <v/>
      </c>
      <c r="X261" s="13" t="str">
        <f>IFERROR(VLOOKUP($A261,'CONCENTRADO DE CLAVES'!$A$10:$AU$732,X$8,FALSE),"")</f>
        <v/>
      </c>
      <c r="Y261" s="13" t="str">
        <f>IFERROR(VLOOKUP($A261,'CONCENTRADO DE CLAVES'!$A$10:$AU$732,Y$8,FALSE),"")</f>
        <v/>
      </c>
      <c r="Z261" s="37" t="str">
        <f>IFERROR(VLOOKUP($A261,'CONCENTRADO DE CLAVES'!$A$10:$AU$732,Z$8,FALSE),"")</f>
        <v/>
      </c>
      <c r="AA261" s="13" t="str">
        <f>IFERROR(VLOOKUP($A261,'CONCENTRADO DE CLAVES'!$A$10:$AU$732,AA$8,FALSE),"")</f>
        <v/>
      </c>
      <c r="AB261" s="13" t="str">
        <f>IFERROR(VLOOKUP($A261,'CONCENTRADO DE CLAVES'!$A$10:$AU$732,AB$8,FALSE),"")</f>
        <v/>
      </c>
      <c r="AC261" s="13" t="str">
        <f>IFERROR(VLOOKUP($A261,'CONCENTRADO DE CLAVES'!$A$10:$AU$732,AC$8,FALSE),"")</f>
        <v/>
      </c>
      <c r="AD261" s="37" t="str">
        <f>IFERROR(VLOOKUP($A261,'CONCENTRADO DE CLAVES'!$A$10:$AU$732,AD$8,FALSE),"")</f>
        <v/>
      </c>
      <c r="AE261" s="13" t="str">
        <f>IFERROR(VLOOKUP($A261,'CONCENTRADO DE CLAVES'!$A$10:$AU$732,AE$8,FALSE),"")</f>
        <v/>
      </c>
      <c r="AF261" s="13" t="str">
        <f>IFERROR(VLOOKUP($A261,'CONCENTRADO DE CLAVES'!$A$10:$AU$732,AF$8,FALSE),"")</f>
        <v/>
      </c>
      <c r="AG261" s="13" t="str">
        <f>IFERROR(VLOOKUP($A261,'CONCENTRADO DE CLAVES'!$A$10:$AU$732,AG$8,FALSE),"")</f>
        <v/>
      </c>
      <c r="AH261" s="37" t="str">
        <f>IFERROR(VLOOKUP($A261,'CONCENTRADO DE CLAVES'!$A$10:$AU$732,AH$8,FALSE),"")</f>
        <v/>
      </c>
      <c r="AI261" s="13" t="str">
        <f>IFERROR(VLOOKUP($A261,'CONCENTRADO DE CLAVES'!$A$10:$AU$732,AI$8,FALSE),"")</f>
        <v/>
      </c>
      <c r="AJ261" s="13" t="str">
        <f>IFERROR(VLOOKUP($A261,'CONCENTRADO DE CLAVES'!$A$10:$AU$732,AJ$8,FALSE),"")</f>
        <v/>
      </c>
      <c r="AK261" s="13" t="str">
        <f>IFERROR(VLOOKUP($A261,'CONCENTRADO DE CLAVES'!$A$10:$AU$732,AK$8,FALSE),"")</f>
        <v/>
      </c>
      <c r="AL261" s="37" t="str">
        <f>IFERROR(VLOOKUP($A261,'CONCENTRADO DE CLAVES'!$A$10:$AU$732,AL$8,FALSE),"")</f>
        <v/>
      </c>
      <c r="AM261" s="69" t="str">
        <f>IFERROR(VLOOKUP($A261,'CONCENTRADO DE CLAVES'!$A$10:$AU$732,AM$8,FALSE),"")</f>
        <v/>
      </c>
    </row>
    <row r="262" spans="1:39" x14ac:dyDescent="0.25">
      <c r="A262" s="66">
        <v>253</v>
      </c>
      <c r="B262" s="16" t="str">
        <f>IFERROR(VLOOKUP($A262,'CONCENTRADO DE CLAVES'!$A$10:$AU$732,B$8,FALSE),"")</f>
        <v/>
      </c>
      <c r="C262" s="16" t="str">
        <f>IFERROR(VLOOKUP($A262,'CONCENTRADO DE CLAVES'!$A$10:$AU$732,C$8,FALSE),"")</f>
        <v/>
      </c>
      <c r="D262" s="16" t="str">
        <f>IFERROR(VLOOKUP($A262,'CONCENTRADO DE CLAVES'!$A$10:$AU$732,D$8,FALSE),"")</f>
        <v/>
      </c>
      <c r="E262" s="16" t="str">
        <f>IFERROR(VLOOKUP($A262,'CONCENTRADO DE CLAVES'!$A$10:$AU$732,E$8,FALSE),"")</f>
        <v/>
      </c>
      <c r="F262" s="16" t="str">
        <f>IFERROR(VLOOKUP($A262,'CONCENTRADO DE CLAVES'!$A$10:$AU$732,F$8,FALSE),"")</f>
        <v/>
      </c>
      <c r="G262" s="16" t="str">
        <f>IFERROR(VLOOKUP($A262,'CONCENTRADO DE CLAVES'!$A$10:$AU$732,G$8,FALSE),"")</f>
        <v/>
      </c>
      <c r="H262" s="16" t="str">
        <f>IFERROR(VLOOKUP($A262,'CONCENTRADO DE CLAVES'!$A$10:$AU$732,H$8,FALSE),"")</f>
        <v/>
      </c>
      <c r="I262" s="16" t="str">
        <f>IFERROR(VLOOKUP($A262,'CONCENTRADO DE CLAVES'!$A$10:$AU$732,I$8,FALSE),"")</f>
        <v/>
      </c>
      <c r="J262" s="16" t="str">
        <f>IFERROR(VLOOKUP($A262,'CONCENTRADO DE CLAVES'!$A$10:$AU$732,J$8,FALSE),"")</f>
        <v/>
      </c>
      <c r="K262" s="16" t="str">
        <f>IFERROR(VLOOKUP($A262,'CONCENTRADO DE CLAVES'!$A$10:$AU$732,K$8,FALSE),"")</f>
        <v/>
      </c>
      <c r="L262" s="16" t="str">
        <f>IFERROR(VLOOKUP($A262,'CONCENTRADO DE CLAVES'!$A$10:$AU$732,L$8,FALSE),"")</f>
        <v/>
      </c>
      <c r="M262" s="16" t="str">
        <f>IFERROR(VLOOKUP($A262,'CONCENTRADO DE CLAVES'!$A$10:$AU$732,M$8,FALSE),"")</f>
        <v/>
      </c>
      <c r="N262" s="16" t="str">
        <f>IFERROR(VLOOKUP($A262,'CONCENTRADO DE CLAVES'!$A$10:$AU$732,N$8,FALSE),"")</f>
        <v/>
      </c>
      <c r="O262" s="16" t="str">
        <f>IFERROR(VLOOKUP($A262,'CONCENTRADO DE CLAVES'!$A$10:$AU$732,O$8,FALSE),"")</f>
        <v/>
      </c>
      <c r="P262" s="16" t="str">
        <f>IFERROR(VLOOKUP($A262,'CONCENTRADO DE CLAVES'!$A$10:$AU$732,P$8,FALSE),"")</f>
        <v/>
      </c>
      <c r="Q262" s="16" t="str">
        <f>IFERROR(VLOOKUP($A262,'CONCENTRADO DE CLAVES'!$A$10:$AU$732,Q$8,FALSE),"")</f>
        <v/>
      </c>
      <c r="R262" s="16" t="str">
        <f>IFERROR(VLOOKUP($A262,'CONCENTRADO DE CLAVES'!$A$10:$AU$732,R$8,FALSE),"")</f>
        <v/>
      </c>
      <c r="S262" s="16" t="str">
        <f>IFERROR(VLOOKUP($A262,'CONCENTRADO DE CLAVES'!$A$10:$AU$732,S$8,FALSE),"")</f>
        <v/>
      </c>
      <c r="T262" s="16" t="str">
        <f>IFERROR(VLOOKUP($A262,'CONCENTRADO DE CLAVES'!$A$10:$AU$732,T$8,FALSE),"")</f>
        <v/>
      </c>
      <c r="U262" s="16" t="str">
        <f>IFERROR(VLOOKUP($A262,'CONCENTRADO DE CLAVES'!$A$10:$AU$732,U$8,FALSE),"")</f>
        <v/>
      </c>
      <c r="V262" s="16" t="str">
        <f>IFERROR(VLOOKUP($A262,'CONCENTRADO DE CLAVES'!$A$10:$AU$732,V$8,FALSE),"")</f>
        <v/>
      </c>
      <c r="W262" s="13" t="str">
        <f>IFERROR(VLOOKUP($A262,'CONCENTRADO DE CLAVES'!$A$10:$AU$732,W$8,FALSE),"")</f>
        <v/>
      </c>
      <c r="X262" s="13" t="str">
        <f>IFERROR(VLOOKUP($A262,'CONCENTRADO DE CLAVES'!$A$10:$AU$732,X$8,FALSE),"")</f>
        <v/>
      </c>
      <c r="Y262" s="13" t="str">
        <f>IFERROR(VLOOKUP($A262,'CONCENTRADO DE CLAVES'!$A$10:$AU$732,Y$8,FALSE),"")</f>
        <v/>
      </c>
      <c r="Z262" s="37" t="str">
        <f>IFERROR(VLOOKUP($A262,'CONCENTRADO DE CLAVES'!$A$10:$AU$732,Z$8,FALSE),"")</f>
        <v/>
      </c>
      <c r="AA262" s="13" t="str">
        <f>IFERROR(VLOOKUP($A262,'CONCENTRADO DE CLAVES'!$A$10:$AU$732,AA$8,FALSE),"")</f>
        <v/>
      </c>
      <c r="AB262" s="13" t="str">
        <f>IFERROR(VLOOKUP($A262,'CONCENTRADO DE CLAVES'!$A$10:$AU$732,AB$8,FALSE),"")</f>
        <v/>
      </c>
      <c r="AC262" s="13" t="str">
        <f>IFERROR(VLOOKUP($A262,'CONCENTRADO DE CLAVES'!$A$10:$AU$732,AC$8,FALSE),"")</f>
        <v/>
      </c>
      <c r="AD262" s="37" t="str">
        <f>IFERROR(VLOOKUP($A262,'CONCENTRADO DE CLAVES'!$A$10:$AU$732,AD$8,FALSE),"")</f>
        <v/>
      </c>
      <c r="AE262" s="13" t="str">
        <f>IFERROR(VLOOKUP($A262,'CONCENTRADO DE CLAVES'!$A$10:$AU$732,AE$8,FALSE),"")</f>
        <v/>
      </c>
      <c r="AF262" s="13" t="str">
        <f>IFERROR(VLOOKUP($A262,'CONCENTRADO DE CLAVES'!$A$10:$AU$732,AF$8,FALSE),"")</f>
        <v/>
      </c>
      <c r="AG262" s="13" t="str">
        <f>IFERROR(VLOOKUP($A262,'CONCENTRADO DE CLAVES'!$A$10:$AU$732,AG$8,FALSE),"")</f>
        <v/>
      </c>
      <c r="AH262" s="37" t="str">
        <f>IFERROR(VLOOKUP($A262,'CONCENTRADO DE CLAVES'!$A$10:$AU$732,AH$8,FALSE),"")</f>
        <v/>
      </c>
      <c r="AI262" s="13" t="str">
        <f>IFERROR(VLOOKUP($A262,'CONCENTRADO DE CLAVES'!$A$10:$AU$732,AI$8,FALSE),"")</f>
        <v/>
      </c>
      <c r="AJ262" s="13" t="str">
        <f>IFERROR(VLOOKUP($A262,'CONCENTRADO DE CLAVES'!$A$10:$AU$732,AJ$8,FALSE),"")</f>
        <v/>
      </c>
      <c r="AK262" s="13" t="str">
        <f>IFERROR(VLOOKUP($A262,'CONCENTRADO DE CLAVES'!$A$10:$AU$732,AK$8,FALSE),"")</f>
        <v/>
      </c>
      <c r="AL262" s="37" t="str">
        <f>IFERROR(VLOOKUP($A262,'CONCENTRADO DE CLAVES'!$A$10:$AU$732,AL$8,FALSE),"")</f>
        <v/>
      </c>
      <c r="AM262" s="69" t="str">
        <f>IFERROR(VLOOKUP($A262,'CONCENTRADO DE CLAVES'!$A$10:$AU$732,AM$8,FALSE),"")</f>
        <v/>
      </c>
    </row>
    <row r="263" spans="1:39" x14ac:dyDescent="0.25">
      <c r="A263" s="66">
        <v>254</v>
      </c>
      <c r="B263" s="16" t="str">
        <f>IFERROR(VLOOKUP($A263,'CONCENTRADO DE CLAVES'!$A$10:$AU$732,B$8,FALSE),"")</f>
        <v/>
      </c>
      <c r="C263" s="16" t="str">
        <f>IFERROR(VLOOKUP($A263,'CONCENTRADO DE CLAVES'!$A$10:$AU$732,C$8,FALSE),"")</f>
        <v/>
      </c>
      <c r="D263" s="16" t="str">
        <f>IFERROR(VLOOKUP($A263,'CONCENTRADO DE CLAVES'!$A$10:$AU$732,D$8,FALSE),"")</f>
        <v/>
      </c>
      <c r="E263" s="16" t="str">
        <f>IFERROR(VLOOKUP($A263,'CONCENTRADO DE CLAVES'!$A$10:$AU$732,E$8,FALSE),"")</f>
        <v/>
      </c>
      <c r="F263" s="16" t="str">
        <f>IFERROR(VLOOKUP($A263,'CONCENTRADO DE CLAVES'!$A$10:$AU$732,F$8,FALSE),"")</f>
        <v/>
      </c>
      <c r="G263" s="16" t="str">
        <f>IFERROR(VLOOKUP($A263,'CONCENTRADO DE CLAVES'!$A$10:$AU$732,G$8,FALSE),"")</f>
        <v/>
      </c>
      <c r="H263" s="16" t="str">
        <f>IFERROR(VLOOKUP($A263,'CONCENTRADO DE CLAVES'!$A$10:$AU$732,H$8,FALSE),"")</f>
        <v/>
      </c>
      <c r="I263" s="16" t="str">
        <f>IFERROR(VLOOKUP($A263,'CONCENTRADO DE CLAVES'!$A$10:$AU$732,I$8,FALSE),"")</f>
        <v/>
      </c>
      <c r="J263" s="16" t="str">
        <f>IFERROR(VLOOKUP($A263,'CONCENTRADO DE CLAVES'!$A$10:$AU$732,J$8,FALSE),"")</f>
        <v/>
      </c>
      <c r="K263" s="16" t="str">
        <f>IFERROR(VLOOKUP($A263,'CONCENTRADO DE CLAVES'!$A$10:$AU$732,K$8,FALSE),"")</f>
        <v/>
      </c>
      <c r="L263" s="16" t="str">
        <f>IFERROR(VLOOKUP($A263,'CONCENTRADO DE CLAVES'!$A$10:$AU$732,L$8,FALSE),"")</f>
        <v/>
      </c>
      <c r="M263" s="16" t="str">
        <f>IFERROR(VLOOKUP($A263,'CONCENTRADO DE CLAVES'!$A$10:$AU$732,M$8,FALSE),"")</f>
        <v/>
      </c>
      <c r="N263" s="16" t="str">
        <f>IFERROR(VLOOKUP($A263,'CONCENTRADO DE CLAVES'!$A$10:$AU$732,N$8,FALSE),"")</f>
        <v/>
      </c>
      <c r="O263" s="16" t="str">
        <f>IFERROR(VLOOKUP($A263,'CONCENTRADO DE CLAVES'!$A$10:$AU$732,O$8,FALSE),"")</f>
        <v/>
      </c>
      <c r="P263" s="16" t="str">
        <f>IFERROR(VLOOKUP($A263,'CONCENTRADO DE CLAVES'!$A$10:$AU$732,P$8,FALSE),"")</f>
        <v/>
      </c>
      <c r="Q263" s="16" t="str">
        <f>IFERROR(VLOOKUP($A263,'CONCENTRADO DE CLAVES'!$A$10:$AU$732,Q$8,FALSE),"")</f>
        <v/>
      </c>
      <c r="R263" s="16" t="str">
        <f>IFERROR(VLOOKUP($A263,'CONCENTRADO DE CLAVES'!$A$10:$AU$732,R$8,FALSE),"")</f>
        <v/>
      </c>
      <c r="S263" s="16" t="str">
        <f>IFERROR(VLOOKUP($A263,'CONCENTRADO DE CLAVES'!$A$10:$AU$732,S$8,FALSE),"")</f>
        <v/>
      </c>
      <c r="T263" s="16" t="str">
        <f>IFERROR(VLOOKUP($A263,'CONCENTRADO DE CLAVES'!$A$10:$AU$732,T$8,FALSE),"")</f>
        <v/>
      </c>
      <c r="U263" s="16" t="str">
        <f>IFERROR(VLOOKUP($A263,'CONCENTRADO DE CLAVES'!$A$10:$AU$732,U$8,FALSE),"")</f>
        <v/>
      </c>
      <c r="V263" s="16" t="str">
        <f>IFERROR(VLOOKUP($A263,'CONCENTRADO DE CLAVES'!$A$10:$AU$732,V$8,FALSE),"")</f>
        <v/>
      </c>
      <c r="W263" s="13" t="str">
        <f>IFERROR(VLOOKUP($A263,'CONCENTRADO DE CLAVES'!$A$10:$AU$732,W$8,FALSE),"")</f>
        <v/>
      </c>
      <c r="X263" s="13" t="str">
        <f>IFERROR(VLOOKUP($A263,'CONCENTRADO DE CLAVES'!$A$10:$AU$732,X$8,FALSE),"")</f>
        <v/>
      </c>
      <c r="Y263" s="13" t="str">
        <f>IFERROR(VLOOKUP($A263,'CONCENTRADO DE CLAVES'!$A$10:$AU$732,Y$8,FALSE),"")</f>
        <v/>
      </c>
      <c r="Z263" s="37" t="str">
        <f>IFERROR(VLOOKUP($A263,'CONCENTRADO DE CLAVES'!$A$10:$AU$732,Z$8,FALSE),"")</f>
        <v/>
      </c>
      <c r="AA263" s="13" t="str">
        <f>IFERROR(VLOOKUP($A263,'CONCENTRADO DE CLAVES'!$A$10:$AU$732,AA$8,FALSE),"")</f>
        <v/>
      </c>
      <c r="AB263" s="13" t="str">
        <f>IFERROR(VLOOKUP($A263,'CONCENTRADO DE CLAVES'!$A$10:$AU$732,AB$8,FALSE),"")</f>
        <v/>
      </c>
      <c r="AC263" s="13" t="str">
        <f>IFERROR(VLOOKUP($A263,'CONCENTRADO DE CLAVES'!$A$10:$AU$732,AC$8,FALSE),"")</f>
        <v/>
      </c>
      <c r="AD263" s="37" t="str">
        <f>IFERROR(VLOOKUP($A263,'CONCENTRADO DE CLAVES'!$A$10:$AU$732,AD$8,FALSE),"")</f>
        <v/>
      </c>
      <c r="AE263" s="13" t="str">
        <f>IFERROR(VLOOKUP($A263,'CONCENTRADO DE CLAVES'!$A$10:$AU$732,AE$8,FALSE),"")</f>
        <v/>
      </c>
      <c r="AF263" s="13" t="str">
        <f>IFERROR(VLOOKUP($A263,'CONCENTRADO DE CLAVES'!$A$10:$AU$732,AF$8,FALSE),"")</f>
        <v/>
      </c>
      <c r="AG263" s="13" t="str">
        <f>IFERROR(VLOOKUP($A263,'CONCENTRADO DE CLAVES'!$A$10:$AU$732,AG$8,FALSE),"")</f>
        <v/>
      </c>
      <c r="AH263" s="37" t="str">
        <f>IFERROR(VLOOKUP($A263,'CONCENTRADO DE CLAVES'!$A$10:$AU$732,AH$8,FALSE),"")</f>
        <v/>
      </c>
      <c r="AI263" s="13" t="str">
        <f>IFERROR(VLOOKUP($A263,'CONCENTRADO DE CLAVES'!$A$10:$AU$732,AI$8,FALSE),"")</f>
        <v/>
      </c>
      <c r="AJ263" s="13" t="str">
        <f>IFERROR(VLOOKUP($A263,'CONCENTRADO DE CLAVES'!$A$10:$AU$732,AJ$8,FALSE),"")</f>
        <v/>
      </c>
      <c r="AK263" s="13" t="str">
        <f>IFERROR(VLOOKUP($A263,'CONCENTRADO DE CLAVES'!$A$10:$AU$732,AK$8,FALSE),"")</f>
        <v/>
      </c>
      <c r="AL263" s="37" t="str">
        <f>IFERROR(VLOOKUP($A263,'CONCENTRADO DE CLAVES'!$A$10:$AU$732,AL$8,FALSE),"")</f>
        <v/>
      </c>
      <c r="AM263" s="69" t="str">
        <f>IFERROR(VLOOKUP($A263,'CONCENTRADO DE CLAVES'!$A$10:$AU$732,AM$8,FALSE),"")</f>
        <v/>
      </c>
    </row>
    <row r="264" spans="1:39" x14ac:dyDescent="0.25">
      <c r="A264" s="66">
        <v>255</v>
      </c>
      <c r="B264" s="16" t="str">
        <f>IFERROR(VLOOKUP($A264,'CONCENTRADO DE CLAVES'!$A$10:$AU$732,B$8,FALSE),"")</f>
        <v/>
      </c>
      <c r="C264" s="16" t="str">
        <f>IFERROR(VLOOKUP($A264,'CONCENTRADO DE CLAVES'!$A$10:$AU$732,C$8,FALSE),"")</f>
        <v/>
      </c>
      <c r="D264" s="16" t="str">
        <f>IFERROR(VLOOKUP($A264,'CONCENTRADO DE CLAVES'!$A$10:$AU$732,D$8,FALSE),"")</f>
        <v/>
      </c>
      <c r="E264" s="16" t="str">
        <f>IFERROR(VLOOKUP($A264,'CONCENTRADO DE CLAVES'!$A$10:$AU$732,E$8,FALSE),"")</f>
        <v/>
      </c>
      <c r="F264" s="16" t="str">
        <f>IFERROR(VLOOKUP($A264,'CONCENTRADO DE CLAVES'!$A$10:$AU$732,F$8,FALSE),"")</f>
        <v/>
      </c>
      <c r="G264" s="16" t="str">
        <f>IFERROR(VLOOKUP($A264,'CONCENTRADO DE CLAVES'!$A$10:$AU$732,G$8,FALSE),"")</f>
        <v/>
      </c>
      <c r="H264" s="16" t="str">
        <f>IFERROR(VLOOKUP($A264,'CONCENTRADO DE CLAVES'!$A$10:$AU$732,H$8,FALSE),"")</f>
        <v/>
      </c>
      <c r="I264" s="16" t="str">
        <f>IFERROR(VLOOKUP($A264,'CONCENTRADO DE CLAVES'!$A$10:$AU$732,I$8,FALSE),"")</f>
        <v/>
      </c>
      <c r="J264" s="16" t="str">
        <f>IFERROR(VLOOKUP($A264,'CONCENTRADO DE CLAVES'!$A$10:$AU$732,J$8,FALSE),"")</f>
        <v/>
      </c>
      <c r="K264" s="16" t="str">
        <f>IFERROR(VLOOKUP($A264,'CONCENTRADO DE CLAVES'!$A$10:$AU$732,K$8,FALSE),"")</f>
        <v/>
      </c>
      <c r="L264" s="16" t="str">
        <f>IFERROR(VLOOKUP($A264,'CONCENTRADO DE CLAVES'!$A$10:$AU$732,L$8,FALSE),"")</f>
        <v/>
      </c>
      <c r="M264" s="16" t="str">
        <f>IFERROR(VLOOKUP($A264,'CONCENTRADO DE CLAVES'!$A$10:$AU$732,M$8,FALSE),"")</f>
        <v/>
      </c>
      <c r="N264" s="16" t="str">
        <f>IFERROR(VLOOKUP($A264,'CONCENTRADO DE CLAVES'!$A$10:$AU$732,N$8,FALSE),"")</f>
        <v/>
      </c>
      <c r="O264" s="16" t="str">
        <f>IFERROR(VLOOKUP($A264,'CONCENTRADO DE CLAVES'!$A$10:$AU$732,O$8,FALSE),"")</f>
        <v/>
      </c>
      <c r="P264" s="16" t="str">
        <f>IFERROR(VLOOKUP($A264,'CONCENTRADO DE CLAVES'!$A$10:$AU$732,P$8,FALSE),"")</f>
        <v/>
      </c>
      <c r="Q264" s="16" t="str">
        <f>IFERROR(VLOOKUP($A264,'CONCENTRADO DE CLAVES'!$A$10:$AU$732,Q$8,FALSE),"")</f>
        <v/>
      </c>
      <c r="R264" s="16" t="str">
        <f>IFERROR(VLOOKUP($A264,'CONCENTRADO DE CLAVES'!$A$10:$AU$732,R$8,FALSE),"")</f>
        <v/>
      </c>
      <c r="S264" s="16" t="str">
        <f>IFERROR(VLOOKUP($A264,'CONCENTRADO DE CLAVES'!$A$10:$AU$732,S$8,FALSE),"")</f>
        <v/>
      </c>
      <c r="T264" s="16" t="str">
        <f>IFERROR(VLOOKUP($A264,'CONCENTRADO DE CLAVES'!$A$10:$AU$732,T$8,FALSE),"")</f>
        <v/>
      </c>
      <c r="U264" s="16" t="str">
        <f>IFERROR(VLOOKUP($A264,'CONCENTRADO DE CLAVES'!$A$10:$AU$732,U$8,FALSE),"")</f>
        <v/>
      </c>
      <c r="V264" s="16" t="str">
        <f>IFERROR(VLOOKUP($A264,'CONCENTRADO DE CLAVES'!$A$10:$AU$732,V$8,FALSE),"")</f>
        <v/>
      </c>
      <c r="W264" s="13" t="str">
        <f>IFERROR(VLOOKUP($A264,'CONCENTRADO DE CLAVES'!$A$10:$AU$732,W$8,FALSE),"")</f>
        <v/>
      </c>
      <c r="X264" s="13" t="str">
        <f>IFERROR(VLOOKUP($A264,'CONCENTRADO DE CLAVES'!$A$10:$AU$732,X$8,FALSE),"")</f>
        <v/>
      </c>
      <c r="Y264" s="13" t="str">
        <f>IFERROR(VLOOKUP($A264,'CONCENTRADO DE CLAVES'!$A$10:$AU$732,Y$8,FALSE),"")</f>
        <v/>
      </c>
      <c r="Z264" s="37" t="str">
        <f>IFERROR(VLOOKUP($A264,'CONCENTRADO DE CLAVES'!$A$10:$AU$732,Z$8,FALSE),"")</f>
        <v/>
      </c>
      <c r="AA264" s="13" t="str">
        <f>IFERROR(VLOOKUP($A264,'CONCENTRADO DE CLAVES'!$A$10:$AU$732,AA$8,FALSE),"")</f>
        <v/>
      </c>
      <c r="AB264" s="13" t="str">
        <f>IFERROR(VLOOKUP($A264,'CONCENTRADO DE CLAVES'!$A$10:$AU$732,AB$8,FALSE),"")</f>
        <v/>
      </c>
      <c r="AC264" s="13" t="str">
        <f>IFERROR(VLOOKUP($A264,'CONCENTRADO DE CLAVES'!$A$10:$AU$732,AC$8,FALSE),"")</f>
        <v/>
      </c>
      <c r="AD264" s="37" t="str">
        <f>IFERROR(VLOOKUP($A264,'CONCENTRADO DE CLAVES'!$A$10:$AU$732,AD$8,FALSE),"")</f>
        <v/>
      </c>
      <c r="AE264" s="13" t="str">
        <f>IFERROR(VLOOKUP($A264,'CONCENTRADO DE CLAVES'!$A$10:$AU$732,AE$8,FALSE),"")</f>
        <v/>
      </c>
      <c r="AF264" s="13" t="str">
        <f>IFERROR(VLOOKUP($A264,'CONCENTRADO DE CLAVES'!$A$10:$AU$732,AF$8,FALSE),"")</f>
        <v/>
      </c>
      <c r="AG264" s="13" t="str">
        <f>IFERROR(VLOOKUP($A264,'CONCENTRADO DE CLAVES'!$A$10:$AU$732,AG$8,FALSE),"")</f>
        <v/>
      </c>
      <c r="AH264" s="37" t="str">
        <f>IFERROR(VLOOKUP($A264,'CONCENTRADO DE CLAVES'!$A$10:$AU$732,AH$8,FALSE),"")</f>
        <v/>
      </c>
      <c r="AI264" s="13" t="str">
        <f>IFERROR(VLOOKUP($A264,'CONCENTRADO DE CLAVES'!$A$10:$AU$732,AI$8,FALSE),"")</f>
        <v/>
      </c>
      <c r="AJ264" s="13" t="str">
        <f>IFERROR(VLOOKUP($A264,'CONCENTRADO DE CLAVES'!$A$10:$AU$732,AJ$8,FALSE),"")</f>
        <v/>
      </c>
      <c r="AK264" s="13" t="str">
        <f>IFERROR(VLOOKUP($A264,'CONCENTRADO DE CLAVES'!$A$10:$AU$732,AK$8,FALSE),"")</f>
        <v/>
      </c>
      <c r="AL264" s="37" t="str">
        <f>IFERROR(VLOOKUP($A264,'CONCENTRADO DE CLAVES'!$A$10:$AU$732,AL$8,FALSE),"")</f>
        <v/>
      </c>
      <c r="AM264" s="69" t="str">
        <f>IFERROR(VLOOKUP($A264,'CONCENTRADO DE CLAVES'!$A$10:$AU$732,AM$8,FALSE),"")</f>
        <v/>
      </c>
    </row>
    <row r="265" spans="1:39" x14ac:dyDescent="0.25">
      <c r="A265" s="66">
        <v>256</v>
      </c>
      <c r="B265" s="16" t="str">
        <f>IFERROR(VLOOKUP($A265,'CONCENTRADO DE CLAVES'!$A$10:$AU$732,B$8,FALSE),"")</f>
        <v/>
      </c>
      <c r="C265" s="16" t="str">
        <f>IFERROR(VLOOKUP($A265,'CONCENTRADO DE CLAVES'!$A$10:$AU$732,C$8,FALSE),"")</f>
        <v/>
      </c>
      <c r="D265" s="16" t="str">
        <f>IFERROR(VLOOKUP($A265,'CONCENTRADO DE CLAVES'!$A$10:$AU$732,D$8,FALSE),"")</f>
        <v/>
      </c>
      <c r="E265" s="16" t="str">
        <f>IFERROR(VLOOKUP($A265,'CONCENTRADO DE CLAVES'!$A$10:$AU$732,E$8,FALSE),"")</f>
        <v/>
      </c>
      <c r="F265" s="16" t="str">
        <f>IFERROR(VLOOKUP($A265,'CONCENTRADO DE CLAVES'!$A$10:$AU$732,F$8,FALSE),"")</f>
        <v/>
      </c>
      <c r="G265" s="16" t="str">
        <f>IFERROR(VLOOKUP($A265,'CONCENTRADO DE CLAVES'!$A$10:$AU$732,G$8,FALSE),"")</f>
        <v/>
      </c>
      <c r="H265" s="16" t="str">
        <f>IFERROR(VLOOKUP($A265,'CONCENTRADO DE CLAVES'!$A$10:$AU$732,H$8,FALSE),"")</f>
        <v/>
      </c>
      <c r="I265" s="16" t="str">
        <f>IFERROR(VLOOKUP($A265,'CONCENTRADO DE CLAVES'!$A$10:$AU$732,I$8,FALSE),"")</f>
        <v/>
      </c>
      <c r="J265" s="16" t="str">
        <f>IFERROR(VLOOKUP($A265,'CONCENTRADO DE CLAVES'!$A$10:$AU$732,J$8,FALSE),"")</f>
        <v/>
      </c>
      <c r="K265" s="16" t="str">
        <f>IFERROR(VLOOKUP($A265,'CONCENTRADO DE CLAVES'!$A$10:$AU$732,K$8,FALSE),"")</f>
        <v/>
      </c>
      <c r="L265" s="16" t="str">
        <f>IFERROR(VLOOKUP($A265,'CONCENTRADO DE CLAVES'!$A$10:$AU$732,L$8,FALSE),"")</f>
        <v/>
      </c>
      <c r="M265" s="16" t="str">
        <f>IFERROR(VLOOKUP($A265,'CONCENTRADO DE CLAVES'!$A$10:$AU$732,M$8,FALSE),"")</f>
        <v/>
      </c>
      <c r="N265" s="16" t="str">
        <f>IFERROR(VLOOKUP($A265,'CONCENTRADO DE CLAVES'!$A$10:$AU$732,N$8,FALSE),"")</f>
        <v/>
      </c>
      <c r="O265" s="16" t="str">
        <f>IFERROR(VLOOKUP($A265,'CONCENTRADO DE CLAVES'!$A$10:$AU$732,O$8,FALSE),"")</f>
        <v/>
      </c>
      <c r="P265" s="16" t="str">
        <f>IFERROR(VLOOKUP($A265,'CONCENTRADO DE CLAVES'!$A$10:$AU$732,P$8,FALSE),"")</f>
        <v/>
      </c>
      <c r="Q265" s="16" t="str">
        <f>IFERROR(VLOOKUP($A265,'CONCENTRADO DE CLAVES'!$A$10:$AU$732,Q$8,FALSE),"")</f>
        <v/>
      </c>
      <c r="R265" s="16" t="str">
        <f>IFERROR(VLOOKUP($A265,'CONCENTRADO DE CLAVES'!$A$10:$AU$732,R$8,FALSE),"")</f>
        <v/>
      </c>
      <c r="S265" s="16" t="str">
        <f>IFERROR(VLOOKUP($A265,'CONCENTRADO DE CLAVES'!$A$10:$AU$732,S$8,FALSE),"")</f>
        <v/>
      </c>
      <c r="T265" s="16" t="str">
        <f>IFERROR(VLOOKUP($A265,'CONCENTRADO DE CLAVES'!$A$10:$AU$732,T$8,FALSE),"")</f>
        <v/>
      </c>
      <c r="U265" s="16" t="str">
        <f>IFERROR(VLOOKUP($A265,'CONCENTRADO DE CLAVES'!$A$10:$AU$732,U$8,FALSE),"")</f>
        <v/>
      </c>
      <c r="V265" s="16" t="str">
        <f>IFERROR(VLOOKUP($A265,'CONCENTRADO DE CLAVES'!$A$10:$AU$732,V$8,FALSE),"")</f>
        <v/>
      </c>
      <c r="W265" s="13" t="str">
        <f>IFERROR(VLOOKUP($A265,'CONCENTRADO DE CLAVES'!$A$10:$AU$732,W$8,FALSE),"")</f>
        <v/>
      </c>
      <c r="X265" s="13" t="str">
        <f>IFERROR(VLOOKUP($A265,'CONCENTRADO DE CLAVES'!$A$10:$AU$732,X$8,FALSE),"")</f>
        <v/>
      </c>
      <c r="Y265" s="13" t="str">
        <f>IFERROR(VLOOKUP($A265,'CONCENTRADO DE CLAVES'!$A$10:$AU$732,Y$8,FALSE),"")</f>
        <v/>
      </c>
      <c r="Z265" s="37" t="str">
        <f>IFERROR(VLOOKUP($A265,'CONCENTRADO DE CLAVES'!$A$10:$AU$732,Z$8,FALSE),"")</f>
        <v/>
      </c>
      <c r="AA265" s="13" t="str">
        <f>IFERROR(VLOOKUP($A265,'CONCENTRADO DE CLAVES'!$A$10:$AU$732,AA$8,FALSE),"")</f>
        <v/>
      </c>
      <c r="AB265" s="13" t="str">
        <f>IFERROR(VLOOKUP($A265,'CONCENTRADO DE CLAVES'!$A$10:$AU$732,AB$8,FALSE),"")</f>
        <v/>
      </c>
      <c r="AC265" s="13" t="str">
        <f>IFERROR(VLOOKUP($A265,'CONCENTRADO DE CLAVES'!$A$10:$AU$732,AC$8,FALSE),"")</f>
        <v/>
      </c>
      <c r="AD265" s="37" t="str">
        <f>IFERROR(VLOOKUP($A265,'CONCENTRADO DE CLAVES'!$A$10:$AU$732,AD$8,FALSE),"")</f>
        <v/>
      </c>
      <c r="AE265" s="13" t="str">
        <f>IFERROR(VLOOKUP($A265,'CONCENTRADO DE CLAVES'!$A$10:$AU$732,AE$8,FALSE),"")</f>
        <v/>
      </c>
      <c r="AF265" s="13" t="str">
        <f>IFERROR(VLOOKUP($A265,'CONCENTRADO DE CLAVES'!$A$10:$AU$732,AF$8,FALSE),"")</f>
        <v/>
      </c>
      <c r="AG265" s="13" t="str">
        <f>IFERROR(VLOOKUP($A265,'CONCENTRADO DE CLAVES'!$A$10:$AU$732,AG$8,FALSE),"")</f>
        <v/>
      </c>
      <c r="AH265" s="37" t="str">
        <f>IFERROR(VLOOKUP($A265,'CONCENTRADO DE CLAVES'!$A$10:$AU$732,AH$8,FALSE),"")</f>
        <v/>
      </c>
      <c r="AI265" s="13" t="str">
        <f>IFERROR(VLOOKUP($A265,'CONCENTRADO DE CLAVES'!$A$10:$AU$732,AI$8,FALSE),"")</f>
        <v/>
      </c>
      <c r="AJ265" s="13" t="str">
        <f>IFERROR(VLOOKUP($A265,'CONCENTRADO DE CLAVES'!$A$10:$AU$732,AJ$8,FALSE),"")</f>
        <v/>
      </c>
      <c r="AK265" s="13" t="str">
        <f>IFERROR(VLOOKUP($A265,'CONCENTRADO DE CLAVES'!$A$10:$AU$732,AK$8,FALSE),"")</f>
        <v/>
      </c>
      <c r="AL265" s="37" t="str">
        <f>IFERROR(VLOOKUP($A265,'CONCENTRADO DE CLAVES'!$A$10:$AU$732,AL$8,FALSE),"")</f>
        <v/>
      </c>
      <c r="AM265" s="69" t="str">
        <f>IFERROR(VLOOKUP($A265,'CONCENTRADO DE CLAVES'!$A$10:$AU$732,AM$8,FALSE),"")</f>
        <v/>
      </c>
    </row>
    <row r="266" spans="1:39" x14ac:dyDescent="0.25">
      <c r="A266" s="66">
        <v>257</v>
      </c>
      <c r="B266" s="16" t="str">
        <f>IFERROR(VLOOKUP($A266,'CONCENTRADO DE CLAVES'!$A$10:$AU$732,B$8,FALSE),"")</f>
        <v/>
      </c>
      <c r="C266" s="16" t="str">
        <f>IFERROR(VLOOKUP($A266,'CONCENTRADO DE CLAVES'!$A$10:$AU$732,C$8,FALSE),"")</f>
        <v/>
      </c>
      <c r="D266" s="16" t="str">
        <f>IFERROR(VLOOKUP($A266,'CONCENTRADO DE CLAVES'!$A$10:$AU$732,D$8,FALSE),"")</f>
        <v/>
      </c>
      <c r="E266" s="16" t="str">
        <f>IFERROR(VLOOKUP($A266,'CONCENTRADO DE CLAVES'!$A$10:$AU$732,E$8,FALSE),"")</f>
        <v/>
      </c>
      <c r="F266" s="16" t="str">
        <f>IFERROR(VLOOKUP($A266,'CONCENTRADO DE CLAVES'!$A$10:$AU$732,F$8,FALSE),"")</f>
        <v/>
      </c>
      <c r="G266" s="16" t="str">
        <f>IFERROR(VLOOKUP($A266,'CONCENTRADO DE CLAVES'!$A$10:$AU$732,G$8,FALSE),"")</f>
        <v/>
      </c>
      <c r="H266" s="16" t="str">
        <f>IFERROR(VLOOKUP($A266,'CONCENTRADO DE CLAVES'!$A$10:$AU$732,H$8,FALSE),"")</f>
        <v/>
      </c>
      <c r="I266" s="16" t="str">
        <f>IFERROR(VLOOKUP($A266,'CONCENTRADO DE CLAVES'!$A$10:$AU$732,I$8,FALSE),"")</f>
        <v/>
      </c>
      <c r="J266" s="16" t="str">
        <f>IFERROR(VLOOKUP($A266,'CONCENTRADO DE CLAVES'!$A$10:$AU$732,J$8,FALSE),"")</f>
        <v/>
      </c>
      <c r="K266" s="16" t="str">
        <f>IFERROR(VLOOKUP($A266,'CONCENTRADO DE CLAVES'!$A$10:$AU$732,K$8,FALSE),"")</f>
        <v/>
      </c>
      <c r="L266" s="16" t="str">
        <f>IFERROR(VLOOKUP($A266,'CONCENTRADO DE CLAVES'!$A$10:$AU$732,L$8,FALSE),"")</f>
        <v/>
      </c>
      <c r="M266" s="16" t="str">
        <f>IFERROR(VLOOKUP($A266,'CONCENTRADO DE CLAVES'!$A$10:$AU$732,M$8,FALSE),"")</f>
        <v/>
      </c>
      <c r="N266" s="16" t="str">
        <f>IFERROR(VLOOKUP($A266,'CONCENTRADO DE CLAVES'!$A$10:$AU$732,N$8,FALSE),"")</f>
        <v/>
      </c>
      <c r="O266" s="16" t="str">
        <f>IFERROR(VLOOKUP($A266,'CONCENTRADO DE CLAVES'!$A$10:$AU$732,O$8,FALSE),"")</f>
        <v/>
      </c>
      <c r="P266" s="16" t="str">
        <f>IFERROR(VLOOKUP($A266,'CONCENTRADO DE CLAVES'!$A$10:$AU$732,P$8,FALSE),"")</f>
        <v/>
      </c>
      <c r="Q266" s="16" t="str">
        <f>IFERROR(VLOOKUP($A266,'CONCENTRADO DE CLAVES'!$A$10:$AU$732,Q$8,FALSE),"")</f>
        <v/>
      </c>
      <c r="R266" s="16" t="str">
        <f>IFERROR(VLOOKUP($A266,'CONCENTRADO DE CLAVES'!$A$10:$AU$732,R$8,FALSE),"")</f>
        <v/>
      </c>
      <c r="S266" s="16" t="str">
        <f>IFERROR(VLOOKUP($A266,'CONCENTRADO DE CLAVES'!$A$10:$AU$732,S$8,FALSE),"")</f>
        <v/>
      </c>
      <c r="T266" s="16" t="str">
        <f>IFERROR(VLOOKUP($A266,'CONCENTRADO DE CLAVES'!$A$10:$AU$732,T$8,FALSE),"")</f>
        <v/>
      </c>
      <c r="U266" s="16" t="str">
        <f>IFERROR(VLOOKUP($A266,'CONCENTRADO DE CLAVES'!$A$10:$AU$732,U$8,FALSE),"")</f>
        <v/>
      </c>
      <c r="V266" s="16" t="str">
        <f>IFERROR(VLOOKUP($A266,'CONCENTRADO DE CLAVES'!$A$10:$AU$732,V$8,FALSE),"")</f>
        <v/>
      </c>
      <c r="W266" s="13" t="str">
        <f>IFERROR(VLOOKUP($A266,'CONCENTRADO DE CLAVES'!$A$10:$AU$732,W$8,FALSE),"")</f>
        <v/>
      </c>
      <c r="X266" s="13" t="str">
        <f>IFERROR(VLOOKUP($A266,'CONCENTRADO DE CLAVES'!$A$10:$AU$732,X$8,FALSE),"")</f>
        <v/>
      </c>
      <c r="Y266" s="13" t="str">
        <f>IFERROR(VLOOKUP($A266,'CONCENTRADO DE CLAVES'!$A$10:$AU$732,Y$8,FALSE),"")</f>
        <v/>
      </c>
      <c r="Z266" s="37" t="str">
        <f>IFERROR(VLOOKUP($A266,'CONCENTRADO DE CLAVES'!$A$10:$AU$732,Z$8,FALSE),"")</f>
        <v/>
      </c>
      <c r="AA266" s="13" t="str">
        <f>IFERROR(VLOOKUP($A266,'CONCENTRADO DE CLAVES'!$A$10:$AU$732,AA$8,FALSE),"")</f>
        <v/>
      </c>
      <c r="AB266" s="13" t="str">
        <f>IFERROR(VLOOKUP($A266,'CONCENTRADO DE CLAVES'!$A$10:$AU$732,AB$8,FALSE),"")</f>
        <v/>
      </c>
      <c r="AC266" s="13" t="str">
        <f>IFERROR(VLOOKUP($A266,'CONCENTRADO DE CLAVES'!$A$10:$AU$732,AC$8,FALSE),"")</f>
        <v/>
      </c>
      <c r="AD266" s="37" t="str">
        <f>IFERROR(VLOOKUP($A266,'CONCENTRADO DE CLAVES'!$A$10:$AU$732,AD$8,FALSE),"")</f>
        <v/>
      </c>
      <c r="AE266" s="13" t="str">
        <f>IFERROR(VLOOKUP($A266,'CONCENTRADO DE CLAVES'!$A$10:$AU$732,AE$8,FALSE),"")</f>
        <v/>
      </c>
      <c r="AF266" s="13" t="str">
        <f>IFERROR(VLOOKUP($A266,'CONCENTRADO DE CLAVES'!$A$10:$AU$732,AF$8,FALSE),"")</f>
        <v/>
      </c>
      <c r="AG266" s="13" t="str">
        <f>IFERROR(VLOOKUP($A266,'CONCENTRADO DE CLAVES'!$A$10:$AU$732,AG$8,FALSE),"")</f>
        <v/>
      </c>
      <c r="AH266" s="37" t="str">
        <f>IFERROR(VLOOKUP($A266,'CONCENTRADO DE CLAVES'!$A$10:$AU$732,AH$8,FALSE),"")</f>
        <v/>
      </c>
      <c r="AI266" s="13" t="str">
        <f>IFERROR(VLOOKUP($A266,'CONCENTRADO DE CLAVES'!$A$10:$AU$732,AI$8,FALSE),"")</f>
        <v/>
      </c>
      <c r="AJ266" s="13" t="str">
        <f>IFERROR(VLOOKUP($A266,'CONCENTRADO DE CLAVES'!$A$10:$AU$732,AJ$8,FALSE),"")</f>
        <v/>
      </c>
      <c r="AK266" s="13" t="str">
        <f>IFERROR(VLOOKUP($A266,'CONCENTRADO DE CLAVES'!$A$10:$AU$732,AK$8,FALSE),"")</f>
        <v/>
      </c>
      <c r="AL266" s="37" t="str">
        <f>IFERROR(VLOOKUP($A266,'CONCENTRADO DE CLAVES'!$A$10:$AU$732,AL$8,FALSE),"")</f>
        <v/>
      </c>
      <c r="AM266" s="69" t="str">
        <f>IFERROR(VLOOKUP($A266,'CONCENTRADO DE CLAVES'!$A$10:$AU$732,AM$8,FALSE),"")</f>
        <v/>
      </c>
    </row>
    <row r="267" spans="1:39" x14ac:dyDescent="0.25">
      <c r="A267" s="66">
        <v>258</v>
      </c>
      <c r="B267" s="16" t="str">
        <f>IFERROR(VLOOKUP($A267,'CONCENTRADO DE CLAVES'!$A$10:$AU$732,B$8,FALSE),"")</f>
        <v/>
      </c>
      <c r="C267" s="16" t="str">
        <f>IFERROR(VLOOKUP($A267,'CONCENTRADO DE CLAVES'!$A$10:$AU$732,C$8,FALSE),"")</f>
        <v/>
      </c>
      <c r="D267" s="16" t="str">
        <f>IFERROR(VLOOKUP($A267,'CONCENTRADO DE CLAVES'!$A$10:$AU$732,D$8,FALSE),"")</f>
        <v/>
      </c>
      <c r="E267" s="16" t="str">
        <f>IFERROR(VLOOKUP($A267,'CONCENTRADO DE CLAVES'!$A$10:$AU$732,E$8,FALSE),"")</f>
        <v/>
      </c>
      <c r="F267" s="16" t="str">
        <f>IFERROR(VLOOKUP($A267,'CONCENTRADO DE CLAVES'!$A$10:$AU$732,F$8,FALSE),"")</f>
        <v/>
      </c>
      <c r="G267" s="16" t="str">
        <f>IFERROR(VLOOKUP($A267,'CONCENTRADO DE CLAVES'!$A$10:$AU$732,G$8,FALSE),"")</f>
        <v/>
      </c>
      <c r="H267" s="16" t="str">
        <f>IFERROR(VLOOKUP($A267,'CONCENTRADO DE CLAVES'!$A$10:$AU$732,H$8,FALSE),"")</f>
        <v/>
      </c>
      <c r="I267" s="16" t="str">
        <f>IFERROR(VLOOKUP($A267,'CONCENTRADO DE CLAVES'!$A$10:$AU$732,I$8,FALSE),"")</f>
        <v/>
      </c>
      <c r="J267" s="16" t="str">
        <f>IFERROR(VLOOKUP($A267,'CONCENTRADO DE CLAVES'!$A$10:$AU$732,J$8,FALSE),"")</f>
        <v/>
      </c>
      <c r="K267" s="16" t="str">
        <f>IFERROR(VLOOKUP($A267,'CONCENTRADO DE CLAVES'!$A$10:$AU$732,K$8,FALSE),"")</f>
        <v/>
      </c>
      <c r="L267" s="16" t="str">
        <f>IFERROR(VLOOKUP($A267,'CONCENTRADO DE CLAVES'!$A$10:$AU$732,L$8,FALSE),"")</f>
        <v/>
      </c>
      <c r="M267" s="16" t="str">
        <f>IFERROR(VLOOKUP($A267,'CONCENTRADO DE CLAVES'!$A$10:$AU$732,M$8,FALSE),"")</f>
        <v/>
      </c>
      <c r="N267" s="16" t="str">
        <f>IFERROR(VLOOKUP($A267,'CONCENTRADO DE CLAVES'!$A$10:$AU$732,N$8,FALSE),"")</f>
        <v/>
      </c>
      <c r="O267" s="16" t="str">
        <f>IFERROR(VLOOKUP($A267,'CONCENTRADO DE CLAVES'!$A$10:$AU$732,O$8,FALSE),"")</f>
        <v/>
      </c>
      <c r="P267" s="16" t="str">
        <f>IFERROR(VLOOKUP($A267,'CONCENTRADO DE CLAVES'!$A$10:$AU$732,P$8,FALSE),"")</f>
        <v/>
      </c>
      <c r="Q267" s="16" t="str">
        <f>IFERROR(VLOOKUP($A267,'CONCENTRADO DE CLAVES'!$A$10:$AU$732,Q$8,FALSE),"")</f>
        <v/>
      </c>
      <c r="R267" s="16" t="str">
        <f>IFERROR(VLOOKUP($A267,'CONCENTRADO DE CLAVES'!$A$10:$AU$732,R$8,FALSE),"")</f>
        <v/>
      </c>
      <c r="S267" s="16" t="str">
        <f>IFERROR(VLOOKUP($A267,'CONCENTRADO DE CLAVES'!$A$10:$AU$732,S$8,FALSE),"")</f>
        <v/>
      </c>
      <c r="T267" s="16" t="str">
        <f>IFERROR(VLOOKUP($A267,'CONCENTRADO DE CLAVES'!$A$10:$AU$732,T$8,FALSE),"")</f>
        <v/>
      </c>
      <c r="U267" s="16" t="str">
        <f>IFERROR(VLOOKUP($A267,'CONCENTRADO DE CLAVES'!$A$10:$AU$732,U$8,FALSE),"")</f>
        <v/>
      </c>
      <c r="V267" s="16" t="str">
        <f>IFERROR(VLOOKUP($A267,'CONCENTRADO DE CLAVES'!$A$10:$AU$732,V$8,FALSE),"")</f>
        <v/>
      </c>
      <c r="W267" s="13" t="str">
        <f>IFERROR(VLOOKUP($A267,'CONCENTRADO DE CLAVES'!$A$10:$AU$732,W$8,FALSE),"")</f>
        <v/>
      </c>
      <c r="X267" s="13" t="str">
        <f>IFERROR(VLOOKUP($A267,'CONCENTRADO DE CLAVES'!$A$10:$AU$732,X$8,FALSE),"")</f>
        <v/>
      </c>
      <c r="Y267" s="13" t="str">
        <f>IFERROR(VLOOKUP($A267,'CONCENTRADO DE CLAVES'!$A$10:$AU$732,Y$8,FALSE),"")</f>
        <v/>
      </c>
      <c r="Z267" s="37" t="str">
        <f>IFERROR(VLOOKUP($A267,'CONCENTRADO DE CLAVES'!$A$10:$AU$732,Z$8,FALSE),"")</f>
        <v/>
      </c>
      <c r="AA267" s="13" t="str">
        <f>IFERROR(VLOOKUP($A267,'CONCENTRADO DE CLAVES'!$A$10:$AU$732,AA$8,FALSE),"")</f>
        <v/>
      </c>
      <c r="AB267" s="13" t="str">
        <f>IFERROR(VLOOKUP($A267,'CONCENTRADO DE CLAVES'!$A$10:$AU$732,AB$8,FALSE),"")</f>
        <v/>
      </c>
      <c r="AC267" s="13" t="str">
        <f>IFERROR(VLOOKUP($A267,'CONCENTRADO DE CLAVES'!$A$10:$AU$732,AC$8,FALSE),"")</f>
        <v/>
      </c>
      <c r="AD267" s="37" t="str">
        <f>IFERROR(VLOOKUP($A267,'CONCENTRADO DE CLAVES'!$A$10:$AU$732,AD$8,FALSE),"")</f>
        <v/>
      </c>
      <c r="AE267" s="13" t="str">
        <f>IFERROR(VLOOKUP($A267,'CONCENTRADO DE CLAVES'!$A$10:$AU$732,AE$8,FALSE),"")</f>
        <v/>
      </c>
      <c r="AF267" s="13" t="str">
        <f>IFERROR(VLOOKUP($A267,'CONCENTRADO DE CLAVES'!$A$10:$AU$732,AF$8,FALSE),"")</f>
        <v/>
      </c>
      <c r="AG267" s="13" t="str">
        <f>IFERROR(VLOOKUP($A267,'CONCENTRADO DE CLAVES'!$A$10:$AU$732,AG$8,FALSE),"")</f>
        <v/>
      </c>
      <c r="AH267" s="37" t="str">
        <f>IFERROR(VLOOKUP($A267,'CONCENTRADO DE CLAVES'!$A$10:$AU$732,AH$8,FALSE),"")</f>
        <v/>
      </c>
      <c r="AI267" s="13" t="str">
        <f>IFERROR(VLOOKUP($A267,'CONCENTRADO DE CLAVES'!$A$10:$AU$732,AI$8,FALSE),"")</f>
        <v/>
      </c>
      <c r="AJ267" s="13" t="str">
        <f>IFERROR(VLOOKUP($A267,'CONCENTRADO DE CLAVES'!$A$10:$AU$732,AJ$8,FALSE),"")</f>
        <v/>
      </c>
      <c r="AK267" s="13" t="str">
        <f>IFERROR(VLOOKUP($A267,'CONCENTRADO DE CLAVES'!$A$10:$AU$732,AK$8,FALSE),"")</f>
        <v/>
      </c>
      <c r="AL267" s="37" t="str">
        <f>IFERROR(VLOOKUP($A267,'CONCENTRADO DE CLAVES'!$A$10:$AU$732,AL$8,FALSE),"")</f>
        <v/>
      </c>
      <c r="AM267" s="69" t="str">
        <f>IFERROR(VLOOKUP($A267,'CONCENTRADO DE CLAVES'!$A$10:$AU$732,AM$8,FALSE),"")</f>
        <v/>
      </c>
    </row>
    <row r="268" spans="1:39" x14ac:dyDescent="0.25">
      <c r="A268" s="66">
        <v>259</v>
      </c>
      <c r="B268" s="16" t="str">
        <f>IFERROR(VLOOKUP($A268,'CONCENTRADO DE CLAVES'!$A$10:$AU$732,B$8,FALSE),"")</f>
        <v/>
      </c>
      <c r="C268" s="16" t="str">
        <f>IFERROR(VLOOKUP($A268,'CONCENTRADO DE CLAVES'!$A$10:$AU$732,C$8,FALSE),"")</f>
        <v/>
      </c>
      <c r="D268" s="16" t="str">
        <f>IFERROR(VLOOKUP($A268,'CONCENTRADO DE CLAVES'!$A$10:$AU$732,D$8,FALSE),"")</f>
        <v/>
      </c>
      <c r="E268" s="16" t="str">
        <f>IFERROR(VLOOKUP($A268,'CONCENTRADO DE CLAVES'!$A$10:$AU$732,E$8,FALSE),"")</f>
        <v/>
      </c>
      <c r="F268" s="16" t="str">
        <f>IFERROR(VLOOKUP($A268,'CONCENTRADO DE CLAVES'!$A$10:$AU$732,F$8,FALSE),"")</f>
        <v/>
      </c>
      <c r="G268" s="16" t="str">
        <f>IFERROR(VLOOKUP($A268,'CONCENTRADO DE CLAVES'!$A$10:$AU$732,G$8,FALSE),"")</f>
        <v/>
      </c>
      <c r="H268" s="16" t="str">
        <f>IFERROR(VLOOKUP($A268,'CONCENTRADO DE CLAVES'!$A$10:$AU$732,H$8,FALSE),"")</f>
        <v/>
      </c>
      <c r="I268" s="16" t="str">
        <f>IFERROR(VLOOKUP($A268,'CONCENTRADO DE CLAVES'!$A$10:$AU$732,I$8,FALSE),"")</f>
        <v/>
      </c>
      <c r="J268" s="16" t="str">
        <f>IFERROR(VLOOKUP($A268,'CONCENTRADO DE CLAVES'!$A$10:$AU$732,J$8,FALSE),"")</f>
        <v/>
      </c>
      <c r="K268" s="16" t="str">
        <f>IFERROR(VLOOKUP($A268,'CONCENTRADO DE CLAVES'!$A$10:$AU$732,K$8,FALSE),"")</f>
        <v/>
      </c>
      <c r="L268" s="16" t="str">
        <f>IFERROR(VLOOKUP($A268,'CONCENTRADO DE CLAVES'!$A$10:$AU$732,L$8,FALSE),"")</f>
        <v/>
      </c>
      <c r="M268" s="16" t="str">
        <f>IFERROR(VLOOKUP($A268,'CONCENTRADO DE CLAVES'!$A$10:$AU$732,M$8,FALSE),"")</f>
        <v/>
      </c>
      <c r="N268" s="16" t="str">
        <f>IFERROR(VLOOKUP($A268,'CONCENTRADO DE CLAVES'!$A$10:$AU$732,N$8,FALSE),"")</f>
        <v/>
      </c>
      <c r="O268" s="16" t="str">
        <f>IFERROR(VLOOKUP($A268,'CONCENTRADO DE CLAVES'!$A$10:$AU$732,O$8,FALSE),"")</f>
        <v/>
      </c>
      <c r="P268" s="16" t="str">
        <f>IFERROR(VLOOKUP($A268,'CONCENTRADO DE CLAVES'!$A$10:$AU$732,P$8,FALSE),"")</f>
        <v/>
      </c>
      <c r="Q268" s="16" t="str">
        <f>IFERROR(VLOOKUP($A268,'CONCENTRADO DE CLAVES'!$A$10:$AU$732,Q$8,FALSE),"")</f>
        <v/>
      </c>
      <c r="R268" s="16" t="str">
        <f>IFERROR(VLOOKUP($A268,'CONCENTRADO DE CLAVES'!$A$10:$AU$732,R$8,FALSE),"")</f>
        <v/>
      </c>
      <c r="S268" s="16" t="str">
        <f>IFERROR(VLOOKUP($A268,'CONCENTRADO DE CLAVES'!$A$10:$AU$732,S$8,FALSE),"")</f>
        <v/>
      </c>
      <c r="T268" s="16" t="str">
        <f>IFERROR(VLOOKUP($A268,'CONCENTRADO DE CLAVES'!$A$10:$AU$732,T$8,FALSE),"")</f>
        <v/>
      </c>
      <c r="U268" s="16" t="str">
        <f>IFERROR(VLOOKUP($A268,'CONCENTRADO DE CLAVES'!$A$10:$AU$732,U$8,FALSE),"")</f>
        <v/>
      </c>
      <c r="V268" s="16" t="str">
        <f>IFERROR(VLOOKUP($A268,'CONCENTRADO DE CLAVES'!$A$10:$AU$732,V$8,FALSE),"")</f>
        <v/>
      </c>
      <c r="W268" s="13" t="str">
        <f>IFERROR(VLOOKUP($A268,'CONCENTRADO DE CLAVES'!$A$10:$AU$732,W$8,FALSE),"")</f>
        <v/>
      </c>
      <c r="X268" s="13" t="str">
        <f>IFERROR(VLOOKUP($A268,'CONCENTRADO DE CLAVES'!$A$10:$AU$732,X$8,FALSE),"")</f>
        <v/>
      </c>
      <c r="Y268" s="13" t="str">
        <f>IFERROR(VLOOKUP($A268,'CONCENTRADO DE CLAVES'!$A$10:$AU$732,Y$8,FALSE),"")</f>
        <v/>
      </c>
      <c r="Z268" s="37" t="str">
        <f>IFERROR(VLOOKUP($A268,'CONCENTRADO DE CLAVES'!$A$10:$AU$732,Z$8,FALSE),"")</f>
        <v/>
      </c>
      <c r="AA268" s="13" t="str">
        <f>IFERROR(VLOOKUP($A268,'CONCENTRADO DE CLAVES'!$A$10:$AU$732,AA$8,FALSE),"")</f>
        <v/>
      </c>
      <c r="AB268" s="13" t="str">
        <f>IFERROR(VLOOKUP($A268,'CONCENTRADO DE CLAVES'!$A$10:$AU$732,AB$8,FALSE),"")</f>
        <v/>
      </c>
      <c r="AC268" s="13" t="str">
        <f>IFERROR(VLOOKUP($A268,'CONCENTRADO DE CLAVES'!$A$10:$AU$732,AC$8,FALSE),"")</f>
        <v/>
      </c>
      <c r="AD268" s="37" t="str">
        <f>IFERROR(VLOOKUP($A268,'CONCENTRADO DE CLAVES'!$A$10:$AU$732,AD$8,FALSE),"")</f>
        <v/>
      </c>
      <c r="AE268" s="13" t="str">
        <f>IFERROR(VLOOKUP($A268,'CONCENTRADO DE CLAVES'!$A$10:$AU$732,AE$8,FALSE),"")</f>
        <v/>
      </c>
      <c r="AF268" s="13" t="str">
        <f>IFERROR(VLOOKUP($A268,'CONCENTRADO DE CLAVES'!$A$10:$AU$732,AF$8,FALSE),"")</f>
        <v/>
      </c>
      <c r="AG268" s="13" t="str">
        <f>IFERROR(VLOOKUP($A268,'CONCENTRADO DE CLAVES'!$A$10:$AU$732,AG$8,FALSE),"")</f>
        <v/>
      </c>
      <c r="AH268" s="37" t="str">
        <f>IFERROR(VLOOKUP($A268,'CONCENTRADO DE CLAVES'!$A$10:$AU$732,AH$8,FALSE),"")</f>
        <v/>
      </c>
      <c r="AI268" s="13" t="str">
        <f>IFERROR(VLOOKUP($A268,'CONCENTRADO DE CLAVES'!$A$10:$AU$732,AI$8,FALSE),"")</f>
        <v/>
      </c>
      <c r="AJ268" s="13" t="str">
        <f>IFERROR(VLOOKUP($A268,'CONCENTRADO DE CLAVES'!$A$10:$AU$732,AJ$8,FALSE),"")</f>
        <v/>
      </c>
      <c r="AK268" s="13" t="str">
        <f>IFERROR(VLOOKUP($A268,'CONCENTRADO DE CLAVES'!$A$10:$AU$732,AK$8,FALSE),"")</f>
        <v/>
      </c>
      <c r="AL268" s="37" t="str">
        <f>IFERROR(VLOOKUP($A268,'CONCENTRADO DE CLAVES'!$A$10:$AU$732,AL$8,FALSE),"")</f>
        <v/>
      </c>
      <c r="AM268" s="69" t="str">
        <f>IFERROR(VLOOKUP($A268,'CONCENTRADO DE CLAVES'!$A$10:$AU$732,AM$8,FALSE),"")</f>
        <v/>
      </c>
    </row>
    <row r="269" spans="1:39" x14ac:dyDescent="0.25">
      <c r="A269" s="66">
        <v>260</v>
      </c>
      <c r="B269" s="16" t="str">
        <f>IFERROR(VLOOKUP($A269,'CONCENTRADO DE CLAVES'!$A$10:$AU$732,B$8,FALSE),"")</f>
        <v/>
      </c>
      <c r="C269" s="16" t="str">
        <f>IFERROR(VLOOKUP($A269,'CONCENTRADO DE CLAVES'!$A$10:$AU$732,C$8,FALSE),"")</f>
        <v/>
      </c>
      <c r="D269" s="16" t="str">
        <f>IFERROR(VLOOKUP($A269,'CONCENTRADO DE CLAVES'!$A$10:$AU$732,D$8,FALSE),"")</f>
        <v/>
      </c>
      <c r="E269" s="16" t="str">
        <f>IFERROR(VLOOKUP($A269,'CONCENTRADO DE CLAVES'!$A$10:$AU$732,E$8,FALSE),"")</f>
        <v/>
      </c>
      <c r="F269" s="16" t="str">
        <f>IFERROR(VLOOKUP($A269,'CONCENTRADO DE CLAVES'!$A$10:$AU$732,F$8,FALSE),"")</f>
        <v/>
      </c>
      <c r="G269" s="16" t="str">
        <f>IFERROR(VLOOKUP($A269,'CONCENTRADO DE CLAVES'!$A$10:$AU$732,G$8,FALSE),"")</f>
        <v/>
      </c>
      <c r="H269" s="16" t="str">
        <f>IFERROR(VLOOKUP($A269,'CONCENTRADO DE CLAVES'!$A$10:$AU$732,H$8,FALSE),"")</f>
        <v/>
      </c>
      <c r="I269" s="16" t="str">
        <f>IFERROR(VLOOKUP($A269,'CONCENTRADO DE CLAVES'!$A$10:$AU$732,I$8,FALSE),"")</f>
        <v/>
      </c>
      <c r="J269" s="16" t="str">
        <f>IFERROR(VLOOKUP($A269,'CONCENTRADO DE CLAVES'!$A$10:$AU$732,J$8,FALSE),"")</f>
        <v/>
      </c>
      <c r="K269" s="16" t="str">
        <f>IFERROR(VLOOKUP($A269,'CONCENTRADO DE CLAVES'!$A$10:$AU$732,K$8,FALSE),"")</f>
        <v/>
      </c>
      <c r="L269" s="16" t="str">
        <f>IFERROR(VLOOKUP($A269,'CONCENTRADO DE CLAVES'!$A$10:$AU$732,L$8,FALSE),"")</f>
        <v/>
      </c>
      <c r="M269" s="16" t="str">
        <f>IFERROR(VLOOKUP($A269,'CONCENTRADO DE CLAVES'!$A$10:$AU$732,M$8,FALSE),"")</f>
        <v/>
      </c>
      <c r="N269" s="16" t="str">
        <f>IFERROR(VLOOKUP($A269,'CONCENTRADO DE CLAVES'!$A$10:$AU$732,N$8,FALSE),"")</f>
        <v/>
      </c>
      <c r="O269" s="16" t="str">
        <f>IFERROR(VLOOKUP($A269,'CONCENTRADO DE CLAVES'!$A$10:$AU$732,O$8,FALSE),"")</f>
        <v/>
      </c>
      <c r="P269" s="16" t="str">
        <f>IFERROR(VLOOKUP($A269,'CONCENTRADO DE CLAVES'!$A$10:$AU$732,P$8,FALSE),"")</f>
        <v/>
      </c>
      <c r="Q269" s="16" t="str">
        <f>IFERROR(VLOOKUP($A269,'CONCENTRADO DE CLAVES'!$A$10:$AU$732,Q$8,FALSE),"")</f>
        <v/>
      </c>
      <c r="R269" s="16" t="str">
        <f>IFERROR(VLOOKUP($A269,'CONCENTRADO DE CLAVES'!$A$10:$AU$732,R$8,FALSE),"")</f>
        <v/>
      </c>
      <c r="S269" s="16" t="str">
        <f>IFERROR(VLOOKUP($A269,'CONCENTRADO DE CLAVES'!$A$10:$AU$732,S$8,FALSE),"")</f>
        <v/>
      </c>
      <c r="T269" s="16" t="str">
        <f>IFERROR(VLOOKUP($A269,'CONCENTRADO DE CLAVES'!$A$10:$AU$732,T$8,FALSE),"")</f>
        <v/>
      </c>
      <c r="U269" s="16" t="str">
        <f>IFERROR(VLOOKUP($A269,'CONCENTRADO DE CLAVES'!$A$10:$AU$732,U$8,FALSE),"")</f>
        <v/>
      </c>
      <c r="V269" s="16" t="str">
        <f>IFERROR(VLOOKUP($A269,'CONCENTRADO DE CLAVES'!$A$10:$AU$732,V$8,FALSE),"")</f>
        <v/>
      </c>
      <c r="W269" s="13" t="str">
        <f>IFERROR(VLOOKUP($A269,'CONCENTRADO DE CLAVES'!$A$10:$AU$732,W$8,FALSE),"")</f>
        <v/>
      </c>
      <c r="X269" s="13" t="str">
        <f>IFERROR(VLOOKUP($A269,'CONCENTRADO DE CLAVES'!$A$10:$AU$732,X$8,FALSE),"")</f>
        <v/>
      </c>
      <c r="Y269" s="13" t="str">
        <f>IFERROR(VLOOKUP($A269,'CONCENTRADO DE CLAVES'!$A$10:$AU$732,Y$8,FALSE),"")</f>
        <v/>
      </c>
      <c r="Z269" s="37" t="str">
        <f>IFERROR(VLOOKUP($A269,'CONCENTRADO DE CLAVES'!$A$10:$AU$732,Z$8,FALSE),"")</f>
        <v/>
      </c>
      <c r="AA269" s="13" t="str">
        <f>IFERROR(VLOOKUP($A269,'CONCENTRADO DE CLAVES'!$A$10:$AU$732,AA$8,FALSE),"")</f>
        <v/>
      </c>
      <c r="AB269" s="13" t="str">
        <f>IFERROR(VLOOKUP($A269,'CONCENTRADO DE CLAVES'!$A$10:$AU$732,AB$8,FALSE),"")</f>
        <v/>
      </c>
      <c r="AC269" s="13" t="str">
        <f>IFERROR(VLOOKUP($A269,'CONCENTRADO DE CLAVES'!$A$10:$AU$732,AC$8,FALSE),"")</f>
        <v/>
      </c>
      <c r="AD269" s="37" t="str">
        <f>IFERROR(VLOOKUP($A269,'CONCENTRADO DE CLAVES'!$A$10:$AU$732,AD$8,FALSE),"")</f>
        <v/>
      </c>
      <c r="AE269" s="13" t="str">
        <f>IFERROR(VLOOKUP($A269,'CONCENTRADO DE CLAVES'!$A$10:$AU$732,AE$8,FALSE),"")</f>
        <v/>
      </c>
      <c r="AF269" s="13" t="str">
        <f>IFERROR(VLOOKUP($A269,'CONCENTRADO DE CLAVES'!$A$10:$AU$732,AF$8,FALSE),"")</f>
        <v/>
      </c>
      <c r="AG269" s="13" t="str">
        <f>IFERROR(VLOOKUP($A269,'CONCENTRADO DE CLAVES'!$A$10:$AU$732,AG$8,FALSE),"")</f>
        <v/>
      </c>
      <c r="AH269" s="37" t="str">
        <f>IFERROR(VLOOKUP($A269,'CONCENTRADO DE CLAVES'!$A$10:$AU$732,AH$8,FALSE),"")</f>
        <v/>
      </c>
      <c r="AI269" s="13" t="str">
        <f>IFERROR(VLOOKUP($A269,'CONCENTRADO DE CLAVES'!$A$10:$AU$732,AI$8,FALSE),"")</f>
        <v/>
      </c>
      <c r="AJ269" s="13" t="str">
        <f>IFERROR(VLOOKUP($A269,'CONCENTRADO DE CLAVES'!$A$10:$AU$732,AJ$8,FALSE),"")</f>
        <v/>
      </c>
      <c r="AK269" s="13" t="str">
        <f>IFERROR(VLOOKUP($A269,'CONCENTRADO DE CLAVES'!$A$10:$AU$732,AK$8,FALSE),"")</f>
        <v/>
      </c>
      <c r="AL269" s="37" t="str">
        <f>IFERROR(VLOOKUP($A269,'CONCENTRADO DE CLAVES'!$A$10:$AU$732,AL$8,FALSE),"")</f>
        <v/>
      </c>
      <c r="AM269" s="69" t="str">
        <f>IFERROR(VLOOKUP($A269,'CONCENTRADO DE CLAVES'!$A$10:$AU$732,AM$8,FALSE),"")</f>
        <v/>
      </c>
    </row>
    <row r="270" spans="1:39" x14ac:dyDescent="0.25">
      <c r="A270" s="66">
        <v>261</v>
      </c>
      <c r="B270" s="16" t="str">
        <f>IFERROR(VLOOKUP($A270,'CONCENTRADO DE CLAVES'!$A$10:$AU$732,B$8,FALSE),"")</f>
        <v/>
      </c>
      <c r="C270" s="16" t="str">
        <f>IFERROR(VLOOKUP($A270,'CONCENTRADO DE CLAVES'!$A$10:$AU$732,C$8,FALSE),"")</f>
        <v/>
      </c>
      <c r="D270" s="16" t="str">
        <f>IFERROR(VLOOKUP($A270,'CONCENTRADO DE CLAVES'!$A$10:$AU$732,D$8,FALSE),"")</f>
        <v/>
      </c>
      <c r="E270" s="16" t="str">
        <f>IFERROR(VLOOKUP($A270,'CONCENTRADO DE CLAVES'!$A$10:$AU$732,E$8,FALSE),"")</f>
        <v/>
      </c>
      <c r="F270" s="16" t="str">
        <f>IFERROR(VLOOKUP($A270,'CONCENTRADO DE CLAVES'!$A$10:$AU$732,F$8,FALSE),"")</f>
        <v/>
      </c>
      <c r="G270" s="16" t="str">
        <f>IFERROR(VLOOKUP($A270,'CONCENTRADO DE CLAVES'!$A$10:$AU$732,G$8,FALSE),"")</f>
        <v/>
      </c>
      <c r="H270" s="16" t="str">
        <f>IFERROR(VLOOKUP($A270,'CONCENTRADO DE CLAVES'!$A$10:$AU$732,H$8,FALSE),"")</f>
        <v/>
      </c>
      <c r="I270" s="16" t="str">
        <f>IFERROR(VLOOKUP($A270,'CONCENTRADO DE CLAVES'!$A$10:$AU$732,I$8,FALSE),"")</f>
        <v/>
      </c>
      <c r="J270" s="16" t="str">
        <f>IFERROR(VLOOKUP($A270,'CONCENTRADO DE CLAVES'!$A$10:$AU$732,J$8,FALSE),"")</f>
        <v/>
      </c>
      <c r="K270" s="16" t="str">
        <f>IFERROR(VLOOKUP($A270,'CONCENTRADO DE CLAVES'!$A$10:$AU$732,K$8,FALSE),"")</f>
        <v/>
      </c>
      <c r="L270" s="16" t="str">
        <f>IFERROR(VLOOKUP($A270,'CONCENTRADO DE CLAVES'!$A$10:$AU$732,L$8,FALSE),"")</f>
        <v/>
      </c>
      <c r="M270" s="16" t="str">
        <f>IFERROR(VLOOKUP($A270,'CONCENTRADO DE CLAVES'!$A$10:$AU$732,M$8,FALSE),"")</f>
        <v/>
      </c>
      <c r="N270" s="16" t="str">
        <f>IFERROR(VLOOKUP($A270,'CONCENTRADO DE CLAVES'!$A$10:$AU$732,N$8,FALSE),"")</f>
        <v/>
      </c>
      <c r="O270" s="16" t="str">
        <f>IFERROR(VLOOKUP($A270,'CONCENTRADO DE CLAVES'!$A$10:$AU$732,O$8,FALSE),"")</f>
        <v/>
      </c>
      <c r="P270" s="16" t="str">
        <f>IFERROR(VLOOKUP($A270,'CONCENTRADO DE CLAVES'!$A$10:$AU$732,P$8,FALSE),"")</f>
        <v/>
      </c>
      <c r="Q270" s="16" t="str">
        <f>IFERROR(VLOOKUP($A270,'CONCENTRADO DE CLAVES'!$A$10:$AU$732,Q$8,FALSE),"")</f>
        <v/>
      </c>
      <c r="R270" s="16" t="str">
        <f>IFERROR(VLOOKUP($A270,'CONCENTRADO DE CLAVES'!$A$10:$AU$732,R$8,FALSE),"")</f>
        <v/>
      </c>
      <c r="S270" s="16" t="str">
        <f>IFERROR(VLOOKUP($A270,'CONCENTRADO DE CLAVES'!$A$10:$AU$732,S$8,FALSE),"")</f>
        <v/>
      </c>
      <c r="T270" s="16" t="str">
        <f>IFERROR(VLOOKUP($A270,'CONCENTRADO DE CLAVES'!$A$10:$AU$732,T$8,FALSE),"")</f>
        <v/>
      </c>
      <c r="U270" s="16" t="str">
        <f>IFERROR(VLOOKUP($A270,'CONCENTRADO DE CLAVES'!$A$10:$AU$732,U$8,FALSE),"")</f>
        <v/>
      </c>
      <c r="V270" s="16" t="str">
        <f>IFERROR(VLOOKUP($A270,'CONCENTRADO DE CLAVES'!$A$10:$AU$732,V$8,FALSE),"")</f>
        <v/>
      </c>
      <c r="W270" s="13" t="str">
        <f>IFERROR(VLOOKUP($A270,'CONCENTRADO DE CLAVES'!$A$10:$AU$732,W$8,FALSE),"")</f>
        <v/>
      </c>
      <c r="X270" s="13" t="str">
        <f>IFERROR(VLOOKUP($A270,'CONCENTRADO DE CLAVES'!$A$10:$AU$732,X$8,FALSE),"")</f>
        <v/>
      </c>
      <c r="Y270" s="13" t="str">
        <f>IFERROR(VLOOKUP($A270,'CONCENTRADO DE CLAVES'!$A$10:$AU$732,Y$8,FALSE),"")</f>
        <v/>
      </c>
      <c r="Z270" s="37" t="str">
        <f>IFERROR(VLOOKUP($A270,'CONCENTRADO DE CLAVES'!$A$10:$AU$732,Z$8,FALSE),"")</f>
        <v/>
      </c>
      <c r="AA270" s="13" t="str">
        <f>IFERROR(VLOOKUP($A270,'CONCENTRADO DE CLAVES'!$A$10:$AU$732,AA$8,FALSE),"")</f>
        <v/>
      </c>
      <c r="AB270" s="13" t="str">
        <f>IFERROR(VLOOKUP($A270,'CONCENTRADO DE CLAVES'!$A$10:$AU$732,AB$8,FALSE),"")</f>
        <v/>
      </c>
      <c r="AC270" s="13" t="str">
        <f>IFERROR(VLOOKUP($A270,'CONCENTRADO DE CLAVES'!$A$10:$AU$732,AC$8,FALSE),"")</f>
        <v/>
      </c>
      <c r="AD270" s="37" t="str">
        <f>IFERROR(VLOOKUP($A270,'CONCENTRADO DE CLAVES'!$A$10:$AU$732,AD$8,FALSE),"")</f>
        <v/>
      </c>
      <c r="AE270" s="13" t="str">
        <f>IFERROR(VLOOKUP($A270,'CONCENTRADO DE CLAVES'!$A$10:$AU$732,AE$8,FALSE),"")</f>
        <v/>
      </c>
      <c r="AF270" s="13" t="str">
        <f>IFERROR(VLOOKUP($A270,'CONCENTRADO DE CLAVES'!$A$10:$AU$732,AF$8,FALSE),"")</f>
        <v/>
      </c>
      <c r="AG270" s="13" t="str">
        <f>IFERROR(VLOOKUP($A270,'CONCENTRADO DE CLAVES'!$A$10:$AU$732,AG$8,FALSE),"")</f>
        <v/>
      </c>
      <c r="AH270" s="37" t="str">
        <f>IFERROR(VLOOKUP($A270,'CONCENTRADO DE CLAVES'!$A$10:$AU$732,AH$8,FALSE),"")</f>
        <v/>
      </c>
      <c r="AI270" s="13" t="str">
        <f>IFERROR(VLOOKUP($A270,'CONCENTRADO DE CLAVES'!$A$10:$AU$732,AI$8,FALSE),"")</f>
        <v/>
      </c>
      <c r="AJ270" s="13" t="str">
        <f>IFERROR(VLOOKUP($A270,'CONCENTRADO DE CLAVES'!$A$10:$AU$732,AJ$8,FALSE),"")</f>
        <v/>
      </c>
      <c r="AK270" s="13" t="str">
        <f>IFERROR(VLOOKUP($A270,'CONCENTRADO DE CLAVES'!$A$10:$AU$732,AK$8,FALSE),"")</f>
        <v/>
      </c>
      <c r="AL270" s="37" t="str">
        <f>IFERROR(VLOOKUP($A270,'CONCENTRADO DE CLAVES'!$A$10:$AU$732,AL$8,FALSE),"")</f>
        <v/>
      </c>
      <c r="AM270" s="69" t="str">
        <f>IFERROR(VLOOKUP($A270,'CONCENTRADO DE CLAVES'!$A$10:$AU$732,AM$8,FALSE),"")</f>
        <v/>
      </c>
    </row>
    <row r="271" spans="1:39" x14ac:dyDescent="0.25">
      <c r="A271" s="66">
        <v>262</v>
      </c>
      <c r="B271" s="16" t="str">
        <f>IFERROR(VLOOKUP($A271,'CONCENTRADO DE CLAVES'!$A$10:$AU$732,B$8,FALSE),"")</f>
        <v/>
      </c>
      <c r="C271" s="16" t="str">
        <f>IFERROR(VLOOKUP($A271,'CONCENTRADO DE CLAVES'!$A$10:$AU$732,C$8,FALSE),"")</f>
        <v/>
      </c>
      <c r="D271" s="16" t="str">
        <f>IFERROR(VLOOKUP($A271,'CONCENTRADO DE CLAVES'!$A$10:$AU$732,D$8,FALSE),"")</f>
        <v/>
      </c>
      <c r="E271" s="16" t="str">
        <f>IFERROR(VLOOKUP($A271,'CONCENTRADO DE CLAVES'!$A$10:$AU$732,E$8,FALSE),"")</f>
        <v/>
      </c>
      <c r="F271" s="16" t="str">
        <f>IFERROR(VLOOKUP($A271,'CONCENTRADO DE CLAVES'!$A$10:$AU$732,F$8,FALSE),"")</f>
        <v/>
      </c>
      <c r="G271" s="16" t="str">
        <f>IFERROR(VLOOKUP($A271,'CONCENTRADO DE CLAVES'!$A$10:$AU$732,G$8,FALSE),"")</f>
        <v/>
      </c>
      <c r="H271" s="16" t="str">
        <f>IFERROR(VLOOKUP($A271,'CONCENTRADO DE CLAVES'!$A$10:$AU$732,H$8,FALSE),"")</f>
        <v/>
      </c>
      <c r="I271" s="16" t="str">
        <f>IFERROR(VLOOKUP($A271,'CONCENTRADO DE CLAVES'!$A$10:$AU$732,I$8,FALSE),"")</f>
        <v/>
      </c>
      <c r="J271" s="16" t="str">
        <f>IFERROR(VLOOKUP($A271,'CONCENTRADO DE CLAVES'!$A$10:$AU$732,J$8,FALSE),"")</f>
        <v/>
      </c>
      <c r="K271" s="16" t="str">
        <f>IFERROR(VLOOKUP($A271,'CONCENTRADO DE CLAVES'!$A$10:$AU$732,K$8,FALSE),"")</f>
        <v/>
      </c>
      <c r="L271" s="16" t="str">
        <f>IFERROR(VLOOKUP($A271,'CONCENTRADO DE CLAVES'!$A$10:$AU$732,L$8,FALSE),"")</f>
        <v/>
      </c>
      <c r="M271" s="16" t="str">
        <f>IFERROR(VLOOKUP($A271,'CONCENTRADO DE CLAVES'!$A$10:$AU$732,M$8,FALSE),"")</f>
        <v/>
      </c>
      <c r="N271" s="16" t="str">
        <f>IFERROR(VLOOKUP($A271,'CONCENTRADO DE CLAVES'!$A$10:$AU$732,N$8,FALSE),"")</f>
        <v/>
      </c>
      <c r="O271" s="16" t="str">
        <f>IFERROR(VLOOKUP($A271,'CONCENTRADO DE CLAVES'!$A$10:$AU$732,O$8,FALSE),"")</f>
        <v/>
      </c>
      <c r="P271" s="16" t="str">
        <f>IFERROR(VLOOKUP($A271,'CONCENTRADO DE CLAVES'!$A$10:$AU$732,P$8,FALSE),"")</f>
        <v/>
      </c>
      <c r="Q271" s="16" t="str">
        <f>IFERROR(VLOOKUP($A271,'CONCENTRADO DE CLAVES'!$A$10:$AU$732,Q$8,FALSE),"")</f>
        <v/>
      </c>
      <c r="R271" s="16" t="str">
        <f>IFERROR(VLOOKUP($A271,'CONCENTRADO DE CLAVES'!$A$10:$AU$732,R$8,FALSE),"")</f>
        <v/>
      </c>
      <c r="S271" s="16" t="str">
        <f>IFERROR(VLOOKUP($A271,'CONCENTRADO DE CLAVES'!$A$10:$AU$732,S$8,FALSE),"")</f>
        <v/>
      </c>
      <c r="T271" s="16" t="str">
        <f>IFERROR(VLOOKUP($A271,'CONCENTRADO DE CLAVES'!$A$10:$AU$732,T$8,FALSE),"")</f>
        <v/>
      </c>
      <c r="U271" s="16" t="str">
        <f>IFERROR(VLOOKUP($A271,'CONCENTRADO DE CLAVES'!$A$10:$AU$732,U$8,FALSE),"")</f>
        <v/>
      </c>
      <c r="V271" s="16" t="str">
        <f>IFERROR(VLOOKUP($A271,'CONCENTRADO DE CLAVES'!$A$10:$AU$732,V$8,FALSE),"")</f>
        <v/>
      </c>
      <c r="W271" s="13" t="str">
        <f>IFERROR(VLOOKUP($A271,'CONCENTRADO DE CLAVES'!$A$10:$AU$732,W$8,FALSE),"")</f>
        <v/>
      </c>
      <c r="X271" s="13" t="str">
        <f>IFERROR(VLOOKUP($A271,'CONCENTRADO DE CLAVES'!$A$10:$AU$732,X$8,FALSE),"")</f>
        <v/>
      </c>
      <c r="Y271" s="13" t="str">
        <f>IFERROR(VLOOKUP($A271,'CONCENTRADO DE CLAVES'!$A$10:$AU$732,Y$8,FALSE),"")</f>
        <v/>
      </c>
      <c r="Z271" s="37" t="str">
        <f>IFERROR(VLOOKUP($A271,'CONCENTRADO DE CLAVES'!$A$10:$AU$732,Z$8,FALSE),"")</f>
        <v/>
      </c>
      <c r="AA271" s="13" t="str">
        <f>IFERROR(VLOOKUP($A271,'CONCENTRADO DE CLAVES'!$A$10:$AU$732,AA$8,FALSE),"")</f>
        <v/>
      </c>
      <c r="AB271" s="13" t="str">
        <f>IFERROR(VLOOKUP($A271,'CONCENTRADO DE CLAVES'!$A$10:$AU$732,AB$8,FALSE),"")</f>
        <v/>
      </c>
      <c r="AC271" s="13" t="str">
        <f>IFERROR(VLOOKUP($A271,'CONCENTRADO DE CLAVES'!$A$10:$AU$732,AC$8,FALSE),"")</f>
        <v/>
      </c>
      <c r="AD271" s="37" t="str">
        <f>IFERROR(VLOOKUP($A271,'CONCENTRADO DE CLAVES'!$A$10:$AU$732,AD$8,FALSE),"")</f>
        <v/>
      </c>
      <c r="AE271" s="13" t="str">
        <f>IFERROR(VLOOKUP($A271,'CONCENTRADO DE CLAVES'!$A$10:$AU$732,AE$8,FALSE),"")</f>
        <v/>
      </c>
      <c r="AF271" s="13" t="str">
        <f>IFERROR(VLOOKUP($A271,'CONCENTRADO DE CLAVES'!$A$10:$AU$732,AF$8,FALSE),"")</f>
        <v/>
      </c>
      <c r="AG271" s="13" t="str">
        <f>IFERROR(VLOOKUP($A271,'CONCENTRADO DE CLAVES'!$A$10:$AU$732,AG$8,FALSE),"")</f>
        <v/>
      </c>
      <c r="AH271" s="37" t="str">
        <f>IFERROR(VLOOKUP($A271,'CONCENTRADO DE CLAVES'!$A$10:$AU$732,AH$8,FALSE),"")</f>
        <v/>
      </c>
      <c r="AI271" s="13" t="str">
        <f>IFERROR(VLOOKUP($A271,'CONCENTRADO DE CLAVES'!$A$10:$AU$732,AI$8,FALSE),"")</f>
        <v/>
      </c>
      <c r="AJ271" s="13" t="str">
        <f>IFERROR(VLOOKUP($A271,'CONCENTRADO DE CLAVES'!$A$10:$AU$732,AJ$8,FALSE),"")</f>
        <v/>
      </c>
      <c r="AK271" s="13" t="str">
        <f>IFERROR(VLOOKUP($A271,'CONCENTRADO DE CLAVES'!$A$10:$AU$732,AK$8,FALSE),"")</f>
        <v/>
      </c>
      <c r="AL271" s="37" t="str">
        <f>IFERROR(VLOOKUP($A271,'CONCENTRADO DE CLAVES'!$A$10:$AU$732,AL$8,FALSE),"")</f>
        <v/>
      </c>
      <c r="AM271" s="69" t="str">
        <f>IFERROR(VLOOKUP($A271,'CONCENTRADO DE CLAVES'!$A$10:$AU$732,AM$8,FALSE),"")</f>
        <v/>
      </c>
    </row>
    <row r="272" spans="1:39" x14ac:dyDescent="0.25">
      <c r="A272" s="66">
        <v>263</v>
      </c>
      <c r="B272" s="16" t="str">
        <f>IFERROR(VLOOKUP($A272,'CONCENTRADO DE CLAVES'!$A$10:$AU$732,B$8,FALSE),"")</f>
        <v/>
      </c>
      <c r="C272" s="16" t="str">
        <f>IFERROR(VLOOKUP($A272,'CONCENTRADO DE CLAVES'!$A$10:$AU$732,C$8,FALSE),"")</f>
        <v/>
      </c>
      <c r="D272" s="16" t="str">
        <f>IFERROR(VLOOKUP($A272,'CONCENTRADO DE CLAVES'!$A$10:$AU$732,D$8,FALSE),"")</f>
        <v/>
      </c>
      <c r="E272" s="16" t="str">
        <f>IFERROR(VLOOKUP($A272,'CONCENTRADO DE CLAVES'!$A$10:$AU$732,E$8,FALSE),"")</f>
        <v/>
      </c>
      <c r="F272" s="16" t="str">
        <f>IFERROR(VLOOKUP($A272,'CONCENTRADO DE CLAVES'!$A$10:$AU$732,F$8,FALSE),"")</f>
        <v/>
      </c>
      <c r="G272" s="16" t="str">
        <f>IFERROR(VLOOKUP($A272,'CONCENTRADO DE CLAVES'!$A$10:$AU$732,G$8,FALSE),"")</f>
        <v/>
      </c>
      <c r="H272" s="16" t="str">
        <f>IFERROR(VLOOKUP($A272,'CONCENTRADO DE CLAVES'!$A$10:$AU$732,H$8,FALSE),"")</f>
        <v/>
      </c>
      <c r="I272" s="16" t="str">
        <f>IFERROR(VLOOKUP($A272,'CONCENTRADO DE CLAVES'!$A$10:$AU$732,I$8,FALSE),"")</f>
        <v/>
      </c>
      <c r="J272" s="16" t="str">
        <f>IFERROR(VLOOKUP($A272,'CONCENTRADO DE CLAVES'!$A$10:$AU$732,J$8,FALSE),"")</f>
        <v/>
      </c>
      <c r="K272" s="16" t="str">
        <f>IFERROR(VLOOKUP($A272,'CONCENTRADO DE CLAVES'!$A$10:$AU$732,K$8,FALSE),"")</f>
        <v/>
      </c>
      <c r="L272" s="16" t="str">
        <f>IFERROR(VLOOKUP($A272,'CONCENTRADO DE CLAVES'!$A$10:$AU$732,L$8,FALSE),"")</f>
        <v/>
      </c>
      <c r="M272" s="16" t="str">
        <f>IFERROR(VLOOKUP($A272,'CONCENTRADO DE CLAVES'!$A$10:$AU$732,M$8,FALSE),"")</f>
        <v/>
      </c>
      <c r="N272" s="16" t="str">
        <f>IFERROR(VLOOKUP($A272,'CONCENTRADO DE CLAVES'!$A$10:$AU$732,N$8,FALSE),"")</f>
        <v/>
      </c>
      <c r="O272" s="16" t="str">
        <f>IFERROR(VLOOKUP($A272,'CONCENTRADO DE CLAVES'!$A$10:$AU$732,O$8,FALSE),"")</f>
        <v/>
      </c>
      <c r="P272" s="16" t="str">
        <f>IFERROR(VLOOKUP($A272,'CONCENTRADO DE CLAVES'!$A$10:$AU$732,P$8,FALSE),"")</f>
        <v/>
      </c>
      <c r="Q272" s="16" t="str">
        <f>IFERROR(VLOOKUP($A272,'CONCENTRADO DE CLAVES'!$A$10:$AU$732,Q$8,FALSE),"")</f>
        <v/>
      </c>
      <c r="R272" s="16" t="str">
        <f>IFERROR(VLOOKUP($A272,'CONCENTRADO DE CLAVES'!$A$10:$AU$732,R$8,FALSE),"")</f>
        <v/>
      </c>
      <c r="S272" s="16" t="str">
        <f>IFERROR(VLOOKUP($A272,'CONCENTRADO DE CLAVES'!$A$10:$AU$732,S$8,FALSE),"")</f>
        <v/>
      </c>
      <c r="T272" s="16" t="str">
        <f>IFERROR(VLOOKUP($A272,'CONCENTRADO DE CLAVES'!$A$10:$AU$732,T$8,FALSE),"")</f>
        <v/>
      </c>
      <c r="U272" s="16" t="str">
        <f>IFERROR(VLOOKUP($A272,'CONCENTRADO DE CLAVES'!$A$10:$AU$732,U$8,FALSE),"")</f>
        <v/>
      </c>
      <c r="V272" s="16" t="str">
        <f>IFERROR(VLOOKUP($A272,'CONCENTRADO DE CLAVES'!$A$10:$AU$732,V$8,FALSE),"")</f>
        <v/>
      </c>
      <c r="W272" s="13" t="str">
        <f>IFERROR(VLOOKUP($A272,'CONCENTRADO DE CLAVES'!$A$10:$AU$732,W$8,FALSE),"")</f>
        <v/>
      </c>
      <c r="X272" s="13" t="str">
        <f>IFERROR(VLOOKUP($A272,'CONCENTRADO DE CLAVES'!$A$10:$AU$732,X$8,FALSE),"")</f>
        <v/>
      </c>
      <c r="Y272" s="13" t="str">
        <f>IFERROR(VLOOKUP($A272,'CONCENTRADO DE CLAVES'!$A$10:$AU$732,Y$8,FALSE),"")</f>
        <v/>
      </c>
      <c r="Z272" s="37" t="str">
        <f>IFERROR(VLOOKUP($A272,'CONCENTRADO DE CLAVES'!$A$10:$AU$732,Z$8,FALSE),"")</f>
        <v/>
      </c>
      <c r="AA272" s="13" t="str">
        <f>IFERROR(VLOOKUP($A272,'CONCENTRADO DE CLAVES'!$A$10:$AU$732,AA$8,FALSE),"")</f>
        <v/>
      </c>
      <c r="AB272" s="13" t="str">
        <f>IFERROR(VLOOKUP($A272,'CONCENTRADO DE CLAVES'!$A$10:$AU$732,AB$8,FALSE),"")</f>
        <v/>
      </c>
      <c r="AC272" s="13" t="str">
        <f>IFERROR(VLOOKUP($A272,'CONCENTRADO DE CLAVES'!$A$10:$AU$732,AC$8,FALSE),"")</f>
        <v/>
      </c>
      <c r="AD272" s="37" t="str">
        <f>IFERROR(VLOOKUP($A272,'CONCENTRADO DE CLAVES'!$A$10:$AU$732,AD$8,FALSE),"")</f>
        <v/>
      </c>
      <c r="AE272" s="13" t="str">
        <f>IFERROR(VLOOKUP($A272,'CONCENTRADO DE CLAVES'!$A$10:$AU$732,AE$8,FALSE),"")</f>
        <v/>
      </c>
      <c r="AF272" s="13" t="str">
        <f>IFERROR(VLOOKUP($A272,'CONCENTRADO DE CLAVES'!$A$10:$AU$732,AF$8,FALSE),"")</f>
        <v/>
      </c>
      <c r="AG272" s="13" t="str">
        <f>IFERROR(VLOOKUP($A272,'CONCENTRADO DE CLAVES'!$A$10:$AU$732,AG$8,FALSE),"")</f>
        <v/>
      </c>
      <c r="AH272" s="37" t="str">
        <f>IFERROR(VLOOKUP($A272,'CONCENTRADO DE CLAVES'!$A$10:$AU$732,AH$8,FALSE),"")</f>
        <v/>
      </c>
      <c r="AI272" s="13" t="str">
        <f>IFERROR(VLOOKUP($A272,'CONCENTRADO DE CLAVES'!$A$10:$AU$732,AI$8,FALSE),"")</f>
        <v/>
      </c>
      <c r="AJ272" s="13" t="str">
        <f>IFERROR(VLOOKUP($A272,'CONCENTRADO DE CLAVES'!$A$10:$AU$732,AJ$8,FALSE),"")</f>
        <v/>
      </c>
      <c r="AK272" s="13" t="str">
        <f>IFERROR(VLOOKUP($A272,'CONCENTRADO DE CLAVES'!$A$10:$AU$732,AK$8,FALSE),"")</f>
        <v/>
      </c>
      <c r="AL272" s="37" t="str">
        <f>IFERROR(VLOOKUP($A272,'CONCENTRADO DE CLAVES'!$A$10:$AU$732,AL$8,FALSE),"")</f>
        <v/>
      </c>
      <c r="AM272" s="69" t="str">
        <f>IFERROR(VLOOKUP($A272,'CONCENTRADO DE CLAVES'!$A$10:$AU$732,AM$8,FALSE),"")</f>
        <v/>
      </c>
    </row>
    <row r="273" spans="1:39" x14ac:dyDescent="0.25">
      <c r="A273" s="66">
        <v>264</v>
      </c>
      <c r="B273" s="16" t="str">
        <f>IFERROR(VLOOKUP($A273,'CONCENTRADO DE CLAVES'!$A$10:$AU$732,B$8,FALSE),"")</f>
        <v/>
      </c>
      <c r="C273" s="16" t="str">
        <f>IFERROR(VLOOKUP($A273,'CONCENTRADO DE CLAVES'!$A$10:$AU$732,C$8,FALSE),"")</f>
        <v/>
      </c>
      <c r="D273" s="16" t="str">
        <f>IFERROR(VLOOKUP($A273,'CONCENTRADO DE CLAVES'!$A$10:$AU$732,D$8,FALSE),"")</f>
        <v/>
      </c>
      <c r="E273" s="16" t="str">
        <f>IFERROR(VLOOKUP($A273,'CONCENTRADO DE CLAVES'!$A$10:$AU$732,E$8,FALSE),"")</f>
        <v/>
      </c>
      <c r="F273" s="16" t="str">
        <f>IFERROR(VLOOKUP($A273,'CONCENTRADO DE CLAVES'!$A$10:$AU$732,F$8,FALSE),"")</f>
        <v/>
      </c>
      <c r="G273" s="16" t="str">
        <f>IFERROR(VLOOKUP($A273,'CONCENTRADO DE CLAVES'!$A$10:$AU$732,G$8,FALSE),"")</f>
        <v/>
      </c>
      <c r="H273" s="16" t="str">
        <f>IFERROR(VLOOKUP($A273,'CONCENTRADO DE CLAVES'!$A$10:$AU$732,H$8,FALSE),"")</f>
        <v/>
      </c>
      <c r="I273" s="16" t="str">
        <f>IFERROR(VLOOKUP($A273,'CONCENTRADO DE CLAVES'!$A$10:$AU$732,I$8,FALSE),"")</f>
        <v/>
      </c>
      <c r="J273" s="16" t="str">
        <f>IFERROR(VLOOKUP($A273,'CONCENTRADO DE CLAVES'!$A$10:$AU$732,J$8,FALSE),"")</f>
        <v/>
      </c>
      <c r="K273" s="16" t="str">
        <f>IFERROR(VLOOKUP($A273,'CONCENTRADO DE CLAVES'!$A$10:$AU$732,K$8,FALSE),"")</f>
        <v/>
      </c>
      <c r="L273" s="16" t="str">
        <f>IFERROR(VLOOKUP($A273,'CONCENTRADO DE CLAVES'!$A$10:$AU$732,L$8,FALSE),"")</f>
        <v/>
      </c>
      <c r="M273" s="16" t="str">
        <f>IFERROR(VLOOKUP($A273,'CONCENTRADO DE CLAVES'!$A$10:$AU$732,M$8,FALSE),"")</f>
        <v/>
      </c>
      <c r="N273" s="16" t="str">
        <f>IFERROR(VLOOKUP($A273,'CONCENTRADO DE CLAVES'!$A$10:$AU$732,N$8,FALSE),"")</f>
        <v/>
      </c>
      <c r="O273" s="16" t="str">
        <f>IFERROR(VLOOKUP($A273,'CONCENTRADO DE CLAVES'!$A$10:$AU$732,O$8,FALSE),"")</f>
        <v/>
      </c>
      <c r="P273" s="16" t="str">
        <f>IFERROR(VLOOKUP($A273,'CONCENTRADO DE CLAVES'!$A$10:$AU$732,P$8,FALSE),"")</f>
        <v/>
      </c>
      <c r="Q273" s="16" t="str">
        <f>IFERROR(VLOOKUP($A273,'CONCENTRADO DE CLAVES'!$A$10:$AU$732,Q$8,FALSE),"")</f>
        <v/>
      </c>
      <c r="R273" s="16" t="str">
        <f>IFERROR(VLOOKUP($A273,'CONCENTRADO DE CLAVES'!$A$10:$AU$732,R$8,FALSE),"")</f>
        <v/>
      </c>
      <c r="S273" s="16" t="str">
        <f>IFERROR(VLOOKUP($A273,'CONCENTRADO DE CLAVES'!$A$10:$AU$732,S$8,FALSE),"")</f>
        <v/>
      </c>
      <c r="T273" s="16" t="str">
        <f>IFERROR(VLOOKUP($A273,'CONCENTRADO DE CLAVES'!$A$10:$AU$732,T$8,FALSE),"")</f>
        <v/>
      </c>
      <c r="U273" s="16" t="str">
        <f>IFERROR(VLOOKUP($A273,'CONCENTRADO DE CLAVES'!$A$10:$AU$732,U$8,FALSE),"")</f>
        <v/>
      </c>
      <c r="V273" s="16" t="str">
        <f>IFERROR(VLOOKUP($A273,'CONCENTRADO DE CLAVES'!$A$10:$AU$732,V$8,FALSE),"")</f>
        <v/>
      </c>
      <c r="W273" s="13" t="str">
        <f>IFERROR(VLOOKUP($A273,'CONCENTRADO DE CLAVES'!$A$10:$AU$732,W$8,FALSE),"")</f>
        <v/>
      </c>
      <c r="X273" s="13" t="str">
        <f>IFERROR(VLOOKUP($A273,'CONCENTRADO DE CLAVES'!$A$10:$AU$732,X$8,FALSE),"")</f>
        <v/>
      </c>
      <c r="Y273" s="13" t="str">
        <f>IFERROR(VLOOKUP($A273,'CONCENTRADO DE CLAVES'!$A$10:$AU$732,Y$8,FALSE),"")</f>
        <v/>
      </c>
      <c r="Z273" s="37" t="str">
        <f>IFERROR(VLOOKUP($A273,'CONCENTRADO DE CLAVES'!$A$10:$AU$732,Z$8,FALSE),"")</f>
        <v/>
      </c>
      <c r="AA273" s="13" t="str">
        <f>IFERROR(VLOOKUP($A273,'CONCENTRADO DE CLAVES'!$A$10:$AU$732,AA$8,FALSE),"")</f>
        <v/>
      </c>
      <c r="AB273" s="13" t="str">
        <f>IFERROR(VLOOKUP($A273,'CONCENTRADO DE CLAVES'!$A$10:$AU$732,AB$8,FALSE),"")</f>
        <v/>
      </c>
      <c r="AC273" s="13" t="str">
        <f>IFERROR(VLOOKUP($A273,'CONCENTRADO DE CLAVES'!$A$10:$AU$732,AC$8,FALSE),"")</f>
        <v/>
      </c>
      <c r="AD273" s="37" t="str">
        <f>IFERROR(VLOOKUP($A273,'CONCENTRADO DE CLAVES'!$A$10:$AU$732,AD$8,FALSE),"")</f>
        <v/>
      </c>
      <c r="AE273" s="13" t="str">
        <f>IFERROR(VLOOKUP($A273,'CONCENTRADO DE CLAVES'!$A$10:$AU$732,AE$8,FALSE),"")</f>
        <v/>
      </c>
      <c r="AF273" s="13" t="str">
        <f>IFERROR(VLOOKUP($A273,'CONCENTRADO DE CLAVES'!$A$10:$AU$732,AF$8,FALSE),"")</f>
        <v/>
      </c>
      <c r="AG273" s="13" t="str">
        <f>IFERROR(VLOOKUP($A273,'CONCENTRADO DE CLAVES'!$A$10:$AU$732,AG$8,FALSE),"")</f>
        <v/>
      </c>
      <c r="AH273" s="37" t="str">
        <f>IFERROR(VLOOKUP($A273,'CONCENTRADO DE CLAVES'!$A$10:$AU$732,AH$8,FALSE),"")</f>
        <v/>
      </c>
      <c r="AI273" s="13" t="str">
        <f>IFERROR(VLOOKUP($A273,'CONCENTRADO DE CLAVES'!$A$10:$AU$732,AI$8,FALSE),"")</f>
        <v/>
      </c>
      <c r="AJ273" s="13" t="str">
        <f>IFERROR(VLOOKUP($A273,'CONCENTRADO DE CLAVES'!$A$10:$AU$732,AJ$8,FALSE),"")</f>
        <v/>
      </c>
      <c r="AK273" s="13" t="str">
        <f>IFERROR(VLOOKUP($A273,'CONCENTRADO DE CLAVES'!$A$10:$AU$732,AK$8,FALSE),"")</f>
        <v/>
      </c>
      <c r="AL273" s="37" t="str">
        <f>IFERROR(VLOOKUP($A273,'CONCENTRADO DE CLAVES'!$A$10:$AU$732,AL$8,FALSE),"")</f>
        <v/>
      </c>
      <c r="AM273" s="69" t="str">
        <f>IFERROR(VLOOKUP($A273,'CONCENTRADO DE CLAVES'!$A$10:$AU$732,AM$8,FALSE),"")</f>
        <v/>
      </c>
    </row>
    <row r="274" spans="1:39" x14ac:dyDescent="0.25">
      <c r="A274" s="66">
        <v>265</v>
      </c>
      <c r="B274" s="16" t="str">
        <f>IFERROR(VLOOKUP($A274,'CONCENTRADO DE CLAVES'!$A$10:$AU$732,B$8,FALSE),"")</f>
        <v/>
      </c>
      <c r="C274" s="16" t="str">
        <f>IFERROR(VLOOKUP($A274,'CONCENTRADO DE CLAVES'!$A$10:$AU$732,C$8,FALSE),"")</f>
        <v/>
      </c>
      <c r="D274" s="16" t="str">
        <f>IFERROR(VLOOKUP($A274,'CONCENTRADO DE CLAVES'!$A$10:$AU$732,D$8,FALSE),"")</f>
        <v/>
      </c>
      <c r="E274" s="16" t="str">
        <f>IFERROR(VLOOKUP($A274,'CONCENTRADO DE CLAVES'!$A$10:$AU$732,E$8,FALSE),"")</f>
        <v/>
      </c>
      <c r="F274" s="16" t="str">
        <f>IFERROR(VLOOKUP($A274,'CONCENTRADO DE CLAVES'!$A$10:$AU$732,F$8,FALSE),"")</f>
        <v/>
      </c>
      <c r="G274" s="16" t="str">
        <f>IFERROR(VLOOKUP($A274,'CONCENTRADO DE CLAVES'!$A$10:$AU$732,G$8,FALSE),"")</f>
        <v/>
      </c>
      <c r="H274" s="16" t="str">
        <f>IFERROR(VLOOKUP($A274,'CONCENTRADO DE CLAVES'!$A$10:$AU$732,H$8,FALSE),"")</f>
        <v/>
      </c>
      <c r="I274" s="16" t="str">
        <f>IFERROR(VLOOKUP($A274,'CONCENTRADO DE CLAVES'!$A$10:$AU$732,I$8,FALSE),"")</f>
        <v/>
      </c>
      <c r="J274" s="16" t="str">
        <f>IFERROR(VLOOKUP($A274,'CONCENTRADO DE CLAVES'!$A$10:$AU$732,J$8,FALSE),"")</f>
        <v/>
      </c>
      <c r="K274" s="16" t="str">
        <f>IFERROR(VLOOKUP($A274,'CONCENTRADO DE CLAVES'!$A$10:$AU$732,K$8,FALSE),"")</f>
        <v/>
      </c>
      <c r="L274" s="16" t="str">
        <f>IFERROR(VLOOKUP($A274,'CONCENTRADO DE CLAVES'!$A$10:$AU$732,L$8,FALSE),"")</f>
        <v/>
      </c>
      <c r="M274" s="16" t="str">
        <f>IFERROR(VLOOKUP($A274,'CONCENTRADO DE CLAVES'!$A$10:$AU$732,M$8,FALSE),"")</f>
        <v/>
      </c>
      <c r="N274" s="16" t="str">
        <f>IFERROR(VLOOKUP($A274,'CONCENTRADO DE CLAVES'!$A$10:$AU$732,N$8,FALSE),"")</f>
        <v/>
      </c>
      <c r="O274" s="16" t="str">
        <f>IFERROR(VLOOKUP($A274,'CONCENTRADO DE CLAVES'!$A$10:$AU$732,O$8,FALSE),"")</f>
        <v/>
      </c>
      <c r="P274" s="16" t="str">
        <f>IFERROR(VLOOKUP($A274,'CONCENTRADO DE CLAVES'!$A$10:$AU$732,P$8,FALSE),"")</f>
        <v/>
      </c>
      <c r="Q274" s="16" t="str">
        <f>IFERROR(VLOOKUP($A274,'CONCENTRADO DE CLAVES'!$A$10:$AU$732,Q$8,FALSE),"")</f>
        <v/>
      </c>
      <c r="R274" s="16" t="str">
        <f>IFERROR(VLOOKUP($A274,'CONCENTRADO DE CLAVES'!$A$10:$AU$732,R$8,FALSE),"")</f>
        <v/>
      </c>
      <c r="S274" s="16" t="str">
        <f>IFERROR(VLOOKUP($A274,'CONCENTRADO DE CLAVES'!$A$10:$AU$732,S$8,FALSE),"")</f>
        <v/>
      </c>
      <c r="T274" s="16" t="str">
        <f>IFERROR(VLOOKUP($A274,'CONCENTRADO DE CLAVES'!$A$10:$AU$732,T$8,FALSE),"")</f>
        <v/>
      </c>
      <c r="U274" s="16" t="str">
        <f>IFERROR(VLOOKUP($A274,'CONCENTRADO DE CLAVES'!$A$10:$AU$732,U$8,FALSE),"")</f>
        <v/>
      </c>
      <c r="V274" s="16" t="str">
        <f>IFERROR(VLOOKUP($A274,'CONCENTRADO DE CLAVES'!$A$10:$AU$732,V$8,FALSE),"")</f>
        <v/>
      </c>
      <c r="W274" s="13" t="str">
        <f>IFERROR(VLOOKUP($A274,'CONCENTRADO DE CLAVES'!$A$10:$AU$732,W$8,FALSE),"")</f>
        <v/>
      </c>
      <c r="X274" s="13" t="str">
        <f>IFERROR(VLOOKUP($A274,'CONCENTRADO DE CLAVES'!$A$10:$AU$732,X$8,FALSE),"")</f>
        <v/>
      </c>
      <c r="Y274" s="13" t="str">
        <f>IFERROR(VLOOKUP($A274,'CONCENTRADO DE CLAVES'!$A$10:$AU$732,Y$8,FALSE),"")</f>
        <v/>
      </c>
      <c r="Z274" s="37" t="str">
        <f>IFERROR(VLOOKUP($A274,'CONCENTRADO DE CLAVES'!$A$10:$AU$732,Z$8,FALSE),"")</f>
        <v/>
      </c>
      <c r="AA274" s="13" t="str">
        <f>IFERROR(VLOOKUP($A274,'CONCENTRADO DE CLAVES'!$A$10:$AU$732,AA$8,FALSE),"")</f>
        <v/>
      </c>
      <c r="AB274" s="13" t="str">
        <f>IFERROR(VLOOKUP($A274,'CONCENTRADO DE CLAVES'!$A$10:$AU$732,AB$8,FALSE),"")</f>
        <v/>
      </c>
      <c r="AC274" s="13" t="str">
        <f>IFERROR(VLOOKUP($A274,'CONCENTRADO DE CLAVES'!$A$10:$AU$732,AC$8,FALSE),"")</f>
        <v/>
      </c>
      <c r="AD274" s="37" t="str">
        <f>IFERROR(VLOOKUP($A274,'CONCENTRADO DE CLAVES'!$A$10:$AU$732,AD$8,FALSE),"")</f>
        <v/>
      </c>
      <c r="AE274" s="13" t="str">
        <f>IFERROR(VLOOKUP($A274,'CONCENTRADO DE CLAVES'!$A$10:$AU$732,AE$8,FALSE),"")</f>
        <v/>
      </c>
      <c r="AF274" s="13" t="str">
        <f>IFERROR(VLOOKUP($A274,'CONCENTRADO DE CLAVES'!$A$10:$AU$732,AF$8,FALSE),"")</f>
        <v/>
      </c>
      <c r="AG274" s="13" t="str">
        <f>IFERROR(VLOOKUP($A274,'CONCENTRADO DE CLAVES'!$A$10:$AU$732,AG$8,FALSE),"")</f>
        <v/>
      </c>
      <c r="AH274" s="37" t="str">
        <f>IFERROR(VLOOKUP($A274,'CONCENTRADO DE CLAVES'!$A$10:$AU$732,AH$8,FALSE),"")</f>
        <v/>
      </c>
      <c r="AI274" s="13" t="str">
        <f>IFERROR(VLOOKUP($A274,'CONCENTRADO DE CLAVES'!$A$10:$AU$732,AI$8,FALSE),"")</f>
        <v/>
      </c>
      <c r="AJ274" s="13" t="str">
        <f>IFERROR(VLOOKUP($A274,'CONCENTRADO DE CLAVES'!$A$10:$AU$732,AJ$8,FALSE),"")</f>
        <v/>
      </c>
      <c r="AK274" s="13" t="str">
        <f>IFERROR(VLOOKUP($A274,'CONCENTRADO DE CLAVES'!$A$10:$AU$732,AK$8,FALSE),"")</f>
        <v/>
      </c>
      <c r="AL274" s="37" t="str">
        <f>IFERROR(VLOOKUP($A274,'CONCENTRADO DE CLAVES'!$A$10:$AU$732,AL$8,FALSE),"")</f>
        <v/>
      </c>
      <c r="AM274" s="69" t="str">
        <f>IFERROR(VLOOKUP($A274,'CONCENTRADO DE CLAVES'!$A$10:$AU$732,AM$8,FALSE),"")</f>
        <v/>
      </c>
    </row>
    <row r="275" spans="1:39" x14ac:dyDescent="0.25">
      <c r="A275" s="66">
        <v>266</v>
      </c>
      <c r="B275" s="16" t="str">
        <f>IFERROR(VLOOKUP($A275,'CONCENTRADO DE CLAVES'!$A$10:$AU$732,B$8,FALSE),"")</f>
        <v/>
      </c>
      <c r="C275" s="16" t="str">
        <f>IFERROR(VLOOKUP($A275,'CONCENTRADO DE CLAVES'!$A$10:$AU$732,C$8,FALSE),"")</f>
        <v/>
      </c>
      <c r="D275" s="16" t="str">
        <f>IFERROR(VLOOKUP($A275,'CONCENTRADO DE CLAVES'!$A$10:$AU$732,D$8,FALSE),"")</f>
        <v/>
      </c>
      <c r="E275" s="16" t="str">
        <f>IFERROR(VLOOKUP($A275,'CONCENTRADO DE CLAVES'!$A$10:$AU$732,E$8,FALSE),"")</f>
        <v/>
      </c>
      <c r="F275" s="16" t="str">
        <f>IFERROR(VLOOKUP($A275,'CONCENTRADO DE CLAVES'!$A$10:$AU$732,F$8,FALSE),"")</f>
        <v/>
      </c>
      <c r="G275" s="16" t="str">
        <f>IFERROR(VLOOKUP($A275,'CONCENTRADO DE CLAVES'!$A$10:$AU$732,G$8,FALSE),"")</f>
        <v/>
      </c>
      <c r="H275" s="16" t="str">
        <f>IFERROR(VLOOKUP($A275,'CONCENTRADO DE CLAVES'!$A$10:$AU$732,H$8,FALSE),"")</f>
        <v/>
      </c>
      <c r="I275" s="16" t="str">
        <f>IFERROR(VLOOKUP($A275,'CONCENTRADO DE CLAVES'!$A$10:$AU$732,I$8,FALSE),"")</f>
        <v/>
      </c>
      <c r="J275" s="16" t="str">
        <f>IFERROR(VLOOKUP($A275,'CONCENTRADO DE CLAVES'!$A$10:$AU$732,J$8,FALSE),"")</f>
        <v/>
      </c>
      <c r="K275" s="16" t="str">
        <f>IFERROR(VLOOKUP($A275,'CONCENTRADO DE CLAVES'!$A$10:$AU$732,K$8,FALSE),"")</f>
        <v/>
      </c>
      <c r="L275" s="16" t="str">
        <f>IFERROR(VLOOKUP($A275,'CONCENTRADO DE CLAVES'!$A$10:$AU$732,L$8,FALSE),"")</f>
        <v/>
      </c>
      <c r="M275" s="16" t="str">
        <f>IFERROR(VLOOKUP($A275,'CONCENTRADO DE CLAVES'!$A$10:$AU$732,M$8,FALSE),"")</f>
        <v/>
      </c>
      <c r="N275" s="16" t="str">
        <f>IFERROR(VLOOKUP($A275,'CONCENTRADO DE CLAVES'!$A$10:$AU$732,N$8,FALSE),"")</f>
        <v/>
      </c>
      <c r="O275" s="16" t="str">
        <f>IFERROR(VLOOKUP($A275,'CONCENTRADO DE CLAVES'!$A$10:$AU$732,O$8,FALSE),"")</f>
        <v/>
      </c>
      <c r="P275" s="16" t="str">
        <f>IFERROR(VLOOKUP($A275,'CONCENTRADO DE CLAVES'!$A$10:$AU$732,P$8,FALSE),"")</f>
        <v/>
      </c>
      <c r="Q275" s="16" t="str">
        <f>IFERROR(VLOOKUP($A275,'CONCENTRADO DE CLAVES'!$A$10:$AU$732,Q$8,FALSE),"")</f>
        <v/>
      </c>
      <c r="R275" s="16" t="str">
        <f>IFERROR(VLOOKUP($A275,'CONCENTRADO DE CLAVES'!$A$10:$AU$732,R$8,FALSE),"")</f>
        <v/>
      </c>
      <c r="S275" s="16" t="str">
        <f>IFERROR(VLOOKUP($A275,'CONCENTRADO DE CLAVES'!$A$10:$AU$732,S$8,FALSE),"")</f>
        <v/>
      </c>
      <c r="T275" s="16" t="str">
        <f>IFERROR(VLOOKUP($A275,'CONCENTRADO DE CLAVES'!$A$10:$AU$732,T$8,FALSE),"")</f>
        <v/>
      </c>
      <c r="U275" s="16" t="str">
        <f>IFERROR(VLOOKUP($A275,'CONCENTRADO DE CLAVES'!$A$10:$AU$732,U$8,FALSE),"")</f>
        <v/>
      </c>
      <c r="V275" s="16" t="str">
        <f>IFERROR(VLOOKUP($A275,'CONCENTRADO DE CLAVES'!$A$10:$AU$732,V$8,FALSE),"")</f>
        <v/>
      </c>
      <c r="W275" s="13" t="str">
        <f>IFERROR(VLOOKUP($A275,'CONCENTRADO DE CLAVES'!$A$10:$AU$732,W$8,FALSE),"")</f>
        <v/>
      </c>
      <c r="X275" s="13" t="str">
        <f>IFERROR(VLOOKUP($A275,'CONCENTRADO DE CLAVES'!$A$10:$AU$732,X$8,FALSE),"")</f>
        <v/>
      </c>
      <c r="Y275" s="13" t="str">
        <f>IFERROR(VLOOKUP($A275,'CONCENTRADO DE CLAVES'!$A$10:$AU$732,Y$8,FALSE),"")</f>
        <v/>
      </c>
      <c r="Z275" s="37" t="str">
        <f>IFERROR(VLOOKUP($A275,'CONCENTRADO DE CLAVES'!$A$10:$AU$732,Z$8,FALSE),"")</f>
        <v/>
      </c>
      <c r="AA275" s="13" t="str">
        <f>IFERROR(VLOOKUP($A275,'CONCENTRADO DE CLAVES'!$A$10:$AU$732,AA$8,FALSE),"")</f>
        <v/>
      </c>
      <c r="AB275" s="13" t="str">
        <f>IFERROR(VLOOKUP($A275,'CONCENTRADO DE CLAVES'!$A$10:$AU$732,AB$8,FALSE),"")</f>
        <v/>
      </c>
      <c r="AC275" s="13" t="str">
        <f>IFERROR(VLOOKUP($A275,'CONCENTRADO DE CLAVES'!$A$10:$AU$732,AC$8,FALSE),"")</f>
        <v/>
      </c>
      <c r="AD275" s="37" t="str">
        <f>IFERROR(VLOOKUP($A275,'CONCENTRADO DE CLAVES'!$A$10:$AU$732,AD$8,FALSE),"")</f>
        <v/>
      </c>
      <c r="AE275" s="13" t="str">
        <f>IFERROR(VLOOKUP($A275,'CONCENTRADO DE CLAVES'!$A$10:$AU$732,AE$8,FALSE),"")</f>
        <v/>
      </c>
      <c r="AF275" s="13" t="str">
        <f>IFERROR(VLOOKUP($A275,'CONCENTRADO DE CLAVES'!$A$10:$AU$732,AF$8,FALSE),"")</f>
        <v/>
      </c>
      <c r="AG275" s="13" t="str">
        <f>IFERROR(VLOOKUP($A275,'CONCENTRADO DE CLAVES'!$A$10:$AU$732,AG$8,FALSE),"")</f>
        <v/>
      </c>
      <c r="AH275" s="37" t="str">
        <f>IFERROR(VLOOKUP($A275,'CONCENTRADO DE CLAVES'!$A$10:$AU$732,AH$8,FALSE),"")</f>
        <v/>
      </c>
      <c r="AI275" s="13" t="str">
        <f>IFERROR(VLOOKUP($A275,'CONCENTRADO DE CLAVES'!$A$10:$AU$732,AI$8,FALSE),"")</f>
        <v/>
      </c>
      <c r="AJ275" s="13" t="str">
        <f>IFERROR(VLOOKUP($A275,'CONCENTRADO DE CLAVES'!$A$10:$AU$732,AJ$8,FALSE),"")</f>
        <v/>
      </c>
      <c r="AK275" s="13" t="str">
        <f>IFERROR(VLOOKUP($A275,'CONCENTRADO DE CLAVES'!$A$10:$AU$732,AK$8,FALSE),"")</f>
        <v/>
      </c>
      <c r="AL275" s="37" t="str">
        <f>IFERROR(VLOOKUP($A275,'CONCENTRADO DE CLAVES'!$A$10:$AU$732,AL$8,FALSE),"")</f>
        <v/>
      </c>
      <c r="AM275" s="69" t="str">
        <f>IFERROR(VLOOKUP($A275,'CONCENTRADO DE CLAVES'!$A$10:$AU$732,AM$8,FALSE),"")</f>
        <v/>
      </c>
    </row>
    <row r="276" spans="1:39" x14ac:dyDescent="0.25">
      <c r="A276" s="66">
        <v>267</v>
      </c>
      <c r="B276" s="16" t="str">
        <f>IFERROR(VLOOKUP($A276,'CONCENTRADO DE CLAVES'!$A$10:$AU$732,B$8,FALSE),"")</f>
        <v/>
      </c>
      <c r="C276" s="16" t="str">
        <f>IFERROR(VLOOKUP($A276,'CONCENTRADO DE CLAVES'!$A$10:$AU$732,C$8,FALSE),"")</f>
        <v/>
      </c>
      <c r="D276" s="16" t="str">
        <f>IFERROR(VLOOKUP($A276,'CONCENTRADO DE CLAVES'!$A$10:$AU$732,D$8,FALSE),"")</f>
        <v/>
      </c>
      <c r="E276" s="16" t="str">
        <f>IFERROR(VLOOKUP($A276,'CONCENTRADO DE CLAVES'!$A$10:$AU$732,E$8,FALSE),"")</f>
        <v/>
      </c>
      <c r="F276" s="16" t="str">
        <f>IFERROR(VLOOKUP($A276,'CONCENTRADO DE CLAVES'!$A$10:$AU$732,F$8,FALSE),"")</f>
        <v/>
      </c>
      <c r="G276" s="16" t="str">
        <f>IFERROR(VLOOKUP($A276,'CONCENTRADO DE CLAVES'!$A$10:$AU$732,G$8,FALSE),"")</f>
        <v/>
      </c>
      <c r="H276" s="16" t="str">
        <f>IFERROR(VLOOKUP($A276,'CONCENTRADO DE CLAVES'!$A$10:$AU$732,H$8,FALSE),"")</f>
        <v/>
      </c>
      <c r="I276" s="16" t="str">
        <f>IFERROR(VLOOKUP($A276,'CONCENTRADO DE CLAVES'!$A$10:$AU$732,I$8,FALSE),"")</f>
        <v/>
      </c>
      <c r="J276" s="16" t="str">
        <f>IFERROR(VLOOKUP($A276,'CONCENTRADO DE CLAVES'!$A$10:$AU$732,J$8,FALSE),"")</f>
        <v/>
      </c>
      <c r="K276" s="16" t="str">
        <f>IFERROR(VLOOKUP($A276,'CONCENTRADO DE CLAVES'!$A$10:$AU$732,K$8,FALSE),"")</f>
        <v/>
      </c>
      <c r="L276" s="16" t="str">
        <f>IFERROR(VLOOKUP($A276,'CONCENTRADO DE CLAVES'!$A$10:$AU$732,L$8,FALSE),"")</f>
        <v/>
      </c>
      <c r="M276" s="16" t="str">
        <f>IFERROR(VLOOKUP($A276,'CONCENTRADO DE CLAVES'!$A$10:$AU$732,M$8,FALSE),"")</f>
        <v/>
      </c>
      <c r="N276" s="16" t="str">
        <f>IFERROR(VLOOKUP($A276,'CONCENTRADO DE CLAVES'!$A$10:$AU$732,N$8,FALSE),"")</f>
        <v/>
      </c>
      <c r="O276" s="16" t="str">
        <f>IFERROR(VLOOKUP($A276,'CONCENTRADO DE CLAVES'!$A$10:$AU$732,O$8,FALSE),"")</f>
        <v/>
      </c>
      <c r="P276" s="16" t="str">
        <f>IFERROR(VLOOKUP($A276,'CONCENTRADO DE CLAVES'!$A$10:$AU$732,P$8,FALSE),"")</f>
        <v/>
      </c>
      <c r="Q276" s="16" t="str">
        <f>IFERROR(VLOOKUP($A276,'CONCENTRADO DE CLAVES'!$A$10:$AU$732,Q$8,FALSE),"")</f>
        <v/>
      </c>
      <c r="R276" s="16" t="str">
        <f>IFERROR(VLOOKUP($A276,'CONCENTRADO DE CLAVES'!$A$10:$AU$732,R$8,FALSE),"")</f>
        <v/>
      </c>
      <c r="S276" s="16" t="str">
        <f>IFERROR(VLOOKUP($A276,'CONCENTRADO DE CLAVES'!$A$10:$AU$732,S$8,FALSE),"")</f>
        <v/>
      </c>
      <c r="T276" s="16" t="str">
        <f>IFERROR(VLOOKUP($A276,'CONCENTRADO DE CLAVES'!$A$10:$AU$732,T$8,FALSE),"")</f>
        <v/>
      </c>
      <c r="U276" s="16" t="str">
        <f>IFERROR(VLOOKUP($A276,'CONCENTRADO DE CLAVES'!$A$10:$AU$732,U$8,FALSE),"")</f>
        <v/>
      </c>
      <c r="V276" s="16" t="str">
        <f>IFERROR(VLOOKUP($A276,'CONCENTRADO DE CLAVES'!$A$10:$AU$732,V$8,FALSE),"")</f>
        <v/>
      </c>
      <c r="W276" s="13" t="str">
        <f>IFERROR(VLOOKUP($A276,'CONCENTRADO DE CLAVES'!$A$10:$AU$732,W$8,FALSE),"")</f>
        <v/>
      </c>
      <c r="X276" s="13" t="str">
        <f>IFERROR(VLOOKUP($A276,'CONCENTRADO DE CLAVES'!$A$10:$AU$732,X$8,FALSE),"")</f>
        <v/>
      </c>
      <c r="Y276" s="13" t="str">
        <f>IFERROR(VLOOKUP($A276,'CONCENTRADO DE CLAVES'!$A$10:$AU$732,Y$8,FALSE),"")</f>
        <v/>
      </c>
      <c r="Z276" s="37" t="str">
        <f>IFERROR(VLOOKUP($A276,'CONCENTRADO DE CLAVES'!$A$10:$AU$732,Z$8,FALSE),"")</f>
        <v/>
      </c>
      <c r="AA276" s="13" t="str">
        <f>IFERROR(VLOOKUP($A276,'CONCENTRADO DE CLAVES'!$A$10:$AU$732,AA$8,FALSE),"")</f>
        <v/>
      </c>
      <c r="AB276" s="13" t="str">
        <f>IFERROR(VLOOKUP($A276,'CONCENTRADO DE CLAVES'!$A$10:$AU$732,AB$8,FALSE),"")</f>
        <v/>
      </c>
      <c r="AC276" s="13" t="str">
        <f>IFERROR(VLOOKUP($A276,'CONCENTRADO DE CLAVES'!$A$10:$AU$732,AC$8,FALSE),"")</f>
        <v/>
      </c>
      <c r="AD276" s="37" t="str">
        <f>IFERROR(VLOOKUP($A276,'CONCENTRADO DE CLAVES'!$A$10:$AU$732,AD$8,FALSE),"")</f>
        <v/>
      </c>
      <c r="AE276" s="13" t="str">
        <f>IFERROR(VLOOKUP($A276,'CONCENTRADO DE CLAVES'!$A$10:$AU$732,AE$8,FALSE),"")</f>
        <v/>
      </c>
      <c r="AF276" s="13" t="str">
        <f>IFERROR(VLOOKUP($A276,'CONCENTRADO DE CLAVES'!$A$10:$AU$732,AF$8,FALSE),"")</f>
        <v/>
      </c>
      <c r="AG276" s="13" t="str">
        <f>IFERROR(VLOOKUP($A276,'CONCENTRADO DE CLAVES'!$A$10:$AU$732,AG$8,FALSE),"")</f>
        <v/>
      </c>
      <c r="AH276" s="37" t="str">
        <f>IFERROR(VLOOKUP($A276,'CONCENTRADO DE CLAVES'!$A$10:$AU$732,AH$8,FALSE),"")</f>
        <v/>
      </c>
      <c r="AI276" s="13" t="str">
        <f>IFERROR(VLOOKUP($A276,'CONCENTRADO DE CLAVES'!$A$10:$AU$732,AI$8,FALSE),"")</f>
        <v/>
      </c>
      <c r="AJ276" s="13" t="str">
        <f>IFERROR(VLOOKUP($A276,'CONCENTRADO DE CLAVES'!$A$10:$AU$732,AJ$8,FALSE),"")</f>
        <v/>
      </c>
      <c r="AK276" s="13" t="str">
        <f>IFERROR(VLOOKUP($A276,'CONCENTRADO DE CLAVES'!$A$10:$AU$732,AK$8,FALSE),"")</f>
        <v/>
      </c>
      <c r="AL276" s="37" t="str">
        <f>IFERROR(VLOOKUP($A276,'CONCENTRADO DE CLAVES'!$A$10:$AU$732,AL$8,FALSE),"")</f>
        <v/>
      </c>
      <c r="AM276" s="69" t="str">
        <f>IFERROR(VLOOKUP($A276,'CONCENTRADO DE CLAVES'!$A$10:$AU$732,AM$8,FALSE),"")</f>
        <v/>
      </c>
    </row>
    <row r="277" spans="1:39" x14ac:dyDescent="0.25">
      <c r="A277" s="66">
        <v>268</v>
      </c>
      <c r="B277" s="16" t="str">
        <f>IFERROR(VLOOKUP($A277,'CONCENTRADO DE CLAVES'!$A$10:$AU$732,B$8,FALSE),"")</f>
        <v/>
      </c>
      <c r="C277" s="16" t="str">
        <f>IFERROR(VLOOKUP($A277,'CONCENTRADO DE CLAVES'!$A$10:$AU$732,C$8,FALSE),"")</f>
        <v/>
      </c>
      <c r="D277" s="16" t="str">
        <f>IFERROR(VLOOKUP($A277,'CONCENTRADO DE CLAVES'!$A$10:$AU$732,D$8,FALSE),"")</f>
        <v/>
      </c>
      <c r="E277" s="16" t="str">
        <f>IFERROR(VLOOKUP($A277,'CONCENTRADO DE CLAVES'!$A$10:$AU$732,E$8,FALSE),"")</f>
        <v/>
      </c>
      <c r="F277" s="16" t="str">
        <f>IFERROR(VLOOKUP($A277,'CONCENTRADO DE CLAVES'!$A$10:$AU$732,F$8,FALSE),"")</f>
        <v/>
      </c>
      <c r="G277" s="16" t="str">
        <f>IFERROR(VLOOKUP($A277,'CONCENTRADO DE CLAVES'!$A$10:$AU$732,G$8,FALSE),"")</f>
        <v/>
      </c>
      <c r="H277" s="16" t="str">
        <f>IFERROR(VLOOKUP($A277,'CONCENTRADO DE CLAVES'!$A$10:$AU$732,H$8,FALSE),"")</f>
        <v/>
      </c>
      <c r="I277" s="16" t="str">
        <f>IFERROR(VLOOKUP($A277,'CONCENTRADO DE CLAVES'!$A$10:$AU$732,I$8,FALSE),"")</f>
        <v/>
      </c>
      <c r="J277" s="16" t="str">
        <f>IFERROR(VLOOKUP($A277,'CONCENTRADO DE CLAVES'!$A$10:$AU$732,J$8,FALSE),"")</f>
        <v/>
      </c>
      <c r="K277" s="16" t="str">
        <f>IFERROR(VLOOKUP($A277,'CONCENTRADO DE CLAVES'!$A$10:$AU$732,K$8,FALSE),"")</f>
        <v/>
      </c>
      <c r="L277" s="16" t="str">
        <f>IFERROR(VLOOKUP($A277,'CONCENTRADO DE CLAVES'!$A$10:$AU$732,L$8,FALSE),"")</f>
        <v/>
      </c>
      <c r="M277" s="16" t="str">
        <f>IFERROR(VLOOKUP($A277,'CONCENTRADO DE CLAVES'!$A$10:$AU$732,M$8,FALSE),"")</f>
        <v/>
      </c>
      <c r="N277" s="16" t="str">
        <f>IFERROR(VLOOKUP($A277,'CONCENTRADO DE CLAVES'!$A$10:$AU$732,N$8,FALSE),"")</f>
        <v/>
      </c>
      <c r="O277" s="16" t="str">
        <f>IFERROR(VLOOKUP($A277,'CONCENTRADO DE CLAVES'!$A$10:$AU$732,O$8,FALSE),"")</f>
        <v/>
      </c>
      <c r="P277" s="16" t="str">
        <f>IFERROR(VLOOKUP($A277,'CONCENTRADO DE CLAVES'!$A$10:$AU$732,P$8,FALSE),"")</f>
        <v/>
      </c>
      <c r="Q277" s="16" t="str">
        <f>IFERROR(VLOOKUP($A277,'CONCENTRADO DE CLAVES'!$A$10:$AU$732,Q$8,FALSE),"")</f>
        <v/>
      </c>
      <c r="R277" s="16" t="str">
        <f>IFERROR(VLOOKUP($A277,'CONCENTRADO DE CLAVES'!$A$10:$AU$732,R$8,FALSE),"")</f>
        <v/>
      </c>
      <c r="S277" s="16" t="str">
        <f>IFERROR(VLOOKUP($A277,'CONCENTRADO DE CLAVES'!$A$10:$AU$732,S$8,FALSE),"")</f>
        <v/>
      </c>
      <c r="T277" s="16" t="str">
        <f>IFERROR(VLOOKUP($A277,'CONCENTRADO DE CLAVES'!$A$10:$AU$732,T$8,FALSE),"")</f>
        <v/>
      </c>
      <c r="U277" s="16" t="str">
        <f>IFERROR(VLOOKUP($A277,'CONCENTRADO DE CLAVES'!$A$10:$AU$732,U$8,FALSE),"")</f>
        <v/>
      </c>
      <c r="V277" s="16" t="str">
        <f>IFERROR(VLOOKUP($A277,'CONCENTRADO DE CLAVES'!$A$10:$AU$732,V$8,FALSE),"")</f>
        <v/>
      </c>
      <c r="W277" s="13" t="str">
        <f>IFERROR(VLOOKUP($A277,'CONCENTRADO DE CLAVES'!$A$10:$AU$732,W$8,FALSE),"")</f>
        <v/>
      </c>
      <c r="X277" s="13" t="str">
        <f>IFERROR(VLOOKUP($A277,'CONCENTRADO DE CLAVES'!$A$10:$AU$732,X$8,FALSE),"")</f>
        <v/>
      </c>
      <c r="Y277" s="13" t="str">
        <f>IFERROR(VLOOKUP($A277,'CONCENTRADO DE CLAVES'!$A$10:$AU$732,Y$8,FALSE),"")</f>
        <v/>
      </c>
      <c r="Z277" s="37" t="str">
        <f>IFERROR(VLOOKUP($A277,'CONCENTRADO DE CLAVES'!$A$10:$AU$732,Z$8,FALSE),"")</f>
        <v/>
      </c>
      <c r="AA277" s="13" t="str">
        <f>IFERROR(VLOOKUP($A277,'CONCENTRADO DE CLAVES'!$A$10:$AU$732,AA$8,FALSE),"")</f>
        <v/>
      </c>
      <c r="AB277" s="13" t="str">
        <f>IFERROR(VLOOKUP($A277,'CONCENTRADO DE CLAVES'!$A$10:$AU$732,AB$8,FALSE),"")</f>
        <v/>
      </c>
      <c r="AC277" s="13" t="str">
        <f>IFERROR(VLOOKUP($A277,'CONCENTRADO DE CLAVES'!$A$10:$AU$732,AC$8,FALSE),"")</f>
        <v/>
      </c>
      <c r="AD277" s="37" t="str">
        <f>IFERROR(VLOOKUP($A277,'CONCENTRADO DE CLAVES'!$A$10:$AU$732,AD$8,FALSE),"")</f>
        <v/>
      </c>
      <c r="AE277" s="13" t="str">
        <f>IFERROR(VLOOKUP($A277,'CONCENTRADO DE CLAVES'!$A$10:$AU$732,AE$8,FALSE),"")</f>
        <v/>
      </c>
      <c r="AF277" s="13" t="str">
        <f>IFERROR(VLOOKUP($A277,'CONCENTRADO DE CLAVES'!$A$10:$AU$732,AF$8,FALSE),"")</f>
        <v/>
      </c>
      <c r="AG277" s="13" t="str">
        <f>IFERROR(VLOOKUP($A277,'CONCENTRADO DE CLAVES'!$A$10:$AU$732,AG$8,FALSE),"")</f>
        <v/>
      </c>
      <c r="AH277" s="37" t="str">
        <f>IFERROR(VLOOKUP($A277,'CONCENTRADO DE CLAVES'!$A$10:$AU$732,AH$8,FALSE),"")</f>
        <v/>
      </c>
      <c r="AI277" s="13" t="str">
        <f>IFERROR(VLOOKUP($A277,'CONCENTRADO DE CLAVES'!$A$10:$AU$732,AI$8,FALSE),"")</f>
        <v/>
      </c>
      <c r="AJ277" s="13" t="str">
        <f>IFERROR(VLOOKUP($A277,'CONCENTRADO DE CLAVES'!$A$10:$AU$732,AJ$8,FALSE),"")</f>
        <v/>
      </c>
      <c r="AK277" s="13" t="str">
        <f>IFERROR(VLOOKUP($A277,'CONCENTRADO DE CLAVES'!$A$10:$AU$732,AK$8,FALSE),"")</f>
        <v/>
      </c>
      <c r="AL277" s="37" t="str">
        <f>IFERROR(VLOOKUP($A277,'CONCENTRADO DE CLAVES'!$A$10:$AU$732,AL$8,FALSE),"")</f>
        <v/>
      </c>
      <c r="AM277" s="69" t="str">
        <f>IFERROR(VLOOKUP($A277,'CONCENTRADO DE CLAVES'!$A$10:$AU$732,AM$8,FALSE),"")</f>
        <v/>
      </c>
    </row>
    <row r="278" spans="1:39" x14ac:dyDescent="0.25">
      <c r="A278" s="66">
        <v>269</v>
      </c>
      <c r="B278" s="16" t="str">
        <f>IFERROR(VLOOKUP($A278,'CONCENTRADO DE CLAVES'!$A$10:$AU$732,B$8,FALSE),"")</f>
        <v/>
      </c>
      <c r="C278" s="16" t="str">
        <f>IFERROR(VLOOKUP($A278,'CONCENTRADO DE CLAVES'!$A$10:$AU$732,C$8,FALSE),"")</f>
        <v/>
      </c>
      <c r="D278" s="16" t="str">
        <f>IFERROR(VLOOKUP($A278,'CONCENTRADO DE CLAVES'!$A$10:$AU$732,D$8,FALSE),"")</f>
        <v/>
      </c>
      <c r="E278" s="16" t="str">
        <f>IFERROR(VLOOKUP($A278,'CONCENTRADO DE CLAVES'!$A$10:$AU$732,E$8,FALSE),"")</f>
        <v/>
      </c>
      <c r="F278" s="16" t="str">
        <f>IFERROR(VLOOKUP($A278,'CONCENTRADO DE CLAVES'!$A$10:$AU$732,F$8,FALSE),"")</f>
        <v/>
      </c>
      <c r="G278" s="16" t="str">
        <f>IFERROR(VLOOKUP($A278,'CONCENTRADO DE CLAVES'!$A$10:$AU$732,G$8,FALSE),"")</f>
        <v/>
      </c>
      <c r="H278" s="16" t="str">
        <f>IFERROR(VLOOKUP($A278,'CONCENTRADO DE CLAVES'!$A$10:$AU$732,H$8,FALSE),"")</f>
        <v/>
      </c>
      <c r="I278" s="16" t="str">
        <f>IFERROR(VLOOKUP($A278,'CONCENTRADO DE CLAVES'!$A$10:$AU$732,I$8,FALSE),"")</f>
        <v/>
      </c>
      <c r="J278" s="16" t="str">
        <f>IFERROR(VLOOKUP($A278,'CONCENTRADO DE CLAVES'!$A$10:$AU$732,J$8,FALSE),"")</f>
        <v/>
      </c>
      <c r="K278" s="16" t="str">
        <f>IFERROR(VLOOKUP($A278,'CONCENTRADO DE CLAVES'!$A$10:$AU$732,K$8,FALSE),"")</f>
        <v/>
      </c>
      <c r="L278" s="16" t="str">
        <f>IFERROR(VLOOKUP($A278,'CONCENTRADO DE CLAVES'!$A$10:$AU$732,L$8,FALSE),"")</f>
        <v/>
      </c>
      <c r="M278" s="16" t="str">
        <f>IFERROR(VLOOKUP($A278,'CONCENTRADO DE CLAVES'!$A$10:$AU$732,M$8,FALSE),"")</f>
        <v/>
      </c>
      <c r="N278" s="16" t="str">
        <f>IFERROR(VLOOKUP($A278,'CONCENTRADO DE CLAVES'!$A$10:$AU$732,N$8,FALSE),"")</f>
        <v/>
      </c>
      <c r="O278" s="16" t="str">
        <f>IFERROR(VLOOKUP($A278,'CONCENTRADO DE CLAVES'!$A$10:$AU$732,O$8,FALSE),"")</f>
        <v/>
      </c>
      <c r="P278" s="16" t="str">
        <f>IFERROR(VLOOKUP($A278,'CONCENTRADO DE CLAVES'!$A$10:$AU$732,P$8,FALSE),"")</f>
        <v/>
      </c>
      <c r="Q278" s="16" t="str">
        <f>IFERROR(VLOOKUP($A278,'CONCENTRADO DE CLAVES'!$A$10:$AU$732,Q$8,FALSE),"")</f>
        <v/>
      </c>
      <c r="R278" s="16" t="str">
        <f>IFERROR(VLOOKUP($A278,'CONCENTRADO DE CLAVES'!$A$10:$AU$732,R$8,FALSE),"")</f>
        <v/>
      </c>
      <c r="S278" s="16" t="str">
        <f>IFERROR(VLOOKUP($A278,'CONCENTRADO DE CLAVES'!$A$10:$AU$732,S$8,FALSE),"")</f>
        <v/>
      </c>
      <c r="T278" s="16" t="str">
        <f>IFERROR(VLOOKUP($A278,'CONCENTRADO DE CLAVES'!$A$10:$AU$732,T$8,FALSE),"")</f>
        <v/>
      </c>
      <c r="U278" s="16" t="str">
        <f>IFERROR(VLOOKUP($A278,'CONCENTRADO DE CLAVES'!$A$10:$AU$732,U$8,FALSE),"")</f>
        <v/>
      </c>
      <c r="V278" s="16" t="str">
        <f>IFERROR(VLOOKUP($A278,'CONCENTRADO DE CLAVES'!$A$10:$AU$732,V$8,FALSE),"")</f>
        <v/>
      </c>
      <c r="W278" s="13" t="str">
        <f>IFERROR(VLOOKUP($A278,'CONCENTRADO DE CLAVES'!$A$10:$AU$732,W$8,FALSE),"")</f>
        <v/>
      </c>
      <c r="X278" s="13" t="str">
        <f>IFERROR(VLOOKUP($A278,'CONCENTRADO DE CLAVES'!$A$10:$AU$732,X$8,FALSE),"")</f>
        <v/>
      </c>
      <c r="Y278" s="13" t="str">
        <f>IFERROR(VLOOKUP($A278,'CONCENTRADO DE CLAVES'!$A$10:$AU$732,Y$8,FALSE),"")</f>
        <v/>
      </c>
      <c r="Z278" s="37" t="str">
        <f>IFERROR(VLOOKUP($A278,'CONCENTRADO DE CLAVES'!$A$10:$AU$732,Z$8,FALSE),"")</f>
        <v/>
      </c>
      <c r="AA278" s="13" t="str">
        <f>IFERROR(VLOOKUP($A278,'CONCENTRADO DE CLAVES'!$A$10:$AU$732,AA$8,FALSE),"")</f>
        <v/>
      </c>
      <c r="AB278" s="13" t="str">
        <f>IFERROR(VLOOKUP($A278,'CONCENTRADO DE CLAVES'!$A$10:$AU$732,AB$8,FALSE),"")</f>
        <v/>
      </c>
      <c r="AC278" s="13" t="str">
        <f>IFERROR(VLOOKUP($A278,'CONCENTRADO DE CLAVES'!$A$10:$AU$732,AC$8,FALSE),"")</f>
        <v/>
      </c>
      <c r="AD278" s="37" t="str">
        <f>IFERROR(VLOOKUP($A278,'CONCENTRADO DE CLAVES'!$A$10:$AU$732,AD$8,FALSE),"")</f>
        <v/>
      </c>
      <c r="AE278" s="13" t="str">
        <f>IFERROR(VLOOKUP($A278,'CONCENTRADO DE CLAVES'!$A$10:$AU$732,AE$8,FALSE),"")</f>
        <v/>
      </c>
      <c r="AF278" s="13" t="str">
        <f>IFERROR(VLOOKUP($A278,'CONCENTRADO DE CLAVES'!$A$10:$AU$732,AF$8,FALSE),"")</f>
        <v/>
      </c>
      <c r="AG278" s="13" t="str">
        <f>IFERROR(VLOOKUP($A278,'CONCENTRADO DE CLAVES'!$A$10:$AU$732,AG$8,FALSE),"")</f>
        <v/>
      </c>
      <c r="AH278" s="37" t="str">
        <f>IFERROR(VLOOKUP($A278,'CONCENTRADO DE CLAVES'!$A$10:$AU$732,AH$8,FALSE),"")</f>
        <v/>
      </c>
      <c r="AI278" s="13" t="str">
        <f>IFERROR(VLOOKUP($A278,'CONCENTRADO DE CLAVES'!$A$10:$AU$732,AI$8,FALSE),"")</f>
        <v/>
      </c>
      <c r="AJ278" s="13" t="str">
        <f>IFERROR(VLOOKUP($A278,'CONCENTRADO DE CLAVES'!$A$10:$AU$732,AJ$8,FALSE),"")</f>
        <v/>
      </c>
      <c r="AK278" s="13" t="str">
        <f>IFERROR(VLOOKUP($A278,'CONCENTRADO DE CLAVES'!$A$10:$AU$732,AK$8,FALSE),"")</f>
        <v/>
      </c>
      <c r="AL278" s="37" t="str">
        <f>IFERROR(VLOOKUP($A278,'CONCENTRADO DE CLAVES'!$A$10:$AU$732,AL$8,FALSE),"")</f>
        <v/>
      </c>
      <c r="AM278" s="69" t="str">
        <f>IFERROR(VLOOKUP($A278,'CONCENTRADO DE CLAVES'!$A$10:$AU$732,AM$8,FALSE),"")</f>
        <v/>
      </c>
    </row>
    <row r="279" spans="1:39" x14ac:dyDescent="0.25">
      <c r="A279" s="66">
        <v>270</v>
      </c>
      <c r="B279" s="16" t="str">
        <f>IFERROR(VLOOKUP($A279,'CONCENTRADO DE CLAVES'!$A$10:$AU$732,B$8,FALSE),"")</f>
        <v/>
      </c>
      <c r="C279" s="16" t="str">
        <f>IFERROR(VLOOKUP($A279,'CONCENTRADO DE CLAVES'!$A$10:$AU$732,C$8,FALSE),"")</f>
        <v/>
      </c>
      <c r="D279" s="16" t="str">
        <f>IFERROR(VLOOKUP($A279,'CONCENTRADO DE CLAVES'!$A$10:$AU$732,D$8,FALSE),"")</f>
        <v/>
      </c>
      <c r="E279" s="16" t="str">
        <f>IFERROR(VLOOKUP($A279,'CONCENTRADO DE CLAVES'!$A$10:$AU$732,E$8,FALSE),"")</f>
        <v/>
      </c>
      <c r="F279" s="16" t="str">
        <f>IFERROR(VLOOKUP($A279,'CONCENTRADO DE CLAVES'!$A$10:$AU$732,F$8,FALSE),"")</f>
        <v/>
      </c>
      <c r="G279" s="16" t="str">
        <f>IFERROR(VLOOKUP($A279,'CONCENTRADO DE CLAVES'!$A$10:$AU$732,G$8,FALSE),"")</f>
        <v/>
      </c>
      <c r="H279" s="16" t="str">
        <f>IFERROR(VLOOKUP($A279,'CONCENTRADO DE CLAVES'!$A$10:$AU$732,H$8,FALSE),"")</f>
        <v/>
      </c>
      <c r="I279" s="16" t="str">
        <f>IFERROR(VLOOKUP($A279,'CONCENTRADO DE CLAVES'!$A$10:$AU$732,I$8,FALSE),"")</f>
        <v/>
      </c>
      <c r="J279" s="16" t="str">
        <f>IFERROR(VLOOKUP($A279,'CONCENTRADO DE CLAVES'!$A$10:$AU$732,J$8,FALSE),"")</f>
        <v/>
      </c>
      <c r="K279" s="16" t="str">
        <f>IFERROR(VLOOKUP($A279,'CONCENTRADO DE CLAVES'!$A$10:$AU$732,K$8,FALSE),"")</f>
        <v/>
      </c>
      <c r="L279" s="16" t="str">
        <f>IFERROR(VLOOKUP($A279,'CONCENTRADO DE CLAVES'!$A$10:$AU$732,L$8,FALSE),"")</f>
        <v/>
      </c>
      <c r="M279" s="16" t="str">
        <f>IFERROR(VLOOKUP($A279,'CONCENTRADO DE CLAVES'!$A$10:$AU$732,M$8,FALSE),"")</f>
        <v/>
      </c>
      <c r="N279" s="16" t="str">
        <f>IFERROR(VLOOKUP($A279,'CONCENTRADO DE CLAVES'!$A$10:$AU$732,N$8,FALSE),"")</f>
        <v/>
      </c>
      <c r="O279" s="16" t="str">
        <f>IFERROR(VLOOKUP($A279,'CONCENTRADO DE CLAVES'!$A$10:$AU$732,O$8,FALSE),"")</f>
        <v/>
      </c>
      <c r="P279" s="16" t="str">
        <f>IFERROR(VLOOKUP($A279,'CONCENTRADO DE CLAVES'!$A$10:$AU$732,P$8,FALSE),"")</f>
        <v/>
      </c>
      <c r="Q279" s="16" t="str">
        <f>IFERROR(VLOOKUP($A279,'CONCENTRADO DE CLAVES'!$A$10:$AU$732,Q$8,FALSE),"")</f>
        <v/>
      </c>
      <c r="R279" s="16" t="str">
        <f>IFERROR(VLOOKUP($A279,'CONCENTRADO DE CLAVES'!$A$10:$AU$732,R$8,FALSE),"")</f>
        <v/>
      </c>
      <c r="S279" s="16" t="str">
        <f>IFERROR(VLOOKUP($A279,'CONCENTRADO DE CLAVES'!$A$10:$AU$732,S$8,FALSE),"")</f>
        <v/>
      </c>
      <c r="T279" s="16" t="str">
        <f>IFERROR(VLOOKUP($A279,'CONCENTRADO DE CLAVES'!$A$10:$AU$732,T$8,FALSE),"")</f>
        <v/>
      </c>
      <c r="U279" s="16" t="str">
        <f>IFERROR(VLOOKUP($A279,'CONCENTRADO DE CLAVES'!$A$10:$AU$732,U$8,FALSE),"")</f>
        <v/>
      </c>
      <c r="V279" s="16" t="str">
        <f>IFERROR(VLOOKUP($A279,'CONCENTRADO DE CLAVES'!$A$10:$AU$732,V$8,FALSE),"")</f>
        <v/>
      </c>
      <c r="W279" s="13" t="str">
        <f>IFERROR(VLOOKUP($A279,'CONCENTRADO DE CLAVES'!$A$10:$AU$732,W$8,FALSE),"")</f>
        <v/>
      </c>
      <c r="X279" s="13" t="str">
        <f>IFERROR(VLOOKUP($A279,'CONCENTRADO DE CLAVES'!$A$10:$AU$732,X$8,FALSE),"")</f>
        <v/>
      </c>
      <c r="Y279" s="13" t="str">
        <f>IFERROR(VLOOKUP($A279,'CONCENTRADO DE CLAVES'!$A$10:$AU$732,Y$8,FALSE),"")</f>
        <v/>
      </c>
      <c r="Z279" s="37" t="str">
        <f>IFERROR(VLOOKUP($A279,'CONCENTRADO DE CLAVES'!$A$10:$AU$732,Z$8,FALSE),"")</f>
        <v/>
      </c>
      <c r="AA279" s="13" t="str">
        <f>IFERROR(VLOOKUP($A279,'CONCENTRADO DE CLAVES'!$A$10:$AU$732,AA$8,FALSE),"")</f>
        <v/>
      </c>
      <c r="AB279" s="13" t="str">
        <f>IFERROR(VLOOKUP($A279,'CONCENTRADO DE CLAVES'!$A$10:$AU$732,AB$8,FALSE),"")</f>
        <v/>
      </c>
      <c r="AC279" s="13" t="str">
        <f>IFERROR(VLOOKUP($A279,'CONCENTRADO DE CLAVES'!$A$10:$AU$732,AC$8,FALSE),"")</f>
        <v/>
      </c>
      <c r="AD279" s="37" t="str">
        <f>IFERROR(VLOOKUP($A279,'CONCENTRADO DE CLAVES'!$A$10:$AU$732,AD$8,FALSE),"")</f>
        <v/>
      </c>
      <c r="AE279" s="13" t="str">
        <f>IFERROR(VLOOKUP($A279,'CONCENTRADO DE CLAVES'!$A$10:$AU$732,AE$8,FALSE),"")</f>
        <v/>
      </c>
      <c r="AF279" s="13" t="str">
        <f>IFERROR(VLOOKUP($A279,'CONCENTRADO DE CLAVES'!$A$10:$AU$732,AF$8,FALSE),"")</f>
        <v/>
      </c>
      <c r="AG279" s="13" t="str">
        <f>IFERROR(VLOOKUP($A279,'CONCENTRADO DE CLAVES'!$A$10:$AU$732,AG$8,FALSE),"")</f>
        <v/>
      </c>
      <c r="AH279" s="37" t="str">
        <f>IFERROR(VLOOKUP($A279,'CONCENTRADO DE CLAVES'!$A$10:$AU$732,AH$8,FALSE),"")</f>
        <v/>
      </c>
      <c r="AI279" s="13" t="str">
        <f>IFERROR(VLOOKUP($A279,'CONCENTRADO DE CLAVES'!$A$10:$AU$732,AI$8,FALSE),"")</f>
        <v/>
      </c>
      <c r="AJ279" s="13" t="str">
        <f>IFERROR(VLOOKUP($A279,'CONCENTRADO DE CLAVES'!$A$10:$AU$732,AJ$8,FALSE),"")</f>
        <v/>
      </c>
      <c r="AK279" s="13" t="str">
        <f>IFERROR(VLOOKUP($A279,'CONCENTRADO DE CLAVES'!$A$10:$AU$732,AK$8,FALSE),"")</f>
        <v/>
      </c>
      <c r="AL279" s="37" t="str">
        <f>IFERROR(VLOOKUP($A279,'CONCENTRADO DE CLAVES'!$A$10:$AU$732,AL$8,FALSE),"")</f>
        <v/>
      </c>
      <c r="AM279" s="69" t="str">
        <f>IFERROR(VLOOKUP($A279,'CONCENTRADO DE CLAVES'!$A$10:$AU$732,AM$8,FALSE),"")</f>
        <v/>
      </c>
    </row>
    <row r="280" spans="1:39" x14ac:dyDescent="0.25">
      <c r="A280" s="66">
        <v>271</v>
      </c>
      <c r="B280" s="16" t="str">
        <f>IFERROR(VLOOKUP($A280,'CONCENTRADO DE CLAVES'!$A$10:$AU$732,B$8,FALSE),"")</f>
        <v/>
      </c>
      <c r="C280" s="16" t="str">
        <f>IFERROR(VLOOKUP($A280,'CONCENTRADO DE CLAVES'!$A$10:$AU$732,C$8,FALSE),"")</f>
        <v/>
      </c>
      <c r="D280" s="16" t="str">
        <f>IFERROR(VLOOKUP($A280,'CONCENTRADO DE CLAVES'!$A$10:$AU$732,D$8,FALSE),"")</f>
        <v/>
      </c>
      <c r="E280" s="16" t="str">
        <f>IFERROR(VLOOKUP($A280,'CONCENTRADO DE CLAVES'!$A$10:$AU$732,E$8,FALSE),"")</f>
        <v/>
      </c>
      <c r="F280" s="16" t="str">
        <f>IFERROR(VLOOKUP($A280,'CONCENTRADO DE CLAVES'!$A$10:$AU$732,F$8,FALSE),"")</f>
        <v/>
      </c>
      <c r="G280" s="16" t="str">
        <f>IFERROR(VLOOKUP($A280,'CONCENTRADO DE CLAVES'!$A$10:$AU$732,G$8,FALSE),"")</f>
        <v/>
      </c>
      <c r="H280" s="16" t="str">
        <f>IFERROR(VLOOKUP($A280,'CONCENTRADO DE CLAVES'!$A$10:$AU$732,H$8,FALSE),"")</f>
        <v/>
      </c>
      <c r="I280" s="16" t="str">
        <f>IFERROR(VLOOKUP($A280,'CONCENTRADO DE CLAVES'!$A$10:$AU$732,I$8,FALSE),"")</f>
        <v/>
      </c>
      <c r="J280" s="16" t="str">
        <f>IFERROR(VLOOKUP($A280,'CONCENTRADO DE CLAVES'!$A$10:$AU$732,J$8,FALSE),"")</f>
        <v/>
      </c>
      <c r="K280" s="16" t="str">
        <f>IFERROR(VLOOKUP($A280,'CONCENTRADO DE CLAVES'!$A$10:$AU$732,K$8,FALSE),"")</f>
        <v/>
      </c>
      <c r="L280" s="16" t="str">
        <f>IFERROR(VLOOKUP($A280,'CONCENTRADO DE CLAVES'!$A$10:$AU$732,L$8,FALSE),"")</f>
        <v/>
      </c>
      <c r="M280" s="16" t="str">
        <f>IFERROR(VLOOKUP($A280,'CONCENTRADO DE CLAVES'!$A$10:$AU$732,M$8,FALSE),"")</f>
        <v/>
      </c>
      <c r="N280" s="16" t="str">
        <f>IFERROR(VLOOKUP($A280,'CONCENTRADO DE CLAVES'!$A$10:$AU$732,N$8,FALSE),"")</f>
        <v/>
      </c>
      <c r="O280" s="16" t="str">
        <f>IFERROR(VLOOKUP($A280,'CONCENTRADO DE CLAVES'!$A$10:$AU$732,O$8,FALSE),"")</f>
        <v/>
      </c>
      <c r="P280" s="16" t="str">
        <f>IFERROR(VLOOKUP($A280,'CONCENTRADO DE CLAVES'!$A$10:$AU$732,P$8,FALSE),"")</f>
        <v/>
      </c>
      <c r="Q280" s="16" t="str">
        <f>IFERROR(VLOOKUP($A280,'CONCENTRADO DE CLAVES'!$A$10:$AU$732,Q$8,FALSE),"")</f>
        <v/>
      </c>
      <c r="R280" s="16" t="str">
        <f>IFERROR(VLOOKUP($A280,'CONCENTRADO DE CLAVES'!$A$10:$AU$732,R$8,FALSE),"")</f>
        <v/>
      </c>
      <c r="S280" s="16" t="str">
        <f>IFERROR(VLOOKUP($A280,'CONCENTRADO DE CLAVES'!$A$10:$AU$732,S$8,FALSE),"")</f>
        <v/>
      </c>
      <c r="T280" s="16" t="str">
        <f>IFERROR(VLOOKUP($A280,'CONCENTRADO DE CLAVES'!$A$10:$AU$732,T$8,FALSE),"")</f>
        <v/>
      </c>
      <c r="U280" s="16" t="str">
        <f>IFERROR(VLOOKUP($A280,'CONCENTRADO DE CLAVES'!$A$10:$AU$732,U$8,FALSE),"")</f>
        <v/>
      </c>
      <c r="V280" s="16" t="str">
        <f>IFERROR(VLOOKUP($A280,'CONCENTRADO DE CLAVES'!$A$10:$AU$732,V$8,FALSE),"")</f>
        <v/>
      </c>
      <c r="W280" s="13" t="str">
        <f>IFERROR(VLOOKUP($A280,'CONCENTRADO DE CLAVES'!$A$10:$AU$732,W$8,FALSE),"")</f>
        <v/>
      </c>
      <c r="X280" s="13" t="str">
        <f>IFERROR(VLOOKUP($A280,'CONCENTRADO DE CLAVES'!$A$10:$AU$732,X$8,FALSE),"")</f>
        <v/>
      </c>
      <c r="Y280" s="13" t="str">
        <f>IFERROR(VLOOKUP($A280,'CONCENTRADO DE CLAVES'!$A$10:$AU$732,Y$8,FALSE),"")</f>
        <v/>
      </c>
      <c r="Z280" s="37" t="str">
        <f>IFERROR(VLOOKUP($A280,'CONCENTRADO DE CLAVES'!$A$10:$AU$732,Z$8,FALSE),"")</f>
        <v/>
      </c>
      <c r="AA280" s="13" t="str">
        <f>IFERROR(VLOOKUP($A280,'CONCENTRADO DE CLAVES'!$A$10:$AU$732,AA$8,FALSE),"")</f>
        <v/>
      </c>
      <c r="AB280" s="13" t="str">
        <f>IFERROR(VLOOKUP($A280,'CONCENTRADO DE CLAVES'!$A$10:$AU$732,AB$8,FALSE),"")</f>
        <v/>
      </c>
      <c r="AC280" s="13" t="str">
        <f>IFERROR(VLOOKUP($A280,'CONCENTRADO DE CLAVES'!$A$10:$AU$732,AC$8,FALSE),"")</f>
        <v/>
      </c>
      <c r="AD280" s="37" t="str">
        <f>IFERROR(VLOOKUP($A280,'CONCENTRADO DE CLAVES'!$A$10:$AU$732,AD$8,FALSE),"")</f>
        <v/>
      </c>
      <c r="AE280" s="13" t="str">
        <f>IFERROR(VLOOKUP($A280,'CONCENTRADO DE CLAVES'!$A$10:$AU$732,AE$8,FALSE),"")</f>
        <v/>
      </c>
      <c r="AF280" s="13" t="str">
        <f>IFERROR(VLOOKUP($A280,'CONCENTRADO DE CLAVES'!$A$10:$AU$732,AF$8,FALSE),"")</f>
        <v/>
      </c>
      <c r="AG280" s="13" t="str">
        <f>IFERROR(VLOOKUP($A280,'CONCENTRADO DE CLAVES'!$A$10:$AU$732,AG$8,FALSE),"")</f>
        <v/>
      </c>
      <c r="AH280" s="37" t="str">
        <f>IFERROR(VLOOKUP($A280,'CONCENTRADO DE CLAVES'!$A$10:$AU$732,AH$8,FALSE),"")</f>
        <v/>
      </c>
      <c r="AI280" s="13" t="str">
        <f>IFERROR(VLOOKUP($A280,'CONCENTRADO DE CLAVES'!$A$10:$AU$732,AI$8,FALSE),"")</f>
        <v/>
      </c>
      <c r="AJ280" s="13" t="str">
        <f>IFERROR(VLOOKUP($A280,'CONCENTRADO DE CLAVES'!$A$10:$AU$732,AJ$8,FALSE),"")</f>
        <v/>
      </c>
      <c r="AK280" s="13" t="str">
        <f>IFERROR(VLOOKUP($A280,'CONCENTRADO DE CLAVES'!$A$10:$AU$732,AK$8,FALSE),"")</f>
        <v/>
      </c>
      <c r="AL280" s="37" t="str">
        <f>IFERROR(VLOOKUP($A280,'CONCENTRADO DE CLAVES'!$A$10:$AU$732,AL$8,FALSE),"")</f>
        <v/>
      </c>
      <c r="AM280" s="69" t="str">
        <f>IFERROR(VLOOKUP($A280,'CONCENTRADO DE CLAVES'!$A$10:$AU$732,AM$8,FALSE),"")</f>
        <v/>
      </c>
    </row>
    <row r="281" spans="1:39" x14ac:dyDescent="0.25">
      <c r="A281" s="66">
        <v>272</v>
      </c>
      <c r="B281" s="16" t="str">
        <f>IFERROR(VLOOKUP($A281,'CONCENTRADO DE CLAVES'!$A$10:$AU$732,B$8,FALSE),"")</f>
        <v/>
      </c>
      <c r="C281" s="16" t="str">
        <f>IFERROR(VLOOKUP($A281,'CONCENTRADO DE CLAVES'!$A$10:$AU$732,C$8,FALSE),"")</f>
        <v/>
      </c>
      <c r="D281" s="16" t="str">
        <f>IFERROR(VLOOKUP($A281,'CONCENTRADO DE CLAVES'!$A$10:$AU$732,D$8,FALSE),"")</f>
        <v/>
      </c>
      <c r="E281" s="16" t="str">
        <f>IFERROR(VLOOKUP($A281,'CONCENTRADO DE CLAVES'!$A$10:$AU$732,E$8,FALSE),"")</f>
        <v/>
      </c>
      <c r="F281" s="16" t="str">
        <f>IFERROR(VLOOKUP($A281,'CONCENTRADO DE CLAVES'!$A$10:$AU$732,F$8,FALSE),"")</f>
        <v/>
      </c>
      <c r="G281" s="16" t="str">
        <f>IFERROR(VLOOKUP($A281,'CONCENTRADO DE CLAVES'!$A$10:$AU$732,G$8,FALSE),"")</f>
        <v/>
      </c>
      <c r="H281" s="16" t="str">
        <f>IFERROR(VLOOKUP($A281,'CONCENTRADO DE CLAVES'!$A$10:$AU$732,H$8,FALSE),"")</f>
        <v/>
      </c>
      <c r="I281" s="16" t="str">
        <f>IFERROR(VLOOKUP($A281,'CONCENTRADO DE CLAVES'!$A$10:$AU$732,I$8,FALSE),"")</f>
        <v/>
      </c>
      <c r="J281" s="16" t="str">
        <f>IFERROR(VLOOKUP($A281,'CONCENTRADO DE CLAVES'!$A$10:$AU$732,J$8,FALSE),"")</f>
        <v/>
      </c>
      <c r="K281" s="16" t="str">
        <f>IFERROR(VLOOKUP($A281,'CONCENTRADO DE CLAVES'!$A$10:$AU$732,K$8,FALSE),"")</f>
        <v/>
      </c>
      <c r="L281" s="16" t="str">
        <f>IFERROR(VLOOKUP($A281,'CONCENTRADO DE CLAVES'!$A$10:$AU$732,L$8,FALSE),"")</f>
        <v/>
      </c>
      <c r="M281" s="16" t="str">
        <f>IFERROR(VLOOKUP($A281,'CONCENTRADO DE CLAVES'!$A$10:$AU$732,M$8,FALSE),"")</f>
        <v/>
      </c>
      <c r="N281" s="16" t="str">
        <f>IFERROR(VLOOKUP($A281,'CONCENTRADO DE CLAVES'!$A$10:$AU$732,N$8,FALSE),"")</f>
        <v/>
      </c>
      <c r="O281" s="16" t="str">
        <f>IFERROR(VLOOKUP($A281,'CONCENTRADO DE CLAVES'!$A$10:$AU$732,O$8,FALSE),"")</f>
        <v/>
      </c>
      <c r="P281" s="16" t="str">
        <f>IFERROR(VLOOKUP($A281,'CONCENTRADO DE CLAVES'!$A$10:$AU$732,P$8,FALSE),"")</f>
        <v/>
      </c>
      <c r="Q281" s="16" t="str">
        <f>IFERROR(VLOOKUP($A281,'CONCENTRADO DE CLAVES'!$A$10:$AU$732,Q$8,FALSE),"")</f>
        <v/>
      </c>
      <c r="R281" s="16" t="str">
        <f>IFERROR(VLOOKUP($A281,'CONCENTRADO DE CLAVES'!$A$10:$AU$732,R$8,FALSE),"")</f>
        <v/>
      </c>
      <c r="S281" s="16" t="str">
        <f>IFERROR(VLOOKUP($A281,'CONCENTRADO DE CLAVES'!$A$10:$AU$732,S$8,FALSE),"")</f>
        <v/>
      </c>
      <c r="T281" s="16" t="str">
        <f>IFERROR(VLOOKUP($A281,'CONCENTRADO DE CLAVES'!$A$10:$AU$732,T$8,FALSE),"")</f>
        <v/>
      </c>
      <c r="U281" s="16" t="str">
        <f>IFERROR(VLOOKUP($A281,'CONCENTRADO DE CLAVES'!$A$10:$AU$732,U$8,FALSE),"")</f>
        <v/>
      </c>
      <c r="V281" s="16" t="str">
        <f>IFERROR(VLOOKUP($A281,'CONCENTRADO DE CLAVES'!$A$10:$AU$732,V$8,FALSE),"")</f>
        <v/>
      </c>
      <c r="W281" s="13" t="str">
        <f>IFERROR(VLOOKUP($A281,'CONCENTRADO DE CLAVES'!$A$10:$AU$732,W$8,FALSE),"")</f>
        <v/>
      </c>
      <c r="X281" s="13" t="str">
        <f>IFERROR(VLOOKUP($A281,'CONCENTRADO DE CLAVES'!$A$10:$AU$732,X$8,FALSE),"")</f>
        <v/>
      </c>
      <c r="Y281" s="13" t="str">
        <f>IFERROR(VLOOKUP($A281,'CONCENTRADO DE CLAVES'!$A$10:$AU$732,Y$8,FALSE),"")</f>
        <v/>
      </c>
      <c r="Z281" s="37" t="str">
        <f>IFERROR(VLOOKUP($A281,'CONCENTRADO DE CLAVES'!$A$10:$AU$732,Z$8,FALSE),"")</f>
        <v/>
      </c>
      <c r="AA281" s="13" t="str">
        <f>IFERROR(VLOOKUP($A281,'CONCENTRADO DE CLAVES'!$A$10:$AU$732,AA$8,FALSE),"")</f>
        <v/>
      </c>
      <c r="AB281" s="13" t="str">
        <f>IFERROR(VLOOKUP($A281,'CONCENTRADO DE CLAVES'!$A$10:$AU$732,AB$8,FALSE),"")</f>
        <v/>
      </c>
      <c r="AC281" s="13" t="str">
        <f>IFERROR(VLOOKUP($A281,'CONCENTRADO DE CLAVES'!$A$10:$AU$732,AC$8,FALSE),"")</f>
        <v/>
      </c>
      <c r="AD281" s="37" t="str">
        <f>IFERROR(VLOOKUP($A281,'CONCENTRADO DE CLAVES'!$A$10:$AU$732,AD$8,FALSE),"")</f>
        <v/>
      </c>
      <c r="AE281" s="13" t="str">
        <f>IFERROR(VLOOKUP($A281,'CONCENTRADO DE CLAVES'!$A$10:$AU$732,AE$8,FALSE),"")</f>
        <v/>
      </c>
      <c r="AF281" s="13" t="str">
        <f>IFERROR(VLOOKUP($A281,'CONCENTRADO DE CLAVES'!$A$10:$AU$732,AF$8,FALSE),"")</f>
        <v/>
      </c>
      <c r="AG281" s="13" t="str">
        <f>IFERROR(VLOOKUP($A281,'CONCENTRADO DE CLAVES'!$A$10:$AU$732,AG$8,FALSE),"")</f>
        <v/>
      </c>
      <c r="AH281" s="37" t="str">
        <f>IFERROR(VLOOKUP($A281,'CONCENTRADO DE CLAVES'!$A$10:$AU$732,AH$8,FALSE),"")</f>
        <v/>
      </c>
      <c r="AI281" s="13" t="str">
        <f>IFERROR(VLOOKUP($A281,'CONCENTRADO DE CLAVES'!$A$10:$AU$732,AI$8,FALSE),"")</f>
        <v/>
      </c>
      <c r="AJ281" s="13" t="str">
        <f>IFERROR(VLOOKUP($A281,'CONCENTRADO DE CLAVES'!$A$10:$AU$732,AJ$8,FALSE),"")</f>
        <v/>
      </c>
      <c r="AK281" s="13" t="str">
        <f>IFERROR(VLOOKUP($A281,'CONCENTRADO DE CLAVES'!$A$10:$AU$732,AK$8,FALSE),"")</f>
        <v/>
      </c>
      <c r="AL281" s="37" t="str">
        <f>IFERROR(VLOOKUP($A281,'CONCENTRADO DE CLAVES'!$A$10:$AU$732,AL$8,FALSE),"")</f>
        <v/>
      </c>
      <c r="AM281" s="69" t="str">
        <f>IFERROR(VLOOKUP($A281,'CONCENTRADO DE CLAVES'!$A$10:$AU$732,AM$8,FALSE),"")</f>
        <v/>
      </c>
    </row>
    <row r="282" spans="1:39" x14ac:dyDescent="0.25">
      <c r="A282" s="66">
        <v>273</v>
      </c>
      <c r="B282" s="16" t="str">
        <f>IFERROR(VLOOKUP($A282,'CONCENTRADO DE CLAVES'!$A$10:$AU$732,B$8,FALSE),"")</f>
        <v/>
      </c>
      <c r="C282" s="16" t="str">
        <f>IFERROR(VLOOKUP($A282,'CONCENTRADO DE CLAVES'!$A$10:$AU$732,C$8,FALSE),"")</f>
        <v/>
      </c>
      <c r="D282" s="16" t="str">
        <f>IFERROR(VLOOKUP($A282,'CONCENTRADO DE CLAVES'!$A$10:$AU$732,D$8,FALSE),"")</f>
        <v/>
      </c>
      <c r="E282" s="16" t="str">
        <f>IFERROR(VLOOKUP($A282,'CONCENTRADO DE CLAVES'!$A$10:$AU$732,E$8,FALSE),"")</f>
        <v/>
      </c>
      <c r="F282" s="16" t="str">
        <f>IFERROR(VLOOKUP($A282,'CONCENTRADO DE CLAVES'!$A$10:$AU$732,F$8,FALSE),"")</f>
        <v/>
      </c>
      <c r="G282" s="16" t="str">
        <f>IFERROR(VLOOKUP($A282,'CONCENTRADO DE CLAVES'!$A$10:$AU$732,G$8,FALSE),"")</f>
        <v/>
      </c>
      <c r="H282" s="16" t="str">
        <f>IFERROR(VLOOKUP($A282,'CONCENTRADO DE CLAVES'!$A$10:$AU$732,H$8,FALSE),"")</f>
        <v/>
      </c>
      <c r="I282" s="16" t="str">
        <f>IFERROR(VLOOKUP($A282,'CONCENTRADO DE CLAVES'!$A$10:$AU$732,I$8,FALSE),"")</f>
        <v/>
      </c>
      <c r="J282" s="16" t="str">
        <f>IFERROR(VLOOKUP($A282,'CONCENTRADO DE CLAVES'!$A$10:$AU$732,J$8,FALSE),"")</f>
        <v/>
      </c>
      <c r="K282" s="16" t="str">
        <f>IFERROR(VLOOKUP($A282,'CONCENTRADO DE CLAVES'!$A$10:$AU$732,K$8,FALSE),"")</f>
        <v/>
      </c>
      <c r="L282" s="16" t="str">
        <f>IFERROR(VLOOKUP($A282,'CONCENTRADO DE CLAVES'!$A$10:$AU$732,L$8,FALSE),"")</f>
        <v/>
      </c>
      <c r="M282" s="16" t="str">
        <f>IFERROR(VLOOKUP($A282,'CONCENTRADO DE CLAVES'!$A$10:$AU$732,M$8,FALSE),"")</f>
        <v/>
      </c>
      <c r="N282" s="16" t="str">
        <f>IFERROR(VLOOKUP($A282,'CONCENTRADO DE CLAVES'!$A$10:$AU$732,N$8,FALSE),"")</f>
        <v/>
      </c>
      <c r="O282" s="16" t="str">
        <f>IFERROR(VLOOKUP($A282,'CONCENTRADO DE CLAVES'!$A$10:$AU$732,O$8,FALSE),"")</f>
        <v/>
      </c>
      <c r="P282" s="16" t="str">
        <f>IFERROR(VLOOKUP($A282,'CONCENTRADO DE CLAVES'!$A$10:$AU$732,P$8,FALSE),"")</f>
        <v/>
      </c>
      <c r="Q282" s="16" t="str">
        <f>IFERROR(VLOOKUP($A282,'CONCENTRADO DE CLAVES'!$A$10:$AU$732,Q$8,FALSE),"")</f>
        <v/>
      </c>
      <c r="R282" s="16" t="str">
        <f>IFERROR(VLOOKUP($A282,'CONCENTRADO DE CLAVES'!$A$10:$AU$732,R$8,FALSE),"")</f>
        <v/>
      </c>
      <c r="S282" s="16" t="str">
        <f>IFERROR(VLOOKUP($A282,'CONCENTRADO DE CLAVES'!$A$10:$AU$732,S$8,FALSE),"")</f>
        <v/>
      </c>
      <c r="T282" s="16" t="str">
        <f>IFERROR(VLOOKUP($A282,'CONCENTRADO DE CLAVES'!$A$10:$AU$732,T$8,FALSE),"")</f>
        <v/>
      </c>
      <c r="U282" s="16" t="str">
        <f>IFERROR(VLOOKUP($A282,'CONCENTRADO DE CLAVES'!$A$10:$AU$732,U$8,FALSE),"")</f>
        <v/>
      </c>
      <c r="V282" s="16" t="str">
        <f>IFERROR(VLOOKUP($A282,'CONCENTRADO DE CLAVES'!$A$10:$AU$732,V$8,FALSE),"")</f>
        <v/>
      </c>
      <c r="W282" s="13" t="str">
        <f>IFERROR(VLOOKUP($A282,'CONCENTRADO DE CLAVES'!$A$10:$AU$732,W$8,FALSE),"")</f>
        <v/>
      </c>
      <c r="X282" s="13" t="str">
        <f>IFERROR(VLOOKUP($A282,'CONCENTRADO DE CLAVES'!$A$10:$AU$732,X$8,FALSE),"")</f>
        <v/>
      </c>
      <c r="Y282" s="13" t="str">
        <f>IFERROR(VLOOKUP($A282,'CONCENTRADO DE CLAVES'!$A$10:$AU$732,Y$8,FALSE),"")</f>
        <v/>
      </c>
      <c r="Z282" s="37" t="str">
        <f>IFERROR(VLOOKUP($A282,'CONCENTRADO DE CLAVES'!$A$10:$AU$732,Z$8,FALSE),"")</f>
        <v/>
      </c>
      <c r="AA282" s="13" t="str">
        <f>IFERROR(VLOOKUP($A282,'CONCENTRADO DE CLAVES'!$A$10:$AU$732,AA$8,FALSE),"")</f>
        <v/>
      </c>
      <c r="AB282" s="13" t="str">
        <f>IFERROR(VLOOKUP($A282,'CONCENTRADO DE CLAVES'!$A$10:$AU$732,AB$8,FALSE),"")</f>
        <v/>
      </c>
      <c r="AC282" s="13" t="str">
        <f>IFERROR(VLOOKUP($A282,'CONCENTRADO DE CLAVES'!$A$10:$AU$732,AC$8,FALSE),"")</f>
        <v/>
      </c>
      <c r="AD282" s="37" t="str">
        <f>IFERROR(VLOOKUP($A282,'CONCENTRADO DE CLAVES'!$A$10:$AU$732,AD$8,FALSE),"")</f>
        <v/>
      </c>
      <c r="AE282" s="13" t="str">
        <f>IFERROR(VLOOKUP($A282,'CONCENTRADO DE CLAVES'!$A$10:$AU$732,AE$8,FALSE),"")</f>
        <v/>
      </c>
      <c r="AF282" s="13" t="str">
        <f>IFERROR(VLOOKUP($A282,'CONCENTRADO DE CLAVES'!$A$10:$AU$732,AF$8,FALSE),"")</f>
        <v/>
      </c>
      <c r="AG282" s="13" t="str">
        <f>IFERROR(VLOOKUP($A282,'CONCENTRADO DE CLAVES'!$A$10:$AU$732,AG$8,FALSE),"")</f>
        <v/>
      </c>
      <c r="AH282" s="37" t="str">
        <f>IFERROR(VLOOKUP($A282,'CONCENTRADO DE CLAVES'!$A$10:$AU$732,AH$8,FALSE),"")</f>
        <v/>
      </c>
      <c r="AI282" s="13" t="str">
        <f>IFERROR(VLOOKUP($A282,'CONCENTRADO DE CLAVES'!$A$10:$AU$732,AI$8,FALSE),"")</f>
        <v/>
      </c>
      <c r="AJ282" s="13" t="str">
        <f>IFERROR(VLOOKUP($A282,'CONCENTRADO DE CLAVES'!$A$10:$AU$732,AJ$8,FALSE),"")</f>
        <v/>
      </c>
      <c r="AK282" s="13" t="str">
        <f>IFERROR(VLOOKUP($A282,'CONCENTRADO DE CLAVES'!$A$10:$AU$732,AK$8,FALSE),"")</f>
        <v/>
      </c>
      <c r="AL282" s="37" t="str">
        <f>IFERROR(VLOOKUP($A282,'CONCENTRADO DE CLAVES'!$A$10:$AU$732,AL$8,FALSE),"")</f>
        <v/>
      </c>
      <c r="AM282" s="69" t="str">
        <f>IFERROR(VLOOKUP($A282,'CONCENTRADO DE CLAVES'!$A$10:$AU$732,AM$8,FALSE),"")</f>
        <v/>
      </c>
    </row>
    <row r="283" spans="1:39" x14ac:dyDescent="0.25">
      <c r="A283" s="66">
        <v>274</v>
      </c>
      <c r="B283" s="16" t="str">
        <f>IFERROR(VLOOKUP($A283,'CONCENTRADO DE CLAVES'!$A$10:$AU$732,B$8,FALSE),"")</f>
        <v/>
      </c>
      <c r="C283" s="16" t="str">
        <f>IFERROR(VLOOKUP($A283,'CONCENTRADO DE CLAVES'!$A$10:$AU$732,C$8,FALSE),"")</f>
        <v/>
      </c>
      <c r="D283" s="16" t="str">
        <f>IFERROR(VLOOKUP($A283,'CONCENTRADO DE CLAVES'!$A$10:$AU$732,D$8,FALSE),"")</f>
        <v/>
      </c>
      <c r="E283" s="16" t="str">
        <f>IFERROR(VLOOKUP($A283,'CONCENTRADO DE CLAVES'!$A$10:$AU$732,E$8,FALSE),"")</f>
        <v/>
      </c>
      <c r="F283" s="16" t="str">
        <f>IFERROR(VLOOKUP($A283,'CONCENTRADO DE CLAVES'!$A$10:$AU$732,F$8,FALSE),"")</f>
        <v/>
      </c>
      <c r="G283" s="16" t="str">
        <f>IFERROR(VLOOKUP($A283,'CONCENTRADO DE CLAVES'!$A$10:$AU$732,G$8,FALSE),"")</f>
        <v/>
      </c>
      <c r="H283" s="16" t="str">
        <f>IFERROR(VLOOKUP($A283,'CONCENTRADO DE CLAVES'!$A$10:$AU$732,H$8,FALSE),"")</f>
        <v/>
      </c>
      <c r="I283" s="16" t="str">
        <f>IFERROR(VLOOKUP($A283,'CONCENTRADO DE CLAVES'!$A$10:$AU$732,I$8,FALSE),"")</f>
        <v/>
      </c>
      <c r="J283" s="16" t="str">
        <f>IFERROR(VLOOKUP($A283,'CONCENTRADO DE CLAVES'!$A$10:$AU$732,J$8,FALSE),"")</f>
        <v/>
      </c>
      <c r="K283" s="16" t="str">
        <f>IFERROR(VLOOKUP($A283,'CONCENTRADO DE CLAVES'!$A$10:$AU$732,K$8,FALSE),"")</f>
        <v/>
      </c>
      <c r="L283" s="16" t="str">
        <f>IFERROR(VLOOKUP($A283,'CONCENTRADO DE CLAVES'!$A$10:$AU$732,L$8,FALSE),"")</f>
        <v/>
      </c>
      <c r="M283" s="16" t="str">
        <f>IFERROR(VLOOKUP($A283,'CONCENTRADO DE CLAVES'!$A$10:$AU$732,M$8,FALSE),"")</f>
        <v/>
      </c>
      <c r="N283" s="16" t="str">
        <f>IFERROR(VLOOKUP($A283,'CONCENTRADO DE CLAVES'!$A$10:$AU$732,N$8,FALSE),"")</f>
        <v/>
      </c>
      <c r="O283" s="16" t="str">
        <f>IFERROR(VLOOKUP($A283,'CONCENTRADO DE CLAVES'!$A$10:$AU$732,O$8,FALSE),"")</f>
        <v/>
      </c>
      <c r="P283" s="16" t="str">
        <f>IFERROR(VLOOKUP($A283,'CONCENTRADO DE CLAVES'!$A$10:$AU$732,P$8,FALSE),"")</f>
        <v/>
      </c>
      <c r="Q283" s="16" t="str">
        <f>IFERROR(VLOOKUP($A283,'CONCENTRADO DE CLAVES'!$A$10:$AU$732,Q$8,FALSE),"")</f>
        <v/>
      </c>
      <c r="R283" s="16" t="str">
        <f>IFERROR(VLOOKUP($A283,'CONCENTRADO DE CLAVES'!$A$10:$AU$732,R$8,FALSE),"")</f>
        <v/>
      </c>
      <c r="S283" s="16" t="str">
        <f>IFERROR(VLOOKUP($A283,'CONCENTRADO DE CLAVES'!$A$10:$AU$732,S$8,FALSE),"")</f>
        <v/>
      </c>
      <c r="T283" s="16" t="str">
        <f>IFERROR(VLOOKUP($A283,'CONCENTRADO DE CLAVES'!$A$10:$AU$732,T$8,FALSE),"")</f>
        <v/>
      </c>
      <c r="U283" s="16" t="str">
        <f>IFERROR(VLOOKUP($A283,'CONCENTRADO DE CLAVES'!$A$10:$AU$732,U$8,FALSE),"")</f>
        <v/>
      </c>
      <c r="V283" s="16" t="str">
        <f>IFERROR(VLOOKUP($A283,'CONCENTRADO DE CLAVES'!$A$10:$AU$732,V$8,FALSE),"")</f>
        <v/>
      </c>
      <c r="W283" s="13" t="str">
        <f>IFERROR(VLOOKUP($A283,'CONCENTRADO DE CLAVES'!$A$10:$AU$732,W$8,FALSE),"")</f>
        <v/>
      </c>
      <c r="X283" s="13" t="str">
        <f>IFERROR(VLOOKUP($A283,'CONCENTRADO DE CLAVES'!$A$10:$AU$732,X$8,FALSE),"")</f>
        <v/>
      </c>
      <c r="Y283" s="13" t="str">
        <f>IFERROR(VLOOKUP($A283,'CONCENTRADO DE CLAVES'!$A$10:$AU$732,Y$8,FALSE),"")</f>
        <v/>
      </c>
      <c r="Z283" s="37" t="str">
        <f>IFERROR(VLOOKUP($A283,'CONCENTRADO DE CLAVES'!$A$10:$AU$732,Z$8,FALSE),"")</f>
        <v/>
      </c>
      <c r="AA283" s="13" t="str">
        <f>IFERROR(VLOOKUP($A283,'CONCENTRADO DE CLAVES'!$A$10:$AU$732,AA$8,FALSE),"")</f>
        <v/>
      </c>
      <c r="AB283" s="13" t="str">
        <f>IFERROR(VLOOKUP($A283,'CONCENTRADO DE CLAVES'!$A$10:$AU$732,AB$8,FALSE),"")</f>
        <v/>
      </c>
      <c r="AC283" s="13" t="str">
        <f>IFERROR(VLOOKUP($A283,'CONCENTRADO DE CLAVES'!$A$10:$AU$732,AC$8,FALSE),"")</f>
        <v/>
      </c>
      <c r="AD283" s="37" t="str">
        <f>IFERROR(VLOOKUP($A283,'CONCENTRADO DE CLAVES'!$A$10:$AU$732,AD$8,FALSE),"")</f>
        <v/>
      </c>
      <c r="AE283" s="13" t="str">
        <f>IFERROR(VLOOKUP($A283,'CONCENTRADO DE CLAVES'!$A$10:$AU$732,AE$8,FALSE),"")</f>
        <v/>
      </c>
      <c r="AF283" s="13" t="str">
        <f>IFERROR(VLOOKUP($A283,'CONCENTRADO DE CLAVES'!$A$10:$AU$732,AF$8,FALSE),"")</f>
        <v/>
      </c>
      <c r="AG283" s="13" t="str">
        <f>IFERROR(VLOOKUP($A283,'CONCENTRADO DE CLAVES'!$A$10:$AU$732,AG$8,FALSE),"")</f>
        <v/>
      </c>
      <c r="AH283" s="37" t="str">
        <f>IFERROR(VLOOKUP($A283,'CONCENTRADO DE CLAVES'!$A$10:$AU$732,AH$8,FALSE),"")</f>
        <v/>
      </c>
      <c r="AI283" s="13" t="str">
        <f>IFERROR(VLOOKUP($A283,'CONCENTRADO DE CLAVES'!$A$10:$AU$732,AI$8,FALSE),"")</f>
        <v/>
      </c>
      <c r="AJ283" s="13" t="str">
        <f>IFERROR(VLOOKUP($A283,'CONCENTRADO DE CLAVES'!$A$10:$AU$732,AJ$8,FALSE),"")</f>
        <v/>
      </c>
      <c r="AK283" s="13" t="str">
        <f>IFERROR(VLOOKUP($A283,'CONCENTRADO DE CLAVES'!$A$10:$AU$732,AK$8,FALSE),"")</f>
        <v/>
      </c>
      <c r="AL283" s="37" t="str">
        <f>IFERROR(VLOOKUP($A283,'CONCENTRADO DE CLAVES'!$A$10:$AU$732,AL$8,FALSE),"")</f>
        <v/>
      </c>
      <c r="AM283" s="69" t="str">
        <f>IFERROR(VLOOKUP($A283,'CONCENTRADO DE CLAVES'!$A$10:$AU$732,AM$8,FALSE),"")</f>
        <v/>
      </c>
    </row>
    <row r="284" spans="1:39" x14ac:dyDescent="0.25">
      <c r="A284" s="66">
        <v>275</v>
      </c>
      <c r="B284" s="16" t="str">
        <f>IFERROR(VLOOKUP($A284,'CONCENTRADO DE CLAVES'!$A$10:$AU$732,B$8,FALSE),"")</f>
        <v/>
      </c>
      <c r="C284" s="16" t="str">
        <f>IFERROR(VLOOKUP($A284,'CONCENTRADO DE CLAVES'!$A$10:$AU$732,C$8,FALSE),"")</f>
        <v/>
      </c>
      <c r="D284" s="16" t="str">
        <f>IFERROR(VLOOKUP($A284,'CONCENTRADO DE CLAVES'!$A$10:$AU$732,D$8,FALSE),"")</f>
        <v/>
      </c>
      <c r="E284" s="16" t="str">
        <f>IFERROR(VLOOKUP($A284,'CONCENTRADO DE CLAVES'!$A$10:$AU$732,E$8,FALSE),"")</f>
        <v/>
      </c>
      <c r="F284" s="16" t="str">
        <f>IFERROR(VLOOKUP($A284,'CONCENTRADO DE CLAVES'!$A$10:$AU$732,F$8,FALSE),"")</f>
        <v/>
      </c>
      <c r="G284" s="16" t="str">
        <f>IFERROR(VLOOKUP($A284,'CONCENTRADO DE CLAVES'!$A$10:$AU$732,G$8,FALSE),"")</f>
        <v/>
      </c>
      <c r="H284" s="16" t="str">
        <f>IFERROR(VLOOKUP($A284,'CONCENTRADO DE CLAVES'!$A$10:$AU$732,H$8,FALSE),"")</f>
        <v/>
      </c>
      <c r="I284" s="16" t="str">
        <f>IFERROR(VLOOKUP($A284,'CONCENTRADO DE CLAVES'!$A$10:$AU$732,I$8,FALSE),"")</f>
        <v/>
      </c>
      <c r="J284" s="16" t="str">
        <f>IFERROR(VLOOKUP($A284,'CONCENTRADO DE CLAVES'!$A$10:$AU$732,J$8,FALSE),"")</f>
        <v/>
      </c>
      <c r="K284" s="16" t="str">
        <f>IFERROR(VLOOKUP($A284,'CONCENTRADO DE CLAVES'!$A$10:$AU$732,K$8,FALSE),"")</f>
        <v/>
      </c>
      <c r="L284" s="16" t="str">
        <f>IFERROR(VLOOKUP($A284,'CONCENTRADO DE CLAVES'!$A$10:$AU$732,L$8,FALSE),"")</f>
        <v/>
      </c>
      <c r="M284" s="16" t="str">
        <f>IFERROR(VLOOKUP($A284,'CONCENTRADO DE CLAVES'!$A$10:$AU$732,M$8,FALSE),"")</f>
        <v/>
      </c>
      <c r="N284" s="16" t="str">
        <f>IFERROR(VLOOKUP($A284,'CONCENTRADO DE CLAVES'!$A$10:$AU$732,N$8,FALSE),"")</f>
        <v/>
      </c>
      <c r="O284" s="16" t="str">
        <f>IFERROR(VLOOKUP($A284,'CONCENTRADO DE CLAVES'!$A$10:$AU$732,O$8,FALSE),"")</f>
        <v/>
      </c>
      <c r="P284" s="16" t="str">
        <f>IFERROR(VLOOKUP($A284,'CONCENTRADO DE CLAVES'!$A$10:$AU$732,P$8,FALSE),"")</f>
        <v/>
      </c>
      <c r="Q284" s="16" t="str">
        <f>IFERROR(VLOOKUP($A284,'CONCENTRADO DE CLAVES'!$A$10:$AU$732,Q$8,FALSE),"")</f>
        <v/>
      </c>
      <c r="R284" s="16" t="str">
        <f>IFERROR(VLOOKUP($A284,'CONCENTRADO DE CLAVES'!$A$10:$AU$732,R$8,FALSE),"")</f>
        <v/>
      </c>
      <c r="S284" s="16" t="str">
        <f>IFERROR(VLOOKUP($A284,'CONCENTRADO DE CLAVES'!$A$10:$AU$732,S$8,FALSE),"")</f>
        <v/>
      </c>
      <c r="T284" s="16" t="str">
        <f>IFERROR(VLOOKUP($A284,'CONCENTRADO DE CLAVES'!$A$10:$AU$732,T$8,FALSE),"")</f>
        <v/>
      </c>
      <c r="U284" s="16" t="str">
        <f>IFERROR(VLOOKUP($A284,'CONCENTRADO DE CLAVES'!$A$10:$AU$732,U$8,FALSE),"")</f>
        <v/>
      </c>
      <c r="V284" s="16" t="str">
        <f>IFERROR(VLOOKUP($A284,'CONCENTRADO DE CLAVES'!$A$10:$AU$732,V$8,FALSE),"")</f>
        <v/>
      </c>
      <c r="W284" s="13" t="str">
        <f>IFERROR(VLOOKUP($A284,'CONCENTRADO DE CLAVES'!$A$10:$AU$732,W$8,FALSE),"")</f>
        <v/>
      </c>
      <c r="X284" s="13" t="str">
        <f>IFERROR(VLOOKUP($A284,'CONCENTRADO DE CLAVES'!$A$10:$AU$732,X$8,FALSE),"")</f>
        <v/>
      </c>
      <c r="Y284" s="13" t="str">
        <f>IFERROR(VLOOKUP($A284,'CONCENTRADO DE CLAVES'!$A$10:$AU$732,Y$8,FALSE),"")</f>
        <v/>
      </c>
      <c r="Z284" s="37" t="str">
        <f>IFERROR(VLOOKUP($A284,'CONCENTRADO DE CLAVES'!$A$10:$AU$732,Z$8,FALSE),"")</f>
        <v/>
      </c>
      <c r="AA284" s="13" t="str">
        <f>IFERROR(VLOOKUP($A284,'CONCENTRADO DE CLAVES'!$A$10:$AU$732,AA$8,FALSE),"")</f>
        <v/>
      </c>
      <c r="AB284" s="13" t="str">
        <f>IFERROR(VLOOKUP($A284,'CONCENTRADO DE CLAVES'!$A$10:$AU$732,AB$8,FALSE),"")</f>
        <v/>
      </c>
      <c r="AC284" s="13" t="str">
        <f>IFERROR(VLOOKUP($A284,'CONCENTRADO DE CLAVES'!$A$10:$AU$732,AC$8,FALSE),"")</f>
        <v/>
      </c>
      <c r="AD284" s="37" t="str">
        <f>IFERROR(VLOOKUP($A284,'CONCENTRADO DE CLAVES'!$A$10:$AU$732,AD$8,FALSE),"")</f>
        <v/>
      </c>
      <c r="AE284" s="13" t="str">
        <f>IFERROR(VLOOKUP($A284,'CONCENTRADO DE CLAVES'!$A$10:$AU$732,AE$8,FALSE),"")</f>
        <v/>
      </c>
      <c r="AF284" s="13" t="str">
        <f>IFERROR(VLOOKUP($A284,'CONCENTRADO DE CLAVES'!$A$10:$AU$732,AF$8,FALSE),"")</f>
        <v/>
      </c>
      <c r="AG284" s="13" t="str">
        <f>IFERROR(VLOOKUP($A284,'CONCENTRADO DE CLAVES'!$A$10:$AU$732,AG$8,FALSE),"")</f>
        <v/>
      </c>
      <c r="AH284" s="37" t="str">
        <f>IFERROR(VLOOKUP($A284,'CONCENTRADO DE CLAVES'!$A$10:$AU$732,AH$8,FALSE),"")</f>
        <v/>
      </c>
      <c r="AI284" s="13" t="str">
        <f>IFERROR(VLOOKUP($A284,'CONCENTRADO DE CLAVES'!$A$10:$AU$732,AI$8,FALSE),"")</f>
        <v/>
      </c>
      <c r="AJ284" s="13" t="str">
        <f>IFERROR(VLOOKUP($A284,'CONCENTRADO DE CLAVES'!$A$10:$AU$732,AJ$8,FALSE),"")</f>
        <v/>
      </c>
      <c r="AK284" s="13" t="str">
        <f>IFERROR(VLOOKUP($A284,'CONCENTRADO DE CLAVES'!$A$10:$AU$732,AK$8,FALSE),"")</f>
        <v/>
      </c>
      <c r="AL284" s="37" t="str">
        <f>IFERROR(VLOOKUP($A284,'CONCENTRADO DE CLAVES'!$A$10:$AU$732,AL$8,FALSE),"")</f>
        <v/>
      </c>
      <c r="AM284" s="69" t="str">
        <f>IFERROR(VLOOKUP($A284,'CONCENTRADO DE CLAVES'!$A$10:$AU$732,AM$8,FALSE),"")</f>
        <v/>
      </c>
    </row>
    <row r="285" spans="1:39" x14ac:dyDescent="0.25">
      <c r="A285" s="66">
        <v>276</v>
      </c>
      <c r="B285" s="16" t="str">
        <f>IFERROR(VLOOKUP($A285,'CONCENTRADO DE CLAVES'!$A$10:$AU$732,B$8,FALSE),"")</f>
        <v/>
      </c>
      <c r="C285" s="16" t="str">
        <f>IFERROR(VLOOKUP($A285,'CONCENTRADO DE CLAVES'!$A$10:$AU$732,C$8,FALSE),"")</f>
        <v/>
      </c>
      <c r="D285" s="16" t="str">
        <f>IFERROR(VLOOKUP($A285,'CONCENTRADO DE CLAVES'!$A$10:$AU$732,D$8,FALSE),"")</f>
        <v/>
      </c>
      <c r="E285" s="16" t="str">
        <f>IFERROR(VLOOKUP($A285,'CONCENTRADO DE CLAVES'!$A$10:$AU$732,E$8,FALSE),"")</f>
        <v/>
      </c>
      <c r="F285" s="16" t="str">
        <f>IFERROR(VLOOKUP($A285,'CONCENTRADO DE CLAVES'!$A$10:$AU$732,F$8,FALSE),"")</f>
        <v/>
      </c>
      <c r="G285" s="16" t="str">
        <f>IFERROR(VLOOKUP($A285,'CONCENTRADO DE CLAVES'!$A$10:$AU$732,G$8,FALSE),"")</f>
        <v/>
      </c>
      <c r="H285" s="16" t="str">
        <f>IFERROR(VLOOKUP($A285,'CONCENTRADO DE CLAVES'!$A$10:$AU$732,H$8,FALSE),"")</f>
        <v/>
      </c>
      <c r="I285" s="16" t="str">
        <f>IFERROR(VLOOKUP($A285,'CONCENTRADO DE CLAVES'!$A$10:$AU$732,I$8,FALSE),"")</f>
        <v/>
      </c>
      <c r="J285" s="16" t="str">
        <f>IFERROR(VLOOKUP($A285,'CONCENTRADO DE CLAVES'!$A$10:$AU$732,J$8,FALSE),"")</f>
        <v/>
      </c>
      <c r="K285" s="16" t="str">
        <f>IFERROR(VLOOKUP($A285,'CONCENTRADO DE CLAVES'!$A$10:$AU$732,K$8,FALSE),"")</f>
        <v/>
      </c>
      <c r="L285" s="16" t="str">
        <f>IFERROR(VLOOKUP($A285,'CONCENTRADO DE CLAVES'!$A$10:$AU$732,L$8,FALSE),"")</f>
        <v/>
      </c>
      <c r="M285" s="16" t="str">
        <f>IFERROR(VLOOKUP($A285,'CONCENTRADO DE CLAVES'!$A$10:$AU$732,M$8,FALSE),"")</f>
        <v/>
      </c>
      <c r="N285" s="16" t="str">
        <f>IFERROR(VLOOKUP($A285,'CONCENTRADO DE CLAVES'!$A$10:$AU$732,N$8,FALSE),"")</f>
        <v/>
      </c>
      <c r="O285" s="16" t="str">
        <f>IFERROR(VLOOKUP($A285,'CONCENTRADO DE CLAVES'!$A$10:$AU$732,O$8,FALSE),"")</f>
        <v/>
      </c>
      <c r="P285" s="16" t="str">
        <f>IFERROR(VLOOKUP($A285,'CONCENTRADO DE CLAVES'!$A$10:$AU$732,P$8,FALSE),"")</f>
        <v/>
      </c>
      <c r="Q285" s="16" t="str">
        <f>IFERROR(VLOOKUP($A285,'CONCENTRADO DE CLAVES'!$A$10:$AU$732,Q$8,FALSE),"")</f>
        <v/>
      </c>
      <c r="R285" s="16" t="str">
        <f>IFERROR(VLOOKUP($A285,'CONCENTRADO DE CLAVES'!$A$10:$AU$732,R$8,FALSE),"")</f>
        <v/>
      </c>
      <c r="S285" s="16" t="str">
        <f>IFERROR(VLOOKUP($A285,'CONCENTRADO DE CLAVES'!$A$10:$AU$732,S$8,FALSE),"")</f>
        <v/>
      </c>
      <c r="T285" s="16" t="str">
        <f>IFERROR(VLOOKUP($A285,'CONCENTRADO DE CLAVES'!$A$10:$AU$732,T$8,FALSE),"")</f>
        <v/>
      </c>
      <c r="U285" s="16" t="str">
        <f>IFERROR(VLOOKUP($A285,'CONCENTRADO DE CLAVES'!$A$10:$AU$732,U$8,FALSE),"")</f>
        <v/>
      </c>
      <c r="V285" s="16" t="str">
        <f>IFERROR(VLOOKUP($A285,'CONCENTRADO DE CLAVES'!$A$10:$AU$732,V$8,FALSE),"")</f>
        <v/>
      </c>
      <c r="W285" s="13" t="str">
        <f>IFERROR(VLOOKUP($A285,'CONCENTRADO DE CLAVES'!$A$10:$AU$732,W$8,FALSE),"")</f>
        <v/>
      </c>
      <c r="X285" s="13" t="str">
        <f>IFERROR(VLOOKUP($A285,'CONCENTRADO DE CLAVES'!$A$10:$AU$732,X$8,FALSE),"")</f>
        <v/>
      </c>
      <c r="Y285" s="13" t="str">
        <f>IFERROR(VLOOKUP($A285,'CONCENTRADO DE CLAVES'!$A$10:$AU$732,Y$8,FALSE),"")</f>
        <v/>
      </c>
      <c r="Z285" s="37" t="str">
        <f>IFERROR(VLOOKUP($A285,'CONCENTRADO DE CLAVES'!$A$10:$AU$732,Z$8,FALSE),"")</f>
        <v/>
      </c>
      <c r="AA285" s="13" t="str">
        <f>IFERROR(VLOOKUP($A285,'CONCENTRADO DE CLAVES'!$A$10:$AU$732,AA$8,FALSE),"")</f>
        <v/>
      </c>
      <c r="AB285" s="13" t="str">
        <f>IFERROR(VLOOKUP($A285,'CONCENTRADO DE CLAVES'!$A$10:$AU$732,AB$8,FALSE),"")</f>
        <v/>
      </c>
      <c r="AC285" s="13" t="str">
        <f>IFERROR(VLOOKUP($A285,'CONCENTRADO DE CLAVES'!$A$10:$AU$732,AC$8,FALSE),"")</f>
        <v/>
      </c>
      <c r="AD285" s="37" t="str">
        <f>IFERROR(VLOOKUP($A285,'CONCENTRADO DE CLAVES'!$A$10:$AU$732,AD$8,FALSE),"")</f>
        <v/>
      </c>
      <c r="AE285" s="13" t="str">
        <f>IFERROR(VLOOKUP($A285,'CONCENTRADO DE CLAVES'!$A$10:$AU$732,AE$8,FALSE),"")</f>
        <v/>
      </c>
      <c r="AF285" s="13" t="str">
        <f>IFERROR(VLOOKUP($A285,'CONCENTRADO DE CLAVES'!$A$10:$AU$732,AF$8,FALSE),"")</f>
        <v/>
      </c>
      <c r="AG285" s="13" t="str">
        <f>IFERROR(VLOOKUP($A285,'CONCENTRADO DE CLAVES'!$A$10:$AU$732,AG$8,FALSE),"")</f>
        <v/>
      </c>
      <c r="AH285" s="37" t="str">
        <f>IFERROR(VLOOKUP($A285,'CONCENTRADO DE CLAVES'!$A$10:$AU$732,AH$8,FALSE),"")</f>
        <v/>
      </c>
      <c r="AI285" s="13" t="str">
        <f>IFERROR(VLOOKUP($A285,'CONCENTRADO DE CLAVES'!$A$10:$AU$732,AI$8,FALSE),"")</f>
        <v/>
      </c>
      <c r="AJ285" s="13" t="str">
        <f>IFERROR(VLOOKUP($A285,'CONCENTRADO DE CLAVES'!$A$10:$AU$732,AJ$8,FALSE),"")</f>
        <v/>
      </c>
      <c r="AK285" s="13" t="str">
        <f>IFERROR(VLOOKUP($A285,'CONCENTRADO DE CLAVES'!$A$10:$AU$732,AK$8,FALSE),"")</f>
        <v/>
      </c>
      <c r="AL285" s="37" t="str">
        <f>IFERROR(VLOOKUP($A285,'CONCENTRADO DE CLAVES'!$A$10:$AU$732,AL$8,FALSE),"")</f>
        <v/>
      </c>
      <c r="AM285" s="69" t="str">
        <f>IFERROR(VLOOKUP($A285,'CONCENTRADO DE CLAVES'!$A$10:$AU$732,AM$8,FALSE),"")</f>
        <v/>
      </c>
    </row>
    <row r="286" spans="1:39" x14ac:dyDescent="0.25">
      <c r="A286" s="66">
        <v>277</v>
      </c>
      <c r="B286" s="16" t="str">
        <f>IFERROR(VLOOKUP($A286,'CONCENTRADO DE CLAVES'!$A$10:$AU$732,B$8,FALSE),"")</f>
        <v/>
      </c>
      <c r="C286" s="16" t="str">
        <f>IFERROR(VLOOKUP($A286,'CONCENTRADO DE CLAVES'!$A$10:$AU$732,C$8,FALSE),"")</f>
        <v/>
      </c>
      <c r="D286" s="16" t="str">
        <f>IFERROR(VLOOKUP($A286,'CONCENTRADO DE CLAVES'!$A$10:$AU$732,D$8,FALSE),"")</f>
        <v/>
      </c>
      <c r="E286" s="16" t="str">
        <f>IFERROR(VLOOKUP($A286,'CONCENTRADO DE CLAVES'!$A$10:$AU$732,E$8,FALSE),"")</f>
        <v/>
      </c>
      <c r="F286" s="16" t="str">
        <f>IFERROR(VLOOKUP($A286,'CONCENTRADO DE CLAVES'!$A$10:$AU$732,F$8,FALSE),"")</f>
        <v/>
      </c>
      <c r="G286" s="16" t="str">
        <f>IFERROR(VLOOKUP($A286,'CONCENTRADO DE CLAVES'!$A$10:$AU$732,G$8,FALSE),"")</f>
        <v/>
      </c>
      <c r="H286" s="16" t="str">
        <f>IFERROR(VLOOKUP($A286,'CONCENTRADO DE CLAVES'!$A$10:$AU$732,H$8,FALSE),"")</f>
        <v/>
      </c>
      <c r="I286" s="16" t="str">
        <f>IFERROR(VLOOKUP($A286,'CONCENTRADO DE CLAVES'!$A$10:$AU$732,I$8,FALSE),"")</f>
        <v/>
      </c>
      <c r="J286" s="16" t="str">
        <f>IFERROR(VLOOKUP($A286,'CONCENTRADO DE CLAVES'!$A$10:$AU$732,J$8,FALSE),"")</f>
        <v/>
      </c>
      <c r="K286" s="16" t="str">
        <f>IFERROR(VLOOKUP($A286,'CONCENTRADO DE CLAVES'!$A$10:$AU$732,K$8,FALSE),"")</f>
        <v/>
      </c>
      <c r="L286" s="16" t="str">
        <f>IFERROR(VLOOKUP($A286,'CONCENTRADO DE CLAVES'!$A$10:$AU$732,L$8,FALSE),"")</f>
        <v/>
      </c>
      <c r="M286" s="16" t="str">
        <f>IFERROR(VLOOKUP($A286,'CONCENTRADO DE CLAVES'!$A$10:$AU$732,M$8,FALSE),"")</f>
        <v/>
      </c>
      <c r="N286" s="16" t="str">
        <f>IFERROR(VLOOKUP($A286,'CONCENTRADO DE CLAVES'!$A$10:$AU$732,N$8,FALSE),"")</f>
        <v/>
      </c>
      <c r="O286" s="16" t="str">
        <f>IFERROR(VLOOKUP($A286,'CONCENTRADO DE CLAVES'!$A$10:$AU$732,O$8,FALSE),"")</f>
        <v/>
      </c>
      <c r="P286" s="16" t="str">
        <f>IFERROR(VLOOKUP($A286,'CONCENTRADO DE CLAVES'!$A$10:$AU$732,P$8,FALSE),"")</f>
        <v/>
      </c>
      <c r="Q286" s="16" t="str">
        <f>IFERROR(VLOOKUP($A286,'CONCENTRADO DE CLAVES'!$A$10:$AU$732,Q$8,FALSE),"")</f>
        <v/>
      </c>
      <c r="R286" s="16" t="str">
        <f>IFERROR(VLOOKUP($A286,'CONCENTRADO DE CLAVES'!$A$10:$AU$732,R$8,FALSE),"")</f>
        <v/>
      </c>
      <c r="S286" s="16" t="str">
        <f>IFERROR(VLOOKUP($A286,'CONCENTRADO DE CLAVES'!$A$10:$AU$732,S$8,FALSE),"")</f>
        <v/>
      </c>
      <c r="T286" s="16" t="str">
        <f>IFERROR(VLOOKUP($A286,'CONCENTRADO DE CLAVES'!$A$10:$AU$732,T$8,FALSE),"")</f>
        <v/>
      </c>
      <c r="U286" s="16" t="str">
        <f>IFERROR(VLOOKUP($A286,'CONCENTRADO DE CLAVES'!$A$10:$AU$732,U$8,FALSE),"")</f>
        <v/>
      </c>
      <c r="V286" s="16" t="str">
        <f>IFERROR(VLOOKUP($A286,'CONCENTRADO DE CLAVES'!$A$10:$AU$732,V$8,FALSE),"")</f>
        <v/>
      </c>
      <c r="W286" s="13" t="str">
        <f>IFERROR(VLOOKUP($A286,'CONCENTRADO DE CLAVES'!$A$10:$AU$732,W$8,FALSE),"")</f>
        <v/>
      </c>
      <c r="X286" s="13" t="str">
        <f>IFERROR(VLOOKUP($A286,'CONCENTRADO DE CLAVES'!$A$10:$AU$732,X$8,FALSE),"")</f>
        <v/>
      </c>
      <c r="Y286" s="13" t="str">
        <f>IFERROR(VLOOKUP($A286,'CONCENTRADO DE CLAVES'!$A$10:$AU$732,Y$8,FALSE),"")</f>
        <v/>
      </c>
      <c r="Z286" s="37" t="str">
        <f>IFERROR(VLOOKUP($A286,'CONCENTRADO DE CLAVES'!$A$10:$AU$732,Z$8,FALSE),"")</f>
        <v/>
      </c>
      <c r="AA286" s="13" t="str">
        <f>IFERROR(VLOOKUP($A286,'CONCENTRADO DE CLAVES'!$A$10:$AU$732,AA$8,FALSE),"")</f>
        <v/>
      </c>
      <c r="AB286" s="13" t="str">
        <f>IFERROR(VLOOKUP($A286,'CONCENTRADO DE CLAVES'!$A$10:$AU$732,AB$8,FALSE),"")</f>
        <v/>
      </c>
      <c r="AC286" s="13" t="str">
        <f>IFERROR(VLOOKUP($A286,'CONCENTRADO DE CLAVES'!$A$10:$AU$732,AC$8,FALSE),"")</f>
        <v/>
      </c>
      <c r="AD286" s="37" t="str">
        <f>IFERROR(VLOOKUP($A286,'CONCENTRADO DE CLAVES'!$A$10:$AU$732,AD$8,FALSE),"")</f>
        <v/>
      </c>
      <c r="AE286" s="13" t="str">
        <f>IFERROR(VLOOKUP($A286,'CONCENTRADO DE CLAVES'!$A$10:$AU$732,AE$8,FALSE),"")</f>
        <v/>
      </c>
      <c r="AF286" s="13" t="str">
        <f>IFERROR(VLOOKUP($A286,'CONCENTRADO DE CLAVES'!$A$10:$AU$732,AF$8,FALSE),"")</f>
        <v/>
      </c>
      <c r="AG286" s="13" t="str">
        <f>IFERROR(VLOOKUP($A286,'CONCENTRADO DE CLAVES'!$A$10:$AU$732,AG$8,FALSE),"")</f>
        <v/>
      </c>
      <c r="AH286" s="37" t="str">
        <f>IFERROR(VLOOKUP($A286,'CONCENTRADO DE CLAVES'!$A$10:$AU$732,AH$8,FALSE),"")</f>
        <v/>
      </c>
      <c r="AI286" s="13" t="str">
        <f>IFERROR(VLOOKUP($A286,'CONCENTRADO DE CLAVES'!$A$10:$AU$732,AI$8,FALSE),"")</f>
        <v/>
      </c>
      <c r="AJ286" s="13" t="str">
        <f>IFERROR(VLOOKUP($A286,'CONCENTRADO DE CLAVES'!$A$10:$AU$732,AJ$8,FALSE),"")</f>
        <v/>
      </c>
      <c r="AK286" s="13" t="str">
        <f>IFERROR(VLOOKUP($A286,'CONCENTRADO DE CLAVES'!$A$10:$AU$732,AK$8,FALSE),"")</f>
        <v/>
      </c>
      <c r="AL286" s="37" t="str">
        <f>IFERROR(VLOOKUP($A286,'CONCENTRADO DE CLAVES'!$A$10:$AU$732,AL$8,FALSE),"")</f>
        <v/>
      </c>
      <c r="AM286" s="69" t="str">
        <f>IFERROR(VLOOKUP($A286,'CONCENTRADO DE CLAVES'!$A$10:$AU$732,AM$8,FALSE),"")</f>
        <v/>
      </c>
    </row>
    <row r="287" spans="1:39" x14ac:dyDescent="0.25">
      <c r="A287" s="66">
        <v>278</v>
      </c>
      <c r="B287" s="16" t="str">
        <f>IFERROR(VLOOKUP($A287,'CONCENTRADO DE CLAVES'!$A$10:$AU$732,B$8,FALSE),"")</f>
        <v/>
      </c>
      <c r="C287" s="16" t="str">
        <f>IFERROR(VLOOKUP($A287,'CONCENTRADO DE CLAVES'!$A$10:$AU$732,C$8,FALSE),"")</f>
        <v/>
      </c>
      <c r="D287" s="16" t="str">
        <f>IFERROR(VLOOKUP($A287,'CONCENTRADO DE CLAVES'!$A$10:$AU$732,D$8,FALSE),"")</f>
        <v/>
      </c>
      <c r="E287" s="16" t="str">
        <f>IFERROR(VLOOKUP($A287,'CONCENTRADO DE CLAVES'!$A$10:$AU$732,E$8,FALSE),"")</f>
        <v/>
      </c>
      <c r="F287" s="16" t="str">
        <f>IFERROR(VLOOKUP($A287,'CONCENTRADO DE CLAVES'!$A$10:$AU$732,F$8,FALSE),"")</f>
        <v/>
      </c>
      <c r="G287" s="16" t="str">
        <f>IFERROR(VLOOKUP($A287,'CONCENTRADO DE CLAVES'!$A$10:$AU$732,G$8,FALSE),"")</f>
        <v/>
      </c>
      <c r="H287" s="16" t="str">
        <f>IFERROR(VLOOKUP($A287,'CONCENTRADO DE CLAVES'!$A$10:$AU$732,H$8,FALSE),"")</f>
        <v/>
      </c>
      <c r="I287" s="16" t="str">
        <f>IFERROR(VLOOKUP($A287,'CONCENTRADO DE CLAVES'!$A$10:$AU$732,I$8,FALSE),"")</f>
        <v/>
      </c>
      <c r="J287" s="16" t="str">
        <f>IFERROR(VLOOKUP($A287,'CONCENTRADO DE CLAVES'!$A$10:$AU$732,J$8,FALSE),"")</f>
        <v/>
      </c>
      <c r="K287" s="16" t="str">
        <f>IFERROR(VLOOKUP($A287,'CONCENTRADO DE CLAVES'!$A$10:$AU$732,K$8,FALSE),"")</f>
        <v/>
      </c>
      <c r="L287" s="16" t="str">
        <f>IFERROR(VLOOKUP($A287,'CONCENTRADO DE CLAVES'!$A$10:$AU$732,L$8,FALSE),"")</f>
        <v/>
      </c>
      <c r="M287" s="16" t="str">
        <f>IFERROR(VLOOKUP($A287,'CONCENTRADO DE CLAVES'!$A$10:$AU$732,M$8,FALSE),"")</f>
        <v/>
      </c>
      <c r="N287" s="16" t="str">
        <f>IFERROR(VLOOKUP($A287,'CONCENTRADO DE CLAVES'!$A$10:$AU$732,N$8,FALSE),"")</f>
        <v/>
      </c>
      <c r="O287" s="16" t="str">
        <f>IFERROR(VLOOKUP($A287,'CONCENTRADO DE CLAVES'!$A$10:$AU$732,O$8,FALSE),"")</f>
        <v/>
      </c>
      <c r="P287" s="16" t="str">
        <f>IFERROR(VLOOKUP($A287,'CONCENTRADO DE CLAVES'!$A$10:$AU$732,P$8,FALSE),"")</f>
        <v/>
      </c>
      <c r="Q287" s="16" t="str">
        <f>IFERROR(VLOOKUP($A287,'CONCENTRADO DE CLAVES'!$A$10:$AU$732,Q$8,FALSE),"")</f>
        <v/>
      </c>
      <c r="R287" s="16" t="str">
        <f>IFERROR(VLOOKUP($A287,'CONCENTRADO DE CLAVES'!$A$10:$AU$732,R$8,FALSE),"")</f>
        <v/>
      </c>
      <c r="S287" s="16" t="str">
        <f>IFERROR(VLOOKUP($A287,'CONCENTRADO DE CLAVES'!$A$10:$AU$732,S$8,FALSE),"")</f>
        <v/>
      </c>
      <c r="T287" s="16" t="str">
        <f>IFERROR(VLOOKUP($A287,'CONCENTRADO DE CLAVES'!$A$10:$AU$732,T$8,FALSE),"")</f>
        <v/>
      </c>
      <c r="U287" s="16" t="str">
        <f>IFERROR(VLOOKUP($A287,'CONCENTRADO DE CLAVES'!$A$10:$AU$732,U$8,FALSE),"")</f>
        <v/>
      </c>
      <c r="V287" s="16" t="str">
        <f>IFERROR(VLOOKUP($A287,'CONCENTRADO DE CLAVES'!$A$10:$AU$732,V$8,FALSE),"")</f>
        <v/>
      </c>
      <c r="W287" s="13" t="str">
        <f>IFERROR(VLOOKUP($A287,'CONCENTRADO DE CLAVES'!$A$10:$AU$732,W$8,FALSE),"")</f>
        <v/>
      </c>
      <c r="X287" s="13" t="str">
        <f>IFERROR(VLOOKUP($A287,'CONCENTRADO DE CLAVES'!$A$10:$AU$732,X$8,FALSE),"")</f>
        <v/>
      </c>
      <c r="Y287" s="13" t="str">
        <f>IFERROR(VLOOKUP($A287,'CONCENTRADO DE CLAVES'!$A$10:$AU$732,Y$8,FALSE),"")</f>
        <v/>
      </c>
      <c r="Z287" s="37" t="str">
        <f>IFERROR(VLOOKUP($A287,'CONCENTRADO DE CLAVES'!$A$10:$AU$732,Z$8,FALSE),"")</f>
        <v/>
      </c>
      <c r="AA287" s="13" t="str">
        <f>IFERROR(VLOOKUP($A287,'CONCENTRADO DE CLAVES'!$A$10:$AU$732,AA$8,FALSE),"")</f>
        <v/>
      </c>
      <c r="AB287" s="13" t="str">
        <f>IFERROR(VLOOKUP($A287,'CONCENTRADO DE CLAVES'!$A$10:$AU$732,AB$8,FALSE),"")</f>
        <v/>
      </c>
      <c r="AC287" s="13" t="str">
        <f>IFERROR(VLOOKUP($A287,'CONCENTRADO DE CLAVES'!$A$10:$AU$732,AC$8,FALSE),"")</f>
        <v/>
      </c>
      <c r="AD287" s="37" t="str">
        <f>IFERROR(VLOOKUP($A287,'CONCENTRADO DE CLAVES'!$A$10:$AU$732,AD$8,FALSE),"")</f>
        <v/>
      </c>
      <c r="AE287" s="13" t="str">
        <f>IFERROR(VLOOKUP($A287,'CONCENTRADO DE CLAVES'!$A$10:$AU$732,AE$8,FALSE),"")</f>
        <v/>
      </c>
      <c r="AF287" s="13" t="str">
        <f>IFERROR(VLOOKUP($A287,'CONCENTRADO DE CLAVES'!$A$10:$AU$732,AF$8,FALSE),"")</f>
        <v/>
      </c>
      <c r="AG287" s="13" t="str">
        <f>IFERROR(VLOOKUP($A287,'CONCENTRADO DE CLAVES'!$A$10:$AU$732,AG$8,FALSE),"")</f>
        <v/>
      </c>
      <c r="AH287" s="37" t="str">
        <f>IFERROR(VLOOKUP($A287,'CONCENTRADO DE CLAVES'!$A$10:$AU$732,AH$8,FALSE),"")</f>
        <v/>
      </c>
      <c r="AI287" s="13" t="str">
        <f>IFERROR(VLOOKUP($A287,'CONCENTRADO DE CLAVES'!$A$10:$AU$732,AI$8,FALSE),"")</f>
        <v/>
      </c>
      <c r="AJ287" s="13" t="str">
        <f>IFERROR(VLOOKUP($A287,'CONCENTRADO DE CLAVES'!$A$10:$AU$732,AJ$8,FALSE),"")</f>
        <v/>
      </c>
      <c r="AK287" s="13" t="str">
        <f>IFERROR(VLOOKUP($A287,'CONCENTRADO DE CLAVES'!$A$10:$AU$732,AK$8,FALSE),"")</f>
        <v/>
      </c>
      <c r="AL287" s="37" t="str">
        <f>IFERROR(VLOOKUP($A287,'CONCENTRADO DE CLAVES'!$A$10:$AU$732,AL$8,FALSE),"")</f>
        <v/>
      </c>
      <c r="AM287" s="69" t="str">
        <f>IFERROR(VLOOKUP($A287,'CONCENTRADO DE CLAVES'!$A$10:$AU$732,AM$8,FALSE),"")</f>
        <v/>
      </c>
    </row>
    <row r="288" spans="1:39" x14ac:dyDescent="0.25">
      <c r="A288" s="66">
        <v>279</v>
      </c>
      <c r="B288" s="16" t="str">
        <f>IFERROR(VLOOKUP($A288,'CONCENTRADO DE CLAVES'!$A$10:$AU$732,B$8,FALSE),"")</f>
        <v/>
      </c>
      <c r="C288" s="16" t="str">
        <f>IFERROR(VLOOKUP($A288,'CONCENTRADO DE CLAVES'!$A$10:$AU$732,C$8,FALSE),"")</f>
        <v/>
      </c>
      <c r="D288" s="16" t="str">
        <f>IFERROR(VLOOKUP($A288,'CONCENTRADO DE CLAVES'!$A$10:$AU$732,D$8,FALSE),"")</f>
        <v/>
      </c>
      <c r="E288" s="16" t="str">
        <f>IFERROR(VLOOKUP($A288,'CONCENTRADO DE CLAVES'!$A$10:$AU$732,E$8,FALSE),"")</f>
        <v/>
      </c>
      <c r="F288" s="16" t="str">
        <f>IFERROR(VLOOKUP($A288,'CONCENTRADO DE CLAVES'!$A$10:$AU$732,F$8,FALSE),"")</f>
        <v/>
      </c>
      <c r="G288" s="16" t="str">
        <f>IFERROR(VLOOKUP($A288,'CONCENTRADO DE CLAVES'!$A$10:$AU$732,G$8,FALSE),"")</f>
        <v/>
      </c>
      <c r="H288" s="16" t="str">
        <f>IFERROR(VLOOKUP($A288,'CONCENTRADO DE CLAVES'!$A$10:$AU$732,H$8,FALSE),"")</f>
        <v/>
      </c>
      <c r="I288" s="16" t="str">
        <f>IFERROR(VLOOKUP($A288,'CONCENTRADO DE CLAVES'!$A$10:$AU$732,I$8,FALSE),"")</f>
        <v/>
      </c>
      <c r="J288" s="16" t="str">
        <f>IFERROR(VLOOKUP($A288,'CONCENTRADO DE CLAVES'!$A$10:$AU$732,J$8,FALSE),"")</f>
        <v/>
      </c>
      <c r="K288" s="16" t="str">
        <f>IFERROR(VLOOKUP($A288,'CONCENTRADO DE CLAVES'!$A$10:$AU$732,K$8,FALSE),"")</f>
        <v/>
      </c>
      <c r="L288" s="16" t="str">
        <f>IFERROR(VLOOKUP($A288,'CONCENTRADO DE CLAVES'!$A$10:$AU$732,L$8,FALSE),"")</f>
        <v/>
      </c>
      <c r="M288" s="16" t="str">
        <f>IFERROR(VLOOKUP($A288,'CONCENTRADO DE CLAVES'!$A$10:$AU$732,M$8,FALSE),"")</f>
        <v/>
      </c>
      <c r="N288" s="16" t="str">
        <f>IFERROR(VLOOKUP($A288,'CONCENTRADO DE CLAVES'!$A$10:$AU$732,N$8,FALSE),"")</f>
        <v/>
      </c>
      <c r="O288" s="16" t="str">
        <f>IFERROR(VLOOKUP($A288,'CONCENTRADO DE CLAVES'!$A$10:$AU$732,O$8,FALSE),"")</f>
        <v/>
      </c>
      <c r="P288" s="16" t="str">
        <f>IFERROR(VLOOKUP($A288,'CONCENTRADO DE CLAVES'!$A$10:$AU$732,P$8,FALSE),"")</f>
        <v/>
      </c>
      <c r="Q288" s="16" t="str">
        <f>IFERROR(VLOOKUP($A288,'CONCENTRADO DE CLAVES'!$A$10:$AU$732,Q$8,FALSE),"")</f>
        <v/>
      </c>
      <c r="R288" s="16" t="str">
        <f>IFERROR(VLOOKUP($A288,'CONCENTRADO DE CLAVES'!$A$10:$AU$732,R$8,FALSE),"")</f>
        <v/>
      </c>
      <c r="S288" s="16" t="str">
        <f>IFERROR(VLOOKUP($A288,'CONCENTRADO DE CLAVES'!$A$10:$AU$732,S$8,FALSE),"")</f>
        <v/>
      </c>
      <c r="T288" s="16" t="str">
        <f>IFERROR(VLOOKUP($A288,'CONCENTRADO DE CLAVES'!$A$10:$AU$732,T$8,FALSE),"")</f>
        <v/>
      </c>
      <c r="U288" s="16" t="str">
        <f>IFERROR(VLOOKUP($A288,'CONCENTRADO DE CLAVES'!$A$10:$AU$732,U$8,FALSE),"")</f>
        <v/>
      </c>
      <c r="V288" s="16" t="str">
        <f>IFERROR(VLOOKUP($A288,'CONCENTRADO DE CLAVES'!$A$10:$AU$732,V$8,FALSE),"")</f>
        <v/>
      </c>
      <c r="W288" s="13" t="str">
        <f>IFERROR(VLOOKUP($A288,'CONCENTRADO DE CLAVES'!$A$10:$AU$732,W$8,FALSE),"")</f>
        <v/>
      </c>
      <c r="X288" s="13" t="str">
        <f>IFERROR(VLOOKUP($A288,'CONCENTRADO DE CLAVES'!$A$10:$AU$732,X$8,FALSE),"")</f>
        <v/>
      </c>
      <c r="Y288" s="13" t="str">
        <f>IFERROR(VLOOKUP($A288,'CONCENTRADO DE CLAVES'!$A$10:$AU$732,Y$8,FALSE),"")</f>
        <v/>
      </c>
      <c r="Z288" s="37" t="str">
        <f>IFERROR(VLOOKUP($A288,'CONCENTRADO DE CLAVES'!$A$10:$AU$732,Z$8,FALSE),"")</f>
        <v/>
      </c>
      <c r="AA288" s="13" t="str">
        <f>IFERROR(VLOOKUP($A288,'CONCENTRADO DE CLAVES'!$A$10:$AU$732,AA$8,FALSE),"")</f>
        <v/>
      </c>
      <c r="AB288" s="13" t="str">
        <f>IFERROR(VLOOKUP($A288,'CONCENTRADO DE CLAVES'!$A$10:$AU$732,AB$8,FALSE),"")</f>
        <v/>
      </c>
      <c r="AC288" s="13" t="str">
        <f>IFERROR(VLOOKUP($A288,'CONCENTRADO DE CLAVES'!$A$10:$AU$732,AC$8,FALSE),"")</f>
        <v/>
      </c>
      <c r="AD288" s="37" t="str">
        <f>IFERROR(VLOOKUP($A288,'CONCENTRADO DE CLAVES'!$A$10:$AU$732,AD$8,FALSE),"")</f>
        <v/>
      </c>
      <c r="AE288" s="13" t="str">
        <f>IFERROR(VLOOKUP($A288,'CONCENTRADO DE CLAVES'!$A$10:$AU$732,AE$8,FALSE),"")</f>
        <v/>
      </c>
      <c r="AF288" s="13" t="str">
        <f>IFERROR(VLOOKUP($A288,'CONCENTRADO DE CLAVES'!$A$10:$AU$732,AF$8,FALSE),"")</f>
        <v/>
      </c>
      <c r="AG288" s="13" t="str">
        <f>IFERROR(VLOOKUP($A288,'CONCENTRADO DE CLAVES'!$A$10:$AU$732,AG$8,FALSE),"")</f>
        <v/>
      </c>
      <c r="AH288" s="37" t="str">
        <f>IFERROR(VLOOKUP($A288,'CONCENTRADO DE CLAVES'!$A$10:$AU$732,AH$8,FALSE),"")</f>
        <v/>
      </c>
      <c r="AI288" s="13" t="str">
        <f>IFERROR(VLOOKUP($A288,'CONCENTRADO DE CLAVES'!$A$10:$AU$732,AI$8,FALSE),"")</f>
        <v/>
      </c>
      <c r="AJ288" s="13" t="str">
        <f>IFERROR(VLOOKUP($A288,'CONCENTRADO DE CLAVES'!$A$10:$AU$732,AJ$8,FALSE),"")</f>
        <v/>
      </c>
      <c r="AK288" s="13" t="str">
        <f>IFERROR(VLOOKUP($A288,'CONCENTRADO DE CLAVES'!$A$10:$AU$732,AK$8,FALSE),"")</f>
        <v/>
      </c>
      <c r="AL288" s="37" t="str">
        <f>IFERROR(VLOOKUP($A288,'CONCENTRADO DE CLAVES'!$A$10:$AU$732,AL$8,FALSE),"")</f>
        <v/>
      </c>
      <c r="AM288" s="69" t="str">
        <f>IFERROR(VLOOKUP($A288,'CONCENTRADO DE CLAVES'!$A$10:$AU$732,AM$8,FALSE),"")</f>
        <v/>
      </c>
    </row>
    <row r="289" spans="1:39" x14ac:dyDescent="0.25">
      <c r="A289" s="66">
        <v>280</v>
      </c>
      <c r="B289" s="16" t="str">
        <f>IFERROR(VLOOKUP($A289,'CONCENTRADO DE CLAVES'!$A$10:$AU$732,B$8,FALSE),"")</f>
        <v/>
      </c>
      <c r="C289" s="16" t="str">
        <f>IFERROR(VLOOKUP($A289,'CONCENTRADO DE CLAVES'!$A$10:$AU$732,C$8,FALSE),"")</f>
        <v/>
      </c>
      <c r="D289" s="16" t="str">
        <f>IFERROR(VLOOKUP($A289,'CONCENTRADO DE CLAVES'!$A$10:$AU$732,D$8,FALSE),"")</f>
        <v/>
      </c>
      <c r="E289" s="16" t="str">
        <f>IFERROR(VLOOKUP($A289,'CONCENTRADO DE CLAVES'!$A$10:$AU$732,E$8,FALSE),"")</f>
        <v/>
      </c>
      <c r="F289" s="16" t="str">
        <f>IFERROR(VLOOKUP($A289,'CONCENTRADO DE CLAVES'!$A$10:$AU$732,F$8,FALSE),"")</f>
        <v/>
      </c>
      <c r="G289" s="16" t="str">
        <f>IFERROR(VLOOKUP($A289,'CONCENTRADO DE CLAVES'!$A$10:$AU$732,G$8,FALSE),"")</f>
        <v/>
      </c>
      <c r="H289" s="16" t="str">
        <f>IFERROR(VLOOKUP($A289,'CONCENTRADO DE CLAVES'!$A$10:$AU$732,H$8,FALSE),"")</f>
        <v/>
      </c>
      <c r="I289" s="16" t="str">
        <f>IFERROR(VLOOKUP($A289,'CONCENTRADO DE CLAVES'!$A$10:$AU$732,I$8,FALSE),"")</f>
        <v/>
      </c>
      <c r="J289" s="16" t="str">
        <f>IFERROR(VLOOKUP($A289,'CONCENTRADO DE CLAVES'!$A$10:$AU$732,J$8,FALSE),"")</f>
        <v/>
      </c>
      <c r="K289" s="16" t="str">
        <f>IFERROR(VLOOKUP($A289,'CONCENTRADO DE CLAVES'!$A$10:$AU$732,K$8,FALSE),"")</f>
        <v/>
      </c>
      <c r="L289" s="16" t="str">
        <f>IFERROR(VLOOKUP($A289,'CONCENTRADO DE CLAVES'!$A$10:$AU$732,L$8,FALSE),"")</f>
        <v/>
      </c>
      <c r="M289" s="16" t="str">
        <f>IFERROR(VLOOKUP($A289,'CONCENTRADO DE CLAVES'!$A$10:$AU$732,M$8,FALSE),"")</f>
        <v/>
      </c>
      <c r="N289" s="16" t="str">
        <f>IFERROR(VLOOKUP($A289,'CONCENTRADO DE CLAVES'!$A$10:$AU$732,N$8,FALSE),"")</f>
        <v/>
      </c>
      <c r="O289" s="16" t="str">
        <f>IFERROR(VLOOKUP($A289,'CONCENTRADO DE CLAVES'!$A$10:$AU$732,O$8,FALSE),"")</f>
        <v/>
      </c>
      <c r="P289" s="16" t="str">
        <f>IFERROR(VLOOKUP($A289,'CONCENTRADO DE CLAVES'!$A$10:$AU$732,P$8,FALSE),"")</f>
        <v/>
      </c>
      <c r="Q289" s="16" t="str">
        <f>IFERROR(VLOOKUP($A289,'CONCENTRADO DE CLAVES'!$A$10:$AU$732,Q$8,FALSE),"")</f>
        <v/>
      </c>
      <c r="R289" s="16" t="str">
        <f>IFERROR(VLOOKUP($A289,'CONCENTRADO DE CLAVES'!$A$10:$AU$732,R$8,FALSE),"")</f>
        <v/>
      </c>
      <c r="S289" s="16" t="str">
        <f>IFERROR(VLOOKUP($A289,'CONCENTRADO DE CLAVES'!$A$10:$AU$732,S$8,FALSE),"")</f>
        <v/>
      </c>
      <c r="T289" s="16" t="str">
        <f>IFERROR(VLOOKUP($A289,'CONCENTRADO DE CLAVES'!$A$10:$AU$732,T$8,FALSE),"")</f>
        <v/>
      </c>
      <c r="U289" s="16" t="str">
        <f>IFERROR(VLOOKUP($A289,'CONCENTRADO DE CLAVES'!$A$10:$AU$732,U$8,FALSE),"")</f>
        <v/>
      </c>
      <c r="V289" s="16" t="str">
        <f>IFERROR(VLOOKUP($A289,'CONCENTRADO DE CLAVES'!$A$10:$AU$732,V$8,FALSE),"")</f>
        <v/>
      </c>
      <c r="W289" s="13" t="str">
        <f>IFERROR(VLOOKUP($A289,'CONCENTRADO DE CLAVES'!$A$10:$AU$732,W$8,FALSE),"")</f>
        <v/>
      </c>
      <c r="X289" s="13" t="str">
        <f>IFERROR(VLOOKUP($A289,'CONCENTRADO DE CLAVES'!$A$10:$AU$732,X$8,FALSE),"")</f>
        <v/>
      </c>
      <c r="Y289" s="13" t="str">
        <f>IFERROR(VLOOKUP($A289,'CONCENTRADO DE CLAVES'!$A$10:$AU$732,Y$8,FALSE),"")</f>
        <v/>
      </c>
      <c r="Z289" s="37" t="str">
        <f>IFERROR(VLOOKUP($A289,'CONCENTRADO DE CLAVES'!$A$10:$AU$732,Z$8,FALSE),"")</f>
        <v/>
      </c>
      <c r="AA289" s="13" t="str">
        <f>IFERROR(VLOOKUP($A289,'CONCENTRADO DE CLAVES'!$A$10:$AU$732,AA$8,FALSE),"")</f>
        <v/>
      </c>
      <c r="AB289" s="13" t="str">
        <f>IFERROR(VLOOKUP($A289,'CONCENTRADO DE CLAVES'!$A$10:$AU$732,AB$8,FALSE),"")</f>
        <v/>
      </c>
      <c r="AC289" s="13" t="str">
        <f>IFERROR(VLOOKUP($A289,'CONCENTRADO DE CLAVES'!$A$10:$AU$732,AC$8,FALSE),"")</f>
        <v/>
      </c>
      <c r="AD289" s="37" t="str">
        <f>IFERROR(VLOOKUP($A289,'CONCENTRADO DE CLAVES'!$A$10:$AU$732,AD$8,FALSE),"")</f>
        <v/>
      </c>
      <c r="AE289" s="13" t="str">
        <f>IFERROR(VLOOKUP($A289,'CONCENTRADO DE CLAVES'!$A$10:$AU$732,AE$8,FALSE),"")</f>
        <v/>
      </c>
      <c r="AF289" s="13" t="str">
        <f>IFERROR(VLOOKUP($A289,'CONCENTRADO DE CLAVES'!$A$10:$AU$732,AF$8,FALSE),"")</f>
        <v/>
      </c>
      <c r="AG289" s="13" t="str">
        <f>IFERROR(VLOOKUP($A289,'CONCENTRADO DE CLAVES'!$A$10:$AU$732,AG$8,FALSE),"")</f>
        <v/>
      </c>
      <c r="AH289" s="37" t="str">
        <f>IFERROR(VLOOKUP($A289,'CONCENTRADO DE CLAVES'!$A$10:$AU$732,AH$8,FALSE),"")</f>
        <v/>
      </c>
      <c r="AI289" s="13" t="str">
        <f>IFERROR(VLOOKUP($A289,'CONCENTRADO DE CLAVES'!$A$10:$AU$732,AI$8,FALSE),"")</f>
        <v/>
      </c>
      <c r="AJ289" s="13" t="str">
        <f>IFERROR(VLOOKUP($A289,'CONCENTRADO DE CLAVES'!$A$10:$AU$732,AJ$8,FALSE),"")</f>
        <v/>
      </c>
      <c r="AK289" s="13" t="str">
        <f>IFERROR(VLOOKUP($A289,'CONCENTRADO DE CLAVES'!$A$10:$AU$732,AK$8,FALSE),"")</f>
        <v/>
      </c>
      <c r="AL289" s="37" t="str">
        <f>IFERROR(VLOOKUP($A289,'CONCENTRADO DE CLAVES'!$A$10:$AU$732,AL$8,FALSE),"")</f>
        <v/>
      </c>
      <c r="AM289" s="69" t="str">
        <f>IFERROR(VLOOKUP($A289,'CONCENTRADO DE CLAVES'!$A$10:$AU$732,AM$8,FALSE),"")</f>
        <v/>
      </c>
    </row>
    <row r="290" spans="1:39" x14ac:dyDescent="0.25">
      <c r="A290" s="66">
        <v>281</v>
      </c>
      <c r="B290" s="16" t="str">
        <f>IFERROR(VLOOKUP($A290,'CONCENTRADO DE CLAVES'!$A$10:$AU$732,B$8,FALSE),"")</f>
        <v/>
      </c>
      <c r="C290" s="16" t="str">
        <f>IFERROR(VLOOKUP($A290,'CONCENTRADO DE CLAVES'!$A$10:$AU$732,C$8,FALSE),"")</f>
        <v/>
      </c>
      <c r="D290" s="16" t="str">
        <f>IFERROR(VLOOKUP($A290,'CONCENTRADO DE CLAVES'!$A$10:$AU$732,D$8,FALSE),"")</f>
        <v/>
      </c>
      <c r="E290" s="16" t="str">
        <f>IFERROR(VLOOKUP($A290,'CONCENTRADO DE CLAVES'!$A$10:$AU$732,E$8,FALSE),"")</f>
        <v/>
      </c>
      <c r="F290" s="16" t="str">
        <f>IFERROR(VLOOKUP($A290,'CONCENTRADO DE CLAVES'!$A$10:$AU$732,F$8,FALSE),"")</f>
        <v/>
      </c>
      <c r="G290" s="16" t="str">
        <f>IFERROR(VLOOKUP($A290,'CONCENTRADO DE CLAVES'!$A$10:$AU$732,G$8,FALSE),"")</f>
        <v/>
      </c>
      <c r="H290" s="16" t="str">
        <f>IFERROR(VLOOKUP($A290,'CONCENTRADO DE CLAVES'!$A$10:$AU$732,H$8,FALSE),"")</f>
        <v/>
      </c>
      <c r="I290" s="16" t="str">
        <f>IFERROR(VLOOKUP($A290,'CONCENTRADO DE CLAVES'!$A$10:$AU$732,I$8,FALSE),"")</f>
        <v/>
      </c>
      <c r="J290" s="16" t="str">
        <f>IFERROR(VLOOKUP($A290,'CONCENTRADO DE CLAVES'!$A$10:$AU$732,J$8,FALSE),"")</f>
        <v/>
      </c>
      <c r="K290" s="16" t="str">
        <f>IFERROR(VLOOKUP($A290,'CONCENTRADO DE CLAVES'!$A$10:$AU$732,K$8,FALSE),"")</f>
        <v/>
      </c>
      <c r="L290" s="16" t="str">
        <f>IFERROR(VLOOKUP($A290,'CONCENTRADO DE CLAVES'!$A$10:$AU$732,L$8,FALSE),"")</f>
        <v/>
      </c>
      <c r="M290" s="16" t="str">
        <f>IFERROR(VLOOKUP($A290,'CONCENTRADO DE CLAVES'!$A$10:$AU$732,M$8,FALSE),"")</f>
        <v/>
      </c>
      <c r="N290" s="16" t="str">
        <f>IFERROR(VLOOKUP($A290,'CONCENTRADO DE CLAVES'!$A$10:$AU$732,N$8,FALSE),"")</f>
        <v/>
      </c>
      <c r="O290" s="16" t="str">
        <f>IFERROR(VLOOKUP($A290,'CONCENTRADO DE CLAVES'!$A$10:$AU$732,O$8,FALSE),"")</f>
        <v/>
      </c>
      <c r="P290" s="16" t="str">
        <f>IFERROR(VLOOKUP($A290,'CONCENTRADO DE CLAVES'!$A$10:$AU$732,P$8,FALSE),"")</f>
        <v/>
      </c>
      <c r="Q290" s="16" t="str">
        <f>IFERROR(VLOOKUP($A290,'CONCENTRADO DE CLAVES'!$A$10:$AU$732,Q$8,FALSE),"")</f>
        <v/>
      </c>
      <c r="R290" s="16" t="str">
        <f>IFERROR(VLOOKUP($A290,'CONCENTRADO DE CLAVES'!$A$10:$AU$732,R$8,FALSE),"")</f>
        <v/>
      </c>
      <c r="S290" s="16" t="str">
        <f>IFERROR(VLOOKUP($A290,'CONCENTRADO DE CLAVES'!$A$10:$AU$732,S$8,FALSE),"")</f>
        <v/>
      </c>
      <c r="T290" s="16" t="str">
        <f>IFERROR(VLOOKUP($A290,'CONCENTRADO DE CLAVES'!$A$10:$AU$732,T$8,FALSE),"")</f>
        <v/>
      </c>
      <c r="U290" s="16" t="str">
        <f>IFERROR(VLOOKUP($A290,'CONCENTRADO DE CLAVES'!$A$10:$AU$732,U$8,FALSE),"")</f>
        <v/>
      </c>
      <c r="V290" s="16" t="str">
        <f>IFERROR(VLOOKUP($A290,'CONCENTRADO DE CLAVES'!$A$10:$AU$732,V$8,FALSE),"")</f>
        <v/>
      </c>
      <c r="W290" s="13" t="str">
        <f>IFERROR(VLOOKUP($A290,'CONCENTRADO DE CLAVES'!$A$10:$AU$732,W$8,FALSE),"")</f>
        <v/>
      </c>
      <c r="X290" s="13" t="str">
        <f>IFERROR(VLOOKUP($A290,'CONCENTRADO DE CLAVES'!$A$10:$AU$732,X$8,FALSE),"")</f>
        <v/>
      </c>
      <c r="Y290" s="13" t="str">
        <f>IFERROR(VLOOKUP($A290,'CONCENTRADO DE CLAVES'!$A$10:$AU$732,Y$8,FALSE),"")</f>
        <v/>
      </c>
      <c r="Z290" s="37" t="str">
        <f>IFERROR(VLOOKUP($A290,'CONCENTRADO DE CLAVES'!$A$10:$AU$732,Z$8,FALSE),"")</f>
        <v/>
      </c>
      <c r="AA290" s="13" t="str">
        <f>IFERROR(VLOOKUP($A290,'CONCENTRADO DE CLAVES'!$A$10:$AU$732,AA$8,FALSE),"")</f>
        <v/>
      </c>
      <c r="AB290" s="13" t="str">
        <f>IFERROR(VLOOKUP($A290,'CONCENTRADO DE CLAVES'!$A$10:$AU$732,AB$8,FALSE),"")</f>
        <v/>
      </c>
      <c r="AC290" s="13" t="str">
        <f>IFERROR(VLOOKUP($A290,'CONCENTRADO DE CLAVES'!$A$10:$AU$732,AC$8,FALSE),"")</f>
        <v/>
      </c>
      <c r="AD290" s="37" t="str">
        <f>IFERROR(VLOOKUP($A290,'CONCENTRADO DE CLAVES'!$A$10:$AU$732,AD$8,FALSE),"")</f>
        <v/>
      </c>
      <c r="AE290" s="13" t="str">
        <f>IFERROR(VLOOKUP($A290,'CONCENTRADO DE CLAVES'!$A$10:$AU$732,AE$8,FALSE),"")</f>
        <v/>
      </c>
      <c r="AF290" s="13" t="str">
        <f>IFERROR(VLOOKUP($A290,'CONCENTRADO DE CLAVES'!$A$10:$AU$732,AF$8,FALSE),"")</f>
        <v/>
      </c>
      <c r="AG290" s="13" t="str">
        <f>IFERROR(VLOOKUP($A290,'CONCENTRADO DE CLAVES'!$A$10:$AU$732,AG$8,FALSE),"")</f>
        <v/>
      </c>
      <c r="AH290" s="37" t="str">
        <f>IFERROR(VLOOKUP($A290,'CONCENTRADO DE CLAVES'!$A$10:$AU$732,AH$8,FALSE),"")</f>
        <v/>
      </c>
      <c r="AI290" s="13" t="str">
        <f>IFERROR(VLOOKUP($A290,'CONCENTRADO DE CLAVES'!$A$10:$AU$732,AI$8,FALSE),"")</f>
        <v/>
      </c>
      <c r="AJ290" s="13" t="str">
        <f>IFERROR(VLOOKUP($A290,'CONCENTRADO DE CLAVES'!$A$10:$AU$732,AJ$8,FALSE),"")</f>
        <v/>
      </c>
      <c r="AK290" s="13" t="str">
        <f>IFERROR(VLOOKUP($A290,'CONCENTRADO DE CLAVES'!$A$10:$AU$732,AK$8,FALSE),"")</f>
        <v/>
      </c>
      <c r="AL290" s="37" t="str">
        <f>IFERROR(VLOOKUP($A290,'CONCENTRADO DE CLAVES'!$A$10:$AU$732,AL$8,FALSE),"")</f>
        <v/>
      </c>
      <c r="AM290" s="69" t="str">
        <f>IFERROR(VLOOKUP($A290,'CONCENTRADO DE CLAVES'!$A$10:$AU$732,AM$8,FALSE),"")</f>
        <v/>
      </c>
    </row>
    <row r="291" spans="1:39" x14ac:dyDescent="0.25">
      <c r="A291" s="66">
        <v>282</v>
      </c>
      <c r="B291" s="16" t="str">
        <f>IFERROR(VLOOKUP($A291,'CONCENTRADO DE CLAVES'!$A$10:$AU$732,B$8,FALSE),"")</f>
        <v/>
      </c>
      <c r="C291" s="16" t="str">
        <f>IFERROR(VLOOKUP($A291,'CONCENTRADO DE CLAVES'!$A$10:$AU$732,C$8,FALSE),"")</f>
        <v/>
      </c>
      <c r="D291" s="16" t="str">
        <f>IFERROR(VLOOKUP($A291,'CONCENTRADO DE CLAVES'!$A$10:$AU$732,D$8,FALSE),"")</f>
        <v/>
      </c>
      <c r="E291" s="16" t="str">
        <f>IFERROR(VLOOKUP($A291,'CONCENTRADO DE CLAVES'!$A$10:$AU$732,E$8,FALSE),"")</f>
        <v/>
      </c>
      <c r="F291" s="16" t="str">
        <f>IFERROR(VLOOKUP($A291,'CONCENTRADO DE CLAVES'!$A$10:$AU$732,F$8,FALSE),"")</f>
        <v/>
      </c>
      <c r="G291" s="16" t="str">
        <f>IFERROR(VLOOKUP($A291,'CONCENTRADO DE CLAVES'!$A$10:$AU$732,G$8,FALSE),"")</f>
        <v/>
      </c>
      <c r="H291" s="16" t="str">
        <f>IFERROR(VLOOKUP($A291,'CONCENTRADO DE CLAVES'!$A$10:$AU$732,H$8,FALSE),"")</f>
        <v/>
      </c>
      <c r="I291" s="16" t="str">
        <f>IFERROR(VLOOKUP($A291,'CONCENTRADO DE CLAVES'!$A$10:$AU$732,I$8,FALSE),"")</f>
        <v/>
      </c>
      <c r="J291" s="16" t="str">
        <f>IFERROR(VLOOKUP($A291,'CONCENTRADO DE CLAVES'!$A$10:$AU$732,J$8,FALSE),"")</f>
        <v/>
      </c>
      <c r="K291" s="16" t="str">
        <f>IFERROR(VLOOKUP($A291,'CONCENTRADO DE CLAVES'!$A$10:$AU$732,K$8,FALSE),"")</f>
        <v/>
      </c>
      <c r="L291" s="16" t="str">
        <f>IFERROR(VLOOKUP($A291,'CONCENTRADO DE CLAVES'!$A$10:$AU$732,L$8,FALSE),"")</f>
        <v/>
      </c>
      <c r="M291" s="16" t="str">
        <f>IFERROR(VLOOKUP($A291,'CONCENTRADO DE CLAVES'!$A$10:$AU$732,M$8,FALSE),"")</f>
        <v/>
      </c>
      <c r="N291" s="16" t="str">
        <f>IFERROR(VLOOKUP($A291,'CONCENTRADO DE CLAVES'!$A$10:$AU$732,N$8,FALSE),"")</f>
        <v/>
      </c>
      <c r="O291" s="16" t="str">
        <f>IFERROR(VLOOKUP($A291,'CONCENTRADO DE CLAVES'!$A$10:$AU$732,O$8,FALSE),"")</f>
        <v/>
      </c>
      <c r="P291" s="16" t="str">
        <f>IFERROR(VLOOKUP($A291,'CONCENTRADO DE CLAVES'!$A$10:$AU$732,P$8,FALSE),"")</f>
        <v/>
      </c>
      <c r="Q291" s="16" t="str">
        <f>IFERROR(VLOOKUP($A291,'CONCENTRADO DE CLAVES'!$A$10:$AU$732,Q$8,FALSE),"")</f>
        <v/>
      </c>
      <c r="R291" s="16" t="str">
        <f>IFERROR(VLOOKUP($A291,'CONCENTRADO DE CLAVES'!$A$10:$AU$732,R$8,FALSE),"")</f>
        <v/>
      </c>
      <c r="S291" s="16" t="str">
        <f>IFERROR(VLOOKUP($A291,'CONCENTRADO DE CLAVES'!$A$10:$AU$732,S$8,FALSE),"")</f>
        <v/>
      </c>
      <c r="T291" s="16" t="str">
        <f>IFERROR(VLOOKUP($A291,'CONCENTRADO DE CLAVES'!$A$10:$AU$732,T$8,FALSE),"")</f>
        <v/>
      </c>
      <c r="U291" s="16" t="str">
        <f>IFERROR(VLOOKUP($A291,'CONCENTRADO DE CLAVES'!$A$10:$AU$732,U$8,FALSE),"")</f>
        <v/>
      </c>
      <c r="V291" s="16" t="str">
        <f>IFERROR(VLOOKUP($A291,'CONCENTRADO DE CLAVES'!$A$10:$AU$732,V$8,FALSE),"")</f>
        <v/>
      </c>
      <c r="W291" s="13" t="str">
        <f>IFERROR(VLOOKUP($A291,'CONCENTRADO DE CLAVES'!$A$10:$AU$732,W$8,FALSE),"")</f>
        <v/>
      </c>
      <c r="X291" s="13" t="str">
        <f>IFERROR(VLOOKUP($A291,'CONCENTRADO DE CLAVES'!$A$10:$AU$732,X$8,FALSE),"")</f>
        <v/>
      </c>
      <c r="Y291" s="13" t="str">
        <f>IFERROR(VLOOKUP($A291,'CONCENTRADO DE CLAVES'!$A$10:$AU$732,Y$8,FALSE),"")</f>
        <v/>
      </c>
      <c r="Z291" s="37" t="str">
        <f>IFERROR(VLOOKUP($A291,'CONCENTRADO DE CLAVES'!$A$10:$AU$732,Z$8,FALSE),"")</f>
        <v/>
      </c>
      <c r="AA291" s="13" t="str">
        <f>IFERROR(VLOOKUP($A291,'CONCENTRADO DE CLAVES'!$A$10:$AU$732,AA$8,FALSE),"")</f>
        <v/>
      </c>
      <c r="AB291" s="13" t="str">
        <f>IFERROR(VLOOKUP($A291,'CONCENTRADO DE CLAVES'!$A$10:$AU$732,AB$8,FALSE),"")</f>
        <v/>
      </c>
      <c r="AC291" s="13" t="str">
        <f>IFERROR(VLOOKUP($A291,'CONCENTRADO DE CLAVES'!$A$10:$AU$732,AC$8,FALSE),"")</f>
        <v/>
      </c>
      <c r="AD291" s="37" t="str">
        <f>IFERROR(VLOOKUP($A291,'CONCENTRADO DE CLAVES'!$A$10:$AU$732,AD$8,FALSE),"")</f>
        <v/>
      </c>
      <c r="AE291" s="13" t="str">
        <f>IFERROR(VLOOKUP($A291,'CONCENTRADO DE CLAVES'!$A$10:$AU$732,AE$8,FALSE),"")</f>
        <v/>
      </c>
      <c r="AF291" s="13" t="str">
        <f>IFERROR(VLOOKUP($A291,'CONCENTRADO DE CLAVES'!$A$10:$AU$732,AF$8,FALSE),"")</f>
        <v/>
      </c>
      <c r="AG291" s="13" t="str">
        <f>IFERROR(VLOOKUP($A291,'CONCENTRADO DE CLAVES'!$A$10:$AU$732,AG$8,FALSE),"")</f>
        <v/>
      </c>
      <c r="AH291" s="37" t="str">
        <f>IFERROR(VLOOKUP($A291,'CONCENTRADO DE CLAVES'!$A$10:$AU$732,AH$8,FALSE),"")</f>
        <v/>
      </c>
      <c r="AI291" s="13" t="str">
        <f>IFERROR(VLOOKUP($A291,'CONCENTRADO DE CLAVES'!$A$10:$AU$732,AI$8,FALSE),"")</f>
        <v/>
      </c>
      <c r="AJ291" s="13" t="str">
        <f>IFERROR(VLOOKUP($A291,'CONCENTRADO DE CLAVES'!$A$10:$AU$732,AJ$8,FALSE),"")</f>
        <v/>
      </c>
      <c r="AK291" s="13" t="str">
        <f>IFERROR(VLOOKUP($A291,'CONCENTRADO DE CLAVES'!$A$10:$AU$732,AK$8,FALSE),"")</f>
        <v/>
      </c>
      <c r="AL291" s="37" t="str">
        <f>IFERROR(VLOOKUP($A291,'CONCENTRADO DE CLAVES'!$A$10:$AU$732,AL$8,FALSE),"")</f>
        <v/>
      </c>
      <c r="AM291" s="69" t="str">
        <f>IFERROR(VLOOKUP($A291,'CONCENTRADO DE CLAVES'!$A$10:$AU$732,AM$8,FALSE),"")</f>
        <v/>
      </c>
    </row>
    <row r="292" spans="1:39" x14ac:dyDescent="0.25">
      <c r="A292" s="66">
        <v>283</v>
      </c>
      <c r="B292" s="16" t="str">
        <f>IFERROR(VLOOKUP($A292,'CONCENTRADO DE CLAVES'!$A$10:$AU$732,B$8,FALSE),"")</f>
        <v/>
      </c>
      <c r="C292" s="16" t="str">
        <f>IFERROR(VLOOKUP($A292,'CONCENTRADO DE CLAVES'!$A$10:$AU$732,C$8,FALSE),"")</f>
        <v/>
      </c>
      <c r="D292" s="16" t="str">
        <f>IFERROR(VLOOKUP($A292,'CONCENTRADO DE CLAVES'!$A$10:$AU$732,D$8,FALSE),"")</f>
        <v/>
      </c>
      <c r="E292" s="16" t="str">
        <f>IFERROR(VLOOKUP($A292,'CONCENTRADO DE CLAVES'!$A$10:$AU$732,E$8,FALSE),"")</f>
        <v/>
      </c>
      <c r="F292" s="16" t="str">
        <f>IFERROR(VLOOKUP($A292,'CONCENTRADO DE CLAVES'!$A$10:$AU$732,F$8,FALSE),"")</f>
        <v/>
      </c>
      <c r="G292" s="16" t="str">
        <f>IFERROR(VLOOKUP($A292,'CONCENTRADO DE CLAVES'!$A$10:$AU$732,G$8,FALSE),"")</f>
        <v/>
      </c>
      <c r="H292" s="16" t="str">
        <f>IFERROR(VLOOKUP($A292,'CONCENTRADO DE CLAVES'!$A$10:$AU$732,H$8,FALSE),"")</f>
        <v/>
      </c>
      <c r="I292" s="16" t="str">
        <f>IFERROR(VLOOKUP($A292,'CONCENTRADO DE CLAVES'!$A$10:$AU$732,I$8,FALSE),"")</f>
        <v/>
      </c>
      <c r="J292" s="16" t="str">
        <f>IFERROR(VLOOKUP($A292,'CONCENTRADO DE CLAVES'!$A$10:$AU$732,J$8,FALSE),"")</f>
        <v/>
      </c>
      <c r="K292" s="16" t="str">
        <f>IFERROR(VLOOKUP($A292,'CONCENTRADO DE CLAVES'!$A$10:$AU$732,K$8,FALSE),"")</f>
        <v/>
      </c>
      <c r="L292" s="16" t="str">
        <f>IFERROR(VLOOKUP($A292,'CONCENTRADO DE CLAVES'!$A$10:$AU$732,L$8,FALSE),"")</f>
        <v/>
      </c>
      <c r="M292" s="16" t="str">
        <f>IFERROR(VLOOKUP($A292,'CONCENTRADO DE CLAVES'!$A$10:$AU$732,M$8,FALSE),"")</f>
        <v/>
      </c>
      <c r="N292" s="16" t="str">
        <f>IFERROR(VLOOKUP($A292,'CONCENTRADO DE CLAVES'!$A$10:$AU$732,N$8,FALSE),"")</f>
        <v/>
      </c>
      <c r="O292" s="16" t="str">
        <f>IFERROR(VLOOKUP($A292,'CONCENTRADO DE CLAVES'!$A$10:$AU$732,O$8,FALSE),"")</f>
        <v/>
      </c>
      <c r="P292" s="16" t="str">
        <f>IFERROR(VLOOKUP($A292,'CONCENTRADO DE CLAVES'!$A$10:$AU$732,P$8,FALSE),"")</f>
        <v/>
      </c>
      <c r="Q292" s="16" t="str">
        <f>IFERROR(VLOOKUP($A292,'CONCENTRADO DE CLAVES'!$A$10:$AU$732,Q$8,FALSE),"")</f>
        <v/>
      </c>
      <c r="R292" s="16" t="str">
        <f>IFERROR(VLOOKUP($A292,'CONCENTRADO DE CLAVES'!$A$10:$AU$732,R$8,FALSE),"")</f>
        <v/>
      </c>
      <c r="S292" s="16" t="str">
        <f>IFERROR(VLOOKUP($A292,'CONCENTRADO DE CLAVES'!$A$10:$AU$732,S$8,FALSE),"")</f>
        <v/>
      </c>
      <c r="T292" s="16" t="str">
        <f>IFERROR(VLOOKUP($A292,'CONCENTRADO DE CLAVES'!$A$10:$AU$732,T$8,FALSE),"")</f>
        <v/>
      </c>
      <c r="U292" s="16" t="str">
        <f>IFERROR(VLOOKUP($A292,'CONCENTRADO DE CLAVES'!$A$10:$AU$732,U$8,FALSE),"")</f>
        <v/>
      </c>
      <c r="V292" s="16" t="str">
        <f>IFERROR(VLOOKUP($A292,'CONCENTRADO DE CLAVES'!$A$10:$AU$732,V$8,FALSE),"")</f>
        <v/>
      </c>
      <c r="W292" s="13" t="str">
        <f>IFERROR(VLOOKUP($A292,'CONCENTRADO DE CLAVES'!$A$10:$AU$732,W$8,FALSE),"")</f>
        <v/>
      </c>
      <c r="X292" s="13" t="str">
        <f>IFERROR(VLOOKUP($A292,'CONCENTRADO DE CLAVES'!$A$10:$AU$732,X$8,FALSE),"")</f>
        <v/>
      </c>
      <c r="Y292" s="13" t="str">
        <f>IFERROR(VLOOKUP($A292,'CONCENTRADO DE CLAVES'!$A$10:$AU$732,Y$8,FALSE),"")</f>
        <v/>
      </c>
      <c r="Z292" s="37" t="str">
        <f>IFERROR(VLOOKUP($A292,'CONCENTRADO DE CLAVES'!$A$10:$AU$732,Z$8,FALSE),"")</f>
        <v/>
      </c>
      <c r="AA292" s="13" t="str">
        <f>IFERROR(VLOOKUP($A292,'CONCENTRADO DE CLAVES'!$A$10:$AU$732,AA$8,FALSE),"")</f>
        <v/>
      </c>
      <c r="AB292" s="13" t="str">
        <f>IFERROR(VLOOKUP($A292,'CONCENTRADO DE CLAVES'!$A$10:$AU$732,AB$8,FALSE),"")</f>
        <v/>
      </c>
      <c r="AC292" s="13" t="str">
        <f>IFERROR(VLOOKUP($A292,'CONCENTRADO DE CLAVES'!$A$10:$AU$732,AC$8,FALSE),"")</f>
        <v/>
      </c>
      <c r="AD292" s="37" t="str">
        <f>IFERROR(VLOOKUP($A292,'CONCENTRADO DE CLAVES'!$A$10:$AU$732,AD$8,FALSE),"")</f>
        <v/>
      </c>
      <c r="AE292" s="13" t="str">
        <f>IFERROR(VLOOKUP($A292,'CONCENTRADO DE CLAVES'!$A$10:$AU$732,AE$8,FALSE),"")</f>
        <v/>
      </c>
      <c r="AF292" s="13" t="str">
        <f>IFERROR(VLOOKUP($A292,'CONCENTRADO DE CLAVES'!$A$10:$AU$732,AF$8,FALSE),"")</f>
        <v/>
      </c>
      <c r="AG292" s="13" t="str">
        <f>IFERROR(VLOOKUP($A292,'CONCENTRADO DE CLAVES'!$A$10:$AU$732,AG$8,FALSE),"")</f>
        <v/>
      </c>
      <c r="AH292" s="37" t="str">
        <f>IFERROR(VLOOKUP($A292,'CONCENTRADO DE CLAVES'!$A$10:$AU$732,AH$8,FALSE),"")</f>
        <v/>
      </c>
      <c r="AI292" s="13" t="str">
        <f>IFERROR(VLOOKUP($A292,'CONCENTRADO DE CLAVES'!$A$10:$AU$732,AI$8,FALSE),"")</f>
        <v/>
      </c>
      <c r="AJ292" s="13" t="str">
        <f>IFERROR(VLOOKUP($A292,'CONCENTRADO DE CLAVES'!$A$10:$AU$732,AJ$8,FALSE),"")</f>
        <v/>
      </c>
      <c r="AK292" s="13" t="str">
        <f>IFERROR(VLOOKUP($A292,'CONCENTRADO DE CLAVES'!$A$10:$AU$732,AK$8,FALSE),"")</f>
        <v/>
      </c>
      <c r="AL292" s="37" t="str">
        <f>IFERROR(VLOOKUP($A292,'CONCENTRADO DE CLAVES'!$A$10:$AU$732,AL$8,FALSE),"")</f>
        <v/>
      </c>
      <c r="AM292" s="69" t="str">
        <f>IFERROR(VLOOKUP($A292,'CONCENTRADO DE CLAVES'!$A$10:$AU$732,AM$8,FALSE),"")</f>
        <v/>
      </c>
    </row>
    <row r="293" spans="1:39" x14ac:dyDescent="0.25">
      <c r="A293" s="66">
        <v>284</v>
      </c>
      <c r="B293" s="16" t="str">
        <f>IFERROR(VLOOKUP($A293,'CONCENTRADO DE CLAVES'!$A$10:$AU$732,B$8,FALSE),"")</f>
        <v/>
      </c>
      <c r="C293" s="16" t="str">
        <f>IFERROR(VLOOKUP($A293,'CONCENTRADO DE CLAVES'!$A$10:$AU$732,C$8,FALSE),"")</f>
        <v/>
      </c>
      <c r="D293" s="16" t="str">
        <f>IFERROR(VLOOKUP($A293,'CONCENTRADO DE CLAVES'!$A$10:$AU$732,D$8,FALSE),"")</f>
        <v/>
      </c>
      <c r="E293" s="16" t="str">
        <f>IFERROR(VLOOKUP($A293,'CONCENTRADO DE CLAVES'!$A$10:$AU$732,E$8,FALSE),"")</f>
        <v/>
      </c>
      <c r="F293" s="16" t="str">
        <f>IFERROR(VLOOKUP($A293,'CONCENTRADO DE CLAVES'!$A$10:$AU$732,F$8,FALSE),"")</f>
        <v/>
      </c>
      <c r="G293" s="16" t="str">
        <f>IFERROR(VLOOKUP($A293,'CONCENTRADO DE CLAVES'!$A$10:$AU$732,G$8,FALSE),"")</f>
        <v/>
      </c>
      <c r="H293" s="16" t="str">
        <f>IFERROR(VLOOKUP($A293,'CONCENTRADO DE CLAVES'!$A$10:$AU$732,H$8,FALSE),"")</f>
        <v/>
      </c>
      <c r="I293" s="16" t="str">
        <f>IFERROR(VLOOKUP($A293,'CONCENTRADO DE CLAVES'!$A$10:$AU$732,I$8,FALSE),"")</f>
        <v/>
      </c>
      <c r="J293" s="16" t="str">
        <f>IFERROR(VLOOKUP($A293,'CONCENTRADO DE CLAVES'!$A$10:$AU$732,J$8,FALSE),"")</f>
        <v/>
      </c>
      <c r="K293" s="16" t="str">
        <f>IFERROR(VLOOKUP($A293,'CONCENTRADO DE CLAVES'!$A$10:$AU$732,K$8,FALSE),"")</f>
        <v/>
      </c>
      <c r="L293" s="16" t="str">
        <f>IFERROR(VLOOKUP($A293,'CONCENTRADO DE CLAVES'!$A$10:$AU$732,L$8,FALSE),"")</f>
        <v/>
      </c>
      <c r="M293" s="16" t="str">
        <f>IFERROR(VLOOKUP($A293,'CONCENTRADO DE CLAVES'!$A$10:$AU$732,M$8,FALSE),"")</f>
        <v/>
      </c>
      <c r="N293" s="16" t="str">
        <f>IFERROR(VLOOKUP($A293,'CONCENTRADO DE CLAVES'!$A$10:$AU$732,N$8,FALSE),"")</f>
        <v/>
      </c>
      <c r="O293" s="16" t="str">
        <f>IFERROR(VLOOKUP($A293,'CONCENTRADO DE CLAVES'!$A$10:$AU$732,O$8,FALSE),"")</f>
        <v/>
      </c>
      <c r="P293" s="16" t="str">
        <f>IFERROR(VLOOKUP($A293,'CONCENTRADO DE CLAVES'!$A$10:$AU$732,P$8,FALSE),"")</f>
        <v/>
      </c>
      <c r="Q293" s="16" t="str">
        <f>IFERROR(VLOOKUP($A293,'CONCENTRADO DE CLAVES'!$A$10:$AU$732,Q$8,FALSE),"")</f>
        <v/>
      </c>
      <c r="R293" s="16" t="str">
        <f>IFERROR(VLOOKUP($A293,'CONCENTRADO DE CLAVES'!$A$10:$AU$732,R$8,FALSE),"")</f>
        <v/>
      </c>
      <c r="S293" s="16" t="str">
        <f>IFERROR(VLOOKUP($A293,'CONCENTRADO DE CLAVES'!$A$10:$AU$732,S$8,FALSE),"")</f>
        <v/>
      </c>
      <c r="T293" s="16" t="str">
        <f>IFERROR(VLOOKUP($A293,'CONCENTRADO DE CLAVES'!$A$10:$AU$732,T$8,FALSE),"")</f>
        <v/>
      </c>
      <c r="U293" s="16" t="str">
        <f>IFERROR(VLOOKUP($A293,'CONCENTRADO DE CLAVES'!$A$10:$AU$732,U$8,FALSE),"")</f>
        <v/>
      </c>
      <c r="V293" s="16" t="str">
        <f>IFERROR(VLOOKUP($A293,'CONCENTRADO DE CLAVES'!$A$10:$AU$732,V$8,FALSE),"")</f>
        <v/>
      </c>
      <c r="W293" s="13" t="str">
        <f>IFERROR(VLOOKUP($A293,'CONCENTRADO DE CLAVES'!$A$10:$AU$732,W$8,FALSE),"")</f>
        <v/>
      </c>
      <c r="X293" s="13" t="str">
        <f>IFERROR(VLOOKUP($A293,'CONCENTRADO DE CLAVES'!$A$10:$AU$732,X$8,FALSE),"")</f>
        <v/>
      </c>
      <c r="Y293" s="13" t="str">
        <f>IFERROR(VLOOKUP($A293,'CONCENTRADO DE CLAVES'!$A$10:$AU$732,Y$8,FALSE),"")</f>
        <v/>
      </c>
      <c r="Z293" s="37" t="str">
        <f>IFERROR(VLOOKUP($A293,'CONCENTRADO DE CLAVES'!$A$10:$AU$732,Z$8,FALSE),"")</f>
        <v/>
      </c>
      <c r="AA293" s="13" t="str">
        <f>IFERROR(VLOOKUP($A293,'CONCENTRADO DE CLAVES'!$A$10:$AU$732,AA$8,FALSE),"")</f>
        <v/>
      </c>
      <c r="AB293" s="13" t="str">
        <f>IFERROR(VLOOKUP($A293,'CONCENTRADO DE CLAVES'!$A$10:$AU$732,AB$8,FALSE),"")</f>
        <v/>
      </c>
      <c r="AC293" s="13" t="str">
        <f>IFERROR(VLOOKUP($A293,'CONCENTRADO DE CLAVES'!$A$10:$AU$732,AC$8,FALSE),"")</f>
        <v/>
      </c>
      <c r="AD293" s="37" t="str">
        <f>IFERROR(VLOOKUP($A293,'CONCENTRADO DE CLAVES'!$A$10:$AU$732,AD$8,FALSE),"")</f>
        <v/>
      </c>
      <c r="AE293" s="13" t="str">
        <f>IFERROR(VLOOKUP($A293,'CONCENTRADO DE CLAVES'!$A$10:$AU$732,AE$8,FALSE),"")</f>
        <v/>
      </c>
      <c r="AF293" s="13" t="str">
        <f>IFERROR(VLOOKUP($A293,'CONCENTRADO DE CLAVES'!$A$10:$AU$732,AF$8,FALSE),"")</f>
        <v/>
      </c>
      <c r="AG293" s="13" t="str">
        <f>IFERROR(VLOOKUP($A293,'CONCENTRADO DE CLAVES'!$A$10:$AU$732,AG$8,FALSE),"")</f>
        <v/>
      </c>
      <c r="AH293" s="37" t="str">
        <f>IFERROR(VLOOKUP($A293,'CONCENTRADO DE CLAVES'!$A$10:$AU$732,AH$8,FALSE),"")</f>
        <v/>
      </c>
      <c r="AI293" s="13" t="str">
        <f>IFERROR(VLOOKUP($A293,'CONCENTRADO DE CLAVES'!$A$10:$AU$732,AI$8,FALSE),"")</f>
        <v/>
      </c>
      <c r="AJ293" s="13" t="str">
        <f>IFERROR(VLOOKUP($A293,'CONCENTRADO DE CLAVES'!$A$10:$AU$732,AJ$8,FALSE),"")</f>
        <v/>
      </c>
      <c r="AK293" s="13" t="str">
        <f>IFERROR(VLOOKUP($A293,'CONCENTRADO DE CLAVES'!$A$10:$AU$732,AK$8,FALSE),"")</f>
        <v/>
      </c>
      <c r="AL293" s="37" t="str">
        <f>IFERROR(VLOOKUP($A293,'CONCENTRADO DE CLAVES'!$A$10:$AU$732,AL$8,FALSE),"")</f>
        <v/>
      </c>
      <c r="AM293" s="69" t="str">
        <f>IFERROR(VLOOKUP($A293,'CONCENTRADO DE CLAVES'!$A$10:$AU$732,AM$8,FALSE),"")</f>
        <v/>
      </c>
    </row>
    <row r="294" spans="1:39" x14ac:dyDescent="0.25">
      <c r="A294" s="66">
        <v>285</v>
      </c>
      <c r="B294" s="16" t="str">
        <f>IFERROR(VLOOKUP($A294,'CONCENTRADO DE CLAVES'!$A$10:$AU$732,B$8,FALSE),"")</f>
        <v/>
      </c>
      <c r="C294" s="16" t="str">
        <f>IFERROR(VLOOKUP($A294,'CONCENTRADO DE CLAVES'!$A$10:$AU$732,C$8,FALSE),"")</f>
        <v/>
      </c>
      <c r="D294" s="16" t="str">
        <f>IFERROR(VLOOKUP($A294,'CONCENTRADO DE CLAVES'!$A$10:$AU$732,D$8,FALSE),"")</f>
        <v/>
      </c>
      <c r="E294" s="16" t="str">
        <f>IFERROR(VLOOKUP($A294,'CONCENTRADO DE CLAVES'!$A$10:$AU$732,E$8,FALSE),"")</f>
        <v/>
      </c>
      <c r="F294" s="16" t="str">
        <f>IFERROR(VLOOKUP($A294,'CONCENTRADO DE CLAVES'!$A$10:$AU$732,F$8,FALSE),"")</f>
        <v/>
      </c>
      <c r="G294" s="16" t="str">
        <f>IFERROR(VLOOKUP($A294,'CONCENTRADO DE CLAVES'!$A$10:$AU$732,G$8,FALSE),"")</f>
        <v/>
      </c>
      <c r="H294" s="16" t="str">
        <f>IFERROR(VLOOKUP($A294,'CONCENTRADO DE CLAVES'!$A$10:$AU$732,H$8,FALSE),"")</f>
        <v/>
      </c>
      <c r="I294" s="16" t="str">
        <f>IFERROR(VLOOKUP($A294,'CONCENTRADO DE CLAVES'!$A$10:$AU$732,I$8,FALSE),"")</f>
        <v/>
      </c>
      <c r="J294" s="16" t="str">
        <f>IFERROR(VLOOKUP($A294,'CONCENTRADO DE CLAVES'!$A$10:$AU$732,J$8,FALSE),"")</f>
        <v/>
      </c>
      <c r="K294" s="16" t="str">
        <f>IFERROR(VLOOKUP($A294,'CONCENTRADO DE CLAVES'!$A$10:$AU$732,K$8,FALSE),"")</f>
        <v/>
      </c>
      <c r="L294" s="16" t="str">
        <f>IFERROR(VLOOKUP($A294,'CONCENTRADO DE CLAVES'!$A$10:$AU$732,L$8,FALSE),"")</f>
        <v/>
      </c>
      <c r="M294" s="16" t="str">
        <f>IFERROR(VLOOKUP($A294,'CONCENTRADO DE CLAVES'!$A$10:$AU$732,M$8,FALSE),"")</f>
        <v/>
      </c>
      <c r="N294" s="16" t="str">
        <f>IFERROR(VLOOKUP($A294,'CONCENTRADO DE CLAVES'!$A$10:$AU$732,N$8,FALSE),"")</f>
        <v/>
      </c>
      <c r="O294" s="16" t="str">
        <f>IFERROR(VLOOKUP($A294,'CONCENTRADO DE CLAVES'!$A$10:$AU$732,O$8,FALSE),"")</f>
        <v/>
      </c>
      <c r="P294" s="16" t="str">
        <f>IFERROR(VLOOKUP($A294,'CONCENTRADO DE CLAVES'!$A$10:$AU$732,P$8,FALSE),"")</f>
        <v/>
      </c>
      <c r="Q294" s="16" t="str">
        <f>IFERROR(VLOOKUP($A294,'CONCENTRADO DE CLAVES'!$A$10:$AU$732,Q$8,FALSE),"")</f>
        <v/>
      </c>
      <c r="R294" s="16" t="str">
        <f>IFERROR(VLOOKUP($A294,'CONCENTRADO DE CLAVES'!$A$10:$AU$732,R$8,FALSE),"")</f>
        <v/>
      </c>
      <c r="S294" s="16" t="str">
        <f>IFERROR(VLOOKUP($A294,'CONCENTRADO DE CLAVES'!$A$10:$AU$732,S$8,FALSE),"")</f>
        <v/>
      </c>
      <c r="T294" s="16" t="str">
        <f>IFERROR(VLOOKUP($A294,'CONCENTRADO DE CLAVES'!$A$10:$AU$732,T$8,FALSE),"")</f>
        <v/>
      </c>
      <c r="U294" s="16" t="str">
        <f>IFERROR(VLOOKUP($A294,'CONCENTRADO DE CLAVES'!$A$10:$AU$732,U$8,FALSE),"")</f>
        <v/>
      </c>
      <c r="V294" s="16" t="str">
        <f>IFERROR(VLOOKUP($A294,'CONCENTRADO DE CLAVES'!$A$10:$AU$732,V$8,FALSE),"")</f>
        <v/>
      </c>
      <c r="W294" s="13" t="str">
        <f>IFERROR(VLOOKUP($A294,'CONCENTRADO DE CLAVES'!$A$10:$AU$732,W$8,FALSE),"")</f>
        <v/>
      </c>
      <c r="X294" s="13" t="str">
        <f>IFERROR(VLOOKUP($A294,'CONCENTRADO DE CLAVES'!$A$10:$AU$732,X$8,FALSE),"")</f>
        <v/>
      </c>
      <c r="Y294" s="13" t="str">
        <f>IFERROR(VLOOKUP($A294,'CONCENTRADO DE CLAVES'!$A$10:$AU$732,Y$8,FALSE),"")</f>
        <v/>
      </c>
      <c r="Z294" s="37" t="str">
        <f>IFERROR(VLOOKUP($A294,'CONCENTRADO DE CLAVES'!$A$10:$AU$732,Z$8,FALSE),"")</f>
        <v/>
      </c>
      <c r="AA294" s="13" t="str">
        <f>IFERROR(VLOOKUP($A294,'CONCENTRADO DE CLAVES'!$A$10:$AU$732,AA$8,FALSE),"")</f>
        <v/>
      </c>
      <c r="AB294" s="13" t="str">
        <f>IFERROR(VLOOKUP($A294,'CONCENTRADO DE CLAVES'!$A$10:$AU$732,AB$8,FALSE),"")</f>
        <v/>
      </c>
      <c r="AC294" s="13" t="str">
        <f>IFERROR(VLOOKUP($A294,'CONCENTRADO DE CLAVES'!$A$10:$AU$732,AC$8,FALSE),"")</f>
        <v/>
      </c>
      <c r="AD294" s="37" t="str">
        <f>IFERROR(VLOOKUP($A294,'CONCENTRADO DE CLAVES'!$A$10:$AU$732,AD$8,FALSE),"")</f>
        <v/>
      </c>
      <c r="AE294" s="13" t="str">
        <f>IFERROR(VLOOKUP($A294,'CONCENTRADO DE CLAVES'!$A$10:$AU$732,AE$8,FALSE),"")</f>
        <v/>
      </c>
      <c r="AF294" s="13" t="str">
        <f>IFERROR(VLOOKUP($A294,'CONCENTRADO DE CLAVES'!$A$10:$AU$732,AF$8,FALSE),"")</f>
        <v/>
      </c>
      <c r="AG294" s="13" t="str">
        <f>IFERROR(VLOOKUP($A294,'CONCENTRADO DE CLAVES'!$A$10:$AU$732,AG$8,FALSE),"")</f>
        <v/>
      </c>
      <c r="AH294" s="37" t="str">
        <f>IFERROR(VLOOKUP($A294,'CONCENTRADO DE CLAVES'!$A$10:$AU$732,AH$8,FALSE),"")</f>
        <v/>
      </c>
      <c r="AI294" s="13" t="str">
        <f>IFERROR(VLOOKUP($A294,'CONCENTRADO DE CLAVES'!$A$10:$AU$732,AI$8,FALSE),"")</f>
        <v/>
      </c>
      <c r="AJ294" s="13" t="str">
        <f>IFERROR(VLOOKUP($A294,'CONCENTRADO DE CLAVES'!$A$10:$AU$732,AJ$8,FALSE),"")</f>
        <v/>
      </c>
      <c r="AK294" s="13" t="str">
        <f>IFERROR(VLOOKUP($A294,'CONCENTRADO DE CLAVES'!$A$10:$AU$732,AK$8,FALSE),"")</f>
        <v/>
      </c>
      <c r="AL294" s="37" t="str">
        <f>IFERROR(VLOOKUP($A294,'CONCENTRADO DE CLAVES'!$A$10:$AU$732,AL$8,FALSE),"")</f>
        <v/>
      </c>
      <c r="AM294" s="69" t="str">
        <f>IFERROR(VLOOKUP($A294,'CONCENTRADO DE CLAVES'!$A$10:$AU$732,AM$8,FALSE),"")</f>
        <v/>
      </c>
    </row>
    <row r="295" spans="1:39" x14ac:dyDescent="0.25">
      <c r="A295" s="66">
        <v>286</v>
      </c>
      <c r="B295" s="16" t="str">
        <f>IFERROR(VLOOKUP($A295,'CONCENTRADO DE CLAVES'!$A$10:$AU$732,B$8,FALSE),"")</f>
        <v/>
      </c>
      <c r="C295" s="16" t="str">
        <f>IFERROR(VLOOKUP($A295,'CONCENTRADO DE CLAVES'!$A$10:$AU$732,C$8,FALSE),"")</f>
        <v/>
      </c>
      <c r="D295" s="16" t="str">
        <f>IFERROR(VLOOKUP($A295,'CONCENTRADO DE CLAVES'!$A$10:$AU$732,D$8,FALSE),"")</f>
        <v/>
      </c>
      <c r="E295" s="16" t="str">
        <f>IFERROR(VLOOKUP($A295,'CONCENTRADO DE CLAVES'!$A$10:$AU$732,E$8,FALSE),"")</f>
        <v/>
      </c>
      <c r="F295" s="16" t="str">
        <f>IFERROR(VLOOKUP($A295,'CONCENTRADO DE CLAVES'!$A$10:$AU$732,F$8,FALSE),"")</f>
        <v/>
      </c>
      <c r="G295" s="16" t="str">
        <f>IFERROR(VLOOKUP($A295,'CONCENTRADO DE CLAVES'!$A$10:$AU$732,G$8,FALSE),"")</f>
        <v/>
      </c>
      <c r="H295" s="16" t="str">
        <f>IFERROR(VLOOKUP($A295,'CONCENTRADO DE CLAVES'!$A$10:$AU$732,H$8,FALSE),"")</f>
        <v/>
      </c>
      <c r="I295" s="16" t="str">
        <f>IFERROR(VLOOKUP($A295,'CONCENTRADO DE CLAVES'!$A$10:$AU$732,I$8,FALSE),"")</f>
        <v/>
      </c>
      <c r="J295" s="16" t="str">
        <f>IFERROR(VLOOKUP($A295,'CONCENTRADO DE CLAVES'!$A$10:$AU$732,J$8,FALSE),"")</f>
        <v/>
      </c>
      <c r="K295" s="16" t="str">
        <f>IFERROR(VLOOKUP($A295,'CONCENTRADO DE CLAVES'!$A$10:$AU$732,K$8,FALSE),"")</f>
        <v/>
      </c>
      <c r="L295" s="16" t="str">
        <f>IFERROR(VLOOKUP($A295,'CONCENTRADO DE CLAVES'!$A$10:$AU$732,L$8,FALSE),"")</f>
        <v/>
      </c>
      <c r="M295" s="16" t="str">
        <f>IFERROR(VLOOKUP($A295,'CONCENTRADO DE CLAVES'!$A$10:$AU$732,M$8,FALSE),"")</f>
        <v/>
      </c>
      <c r="N295" s="16" t="str">
        <f>IFERROR(VLOOKUP($A295,'CONCENTRADO DE CLAVES'!$A$10:$AU$732,N$8,FALSE),"")</f>
        <v/>
      </c>
      <c r="O295" s="16" t="str">
        <f>IFERROR(VLOOKUP($A295,'CONCENTRADO DE CLAVES'!$A$10:$AU$732,O$8,FALSE),"")</f>
        <v/>
      </c>
      <c r="P295" s="16" t="str">
        <f>IFERROR(VLOOKUP($A295,'CONCENTRADO DE CLAVES'!$A$10:$AU$732,P$8,FALSE),"")</f>
        <v/>
      </c>
      <c r="Q295" s="16" t="str">
        <f>IFERROR(VLOOKUP($A295,'CONCENTRADO DE CLAVES'!$A$10:$AU$732,Q$8,FALSE),"")</f>
        <v/>
      </c>
      <c r="R295" s="16" t="str">
        <f>IFERROR(VLOOKUP($A295,'CONCENTRADO DE CLAVES'!$A$10:$AU$732,R$8,FALSE),"")</f>
        <v/>
      </c>
      <c r="S295" s="16" t="str">
        <f>IFERROR(VLOOKUP($A295,'CONCENTRADO DE CLAVES'!$A$10:$AU$732,S$8,FALSE),"")</f>
        <v/>
      </c>
      <c r="T295" s="16" t="str">
        <f>IFERROR(VLOOKUP($A295,'CONCENTRADO DE CLAVES'!$A$10:$AU$732,T$8,FALSE),"")</f>
        <v/>
      </c>
      <c r="U295" s="16" t="str">
        <f>IFERROR(VLOOKUP($A295,'CONCENTRADO DE CLAVES'!$A$10:$AU$732,U$8,FALSE),"")</f>
        <v/>
      </c>
      <c r="V295" s="16" t="str">
        <f>IFERROR(VLOOKUP($A295,'CONCENTRADO DE CLAVES'!$A$10:$AU$732,V$8,FALSE),"")</f>
        <v/>
      </c>
      <c r="W295" s="13" t="str">
        <f>IFERROR(VLOOKUP($A295,'CONCENTRADO DE CLAVES'!$A$10:$AU$732,W$8,FALSE),"")</f>
        <v/>
      </c>
      <c r="X295" s="13" t="str">
        <f>IFERROR(VLOOKUP($A295,'CONCENTRADO DE CLAVES'!$A$10:$AU$732,X$8,FALSE),"")</f>
        <v/>
      </c>
      <c r="Y295" s="13" t="str">
        <f>IFERROR(VLOOKUP($A295,'CONCENTRADO DE CLAVES'!$A$10:$AU$732,Y$8,FALSE),"")</f>
        <v/>
      </c>
      <c r="Z295" s="37" t="str">
        <f>IFERROR(VLOOKUP($A295,'CONCENTRADO DE CLAVES'!$A$10:$AU$732,Z$8,FALSE),"")</f>
        <v/>
      </c>
      <c r="AA295" s="13" t="str">
        <f>IFERROR(VLOOKUP($A295,'CONCENTRADO DE CLAVES'!$A$10:$AU$732,AA$8,FALSE),"")</f>
        <v/>
      </c>
      <c r="AB295" s="13" t="str">
        <f>IFERROR(VLOOKUP($A295,'CONCENTRADO DE CLAVES'!$A$10:$AU$732,AB$8,FALSE),"")</f>
        <v/>
      </c>
      <c r="AC295" s="13" t="str">
        <f>IFERROR(VLOOKUP($A295,'CONCENTRADO DE CLAVES'!$A$10:$AU$732,AC$8,FALSE),"")</f>
        <v/>
      </c>
      <c r="AD295" s="37" t="str">
        <f>IFERROR(VLOOKUP($A295,'CONCENTRADO DE CLAVES'!$A$10:$AU$732,AD$8,FALSE),"")</f>
        <v/>
      </c>
      <c r="AE295" s="13" t="str">
        <f>IFERROR(VLOOKUP($A295,'CONCENTRADO DE CLAVES'!$A$10:$AU$732,AE$8,FALSE),"")</f>
        <v/>
      </c>
      <c r="AF295" s="13" t="str">
        <f>IFERROR(VLOOKUP($A295,'CONCENTRADO DE CLAVES'!$A$10:$AU$732,AF$8,FALSE),"")</f>
        <v/>
      </c>
      <c r="AG295" s="13" t="str">
        <f>IFERROR(VLOOKUP($A295,'CONCENTRADO DE CLAVES'!$A$10:$AU$732,AG$8,FALSE),"")</f>
        <v/>
      </c>
      <c r="AH295" s="37" t="str">
        <f>IFERROR(VLOOKUP($A295,'CONCENTRADO DE CLAVES'!$A$10:$AU$732,AH$8,FALSE),"")</f>
        <v/>
      </c>
      <c r="AI295" s="13" t="str">
        <f>IFERROR(VLOOKUP($A295,'CONCENTRADO DE CLAVES'!$A$10:$AU$732,AI$8,FALSE),"")</f>
        <v/>
      </c>
      <c r="AJ295" s="13" t="str">
        <f>IFERROR(VLOOKUP($A295,'CONCENTRADO DE CLAVES'!$A$10:$AU$732,AJ$8,FALSE),"")</f>
        <v/>
      </c>
      <c r="AK295" s="13" t="str">
        <f>IFERROR(VLOOKUP($A295,'CONCENTRADO DE CLAVES'!$A$10:$AU$732,AK$8,FALSE),"")</f>
        <v/>
      </c>
      <c r="AL295" s="37" t="str">
        <f>IFERROR(VLOOKUP($A295,'CONCENTRADO DE CLAVES'!$A$10:$AU$732,AL$8,FALSE),"")</f>
        <v/>
      </c>
      <c r="AM295" s="69" t="str">
        <f>IFERROR(VLOOKUP($A295,'CONCENTRADO DE CLAVES'!$A$10:$AU$732,AM$8,FALSE),"")</f>
        <v/>
      </c>
    </row>
    <row r="296" spans="1:39" x14ac:dyDescent="0.25">
      <c r="A296" s="66">
        <v>287</v>
      </c>
      <c r="B296" s="16" t="str">
        <f>IFERROR(VLOOKUP($A296,'CONCENTRADO DE CLAVES'!$A$10:$AU$732,B$8,FALSE),"")</f>
        <v/>
      </c>
      <c r="C296" s="16" t="str">
        <f>IFERROR(VLOOKUP($A296,'CONCENTRADO DE CLAVES'!$A$10:$AU$732,C$8,FALSE),"")</f>
        <v/>
      </c>
      <c r="D296" s="16" t="str">
        <f>IFERROR(VLOOKUP($A296,'CONCENTRADO DE CLAVES'!$A$10:$AU$732,D$8,FALSE),"")</f>
        <v/>
      </c>
      <c r="E296" s="16" t="str">
        <f>IFERROR(VLOOKUP($A296,'CONCENTRADO DE CLAVES'!$A$10:$AU$732,E$8,FALSE),"")</f>
        <v/>
      </c>
      <c r="F296" s="16" t="str">
        <f>IFERROR(VLOOKUP($A296,'CONCENTRADO DE CLAVES'!$A$10:$AU$732,F$8,FALSE),"")</f>
        <v/>
      </c>
      <c r="G296" s="16" t="str">
        <f>IFERROR(VLOOKUP($A296,'CONCENTRADO DE CLAVES'!$A$10:$AU$732,G$8,FALSE),"")</f>
        <v/>
      </c>
      <c r="H296" s="16" t="str">
        <f>IFERROR(VLOOKUP($A296,'CONCENTRADO DE CLAVES'!$A$10:$AU$732,H$8,FALSE),"")</f>
        <v/>
      </c>
      <c r="I296" s="16" t="str">
        <f>IFERROR(VLOOKUP($A296,'CONCENTRADO DE CLAVES'!$A$10:$AU$732,I$8,FALSE),"")</f>
        <v/>
      </c>
      <c r="J296" s="16" t="str">
        <f>IFERROR(VLOOKUP($A296,'CONCENTRADO DE CLAVES'!$A$10:$AU$732,J$8,FALSE),"")</f>
        <v/>
      </c>
      <c r="K296" s="16" t="str">
        <f>IFERROR(VLOOKUP($A296,'CONCENTRADO DE CLAVES'!$A$10:$AU$732,K$8,FALSE),"")</f>
        <v/>
      </c>
      <c r="L296" s="16" t="str">
        <f>IFERROR(VLOOKUP($A296,'CONCENTRADO DE CLAVES'!$A$10:$AU$732,L$8,FALSE),"")</f>
        <v/>
      </c>
      <c r="M296" s="16" t="str">
        <f>IFERROR(VLOOKUP($A296,'CONCENTRADO DE CLAVES'!$A$10:$AU$732,M$8,FALSE),"")</f>
        <v/>
      </c>
      <c r="N296" s="16" t="str">
        <f>IFERROR(VLOOKUP($A296,'CONCENTRADO DE CLAVES'!$A$10:$AU$732,N$8,FALSE),"")</f>
        <v/>
      </c>
      <c r="O296" s="16" t="str">
        <f>IFERROR(VLOOKUP($A296,'CONCENTRADO DE CLAVES'!$A$10:$AU$732,O$8,FALSE),"")</f>
        <v/>
      </c>
      <c r="P296" s="16" t="str">
        <f>IFERROR(VLOOKUP($A296,'CONCENTRADO DE CLAVES'!$A$10:$AU$732,P$8,FALSE),"")</f>
        <v/>
      </c>
      <c r="Q296" s="16" t="str">
        <f>IFERROR(VLOOKUP($A296,'CONCENTRADO DE CLAVES'!$A$10:$AU$732,Q$8,FALSE),"")</f>
        <v/>
      </c>
      <c r="R296" s="16" t="str">
        <f>IFERROR(VLOOKUP($A296,'CONCENTRADO DE CLAVES'!$A$10:$AU$732,R$8,FALSE),"")</f>
        <v/>
      </c>
      <c r="S296" s="16" t="str">
        <f>IFERROR(VLOOKUP($A296,'CONCENTRADO DE CLAVES'!$A$10:$AU$732,S$8,FALSE),"")</f>
        <v/>
      </c>
      <c r="T296" s="16" t="str">
        <f>IFERROR(VLOOKUP($A296,'CONCENTRADO DE CLAVES'!$A$10:$AU$732,T$8,FALSE),"")</f>
        <v/>
      </c>
      <c r="U296" s="16" t="str">
        <f>IFERROR(VLOOKUP($A296,'CONCENTRADO DE CLAVES'!$A$10:$AU$732,U$8,FALSE),"")</f>
        <v/>
      </c>
      <c r="V296" s="16" t="str">
        <f>IFERROR(VLOOKUP($A296,'CONCENTRADO DE CLAVES'!$A$10:$AU$732,V$8,FALSE),"")</f>
        <v/>
      </c>
      <c r="W296" s="13" t="str">
        <f>IFERROR(VLOOKUP($A296,'CONCENTRADO DE CLAVES'!$A$10:$AU$732,W$8,FALSE),"")</f>
        <v/>
      </c>
      <c r="X296" s="13" t="str">
        <f>IFERROR(VLOOKUP($A296,'CONCENTRADO DE CLAVES'!$A$10:$AU$732,X$8,FALSE),"")</f>
        <v/>
      </c>
      <c r="Y296" s="13" t="str">
        <f>IFERROR(VLOOKUP($A296,'CONCENTRADO DE CLAVES'!$A$10:$AU$732,Y$8,FALSE),"")</f>
        <v/>
      </c>
      <c r="Z296" s="37" t="str">
        <f>IFERROR(VLOOKUP($A296,'CONCENTRADO DE CLAVES'!$A$10:$AU$732,Z$8,FALSE),"")</f>
        <v/>
      </c>
      <c r="AA296" s="13" t="str">
        <f>IFERROR(VLOOKUP($A296,'CONCENTRADO DE CLAVES'!$A$10:$AU$732,AA$8,FALSE),"")</f>
        <v/>
      </c>
      <c r="AB296" s="13" t="str">
        <f>IFERROR(VLOOKUP($A296,'CONCENTRADO DE CLAVES'!$A$10:$AU$732,AB$8,FALSE),"")</f>
        <v/>
      </c>
      <c r="AC296" s="13" t="str">
        <f>IFERROR(VLOOKUP($A296,'CONCENTRADO DE CLAVES'!$A$10:$AU$732,AC$8,FALSE),"")</f>
        <v/>
      </c>
      <c r="AD296" s="37" t="str">
        <f>IFERROR(VLOOKUP($A296,'CONCENTRADO DE CLAVES'!$A$10:$AU$732,AD$8,FALSE),"")</f>
        <v/>
      </c>
      <c r="AE296" s="13" t="str">
        <f>IFERROR(VLOOKUP($A296,'CONCENTRADO DE CLAVES'!$A$10:$AU$732,AE$8,FALSE),"")</f>
        <v/>
      </c>
      <c r="AF296" s="13" t="str">
        <f>IFERROR(VLOOKUP($A296,'CONCENTRADO DE CLAVES'!$A$10:$AU$732,AF$8,FALSE),"")</f>
        <v/>
      </c>
      <c r="AG296" s="13" t="str">
        <f>IFERROR(VLOOKUP($A296,'CONCENTRADO DE CLAVES'!$A$10:$AU$732,AG$8,FALSE),"")</f>
        <v/>
      </c>
      <c r="AH296" s="37" t="str">
        <f>IFERROR(VLOOKUP($A296,'CONCENTRADO DE CLAVES'!$A$10:$AU$732,AH$8,FALSE),"")</f>
        <v/>
      </c>
      <c r="AI296" s="13" t="str">
        <f>IFERROR(VLOOKUP($A296,'CONCENTRADO DE CLAVES'!$A$10:$AU$732,AI$8,FALSE),"")</f>
        <v/>
      </c>
      <c r="AJ296" s="13" t="str">
        <f>IFERROR(VLOOKUP($A296,'CONCENTRADO DE CLAVES'!$A$10:$AU$732,AJ$8,FALSE),"")</f>
        <v/>
      </c>
      <c r="AK296" s="13" t="str">
        <f>IFERROR(VLOOKUP($A296,'CONCENTRADO DE CLAVES'!$A$10:$AU$732,AK$8,FALSE),"")</f>
        <v/>
      </c>
      <c r="AL296" s="37" t="str">
        <f>IFERROR(VLOOKUP($A296,'CONCENTRADO DE CLAVES'!$A$10:$AU$732,AL$8,FALSE),"")</f>
        <v/>
      </c>
      <c r="AM296" s="69" t="str">
        <f>IFERROR(VLOOKUP($A296,'CONCENTRADO DE CLAVES'!$A$10:$AU$732,AM$8,FALSE),"")</f>
        <v/>
      </c>
    </row>
    <row r="297" spans="1:39" x14ac:dyDescent="0.25">
      <c r="A297" s="66">
        <v>288</v>
      </c>
      <c r="B297" s="16" t="str">
        <f>IFERROR(VLOOKUP($A297,'CONCENTRADO DE CLAVES'!$A$10:$AU$732,B$8,FALSE),"")</f>
        <v/>
      </c>
      <c r="C297" s="16" t="str">
        <f>IFERROR(VLOOKUP($A297,'CONCENTRADO DE CLAVES'!$A$10:$AU$732,C$8,FALSE),"")</f>
        <v/>
      </c>
      <c r="D297" s="16" t="str">
        <f>IFERROR(VLOOKUP($A297,'CONCENTRADO DE CLAVES'!$A$10:$AU$732,D$8,FALSE),"")</f>
        <v/>
      </c>
      <c r="E297" s="16" t="str">
        <f>IFERROR(VLOOKUP($A297,'CONCENTRADO DE CLAVES'!$A$10:$AU$732,E$8,FALSE),"")</f>
        <v/>
      </c>
      <c r="F297" s="16" t="str">
        <f>IFERROR(VLOOKUP($A297,'CONCENTRADO DE CLAVES'!$A$10:$AU$732,F$8,FALSE),"")</f>
        <v/>
      </c>
      <c r="G297" s="16" t="str">
        <f>IFERROR(VLOOKUP($A297,'CONCENTRADO DE CLAVES'!$A$10:$AU$732,G$8,FALSE),"")</f>
        <v/>
      </c>
      <c r="H297" s="16" t="str">
        <f>IFERROR(VLOOKUP($A297,'CONCENTRADO DE CLAVES'!$A$10:$AU$732,H$8,FALSE),"")</f>
        <v/>
      </c>
      <c r="I297" s="16" t="str">
        <f>IFERROR(VLOOKUP($A297,'CONCENTRADO DE CLAVES'!$A$10:$AU$732,I$8,FALSE),"")</f>
        <v/>
      </c>
      <c r="J297" s="16" t="str">
        <f>IFERROR(VLOOKUP($A297,'CONCENTRADO DE CLAVES'!$A$10:$AU$732,J$8,FALSE),"")</f>
        <v/>
      </c>
      <c r="K297" s="16" t="str">
        <f>IFERROR(VLOOKUP($A297,'CONCENTRADO DE CLAVES'!$A$10:$AU$732,K$8,FALSE),"")</f>
        <v/>
      </c>
      <c r="L297" s="16" t="str">
        <f>IFERROR(VLOOKUP($A297,'CONCENTRADO DE CLAVES'!$A$10:$AU$732,L$8,FALSE),"")</f>
        <v/>
      </c>
      <c r="M297" s="16" t="str">
        <f>IFERROR(VLOOKUP($A297,'CONCENTRADO DE CLAVES'!$A$10:$AU$732,M$8,FALSE),"")</f>
        <v/>
      </c>
      <c r="N297" s="16" t="str">
        <f>IFERROR(VLOOKUP($A297,'CONCENTRADO DE CLAVES'!$A$10:$AU$732,N$8,FALSE),"")</f>
        <v/>
      </c>
      <c r="O297" s="16" t="str">
        <f>IFERROR(VLOOKUP($A297,'CONCENTRADO DE CLAVES'!$A$10:$AU$732,O$8,FALSE),"")</f>
        <v/>
      </c>
      <c r="P297" s="16" t="str">
        <f>IFERROR(VLOOKUP($A297,'CONCENTRADO DE CLAVES'!$A$10:$AU$732,P$8,FALSE),"")</f>
        <v/>
      </c>
      <c r="Q297" s="16" t="str">
        <f>IFERROR(VLOOKUP($A297,'CONCENTRADO DE CLAVES'!$A$10:$AU$732,Q$8,FALSE),"")</f>
        <v/>
      </c>
      <c r="R297" s="16" t="str">
        <f>IFERROR(VLOOKUP($A297,'CONCENTRADO DE CLAVES'!$A$10:$AU$732,R$8,FALSE),"")</f>
        <v/>
      </c>
      <c r="S297" s="16" t="str">
        <f>IFERROR(VLOOKUP($A297,'CONCENTRADO DE CLAVES'!$A$10:$AU$732,S$8,FALSE),"")</f>
        <v/>
      </c>
      <c r="T297" s="16" t="str">
        <f>IFERROR(VLOOKUP($A297,'CONCENTRADO DE CLAVES'!$A$10:$AU$732,T$8,FALSE),"")</f>
        <v/>
      </c>
      <c r="U297" s="16" t="str">
        <f>IFERROR(VLOOKUP($A297,'CONCENTRADO DE CLAVES'!$A$10:$AU$732,U$8,FALSE),"")</f>
        <v/>
      </c>
      <c r="V297" s="16" t="str">
        <f>IFERROR(VLOOKUP($A297,'CONCENTRADO DE CLAVES'!$A$10:$AU$732,V$8,FALSE),"")</f>
        <v/>
      </c>
      <c r="W297" s="13" t="str">
        <f>IFERROR(VLOOKUP($A297,'CONCENTRADO DE CLAVES'!$A$10:$AU$732,W$8,FALSE),"")</f>
        <v/>
      </c>
      <c r="X297" s="13" t="str">
        <f>IFERROR(VLOOKUP($A297,'CONCENTRADO DE CLAVES'!$A$10:$AU$732,X$8,FALSE),"")</f>
        <v/>
      </c>
      <c r="Y297" s="13" t="str">
        <f>IFERROR(VLOOKUP($A297,'CONCENTRADO DE CLAVES'!$A$10:$AU$732,Y$8,FALSE),"")</f>
        <v/>
      </c>
      <c r="Z297" s="37" t="str">
        <f>IFERROR(VLOOKUP($A297,'CONCENTRADO DE CLAVES'!$A$10:$AU$732,Z$8,FALSE),"")</f>
        <v/>
      </c>
      <c r="AA297" s="13" t="str">
        <f>IFERROR(VLOOKUP($A297,'CONCENTRADO DE CLAVES'!$A$10:$AU$732,AA$8,FALSE),"")</f>
        <v/>
      </c>
      <c r="AB297" s="13" t="str">
        <f>IFERROR(VLOOKUP($A297,'CONCENTRADO DE CLAVES'!$A$10:$AU$732,AB$8,FALSE),"")</f>
        <v/>
      </c>
      <c r="AC297" s="13" t="str">
        <f>IFERROR(VLOOKUP($A297,'CONCENTRADO DE CLAVES'!$A$10:$AU$732,AC$8,FALSE),"")</f>
        <v/>
      </c>
      <c r="AD297" s="37" t="str">
        <f>IFERROR(VLOOKUP($A297,'CONCENTRADO DE CLAVES'!$A$10:$AU$732,AD$8,FALSE),"")</f>
        <v/>
      </c>
      <c r="AE297" s="13" t="str">
        <f>IFERROR(VLOOKUP($A297,'CONCENTRADO DE CLAVES'!$A$10:$AU$732,AE$8,FALSE),"")</f>
        <v/>
      </c>
      <c r="AF297" s="13" t="str">
        <f>IFERROR(VLOOKUP($A297,'CONCENTRADO DE CLAVES'!$A$10:$AU$732,AF$8,FALSE),"")</f>
        <v/>
      </c>
      <c r="AG297" s="13" t="str">
        <f>IFERROR(VLOOKUP($A297,'CONCENTRADO DE CLAVES'!$A$10:$AU$732,AG$8,FALSE),"")</f>
        <v/>
      </c>
      <c r="AH297" s="37" t="str">
        <f>IFERROR(VLOOKUP($A297,'CONCENTRADO DE CLAVES'!$A$10:$AU$732,AH$8,FALSE),"")</f>
        <v/>
      </c>
      <c r="AI297" s="13" t="str">
        <f>IFERROR(VLOOKUP($A297,'CONCENTRADO DE CLAVES'!$A$10:$AU$732,AI$8,FALSE),"")</f>
        <v/>
      </c>
      <c r="AJ297" s="13" t="str">
        <f>IFERROR(VLOOKUP($A297,'CONCENTRADO DE CLAVES'!$A$10:$AU$732,AJ$8,FALSE),"")</f>
        <v/>
      </c>
      <c r="AK297" s="13" t="str">
        <f>IFERROR(VLOOKUP($A297,'CONCENTRADO DE CLAVES'!$A$10:$AU$732,AK$8,FALSE),"")</f>
        <v/>
      </c>
      <c r="AL297" s="37" t="str">
        <f>IFERROR(VLOOKUP($A297,'CONCENTRADO DE CLAVES'!$A$10:$AU$732,AL$8,FALSE),"")</f>
        <v/>
      </c>
      <c r="AM297" s="69" t="str">
        <f>IFERROR(VLOOKUP($A297,'CONCENTRADO DE CLAVES'!$A$10:$AU$732,AM$8,FALSE),"")</f>
        <v/>
      </c>
    </row>
    <row r="298" spans="1:39" x14ac:dyDescent="0.25">
      <c r="A298" s="66">
        <v>289</v>
      </c>
      <c r="B298" s="16" t="str">
        <f>IFERROR(VLOOKUP($A298,'CONCENTRADO DE CLAVES'!$A$10:$AU$732,B$8,FALSE),"")</f>
        <v/>
      </c>
      <c r="C298" s="16" t="str">
        <f>IFERROR(VLOOKUP($A298,'CONCENTRADO DE CLAVES'!$A$10:$AU$732,C$8,FALSE),"")</f>
        <v/>
      </c>
      <c r="D298" s="16" t="str">
        <f>IFERROR(VLOOKUP($A298,'CONCENTRADO DE CLAVES'!$A$10:$AU$732,D$8,FALSE),"")</f>
        <v/>
      </c>
      <c r="E298" s="16" t="str">
        <f>IFERROR(VLOOKUP($A298,'CONCENTRADO DE CLAVES'!$A$10:$AU$732,E$8,FALSE),"")</f>
        <v/>
      </c>
      <c r="F298" s="16" t="str">
        <f>IFERROR(VLOOKUP($A298,'CONCENTRADO DE CLAVES'!$A$10:$AU$732,F$8,FALSE),"")</f>
        <v/>
      </c>
      <c r="G298" s="16" t="str">
        <f>IFERROR(VLOOKUP($A298,'CONCENTRADO DE CLAVES'!$A$10:$AU$732,G$8,FALSE),"")</f>
        <v/>
      </c>
      <c r="H298" s="16" t="str">
        <f>IFERROR(VLOOKUP($A298,'CONCENTRADO DE CLAVES'!$A$10:$AU$732,H$8,FALSE),"")</f>
        <v/>
      </c>
      <c r="I298" s="16" t="str">
        <f>IFERROR(VLOOKUP($A298,'CONCENTRADO DE CLAVES'!$A$10:$AU$732,I$8,FALSE),"")</f>
        <v/>
      </c>
      <c r="J298" s="16" t="str">
        <f>IFERROR(VLOOKUP($A298,'CONCENTRADO DE CLAVES'!$A$10:$AU$732,J$8,FALSE),"")</f>
        <v/>
      </c>
      <c r="K298" s="16" t="str">
        <f>IFERROR(VLOOKUP($A298,'CONCENTRADO DE CLAVES'!$A$10:$AU$732,K$8,FALSE),"")</f>
        <v/>
      </c>
      <c r="L298" s="16" t="str">
        <f>IFERROR(VLOOKUP($A298,'CONCENTRADO DE CLAVES'!$A$10:$AU$732,L$8,FALSE),"")</f>
        <v/>
      </c>
      <c r="M298" s="16" t="str">
        <f>IFERROR(VLOOKUP($A298,'CONCENTRADO DE CLAVES'!$A$10:$AU$732,M$8,FALSE),"")</f>
        <v/>
      </c>
      <c r="N298" s="16" t="str">
        <f>IFERROR(VLOOKUP($A298,'CONCENTRADO DE CLAVES'!$A$10:$AU$732,N$8,FALSE),"")</f>
        <v/>
      </c>
      <c r="O298" s="16" t="str">
        <f>IFERROR(VLOOKUP($A298,'CONCENTRADO DE CLAVES'!$A$10:$AU$732,O$8,FALSE),"")</f>
        <v/>
      </c>
      <c r="P298" s="16" t="str">
        <f>IFERROR(VLOOKUP($A298,'CONCENTRADO DE CLAVES'!$A$10:$AU$732,P$8,FALSE),"")</f>
        <v/>
      </c>
      <c r="Q298" s="16" t="str">
        <f>IFERROR(VLOOKUP($A298,'CONCENTRADO DE CLAVES'!$A$10:$AU$732,Q$8,FALSE),"")</f>
        <v/>
      </c>
      <c r="R298" s="16" t="str">
        <f>IFERROR(VLOOKUP($A298,'CONCENTRADO DE CLAVES'!$A$10:$AU$732,R$8,FALSE),"")</f>
        <v/>
      </c>
      <c r="S298" s="16" t="str">
        <f>IFERROR(VLOOKUP($A298,'CONCENTRADO DE CLAVES'!$A$10:$AU$732,S$8,FALSE),"")</f>
        <v/>
      </c>
      <c r="T298" s="16" t="str">
        <f>IFERROR(VLOOKUP($A298,'CONCENTRADO DE CLAVES'!$A$10:$AU$732,T$8,FALSE),"")</f>
        <v/>
      </c>
      <c r="U298" s="16" t="str">
        <f>IFERROR(VLOOKUP($A298,'CONCENTRADO DE CLAVES'!$A$10:$AU$732,U$8,FALSE),"")</f>
        <v/>
      </c>
      <c r="V298" s="16" t="str">
        <f>IFERROR(VLOOKUP($A298,'CONCENTRADO DE CLAVES'!$A$10:$AU$732,V$8,FALSE),"")</f>
        <v/>
      </c>
      <c r="W298" s="13" t="str">
        <f>IFERROR(VLOOKUP($A298,'CONCENTRADO DE CLAVES'!$A$10:$AU$732,W$8,FALSE),"")</f>
        <v/>
      </c>
      <c r="X298" s="13" t="str">
        <f>IFERROR(VLOOKUP($A298,'CONCENTRADO DE CLAVES'!$A$10:$AU$732,X$8,FALSE),"")</f>
        <v/>
      </c>
      <c r="Y298" s="13" t="str">
        <f>IFERROR(VLOOKUP($A298,'CONCENTRADO DE CLAVES'!$A$10:$AU$732,Y$8,FALSE),"")</f>
        <v/>
      </c>
      <c r="Z298" s="37" t="str">
        <f>IFERROR(VLOOKUP($A298,'CONCENTRADO DE CLAVES'!$A$10:$AU$732,Z$8,FALSE),"")</f>
        <v/>
      </c>
      <c r="AA298" s="13" t="str">
        <f>IFERROR(VLOOKUP($A298,'CONCENTRADO DE CLAVES'!$A$10:$AU$732,AA$8,FALSE),"")</f>
        <v/>
      </c>
      <c r="AB298" s="13" t="str">
        <f>IFERROR(VLOOKUP($A298,'CONCENTRADO DE CLAVES'!$A$10:$AU$732,AB$8,FALSE),"")</f>
        <v/>
      </c>
      <c r="AC298" s="13" t="str">
        <f>IFERROR(VLOOKUP($A298,'CONCENTRADO DE CLAVES'!$A$10:$AU$732,AC$8,FALSE),"")</f>
        <v/>
      </c>
      <c r="AD298" s="37" t="str">
        <f>IFERROR(VLOOKUP($A298,'CONCENTRADO DE CLAVES'!$A$10:$AU$732,AD$8,FALSE),"")</f>
        <v/>
      </c>
      <c r="AE298" s="13" t="str">
        <f>IFERROR(VLOOKUP($A298,'CONCENTRADO DE CLAVES'!$A$10:$AU$732,AE$8,FALSE),"")</f>
        <v/>
      </c>
      <c r="AF298" s="13" t="str">
        <f>IFERROR(VLOOKUP($A298,'CONCENTRADO DE CLAVES'!$A$10:$AU$732,AF$8,FALSE),"")</f>
        <v/>
      </c>
      <c r="AG298" s="13" t="str">
        <f>IFERROR(VLOOKUP($A298,'CONCENTRADO DE CLAVES'!$A$10:$AU$732,AG$8,FALSE),"")</f>
        <v/>
      </c>
      <c r="AH298" s="37" t="str">
        <f>IFERROR(VLOOKUP($A298,'CONCENTRADO DE CLAVES'!$A$10:$AU$732,AH$8,FALSE),"")</f>
        <v/>
      </c>
      <c r="AI298" s="13" t="str">
        <f>IFERROR(VLOOKUP($A298,'CONCENTRADO DE CLAVES'!$A$10:$AU$732,AI$8,FALSE),"")</f>
        <v/>
      </c>
      <c r="AJ298" s="13" t="str">
        <f>IFERROR(VLOOKUP($A298,'CONCENTRADO DE CLAVES'!$A$10:$AU$732,AJ$8,FALSE),"")</f>
        <v/>
      </c>
      <c r="AK298" s="13" t="str">
        <f>IFERROR(VLOOKUP($A298,'CONCENTRADO DE CLAVES'!$A$10:$AU$732,AK$8,FALSE),"")</f>
        <v/>
      </c>
      <c r="AL298" s="37" t="str">
        <f>IFERROR(VLOOKUP($A298,'CONCENTRADO DE CLAVES'!$A$10:$AU$732,AL$8,FALSE),"")</f>
        <v/>
      </c>
      <c r="AM298" s="69" t="str">
        <f>IFERROR(VLOOKUP($A298,'CONCENTRADO DE CLAVES'!$A$10:$AU$732,AM$8,FALSE),"")</f>
        <v/>
      </c>
    </row>
    <row r="299" spans="1:39" x14ac:dyDescent="0.25">
      <c r="A299" s="66">
        <v>290</v>
      </c>
      <c r="B299" s="16" t="str">
        <f>IFERROR(VLOOKUP($A299,'CONCENTRADO DE CLAVES'!$A$10:$AU$732,B$8,FALSE),"")</f>
        <v/>
      </c>
      <c r="C299" s="16" t="str">
        <f>IFERROR(VLOOKUP($A299,'CONCENTRADO DE CLAVES'!$A$10:$AU$732,C$8,FALSE),"")</f>
        <v/>
      </c>
      <c r="D299" s="16" t="str">
        <f>IFERROR(VLOOKUP($A299,'CONCENTRADO DE CLAVES'!$A$10:$AU$732,D$8,FALSE),"")</f>
        <v/>
      </c>
      <c r="E299" s="16" t="str">
        <f>IFERROR(VLOOKUP($A299,'CONCENTRADO DE CLAVES'!$A$10:$AU$732,E$8,FALSE),"")</f>
        <v/>
      </c>
      <c r="F299" s="16" t="str">
        <f>IFERROR(VLOOKUP($A299,'CONCENTRADO DE CLAVES'!$A$10:$AU$732,F$8,FALSE),"")</f>
        <v/>
      </c>
      <c r="G299" s="16" t="str">
        <f>IFERROR(VLOOKUP($A299,'CONCENTRADO DE CLAVES'!$A$10:$AU$732,G$8,FALSE),"")</f>
        <v/>
      </c>
      <c r="H299" s="16" t="str">
        <f>IFERROR(VLOOKUP($A299,'CONCENTRADO DE CLAVES'!$A$10:$AU$732,H$8,FALSE),"")</f>
        <v/>
      </c>
      <c r="I299" s="16" t="str">
        <f>IFERROR(VLOOKUP($A299,'CONCENTRADO DE CLAVES'!$A$10:$AU$732,I$8,FALSE),"")</f>
        <v/>
      </c>
      <c r="J299" s="16" t="str">
        <f>IFERROR(VLOOKUP($A299,'CONCENTRADO DE CLAVES'!$A$10:$AU$732,J$8,FALSE),"")</f>
        <v/>
      </c>
      <c r="K299" s="16" t="str">
        <f>IFERROR(VLOOKUP($A299,'CONCENTRADO DE CLAVES'!$A$10:$AU$732,K$8,FALSE),"")</f>
        <v/>
      </c>
      <c r="L299" s="16" t="str">
        <f>IFERROR(VLOOKUP($A299,'CONCENTRADO DE CLAVES'!$A$10:$AU$732,L$8,FALSE),"")</f>
        <v/>
      </c>
      <c r="M299" s="16" t="str">
        <f>IFERROR(VLOOKUP($A299,'CONCENTRADO DE CLAVES'!$A$10:$AU$732,M$8,FALSE),"")</f>
        <v/>
      </c>
      <c r="N299" s="16" t="str">
        <f>IFERROR(VLOOKUP($A299,'CONCENTRADO DE CLAVES'!$A$10:$AU$732,N$8,FALSE),"")</f>
        <v/>
      </c>
      <c r="O299" s="16" t="str">
        <f>IFERROR(VLOOKUP($A299,'CONCENTRADO DE CLAVES'!$A$10:$AU$732,O$8,FALSE),"")</f>
        <v/>
      </c>
      <c r="P299" s="16" t="str">
        <f>IFERROR(VLOOKUP($A299,'CONCENTRADO DE CLAVES'!$A$10:$AU$732,P$8,FALSE),"")</f>
        <v/>
      </c>
      <c r="Q299" s="16" t="str">
        <f>IFERROR(VLOOKUP($A299,'CONCENTRADO DE CLAVES'!$A$10:$AU$732,Q$8,FALSE),"")</f>
        <v/>
      </c>
      <c r="R299" s="16" t="str">
        <f>IFERROR(VLOOKUP($A299,'CONCENTRADO DE CLAVES'!$A$10:$AU$732,R$8,FALSE),"")</f>
        <v/>
      </c>
      <c r="S299" s="16" t="str">
        <f>IFERROR(VLOOKUP($A299,'CONCENTRADO DE CLAVES'!$A$10:$AU$732,S$8,FALSE),"")</f>
        <v/>
      </c>
      <c r="T299" s="16" t="str">
        <f>IFERROR(VLOOKUP($A299,'CONCENTRADO DE CLAVES'!$A$10:$AU$732,T$8,FALSE),"")</f>
        <v/>
      </c>
      <c r="U299" s="16" t="str">
        <f>IFERROR(VLOOKUP($A299,'CONCENTRADO DE CLAVES'!$A$10:$AU$732,U$8,FALSE),"")</f>
        <v/>
      </c>
      <c r="V299" s="16" t="str">
        <f>IFERROR(VLOOKUP($A299,'CONCENTRADO DE CLAVES'!$A$10:$AU$732,V$8,FALSE),"")</f>
        <v/>
      </c>
      <c r="W299" s="13" t="str">
        <f>IFERROR(VLOOKUP($A299,'CONCENTRADO DE CLAVES'!$A$10:$AU$732,W$8,FALSE),"")</f>
        <v/>
      </c>
      <c r="X299" s="13" t="str">
        <f>IFERROR(VLOOKUP($A299,'CONCENTRADO DE CLAVES'!$A$10:$AU$732,X$8,FALSE),"")</f>
        <v/>
      </c>
      <c r="Y299" s="13" t="str">
        <f>IFERROR(VLOOKUP($A299,'CONCENTRADO DE CLAVES'!$A$10:$AU$732,Y$8,FALSE),"")</f>
        <v/>
      </c>
      <c r="Z299" s="37" t="str">
        <f>IFERROR(VLOOKUP($A299,'CONCENTRADO DE CLAVES'!$A$10:$AU$732,Z$8,FALSE),"")</f>
        <v/>
      </c>
      <c r="AA299" s="13" t="str">
        <f>IFERROR(VLOOKUP($A299,'CONCENTRADO DE CLAVES'!$A$10:$AU$732,AA$8,FALSE),"")</f>
        <v/>
      </c>
      <c r="AB299" s="13" t="str">
        <f>IFERROR(VLOOKUP($A299,'CONCENTRADO DE CLAVES'!$A$10:$AU$732,AB$8,FALSE),"")</f>
        <v/>
      </c>
      <c r="AC299" s="13" t="str">
        <f>IFERROR(VLOOKUP($A299,'CONCENTRADO DE CLAVES'!$A$10:$AU$732,AC$8,FALSE),"")</f>
        <v/>
      </c>
      <c r="AD299" s="37" t="str">
        <f>IFERROR(VLOOKUP($A299,'CONCENTRADO DE CLAVES'!$A$10:$AU$732,AD$8,FALSE),"")</f>
        <v/>
      </c>
      <c r="AE299" s="13" t="str">
        <f>IFERROR(VLOOKUP($A299,'CONCENTRADO DE CLAVES'!$A$10:$AU$732,AE$8,FALSE),"")</f>
        <v/>
      </c>
      <c r="AF299" s="13" t="str">
        <f>IFERROR(VLOOKUP($A299,'CONCENTRADO DE CLAVES'!$A$10:$AU$732,AF$8,FALSE),"")</f>
        <v/>
      </c>
      <c r="AG299" s="13" t="str">
        <f>IFERROR(VLOOKUP($A299,'CONCENTRADO DE CLAVES'!$A$10:$AU$732,AG$8,FALSE),"")</f>
        <v/>
      </c>
      <c r="AH299" s="37" t="str">
        <f>IFERROR(VLOOKUP($A299,'CONCENTRADO DE CLAVES'!$A$10:$AU$732,AH$8,FALSE),"")</f>
        <v/>
      </c>
      <c r="AI299" s="13" t="str">
        <f>IFERROR(VLOOKUP($A299,'CONCENTRADO DE CLAVES'!$A$10:$AU$732,AI$8,FALSE),"")</f>
        <v/>
      </c>
      <c r="AJ299" s="13" t="str">
        <f>IFERROR(VLOOKUP($A299,'CONCENTRADO DE CLAVES'!$A$10:$AU$732,AJ$8,FALSE),"")</f>
        <v/>
      </c>
      <c r="AK299" s="13" t="str">
        <f>IFERROR(VLOOKUP($A299,'CONCENTRADO DE CLAVES'!$A$10:$AU$732,AK$8,FALSE),"")</f>
        <v/>
      </c>
      <c r="AL299" s="37" t="str">
        <f>IFERROR(VLOOKUP($A299,'CONCENTRADO DE CLAVES'!$A$10:$AU$732,AL$8,FALSE),"")</f>
        <v/>
      </c>
      <c r="AM299" s="69" t="str">
        <f>IFERROR(VLOOKUP($A299,'CONCENTRADO DE CLAVES'!$A$10:$AU$732,AM$8,FALSE),"")</f>
        <v/>
      </c>
    </row>
    <row r="300" spans="1:39" x14ac:dyDescent="0.25">
      <c r="A300" s="66">
        <v>291</v>
      </c>
      <c r="B300" s="16" t="str">
        <f>IFERROR(VLOOKUP($A300,'CONCENTRADO DE CLAVES'!$A$10:$AU$732,B$8,FALSE),"")</f>
        <v/>
      </c>
      <c r="C300" s="16" t="str">
        <f>IFERROR(VLOOKUP($A300,'CONCENTRADO DE CLAVES'!$A$10:$AU$732,C$8,FALSE),"")</f>
        <v/>
      </c>
      <c r="D300" s="16" t="str">
        <f>IFERROR(VLOOKUP($A300,'CONCENTRADO DE CLAVES'!$A$10:$AU$732,D$8,FALSE),"")</f>
        <v/>
      </c>
      <c r="E300" s="16" t="str">
        <f>IFERROR(VLOOKUP($A300,'CONCENTRADO DE CLAVES'!$A$10:$AU$732,E$8,FALSE),"")</f>
        <v/>
      </c>
      <c r="F300" s="16" t="str">
        <f>IFERROR(VLOOKUP($A300,'CONCENTRADO DE CLAVES'!$A$10:$AU$732,F$8,FALSE),"")</f>
        <v/>
      </c>
      <c r="G300" s="16" t="str">
        <f>IFERROR(VLOOKUP($A300,'CONCENTRADO DE CLAVES'!$A$10:$AU$732,G$8,FALSE),"")</f>
        <v/>
      </c>
      <c r="H300" s="16" t="str">
        <f>IFERROR(VLOOKUP($A300,'CONCENTRADO DE CLAVES'!$A$10:$AU$732,H$8,FALSE),"")</f>
        <v/>
      </c>
      <c r="I300" s="16" t="str">
        <f>IFERROR(VLOOKUP($A300,'CONCENTRADO DE CLAVES'!$A$10:$AU$732,I$8,FALSE),"")</f>
        <v/>
      </c>
      <c r="J300" s="16" t="str">
        <f>IFERROR(VLOOKUP($A300,'CONCENTRADO DE CLAVES'!$A$10:$AU$732,J$8,FALSE),"")</f>
        <v/>
      </c>
      <c r="K300" s="16" t="str">
        <f>IFERROR(VLOOKUP($A300,'CONCENTRADO DE CLAVES'!$A$10:$AU$732,K$8,FALSE),"")</f>
        <v/>
      </c>
      <c r="L300" s="16" t="str">
        <f>IFERROR(VLOOKUP($A300,'CONCENTRADO DE CLAVES'!$A$10:$AU$732,L$8,FALSE),"")</f>
        <v/>
      </c>
      <c r="M300" s="16" t="str">
        <f>IFERROR(VLOOKUP($A300,'CONCENTRADO DE CLAVES'!$A$10:$AU$732,M$8,FALSE),"")</f>
        <v/>
      </c>
      <c r="N300" s="16" t="str">
        <f>IFERROR(VLOOKUP($A300,'CONCENTRADO DE CLAVES'!$A$10:$AU$732,N$8,FALSE),"")</f>
        <v/>
      </c>
      <c r="O300" s="16" t="str">
        <f>IFERROR(VLOOKUP($A300,'CONCENTRADO DE CLAVES'!$A$10:$AU$732,O$8,FALSE),"")</f>
        <v/>
      </c>
      <c r="P300" s="16" t="str">
        <f>IFERROR(VLOOKUP($A300,'CONCENTRADO DE CLAVES'!$A$10:$AU$732,P$8,FALSE),"")</f>
        <v/>
      </c>
      <c r="Q300" s="16" t="str">
        <f>IFERROR(VLOOKUP($A300,'CONCENTRADO DE CLAVES'!$A$10:$AU$732,Q$8,FALSE),"")</f>
        <v/>
      </c>
      <c r="R300" s="16" t="str">
        <f>IFERROR(VLOOKUP($A300,'CONCENTRADO DE CLAVES'!$A$10:$AU$732,R$8,FALSE),"")</f>
        <v/>
      </c>
      <c r="S300" s="16" t="str">
        <f>IFERROR(VLOOKUP($A300,'CONCENTRADO DE CLAVES'!$A$10:$AU$732,S$8,FALSE),"")</f>
        <v/>
      </c>
      <c r="T300" s="16" t="str">
        <f>IFERROR(VLOOKUP($A300,'CONCENTRADO DE CLAVES'!$A$10:$AU$732,T$8,FALSE),"")</f>
        <v/>
      </c>
      <c r="U300" s="16" t="str">
        <f>IFERROR(VLOOKUP($A300,'CONCENTRADO DE CLAVES'!$A$10:$AU$732,U$8,FALSE),"")</f>
        <v/>
      </c>
      <c r="V300" s="16" t="str">
        <f>IFERROR(VLOOKUP($A300,'CONCENTRADO DE CLAVES'!$A$10:$AU$732,V$8,FALSE),"")</f>
        <v/>
      </c>
      <c r="W300" s="13" t="str">
        <f>IFERROR(VLOOKUP($A300,'CONCENTRADO DE CLAVES'!$A$10:$AU$732,W$8,FALSE),"")</f>
        <v/>
      </c>
      <c r="X300" s="13" t="str">
        <f>IFERROR(VLOOKUP($A300,'CONCENTRADO DE CLAVES'!$A$10:$AU$732,X$8,FALSE),"")</f>
        <v/>
      </c>
      <c r="Y300" s="13" t="str">
        <f>IFERROR(VLOOKUP($A300,'CONCENTRADO DE CLAVES'!$A$10:$AU$732,Y$8,FALSE),"")</f>
        <v/>
      </c>
      <c r="Z300" s="37" t="str">
        <f>IFERROR(VLOOKUP($A300,'CONCENTRADO DE CLAVES'!$A$10:$AU$732,Z$8,FALSE),"")</f>
        <v/>
      </c>
      <c r="AA300" s="13" t="str">
        <f>IFERROR(VLOOKUP($A300,'CONCENTRADO DE CLAVES'!$A$10:$AU$732,AA$8,FALSE),"")</f>
        <v/>
      </c>
      <c r="AB300" s="13" t="str">
        <f>IFERROR(VLOOKUP($A300,'CONCENTRADO DE CLAVES'!$A$10:$AU$732,AB$8,FALSE),"")</f>
        <v/>
      </c>
      <c r="AC300" s="13" t="str">
        <f>IFERROR(VLOOKUP($A300,'CONCENTRADO DE CLAVES'!$A$10:$AU$732,AC$8,FALSE),"")</f>
        <v/>
      </c>
      <c r="AD300" s="37" t="str">
        <f>IFERROR(VLOOKUP($A300,'CONCENTRADO DE CLAVES'!$A$10:$AU$732,AD$8,FALSE),"")</f>
        <v/>
      </c>
      <c r="AE300" s="13" t="str">
        <f>IFERROR(VLOOKUP($A300,'CONCENTRADO DE CLAVES'!$A$10:$AU$732,AE$8,FALSE),"")</f>
        <v/>
      </c>
      <c r="AF300" s="13" t="str">
        <f>IFERROR(VLOOKUP($A300,'CONCENTRADO DE CLAVES'!$A$10:$AU$732,AF$8,FALSE),"")</f>
        <v/>
      </c>
      <c r="AG300" s="13" t="str">
        <f>IFERROR(VLOOKUP($A300,'CONCENTRADO DE CLAVES'!$A$10:$AU$732,AG$8,FALSE),"")</f>
        <v/>
      </c>
      <c r="AH300" s="37" t="str">
        <f>IFERROR(VLOOKUP($A300,'CONCENTRADO DE CLAVES'!$A$10:$AU$732,AH$8,FALSE),"")</f>
        <v/>
      </c>
      <c r="AI300" s="13" t="str">
        <f>IFERROR(VLOOKUP($A300,'CONCENTRADO DE CLAVES'!$A$10:$AU$732,AI$8,FALSE),"")</f>
        <v/>
      </c>
      <c r="AJ300" s="13" t="str">
        <f>IFERROR(VLOOKUP($A300,'CONCENTRADO DE CLAVES'!$A$10:$AU$732,AJ$8,FALSE),"")</f>
        <v/>
      </c>
      <c r="AK300" s="13" t="str">
        <f>IFERROR(VLOOKUP($A300,'CONCENTRADO DE CLAVES'!$A$10:$AU$732,AK$8,FALSE),"")</f>
        <v/>
      </c>
      <c r="AL300" s="37" t="str">
        <f>IFERROR(VLOOKUP($A300,'CONCENTRADO DE CLAVES'!$A$10:$AU$732,AL$8,FALSE),"")</f>
        <v/>
      </c>
      <c r="AM300" s="69" t="str">
        <f>IFERROR(VLOOKUP($A300,'CONCENTRADO DE CLAVES'!$A$10:$AU$732,AM$8,FALSE),"")</f>
        <v/>
      </c>
    </row>
    <row r="301" spans="1:39" x14ac:dyDescent="0.25">
      <c r="A301" s="66">
        <v>292</v>
      </c>
      <c r="B301" s="16" t="str">
        <f>IFERROR(VLOOKUP($A301,'CONCENTRADO DE CLAVES'!$A$10:$AU$732,B$8,FALSE),"")</f>
        <v/>
      </c>
      <c r="C301" s="16" t="str">
        <f>IFERROR(VLOOKUP($A301,'CONCENTRADO DE CLAVES'!$A$10:$AU$732,C$8,FALSE),"")</f>
        <v/>
      </c>
      <c r="D301" s="16" t="str">
        <f>IFERROR(VLOOKUP($A301,'CONCENTRADO DE CLAVES'!$A$10:$AU$732,D$8,FALSE),"")</f>
        <v/>
      </c>
      <c r="E301" s="16" t="str">
        <f>IFERROR(VLOOKUP($A301,'CONCENTRADO DE CLAVES'!$A$10:$AU$732,E$8,FALSE),"")</f>
        <v/>
      </c>
      <c r="F301" s="16" t="str">
        <f>IFERROR(VLOOKUP($A301,'CONCENTRADO DE CLAVES'!$A$10:$AU$732,F$8,FALSE),"")</f>
        <v/>
      </c>
      <c r="G301" s="16" t="str">
        <f>IFERROR(VLOOKUP($A301,'CONCENTRADO DE CLAVES'!$A$10:$AU$732,G$8,FALSE),"")</f>
        <v/>
      </c>
      <c r="H301" s="16" t="str">
        <f>IFERROR(VLOOKUP($A301,'CONCENTRADO DE CLAVES'!$A$10:$AU$732,H$8,FALSE),"")</f>
        <v/>
      </c>
      <c r="I301" s="16" t="str">
        <f>IFERROR(VLOOKUP($A301,'CONCENTRADO DE CLAVES'!$A$10:$AU$732,I$8,FALSE),"")</f>
        <v/>
      </c>
      <c r="J301" s="16" t="str">
        <f>IFERROR(VLOOKUP($A301,'CONCENTRADO DE CLAVES'!$A$10:$AU$732,J$8,FALSE),"")</f>
        <v/>
      </c>
      <c r="K301" s="16" t="str">
        <f>IFERROR(VLOOKUP($A301,'CONCENTRADO DE CLAVES'!$A$10:$AU$732,K$8,FALSE),"")</f>
        <v/>
      </c>
      <c r="L301" s="16" t="str">
        <f>IFERROR(VLOOKUP($A301,'CONCENTRADO DE CLAVES'!$A$10:$AU$732,L$8,FALSE),"")</f>
        <v/>
      </c>
      <c r="M301" s="16" t="str">
        <f>IFERROR(VLOOKUP($A301,'CONCENTRADO DE CLAVES'!$A$10:$AU$732,M$8,FALSE),"")</f>
        <v/>
      </c>
      <c r="N301" s="16" t="str">
        <f>IFERROR(VLOOKUP($A301,'CONCENTRADO DE CLAVES'!$A$10:$AU$732,N$8,FALSE),"")</f>
        <v/>
      </c>
      <c r="O301" s="16" t="str">
        <f>IFERROR(VLOOKUP($A301,'CONCENTRADO DE CLAVES'!$A$10:$AU$732,O$8,FALSE),"")</f>
        <v/>
      </c>
      <c r="P301" s="16" t="str">
        <f>IFERROR(VLOOKUP($A301,'CONCENTRADO DE CLAVES'!$A$10:$AU$732,P$8,FALSE),"")</f>
        <v/>
      </c>
      <c r="Q301" s="16" t="str">
        <f>IFERROR(VLOOKUP($A301,'CONCENTRADO DE CLAVES'!$A$10:$AU$732,Q$8,FALSE),"")</f>
        <v/>
      </c>
      <c r="R301" s="16" t="str">
        <f>IFERROR(VLOOKUP($A301,'CONCENTRADO DE CLAVES'!$A$10:$AU$732,R$8,FALSE),"")</f>
        <v/>
      </c>
      <c r="S301" s="16" t="str">
        <f>IFERROR(VLOOKUP($A301,'CONCENTRADO DE CLAVES'!$A$10:$AU$732,S$8,FALSE),"")</f>
        <v/>
      </c>
      <c r="T301" s="16" t="str">
        <f>IFERROR(VLOOKUP($A301,'CONCENTRADO DE CLAVES'!$A$10:$AU$732,T$8,FALSE),"")</f>
        <v/>
      </c>
      <c r="U301" s="16" t="str">
        <f>IFERROR(VLOOKUP($A301,'CONCENTRADO DE CLAVES'!$A$10:$AU$732,U$8,FALSE),"")</f>
        <v/>
      </c>
      <c r="V301" s="16" t="str">
        <f>IFERROR(VLOOKUP($A301,'CONCENTRADO DE CLAVES'!$A$10:$AU$732,V$8,FALSE),"")</f>
        <v/>
      </c>
      <c r="W301" s="13" t="str">
        <f>IFERROR(VLOOKUP($A301,'CONCENTRADO DE CLAVES'!$A$10:$AU$732,W$8,FALSE),"")</f>
        <v/>
      </c>
      <c r="X301" s="13" t="str">
        <f>IFERROR(VLOOKUP($A301,'CONCENTRADO DE CLAVES'!$A$10:$AU$732,X$8,FALSE),"")</f>
        <v/>
      </c>
      <c r="Y301" s="13" t="str">
        <f>IFERROR(VLOOKUP($A301,'CONCENTRADO DE CLAVES'!$A$10:$AU$732,Y$8,FALSE),"")</f>
        <v/>
      </c>
      <c r="Z301" s="37" t="str">
        <f>IFERROR(VLOOKUP($A301,'CONCENTRADO DE CLAVES'!$A$10:$AU$732,Z$8,FALSE),"")</f>
        <v/>
      </c>
      <c r="AA301" s="13" t="str">
        <f>IFERROR(VLOOKUP($A301,'CONCENTRADO DE CLAVES'!$A$10:$AU$732,AA$8,FALSE),"")</f>
        <v/>
      </c>
      <c r="AB301" s="13" t="str">
        <f>IFERROR(VLOOKUP($A301,'CONCENTRADO DE CLAVES'!$A$10:$AU$732,AB$8,FALSE),"")</f>
        <v/>
      </c>
      <c r="AC301" s="13" t="str">
        <f>IFERROR(VLOOKUP($A301,'CONCENTRADO DE CLAVES'!$A$10:$AU$732,AC$8,FALSE),"")</f>
        <v/>
      </c>
      <c r="AD301" s="37" t="str">
        <f>IFERROR(VLOOKUP($A301,'CONCENTRADO DE CLAVES'!$A$10:$AU$732,AD$8,FALSE),"")</f>
        <v/>
      </c>
      <c r="AE301" s="13" t="str">
        <f>IFERROR(VLOOKUP($A301,'CONCENTRADO DE CLAVES'!$A$10:$AU$732,AE$8,FALSE),"")</f>
        <v/>
      </c>
      <c r="AF301" s="13" t="str">
        <f>IFERROR(VLOOKUP($A301,'CONCENTRADO DE CLAVES'!$A$10:$AU$732,AF$8,FALSE),"")</f>
        <v/>
      </c>
      <c r="AG301" s="13" t="str">
        <f>IFERROR(VLOOKUP($A301,'CONCENTRADO DE CLAVES'!$A$10:$AU$732,AG$8,FALSE),"")</f>
        <v/>
      </c>
      <c r="AH301" s="37" t="str">
        <f>IFERROR(VLOOKUP($A301,'CONCENTRADO DE CLAVES'!$A$10:$AU$732,AH$8,FALSE),"")</f>
        <v/>
      </c>
      <c r="AI301" s="13" t="str">
        <f>IFERROR(VLOOKUP($A301,'CONCENTRADO DE CLAVES'!$A$10:$AU$732,AI$8,FALSE),"")</f>
        <v/>
      </c>
      <c r="AJ301" s="13" t="str">
        <f>IFERROR(VLOOKUP($A301,'CONCENTRADO DE CLAVES'!$A$10:$AU$732,AJ$8,FALSE),"")</f>
        <v/>
      </c>
      <c r="AK301" s="13" t="str">
        <f>IFERROR(VLOOKUP($A301,'CONCENTRADO DE CLAVES'!$A$10:$AU$732,AK$8,FALSE),"")</f>
        <v/>
      </c>
      <c r="AL301" s="37" t="str">
        <f>IFERROR(VLOOKUP($A301,'CONCENTRADO DE CLAVES'!$A$10:$AU$732,AL$8,FALSE),"")</f>
        <v/>
      </c>
      <c r="AM301" s="69" t="str">
        <f>IFERROR(VLOOKUP($A301,'CONCENTRADO DE CLAVES'!$A$10:$AU$732,AM$8,FALSE),"")</f>
        <v/>
      </c>
    </row>
    <row r="302" spans="1:39" x14ac:dyDescent="0.25">
      <c r="A302" s="66">
        <v>293</v>
      </c>
      <c r="B302" s="16" t="str">
        <f>IFERROR(VLOOKUP($A302,'CONCENTRADO DE CLAVES'!$A$10:$AU$732,B$8,FALSE),"")</f>
        <v/>
      </c>
      <c r="C302" s="16" t="str">
        <f>IFERROR(VLOOKUP($A302,'CONCENTRADO DE CLAVES'!$A$10:$AU$732,C$8,FALSE),"")</f>
        <v/>
      </c>
      <c r="D302" s="16" t="str">
        <f>IFERROR(VLOOKUP($A302,'CONCENTRADO DE CLAVES'!$A$10:$AU$732,D$8,FALSE),"")</f>
        <v/>
      </c>
      <c r="E302" s="16" t="str">
        <f>IFERROR(VLOOKUP($A302,'CONCENTRADO DE CLAVES'!$A$10:$AU$732,E$8,FALSE),"")</f>
        <v/>
      </c>
      <c r="F302" s="16" t="str">
        <f>IFERROR(VLOOKUP($A302,'CONCENTRADO DE CLAVES'!$A$10:$AU$732,F$8,FALSE),"")</f>
        <v/>
      </c>
      <c r="G302" s="16" t="str">
        <f>IFERROR(VLOOKUP($A302,'CONCENTRADO DE CLAVES'!$A$10:$AU$732,G$8,FALSE),"")</f>
        <v/>
      </c>
      <c r="H302" s="16" t="str">
        <f>IFERROR(VLOOKUP($A302,'CONCENTRADO DE CLAVES'!$A$10:$AU$732,H$8,FALSE),"")</f>
        <v/>
      </c>
      <c r="I302" s="16" t="str">
        <f>IFERROR(VLOOKUP($A302,'CONCENTRADO DE CLAVES'!$A$10:$AU$732,I$8,FALSE),"")</f>
        <v/>
      </c>
      <c r="J302" s="16" t="str">
        <f>IFERROR(VLOOKUP($A302,'CONCENTRADO DE CLAVES'!$A$10:$AU$732,J$8,FALSE),"")</f>
        <v/>
      </c>
      <c r="K302" s="16" t="str">
        <f>IFERROR(VLOOKUP($A302,'CONCENTRADO DE CLAVES'!$A$10:$AU$732,K$8,FALSE),"")</f>
        <v/>
      </c>
      <c r="L302" s="16" t="str">
        <f>IFERROR(VLOOKUP($A302,'CONCENTRADO DE CLAVES'!$A$10:$AU$732,L$8,FALSE),"")</f>
        <v/>
      </c>
      <c r="M302" s="16" t="str">
        <f>IFERROR(VLOOKUP($A302,'CONCENTRADO DE CLAVES'!$A$10:$AU$732,M$8,FALSE),"")</f>
        <v/>
      </c>
      <c r="N302" s="16" t="str">
        <f>IFERROR(VLOOKUP($A302,'CONCENTRADO DE CLAVES'!$A$10:$AU$732,N$8,FALSE),"")</f>
        <v/>
      </c>
      <c r="O302" s="16" t="str">
        <f>IFERROR(VLOOKUP($A302,'CONCENTRADO DE CLAVES'!$A$10:$AU$732,O$8,FALSE),"")</f>
        <v/>
      </c>
      <c r="P302" s="16" t="str">
        <f>IFERROR(VLOOKUP($A302,'CONCENTRADO DE CLAVES'!$A$10:$AU$732,P$8,FALSE),"")</f>
        <v/>
      </c>
      <c r="Q302" s="16" t="str">
        <f>IFERROR(VLOOKUP($A302,'CONCENTRADO DE CLAVES'!$A$10:$AU$732,Q$8,FALSE),"")</f>
        <v/>
      </c>
      <c r="R302" s="16" t="str">
        <f>IFERROR(VLOOKUP($A302,'CONCENTRADO DE CLAVES'!$A$10:$AU$732,R$8,FALSE),"")</f>
        <v/>
      </c>
      <c r="S302" s="16" t="str">
        <f>IFERROR(VLOOKUP($A302,'CONCENTRADO DE CLAVES'!$A$10:$AU$732,S$8,FALSE),"")</f>
        <v/>
      </c>
      <c r="T302" s="16" t="str">
        <f>IFERROR(VLOOKUP($A302,'CONCENTRADO DE CLAVES'!$A$10:$AU$732,T$8,FALSE),"")</f>
        <v/>
      </c>
      <c r="U302" s="16" t="str">
        <f>IFERROR(VLOOKUP($A302,'CONCENTRADO DE CLAVES'!$A$10:$AU$732,U$8,FALSE),"")</f>
        <v/>
      </c>
      <c r="V302" s="16" t="str">
        <f>IFERROR(VLOOKUP($A302,'CONCENTRADO DE CLAVES'!$A$10:$AU$732,V$8,FALSE),"")</f>
        <v/>
      </c>
      <c r="W302" s="13" t="str">
        <f>IFERROR(VLOOKUP($A302,'CONCENTRADO DE CLAVES'!$A$10:$AU$732,W$8,FALSE),"")</f>
        <v/>
      </c>
      <c r="X302" s="13" t="str">
        <f>IFERROR(VLOOKUP($A302,'CONCENTRADO DE CLAVES'!$A$10:$AU$732,X$8,FALSE),"")</f>
        <v/>
      </c>
      <c r="Y302" s="13" t="str">
        <f>IFERROR(VLOOKUP($A302,'CONCENTRADO DE CLAVES'!$A$10:$AU$732,Y$8,FALSE),"")</f>
        <v/>
      </c>
      <c r="Z302" s="37" t="str">
        <f>IFERROR(VLOOKUP($A302,'CONCENTRADO DE CLAVES'!$A$10:$AU$732,Z$8,FALSE),"")</f>
        <v/>
      </c>
      <c r="AA302" s="13" t="str">
        <f>IFERROR(VLOOKUP($A302,'CONCENTRADO DE CLAVES'!$A$10:$AU$732,AA$8,FALSE),"")</f>
        <v/>
      </c>
      <c r="AB302" s="13" t="str">
        <f>IFERROR(VLOOKUP($A302,'CONCENTRADO DE CLAVES'!$A$10:$AU$732,AB$8,FALSE),"")</f>
        <v/>
      </c>
      <c r="AC302" s="13" t="str">
        <f>IFERROR(VLOOKUP($A302,'CONCENTRADO DE CLAVES'!$A$10:$AU$732,AC$8,FALSE),"")</f>
        <v/>
      </c>
      <c r="AD302" s="37" t="str">
        <f>IFERROR(VLOOKUP($A302,'CONCENTRADO DE CLAVES'!$A$10:$AU$732,AD$8,FALSE),"")</f>
        <v/>
      </c>
      <c r="AE302" s="13" t="str">
        <f>IFERROR(VLOOKUP($A302,'CONCENTRADO DE CLAVES'!$A$10:$AU$732,AE$8,FALSE),"")</f>
        <v/>
      </c>
      <c r="AF302" s="13" t="str">
        <f>IFERROR(VLOOKUP($A302,'CONCENTRADO DE CLAVES'!$A$10:$AU$732,AF$8,FALSE),"")</f>
        <v/>
      </c>
      <c r="AG302" s="13" t="str">
        <f>IFERROR(VLOOKUP($A302,'CONCENTRADO DE CLAVES'!$A$10:$AU$732,AG$8,FALSE),"")</f>
        <v/>
      </c>
      <c r="AH302" s="37" t="str">
        <f>IFERROR(VLOOKUP($A302,'CONCENTRADO DE CLAVES'!$A$10:$AU$732,AH$8,FALSE),"")</f>
        <v/>
      </c>
      <c r="AI302" s="13" t="str">
        <f>IFERROR(VLOOKUP($A302,'CONCENTRADO DE CLAVES'!$A$10:$AU$732,AI$8,FALSE),"")</f>
        <v/>
      </c>
      <c r="AJ302" s="13" t="str">
        <f>IFERROR(VLOOKUP($A302,'CONCENTRADO DE CLAVES'!$A$10:$AU$732,AJ$8,FALSE),"")</f>
        <v/>
      </c>
      <c r="AK302" s="13" t="str">
        <f>IFERROR(VLOOKUP($A302,'CONCENTRADO DE CLAVES'!$A$10:$AU$732,AK$8,FALSE),"")</f>
        <v/>
      </c>
      <c r="AL302" s="37" t="str">
        <f>IFERROR(VLOOKUP($A302,'CONCENTRADO DE CLAVES'!$A$10:$AU$732,AL$8,FALSE),"")</f>
        <v/>
      </c>
      <c r="AM302" s="69" t="str">
        <f>IFERROR(VLOOKUP($A302,'CONCENTRADO DE CLAVES'!$A$10:$AU$732,AM$8,FALSE),"")</f>
        <v/>
      </c>
    </row>
    <row r="303" spans="1:39" x14ac:dyDescent="0.25">
      <c r="A303" s="66">
        <v>294</v>
      </c>
      <c r="B303" s="16" t="str">
        <f>IFERROR(VLOOKUP($A303,'CONCENTRADO DE CLAVES'!$A$10:$AU$732,B$8,FALSE),"")</f>
        <v/>
      </c>
      <c r="C303" s="16" t="str">
        <f>IFERROR(VLOOKUP($A303,'CONCENTRADO DE CLAVES'!$A$10:$AU$732,C$8,FALSE),"")</f>
        <v/>
      </c>
      <c r="D303" s="16" t="str">
        <f>IFERROR(VLOOKUP($A303,'CONCENTRADO DE CLAVES'!$A$10:$AU$732,D$8,FALSE),"")</f>
        <v/>
      </c>
      <c r="E303" s="16" t="str">
        <f>IFERROR(VLOOKUP($A303,'CONCENTRADO DE CLAVES'!$A$10:$AU$732,E$8,FALSE),"")</f>
        <v/>
      </c>
      <c r="F303" s="16" t="str">
        <f>IFERROR(VLOOKUP($A303,'CONCENTRADO DE CLAVES'!$A$10:$AU$732,F$8,FALSE),"")</f>
        <v/>
      </c>
      <c r="G303" s="16" t="str">
        <f>IFERROR(VLOOKUP($A303,'CONCENTRADO DE CLAVES'!$A$10:$AU$732,G$8,FALSE),"")</f>
        <v/>
      </c>
      <c r="H303" s="16" t="str">
        <f>IFERROR(VLOOKUP($A303,'CONCENTRADO DE CLAVES'!$A$10:$AU$732,H$8,FALSE),"")</f>
        <v/>
      </c>
      <c r="I303" s="16" t="str">
        <f>IFERROR(VLOOKUP($A303,'CONCENTRADO DE CLAVES'!$A$10:$AU$732,I$8,FALSE),"")</f>
        <v/>
      </c>
      <c r="J303" s="16" t="str">
        <f>IFERROR(VLOOKUP($A303,'CONCENTRADO DE CLAVES'!$A$10:$AU$732,J$8,FALSE),"")</f>
        <v/>
      </c>
      <c r="K303" s="16" t="str">
        <f>IFERROR(VLOOKUP($A303,'CONCENTRADO DE CLAVES'!$A$10:$AU$732,K$8,FALSE),"")</f>
        <v/>
      </c>
      <c r="L303" s="16" t="str">
        <f>IFERROR(VLOOKUP($A303,'CONCENTRADO DE CLAVES'!$A$10:$AU$732,L$8,FALSE),"")</f>
        <v/>
      </c>
      <c r="M303" s="16" t="str">
        <f>IFERROR(VLOOKUP($A303,'CONCENTRADO DE CLAVES'!$A$10:$AU$732,M$8,FALSE),"")</f>
        <v/>
      </c>
      <c r="N303" s="16" t="str">
        <f>IFERROR(VLOOKUP($A303,'CONCENTRADO DE CLAVES'!$A$10:$AU$732,N$8,FALSE),"")</f>
        <v/>
      </c>
      <c r="O303" s="16" t="str">
        <f>IFERROR(VLOOKUP($A303,'CONCENTRADO DE CLAVES'!$A$10:$AU$732,O$8,FALSE),"")</f>
        <v/>
      </c>
      <c r="P303" s="16" t="str">
        <f>IFERROR(VLOOKUP($A303,'CONCENTRADO DE CLAVES'!$A$10:$AU$732,P$8,FALSE),"")</f>
        <v/>
      </c>
      <c r="Q303" s="16" t="str">
        <f>IFERROR(VLOOKUP($A303,'CONCENTRADO DE CLAVES'!$A$10:$AU$732,Q$8,FALSE),"")</f>
        <v/>
      </c>
      <c r="R303" s="16" t="str">
        <f>IFERROR(VLOOKUP($A303,'CONCENTRADO DE CLAVES'!$A$10:$AU$732,R$8,FALSE),"")</f>
        <v/>
      </c>
      <c r="S303" s="16" t="str">
        <f>IFERROR(VLOOKUP($A303,'CONCENTRADO DE CLAVES'!$A$10:$AU$732,S$8,FALSE),"")</f>
        <v/>
      </c>
      <c r="T303" s="16" t="str">
        <f>IFERROR(VLOOKUP($A303,'CONCENTRADO DE CLAVES'!$A$10:$AU$732,T$8,FALSE),"")</f>
        <v/>
      </c>
      <c r="U303" s="16" t="str">
        <f>IFERROR(VLOOKUP($A303,'CONCENTRADO DE CLAVES'!$A$10:$AU$732,U$8,FALSE),"")</f>
        <v/>
      </c>
      <c r="V303" s="16" t="str">
        <f>IFERROR(VLOOKUP($A303,'CONCENTRADO DE CLAVES'!$A$10:$AU$732,V$8,FALSE),"")</f>
        <v/>
      </c>
      <c r="W303" s="13" t="str">
        <f>IFERROR(VLOOKUP($A303,'CONCENTRADO DE CLAVES'!$A$10:$AU$732,W$8,FALSE),"")</f>
        <v/>
      </c>
      <c r="X303" s="13" t="str">
        <f>IFERROR(VLOOKUP($A303,'CONCENTRADO DE CLAVES'!$A$10:$AU$732,X$8,FALSE),"")</f>
        <v/>
      </c>
      <c r="Y303" s="13" t="str">
        <f>IFERROR(VLOOKUP($A303,'CONCENTRADO DE CLAVES'!$A$10:$AU$732,Y$8,FALSE),"")</f>
        <v/>
      </c>
      <c r="Z303" s="37" t="str">
        <f>IFERROR(VLOOKUP($A303,'CONCENTRADO DE CLAVES'!$A$10:$AU$732,Z$8,FALSE),"")</f>
        <v/>
      </c>
      <c r="AA303" s="13" t="str">
        <f>IFERROR(VLOOKUP($A303,'CONCENTRADO DE CLAVES'!$A$10:$AU$732,AA$8,FALSE),"")</f>
        <v/>
      </c>
      <c r="AB303" s="13" t="str">
        <f>IFERROR(VLOOKUP($A303,'CONCENTRADO DE CLAVES'!$A$10:$AU$732,AB$8,FALSE),"")</f>
        <v/>
      </c>
      <c r="AC303" s="13" t="str">
        <f>IFERROR(VLOOKUP($A303,'CONCENTRADO DE CLAVES'!$A$10:$AU$732,AC$8,FALSE),"")</f>
        <v/>
      </c>
      <c r="AD303" s="37" t="str">
        <f>IFERROR(VLOOKUP($A303,'CONCENTRADO DE CLAVES'!$A$10:$AU$732,AD$8,FALSE),"")</f>
        <v/>
      </c>
      <c r="AE303" s="13" t="str">
        <f>IFERROR(VLOOKUP($A303,'CONCENTRADO DE CLAVES'!$A$10:$AU$732,AE$8,FALSE),"")</f>
        <v/>
      </c>
      <c r="AF303" s="13" t="str">
        <f>IFERROR(VLOOKUP($A303,'CONCENTRADO DE CLAVES'!$A$10:$AU$732,AF$8,FALSE),"")</f>
        <v/>
      </c>
      <c r="AG303" s="13" t="str">
        <f>IFERROR(VLOOKUP($A303,'CONCENTRADO DE CLAVES'!$A$10:$AU$732,AG$8,FALSE),"")</f>
        <v/>
      </c>
      <c r="AH303" s="37" t="str">
        <f>IFERROR(VLOOKUP($A303,'CONCENTRADO DE CLAVES'!$A$10:$AU$732,AH$8,FALSE),"")</f>
        <v/>
      </c>
      <c r="AI303" s="13" t="str">
        <f>IFERROR(VLOOKUP($A303,'CONCENTRADO DE CLAVES'!$A$10:$AU$732,AI$8,FALSE),"")</f>
        <v/>
      </c>
      <c r="AJ303" s="13" t="str">
        <f>IFERROR(VLOOKUP($A303,'CONCENTRADO DE CLAVES'!$A$10:$AU$732,AJ$8,FALSE),"")</f>
        <v/>
      </c>
      <c r="AK303" s="13" t="str">
        <f>IFERROR(VLOOKUP($A303,'CONCENTRADO DE CLAVES'!$A$10:$AU$732,AK$8,FALSE),"")</f>
        <v/>
      </c>
      <c r="AL303" s="37" t="str">
        <f>IFERROR(VLOOKUP($A303,'CONCENTRADO DE CLAVES'!$A$10:$AU$732,AL$8,FALSE),"")</f>
        <v/>
      </c>
      <c r="AM303" s="69" t="str">
        <f>IFERROR(VLOOKUP($A303,'CONCENTRADO DE CLAVES'!$A$10:$AU$732,AM$8,FALSE),"")</f>
        <v/>
      </c>
    </row>
    <row r="304" spans="1:39" x14ac:dyDescent="0.25">
      <c r="A304" s="66">
        <v>295</v>
      </c>
      <c r="B304" s="16" t="str">
        <f>IFERROR(VLOOKUP($A304,'CONCENTRADO DE CLAVES'!$A$10:$AU$732,B$8,FALSE),"")</f>
        <v/>
      </c>
      <c r="C304" s="16" t="str">
        <f>IFERROR(VLOOKUP($A304,'CONCENTRADO DE CLAVES'!$A$10:$AU$732,C$8,FALSE),"")</f>
        <v/>
      </c>
      <c r="D304" s="16" t="str">
        <f>IFERROR(VLOOKUP($A304,'CONCENTRADO DE CLAVES'!$A$10:$AU$732,D$8,FALSE),"")</f>
        <v/>
      </c>
      <c r="E304" s="16" t="str">
        <f>IFERROR(VLOOKUP($A304,'CONCENTRADO DE CLAVES'!$A$10:$AU$732,E$8,FALSE),"")</f>
        <v/>
      </c>
      <c r="F304" s="16" t="str">
        <f>IFERROR(VLOOKUP($A304,'CONCENTRADO DE CLAVES'!$A$10:$AU$732,F$8,FALSE),"")</f>
        <v/>
      </c>
      <c r="G304" s="16" t="str">
        <f>IFERROR(VLOOKUP($A304,'CONCENTRADO DE CLAVES'!$A$10:$AU$732,G$8,FALSE),"")</f>
        <v/>
      </c>
      <c r="H304" s="16" t="str">
        <f>IFERROR(VLOOKUP($A304,'CONCENTRADO DE CLAVES'!$A$10:$AU$732,H$8,FALSE),"")</f>
        <v/>
      </c>
      <c r="I304" s="16" t="str">
        <f>IFERROR(VLOOKUP($A304,'CONCENTRADO DE CLAVES'!$A$10:$AU$732,I$8,FALSE),"")</f>
        <v/>
      </c>
      <c r="J304" s="16" t="str">
        <f>IFERROR(VLOOKUP($A304,'CONCENTRADO DE CLAVES'!$A$10:$AU$732,J$8,FALSE),"")</f>
        <v/>
      </c>
      <c r="K304" s="16" t="str">
        <f>IFERROR(VLOOKUP($A304,'CONCENTRADO DE CLAVES'!$A$10:$AU$732,K$8,FALSE),"")</f>
        <v/>
      </c>
      <c r="L304" s="16" t="str">
        <f>IFERROR(VLOOKUP($A304,'CONCENTRADO DE CLAVES'!$A$10:$AU$732,L$8,FALSE),"")</f>
        <v/>
      </c>
      <c r="M304" s="16" t="str">
        <f>IFERROR(VLOOKUP($A304,'CONCENTRADO DE CLAVES'!$A$10:$AU$732,M$8,FALSE),"")</f>
        <v/>
      </c>
      <c r="N304" s="16" t="str">
        <f>IFERROR(VLOOKUP($A304,'CONCENTRADO DE CLAVES'!$A$10:$AU$732,N$8,FALSE),"")</f>
        <v/>
      </c>
      <c r="O304" s="16" t="str">
        <f>IFERROR(VLOOKUP($A304,'CONCENTRADO DE CLAVES'!$A$10:$AU$732,O$8,FALSE),"")</f>
        <v/>
      </c>
      <c r="P304" s="16" t="str">
        <f>IFERROR(VLOOKUP($A304,'CONCENTRADO DE CLAVES'!$A$10:$AU$732,P$8,FALSE),"")</f>
        <v/>
      </c>
      <c r="Q304" s="16" t="str">
        <f>IFERROR(VLOOKUP($A304,'CONCENTRADO DE CLAVES'!$A$10:$AU$732,Q$8,FALSE),"")</f>
        <v/>
      </c>
      <c r="R304" s="16" t="str">
        <f>IFERROR(VLOOKUP($A304,'CONCENTRADO DE CLAVES'!$A$10:$AU$732,R$8,FALSE),"")</f>
        <v/>
      </c>
      <c r="S304" s="16" t="str">
        <f>IFERROR(VLOOKUP($A304,'CONCENTRADO DE CLAVES'!$A$10:$AU$732,S$8,FALSE),"")</f>
        <v/>
      </c>
      <c r="T304" s="16" t="str">
        <f>IFERROR(VLOOKUP($A304,'CONCENTRADO DE CLAVES'!$A$10:$AU$732,T$8,FALSE),"")</f>
        <v/>
      </c>
      <c r="U304" s="16" t="str">
        <f>IFERROR(VLOOKUP($A304,'CONCENTRADO DE CLAVES'!$A$10:$AU$732,U$8,FALSE),"")</f>
        <v/>
      </c>
      <c r="V304" s="16" t="str">
        <f>IFERROR(VLOOKUP($A304,'CONCENTRADO DE CLAVES'!$A$10:$AU$732,V$8,FALSE),"")</f>
        <v/>
      </c>
      <c r="W304" s="13" t="str">
        <f>IFERROR(VLOOKUP($A304,'CONCENTRADO DE CLAVES'!$A$10:$AU$732,W$8,FALSE),"")</f>
        <v/>
      </c>
      <c r="X304" s="13" t="str">
        <f>IFERROR(VLOOKUP($A304,'CONCENTRADO DE CLAVES'!$A$10:$AU$732,X$8,FALSE),"")</f>
        <v/>
      </c>
      <c r="Y304" s="13" t="str">
        <f>IFERROR(VLOOKUP($A304,'CONCENTRADO DE CLAVES'!$A$10:$AU$732,Y$8,FALSE),"")</f>
        <v/>
      </c>
      <c r="Z304" s="37" t="str">
        <f>IFERROR(VLOOKUP($A304,'CONCENTRADO DE CLAVES'!$A$10:$AU$732,Z$8,FALSE),"")</f>
        <v/>
      </c>
      <c r="AA304" s="13" t="str">
        <f>IFERROR(VLOOKUP($A304,'CONCENTRADO DE CLAVES'!$A$10:$AU$732,AA$8,FALSE),"")</f>
        <v/>
      </c>
      <c r="AB304" s="13" t="str">
        <f>IFERROR(VLOOKUP($A304,'CONCENTRADO DE CLAVES'!$A$10:$AU$732,AB$8,FALSE),"")</f>
        <v/>
      </c>
      <c r="AC304" s="13" t="str">
        <f>IFERROR(VLOOKUP($A304,'CONCENTRADO DE CLAVES'!$A$10:$AU$732,AC$8,FALSE),"")</f>
        <v/>
      </c>
      <c r="AD304" s="37" t="str">
        <f>IFERROR(VLOOKUP($A304,'CONCENTRADO DE CLAVES'!$A$10:$AU$732,AD$8,FALSE),"")</f>
        <v/>
      </c>
      <c r="AE304" s="13" t="str">
        <f>IFERROR(VLOOKUP($A304,'CONCENTRADO DE CLAVES'!$A$10:$AU$732,AE$8,FALSE),"")</f>
        <v/>
      </c>
      <c r="AF304" s="13" t="str">
        <f>IFERROR(VLOOKUP($A304,'CONCENTRADO DE CLAVES'!$A$10:$AU$732,AF$8,FALSE),"")</f>
        <v/>
      </c>
      <c r="AG304" s="13" t="str">
        <f>IFERROR(VLOOKUP($A304,'CONCENTRADO DE CLAVES'!$A$10:$AU$732,AG$8,FALSE),"")</f>
        <v/>
      </c>
      <c r="AH304" s="37" t="str">
        <f>IFERROR(VLOOKUP($A304,'CONCENTRADO DE CLAVES'!$A$10:$AU$732,AH$8,FALSE),"")</f>
        <v/>
      </c>
      <c r="AI304" s="13" t="str">
        <f>IFERROR(VLOOKUP($A304,'CONCENTRADO DE CLAVES'!$A$10:$AU$732,AI$8,FALSE),"")</f>
        <v/>
      </c>
      <c r="AJ304" s="13" t="str">
        <f>IFERROR(VLOOKUP($A304,'CONCENTRADO DE CLAVES'!$A$10:$AU$732,AJ$8,FALSE),"")</f>
        <v/>
      </c>
      <c r="AK304" s="13" t="str">
        <f>IFERROR(VLOOKUP($A304,'CONCENTRADO DE CLAVES'!$A$10:$AU$732,AK$8,FALSE),"")</f>
        <v/>
      </c>
      <c r="AL304" s="37" t="str">
        <f>IFERROR(VLOOKUP($A304,'CONCENTRADO DE CLAVES'!$A$10:$AU$732,AL$8,FALSE),"")</f>
        <v/>
      </c>
      <c r="AM304" s="69" t="str">
        <f>IFERROR(VLOOKUP($A304,'CONCENTRADO DE CLAVES'!$A$10:$AU$732,AM$8,FALSE),"")</f>
        <v/>
      </c>
    </row>
    <row r="305" spans="1:39" x14ac:dyDescent="0.25">
      <c r="A305" s="66">
        <v>296</v>
      </c>
      <c r="B305" s="16" t="str">
        <f>IFERROR(VLOOKUP($A305,'CONCENTRADO DE CLAVES'!$A$10:$AU$732,B$8,FALSE),"")</f>
        <v/>
      </c>
      <c r="C305" s="16" t="str">
        <f>IFERROR(VLOOKUP($A305,'CONCENTRADO DE CLAVES'!$A$10:$AU$732,C$8,FALSE),"")</f>
        <v/>
      </c>
      <c r="D305" s="16" t="str">
        <f>IFERROR(VLOOKUP($A305,'CONCENTRADO DE CLAVES'!$A$10:$AU$732,D$8,FALSE),"")</f>
        <v/>
      </c>
      <c r="E305" s="16" t="str">
        <f>IFERROR(VLOOKUP($A305,'CONCENTRADO DE CLAVES'!$A$10:$AU$732,E$8,FALSE),"")</f>
        <v/>
      </c>
      <c r="F305" s="16" t="str">
        <f>IFERROR(VLOOKUP($A305,'CONCENTRADO DE CLAVES'!$A$10:$AU$732,F$8,FALSE),"")</f>
        <v/>
      </c>
      <c r="G305" s="16" t="str">
        <f>IFERROR(VLOOKUP($A305,'CONCENTRADO DE CLAVES'!$A$10:$AU$732,G$8,FALSE),"")</f>
        <v/>
      </c>
      <c r="H305" s="16" t="str">
        <f>IFERROR(VLOOKUP($A305,'CONCENTRADO DE CLAVES'!$A$10:$AU$732,H$8,FALSE),"")</f>
        <v/>
      </c>
      <c r="I305" s="16" t="str">
        <f>IFERROR(VLOOKUP($A305,'CONCENTRADO DE CLAVES'!$A$10:$AU$732,I$8,FALSE),"")</f>
        <v/>
      </c>
      <c r="J305" s="16" t="str">
        <f>IFERROR(VLOOKUP($A305,'CONCENTRADO DE CLAVES'!$A$10:$AU$732,J$8,FALSE),"")</f>
        <v/>
      </c>
      <c r="K305" s="16" t="str">
        <f>IFERROR(VLOOKUP($A305,'CONCENTRADO DE CLAVES'!$A$10:$AU$732,K$8,FALSE),"")</f>
        <v/>
      </c>
      <c r="L305" s="16" t="str">
        <f>IFERROR(VLOOKUP($A305,'CONCENTRADO DE CLAVES'!$A$10:$AU$732,L$8,FALSE),"")</f>
        <v/>
      </c>
      <c r="M305" s="16" t="str">
        <f>IFERROR(VLOOKUP($A305,'CONCENTRADO DE CLAVES'!$A$10:$AU$732,M$8,FALSE),"")</f>
        <v/>
      </c>
      <c r="N305" s="16" t="str">
        <f>IFERROR(VLOOKUP($A305,'CONCENTRADO DE CLAVES'!$A$10:$AU$732,N$8,FALSE),"")</f>
        <v/>
      </c>
      <c r="O305" s="16" t="str">
        <f>IFERROR(VLOOKUP($A305,'CONCENTRADO DE CLAVES'!$A$10:$AU$732,O$8,FALSE),"")</f>
        <v/>
      </c>
      <c r="P305" s="16" t="str">
        <f>IFERROR(VLOOKUP($A305,'CONCENTRADO DE CLAVES'!$A$10:$AU$732,P$8,FALSE),"")</f>
        <v/>
      </c>
      <c r="Q305" s="16" t="str">
        <f>IFERROR(VLOOKUP($A305,'CONCENTRADO DE CLAVES'!$A$10:$AU$732,Q$8,FALSE),"")</f>
        <v/>
      </c>
      <c r="R305" s="16" t="str">
        <f>IFERROR(VLOOKUP($A305,'CONCENTRADO DE CLAVES'!$A$10:$AU$732,R$8,FALSE),"")</f>
        <v/>
      </c>
      <c r="S305" s="16" t="str">
        <f>IFERROR(VLOOKUP($A305,'CONCENTRADO DE CLAVES'!$A$10:$AU$732,S$8,FALSE),"")</f>
        <v/>
      </c>
      <c r="T305" s="16" t="str">
        <f>IFERROR(VLOOKUP($A305,'CONCENTRADO DE CLAVES'!$A$10:$AU$732,T$8,FALSE),"")</f>
        <v/>
      </c>
      <c r="U305" s="16" t="str">
        <f>IFERROR(VLOOKUP($A305,'CONCENTRADO DE CLAVES'!$A$10:$AU$732,U$8,FALSE),"")</f>
        <v/>
      </c>
      <c r="V305" s="16" t="str">
        <f>IFERROR(VLOOKUP($A305,'CONCENTRADO DE CLAVES'!$A$10:$AU$732,V$8,FALSE),"")</f>
        <v/>
      </c>
      <c r="W305" s="13" t="str">
        <f>IFERROR(VLOOKUP($A305,'CONCENTRADO DE CLAVES'!$A$10:$AU$732,W$8,FALSE),"")</f>
        <v/>
      </c>
      <c r="X305" s="13" t="str">
        <f>IFERROR(VLOOKUP($A305,'CONCENTRADO DE CLAVES'!$A$10:$AU$732,X$8,FALSE),"")</f>
        <v/>
      </c>
      <c r="Y305" s="13" t="str">
        <f>IFERROR(VLOOKUP($A305,'CONCENTRADO DE CLAVES'!$A$10:$AU$732,Y$8,FALSE),"")</f>
        <v/>
      </c>
      <c r="Z305" s="37" t="str">
        <f>IFERROR(VLOOKUP($A305,'CONCENTRADO DE CLAVES'!$A$10:$AU$732,Z$8,FALSE),"")</f>
        <v/>
      </c>
      <c r="AA305" s="13" t="str">
        <f>IFERROR(VLOOKUP($A305,'CONCENTRADO DE CLAVES'!$A$10:$AU$732,AA$8,FALSE),"")</f>
        <v/>
      </c>
      <c r="AB305" s="13" t="str">
        <f>IFERROR(VLOOKUP($A305,'CONCENTRADO DE CLAVES'!$A$10:$AU$732,AB$8,FALSE),"")</f>
        <v/>
      </c>
      <c r="AC305" s="13" t="str">
        <f>IFERROR(VLOOKUP($A305,'CONCENTRADO DE CLAVES'!$A$10:$AU$732,AC$8,FALSE),"")</f>
        <v/>
      </c>
      <c r="AD305" s="37" t="str">
        <f>IFERROR(VLOOKUP($A305,'CONCENTRADO DE CLAVES'!$A$10:$AU$732,AD$8,FALSE),"")</f>
        <v/>
      </c>
      <c r="AE305" s="13" t="str">
        <f>IFERROR(VLOOKUP($A305,'CONCENTRADO DE CLAVES'!$A$10:$AU$732,AE$8,FALSE),"")</f>
        <v/>
      </c>
      <c r="AF305" s="13" t="str">
        <f>IFERROR(VLOOKUP($A305,'CONCENTRADO DE CLAVES'!$A$10:$AU$732,AF$8,FALSE),"")</f>
        <v/>
      </c>
      <c r="AG305" s="13" t="str">
        <f>IFERROR(VLOOKUP($A305,'CONCENTRADO DE CLAVES'!$A$10:$AU$732,AG$8,FALSE),"")</f>
        <v/>
      </c>
      <c r="AH305" s="37" t="str">
        <f>IFERROR(VLOOKUP($A305,'CONCENTRADO DE CLAVES'!$A$10:$AU$732,AH$8,FALSE),"")</f>
        <v/>
      </c>
      <c r="AI305" s="13" t="str">
        <f>IFERROR(VLOOKUP($A305,'CONCENTRADO DE CLAVES'!$A$10:$AU$732,AI$8,FALSE),"")</f>
        <v/>
      </c>
      <c r="AJ305" s="13" t="str">
        <f>IFERROR(VLOOKUP($A305,'CONCENTRADO DE CLAVES'!$A$10:$AU$732,AJ$8,FALSE),"")</f>
        <v/>
      </c>
      <c r="AK305" s="13" t="str">
        <f>IFERROR(VLOOKUP($A305,'CONCENTRADO DE CLAVES'!$A$10:$AU$732,AK$8,FALSE),"")</f>
        <v/>
      </c>
      <c r="AL305" s="37" t="str">
        <f>IFERROR(VLOOKUP($A305,'CONCENTRADO DE CLAVES'!$A$10:$AU$732,AL$8,FALSE),"")</f>
        <v/>
      </c>
      <c r="AM305" s="69" t="str">
        <f>IFERROR(VLOOKUP($A305,'CONCENTRADO DE CLAVES'!$A$10:$AU$732,AM$8,FALSE),"")</f>
        <v/>
      </c>
    </row>
    <row r="306" spans="1:39" x14ac:dyDescent="0.25">
      <c r="A306" s="66">
        <v>297</v>
      </c>
      <c r="B306" s="16" t="str">
        <f>IFERROR(VLOOKUP($A306,'CONCENTRADO DE CLAVES'!$A$10:$AU$732,B$8,FALSE),"")</f>
        <v/>
      </c>
      <c r="C306" s="16" t="str">
        <f>IFERROR(VLOOKUP($A306,'CONCENTRADO DE CLAVES'!$A$10:$AU$732,C$8,FALSE),"")</f>
        <v/>
      </c>
      <c r="D306" s="16" t="str">
        <f>IFERROR(VLOOKUP($A306,'CONCENTRADO DE CLAVES'!$A$10:$AU$732,D$8,FALSE),"")</f>
        <v/>
      </c>
      <c r="E306" s="16" t="str">
        <f>IFERROR(VLOOKUP($A306,'CONCENTRADO DE CLAVES'!$A$10:$AU$732,E$8,FALSE),"")</f>
        <v/>
      </c>
      <c r="F306" s="16" t="str">
        <f>IFERROR(VLOOKUP($A306,'CONCENTRADO DE CLAVES'!$A$10:$AU$732,F$8,FALSE),"")</f>
        <v/>
      </c>
      <c r="G306" s="16" t="str">
        <f>IFERROR(VLOOKUP($A306,'CONCENTRADO DE CLAVES'!$A$10:$AU$732,G$8,FALSE),"")</f>
        <v/>
      </c>
      <c r="H306" s="16" t="str">
        <f>IFERROR(VLOOKUP($A306,'CONCENTRADO DE CLAVES'!$A$10:$AU$732,H$8,FALSE),"")</f>
        <v/>
      </c>
      <c r="I306" s="16" t="str">
        <f>IFERROR(VLOOKUP($A306,'CONCENTRADO DE CLAVES'!$A$10:$AU$732,I$8,FALSE),"")</f>
        <v/>
      </c>
      <c r="J306" s="16" t="str">
        <f>IFERROR(VLOOKUP($A306,'CONCENTRADO DE CLAVES'!$A$10:$AU$732,J$8,FALSE),"")</f>
        <v/>
      </c>
      <c r="K306" s="16" t="str">
        <f>IFERROR(VLOOKUP($A306,'CONCENTRADO DE CLAVES'!$A$10:$AU$732,K$8,FALSE),"")</f>
        <v/>
      </c>
      <c r="L306" s="16" t="str">
        <f>IFERROR(VLOOKUP($A306,'CONCENTRADO DE CLAVES'!$A$10:$AU$732,L$8,FALSE),"")</f>
        <v/>
      </c>
      <c r="M306" s="16" t="str">
        <f>IFERROR(VLOOKUP($A306,'CONCENTRADO DE CLAVES'!$A$10:$AU$732,M$8,FALSE),"")</f>
        <v/>
      </c>
      <c r="N306" s="16" t="str">
        <f>IFERROR(VLOOKUP($A306,'CONCENTRADO DE CLAVES'!$A$10:$AU$732,N$8,FALSE),"")</f>
        <v/>
      </c>
      <c r="O306" s="16" t="str">
        <f>IFERROR(VLOOKUP($A306,'CONCENTRADO DE CLAVES'!$A$10:$AU$732,O$8,FALSE),"")</f>
        <v/>
      </c>
      <c r="P306" s="16" t="str">
        <f>IFERROR(VLOOKUP($A306,'CONCENTRADO DE CLAVES'!$A$10:$AU$732,P$8,FALSE),"")</f>
        <v/>
      </c>
      <c r="Q306" s="16" t="str">
        <f>IFERROR(VLOOKUP($A306,'CONCENTRADO DE CLAVES'!$A$10:$AU$732,Q$8,FALSE),"")</f>
        <v/>
      </c>
      <c r="R306" s="16" t="str">
        <f>IFERROR(VLOOKUP($A306,'CONCENTRADO DE CLAVES'!$A$10:$AU$732,R$8,FALSE),"")</f>
        <v/>
      </c>
      <c r="S306" s="16" t="str">
        <f>IFERROR(VLOOKUP($A306,'CONCENTRADO DE CLAVES'!$A$10:$AU$732,S$8,FALSE),"")</f>
        <v/>
      </c>
      <c r="T306" s="16" t="str">
        <f>IFERROR(VLOOKUP($A306,'CONCENTRADO DE CLAVES'!$A$10:$AU$732,T$8,FALSE),"")</f>
        <v/>
      </c>
      <c r="U306" s="16" t="str">
        <f>IFERROR(VLOOKUP($A306,'CONCENTRADO DE CLAVES'!$A$10:$AU$732,U$8,FALSE),"")</f>
        <v/>
      </c>
      <c r="V306" s="16" t="str">
        <f>IFERROR(VLOOKUP($A306,'CONCENTRADO DE CLAVES'!$A$10:$AU$732,V$8,FALSE),"")</f>
        <v/>
      </c>
      <c r="W306" s="13" t="str">
        <f>IFERROR(VLOOKUP($A306,'CONCENTRADO DE CLAVES'!$A$10:$AU$732,W$8,FALSE),"")</f>
        <v/>
      </c>
      <c r="X306" s="13" t="str">
        <f>IFERROR(VLOOKUP($A306,'CONCENTRADO DE CLAVES'!$A$10:$AU$732,X$8,FALSE),"")</f>
        <v/>
      </c>
      <c r="Y306" s="13" t="str">
        <f>IFERROR(VLOOKUP($A306,'CONCENTRADO DE CLAVES'!$A$10:$AU$732,Y$8,FALSE),"")</f>
        <v/>
      </c>
      <c r="Z306" s="37" t="str">
        <f>IFERROR(VLOOKUP($A306,'CONCENTRADO DE CLAVES'!$A$10:$AU$732,Z$8,FALSE),"")</f>
        <v/>
      </c>
      <c r="AA306" s="13" t="str">
        <f>IFERROR(VLOOKUP($A306,'CONCENTRADO DE CLAVES'!$A$10:$AU$732,AA$8,FALSE),"")</f>
        <v/>
      </c>
      <c r="AB306" s="13" t="str">
        <f>IFERROR(VLOOKUP($A306,'CONCENTRADO DE CLAVES'!$A$10:$AU$732,AB$8,FALSE),"")</f>
        <v/>
      </c>
      <c r="AC306" s="13" t="str">
        <f>IFERROR(VLOOKUP($A306,'CONCENTRADO DE CLAVES'!$A$10:$AU$732,AC$8,FALSE),"")</f>
        <v/>
      </c>
      <c r="AD306" s="37" t="str">
        <f>IFERROR(VLOOKUP($A306,'CONCENTRADO DE CLAVES'!$A$10:$AU$732,AD$8,FALSE),"")</f>
        <v/>
      </c>
      <c r="AE306" s="13" t="str">
        <f>IFERROR(VLOOKUP($A306,'CONCENTRADO DE CLAVES'!$A$10:$AU$732,AE$8,FALSE),"")</f>
        <v/>
      </c>
      <c r="AF306" s="13" t="str">
        <f>IFERROR(VLOOKUP($A306,'CONCENTRADO DE CLAVES'!$A$10:$AU$732,AF$8,FALSE),"")</f>
        <v/>
      </c>
      <c r="AG306" s="13" t="str">
        <f>IFERROR(VLOOKUP($A306,'CONCENTRADO DE CLAVES'!$A$10:$AU$732,AG$8,FALSE),"")</f>
        <v/>
      </c>
      <c r="AH306" s="37" t="str">
        <f>IFERROR(VLOOKUP($A306,'CONCENTRADO DE CLAVES'!$A$10:$AU$732,AH$8,FALSE),"")</f>
        <v/>
      </c>
      <c r="AI306" s="13" t="str">
        <f>IFERROR(VLOOKUP($A306,'CONCENTRADO DE CLAVES'!$A$10:$AU$732,AI$8,FALSE),"")</f>
        <v/>
      </c>
      <c r="AJ306" s="13" t="str">
        <f>IFERROR(VLOOKUP($A306,'CONCENTRADO DE CLAVES'!$A$10:$AU$732,AJ$8,FALSE),"")</f>
        <v/>
      </c>
      <c r="AK306" s="13" t="str">
        <f>IFERROR(VLOOKUP($A306,'CONCENTRADO DE CLAVES'!$A$10:$AU$732,AK$8,FALSE),"")</f>
        <v/>
      </c>
      <c r="AL306" s="37" t="str">
        <f>IFERROR(VLOOKUP($A306,'CONCENTRADO DE CLAVES'!$A$10:$AU$732,AL$8,FALSE),"")</f>
        <v/>
      </c>
      <c r="AM306" s="69" t="str">
        <f>IFERROR(VLOOKUP($A306,'CONCENTRADO DE CLAVES'!$A$10:$AU$732,AM$8,FALSE),"")</f>
        <v/>
      </c>
    </row>
    <row r="307" spans="1:39" x14ac:dyDescent="0.25">
      <c r="A307" s="66">
        <v>298</v>
      </c>
      <c r="B307" s="16" t="str">
        <f>IFERROR(VLOOKUP($A307,'CONCENTRADO DE CLAVES'!$A$10:$AU$732,B$8,FALSE),"")</f>
        <v/>
      </c>
      <c r="C307" s="16" t="str">
        <f>IFERROR(VLOOKUP($A307,'CONCENTRADO DE CLAVES'!$A$10:$AU$732,C$8,FALSE),"")</f>
        <v/>
      </c>
      <c r="D307" s="16" t="str">
        <f>IFERROR(VLOOKUP($A307,'CONCENTRADO DE CLAVES'!$A$10:$AU$732,D$8,FALSE),"")</f>
        <v/>
      </c>
      <c r="E307" s="16" t="str">
        <f>IFERROR(VLOOKUP($A307,'CONCENTRADO DE CLAVES'!$A$10:$AU$732,E$8,FALSE),"")</f>
        <v/>
      </c>
      <c r="F307" s="16" t="str">
        <f>IFERROR(VLOOKUP($A307,'CONCENTRADO DE CLAVES'!$A$10:$AU$732,F$8,FALSE),"")</f>
        <v/>
      </c>
      <c r="G307" s="16" t="str">
        <f>IFERROR(VLOOKUP($A307,'CONCENTRADO DE CLAVES'!$A$10:$AU$732,G$8,FALSE),"")</f>
        <v/>
      </c>
      <c r="H307" s="16" t="str">
        <f>IFERROR(VLOOKUP($A307,'CONCENTRADO DE CLAVES'!$A$10:$AU$732,H$8,FALSE),"")</f>
        <v/>
      </c>
      <c r="I307" s="16" t="str">
        <f>IFERROR(VLOOKUP($A307,'CONCENTRADO DE CLAVES'!$A$10:$AU$732,I$8,FALSE),"")</f>
        <v/>
      </c>
      <c r="J307" s="16" t="str">
        <f>IFERROR(VLOOKUP($A307,'CONCENTRADO DE CLAVES'!$A$10:$AU$732,J$8,FALSE),"")</f>
        <v/>
      </c>
      <c r="K307" s="16" t="str">
        <f>IFERROR(VLOOKUP($A307,'CONCENTRADO DE CLAVES'!$A$10:$AU$732,K$8,FALSE),"")</f>
        <v/>
      </c>
      <c r="L307" s="16" t="str">
        <f>IFERROR(VLOOKUP($A307,'CONCENTRADO DE CLAVES'!$A$10:$AU$732,L$8,FALSE),"")</f>
        <v/>
      </c>
      <c r="M307" s="16" t="str">
        <f>IFERROR(VLOOKUP($A307,'CONCENTRADO DE CLAVES'!$A$10:$AU$732,M$8,FALSE),"")</f>
        <v/>
      </c>
      <c r="N307" s="16" t="str">
        <f>IFERROR(VLOOKUP($A307,'CONCENTRADO DE CLAVES'!$A$10:$AU$732,N$8,FALSE),"")</f>
        <v/>
      </c>
      <c r="O307" s="16" t="str">
        <f>IFERROR(VLOOKUP($A307,'CONCENTRADO DE CLAVES'!$A$10:$AU$732,O$8,FALSE),"")</f>
        <v/>
      </c>
      <c r="P307" s="16" t="str">
        <f>IFERROR(VLOOKUP($A307,'CONCENTRADO DE CLAVES'!$A$10:$AU$732,P$8,FALSE),"")</f>
        <v/>
      </c>
      <c r="Q307" s="16" t="str">
        <f>IFERROR(VLOOKUP($A307,'CONCENTRADO DE CLAVES'!$A$10:$AU$732,Q$8,FALSE),"")</f>
        <v/>
      </c>
      <c r="R307" s="16" t="str">
        <f>IFERROR(VLOOKUP($A307,'CONCENTRADO DE CLAVES'!$A$10:$AU$732,R$8,FALSE),"")</f>
        <v/>
      </c>
      <c r="S307" s="16" t="str">
        <f>IFERROR(VLOOKUP($A307,'CONCENTRADO DE CLAVES'!$A$10:$AU$732,S$8,FALSE),"")</f>
        <v/>
      </c>
      <c r="T307" s="16" t="str">
        <f>IFERROR(VLOOKUP($A307,'CONCENTRADO DE CLAVES'!$A$10:$AU$732,T$8,FALSE),"")</f>
        <v/>
      </c>
      <c r="U307" s="16" t="str">
        <f>IFERROR(VLOOKUP($A307,'CONCENTRADO DE CLAVES'!$A$10:$AU$732,U$8,FALSE),"")</f>
        <v/>
      </c>
      <c r="V307" s="16" t="str">
        <f>IFERROR(VLOOKUP($A307,'CONCENTRADO DE CLAVES'!$A$10:$AU$732,V$8,FALSE),"")</f>
        <v/>
      </c>
      <c r="W307" s="13" t="str">
        <f>IFERROR(VLOOKUP($A307,'CONCENTRADO DE CLAVES'!$A$10:$AU$732,W$8,FALSE),"")</f>
        <v/>
      </c>
      <c r="X307" s="13" t="str">
        <f>IFERROR(VLOOKUP($A307,'CONCENTRADO DE CLAVES'!$A$10:$AU$732,X$8,FALSE),"")</f>
        <v/>
      </c>
      <c r="Y307" s="13" t="str">
        <f>IFERROR(VLOOKUP($A307,'CONCENTRADO DE CLAVES'!$A$10:$AU$732,Y$8,FALSE),"")</f>
        <v/>
      </c>
      <c r="Z307" s="37" t="str">
        <f>IFERROR(VLOOKUP($A307,'CONCENTRADO DE CLAVES'!$A$10:$AU$732,Z$8,FALSE),"")</f>
        <v/>
      </c>
      <c r="AA307" s="13" t="str">
        <f>IFERROR(VLOOKUP($A307,'CONCENTRADO DE CLAVES'!$A$10:$AU$732,AA$8,FALSE),"")</f>
        <v/>
      </c>
      <c r="AB307" s="13" t="str">
        <f>IFERROR(VLOOKUP($A307,'CONCENTRADO DE CLAVES'!$A$10:$AU$732,AB$8,FALSE),"")</f>
        <v/>
      </c>
      <c r="AC307" s="13" t="str">
        <f>IFERROR(VLOOKUP($A307,'CONCENTRADO DE CLAVES'!$A$10:$AU$732,AC$8,FALSE),"")</f>
        <v/>
      </c>
      <c r="AD307" s="37" t="str">
        <f>IFERROR(VLOOKUP($A307,'CONCENTRADO DE CLAVES'!$A$10:$AU$732,AD$8,FALSE),"")</f>
        <v/>
      </c>
      <c r="AE307" s="13" t="str">
        <f>IFERROR(VLOOKUP($A307,'CONCENTRADO DE CLAVES'!$A$10:$AU$732,AE$8,FALSE),"")</f>
        <v/>
      </c>
      <c r="AF307" s="13" t="str">
        <f>IFERROR(VLOOKUP($A307,'CONCENTRADO DE CLAVES'!$A$10:$AU$732,AF$8,FALSE),"")</f>
        <v/>
      </c>
      <c r="AG307" s="13" t="str">
        <f>IFERROR(VLOOKUP($A307,'CONCENTRADO DE CLAVES'!$A$10:$AU$732,AG$8,FALSE),"")</f>
        <v/>
      </c>
      <c r="AH307" s="37" t="str">
        <f>IFERROR(VLOOKUP($A307,'CONCENTRADO DE CLAVES'!$A$10:$AU$732,AH$8,FALSE),"")</f>
        <v/>
      </c>
      <c r="AI307" s="13" t="str">
        <f>IFERROR(VLOOKUP($A307,'CONCENTRADO DE CLAVES'!$A$10:$AU$732,AI$8,FALSE),"")</f>
        <v/>
      </c>
      <c r="AJ307" s="13" t="str">
        <f>IFERROR(VLOOKUP($A307,'CONCENTRADO DE CLAVES'!$A$10:$AU$732,AJ$8,FALSE),"")</f>
        <v/>
      </c>
      <c r="AK307" s="13" t="str">
        <f>IFERROR(VLOOKUP($A307,'CONCENTRADO DE CLAVES'!$A$10:$AU$732,AK$8,FALSE),"")</f>
        <v/>
      </c>
      <c r="AL307" s="37" t="str">
        <f>IFERROR(VLOOKUP($A307,'CONCENTRADO DE CLAVES'!$A$10:$AU$732,AL$8,FALSE),"")</f>
        <v/>
      </c>
      <c r="AM307" s="69" t="str">
        <f>IFERROR(VLOOKUP($A307,'CONCENTRADO DE CLAVES'!$A$10:$AU$732,AM$8,FALSE),"")</f>
        <v/>
      </c>
    </row>
    <row r="308" spans="1:39" x14ac:dyDescent="0.25">
      <c r="A308" s="66">
        <v>299</v>
      </c>
      <c r="B308" s="16" t="str">
        <f>IFERROR(VLOOKUP($A308,'CONCENTRADO DE CLAVES'!$A$10:$AU$732,B$8,FALSE),"")</f>
        <v/>
      </c>
      <c r="C308" s="16" t="str">
        <f>IFERROR(VLOOKUP($A308,'CONCENTRADO DE CLAVES'!$A$10:$AU$732,C$8,FALSE),"")</f>
        <v/>
      </c>
      <c r="D308" s="16" t="str">
        <f>IFERROR(VLOOKUP($A308,'CONCENTRADO DE CLAVES'!$A$10:$AU$732,D$8,FALSE),"")</f>
        <v/>
      </c>
      <c r="E308" s="16" t="str">
        <f>IFERROR(VLOOKUP($A308,'CONCENTRADO DE CLAVES'!$A$10:$AU$732,E$8,FALSE),"")</f>
        <v/>
      </c>
      <c r="F308" s="16" t="str">
        <f>IFERROR(VLOOKUP($A308,'CONCENTRADO DE CLAVES'!$A$10:$AU$732,F$8,FALSE),"")</f>
        <v/>
      </c>
      <c r="G308" s="16" t="str">
        <f>IFERROR(VLOOKUP($A308,'CONCENTRADO DE CLAVES'!$A$10:$AU$732,G$8,FALSE),"")</f>
        <v/>
      </c>
      <c r="H308" s="16" t="str">
        <f>IFERROR(VLOOKUP($A308,'CONCENTRADO DE CLAVES'!$A$10:$AU$732,H$8,FALSE),"")</f>
        <v/>
      </c>
      <c r="I308" s="16" t="str">
        <f>IFERROR(VLOOKUP($A308,'CONCENTRADO DE CLAVES'!$A$10:$AU$732,I$8,FALSE),"")</f>
        <v/>
      </c>
      <c r="J308" s="16" t="str">
        <f>IFERROR(VLOOKUP($A308,'CONCENTRADO DE CLAVES'!$A$10:$AU$732,J$8,FALSE),"")</f>
        <v/>
      </c>
      <c r="K308" s="16" t="str">
        <f>IFERROR(VLOOKUP($A308,'CONCENTRADO DE CLAVES'!$A$10:$AU$732,K$8,FALSE),"")</f>
        <v/>
      </c>
      <c r="L308" s="16" t="str">
        <f>IFERROR(VLOOKUP($A308,'CONCENTRADO DE CLAVES'!$A$10:$AU$732,L$8,FALSE),"")</f>
        <v/>
      </c>
      <c r="M308" s="16" t="str">
        <f>IFERROR(VLOOKUP($A308,'CONCENTRADO DE CLAVES'!$A$10:$AU$732,M$8,FALSE),"")</f>
        <v/>
      </c>
      <c r="N308" s="16" t="str">
        <f>IFERROR(VLOOKUP($A308,'CONCENTRADO DE CLAVES'!$A$10:$AU$732,N$8,FALSE),"")</f>
        <v/>
      </c>
      <c r="O308" s="16" t="str">
        <f>IFERROR(VLOOKUP($A308,'CONCENTRADO DE CLAVES'!$A$10:$AU$732,O$8,FALSE),"")</f>
        <v/>
      </c>
      <c r="P308" s="16" t="str">
        <f>IFERROR(VLOOKUP($A308,'CONCENTRADO DE CLAVES'!$A$10:$AU$732,P$8,FALSE),"")</f>
        <v/>
      </c>
      <c r="Q308" s="16" t="str">
        <f>IFERROR(VLOOKUP($A308,'CONCENTRADO DE CLAVES'!$A$10:$AU$732,Q$8,FALSE),"")</f>
        <v/>
      </c>
      <c r="R308" s="16" t="str">
        <f>IFERROR(VLOOKUP($A308,'CONCENTRADO DE CLAVES'!$A$10:$AU$732,R$8,FALSE),"")</f>
        <v/>
      </c>
      <c r="S308" s="16" t="str">
        <f>IFERROR(VLOOKUP($A308,'CONCENTRADO DE CLAVES'!$A$10:$AU$732,S$8,FALSE),"")</f>
        <v/>
      </c>
      <c r="T308" s="16" t="str">
        <f>IFERROR(VLOOKUP($A308,'CONCENTRADO DE CLAVES'!$A$10:$AU$732,T$8,FALSE),"")</f>
        <v/>
      </c>
      <c r="U308" s="16" t="str">
        <f>IFERROR(VLOOKUP($A308,'CONCENTRADO DE CLAVES'!$A$10:$AU$732,U$8,FALSE),"")</f>
        <v/>
      </c>
      <c r="V308" s="16" t="str">
        <f>IFERROR(VLOOKUP($A308,'CONCENTRADO DE CLAVES'!$A$10:$AU$732,V$8,FALSE),"")</f>
        <v/>
      </c>
      <c r="W308" s="13" t="str">
        <f>IFERROR(VLOOKUP($A308,'CONCENTRADO DE CLAVES'!$A$10:$AU$732,W$8,FALSE),"")</f>
        <v/>
      </c>
      <c r="X308" s="13" t="str">
        <f>IFERROR(VLOOKUP($A308,'CONCENTRADO DE CLAVES'!$A$10:$AU$732,X$8,FALSE),"")</f>
        <v/>
      </c>
      <c r="Y308" s="13" t="str">
        <f>IFERROR(VLOOKUP($A308,'CONCENTRADO DE CLAVES'!$A$10:$AU$732,Y$8,FALSE),"")</f>
        <v/>
      </c>
      <c r="Z308" s="37" t="str">
        <f>IFERROR(VLOOKUP($A308,'CONCENTRADO DE CLAVES'!$A$10:$AU$732,Z$8,FALSE),"")</f>
        <v/>
      </c>
      <c r="AA308" s="13" t="str">
        <f>IFERROR(VLOOKUP($A308,'CONCENTRADO DE CLAVES'!$A$10:$AU$732,AA$8,FALSE),"")</f>
        <v/>
      </c>
      <c r="AB308" s="13" t="str">
        <f>IFERROR(VLOOKUP($A308,'CONCENTRADO DE CLAVES'!$A$10:$AU$732,AB$8,FALSE),"")</f>
        <v/>
      </c>
      <c r="AC308" s="13" t="str">
        <f>IFERROR(VLOOKUP($A308,'CONCENTRADO DE CLAVES'!$A$10:$AU$732,AC$8,FALSE),"")</f>
        <v/>
      </c>
      <c r="AD308" s="37" t="str">
        <f>IFERROR(VLOOKUP($A308,'CONCENTRADO DE CLAVES'!$A$10:$AU$732,AD$8,FALSE),"")</f>
        <v/>
      </c>
      <c r="AE308" s="13" t="str">
        <f>IFERROR(VLOOKUP($A308,'CONCENTRADO DE CLAVES'!$A$10:$AU$732,AE$8,FALSE),"")</f>
        <v/>
      </c>
      <c r="AF308" s="13" t="str">
        <f>IFERROR(VLOOKUP($A308,'CONCENTRADO DE CLAVES'!$A$10:$AU$732,AF$8,FALSE),"")</f>
        <v/>
      </c>
      <c r="AG308" s="13" t="str">
        <f>IFERROR(VLOOKUP($A308,'CONCENTRADO DE CLAVES'!$A$10:$AU$732,AG$8,FALSE),"")</f>
        <v/>
      </c>
      <c r="AH308" s="37" t="str">
        <f>IFERROR(VLOOKUP($A308,'CONCENTRADO DE CLAVES'!$A$10:$AU$732,AH$8,FALSE),"")</f>
        <v/>
      </c>
      <c r="AI308" s="13" t="str">
        <f>IFERROR(VLOOKUP($A308,'CONCENTRADO DE CLAVES'!$A$10:$AU$732,AI$8,FALSE),"")</f>
        <v/>
      </c>
      <c r="AJ308" s="13" t="str">
        <f>IFERROR(VLOOKUP($A308,'CONCENTRADO DE CLAVES'!$A$10:$AU$732,AJ$8,FALSE),"")</f>
        <v/>
      </c>
      <c r="AK308" s="13" t="str">
        <f>IFERROR(VLOOKUP($A308,'CONCENTRADO DE CLAVES'!$A$10:$AU$732,AK$8,FALSE),"")</f>
        <v/>
      </c>
      <c r="AL308" s="37" t="str">
        <f>IFERROR(VLOOKUP($A308,'CONCENTRADO DE CLAVES'!$A$10:$AU$732,AL$8,FALSE),"")</f>
        <v/>
      </c>
      <c r="AM308" s="69" t="str">
        <f>IFERROR(VLOOKUP($A308,'CONCENTRADO DE CLAVES'!$A$10:$AU$732,AM$8,FALSE),"")</f>
        <v/>
      </c>
    </row>
    <row r="309" spans="1:39" x14ac:dyDescent="0.25">
      <c r="A309" s="66">
        <v>300</v>
      </c>
      <c r="B309" s="16" t="str">
        <f>IFERROR(VLOOKUP($A309,'CONCENTRADO DE CLAVES'!$A$10:$AU$732,B$8,FALSE),"")</f>
        <v/>
      </c>
      <c r="C309" s="16" t="str">
        <f>IFERROR(VLOOKUP($A309,'CONCENTRADO DE CLAVES'!$A$10:$AU$732,C$8,FALSE),"")</f>
        <v/>
      </c>
      <c r="D309" s="16" t="str">
        <f>IFERROR(VLOOKUP($A309,'CONCENTRADO DE CLAVES'!$A$10:$AU$732,D$8,FALSE),"")</f>
        <v/>
      </c>
      <c r="E309" s="16" t="str">
        <f>IFERROR(VLOOKUP($A309,'CONCENTRADO DE CLAVES'!$A$10:$AU$732,E$8,FALSE),"")</f>
        <v/>
      </c>
      <c r="F309" s="16" t="str">
        <f>IFERROR(VLOOKUP($A309,'CONCENTRADO DE CLAVES'!$A$10:$AU$732,F$8,FALSE),"")</f>
        <v/>
      </c>
      <c r="G309" s="16" t="str">
        <f>IFERROR(VLOOKUP($A309,'CONCENTRADO DE CLAVES'!$A$10:$AU$732,G$8,FALSE),"")</f>
        <v/>
      </c>
      <c r="H309" s="16" t="str">
        <f>IFERROR(VLOOKUP($A309,'CONCENTRADO DE CLAVES'!$A$10:$AU$732,H$8,FALSE),"")</f>
        <v/>
      </c>
      <c r="I309" s="16" t="str">
        <f>IFERROR(VLOOKUP($A309,'CONCENTRADO DE CLAVES'!$A$10:$AU$732,I$8,FALSE),"")</f>
        <v/>
      </c>
      <c r="J309" s="16" t="str">
        <f>IFERROR(VLOOKUP($A309,'CONCENTRADO DE CLAVES'!$A$10:$AU$732,J$8,FALSE),"")</f>
        <v/>
      </c>
      <c r="K309" s="16" t="str">
        <f>IFERROR(VLOOKUP($A309,'CONCENTRADO DE CLAVES'!$A$10:$AU$732,K$8,FALSE),"")</f>
        <v/>
      </c>
      <c r="L309" s="16" t="str">
        <f>IFERROR(VLOOKUP($A309,'CONCENTRADO DE CLAVES'!$A$10:$AU$732,L$8,FALSE),"")</f>
        <v/>
      </c>
      <c r="M309" s="16" t="str">
        <f>IFERROR(VLOOKUP($A309,'CONCENTRADO DE CLAVES'!$A$10:$AU$732,M$8,FALSE),"")</f>
        <v/>
      </c>
      <c r="N309" s="16" t="str">
        <f>IFERROR(VLOOKUP($A309,'CONCENTRADO DE CLAVES'!$A$10:$AU$732,N$8,FALSE),"")</f>
        <v/>
      </c>
      <c r="O309" s="16" t="str">
        <f>IFERROR(VLOOKUP($A309,'CONCENTRADO DE CLAVES'!$A$10:$AU$732,O$8,FALSE),"")</f>
        <v/>
      </c>
      <c r="P309" s="16" t="str">
        <f>IFERROR(VLOOKUP($A309,'CONCENTRADO DE CLAVES'!$A$10:$AU$732,P$8,FALSE),"")</f>
        <v/>
      </c>
      <c r="Q309" s="16" t="str">
        <f>IFERROR(VLOOKUP($A309,'CONCENTRADO DE CLAVES'!$A$10:$AU$732,Q$8,FALSE),"")</f>
        <v/>
      </c>
      <c r="R309" s="16" t="str">
        <f>IFERROR(VLOOKUP($A309,'CONCENTRADO DE CLAVES'!$A$10:$AU$732,R$8,FALSE),"")</f>
        <v/>
      </c>
      <c r="S309" s="16" t="str">
        <f>IFERROR(VLOOKUP($A309,'CONCENTRADO DE CLAVES'!$A$10:$AU$732,S$8,FALSE),"")</f>
        <v/>
      </c>
      <c r="T309" s="16" t="str">
        <f>IFERROR(VLOOKUP($A309,'CONCENTRADO DE CLAVES'!$A$10:$AU$732,T$8,FALSE),"")</f>
        <v/>
      </c>
      <c r="U309" s="16" t="str">
        <f>IFERROR(VLOOKUP($A309,'CONCENTRADO DE CLAVES'!$A$10:$AU$732,U$8,FALSE),"")</f>
        <v/>
      </c>
      <c r="V309" s="16" t="str">
        <f>IFERROR(VLOOKUP($A309,'CONCENTRADO DE CLAVES'!$A$10:$AU$732,V$8,FALSE),"")</f>
        <v/>
      </c>
      <c r="W309" s="13" t="str">
        <f>IFERROR(VLOOKUP($A309,'CONCENTRADO DE CLAVES'!$A$10:$AU$732,W$8,FALSE),"")</f>
        <v/>
      </c>
      <c r="X309" s="13" t="str">
        <f>IFERROR(VLOOKUP($A309,'CONCENTRADO DE CLAVES'!$A$10:$AU$732,X$8,FALSE),"")</f>
        <v/>
      </c>
      <c r="Y309" s="13" t="str">
        <f>IFERROR(VLOOKUP($A309,'CONCENTRADO DE CLAVES'!$A$10:$AU$732,Y$8,FALSE),"")</f>
        <v/>
      </c>
      <c r="Z309" s="37" t="str">
        <f>IFERROR(VLOOKUP($A309,'CONCENTRADO DE CLAVES'!$A$10:$AU$732,Z$8,FALSE),"")</f>
        <v/>
      </c>
      <c r="AA309" s="13" t="str">
        <f>IFERROR(VLOOKUP($A309,'CONCENTRADO DE CLAVES'!$A$10:$AU$732,AA$8,FALSE),"")</f>
        <v/>
      </c>
      <c r="AB309" s="13" t="str">
        <f>IFERROR(VLOOKUP($A309,'CONCENTRADO DE CLAVES'!$A$10:$AU$732,AB$8,FALSE),"")</f>
        <v/>
      </c>
      <c r="AC309" s="13" t="str">
        <f>IFERROR(VLOOKUP($A309,'CONCENTRADO DE CLAVES'!$A$10:$AU$732,AC$8,FALSE),"")</f>
        <v/>
      </c>
      <c r="AD309" s="37" t="str">
        <f>IFERROR(VLOOKUP($A309,'CONCENTRADO DE CLAVES'!$A$10:$AU$732,AD$8,FALSE),"")</f>
        <v/>
      </c>
      <c r="AE309" s="13" t="str">
        <f>IFERROR(VLOOKUP($A309,'CONCENTRADO DE CLAVES'!$A$10:$AU$732,AE$8,FALSE),"")</f>
        <v/>
      </c>
      <c r="AF309" s="13" t="str">
        <f>IFERROR(VLOOKUP($A309,'CONCENTRADO DE CLAVES'!$A$10:$AU$732,AF$8,FALSE),"")</f>
        <v/>
      </c>
      <c r="AG309" s="13" t="str">
        <f>IFERROR(VLOOKUP($A309,'CONCENTRADO DE CLAVES'!$A$10:$AU$732,AG$8,FALSE),"")</f>
        <v/>
      </c>
      <c r="AH309" s="37" t="str">
        <f>IFERROR(VLOOKUP($A309,'CONCENTRADO DE CLAVES'!$A$10:$AU$732,AH$8,FALSE),"")</f>
        <v/>
      </c>
      <c r="AI309" s="13" t="str">
        <f>IFERROR(VLOOKUP($A309,'CONCENTRADO DE CLAVES'!$A$10:$AU$732,AI$8,FALSE),"")</f>
        <v/>
      </c>
      <c r="AJ309" s="13" t="str">
        <f>IFERROR(VLOOKUP($A309,'CONCENTRADO DE CLAVES'!$A$10:$AU$732,AJ$8,FALSE),"")</f>
        <v/>
      </c>
      <c r="AK309" s="13" t="str">
        <f>IFERROR(VLOOKUP($A309,'CONCENTRADO DE CLAVES'!$A$10:$AU$732,AK$8,FALSE),"")</f>
        <v/>
      </c>
      <c r="AL309" s="37" t="str">
        <f>IFERROR(VLOOKUP($A309,'CONCENTRADO DE CLAVES'!$A$10:$AU$732,AL$8,FALSE),"")</f>
        <v/>
      </c>
      <c r="AM309" s="69" t="str">
        <f>IFERROR(VLOOKUP($A309,'CONCENTRADO DE CLAVES'!$A$10:$AU$732,AM$8,FALSE),"")</f>
        <v/>
      </c>
    </row>
    <row r="310" spans="1:39" x14ac:dyDescent="0.25">
      <c r="A310" s="66">
        <v>301</v>
      </c>
      <c r="B310" s="16" t="str">
        <f>IFERROR(VLOOKUP($A310,'CONCENTRADO DE CLAVES'!$A$10:$AU$732,B$8,FALSE),"")</f>
        <v/>
      </c>
      <c r="C310" s="16" t="str">
        <f>IFERROR(VLOOKUP($A310,'CONCENTRADO DE CLAVES'!$A$10:$AU$732,C$8,FALSE),"")</f>
        <v/>
      </c>
      <c r="D310" s="16" t="str">
        <f>IFERROR(VLOOKUP($A310,'CONCENTRADO DE CLAVES'!$A$10:$AU$732,D$8,FALSE),"")</f>
        <v/>
      </c>
      <c r="E310" s="16" t="str">
        <f>IFERROR(VLOOKUP($A310,'CONCENTRADO DE CLAVES'!$A$10:$AU$732,E$8,FALSE),"")</f>
        <v/>
      </c>
      <c r="F310" s="16" t="str">
        <f>IFERROR(VLOOKUP($A310,'CONCENTRADO DE CLAVES'!$A$10:$AU$732,F$8,FALSE),"")</f>
        <v/>
      </c>
      <c r="G310" s="16" t="str">
        <f>IFERROR(VLOOKUP($A310,'CONCENTRADO DE CLAVES'!$A$10:$AU$732,G$8,FALSE),"")</f>
        <v/>
      </c>
      <c r="H310" s="16" t="str">
        <f>IFERROR(VLOOKUP($A310,'CONCENTRADO DE CLAVES'!$A$10:$AU$732,H$8,FALSE),"")</f>
        <v/>
      </c>
      <c r="I310" s="16" t="str">
        <f>IFERROR(VLOOKUP($A310,'CONCENTRADO DE CLAVES'!$A$10:$AU$732,I$8,FALSE),"")</f>
        <v/>
      </c>
      <c r="J310" s="16" t="str">
        <f>IFERROR(VLOOKUP($A310,'CONCENTRADO DE CLAVES'!$A$10:$AU$732,J$8,FALSE),"")</f>
        <v/>
      </c>
      <c r="K310" s="16" t="str">
        <f>IFERROR(VLOOKUP($A310,'CONCENTRADO DE CLAVES'!$A$10:$AU$732,K$8,FALSE),"")</f>
        <v/>
      </c>
      <c r="L310" s="16" t="str">
        <f>IFERROR(VLOOKUP($A310,'CONCENTRADO DE CLAVES'!$A$10:$AU$732,L$8,FALSE),"")</f>
        <v/>
      </c>
      <c r="M310" s="16" t="str">
        <f>IFERROR(VLOOKUP($A310,'CONCENTRADO DE CLAVES'!$A$10:$AU$732,M$8,FALSE),"")</f>
        <v/>
      </c>
      <c r="N310" s="16" t="str">
        <f>IFERROR(VLOOKUP($A310,'CONCENTRADO DE CLAVES'!$A$10:$AU$732,N$8,FALSE),"")</f>
        <v/>
      </c>
      <c r="O310" s="16" t="str">
        <f>IFERROR(VLOOKUP($A310,'CONCENTRADO DE CLAVES'!$A$10:$AU$732,O$8,FALSE),"")</f>
        <v/>
      </c>
      <c r="P310" s="16" t="str">
        <f>IFERROR(VLOOKUP($A310,'CONCENTRADO DE CLAVES'!$A$10:$AU$732,P$8,FALSE),"")</f>
        <v/>
      </c>
      <c r="Q310" s="16" t="str">
        <f>IFERROR(VLOOKUP($A310,'CONCENTRADO DE CLAVES'!$A$10:$AU$732,Q$8,FALSE),"")</f>
        <v/>
      </c>
      <c r="R310" s="16" t="str">
        <f>IFERROR(VLOOKUP($A310,'CONCENTRADO DE CLAVES'!$A$10:$AU$732,R$8,FALSE),"")</f>
        <v/>
      </c>
      <c r="S310" s="16" t="str">
        <f>IFERROR(VLOOKUP($A310,'CONCENTRADO DE CLAVES'!$A$10:$AU$732,S$8,FALSE),"")</f>
        <v/>
      </c>
      <c r="T310" s="16" t="str">
        <f>IFERROR(VLOOKUP($A310,'CONCENTRADO DE CLAVES'!$A$10:$AU$732,T$8,FALSE),"")</f>
        <v/>
      </c>
      <c r="U310" s="16" t="str">
        <f>IFERROR(VLOOKUP($A310,'CONCENTRADO DE CLAVES'!$A$10:$AU$732,U$8,FALSE),"")</f>
        <v/>
      </c>
      <c r="V310" s="16" t="str">
        <f>IFERROR(VLOOKUP($A310,'CONCENTRADO DE CLAVES'!$A$10:$AU$732,V$8,FALSE),"")</f>
        <v/>
      </c>
      <c r="W310" s="13" t="str">
        <f>IFERROR(VLOOKUP($A310,'CONCENTRADO DE CLAVES'!$A$10:$AU$732,W$8,FALSE),"")</f>
        <v/>
      </c>
      <c r="X310" s="13" t="str">
        <f>IFERROR(VLOOKUP($A310,'CONCENTRADO DE CLAVES'!$A$10:$AU$732,X$8,FALSE),"")</f>
        <v/>
      </c>
      <c r="Y310" s="13" t="str">
        <f>IFERROR(VLOOKUP($A310,'CONCENTRADO DE CLAVES'!$A$10:$AU$732,Y$8,FALSE),"")</f>
        <v/>
      </c>
      <c r="Z310" s="37" t="str">
        <f>IFERROR(VLOOKUP($A310,'CONCENTRADO DE CLAVES'!$A$10:$AU$732,Z$8,FALSE),"")</f>
        <v/>
      </c>
      <c r="AA310" s="13" t="str">
        <f>IFERROR(VLOOKUP($A310,'CONCENTRADO DE CLAVES'!$A$10:$AU$732,AA$8,FALSE),"")</f>
        <v/>
      </c>
      <c r="AB310" s="13" t="str">
        <f>IFERROR(VLOOKUP($A310,'CONCENTRADO DE CLAVES'!$A$10:$AU$732,AB$8,FALSE),"")</f>
        <v/>
      </c>
      <c r="AC310" s="13" t="str">
        <f>IFERROR(VLOOKUP($A310,'CONCENTRADO DE CLAVES'!$A$10:$AU$732,AC$8,FALSE),"")</f>
        <v/>
      </c>
      <c r="AD310" s="37" t="str">
        <f>IFERROR(VLOOKUP($A310,'CONCENTRADO DE CLAVES'!$A$10:$AU$732,AD$8,FALSE),"")</f>
        <v/>
      </c>
      <c r="AE310" s="13" t="str">
        <f>IFERROR(VLOOKUP($A310,'CONCENTRADO DE CLAVES'!$A$10:$AU$732,AE$8,FALSE),"")</f>
        <v/>
      </c>
      <c r="AF310" s="13" t="str">
        <f>IFERROR(VLOOKUP($A310,'CONCENTRADO DE CLAVES'!$A$10:$AU$732,AF$8,FALSE),"")</f>
        <v/>
      </c>
      <c r="AG310" s="13" t="str">
        <f>IFERROR(VLOOKUP($A310,'CONCENTRADO DE CLAVES'!$A$10:$AU$732,AG$8,FALSE),"")</f>
        <v/>
      </c>
      <c r="AH310" s="37" t="str">
        <f>IFERROR(VLOOKUP($A310,'CONCENTRADO DE CLAVES'!$A$10:$AU$732,AH$8,FALSE),"")</f>
        <v/>
      </c>
      <c r="AI310" s="13" t="str">
        <f>IFERROR(VLOOKUP($A310,'CONCENTRADO DE CLAVES'!$A$10:$AU$732,AI$8,FALSE),"")</f>
        <v/>
      </c>
      <c r="AJ310" s="13" t="str">
        <f>IFERROR(VLOOKUP($A310,'CONCENTRADO DE CLAVES'!$A$10:$AU$732,AJ$8,FALSE),"")</f>
        <v/>
      </c>
      <c r="AK310" s="13" t="str">
        <f>IFERROR(VLOOKUP($A310,'CONCENTRADO DE CLAVES'!$A$10:$AU$732,AK$8,FALSE),"")</f>
        <v/>
      </c>
      <c r="AL310" s="37" t="str">
        <f>IFERROR(VLOOKUP($A310,'CONCENTRADO DE CLAVES'!$A$10:$AU$732,AL$8,FALSE),"")</f>
        <v/>
      </c>
      <c r="AM310" s="69" t="str">
        <f>IFERROR(VLOOKUP($A310,'CONCENTRADO DE CLAVES'!$A$10:$AU$732,AM$8,FALSE),"")</f>
        <v/>
      </c>
    </row>
    <row r="311" spans="1:39" x14ac:dyDescent="0.25">
      <c r="A311" s="66">
        <v>302</v>
      </c>
      <c r="B311" s="16" t="str">
        <f>IFERROR(VLOOKUP($A311,'CONCENTRADO DE CLAVES'!$A$10:$AU$732,B$8,FALSE),"")</f>
        <v/>
      </c>
      <c r="C311" s="16" t="str">
        <f>IFERROR(VLOOKUP($A311,'CONCENTRADO DE CLAVES'!$A$10:$AU$732,C$8,FALSE),"")</f>
        <v/>
      </c>
      <c r="D311" s="16" t="str">
        <f>IFERROR(VLOOKUP($A311,'CONCENTRADO DE CLAVES'!$A$10:$AU$732,D$8,FALSE),"")</f>
        <v/>
      </c>
      <c r="E311" s="16" t="str">
        <f>IFERROR(VLOOKUP($A311,'CONCENTRADO DE CLAVES'!$A$10:$AU$732,E$8,FALSE),"")</f>
        <v/>
      </c>
      <c r="F311" s="16" t="str">
        <f>IFERROR(VLOOKUP($A311,'CONCENTRADO DE CLAVES'!$A$10:$AU$732,F$8,FALSE),"")</f>
        <v/>
      </c>
      <c r="G311" s="16" t="str">
        <f>IFERROR(VLOOKUP($A311,'CONCENTRADO DE CLAVES'!$A$10:$AU$732,G$8,FALSE),"")</f>
        <v/>
      </c>
      <c r="H311" s="16" t="str">
        <f>IFERROR(VLOOKUP($A311,'CONCENTRADO DE CLAVES'!$A$10:$AU$732,H$8,FALSE),"")</f>
        <v/>
      </c>
      <c r="I311" s="16" t="str">
        <f>IFERROR(VLOOKUP($A311,'CONCENTRADO DE CLAVES'!$A$10:$AU$732,I$8,FALSE),"")</f>
        <v/>
      </c>
      <c r="J311" s="16" t="str">
        <f>IFERROR(VLOOKUP($A311,'CONCENTRADO DE CLAVES'!$A$10:$AU$732,J$8,FALSE),"")</f>
        <v/>
      </c>
      <c r="K311" s="16" t="str">
        <f>IFERROR(VLOOKUP($A311,'CONCENTRADO DE CLAVES'!$A$10:$AU$732,K$8,FALSE),"")</f>
        <v/>
      </c>
      <c r="L311" s="16" t="str">
        <f>IFERROR(VLOOKUP($A311,'CONCENTRADO DE CLAVES'!$A$10:$AU$732,L$8,FALSE),"")</f>
        <v/>
      </c>
      <c r="M311" s="16" t="str">
        <f>IFERROR(VLOOKUP($A311,'CONCENTRADO DE CLAVES'!$A$10:$AU$732,M$8,FALSE),"")</f>
        <v/>
      </c>
      <c r="N311" s="16" t="str">
        <f>IFERROR(VLOOKUP($A311,'CONCENTRADO DE CLAVES'!$A$10:$AU$732,N$8,FALSE),"")</f>
        <v/>
      </c>
      <c r="O311" s="16" t="str">
        <f>IFERROR(VLOOKUP($A311,'CONCENTRADO DE CLAVES'!$A$10:$AU$732,O$8,FALSE),"")</f>
        <v/>
      </c>
      <c r="P311" s="16" t="str">
        <f>IFERROR(VLOOKUP($A311,'CONCENTRADO DE CLAVES'!$A$10:$AU$732,P$8,FALSE),"")</f>
        <v/>
      </c>
      <c r="Q311" s="16" t="str">
        <f>IFERROR(VLOOKUP($A311,'CONCENTRADO DE CLAVES'!$A$10:$AU$732,Q$8,FALSE),"")</f>
        <v/>
      </c>
      <c r="R311" s="16" t="str">
        <f>IFERROR(VLOOKUP($A311,'CONCENTRADO DE CLAVES'!$A$10:$AU$732,R$8,FALSE),"")</f>
        <v/>
      </c>
      <c r="S311" s="16" t="str">
        <f>IFERROR(VLOOKUP($A311,'CONCENTRADO DE CLAVES'!$A$10:$AU$732,S$8,FALSE),"")</f>
        <v/>
      </c>
      <c r="T311" s="16" t="str">
        <f>IFERROR(VLOOKUP($A311,'CONCENTRADO DE CLAVES'!$A$10:$AU$732,T$8,FALSE),"")</f>
        <v/>
      </c>
      <c r="U311" s="16" t="str">
        <f>IFERROR(VLOOKUP($A311,'CONCENTRADO DE CLAVES'!$A$10:$AU$732,U$8,FALSE),"")</f>
        <v/>
      </c>
      <c r="V311" s="16" t="str">
        <f>IFERROR(VLOOKUP($A311,'CONCENTRADO DE CLAVES'!$A$10:$AU$732,V$8,FALSE),"")</f>
        <v/>
      </c>
      <c r="W311" s="13" t="str">
        <f>IFERROR(VLOOKUP($A311,'CONCENTRADO DE CLAVES'!$A$10:$AU$732,W$8,FALSE),"")</f>
        <v/>
      </c>
      <c r="X311" s="13" t="str">
        <f>IFERROR(VLOOKUP($A311,'CONCENTRADO DE CLAVES'!$A$10:$AU$732,X$8,FALSE),"")</f>
        <v/>
      </c>
      <c r="Y311" s="13" t="str">
        <f>IFERROR(VLOOKUP($A311,'CONCENTRADO DE CLAVES'!$A$10:$AU$732,Y$8,FALSE),"")</f>
        <v/>
      </c>
      <c r="Z311" s="37" t="str">
        <f>IFERROR(VLOOKUP($A311,'CONCENTRADO DE CLAVES'!$A$10:$AU$732,Z$8,FALSE),"")</f>
        <v/>
      </c>
      <c r="AA311" s="13" t="str">
        <f>IFERROR(VLOOKUP($A311,'CONCENTRADO DE CLAVES'!$A$10:$AU$732,AA$8,FALSE),"")</f>
        <v/>
      </c>
      <c r="AB311" s="13" t="str">
        <f>IFERROR(VLOOKUP($A311,'CONCENTRADO DE CLAVES'!$A$10:$AU$732,AB$8,FALSE),"")</f>
        <v/>
      </c>
      <c r="AC311" s="13" t="str">
        <f>IFERROR(VLOOKUP($A311,'CONCENTRADO DE CLAVES'!$A$10:$AU$732,AC$8,FALSE),"")</f>
        <v/>
      </c>
      <c r="AD311" s="37" t="str">
        <f>IFERROR(VLOOKUP($A311,'CONCENTRADO DE CLAVES'!$A$10:$AU$732,AD$8,FALSE),"")</f>
        <v/>
      </c>
      <c r="AE311" s="13" t="str">
        <f>IFERROR(VLOOKUP($A311,'CONCENTRADO DE CLAVES'!$A$10:$AU$732,AE$8,FALSE),"")</f>
        <v/>
      </c>
      <c r="AF311" s="13" t="str">
        <f>IFERROR(VLOOKUP($A311,'CONCENTRADO DE CLAVES'!$A$10:$AU$732,AF$8,FALSE),"")</f>
        <v/>
      </c>
      <c r="AG311" s="13" t="str">
        <f>IFERROR(VLOOKUP($A311,'CONCENTRADO DE CLAVES'!$A$10:$AU$732,AG$8,FALSE),"")</f>
        <v/>
      </c>
      <c r="AH311" s="37" t="str">
        <f>IFERROR(VLOOKUP($A311,'CONCENTRADO DE CLAVES'!$A$10:$AU$732,AH$8,FALSE),"")</f>
        <v/>
      </c>
      <c r="AI311" s="13" t="str">
        <f>IFERROR(VLOOKUP($A311,'CONCENTRADO DE CLAVES'!$A$10:$AU$732,AI$8,FALSE),"")</f>
        <v/>
      </c>
      <c r="AJ311" s="13" t="str">
        <f>IFERROR(VLOOKUP($A311,'CONCENTRADO DE CLAVES'!$A$10:$AU$732,AJ$8,FALSE),"")</f>
        <v/>
      </c>
      <c r="AK311" s="13" t="str">
        <f>IFERROR(VLOOKUP($A311,'CONCENTRADO DE CLAVES'!$A$10:$AU$732,AK$8,FALSE),"")</f>
        <v/>
      </c>
      <c r="AL311" s="37" t="str">
        <f>IFERROR(VLOOKUP($A311,'CONCENTRADO DE CLAVES'!$A$10:$AU$732,AL$8,FALSE),"")</f>
        <v/>
      </c>
      <c r="AM311" s="69" t="str">
        <f>IFERROR(VLOOKUP($A311,'CONCENTRADO DE CLAVES'!$A$10:$AU$732,AM$8,FALSE),"")</f>
        <v/>
      </c>
    </row>
    <row r="312" spans="1:39" x14ac:dyDescent="0.25">
      <c r="A312" s="66">
        <v>303</v>
      </c>
      <c r="B312" s="16" t="str">
        <f>IFERROR(VLOOKUP($A312,'CONCENTRADO DE CLAVES'!$A$10:$AU$732,B$8,FALSE),"")</f>
        <v/>
      </c>
      <c r="C312" s="16" t="str">
        <f>IFERROR(VLOOKUP($A312,'CONCENTRADO DE CLAVES'!$A$10:$AU$732,C$8,FALSE),"")</f>
        <v/>
      </c>
      <c r="D312" s="16" t="str">
        <f>IFERROR(VLOOKUP($A312,'CONCENTRADO DE CLAVES'!$A$10:$AU$732,D$8,FALSE),"")</f>
        <v/>
      </c>
      <c r="E312" s="16" t="str">
        <f>IFERROR(VLOOKUP($A312,'CONCENTRADO DE CLAVES'!$A$10:$AU$732,E$8,FALSE),"")</f>
        <v/>
      </c>
      <c r="F312" s="16" t="str">
        <f>IFERROR(VLOOKUP($A312,'CONCENTRADO DE CLAVES'!$A$10:$AU$732,F$8,FALSE),"")</f>
        <v/>
      </c>
      <c r="G312" s="16" t="str">
        <f>IFERROR(VLOOKUP($A312,'CONCENTRADO DE CLAVES'!$A$10:$AU$732,G$8,FALSE),"")</f>
        <v/>
      </c>
      <c r="H312" s="16" t="str">
        <f>IFERROR(VLOOKUP($A312,'CONCENTRADO DE CLAVES'!$A$10:$AU$732,H$8,FALSE),"")</f>
        <v/>
      </c>
      <c r="I312" s="16" t="str">
        <f>IFERROR(VLOOKUP($A312,'CONCENTRADO DE CLAVES'!$A$10:$AU$732,I$8,FALSE),"")</f>
        <v/>
      </c>
      <c r="J312" s="16" t="str">
        <f>IFERROR(VLOOKUP($A312,'CONCENTRADO DE CLAVES'!$A$10:$AU$732,J$8,FALSE),"")</f>
        <v/>
      </c>
      <c r="K312" s="16" t="str">
        <f>IFERROR(VLOOKUP($A312,'CONCENTRADO DE CLAVES'!$A$10:$AU$732,K$8,FALSE),"")</f>
        <v/>
      </c>
      <c r="L312" s="16" t="str">
        <f>IFERROR(VLOOKUP($A312,'CONCENTRADO DE CLAVES'!$A$10:$AU$732,L$8,FALSE),"")</f>
        <v/>
      </c>
      <c r="M312" s="16" t="str">
        <f>IFERROR(VLOOKUP($A312,'CONCENTRADO DE CLAVES'!$A$10:$AU$732,M$8,FALSE),"")</f>
        <v/>
      </c>
      <c r="N312" s="16" t="str">
        <f>IFERROR(VLOOKUP($A312,'CONCENTRADO DE CLAVES'!$A$10:$AU$732,N$8,FALSE),"")</f>
        <v/>
      </c>
      <c r="O312" s="16" t="str">
        <f>IFERROR(VLOOKUP($A312,'CONCENTRADO DE CLAVES'!$A$10:$AU$732,O$8,FALSE),"")</f>
        <v/>
      </c>
      <c r="P312" s="16" t="str">
        <f>IFERROR(VLOOKUP($A312,'CONCENTRADO DE CLAVES'!$A$10:$AU$732,P$8,FALSE),"")</f>
        <v/>
      </c>
      <c r="Q312" s="16" t="str">
        <f>IFERROR(VLOOKUP($A312,'CONCENTRADO DE CLAVES'!$A$10:$AU$732,Q$8,FALSE),"")</f>
        <v/>
      </c>
      <c r="R312" s="16" t="str">
        <f>IFERROR(VLOOKUP($A312,'CONCENTRADO DE CLAVES'!$A$10:$AU$732,R$8,FALSE),"")</f>
        <v/>
      </c>
      <c r="S312" s="16" t="str">
        <f>IFERROR(VLOOKUP($A312,'CONCENTRADO DE CLAVES'!$A$10:$AU$732,S$8,FALSE),"")</f>
        <v/>
      </c>
      <c r="T312" s="16" t="str">
        <f>IFERROR(VLOOKUP($A312,'CONCENTRADO DE CLAVES'!$A$10:$AU$732,T$8,FALSE),"")</f>
        <v/>
      </c>
      <c r="U312" s="16" t="str">
        <f>IFERROR(VLOOKUP($A312,'CONCENTRADO DE CLAVES'!$A$10:$AU$732,U$8,FALSE),"")</f>
        <v/>
      </c>
      <c r="V312" s="16" t="str">
        <f>IFERROR(VLOOKUP($A312,'CONCENTRADO DE CLAVES'!$A$10:$AU$732,V$8,FALSE),"")</f>
        <v/>
      </c>
      <c r="W312" s="13" t="str">
        <f>IFERROR(VLOOKUP($A312,'CONCENTRADO DE CLAVES'!$A$10:$AU$732,W$8,FALSE),"")</f>
        <v/>
      </c>
      <c r="X312" s="13" t="str">
        <f>IFERROR(VLOOKUP($A312,'CONCENTRADO DE CLAVES'!$A$10:$AU$732,X$8,FALSE),"")</f>
        <v/>
      </c>
      <c r="Y312" s="13" t="str">
        <f>IFERROR(VLOOKUP($A312,'CONCENTRADO DE CLAVES'!$A$10:$AU$732,Y$8,FALSE),"")</f>
        <v/>
      </c>
      <c r="Z312" s="37" t="str">
        <f>IFERROR(VLOOKUP($A312,'CONCENTRADO DE CLAVES'!$A$10:$AU$732,Z$8,FALSE),"")</f>
        <v/>
      </c>
      <c r="AA312" s="13" t="str">
        <f>IFERROR(VLOOKUP($A312,'CONCENTRADO DE CLAVES'!$A$10:$AU$732,AA$8,FALSE),"")</f>
        <v/>
      </c>
      <c r="AB312" s="13" t="str">
        <f>IFERROR(VLOOKUP($A312,'CONCENTRADO DE CLAVES'!$A$10:$AU$732,AB$8,FALSE),"")</f>
        <v/>
      </c>
      <c r="AC312" s="13" t="str">
        <f>IFERROR(VLOOKUP($A312,'CONCENTRADO DE CLAVES'!$A$10:$AU$732,AC$8,FALSE),"")</f>
        <v/>
      </c>
      <c r="AD312" s="37" t="str">
        <f>IFERROR(VLOOKUP($A312,'CONCENTRADO DE CLAVES'!$A$10:$AU$732,AD$8,FALSE),"")</f>
        <v/>
      </c>
      <c r="AE312" s="13" t="str">
        <f>IFERROR(VLOOKUP($A312,'CONCENTRADO DE CLAVES'!$A$10:$AU$732,AE$8,FALSE),"")</f>
        <v/>
      </c>
      <c r="AF312" s="13" t="str">
        <f>IFERROR(VLOOKUP($A312,'CONCENTRADO DE CLAVES'!$A$10:$AU$732,AF$8,FALSE),"")</f>
        <v/>
      </c>
      <c r="AG312" s="13" t="str">
        <f>IFERROR(VLOOKUP($A312,'CONCENTRADO DE CLAVES'!$A$10:$AU$732,AG$8,FALSE),"")</f>
        <v/>
      </c>
      <c r="AH312" s="37" t="str">
        <f>IFERROR(VLOOKUP($A312,'CONCENTRADO DE CLAVES'!$A$10:$AU$732,AH$8,FALSE),"")</f>
        <v/>
      </c>
      <c r="AI312" s="13" t="str">
        <f>IFERROR(VLOOKUP($A312,'CONCENTRADO DE CLAVES'!$A$10:$AU$732,AI$8,FALSE),"")</f>
        <v/>
      </c>
      <c r="AJ312" s="13" t="str">
        <f>IFERROR(VLOOKUP($A312,'CONCENTRADO DE CLAVES'!$A$10:$AU$732,AJ$8,FALSE),"")</f>
        <v/>
      </c>
      <c r="AK312" s="13" t="str">
        <f>IFERROR(VLOOKUP($A312,'CONCENTRADO DE CLAVES'!$A$10:$AU$732,AK$8,FALSE),"")</f>
        <v/>
      </c>
      <c r="AL312" s="37" t="str">
        <f>IFERROR(VLOOKUP($A312,'CONCENTRADO DE CLAVES'!$A$10:$AU$732,AL$8,FALSE),"")</f>
        <v/>
      </c>
      <c r="AM312" s="69" t="str">
        <f>IFERROR(VLOOKUP($A312,'CONCENTRADO DE CLAVES'!$A$10:$AU$732,AM$8,FALSE),"")</f>
        <v/>
      </c>
    </row>
    <row r="313" spans="1:39" x14ac:dyDescent="0.25">
      <c r="A313" s="66">
        <v>304</v>
      </c>
      <c r="B313" s="16" t="str">
        <f>IFERROR(VLOOKUP($A313,'CONCENTRADO DE CLAVES'!$A$10:$AU$732,B$8,FALSE),"")</f>
        <v/>
      </c>
      <c r="C313" s="16" t="str">
        <f>IFERROR(VLOOKUP($A313,'CONCENTRADO DE CLAVES'!$A$10:$AU$732,C$8,FALSE),"")</f>
        <v/>
      </c>
      <c r="D313" s="16" t="str">
        <f>IFERROR(VLOOKUP($A313,'CONCENTRADO DE CLAVES'!$A$10:$AU$732,D$8,FALSE),"")</f>
        <v/>
      </c>
      <c r="E313" s="16" t="str">
        <f>IFERROR(VLOOKUP($A313,'CONCENTRADO DE CLAVES'!$A$10:$AU$732,E$8,FALSE),"")</f>
        <v/>
      </c>
      <c r="F313" s="16" t="str">
        <f>IFERROR(VLOOKUP($A313,'CONCENTRADO DE CLAVES'!$A$10:$AU$732,F$8,FALSE),"")</f>
        <v/>
      </c>
      <c r="G313" s="16" t="str">
        <f>IFERROR(VLOOKUP($A313,'CONCENTRADO DE CLAVES'!$A$10:$AU$732,G$8,FALSE),"")</f>
        <v/>
      </c>
      <c r="H313" s="16" t="str">
        <f>IFERROR(VLOOKUP($A313,'CONCENTRADO DE CLAVES'!$A$10:$AU$732,H$8,FALSE),"")</f>
        <v/>
      </c>
      <c r="I313" s="16" t="str">
        <f>IFERROR(VLOOKUP($A313,'CONCENTRADO DE CLAVES'!$A$10:$AU$732,I$8,FALSE),"")</f>
        <v/>
      </c>
      <c r="J313" s="16" t="str">
        <f>IFERROR(VLOOKUP($A313,'CONCENTRADO DE CLAVES'!$A$10:$AU$732,J$8,FALSE),"")</f>
        <v/>
      </c>
      <c r="K313" s="16" t="str">
        <f>IFERROR(VLOOKUP($A313,'CONCENTRADO DE CLAVES'!$A$10:$AU$732,K$8,FALSE),"")</f>
        <v/>
      </c>
      <c r="L313" s="16" t="str">
        <f>IFERROR(VLOOKUP($A313,'CONCENTRADO DE CLAVES'!$A$10:$AU$732,L$8,FALSE),"")</f>
        <v/>
      </c>
      <c r="M313" s="16" t="str">
        <f>IFERROR(VLOOKUP($A313,'CONCENTRADO DE CLAVES'!$A$10:$AU$732,M$8,FALSE),"")</f>
        <v/>
      </c>
      <c r="N313" s="16" t="str">
        <f>IFERROR(VLOOKUP($A313,'CONCENTRADO DE CLAVES'!$A$10:$AU$732,N$8,FALSE),"")</f>
        <v/>
      </c>
      <c r="O313" s="16" t="str">
        <f>IFERROR(VLOOKUP($A313,'CONCENTRADO DE CLAVES'!$A$10:$AU$732,O$8,FALSE),"")</f>
        <v/>
      </c>
      <c r="P313" s="16" t="str">
        <f>IFERROR(VLOOKUP($A313,'CONCENTRADO DE CLAVES'!$A$10:$AU$732,P$8,FALSE),"")</f>
        <v/>
      </c>
      <c r="Q313" s="16" t="str">
        <f>IFERROR(VLOOKUP($A313,'CONCENTRADO DE CLAVES'!$A$10:$AU$732,Q$8,FALSE),"")</f>
        <v/>
      </c>
      <c r="R313" s="16" t="str">
        <f>IFERROR(VLOOKUP($A313,'CONCENTRADO DE CLAVES'!$A$10:$AU$732,R$8,FALSE),"")</f>
        <v/>
      </c>
      <c r="S313" s="16" t="str">
        <f>IFERROR(VLOOKUP($A313,'CONCENTRADO DE CLAVES'!$A$10:$AU$732,S$8,FALSE),"")</f>
        <v/>
      </c>
      <c r="T313" s="16" t="str">
        <f>IFERROR(VLOOKUP($A313,'CONCENTRADO DE CLAVES'!$A$10:$AU$732,T$8,FALSE),"")</f>
        <v/>
      </c>
      <c r="U313" s="16" t="str">
        <f>IFERROR(VLOOKUP($A313,'CONCENTRADO DE CLAVES'!$A$10:$AU$732,U$8,FALSE),"")</f>
        <v/>
      </c>
      <c r="V313" s="16" t="str">
        <f>IFERROR(VLOOKUP($A313,'CONCENTRADO DE CLAVES'!$A$10:$AU$732,V$8,FALSE),"")</f>
        <v/>
      </c>
      <c r="W313" s="13" t="str">
        <f>IFERROR(VLOOKUP($A313,'CONCENTRADO DE CLAVES'!$A$10:$AU$732,W$8,FALSE),"")</f>
        <v/>
      </c>
      <c r="X313" s="13" t="str">
        <f>IFERROR(VLOOKUP($A313,'CONCENTRADO DE CLAVES'!$A$10:$AU$732,X$8,FALSE),"")</f>
        <v/>
      </c>
      <c r="Y313" s="13" t="str">
        <f>IFERROR(VLOOKUP($A313,'CONCENTRADO DE CLAVES'!$A$10:$AU$732,Y$8,FALSE),"")</f>
        <v/>
      </c>
      <c r="Z313" s="37" t="str">
        <f>IFERROR(VLOOKUP($A313,'CONCENTRADO DE CLAVES'!$A$10:$AU$732,Z$8,FALSE),"")</f>
        <v/>
      </c>
      <c r="AA313" s="13" t="str">
        <f>IFERROR(VLOOKUP($A313,'CONCENTRADO DE CLAVES'!$A$10:$AU$732,AA$8,FALSE),"")</f>
        <v/>
      </c>
      <c r="AB313" s="13" t="str">
        <f>IFERROR(VLOOKUP($A313,'CONCENTRADO DE CLAVES'!$A$10:$AU$732,AB$8,FALSE),"")</f>
        <v/>
      </c>
      <c r="AC313" s="13" t="str">
        <f>IFERROR(VLOOKUP($A313,'CONCENTRADO DE CLAVES'!$A$10:$AU$732,AC$8,FALSE),"")</f>
        <v/>
      </c>
      <c r="AD313" s="37" t="str">
        <f>IFERROR(VLOOKUP($A313,'CONCENTRADO DE CLAVES'!$A$10:$AU$732,AD$8,FALSE),"")</f>
        <v/>
      </c>
      <c r="AE313" s="13" t="str">
        <f>IFERROR(VLOOKUP($A313,'CONCENTRADO DE CLAVES'!$A$10:$AU$732,AE$8,FALSE),"")</f>
        <v/>
      </c>
      <c r="AF313" s="13" t="str">
        <f>IFERROR(VLOOKUP($A313,'CONCENTRADO DE CLAVES'!$A$10:$AU$732,AF$8,FALSE),"")</f>
        <v/>
      </c>
      <c r="AG313" s="13" t="str">
        <f>IFERROR(VLOOKUP($A313,'CONCENTRADO DE CLAVES'!$A$10:$AU$732,AG$8,FALSE),"")</f>
        <v/>
      </c>
      <c r="AH313" s="37" t="str">
        <f>IFERROR(VLOOKUP($A313,'CONCENTRADO DE CLAVES'!$A$10:$AU$732,AH$8,FALSE),"")</f>
        <v/>
      </c>
      <c r="AI313" s="13" t="str">
        <f>IFERROR(VLOOKUP($A313,'CONCENTRADO DE CLAVES'!$A$10:$AU$732,AI$8,FALSE),"")</f>
        <v/>
      </c>
      <c r="AJ313" s="13" t="str">
        <f>IFERROR(VLOOKUP($A313,'CONCENTRADO DE CLAVES'!$A$10:$AU$732,AJ$8,FALSE),"")</f>
        <v/>
      </c>
      <c r="AK313" s="13" t="str">
        <f>IFERROR(VLOOKUP($A313,'CONCENTRADO DE CLAVES'!$A$10:$AU$732,AK$8,FALSE),"")</f>
        <v/>
      </c>
      <c r="AL313" s="37" t="str">
        <f>IFERROR(VLOOKUP($A313,'CONCENTRADO DE CLAVES'!$A$10:$AU$732,AL$8,FALSE),"")</f>
        <v/>
      </c>
      <c r="AM313" s="69" t="str">
        <f>IFERROR(VLOOKUP($A313,'CONCENTRADO DE CLAVES'!$A$10:$AU$732,AM$8,FALSE),"")</f>
        <v/>
      </c>
    </row>
    <row r="314" spans="1:39" x14ac:dyDescent="0.25">
      <c r="A314" s="66">
        <v>305</v>
      </c>
      <c r="B314" s="16" t="str">
        <f>IFERROR(VLOOKUP($A314,'CONCENTRADO DE CLAVES'!$A$10:$AU$732,B$8,FALSE),"")</f>
        <v/>
      </c>
      <c r="C314" s="16" t="str">
        <f>IFERROR(VLOOKUP($A314,'CONCENTRADO DE CLAVES'!$A$10:$AU$732,C$8,FALSE),"")</f>
        <v/>
      </c>
      <c r="D314" s="16" t="str">
        <f>IFERROR(VLOOKUP($A314,'CONCENTRADO DE CLAVES'!$A$10:$AU$732,D$8,FALSE),"")</f>
        <v/>
      </c>
      <c r="E314" s="16" t="str">
        <f>IFERROR(VLOOKUP($A314,'CONCENTRADO DE CLAVES'!$A$10:$AU$732,E$8,FALSE),"")</f>
        <v/>
      </c>
      <c r="F314" s="16" t="str">
        <f>IFERROR(VLOOKUP($A314,'CONCENTRADO DE CLAVES'!$A$10:$AU$732,F$8,FALSE),"")</f>
        <v/>
      </c>
      <c r="G314" s="16" t="str">
        <f>IFERROR(VLOOKUP($A314,'CONCENTRADO DE CLAVES'!$A$10:$AU$732,G$8,FALSE),"")</f>
        <v/>
      </c>
      <c r="H314" s="16" t="str">
        <f>IFERROR(VLOOKUP($A314,'CONCENTRADO DE CLAVES'!$A$10:$AU$732,H$8,FALSE),"")</f>
        <v/>
      </c>
      <c r="I314" s="16" t="str">
        <f>IFERROR(VLOOKUP($A314,'CONCENTRADO DE CLAVES'!$A$10:$AU$732,I$8,FALSE),"")</f>
        <v/>
      </c>
      <c r="J314" s="16" t="str">
        <f>IFERROR(VLOOKUP($A314,'CONCENTRADO DE CLAVES'!$A$10:$AU$732,J$8,FALSE),"")</f>
        <v/>
      </c>
      <c r="K314" s="16" t="str">
        <f>IFERROR(VLOOKUP($A314,'CONCENTRADO DE CLAVES'!$A$10:$AU$732,K$8,FALSE),"")</f>
        <v/>
      </c>
      <c r="L314" s="16" t="str">
        <f>IFERROR(VLOOKUP($A314,'CONCENTRADO DE CLAVES'!$A$10:$AU$732,L$8,FALSE),"")</f>
        <v/>
      </c>
      <c r="M314" s="16" t="str">
        <f>IFERROR(VLOOKUP($A314,'CONCENTRADO DE CLAVES'!$A$10:$AU$732,M$8,FALSE),"")</f>
        <v/>
      </c>
      <c r="N314" s="16" t="str">
        <f>IFERROR(VLOOKUP($A314,'CONCENTRADO DE CLAVES'!$A$10:$AU$732,N$8,FALSE),"")</f>
        <v/>
      </c>
      <c r="O314" s="16" t="str">
        <f>IFERROR(VLOOKUP($A314,'CONCENTRADO DE CLAVES'!$A$10:$AU$732,O$8,FALSE),"")</f>
        <v/>
      </c>
      <c r="P314" s="16" t="str">
        <f>IFERROR(VLOOKUP($A314,'CONCENTRADO DE CLAVES'!$A$10:$AU$732,P$8,FALSE),"")</f>
        <v/>
      </c>
      <c r="Q314" s="16" t="str">
        <f>IFERROR(VLOOKUP($A314,'CONCENTRADO DE CLAVES'!$A$10:$AU$732,Q$8,FALSE),"")</f>
        <v/>
      </c>
      <c r="R314" s="16" t="str">
        <f>IFERROR(VLOOKUP($A314,'CONCENTRADO DE CLAVES'!$A$10:$AU$732,R$8,FALSE),"")</f>
        <v/>
      </c>
      <c r="S314" s="16" t="str">
        <f>IFERROR(VLOOKUP($A314,'CONCENTRADO DE CLAVES'!$A$10:$AU$732,S$8,FALSE),"")</f>
        <v/>
      </c>
      <c r="T314" s="16" t="str">
        <f>IFERROR(VLOOKUP($A314,'CONCENTRADO DE CLAVES'!$A$10:$AU$732,T$8,FALSE),"")</f>
        <v/>
      </c>
      <c r="U314" s="16" t="str">
        <f>IFERROR(VLOOKUP($A314,'CONCENTRADO DE CLAVES'!$A$10:$AU$732,U$8,FALSE),"")</f>
        <v/>
      </c>
      <c r="V314" s="16" t="str">
        <f>IFERROR(VLOOKUP($A314,'CONCENTRADO DE CLAVES'!$A$10:$AU$732,V$8,FALSE),"")</f>
        <v/>
      </c>
      <c r="W314" s="13" t="str">
        <f>IFERROR(VLOOKUP($A314,'CONCENTRADO DE CLAVES'!$A$10:$AU$732,W$8,FALSE),"")</f>
        <v/>
      </c>
      <c r="X314" s="13" t="str">
        <f>IFERROR(VLOOKUP($A314,'CONCENTRADO DE CLAVES'!$A$10:$AU$732,X$8,FALSE),"")</f>
        <v/>
      </c>
      <c r="Y314" s="13" t="str">
        <f>IFERROR(VLOOKUP($A314,'CONCENTRADO DE CLAVES'!$A$10:$AU$732,Y$8,FALSE),"")</f>
        <v/>
      </c>
      <c r="Z314" s="37" t="str">
        <f>IFERROR(VLOOKUP($A314,'CONCENTRADO DE CLAVES'!$A$10:$AU$732,Z$8,FALSE),"")</f>
        <v/>
      </c>
      <c r="AA314" s="13" t="str">
        <f>IFERROR(VLOOKUP($A314,'CONCENTRADO DE CLAVES'!$A$10:$AU$732,AA$8,FALSE),"")</f>
        <v/>
      </c>
      <c r="AB314" s="13" t="str">
        <f>IFERROR(VLOOKUP($A314,'CONCENTRADO DE CLAVES'!$A$10:$AU$732,AB$8,FALSE),"")</f>
        <v/>
      </c>
      <c r="AC314" s="13" t="str">
        <f>IFERROR(VLOOKUP($A314,'CONCENTRADO DE CLAVES'!$A$10:$AU$732,AC$8,FALSE),"")</f>
        <v/>
      </c>
      <c r="AD314" s="37" t="str">
        <f>IFERROR(VLOOKUP($A314,'CONCENTRADO DE CLAVES'!$A$10:$AU$732,AD$8,FALSE),"")</f>
        <v/>
      </c>
      <c r="AE314" s="13" t="str">
        <f>IFERROR(VLOOKUP($A314,'CONCENTRADO DE CLAVES'!$A$10:$AU$732,AE$8,FALSE),"")</f>
        <v/>
      </c>
      <c r="AF314" s="13" t="str">
        <f>IFERROR(VLOOKUP($A314,'CONCENTRADO DE CLAVES'!$A$10:$AU$732,AF$8,FALSE),"")</f>
        <v/>
      </c>
      <c r="AG314" s="13" t="str">
        <f>IFERROR(VLOOKUP($A314,'CONCENTRADO DE CLAVES'!$A$10:$AU$732,AG$8,FALSE),"")</f>
        <v/>
      </c>
      <c r="AH314" s="37" t="str">
        <f>IFERROR(VLOOKUP($A314,'CONCENTRADO DE CLAVES'!$A$10:$AU$732,AH$8,FALSE),"")</f>
        <v/>
      </c>
      <c r="AI314" s="13" t="str">
        <f>IFERROR(VLOOKUP($A314,'CONCENTRADO DE CLAVES'!$A$10:$AU$732,AI$8,FALSE),"")</f>
        <v/>
      </c>
      <c r="AJ314" s="13" t="str">
        <f>IFERROR(VLOOKUP($A314,'CONCENTRADO DE CLAVES'!$A$10:$AU$732,AJ$8,FALSE),"")</f>
        <v/>
      </c>
      <c r="AK314" s="13" t="str">
        <f>IFERROR(VLOOKUP($A314,'CONCENTRADO DE CLAVES'!$A$10:$AU$732,AK$8,FALSE),"")</f>
        <v/>
      </c>
      <c r="AL314" s="37" t="str">
        <f>IFERROR(VLOOKUP($A314,'CONCENTRADO DE CLAVES'!$A$10:$AU$732,AL$8,FALSE),"")</f>
        <v/>
      </c>
      <c r="AM314" s="69" t="str">
        <f>IFERROR(VLOOKUP($A314,'CONCENTRADO DE CLAVES'!$A$10:$AU$732,AM$8,FALSE),"")</f>
        <v/>
      </c>
    </row>
    <row r="315" spans="1:39" x14ac:dyDescent="0.25">
      <c r="A315" s="66">
        <v>306</v>
      </c>
      <c r="B315" s="16" t="str">
        <f>IFERROR(VLOOKUP($A315,'CONCENTRADO DE CLAVES'!$A$10:$AU$732,B$8,FALSE),"")</f>
        <v/>
      </c>
      <c r="C315" s="16" t="str">
        <f>IFERROR(VLOOKUP($A315,'CONCENTRADO DE CLAVES'!$A$10:$AU$732,C$8,FALSE),"")</f>
        <v/>
      </c>
      <c r="D315" s="16" t="str">
        <f>IFERROR(VLOOKUP($A315,'CONCENTRADO DE CLAVES'!$A$10:$AU$732,D$8,FALSE),"")</f>
        <v/>
      </c>
      <c r="E315" s="16" t="str">
        <f>IFERROR(VLOOKUP($A315,'CONCENTRADO DE CLAVES'!$A$10:$AU$732,E$8,FALSE),"")</f>
        <v/>
      </c>
      <c r="F315" s="16" t="str">
        <f>IFERROR(VLOOKUP($A315,'CONCENTRADO DE CLAVES'!$A$10:$AU$732,F$8,FALSE),"")</f>
        <v/>
      </c>
      <c r="G315" s="16" t="str">
        <f>IFERROR(VLOOKUP($A315,'CONCENTRADO DE CLAVES'!$A$10:$AU$732,G$8,FALSE),"")</f>
        <v/>
      </c>
      <c r="H315" s="16" t="str">
        <f>IFERROR(VLOOKUP($A315,'CONCENTRADO DE CLAVES'!$A$10:$AU$732,H$8,FALSE),"")</f>
        <v/>
      </c>
      <c r="I315" s="16" t="str">
        <f>IFERROR(VLOOKUP($A315,'CONCENTRADO DE CLAVES'!$A$10:$AU$732,I$8,FALSE),"")</f>
        <v/>
      </c>
      <c r="J315" s="16" t="str">
        <f>IFERROR(VLOOKUP($A315,'CONCENTRADO DE CLAVES'!$A$10:$AU$732,J$8,FALSE),"")</f>
        <v/>
      </c>
      <c r="K315" s="16" t="str">
        <f>IFERROR(VLOOKUP($A315,'CONCENTRADO DE CLAVES'!$A$10:$AU$732,K$8,FALSE),"")</f>
        <v/>
      </c>
      <c r="L315" s="16" t="str">
        <f>IFERROR(VLOOKUP($A315,'CONCENTRADO DE CLAVES'!$A$10:$AU$732,L$8,FALSE),"")</f>
        <v/>
      </c>
      <c r="M315" s="16" t="str">
        <f>IFERROR(VLOOKUP($A315,'CONCENTRADO DE CLAVES'!$A$10:$AU$732,M$8,FALSE),"")</f>
        <v/>
      </c>
      <c r="N315" s="16" t="str">
        <f>IFERROR(VLOOKUP($A315,'CONCENTRADO DE CLAVES'!$A$10:$AU$732,N$8,FALSE),"")</f>
        <v/>
      </c>
      <c r="O315" s="16" t="str">
        <f>IFERROR(VLOOKUP($A315,'CONCENTRADO DE CLAVES'!$A$10:$AU$732,O$8,FALSE),"")</f>
        <v/>
      </c>
      <c r="P315" s="16" t="str">
        <f>IFERROR(VLOOKUP($A315,'CONCENTRADO DE CLAVES'!$A$10:$AU$732,P$8,FALSE),"")</f>
        <v/>
      </c>
      <c r="Q315" s="16" t="str">
        <f>IFERROR(VLOOKUP($A315,'CONCENTRADO DE CLAVES'!$A$10:$AU$732,Q$8,FALSE),"")</f>
        <v/>
      </c>
      <c r="R315" s="16" t="str">
        <f>IFERROR(VLOOKUP($A315,'CONCENTRADO DE CLAVES'!$A$10:$AU$732,R$8,FALSE),"")</f>
        <v/>
      </c>
      <c r="S315" s="16" t="str">
        <f>IFERROR(VLOOKUP($A315,'CONCENTRADO DE CLAVES'!$A$10:$AU$732,S$8,FALSE),"")</f>
        <v/>
      </c>
      <c r="T315" s="16" t="str">
        <f>IFERROR(VLOOKUP($A315,'CONCENTRADO DE CLAVES'!$A$10:$AU$732,T$8,FALSE),"")</f>
        <v/>
      </c>
      <c r="U315" s="16" t="str">
        <f>IFERROR(VLOOKUP($A315,'CONCENTRADO DE CLAVES'!$A$10:$AU$732,U$8,FALSE),"")</f>
        <v/>
      </c>
      <c r="V315" s="16" t="str">
        <f>IFERROR(VLOOKUP($A315,'CONCENTRADO DE CLAVES'!$A$10:$AU$732,V$8,FALSE),"")</f>
        <v/>
      </c>
      <c r="W315" s="13" t="str">
        <f>IFERROR(VLOOKUP($A315,'CONCENTRADO DE CLAVES'!$A$10:$AU$732,W$8,FALSE),"")</f>
        <v/>
      </c>
      <c r="X315" s="13" t="str">
        <f>IFERROR(VLOOKUP($A315,'CONCENTRADO DE CLAVES'!$A$10:$AU$732,X$8,FALSE),"")</f>
        <v/>
      </c>
      <c r="Y315" s="13" t="str">
        <f>IFERROR(VLOOKUP($A315,'CONCENTRADO DE CLAVES'!$A$10:$AU$732,Y$8,FALSE),"")</f>
        <v/>
      </c>
      <c r="Z315" s="37" t="str">
        <f>IFERROR(VLOOKUP($A315,'CONCENTRADO DE CLAVES'!$A$10:$AU$732,Z$8,FALSE),"")</f>
        <v/>
      </c>
      <c r="AA315" s="13" t="str">
        <f>IFERROR(VLOOKUP($A315,'CONCENTRADO DE CLAVES'!$A$10:$AU$732,AA$8,FALSE),"")</f>
        <v/>
      </c>
      <c r="AB315" s="13" t="str">
        <f>IFERROR(VLOOKUP($A315,'CONCENTRADO DE CLAVES'!$A$10:$AU$732,AB$8,FALSE),"")</f>
        <v/>
      </c>
      <c r="AC315" s="13" t="str">
        <f>IFERROR(VLOOKUP($A315,'CONCENTRADO DE CLAVES'!$A$10:$AU$732,AC$8,FALSE),"")</f>
        <v/>
      </c>
      <c r="AD315" s="37" t="str">
        <f>IFERROR(VLOOKUP($A315,'CONCENTRADO DE CLAVES'!$A$10:$AU$732,AD$8,FALSE),"")</f>
        <v/>
      </c>
      <c r="AE315" s="13" t="str">
        <f>IFERROR(VLOOKUP($A315,'CONCENTRADO DE CLAVES'!$A$10:$AU$732,AE$8,FALSE),"")</f>
        <v/>
      </c>
      <c r="AF315" s="13" t="str">
        <f>IFERROR(VLOOKUP($A315,'CONCENTRADO DE CLAVES'!$A$10:$AU$732,AF$8,FALSE),"")</f>
        <v/>
      </c>
      <c r="AG315" s="13" t="str">
        <f>IFERROR(VLOOKUP($A315,'CONCENTRADO DE CLAVES'!$A$10:$AU$732,AG$8,FALSE),"")</f>
        <v/>
      </c>
      <c r="AH315" s="37" t="str">
        <f>IFERROR(VLOOKUP($A315,'CONCENTRADO DE CLAVES'!$A$10:$AU$732,AH$8,FALSE),"")</f>
        <v/>
      </c>
      <c r="AI315" s="13" t="str">
        <f>IFERROR(VLOOKUP($A315,'CONCENTRADO DE CLAVES'!$A$10:$AU$732,AI$8,FALSE),"")</f>
        <v/>
      </c>
      <c r="AJ315" s="13" t="str">
        <f>IFERROR(VLOOKUP($A315,'CONCENTRADO DE CLAVES'!$A$10:$AU$732,AJ$8,FALSE),"")</f>
        <v/>
      </c>
      <c r="AK315" s="13" t="str">
        <f>IFERROR(VLOOKUP($A315,'CONCENTRADO DE CLAVES'!$A$10:$AU$732,AK$8,FALSE),"")</f>
        <v/>
      </c>
      <c r="AL315" s="37" t="str">
        <f>IFERROR(VLOOKUP($A315,'CONCENTRADO DE CLAVES'!$A$10:$AU$732,AL$8,FALSE),"")</f>
        <v/>
      </c>
      <c r="AM315" s="69" t="str">
        <f>IFERROR(VLOOKUP($A315,'CONCENTRADO DE CLAVES'!$A$10:$AU$732,AM$8,FALSE),"")</f>
        <v/>
      </c>
    </row>
    <row r="316" spans="1:39" x14ac:dyDescent="0.25">
      <c r="A316" s="66">
        <v>307</v>
      </c>
      <c r="B316" s="16" t="str">
        <f>IFERROR(VLOOKUP($A316,'CONCENTRADO DE CLAVES'!$A$10:$AU$732,B$8,FALSE),"")</f>
        <v/>
      </c>
      <c r="C316" s="16" t="str">
        <f>IFERROR(VLOOKUP($A316,'CONCENTRADO DE CLAVES'!$A$10:$AU$732,C$8,FALSE),"")</f>
        <v/>
      </c>
      <c r="D316" s="16" t="str">
        <f>IFERROR(VLOOKUP($A316,'CONCENTRADO DE CLAVES'!$A$10:$AU$732,D$8,FALSE),"")</f>
        <v/>
      </c>
      <c r="E316" s="16" t="str">
        <f>IFERROR(VLOOKUP($A316,'CONCENTRADO DE CLAVES'!$A$10:$AU$732,E$8,FALSE),"")</f>
        <v/>
      </c>
      <c r="F316" s="16" t="str">
        <f>IFERROR(VLOOKUP($A316,'CONCENTRADO DE CLAVES'!$A$10:$AU$732,F$8,FALSE),"")</f>
        <v/>
      </c>
      <c r="G316" s="16" t="str">
        <f>IFERROR(VLOOKUP($A316,'CONCENTRADO DE CLAVES'!$A$10:$AU$732,G$8,FALSE),"")</f>
        <v/>
      </c>
      <c r="H316" s="16" t="str">
        <f>IFERROR(VLOOKUP($A316,'CONCENTRADO DE CLAVES'!$A$10:$AU$732,H$8,FALSE),"")</f>
        <v/>
      </c>
      <c r="I316" s="16" t="str">
        <f>IFERROR(VLOOKUP($A316,'CONCENTRADO DE CLAVES'!$A$10:$AU$732,I$8,FALSE),"")</f>
        <v/>
      </c>
      <c r="J316" s="16" t="str">
        <f>IFERROR(VLOOKUP($A316,'CONCENTRADO DE CLAVES'!$A$10:$AU$732,J$8,FALSE),"")</f>
        <v/>
      </c>
      <c r="K316" s="16" t="str">
        <f>IFERROR(VLOOKUP($A316,'CONCENTRADO DE CLAVES'!$A$10:$AU$732,K$8,FALSE),"")</f>
        <v/>
      </c>
      <c r="L316" s="16" t="str">
        <f>IFERROR(VLOOKUP($A316,'CONCENTRADO DE CLAVES'!$A$10:$AU$732,L$8,FALSE),"")</f>
        <v/>
      </c>
      <c r="M316" s="16" t="str">
        <f>IFERROR(VLOOKUP($A316,'CONCENTRADO DE CLAVES'!$A$10:$AU$732,M$8,FALSE),"")</f>
        <v/>
      </c>
      <c r="N316" s="16" t="str">
        <f>IFERROR(VLOOKUP($A316,'CONCENTRADO DE CLAVES'!$A$10:$AU$732,N$8,FALSE),"")</f>
        <v/>
      </c>
      <c r="O316" s="16" t="str">
        <f>IFERROR(VLOOKUP($A316,'CONCENTRADO DE CLAVES'!$A$10:$AU$732,O$8,FALSE),"")</f>
        <v/>
      </c>
      <c r="P316" s="16" t="str">
        <f>IFERROR(VLOOKUP($A316,'CONCENTRADO DE CLAVES'!$A$10:$AU$732,P$8,FALSE),"")</f>
        <v/>
      </c>
      <c r="Q316" s="16" t="str">
        <f>IFERROR(VLOOKUP($A316,'CONCENTRADO DE CLAVES'!$A$10:$AU$732,Q$8,FALSE),"")</f>
        <v/>
      </c>
      <c r="R316" s="16" t="str">
        <f>IFERROR(VLOOKUP($A316,'CONCENTRADO DE CLAVES'!$A$10:$AU$732,R$8,FALSE),"")</f>
        <v/>
      </c>
      <c r="S316" s="16" t="str">
        <f>IFERROR(VLOOKUP($A316,'CONCENTRADO DE CLAVES'!$A$10:$AU$732,S$8,FALSE),"")</f>
        <v/>
      </c>
      <c r="T316" s="16" t="str">
        <f>IFERROR(VLOOKUP($A316,'CONCENTRADO DE CLAVES'!$A$10:$AU$732,T$8,FALSE),"")</f>
        <v/>
      </c>
      <c r="U316" s="16" t="str">
        <f>IFERROR(VLOOKUP($A316,'CONCENTRADO DE CLAVES'!$A$10:$AU$732,U$8,FALSE),"")</f>
        <v/>
      </c>
      <c r="V316" s="16" t="str">
        <f>IFERROR(VLOOKUP($A316,'CONCENTRADO DE CLAVES'!$A$10:$AU$732,V$8,FALSE),"")</f>
        <v/>
      </c>
      <c r="W316" s="13" t="str">
        <f>IFERROR(VLOOKUP($A316,'CONCENTRADO DE CLAVES'!$A$10:$AU$732,W$8,FALSE),"")</f>
        <v/>
      </c>
      <c r="X316" s="13" t="str">
        <f>IFERROR(VLOOKUP($A316,'CONCENTRADO DE CLAVES'!$A$10:$AU$732,X$8,FALSE),"")</f>
        <v/>
      </c>
      <c r="Y316" s="13" t="str">
        <f>IFERROR(VLOOKUP($A316,'CONCENTRADO DE CLAVES'!$A$10:$AU$732,Y$8,FALSE),"")</f>
        <v/>
      </c>
      <c r="Z316" s="37" t="str">
        <f>IFERROR(VLOOKUP($A316,'CONCENTRADO DE CLAVES'!$A$10:$AU$732,Z$8,FALSE),"")</f>
        <v/>
      </c>
      <c r="AA316" s="13" t="str">
        <f>IFERROR(VLOOKUP($A316,'CONCENTRADO DE CLAVES'!$A$10:$AU$732,AA$8,FALSE),"")</f>
        <v/>
      </c>
      <c r="AB316" s="13" t="str">
        <f>IFERROR(VLOOKUP($A316,'CONCENTRADO DE CLAVES'!$A$10:$AU$732,AB$8,FALSE),"")</f>
        <v/>
      </c>
      <c r="AC316" s="13" t="str">
        <f>IFERROR(VLOOKUP($A316,'CONCENTRADO DE CLAVES'!$A$10:$AU$732,AC$8,FALSE),"")</f>
        <v/>
      </c>
      <c r="AD316" s="37" t="str">
        <f>IFERROR(VLOOKUP($A316,'CONCENTRADO DE CLAVES'!$A$10:$AU$732,AD$8,FALSE),"")</f>
        <v/>
      </c>
      <c r="AE316" s="13" t="str">
        <f>IFERROR(VLOOKUP($A316,'CONCENTRADO DE CLAVES'!$A$10:$AU$732,AE$8,FALSE),"")</f>
        <v/>
      </c>
      <c r="AF316" s="13" t="str">
        <f>IFERROR(VLOOKUP($A316,'CONCENTRADO DE CLAVES'!$A$10:$AU$732,AF$8,FALSE),"")</f>
        <v/>
      </c>
      <c r="AG316" s="13" t="str">
        <f>IFERROR(VLOOKUP($A316,'CONCENTRADO DE CLAVES'!$A$10:$AU$732,AG$8,FALSE),"")</f>
        <v/>
      </c>
      <c r="AH316" s="37" t="str">
        <f>IFERROR(VLOOKUP($A316,'CONCENTRADO DE CLAVES'!$A$10:$AU$732,AH$8,FALSE),"")</f>
        <v/>
      </c>
      <c r="AI316" s="13" t="str">
        <f>IFERROR(VLOOKUP($A316,'CONCENTRADO DE CLAVES'!$A$10:$AU$732,AI$8,FALSE),"")</f>
        <v/>
      </c>
      <c r="AJ316" s="13" t="str">
        <f>IFERROR(VLOOKUP($A316,'CONCENTRADO DE CLAVES'!$A$10:$AU$732,AJ$8,FALSE),"")</f>
        <v/>
      </c>
      <c r="AK316" s="13" t="str">
        <f>IFERROR(VLOOKUP($A316,'CONCENTRADO DE CLAVES'!$A$10:$AU$732,AK$8,FALSE),"")</f>
        <v/>
      </c>
      <c r="AL316" s="37" t="str">
        <f>IFERROR(VLOOKUP($A316,'CONCENTRADO DE CLAVES'!$A$10:$AU$732,AL$8,FALSE),"")</f>
        <v/>
      </c>
      <c r="AM316" s="69" t="str">
        <f>IFERROR(VLOOKUP($A316,'CONCENTRADO DE CLAVES'!$A$10:$AU$732,AM$8,FALSE),"")</f>
        <v/>
      </c>
    </row>
    <row r="317" spans="1:39" x14ac:dyDescent="0.25">
      <c r="A317" s="66">
        <v>308</v>
      </c>
      <c r="B317" s="16" t="str">
        <f>IFERROR(VLOOKUP($A317,'CONCENTRADO DE CLAVES'!$A$10:$AU$732,B$8,FALSE),"")</f>
        <v/>
      </c>
      <c r="C317" s="16" t="str">
        <f>IFERROR(VLOOKUP($A317,'CONCENTRADO DE CLAVES'!$A$10:$AU$732,C$8,FALSE),"")</f>
        <v/>
      </c>
      <c r="D317" s="16" t="str">
        <f>IFERROR(VLOOKUP($A317,'CONCENTRADO DE CLAVES'!$A$10:$AU$732,D$8,FALSE),"")</f>
        <v/>
      </c>
      <c r="E317" s="16" t="str">
        <f>IFERROR(VLOOKUP($A317,'CONCENTRADO DE CLAVES'!$A$10:$AU$732,E$8,FALSE),"")</f>
        <v/>
      </c>
      <c r="F317" s="16" t="str">
        <f>IFERROR(VLOOKUP($A317,'CONCENTRADO DE CLAVES'!$A$10:$AU$732,F$8,FALSE),"")</f>
        <v/>
      </c>
      <c r="G317" s="16" t="str">
        <f>IFERROR(VLOOKUP($A317,'CONCENTRADO DE CLAVES'!$A$10:$AU$732,G$8,FALSE),"")</f>
        <v/>
      </c>
      <c r="H317" s="16" t="str">
        <f>IFERROR(VLOOKUP($A317,'CONCENTRADO DE CLAVES'!$A$10:$AU$732,H$8,FALSE),"")</f>
        <v/>
      </c>
      <c r="I317" s="16" t="str">
        <f>IFERROR(VLOOKUP($A317,'CONCENTRADO DE CLAVES'!$A$10:$AU$732,I$8,FALSE),"")</f>
        <v/>
      </c>
      <c r="J317" s="16" t="str">
        <f>IFERROR(VLOOKUP($A317,'CONCENTRADO DE CLAVES'!$A$10:$AU$732,J$8,FALSE),"")</f>
        <v/>
      </c>
      <c r="K317" s="16" t="str">
        <f>IFERROR(VLOOKUP($A317,'CONCENTRADO DE CLAVES'!$A$10:$AU$732,K$8,FALSE),"")</f>
        <v/>
      </c>
      <c r="L317" s="16" t="str">
        <f>IFERROR(VLOOKUP($A317,'CONCENTRADO DE CLAVES'!$A$10:$AU$732,L$8,FALSE),"")</f>
        <v/>
      </c>
      <c r="M317" s="16" t="str">
        <f>IFERROR(VLOOKUP($A317,'CONCENTRADO DE CLAVES'!$A$10:$AU$732,M$8,FALSE),"")</f>
        <v/>
      </c>
      <c r="N317" s="16" t="str">
        <f>IFERROR(VLOOKUP($A317,'CONCENTRADO DE CLAVES'!$A$10:$AU$732,N$8,FALSE),"")</f>
        <v/>
      </c>
      <c r="O317" s="16" t="str">
        <f>IFERROR(VLOOKUP($A317,'CONCENTRADO DE CLAVES'!$A$10:$AU$732,O$8,FALSE),"")</f>
        <v/>
      </c>
      <c r="P317" s="16" t="str">
        <f>IFERROR(VLOOKUP($A317,'CONCENTRADO DE CLAVES'!$A$10:$AU$732,P$8,FALSE),"")</f>
        <v/>
      </c>
      <c r="Q317" s="16" t="str">
        <f>IFERROR(VLOOKUP($A317,'CONCENTRADO DE CLAVES'!$A$10:$AU$732,Q$8,FALSE),"")</f>
        <v/>
      </c>
      <c r="R317" s="16" t="str">
        <f>IFERROR(VLOOKUP($A317,'CONCENTRADO DE CLAVES'!$A$10:$AU$732,R$8,FALSE),"")</f>
        <v/>
      </c>
      <c r="S317" s="16" t="str">
        <f>IFERROR(VLOOKUP($A317,'CONCENTRADO DE CLAVES'!$A$10:$AU$732,S$8,FALSE),"")</f>
        <v/>
      </c>
      <c r="T317" s="16" t="str">
        <f>IFERROR(VLOOKUP($A317,'CONCENTRADO DE CLAVES'!$A$10:$AU$732,T$8,FALSE),"")</f>
        <v/>
      </c>
      <c r="U317" s="16" t="str">
        <f>IFERROR(VLOOKUP($A317,'CONCENTRADO DE CLAVES'!$A$10:$AU$732,U$8,FALSE),"")</f>
        <v/>
      </c>
      <c r="V317" s="16" t="str">
        <f>IFERROR(VLOOKUP($A317,'CONCENTRADO DE CLAVES'!$A$10:$AU$732,V$8,FALSE),"")</f>
        <v/>
      </c>
      <c r="W317" s="13" t="str">
        <f>IFERROR(VLOOKUP($A317,'CONCENTRADO DE CLAVES'!$A$10:$AU$732,W$8,FALSE),"")</f>
        <v/>
      </c>
      <c r="X317" s="13" t="str">
        <f>IFERROR(VLOOKUP($A317,'CONCENTRADO DE CLAVES'!$A$10:$AU$732,X$8,FALSE),"")</f>
        <v/>
      </c>
      <c r="Y317" s="13" t="str">
        <f>IFERROR(VLOOKUP($A317,'CONCENTRADO DE CLAVES'!$A$10:$AU$732,Y$8,FALSE),"")</f>
        <v/>
      </c>
      <c r="Z317" s="37" t="str">
        <f>IFERROR(VLOOKUP($A317,'CONCENTRADO DE CLAVES'!$A$10:$AU$732,Z$8,FALSE),"")</f>
        <v/>
      </c>
      <c r="AA317" s="13" t="str">
        <f>IFERROR(VLOOKUP($A317,'CONCENTRADO DE CLAVES'!$A$10:$AU$732,AA$8,FALSE),"")</f>
        <v/>
      </c>
      <c r="AB317" s="13" t="str">
        <f>IFERROR(VLOOKUP($A317,'CONCENTRADO DE CLAVES'!$A$10:$AU$732,AB$8,FALSE),"")</f>
        <v/>
      </c>
      <c r="AC317" s="13" t="str">
        <f>IFERROR(VLOOKUP($A317,'CONCENTRADO DE CLAVES'!$A$10:$AU$732,AC$8,FALSE),"")</f>
        <v/>
      </c>
      <c r="AD317" s="37" t="str">
        <f>IFERROR(VLOOKUP($A317,'CONCENTRADO DE CLAVES'!$A$10:$AU$732,AD$8,FALSE),"")</f>
        <v/>
      </c>
      <c r="AE317" s="13" t="str">
        <f>IFERROR(VLOOKUP($A317,'CONCENTRADO DE CLAVES'!$A$10:$AU$732,AE$8,FALSE),"")</f>
        <v/>
      </c>
      <c r="AF317" s="13" t="str">
        <f>IFERROR(VLOOKUP($A317,'CONCENTRADO DE CLAVES'!$A$10:$AU$732,AF$8,FALSE),"")</f>
        <v/>
      </c>
      <c r="AG317" s="13" t="str">
        <f>IFERROR(VLOOKUP($A317,'CONCENTRADO DE CLAVES'!$A$10:$AU$732,AG$8,FALSE),"")</f>
        <v/>
      </c>
      <c r="AH317" s="37" t="str">
        <f>IFERROR(VLOOKUP($A317,'CONCENTRADO DE CLAVES'!$A$10:$AU$732,AH$8,FALSE),"")</f>
        <v/>
      </c>
      <c r="AI317" s="13" t="str">
        <f>IFERROR(VLOOKUP($A317,'CONCENTRADO DE CLAVES'!$A$10:$AU$732,AI$8,FALSE),"")</f>
        <v/>
      </c>
      <c r="AJ317" s="13" t="str">
        <f>IFERROR(VLOOKUP($A317,'CONCENTRADO DE CLAVES'!$A$10:$AU$732,AJ$8,FALSE),"")</f>
        <v/>
      </c>
      <c r="AK317" s="13" t="str">
        <f>IFERROR(VLOOKUP($A317,'CONCENTRADO DE CLAVES'!$A$10:$AU$732,AK$8,FALSE),"")</f>
        <v/>
      </c>
      <c r="AL317" s="37" t="str">
        <f>IFERROR(VLOOKUP($A317,'CONCENTRADO DE CLAVES'!$A$10:$AU$732,AL$8,FALSE),"")</f>
        <v/>
      </c>
      <c r="AM317" s="69" t="str">
        <f>IFERROR(VLOOKUP($A317,'CONCENTRADO DE CLAVES'!$A$10:$AU$732,AM$8,FALSE),"")</f>
        <v/>
      </c>
    </row>
    <row r="318" spans="1:39" x14ac:dyDescent="0.25">
      <c r="A318" s="66">
        <v>309</v>
      </c>
      <c r="B318" s="16" t="str">
        <f>IFERROR(VLOOKUP($A318,'CONCENTRADO DE CLAVES'!$A$10:$AU$732,B$8,FALSE),"")</f>
        <v/>
      </c>
      <c r="C318" s="16" t="str">
        <f>IFERROR(VLOOKUP($A318,'CONCENTRADO DE CLAVES'!$A$10:$AU$732,C$8,FALSE),"")</f>
        <v/>
      </c>
      <c r="D318" s="16" t="str">
        <f>IFERROR(VLOOKUP($A318,'CONCENTRADO DE CLAVES'!$A$10:$AU$732,D$8,FALSE),"")</f>
        <v/>
      </c>
      <c r="E318" s="16" t="str">
        <f>IFERROR(VLOOKUP($A318,'CONCENTRADO DE CLAVES'!$A$10:$AU$732,E$8,FALSE),"")</f>
        <v/>
      </c>
      <c r="F318" s="16" t="str">
        <f>IFERROR(VLOOKUP($A318,'CONCENTRADO DE CLAVES'!$A$10:$AU$732,F$8,FALSE),"")</f>
        <v/>
      </c>
      <c r="G318" s="16" t="str">
        <f>IFERROR(VLOOKUP($A318,'CONCENTRADO DE CLAVES'!$A$10:$AU$732,G$8,FALSE),"")</f>
        <v/>
      </c>
      <c r="H318" s="16" t="str">
        <f>IFERROR(VLOOKUP($A318,'CONCENTRADO DE CLAVES'!$A$10:$AU$732,H$8,FALSE),"")</f>
        <v/>
      </c>
      <c r="I318" s="16" t="str">
        <f>IFERROR(VLOOKUP($A318,'CONCENTRADO DE CLAVES'!$A$10:$AU$732,I$8,FALSE),"")</f>
        <v/>
      </c>
      <c r="J318" s="16" t="str">
        <f>IFERROR(VLOOKUP($A318,'CONCENTRADO DE CLAVES'!$A$10:$AU$732,J$8,FALSE),"")</f>
        <v/>
      </c>
      <c r="K318" s="16" t="str">
        <f>IFERROR(VLOOKUP($A318,'CONCENTRADO DE CLAVES'!$A$10:$AU$732,K$8,FALSE),"")</f>
        <v/>
      </c>
      <c r="L318" s="16" t="str">
        <f>IFERROR(VLOOKUP($A318,'CONCENTRADO DE CLAVES'!$A$10:$AU$732,L$8,FALSE),"")</f>
        <v/>
      </c>
      <c r="M318" s="16" t="str">
        <f>IFERROR(VLOOKUP($A318,'CONCENTRADO DE CLAVES'!$A$10:$AU$732,M$8,FALSE),"")</f>
        <v/>
      </c>
      <c r="N318" s="16" t="str">
        <f>IFERROR(VLOOKUP($A318,'CONCENTRADO DE CLAVES'!$A$10:$AU$732,N$8,FALSE),"")</f>
        <v/>
      </c>
      <c r="O318" s="16" t="str">
        <f>IFERROR(VLOOKUP($A318,'CONCENTRADO DE CLAVES'!$A$10:$AU$732,O$8,FALSE),"")</f>
        <v/>
      </c>
      <c r="P318" s="16" t="str">
        <f>IFERROR(VLOOKUP($A318,'CONCENTRADO DE CLAVES'!$A$10:$AU$732,P$8,FALSE),"")</f>
        <v/>
      </c>
      <c r="Q318" s="16" t="str">
        <f>IFERROR(VLOOKUP($A318,'CONCENTRADO DE CLAVES'!$A$10:$AU$732,Q$8,FALSE),"")</f>
        <v/>
      </c>
      <c r="R318" s="16" t="str">
        <f>IFERROR(VLOOKUP($A318,'CONCENTRADO DE CLAVES'!$A$10:$AU$732,R$8,FALSE),"")</f>
        <v/>
      </c>
      <c r="S318" s="16" t="str">
        <f>IFERROR(VLOOKUP($A318,'CONCENTRADO DE CLAVES'!$A$10:$AU$732,S$8,FALSE),"")</f>
        <v/>
      </c>
      <c r="T318" s="16" t="str">
        <f>IFERROR(VLOOKUP($A318,'CONCENTRADO DE CLAVES'!$A$10:$AU$732,T$8,FALSE),"")</f>
        <v/>
      </c>
      <c r="U318" s="16" t="str">
        <f>IFERROR(VLOOKUP($A318,'CONCENTRADO DE CLAVES'!$A$10:$AU$732,U$8,FALSE),"")</f>
        <v/>
      </c>
      <c r="V318" s="16" t="str">
        <f>IFERROR(VLOOKUP($A318,'CONCENTRADO DE CLAVES'!$A$10:$AU$732,V$8,FALSE),"")</f>
        <v/>
      </c>
      <c r="W318" s="13" t="str">
        <f>IFERROR(VLOOKUP($A318,'CONCENTRADO DE CLAVES'!$A$10:$AU$732,W$8,FALSE),"")</f>
        <v/>
      </c>
      <c r="X318" s="13" t="str">
        <f>IFERROR(VLOOKUP($A318,'CONCENTRADO DE CLAVES'!$A$10:$AU$732,X$8,FALSE),"")</f>
        <v/>
      </c>
      <c r="Y318" s="13" t="str">
        <f>IFERROR(VLOOKUP($A318,'CONCENTRADO DE CLAVES'!$A$10:$AU$732,Y$8,FALSE),"")</f>
        <v/>
      </c>
      <c r="Z318" s="37" t="str">
        <f>IFERROR(VLOOKUP($A318,'CONCENTRADO DE CLAVES'!$A$10:$AU$732,Z$8,FALSE),"")</f>
        <v/>
      </c>
      <c r="AA318" s="13" t="str">
        <f>IFERROR(VLOOKUP($A318,'CONCENTRADO DE CLAVES'!$A$10:$AU$732,AA$8,FALSE),"")</f>
        <v/>
      </c>
      <c r="AB318" s="13" t="str">
        <f>IFERROR(VLOOKUP($A318,'CONCENTRADO DE CLAVES'!$A$10:$AU$732,AB$8,FALSE),"")</f>
        <v/>
      </c>
      <c r="AC318" s="13" t="str">
        <f>IFERROR(VLOOKUP($A318,'CONCENTRADO DE CLAVES'!$A$10:$AU$732,AC$8,FALSE),"")</f>
        <v/>
      </c>
      <c r="AD318" s="37" t="str">
        <f>IFERROR(VLOOKUP($A318,'CONCENTRADO DE CLAVES'!$A$10:$AU$732,AD$8,FALSE),"")</f>
        <v/>
      </c>
      <c r="AE318" s="13" t="str">
        <f>IFERROR(VLOOKUP($A318,'CONCENTRADO DE CLAVES'!$A$10:$AU$732,AE$8,FALSE),"")</f>
        <v/>
      </c>
      <c r="AF318" s="13" t="str">
        <f>IFERROR(VLOOKUP($A318,'CONCENTRADO DE CLAVES'!$A$10:$AU$732,AF$8,FALSE),"")</f>
        <v/>
      </c>
      <c r="AG318" s="13" t="str">
        <f>IFERROR(VLOOKUP($A318,'CONCENTRADO DE CLAVES'!$A$10:$AU$732,AG$8,FALSE),"")</f>
        <v/>
      </c>
      <c r="AH318" s="37" t="str">
        <f>IFERROR(VLOOKUP($A318,'CONCENTRADO DE CLAVES'!$A$10:$AU$732,AH$8,FALSE),"")</f>
        <v/>
      </c>
      <c r="AI318" s="13" t="str">
        <f>IFERROR(VLOOKUP($A318,'CONCENTRADO DE CLAVES'!$A$10:$AU$732,AI$8,FALSE),"")</f>
        <v/>
      </c>
      <c r="AJ318" s="13" t="str">
        <f>IFERROR(VLOOKUP($A318,'CONCENTRADO DE CLAVES'!$A$10:$AU$732,AJ$8,FALSE),"")</f>
        <v/>
      </c>
      <c r="AK318" s="13" t="str">
        <f>IFERROR(VLOOKUP($A318,'CONCENTRADO DE CLAVES'!$A$10:$AU$732,AK$8,FALSE),"")</f>
        <v/>
      </c>
      <c r="AL318" s="37" t="str">
        <f>IFERROR(VLOOKUP($A318,'CONCENTRADO DE CLAVES'!$A$10:$AU$732,AL$8,FALSE),"")</f>
        <v/>
      </c>
      <c r="AM318" s="69" t="str">
        <f>IFERROR(VLOOKUP($A318,'CONCENTRADO DE CLAVES'!$A$10:$AU$732,AM$8,FALSE),"")</f>
        <v/>
      </c>
    </row>
    <row r="319" spans="1:39" x14ac:dyDescent="0.25">
      <c r="A319" s="66">
        <v>310</v>
      </c>
      <c r="B319" s="16" t="str">
        <f>IFERROR(VLOOKUP($A319,'CONCENTRADO DE CLAVES'!$A$10:$AU$732,B$8,FALSE),"")</f>
        <v/>
      </c>
      <c r="C319" s="16" t="str">
        <f>IFERROR(VLOOKUP($A319,'CONCENTRADO DE CLAVES'!$A$10:$AU$732,C$8,FALSE),"")</f>
        <v/>
      </c>
      <c r="D319" s="16" t="str">
        <f>IFERROR(VLOOKUP($A319,'CONCENTRADO DE CLAVES'!$A$10:$AU$732,D$8,FALSE),"")</f>
        <v/>
      </c>
      <c r="E319" s="16" t="str">
        <f>IFERROR(VLOOKUP($A319,'CONCENTRADO DE CLAVES'!$A$10:$AU$732,E$8,FALSE),"")</f>
        <v/>
      </c>
      <c r="F319" s="16" t="str">
        <f>IFERROR(VLOOKUP($A319,'CONCENTRADO DE CLAVES'!$A$10:$AU$732,F$8,FALSE),"")</f>
        <v/>
      </c>
      <c r="G319" s="16" t="str">
        <f>IFERROR(VLOOKUP($A319,'CONCENTRADO DE CLAVES'!$A$10:$AU$732,G$8,FALSE),"")</f>
        <v/>
      </c>
      <c r="H319" s="16" t="str">
        <f>IFERROR(VLOOKUP($A319,'CONCENTRADO DE CLAVES'!$A$10:$AU$732,H$8,FALSE),"")</f>
        <v/>
      </c>
      <c r="I319" s="16" t="str">
        <f>IFERROR(VLOOKUP($A319,'CONCENTRADO DE CLAVES'!$A$10:$AU$732,I$8,FALSE),"")</f>
        <v/>
      </c>
      <c r="J319" s="16" t="str">
        <f>IFERROR(VLOOKUP($A319,'CONCENTRADO DE CLAVES'!$A$10:$AU$732,J$8,FALSE),"")</f>
        <v/>
      </c>
      <c r="K319" s="16" t="str">
        <f>IFERROR(VLOOKUP($A319,'CONCENTRADO DE CLAVES'!$A$10:$AU$732,K$8,FALSE),"")</f>
        <v/>
      </c>
      <c r="L319" s="16" t="str">
        <f>IFERROR(VLOOKUP($A319,'CONCENTRADO DE CLAVES'!$A$10:$AU$732,L$8,FALSE),"")</f>
        <v/>
      </c>
      <c r="M319" s="16" t="str">
        <f>IFERROR(VLOOKUP($A319,'CONCENTRADO DE CLAVES'!$A$10:$AU$732,M$8,FALSE),"")</f>
        <v/>
      </c>
      <c r="N319" s="16" t="str">
        <f>IFERROR(VLOOKUP($A319,'CONCENTRADO DE CLAVES'!$A$10:$AU$732,N$8,FALSE),"")</f>
        <v/>
      </c>
      <c r="O319" s="16" t="str">
        <f>IFERROR(VLOOKUP($A319,'CONCENTRADO DE CLAVES'!$A$10:$AU$732,O$8,FALSE),"")</f>
        <v/>
      </c>
      <c r="P319" s="16" t="str">
        <f>IFERROR(VLOOKUP($A319,'CONCENTRADO DE CLAVES'!$A$10:$AU$732,P$8,FALSE),"")</f>
        <v/>
      </c>
      <c r="Q319" s="16" t="str">
        <f>IFERROR(VLOOKUP($A319,'CONCENTRADO DE CLAVES'!$A$10:$AU$732,Q$8,FALSE),"")</f>
        <v/>
      </c>
      <c r="R319" s="16" t="str">
        <f>IFERROR(VLOOKUP($A319,'CONCENTRADO DE CLAVES'!$A$10:$AU$732,R$8,FALSE),"")</f>
        <v/>
      </c>
      <c r="S319" s="16" t="str">
        <f>IFERROR(VLOOKUP($A319,'CONCENTRADO DE CLAVES'!$A$10:$AU$732,S$8,FALSE),"")</f>
        <v/>
      </c>
      <c r="T319" s="16" t="str">
        <f>IFERROR(VLOOKUP($A319,'CONCENTRADO DE CLAVES'!$A$10:$AU$732,T$8,FALSE),"")</f>
        <v/>
      </c>
      <c r="U319" s="16" t="str">
        <f>IFERROR(VLOOKUP($A319,'CONCENTRADO DE CLAVES'!$A$10:$AU$732,U$8,FALSE),"")</f>
        <v/>
      </c>
      <c r="V319" s="16" t="str">
        <f>IFERROR(VLOOKUP($A319,'CONCENTRADO DE CLAVES'!$A$10:$AU$732,V$8,FALSE),"")</f>
        <v/>
      </c>
      <c r="W319" s="13" t="str">
        <f>IFERROR(VLOOKUP($A319,'CONCENTRADO DE CLAVES'!$A$10:$AU$732,W$8,FALSE),"")</f>
        <v/>
      </c>
      <c r="X319" s="13" t="str">
        <f>IFERROR(VLOOKUP($A319,'CONCENTRADO DE CLAVES'!$A$10:$AU$732,X$8,FALSE),"")</f>
        <v/>
      </c>
      <c r="Y319" s="13" t="str">
        <f>IFERROR(VLOOKUP($A319,'CONCENTRADO DE CLAVES'!$A$10:$AU$732,Y$8,FALSE),"")</f>
        <v/>
      </c>
      <c r="Z319" s="37" t="str">
        <f>IFERROR(VLOOKUP($A319,'CONCENTRADO DE CLAVES'!$A$10:$AU$732,Z$8,FALSE),"")</f>
        <v/>
      </c>
      <c r="AA319" s="13" t="str">
        <f>IFERROR(VLOOKUP($A319,'CONCENTRADO DE CLAVES'!$A$10:$AU$732,AA$8,FALSE),"")</f>
        <v/>
      </c>
      <c r="AB319" s="13" t="str">
        <f>IFERROR(VLOOKUP($A319,'CONCENTRADO DE CLAVES'!$A$10:$AU$732,AB$8,FALSE),"")</f>
        <v/>
      </c>
      <c r="AC319" s="13" t="str">
        <f>IFERROR(VLOOKUP($A319,'CONCENTRADO DE CLAVES'!$A$10:$AU$732,AC$8,FALSE),"")</f>
        <v/>
      </c>
      <c r="AD319" s="37" t="str">
        <f>IFERROR(VLOOKUP($A319,'CONCENTRADO DE CLAVES'!$A$10:$AU$732,AD$8,FALSE),"")</f>
        <v/>
      </c>
      <c r="AE319" s="13" t="str">
        <f>IFERROR(VLOOKUP($A319,'CONCENTRADO DE CLAVES'!$A$10:$AU$732,AE$8,FALSE),"")</f>
        <v/>
      </c>
      <c r="AF319" s="13" t="str">
        <f>IFERROR(VLOOKUP($A319,'CONCENTRADO DE CLAVES'!$A$10:$AU$732,AF$8,FALSE),"")</f>
        <v/>
      </c>
      <c r="AG319" s="13" t="str">
        <f>IFERROR(VLOOKUP($A319,'CONCENTRADO DE CLAVES'!$A$10:$AU$732,AG$8,FALSE),"")</f>
        <v/>
      </c>
      <c r="AH319" s="37" t="str">
        <f>IFERROR(VLOOKUP($A319,'CONCENTRADO DE CLAVES'!$A$10:$AU$732,AH$8,FALSE),"")</f>
        <v/>
      </c>
      <c r="AI319" s="13" t="str">
        <f>IFERROR(VLOOKUP($A319,'CONCENTRADO DE CLAVES'!$A$10:$AU$732,AI$8,FALSE),"")</f>
        <v/>
      </c>
      <c r="AJ319" s="13" t="str">
        <f>IFERROR(VLOOKUP($A319,'CONCENTRADO DE CLAVES'!$A$10:$AU$732,AJ$8,FALSE),"")</f>
        <v/>
      </c>
      <c r="AK319" s="13" t="str">
        <f>IFERROR(VLOOKUP($A319,'CONCENTRADO DE CLAVES'!$A$10:$AU$732,AK$8,FALSE),"")</f>
        <v/>
      </c>
      <c r="AL319" s="37" t="str">
        <f>IFERROR(VLOOKUP($A319,'CONCENTRADO DE CLAVES'!$A$10:$AU$732,AL$8,FALSE),"")</f>
        <v/>
      </c>
      <c r="AM319" s="69" t="str">
        <f>IFERROR(VLOOKUP($A319,'CONCENTRADO DE CLAVES'!$A$10:$AU$732,AM$8,FALSE),"")</f>
        <v/>
      </c>
    </row>
    <row r="320" spans="1:39" x14ac:dyDescent="0.25">
      <c r="A320" s="66">
        <v>311</v>
      </c>
      <c r="B320" s="16" t="str">
        <f>IFERROR(VLOOKUP($A320,'CONCENTRADO DE CLAVES'!$A$10:$AU$732,B$8,FALSE),"")</f>
        <v/>
      </c>
      <c r="C320" s="16" t="str">
        <f>IFERROR(VLOOKUP($A320,'CONCENTRADO DE CLAVES'!$A$10:$AU$732,C$8,FALSE),"")</f>
        <v/>
      </c>
      <c r="D320" s="16" t="str">
        <f>IFERROR(VLOOKUP($A320,'CONCENTRADO DE CLAVES'!$A$10:$AU$732,D$8,FALSE),"")</f>
        <v/>
      </c>
      <c r="E320" s="16" t="str">
        <f>IFERROR(VLOOKUP($A320,'CONCENTRADO DE CLAVES'!$A$10:$AU$732,E$8,FALSE),"")</f>
        <v/>
      </c>
      <c r="F320" s="16" t="str">
        <f>IFERROR(VLOOKUP($A320,'CONCENTRADO DE CLAVES'!$A$10:$AU$732,F$8,FALSE),"")</f>
        <v/>
      </c>
      <c r="G320" s="16" t="str">
        <f>IFERROR(VLOOKUP($A320,'CONCENTRADO DE CLAVES'!$A$10:$AU$732,G$8,FALSE),"")</f>
        <v/>
      </c>
      <c r="H320" s="16" t="str">
        <f>IFERROR(VLOOKUP($A320,'CONCENTRADO DE CLAVES'!$A$10:$AU$732,H$8,FALSE),"")</f>
        <v/>
      </c>
      <c r="I320" s="16" t="str">
        <f>IFERROR(VLOOKUP($A320,'CONCENTRADO DE CLAVES'!$A$10:$AU$732,I$8,FALSE),"")</f>
        <v/>
      </c>
      <c r="J320" s="16" t="str">
        <f>IFERROR(VLOOKUP($A320,'CONCENTRADO DE CLAVES'!$A$10:$AU$732,J$8,FALSE),"")</f>
        <v/>
      </c>
      <c r="K320" s="16" t="str">
        <f>IFERROR(VLOOKUP($A320,'CONCENTRADO DE CLAVES'!$A$10:$AU$732,K$8,FALSE),"")</f>
        <v/>
      </c>
      <c r="L320" s="16" t="str">
        <f>IFERROR(VLOOKUP($A320,'CONCENTRADO DE CLAVES'!$A$10:$AU$732,L$8,FALSE),"")</f>
        <v/>
      </c>
      <c r="M320" s="16" t="str">
        <f>IFERROR(VLOOKUP($A320,'CONCENTRADO DE CLAVES'!$A$10:$AU$732,M$8,FALSE),"")</f>
        <v/>
      </c>
      <c r="N320" s="16" t="str">
        <f>IFERROR(VLOOKUP($A320,'CONCENTRADO DE CLAVES'!$A$10:$AU$732,N$8,FALSE),"")</f>
        <v/>
      </c>
      <c r="O320" s="16" t="str">
        <f>IFERROR(VLOOKUP($A320,'CONCENTRADO DE CLAVES'!$A$10:$AU$732,O$8,FALSE),"")</f>
        <v/>
      </c>
      <c r="P320" s="16" t="str">
        <f>IFERROR(VLOOKUP($A320,'CONCENTRADO DE CLAVES'!$A$10:$AU$732,P$8,FALSE),"")</f>
        <v/>
      </c>
      <c r="Q320" s="16" t="str">
        <f>IFERROR(VLOOKUP($A320,'CONCENTRADO DE CLAVES'!$A$10:$AU$732,Q$8,FALSE),"")</f>
        <v/>
      </c>
      <c r="R320" s="16" t="str">
        <f>IFERROR(VLOOKUP($A320,'CONCENTRADO DE CLAVES'!$A$10:$AU$732,R$8,FALSE),"")</f>
        <v/>
      </c>
      <c r="S320" s="16" t="str">
        <f>IFERROR(VLOOKUP($A320,'CONCENTRADO DE CLAVES'!$A$10:$AU$732,S$8,FALSE),"")</f>
        <v/>
      </c>
      <c r="T320" s="16" t="str">
        <f>IFERROR(VLOOKUP($A320,'CONCENTRADO DE CLAVES'!$A$10:$AU$732,T$8,FALSE),"")</f>
        <v/>
      </c>
      <c r="U320" s="16" t="str">
        <f>IFERROR(VLOOKUP($A320,'CONCENTRADO DE CLAVES'!$A$10:$AU$732,U$8,FALSE),"")</f>
        <v/>
      </c>
      <c r="V320" s="16" t="str">
        <f>IFERROR(VLOOKUP($A320,'CONCENTRADO DE CLAVES'!$A$10:$AU$732,V$8,FALSE),"")</f>
        <v/>
      </c>
      <c r="W320" s="13" t="str">
        <f>IFERROR(VLOOKUP($A320,'CONCENTRADO DE CLAVES'!$A$10:$AU$732,W$8,FALSE),"")</f>
        <v/>
      </c>
      <c r="X320" s="13" t="str">
        <f>IFERROR(VLOOKUP($A320,'CONCENTRADO DE CLAVES'!$A$10:$AU$732,X$8,FALSE),"")</f>
        <v/>
      </c>
      <c r="Y320" s="13" t="str">
        <f>IFERROR(VLOOKUP($A320,'CONCENTRADO DE CLAVES'!$A$10:$AU$732,Y$8,FALSE),"")</f>
        <v/>
      </c>
      <c r="Z320" s="37" t="str">
        <f>IFERROR(VLOOKUP($A320,'CONCENTRADO DE CLAVES'!$A$10:$AU$732,Z$8,FALSE),"")</f>
        <v/>
      </c>
      <c r="AA320" s="13" t="str">
        <f>IFERROR(VLOOKUP($A320,'CONCENTRADO DE CLAVES'!$A$10:$AU$732,AA$8,FALSE),"")</f>
        <v/>
      </c>
      <c r="AB320" s="13" t="str">
        <f>IFERROR(VLOOKUP($A320,'CONCENTRADO DE CLAVES'!$A$10:$AU$732,AB$8,FALSE),"")</f>
        <v/>
      </c>
      <c r="AC320" s="13" t="str">
        <f>IFERROR(VLOOKUP($A320,'CONCENTRADO DE CLAVES'!$A$10:$AU$732,AC$8,FALSE),"")</f>
        <v/>
      </c>
      <c r="AD320" s="37" t="str">
        <f>IFERROR(VLOOKUP($A320,'CONCENTRADO DE CLAVES'!$A$10:$AU$732,AD$8,FALSE),"")</f>
        <v/>
      </c>
      <c r="AE320" s="13" t="str">
        <f>IFERROR(VLOOKUP($A320,'CONCENTRADO DE CLAVES'!$A$10:$AU$732,AE$8,FALSE),"")</f>
        <v/>
      </c>
      <c r="AF320" s="13" t="str">
        <f>IFERROR(VLOOKUP($A320,'CONCENTRADO DE CLAVES'!$A$10:$AU$732,AF$8,FALSE),"")</f>
        <v/>
      </c>
      <c r="AG320" s="13" t="str">
        <f>IFERROR(VLOOKUP($A320,'CONCENTRADO DE CLAVES'!$A$10:$AU$732,AG$8,FALSE),"")</f>
        <v/>
      </c>
      <c r="AH320" s="37" t="str">
        <f>IFERROR(VLOOKUP($A320,'CONCENTRADO DE CLAVES'!$A$10:$AU$732,AH$8,FALSE),"")</f>
        <v/>
      </c>
      <c r="AI320" s="13" t="str">
        <f>IFERROR(VLOOKUP($A320,'CONCENTRADO DE CLAVES'!$A$10:$AU$732,AI$8,FALSE),"")</f>
        <v/>
      </c>
      <c r="AJ320" s="13" t="str">
        <f>IFERROR(VLOOKUP($A320,'CONCENTRADO DE CLAVES'!$A$10:$AU$732,AJ$8,FALSE),"")</f>
        <v/>
      </c>
      <c r="AK320" s="13" t="str">
        <f>IFERROR(VLOOKUP($A320,'CONCENTRADO DE CLAVES'!$A$10:$AU$732,AK$8,FALSE),"")</f>
        <v/>
      </c>
      <c r="AL320" s="37" t="str">
        <f>IFERROR(VLOOKUP($A320,'CONCENTRADO DE CLAVES'!$A$10:$AU$732,AL$8,FALSE),"")</f>
        <v/>
      </c>
      <c r="AM320" s="69" t="str">
        <f>IFERROR(VLOOKUP($A320,'CONCENTRADO DE CLAVES'!$A$10:$AU$732,AM$8,FALSE),"")</f>
        <v/>
      </c>
    </row>
    <row r="321" spans="1:39" x14ac:dyDescent="0.25">
      <c r="A321" s="66">
        <v>312</v>
      </c>
      <c r="B321" s="16" t="str">
        <f>IFERROR(VLOOKUP($A321,'CONCENTRADO DE CLAVES'!$A$10:$AU$732,B$8,FALSE),"")</f>
        <v/>
      </c>
      <c r="C321" s="16" t="str">
        <f>IFERROR(VLOOKUP($A321,'CONCENTRADO DE CLAVES'!$A$10:$AU$732,C$8,FALSE),"")</f>
        <v/>
      </c>
      <c r="D321" s="16" t="str">
        <f>IFERROR(VLOOKUP($A321,'CONCENTRADO DE CLAVES'!$A$10:$AU$732,D$8,FALSE),"")</f>
        <v/>
      </c>
      <c r="E321" s="16" t="str">
        <f>IFERROR(VLOOKUP($A321,'CONCENTRADO DE CLAVES'!$A$10:$AU$732,E$8,FALSE),"")</f>
        <v/>
      </c>
      <c r="F321" s="16" t="str">
        <f>IFERROR(VLOOKUP($A321,'CONCENTRADO DE CLAVES'!$A$10:$AU$732,F$8,FALSE),"")</f>
        <v/>
      </c>
      <c r="G321" s="16" t="str">
        <f>IFERROR(VLOOKUP($A321,'CONCENTRADO DE CLAVES'!$A$10:$AU$732,G$8,FALSE),"")</f>
        <v/>
      </c>
      <c r="H321" s="16" t="str">
        <f>IFERROR(VLOOKUP($A321,'CONCENTRADO DE CLAVES'!$A$10:$AU$732,H$8,FALSE),"")</f>
        <v/>
      </c>
      <c r="I321" s="16" t="str">
        <f>IFERROR(VLOOKUP($A321,'CONCENTRADO DE CLAVES'!$A$10:$AU$732,I$8,FALSE),"")</f>
        <v/>
      </c>
      <c r="J321" s="16" t="str">
        <f>IFERROR(VLOOKUP($A321,'CONCENTRADO DE CLAVES'!$A$10:$AU$732,J$8,FALSE),"")</f>
        <v/>
      </c>
      <c r="K321" s="16" t="str">
        <f>IFERROR(VLOOKUP($A321,'CONCENTRADO DE CLAVES'!$A$10:$AU$732,K$8,FALSE),"")</f>
        <v/>
      </c>
      <c r="L321" s="16" t="str">
        <f>IFERROR(VLOOKUP($A321,'CONCENTRADO DE CLAVES'!$A$10:$AU$732,L$8,FALSE),"")</f>
        <v/>
      </c>
      <c r="M321" s="16" t="str">
        <f>IFERROR(VLOOKUP($A321,'CONCENTRADO DE CLAVES'!$A$10:$AU$732,M$8,FALSE),"")</f>
        <v/>
      </c>
      <c r="N321" s="16" t="str">
        <f>IFERROR(VLOOKUP($A321,'CONCENTRADO DE CLAVES'!$A$10:$AU$732,N$8,FALSE),"")</f>
        <v/>
      </c>
      <c r="O321" s="16" t="str">
        <f>IFERROR(VLOOKUP($A321,'CONCENTRADO DE CLAVES'!$A$10:$AU$732,O$8,FALSE),"")</f>
        <v/>
      </c>
      <c r="P321" s="16" t="str">
        <f>IFERROR(VLOOKUP($A321,'CONCENTRADO DE CLAVES'!$A$10:$AU$732,P$8,FALSE),"")</f>
        <v/>
      </c>
      <c r="Q321" s="16" t="str">
        <f>IFERROR(VLOOKUP($A321,'CONCENTRADO DE CLAVES'!$A$10:$AU$732,Q$8,FALSE),"")</f>
        <v/>
      </c>
      <c r="R321" s="16" t="str">
        <f>IFERROR(VLOOKUP($A321,'CONCENTRADO DE CLAVES'!$A$10:$AU$732,R$8,FALSE),"")</f>
        <v/>
      </c>
      <c r="S321" s="16" t="str">
        <f>IFERROR(VLOOKUP($A321,'CONCENTRADO DE CLAVES'!$A$10:$AU$732,S$8,FALSE),"")</f>
        <v/>
      </c>
      <c r="T321" s="16" t="str">
        <f>IFERROR(VLOOKUP($A321,'CONCENTRADO DE CLAVES'!$A$10:$AU$732,T$8,FALSE),"")</f>
        <v/>
      </c>
      <c r="U321" s="16" t="str">
        <f>IFERROR(VLOOKUP($A321,'CONCENTRADO DE CLAVES'!$A$10:$AU$732,U$8,FALSE),"")</f>
        <v/>
      </c>
      <c r="V321" s="16" t="str">
        <f>IFERROR(VLOOKUP($A321,'CONCENTRADO DE CLAVES'!$A$10:$AU$732,V$8,FALSE),"")</f>
        <v/>
      </c>
      <c r="W321" s="13" t="str">
        <f>IFERROR(VLOOKUP($A321,'CONCENTRADO DE CLAVES'!$A$10:$AU$732,W$8,FALSE),"")</f>
        <v/>
      </c>
      <c r="X321" s="13" t="str">
        <f>IFERROR(VLOOKUP($A321,'CONCENTRADO DE CLAVES'!$A$10:$AU$732,X$8,FALSE),"")</f>
        <v/>
      </c>
      <c r="Y321" s="13" t="str">
        <f>IFERROR(VLOOKUP($A321,'CONCENTRADO DE CLAVES'!$A$10:$AU$732,Y$8,FALSE),"")</f>
        <v/>
      </c>
      <c r="Z321" s="37" t="str">
        <f>IFERROR(VLOOKUP($A321,'CONCENTRADO DE CLAVES'!$A$10:$AU$732,Z$8,FALSE),"")</f>
        <v/>
      </c>
      <c r="AA321" s="13" t="str">
        <f>IFERROR(VLOOKUP($A321,'CONCENTRADO DE CLAVES'!$A$10:$AU$732,AA$8,FALSE),"")</f>
        <v/>
      </c>
      <c r="AB321" s="13" t="str">
        <f>IFERROR(VLOOKUP($A321,'CONCENTRADO DE CLAVES'!$A$10:$AU$732,AB$8,FALSE),"")</f>
        <v/>
      </c>
      <c r="AC321" s="13" t="str">
        <f>IFERROR(VLOOKUP($A321,'CONCENTRADO DE CLAVES'!$A$10:$AU$732,AC$8,FALSE),"")</f>
        <v/>
      </c>
      <c r="AD321" s="37" t="str">
        <f>IFERROR(VLOOKUP($A321,'CONCENTRADO DE CLAVES'!$A$10:$AU$732,AD$8,FALSE),"")</f>
        <v/>
      </c>
      <c r="AE321" s="13" t="str">
        <f>IFERROR(VLOOKUP($A321,'CONCENTRADO DE CLAVES'!$A$10:$AU$732,AE$8,FALSE),"")</f>
        <v/>
      </c>
      <c r="AF321" s="13" t="str">
        <f>IFERROR(VLOOKUP($A321,'CONCENTRADO DE CLAVES'!$A$10:$AU$732,AF$8,FALSE),"")</f>
        <v/>
      </c>
      <c r="AG321" s="13" t="str">
        <f>IFERROR(VLOOKUP($A321,'CONCENTRADO DE CLAVES'!$A$10:$AU$732,AG$8,FALSE),"")</f>
        <v/>
      </c>
      <c r="AH321" s="37" t="str">
        <f>IFERROR(VLOOKUP($A321,'CONCENTRADO DE CLAVES'!$A$10:$AU$732,AH$8,FALSE),"")</f>
        <v/>
      </c>
      <c r="AI321" s="13" t="str">
        <f>IFERROR(VLOOKUP($A321,'CONCENTRADO DE CLAVES'!$A$10:$AU$732,AI$8,FALSE),"")</f>
        <v/>
      </c>
      <c r="AJ321" s="13" t="str">
        <f>IFERROR(VLOOKUP($A321,'CONCENTRADO DE CLAVES'!$A$10:$AU$732,AJ$8,FALSE),"")</f>
        <v/>
      </c>
      <c r="AK321" s="13" t="str">
        <f>IFERROR(VLOOKUP($A321,'CONCENTRADO DE CLAVES'!$A$10:$AU$732,AK$8,FALSE),"")</f>
        <v/>
      </c>
      <c r="AL321" s="37" t="str">
        <f>IFERROR(VLOOKUP($A321,'CONCENTRADO DE CLAVES'!$A$10:$AU$732,AL$8,FALSE),"")</f>
        <v/>
      </c>
      <c r="AM321" s="69" t="str">
        <f>IFERROR(VLOOKUP($A321,'CONCENTRADO DE CLAVES'!$A$10:$AU$732,AM$8,FALSE),"")</f>
        <v/>
      </c>
    </row>
    <row r="322" spans="1:39" x14ac:dyDescent="0.25">
      <c r="A322" s="66">
        <v>313</v>
      </c>
      <c r="B322" s="16" t="str">
        <f>IFERROR(VLOOKUP($A322,'CONCENTRADO DE CLAVES'!$A$10:$AU$732,B$8,FALSE),"")</f>
        <v/>
      </c>
      <c r="C322" s="16" t="str">
        <f>IFERROR(VLOOKUP($A322,'CONCENTRADO DE CLAVES'!$A$10:$AU$732,C$8,FALSE),"")</f>
        <v/>
      </c>
      <c r="D322" s="16" t="str">
        <f>IFERROR(VLOOKUP($A322,'CONCENTRADO DE CLAVES'!$A$10:$AU$732,D$8,FALSE),"")</f>
        <v/>
      </c>
      <c r="E322" s="16" t="str">
        <f>IFERROR(VLOOKUP($A322,'CONCENTRADO DE CLAVES'!$A$10:$AU$732,E$8,FALSE),"")</f>
        <v/>
      </c>
      <c r="F322" s="16" t="str">
        <f>IFERROR(VLOOKUP($A322,'CONCENTRADO DE CLAVES'!$A$10:$AU$732,F$8,FALSE),"")</f>
        <v/>
      </c>
      <c r="G322" s="16" t="str">
        <f>IFERROR(VLOOKUP($A322,'CONCENTRADO DE CLAVES'!$A$10:$AU$732,G$8,FALSE),"")</f>
        <v/>
      </c>
      <c r="H322" s="16" t="str">
        <f>IFERROR(VLOOKUP($A322,'CONCENTRADO DE CLAVES'!$A$10:$AU$732,H$8,FALSE),"")</f>
        <v/>
      </c>
      <c r="I322" s="16" t="str">
        <f>IFERROR(VLOOKUP($A322,'CONCENTRADO DE CLAVES'!$A$10:$AU$732,I$8,FALSE),"")</f>
        <v/>
      </c>
      <c r="J322" s="16" t="str">
        <f>IFERROR(VLOOKUP($A322,'CONCENTRADO DE CLAVES'!$A$10:$AU$732,J$8,FALSE),"")</f>
        <v/>
      </c>
      <c r="K322" s="16" t="str">
        <f>IFERROR(VLOOKUP($A322,'CONCENTRADO DE CLAVES'!$A$10:$AU$732,K$8,FALSE),"")</f>
        <v/>
      </c>
      <c r="L322" s="16" t="str">
        <f>IFERROR(VLOOKUP($A322,'CONCENTRADO DE CLAVES'!$A$10:$AU$732,L$8,FALSE),"")</f>
        <v/>
      </c>
      <c r="M322" s="16" t="str">
        <f>IFERROR(VLOOKUP($A322,'CONCENTRADO DE CLAVES'!$A$10:$AU$732,M$8,FALSE),"")</f>
        <v/>
      </c>
      <c r="N322" s="16" t="str">
        <f>IFERROR(VLOOKUP($A322,'CONCENTRADO DE CLAVES'!$A$10:$AU$732,N$8,FALSE),"")</f>
        <v/>
      </c>
      <c r="O322" s="16" t="str">
        <f>IFERROR(VLOOKUP($A322,'CONCENTRADO DE CLAVES'!$A$10:$AU$732,O$8,FALSE),"")</f>
        <v/>
      </c>
      <c r="P322" s="16" t="str">
        <f>IFERROR(VLOOKUP($A322,'CONCENTRADO DE CLAVES'!$A$10:$AU$732,P$8,FALSE),"")</f>
        <v/>
      </c>
      <c r="Q322" s="16" t="str">
        <f>IFERROR(VLOOKUP($A322,'CONCENTRADO DE CLAVES'!$A$10:$AU$732,Q$8,FALSE),"")</f>
        <v/>
      </c>
      <c r="R322" s="16" t="str">
        <f>IFERROR(VLOOKUP($A322,'CONCENTRADO DE CLAVES'!$A$10:$AU$732,R$8,FALSE),"")</f>
        <v/>
      </c>
      <c r="S322" s="16" t="str">
        <f>IFERROR(VLOOKUP($A322,'CONCENTRADO DE CLAVES'!$A$10:$AU$732,S$8,FALSE),"")</f>
        <v/>
      </c>
      <c r="T322" s="16" t="str">
        <f>IFERROR(VLOOKUP($A322,'CONCENTRADO DE CLAVES'!$A$10:$AU$732,T$8,FALSE),"")</f>
        <v/>
      </c>
      <c r="U322" s="16" t="str">
        <f>IFERROR(VLOOKUP($A322,'CONCENTRADO DE CLAVES'!$A$10:$AU$732,U$8,FALSE),"")</f>
        <v/>
      </c>
      <c r="V322" s="16" t="str">
        <f>IFERROR(VLOOKUP($A322,'CONCENTRADO DE CLAVES'!$A$10:$AU$732,V$8,FALSE),"")</f>
        <v/>
      </c>
      <c r="W322" s="13" t="str">
        <f>IFERROR(VLOOKUP($A322,'CONCENTRADO DE CLAVES'!$A$10:$AU$732,W$8,FALSE),"")</f>
        <v/>
      </c>
      <c r="X322" s="13" t="str">
        <f>IFERROR(VLOOKUP($A322,'CONCENTRADO DE CLAVES'!$A$10:$AU$732,X$8,FALSE),"")</f>
        <v/>
      </c>
      <c r="Y322" s="13" t="str">
        <f>IFERROR(VLOOKUP($A322,'CONCENTRADO DE CLAVES'!$A$10:$AU$732,Y$8,FALSE),"")</f>
        <v/>
      </c>
      <c r="Z322" s="37" t="str">
        <f>IFERROR(VLOOKUP($A322,'CONCENTRADO DE CLAVES'!$A$10:$AU$732,Z$8,FALSE),"")</f>
        <v/>
      </c>
      <c r="AA322" s="13" t="str">
        <f>IFERROR(VLOOKUP($A322,'CONCENTRADO DE CLAVES'!$A$10:$AU$732,AA$8,FALSE),"")</f>
        <v/>
      </c>
      <c r="AB322" s="13" t="str">
        <f>IFERROR(VLOOKUP($A322,'CONCENTRADO DE CLAVES'!$A$10:$AU$732,AB$8,FALSE),"")</f>
        <v/>
      </c>
      <c r="AC322" s="13" t="str">
        <f>IFERROR(VLOOKUP($A322,'CONCENTRADO DE CLAVES'!$A$10:$AU$732,AC$8,FALSE),"")</f>
        <v/>
      </c>
      <c r="AD322" s="37" t="str">
        <f>IFERROR(VLOOKUP($A322,'CONCENTRADO DE CLAVES'!$A$10:$AU$732,AD$8,FALSE),"")</f>
        <v/>
      </c>
      <c r="AE322" s="13" t="str">
        <f>IFERROR(VLOOKUP($A322,'CONCENTRADO DE CLAVES'!$A$10:$AU$732,AE$8,FALSE),"")</f>
        <v/>
      </c>
      <c r="AF322" s="13" t="str">
        <f>IFERROR(VLOOKUP($A322,'CONCENTRADO DE CLAVES'!$A$10:$AU$732,AF$8,FALSE),"")</f>
        <v/>
      </c>
      <c r="AG322" s="13" t="str">
        <f>IFERROR(VLOOKUP($A322,'CONCENTRADO DE CLAVES'!$A$10:$AU$732,AG$8,FALSE),"")</f>
        <v/>
      </c>
      <c r="AH322" s="37" t="str">
        <f>IFERROR(VLOOKUP($A322,'CONCENTRADO DE CLAVES'!$A$10:$AU$732,AH$8,FALSE),"")</f>
        <v/>
      </c>
      <c r="AI322" s="13" t="str">
        <f>IFERROR(VLOOKUP($A322,'CONCENTRADO DE CLAVES'!$A$10:$AU$732,AI$8,FALSE),"")</f>
        <v/>
      </c>
      <c r="AJ322" s="13" t="str">
        <f>IFERROR(VLOOKUP($A322,'CONCENTRADO DE CLAVES'!$A$10:$AU$732,AJ$8,FALSE),"")</f>
        <v/>
      </c>
      <c r="AK322" s="13" t="str">
        <f>IFERROR(VLOOKUP($A322,'CONCENTRADO DE CLAVES'!$A$10:$AU$732,AK$8,FALSE),"")</f>
        <v/>
      </c>
      <c r="AL322" s="37" t="str">
        <f>IFERROR(VLOOKUP($A322,'CONCENTRADO DE CLAVES'!$A$10:$AU$732,AL$8,FALSE),"")</f>
        <v/>
      </c>
      <c r="AM322" s="69" t="str">
        <f>IFERROR(VLOOKUP($A322,'CONCENTRADO DE CLAVES'!$A$10:$AU$732,AM$8,FALSE),"")</f>
        <v/>
      </c>
    </row>
    <row r="323" spans="1:39" x14ac:dyDescent="0.25">
      <c r="A323" s="66">
        <v>314</v>
      </c>
      <c r="B323" s="16" t="str">
        <f>IFERROR(VLOOKUP($A323,'CONCENTRADO DE CLAVES'!$A$10:$AU$732,B$8,FALSE),"")</f>
        <v/>
      </c>
      <c r="C323" s="16" t="str">
        <f>IFERROR(VLOOKUP($A323,'CONCENTRADO DE CLAVES'!$A$10:$AU$732,C$8,FALSE),"")</f>
        <v/>
      </c>
      <c r="D323" s="16" t="str">
        <f>IFERROR(VLOOKUP($A323,'CONCENTRADO DE CLAVES'!$A$10:$AU$732,D$8,FALSE),"")</f>
        <v/>
      </c>
      <c r="E323" s="16" t="str">
        <f>IFERROR(VLOOKUP($A323,'CONCENTRADO DE CLAVES'!$A$10:$AU$732,E$8,FALSE),"")</f>
        <v/>
      </c>
      <c r="F323" s="16" t="str">
        <f>IFERROR(VLOOKUP($A323,'CONCENTRADO DE CLAVES'!$A$10:$AU$732,F$8,FALSE),"")</f>
        <v/>
      </c>
      <c r="G323" s="16" t="str">
        <f>IFERROR(VLOOKUP($A323,'CONCENTRADO DE CLAVES'!$A$10:$AU$732,G$8,FALSE),"")</f>
        <v/>
      </c>
      <c r="H323" s="16" t="str">
        <f>IFERROR(VLOOKUP($A323,'CONCENTRADO DE CLAVES'!$A$10:$AU$732,H$8,FALSE),"")</f>
        <v/>
      </c>
      <c r="I323" s="16" t="str">
        <f>IFERROR(VLOOKUP($A323,'CONCENTRADO DE CLAVES'!$A$10:$AU$732,I$8,FALSE),"")</f>
        <v/>
      </c>
      <c r="J323" s="16" t="str">
        <f>IFERROR(VLOOKUP($A323,'CONCENTRADO DE CLAVES'!$A$10:$AU$732,J$8,FALSE),"")</f>
        <v/>
      </c>
      <c r="K323" s="16" t="str">
        <f>IFERROR(VLOOKUP($A323,'CONCENTRADO DE CLAVES'!$A$10:$AU$732,K$8,FALSE),"")</f>
        <v/>
      </c>
      <c r="L323" s="16" t="str">
        <f>IFERROR(VLOOKUP($A323,'CONCENTRADO DE CLAVES'!$A$10:$AU$732,L$8,FALSE),"")</f>
        <v/>
      </c>
      <c r="M323" s="16" t="str">
        <f>IFERROR(VLOOKUP($A323,'CONCENTRADO DE CLAVES'!$A$10:$AU$732,M$8,FALSE),"")</f>
        <v/>
      </c>
      <c r="N323" s="16" t="str">
        <f>IFERROR(VLOOKUP($A323,'CONCENTRADO DE CLAVES'!$A$10:$AU$732,N$8,FALSE),"")</f>
        <v/>
      </c>
      <c r="O323" s="16" t="str">
        <f>IFERROR(VLOOKUP($A323,'CONCENTRADO DE CLAVES'!$A$10:$AU$732,O$8,FALSE),"")</f>
        <v/>
      </c>
      <c r="P323" s="16" t="str">
        <f>IFERROR(VLOOKUP($A323,'CONCENTRADO DE CLAVES'!$A$10:$AU$732,P$8,FALSE),"")</f>
        <v/>
      </c>
      <c r="Q323" s="16" t="str">
        <f>IFERROR(VLOOKUP($A323,'CONCENTRADO DE CLAVES'!$A$10:$AU$732,Q$8,FALSE),"")</f>
        <v/>
      </c>
      <c r="R323" s="16" t="str">
        <f>IFERROR(VLOOKUP($A323,'CONCENTRADO DE CLAVES'!$A$10:$AU$732,R$8,FALSE),"")</f>
        <v/>
      </c>
      <c r="S323" s="16" t="str">
        <f>IFERROR(VLOOKUP($A323,'CONCENTRADO DE CLAVES'!$A$10:$AU$732,S$8,FALSE),"")</f>
        <v/>
      </c>
      <c r="T323" s="16" t="str">
        <f>IFERROR(VLOOKUP($A323,'CONCENTRADO DE CLAVES'!$A$10:$AU$732,T$8,FALSE),"")</f>
        <v/>
      </c>
      <c r="U323" s="16" t="str">
        <f>IFERROR(VLOOKUP($A323,'CONCENTRADO DE CLAVES'!$A$10:$AU$732,U$8,FALSE),"")</f>
        <v/>
      </c>
      <c r="V323" s="16" t="str">
        <f>IFERROR(VLOOKUP($A323,'CONCENTRADO DE CLAVES'!$A$10:$AU$732,V$8,FALSE),"")</f>
        <v/>
      </c>
      <c r="W323" s="13" t="str">
        <f>IFERROR(VLOOKUP($A323,'CONCENTRADO DE CLAVES'!$A$10:$AU$732,W$8,FALSE),"")</f>
        <v/>
      </c>
      <c r="X323" s="13" t="str">
        <f>IFERROR(VLOOKUP($A323,'CONCENTRADO DE CLAVES'!$A$10:$AU$732,X$8,FALSE),"")</f>
        <v/>
      </c>
      <c r="Y323" s="13" t="str">
        <f>IFERROR(VLOOKUP($A323,'CONCENTRADO DE CLAVES'!$A$10:$AU$732,Y$8,FALSE),"")</f>
        <v/>
      </c>
      <c r="Z323" s="37" t="str">
        <f>IFERROR(VLOOKUP($A323,'CONCENTRADO DE CLAVES'!$A$10:$AU$732,Z$8,FALSE),"")</f>
        <v/>
      </c>
      <c r="AA323" s="13" t="str">
        <f>IFERROR(VLOOKUP($A323,'CONCENTRADO DE CLAVES'!$A$10:$AU$732,AA$8,FALSE),"")</f>
        <v/>
      </c>
      <c r="AB323" s="13" t="str">
        <f>IFERROR(VLOOKUP($A323,'CONCENTRADO DE CLAVES'!$A$10:$AU$732,AB$8,FALSE),"")</f>
        <v/>
      </c>
      <c r="AC323" s="13" t="str">
        <f>IFERROR(VLOOKUP($A323,'CONCENTRADO DE CLAVES'!$A$10:$AU$732,AC$8,FALSE),"")</f>
        <v/>
      </c>
      <c r="AD323" s="37" t="str">
        <f>IFERROR(VLOOKUP($A323,'CONCENTRADO DE CLAVES'!$A$10:$AU$732,AD$8,FALSE),"")</f>
        <v/>
      </c>
      <c r="AE323" s="13" t="str">
        <f>IFERROR(VLOOKUP($A323,'CONCENTRADO DE CLAVES'!$A$10:$AU$732,AE$8,FALSE),"")</f>
        <v/>
      </c>
      <c r="AF323" s="13" t="str">
        <f>IFERROR(VLOOKUP($A323,'CONCENTRADO DE CLAVES'!$A$10:$AU$732,AF$8,FALSE),"")</f>
        <v/>
      </c>
      <c r="AG323" s="13" t="str">
        <f>IFERROR(VLOOKUP($A323,'CONCENTRADO DE CLAVES'!$A$10:$AU$732,AG$8,FALSE),"")</f>
        <v/>
      </c>
      <c r="AH323" s="37" t="str">
        <f>IFERROR(VLOOKUP($A323,'CONCENTRADO DE CLAVES'!$A$10:$AU$732,AH$8,FALSE),"")</f>
        <v/>
      </c>
      <c r="AI323" s="13" t="str">
        <f>IFERROR(VLOOKUP($A323,'CONCENTRADO DE CLAVES'!$A$10:$AU$732,AI$8,FALSE),"")</f>
        <v/>
      </c>
      <c r="AJ323" s="13" t="str">
        <f>IFERROR(VLOOKUP($A323,'CONCENTRADO DE CLAVES'!$A$10:$AU$732,AJ$8,FALSE),"")</f>
        <v/>
      </c>
      <c r="AK323" s="13" t="str">
        <f>IFERROR(VLOOKUP($A323,'CONCENTRADO DE CLAVES'!$A$10:$AU$732,AK$8,FALSE),"")</f>
        <v/>
      </c>
      <c r="AL323" s="37" t="str">
        <f>IFERROR(VLOOKUP($A323,'CONCENTRADO DE CLAVES'!$A$10:$AU$732,AL$8,FALSE),"")</f>
        <v/>
      </c>
      <c r="AM323" s="69" t="str">
        <f>IFERROR(VLOOKUP($A323,'CONCENTRADO DE CLAVES'!$A$10:$AU$732,AM$8,FALSE),"")</f>
        <v/>
      </c>
    </row>
    <row r="324" spans="1:39" x14ac:dyDescent="0.25">
      <c r="A324" s="66">
        <v>315</v>
      </c>
      <c r="B324" s="16" t="str">
        <f>IFERROR(VLOOKUP($A324,'CONCENTRADO DE CLAVES'!$A$10:$AU$732,B$8,FALSE),"")</f>
        <v/>
      </c>
      <c r="C324" s="16" t="str">
        <f>IFERROR(VLOOKUP($A324,'CONCENTRADO DE CLAVES'!$A$10:$AU$732,C$8,FALSE),"")</f>
        <v/>
      </c>
      <c r="D324" s="16" t="str">
        <f>IFERROR(VLOOKUP($A324,'CONCENTRADO DE CLAVES'!$A$10:$AU$732,D$8,FALSE),"")</f>
        <v/>
      </c>
      <c r="E324" s="16" t="str">
        <f>IFERROR(VLOOKUP($A324,'CONCENTRADO DE CLAVES'!$A$10:$AU$732,E$8,FALSE),"")</f>
        <v/>
      </c>
      <c r="F324" s="16" t="str">
        <f>IFERROR(VLOOKUP($A324,'CONCENTRADO DE CLAVES'!$A$10:$AU$732,F$8,FALSE),"")</f>
        <v/>
      </c>
      <c r="G324" s="16" t="str">
        <f>IFERROR(VLOOKUP($A324,'CONCENTRADO DE CLAVES'!$A$10:$AU$732,G$8,FALSE),"")</f>
        <v/>
      </c>
      <c r="H324" s="16" t="str">
        <f>IFERROR(VLOOKUP($A324,'CONCENTRADO DE CLAVES'!$A$10:$AU$732,H$8,FALSE),"")</f>
        <v/>
      </c>
      <c r="I324" s="16" t="str">
        <f>IFERROR(VLOOKUP($A324,'CONCENTRADO DE CLAVES'!$A$10:$AU$732,I$8,FALSE),"")</f>
        <v/>
      </c>
      <c r="J324" s="16" t="str">
        <f>IFERROR(VLOOKUP($A324,'CONCENTRADO DE CLAVES'!$A$10:$AU$732,J$8,FALSE),"")</f>
        <v/>
      </c>
      <c r="K324" s="16" t="str">
        <f>IFERROR(VLOOKUP($A324,'CONCENTRADO DE CLAVES'!$A$10:$AU$732,K$8,FALSE),"")</f>
        <v/>
      </c>
      <c r="L324" s="16" t="str">
        <f>IFERROR(VLOOKUP($A324,'CONCENTRADO DE CLAVES'!$A$10:$AU$732,L$8,FALSE),"")</f>
        <v/>
      </c>
      <c r="M324" s="16" t="str">
        <f>IFERROR(VLOOKUP($A324,'CONCENTRADO DE CLAVES'!$A$10:$AU$732,M$8,FALSE),"")</f>
        <v/>
      </c>
      <c r="N324" s="16" t="str">
        <f>IFERROR(VLOOKUP($A324,'CONCENTRADO DE CLAVES'!$A$10:$AU$732,N$8,FALSE),"")</f>
        <v/>
      </c>
      <c r="O324" s="16" t="str">
        <f>IFERROR(VLOOKUP($A324,'CONCENTRADO DE CLAVES'!$A$10:$AU$732,O$8,FALSE),"")</f>
        <v/>
      </c>
      <c r="P324" s="16" t="str">
        <f>IFERROR(VLOOKUP($A324,'CONCENTRADO DE CLAVES'!$A$10:$AU$732,P$8,FALSE),"")</f>
        <v/>
      </c>
      <c r="Q324" s="16" t="str">
        <f>IFERROR(VLOOKUP($A324,'CONCENTRADO DE CLAVES'!$A$10:$AU$732,Q$8,FALSE),"")</f>
        <v/>
      </c>
      <c r="R324" s="16" t="str">
        <f>IFERROR(VLOOKUP($A324,'CONCENTRADO DE CLAVES'!$A$10:$AU$732,R$8,FALSE),"")</f>
        <v/>
      </c>
      <c r="S324" s="16" t="str">
        <f>IFERROR(VLOOKUP($A324,'CONCENTRADO DE CLAVES'!$A$10:$AU$732,S$8,FALSE),"")</f>
        <v/>
      </c>
      <c r="T324" s="16" t="str">
        <f>IFERROR(VLOOKUP($A324,'CONCENTRADO DE CLAVES'!$A$10:$AU$732,T$8,FALSE),"")</f>
        <v/>
      </c>
      <c r="U324" s="16" t="str">
        <f>IFERROR(VLOOKUP($A324,'CONCENTRADO DE CLAVES'!$A$10:$AU$732,U$8,FALSE),"")</f>
        <v/>
      </c>
      <c r="V324" s="16" t="str">
        <f>IFERROR(VLOOKUP($A324,'CONCENTRADO DE CLAVES'!$A$10:$AU$732,V$8,FALSE),"")</f>
        <v/>
      </c>
      <c r="W324" s="13" t="str">
        <f>IFERROR(VLOOKUP($A324,'CONCENTRADO DE CLAVES'!$A$10:$AU$732,W$8,FALSE),"")</f>
        <v/>
      </c>
      <c r="X324" s="13" t="str">
        <f>IFERROR(VLOOKUP($A324,'CONCENTRADO DE CLAVES'!$A$10:$AU$732,X$8,FALSE),"")</f>
        <v/>
      </c>
      <c r="Y324" s="13" t="str">
        <f>IFERROR(VLOOKUP($A324,'CONCENTRADO DE CLAVES'!$A$10:$AU$732,Y$8,FALSE),"")</f>
        <v/>
      </c>
      <c r="Z324" s="37" t="str">
        <f>IFERROR(VLOOKUP($A324,'CONCENTRADO DE CLAVES'!$A$10:$AU$732,Z$8,FALSE),"")</f>
        <v/>
      </c>
      <c r="AA324" s="13" t="str">
        <f>IFERROR(VLOOKUP($A324,'CONCENTRADO DE CLAVES'!$A$10:$AU$732,AA$8,FALSE),"")</f>
        <v/>
      </c>
      <c r="AB324" s="13" t="str">
        <f>IFERROR(VLOOKUP($A324,'CONCENTRADO DE CLAVES'!$A$10:$AU$732,AB$8,FALSE),"")</f>
        <v/>
      </c>
      <c r="AC324" s="13" t="str">
        <f>IFERROR(VLOOKUP($A324,'CONCENTRADO DE CLAVES'!$A$10:$AU$732,AC$8,FALSE),"")</f>
        <v/>
      </c>
      <c r="AD324" s="37" t="str">
        <f>IFERROR(VLOOKUP($A324,'CONCENTRADO DE CLAVES'!$A$10:$AU$732,AD$8,FALSE),"")</f>
        <v/>
      </c>
      <c r="AE324" s="13" t="str">
        <f>IFERROR(VLOOKUP($A324,'CONCENTRADO DE CLAVES'!$A$10:$AU$732,AE$8,FALSE),"")</f>
        <v/>
      </c>
      <c r="AF324" s="13" t="str">
        <f>IFERROR(VLOOKUP($A324,'CONCENTRADO DE CLAVES'!$A$10:$AU$732,AF$8,FALSE),"")</f>
        <v/>
      </c>
      <c r="AG324" s="13" t="str">
        <f>IFERROR(VLOOKUP($A324,'CONCENTRADO DE CLAVES'!$A$10:$AU$732,AG$8,FALSE),"")</f>
        <v/>
      </c>
      <c r="AH324" s="37" t="str">
        <f>IFERROR(VLOOKUP($A324,'CONCENTRADO DE CLAVES'!$A$10:$AU$732,AH$8,FALSE),"")</f>
        <v/>
      </c>
      <c r="AI324" s="13" t="str">
        <f>IFERROR(VLOOKUP($A324,'CONCENTRADO DE CLAVES'!$A$10:$AU$732,AI$8,FALSE),"")</f>
        <v/>
      </c>
      <c r="AJ324" s="13" t="str">
        <f>IFERROR(VLOOKUP($A324,'CONCENTRADO DE CLAVES'!$A$10:$AU$732,AJ$8,FALSE),"")</f>
        <v/>
      </c>
      <c r="AK324" s="13" t="str">
        <f>IFERROR(VLOOKUP($A324,'CONCENTRADO DE CLAVES'!$A$10:$AU$732,AK$8,FALSE),"")</f>
        <v/>
      </c>
      <c r="AL324" s="37" t="str">
        <f>IFERROR(VLOOKUP($A324,'CONCENTRADO DE CLAVES'!$A$10:$AU$732,AL$8,FALSE),"")</f>
        <v/>
      </c>
      <c r="AM324" s="69" t="str">
        <f>IFERROR(VLOOKUP($A324,'CONCENTRADO DE CLAVES'!$A$10:$AU$732,AM$8,FALSE),"")</f>
        <v/>
      </c>
    </row>
    <row r="325" spans="1:39" x14ac:dyDescent="0.25">
      <c r="A325" s="66">
        <v>316</v>
      </c>
      <c r="B325" s="16" t="str">
        <f>IFERROR(VLOOKUP($A325,'CONCENTRADO DE CLAVES'!$A$10:$AU$732,B$8,FALSE),"")</f>
        <v/>
      </c>
      <c r="C325" s="16" t="str">
        <f>IFERROR(VLOOKUP($A325,'CONCENTRADO DE CLAVES'!$A$10:$AU$732,C$8,FALSE),"")</f>
        <v/>
      </c>
      <c r="D325" s="16" t="str">
        <f>IFERROR(VLOOKUP($A325,'CONCENTRADO DE CLAVES'!$A$10:$AU$732,D$8,FALSE),"")</f>
        <v/>
      </c>
      <c r="E325" s="16" t="str">
        <f>IFERROR(VLOOKUP($A325,'CONCENTRADO DE CLAVES'!$A$10:$AU$732,E$8,FALSE),"")</f>
        <v/>
      </c>
      <c r="F325" s="16" t="str">
        <f>IFERROR(VLOOKUP($A325,'CONCENTRADO DE CLAVES'!$A$10:$AU$732,F$8,FALSE),"")</f>
        <v/>
      </c>
      <c r="G325" s="16" t="str">
        <f>IFERROR(VLOOKUP($A325,'CONCENTRADO DE CLAVES'!$A$10:$AU$732,G$8,FALSE),"")</f>
        <v/>
      </c>
      <c r="H325" s="16" t="str">
        <f>IFERROR(VLOOKUP($A325,'CONCENTRADO DE CLAVES'!$A$10:$AU$732,H$8,FALSE),"")</f>
        <v/>
      </c>
      <c r="I325" s="16" t="str">
        <f>IFERROR(VLOOKUP($A325,'CONCENTRADO DE CLAVES'!$A$10:$AU$732,I$8,FALSE),"")</f>
        <v/>
      </c>
      <c r="J325" s="16" t="str">
        <f>IFERROR(VLOOKUP($A325,'CONCENTRADO DE CLAVES'!$A$10:$AU$732,J$8,FALSE),"")</f>
        <v/>
      </c>
      <c r="K325" s="16" t="str">
        <f>IFERROR(VLOOKUP($A325,'CONCENTRADO DE CLAVES'!$A$10:$AU$732,K$8,FALSE),"")</f>
        <v/>
      </c>
      <c r="L325" s="16" t="str">
        <f>IFERROR(VLOOKUP($A325,'CONCENTRADO DE CLAVES'!$A$10:$AU$732,L$8,FALSE),"")</f>
        <v/>
      </c>
      <c r="M325" s="16" t="str">
        <f>IFERROR(VLOOKUP($A325,'CONCENTRADO DE CLAVES'!$A$10:$AU$732,M$8,FALSE),"")</f>
        <v/>
      </c>
      <c r="N325" s="16" t="str">
        <f>IFERROR(VLOOKUP($A325,'CONCENTRADO DE CLAVES'!$A$10:$AU$732,N$8,FALSE),"")</f>
        <v/>
      </c>
      <c r="O325" s="16" t="str">
        <f>IFERROR(VLOOKUP($A325,'CONCENTRADO DE CLAVES'!$A$10:$AU$732,O$8,FALSE),"")</f>
        <v/>
      </c>
      <c r="P325" s="16" t="str">
        <f>IFERROR(VLOOKUP($A325,'CONCENTRADO DE CLAVES'!$A$10:$AU$732,P$8,FALSE),"")</f>
        <v/>
      </c>
      <c r="Q325" s="16" t="str">
        <f>IFERROR(VLOOKUP($A325,'CONCENTRADO DE CLAVES'!$A$10:$AU$732,Q$8,FALSE),"")</f>
        <v/>
      </c>
      <c r="R325" s="16" t="str">
        <f>IFERROR(VLOOKUP($A325,'CONCENTRADO DE CLAVES'!$A$10:$AU$732,R$8,FALSE),"")</f>
        <v/>
      </c>
      <c r="S325" s="16" t="str">
        <f>IFERROR(VLOOKUP($A325,'CONCENTRADO DE CLAVES'!$A$10:$AU$732,S$8,FALSE),"")</f>
        <v/>
      </c>
      <c r="T325" s="16" t="str">
        <f>IFERROR(VLOOKUP($A325,'CONCENTRADO DE CLAVES'!$A$10:$AU$732,T$8,FALSE),"")</f>
        <v/>
      </c>
      <c r="U325" s="16" t="str">
        <f>IFERROR(VLOOKUP($A325,'CONCENTRADO DE CLAVES'!$A$10:$AU$732,U$8,FALSE),"")</f>
        <v/>
      </c>
      <c r="V325" s="16" t="str">
        <f>IFERROR(VLOOKUP($A325,'CONCENTRADO DE CLAVES'!$A$10:$AU$732,V$8,FALSE),"")</f>
        <v/>
      </c>
      <c r="W325" s="13" t="str">
        <f>IFERROR(VLOOKUP($A325,'CONCENTRADO DE CLAVES'!$A$10:$AU$732,W$8,FALSE),"")</f>
        <v/>
      </c>
      <c r="X325" s="13" t="str">
        <f>IFERROR(VLOOKUP($A325,'CONCENTRADO DE CLAVES'!$A$10:$AU$732,X$8,FALSE),"")</f>
        <v/>
      </c>
      <c r="Y325" s="13" t="str">
        <f>IFERROR(VLOOKUP($A325,'CONCENTRADO DE CLAVES'!$A$10:$AU$732,Y$8,FALSE),"")</f>
        <v/>
      </c>
      <c r="Z325" s="37" t="str">
        <f>IFERROR(VLOOKUP($A325,'CONCENTRADO DE CLAVES'!$A$10:$AU$732,Z$8,FALSE),"")</f>
        <v/>
      </c>
      <c r="AA325" s="13" t="str">
        <f>IFERROR(VLOOKUP($A325,'CONCENTRADO DE CLAVES'!$A$10:$AU$732,AA$8,FALSE),"")</f>
        <v/>
      </c>
      <c r="AB325" s="13" t="str">
        <f>IFERROR(VLOOKUP($A325,'CONCENTRADO DE CLAVES'!$A$10:$AU$732,AB$8,FALSE),"")</f>
        <v/>
      </c>
      <c r="AC325" s="13" t="str">
        <f>IFERROR(VLOOKUP($A325,'CONCENTRADO DE CLAVES'!$A$10:$AU$732,AC$8,FALSE),"")</f>
        <v/>
      </c>
      <c r="AD325" s="37" t="str">
        <f>IFERROR(VLOOKUP($A325,'CONCENTRADO DE CLAVES'!$A$10:$AU$732,AD$8,FALSE),"")</f>
        <v/>
      </c>
      <c r="AE325" s="13" t="str">
        <f>IFERROR(VLOOKUP($A325,'CONCENTRADO DE CLAVES'!$A$10:$AU$732,AE$8,FALSE),"")</f>
        <v/>
      </c>
      <c r="AF325" s="13" t="str">
        <f>IFERROR(VLOOKUP($A325,'CONCENTRADO DE CLAVES'!$A$10:$AU$732,AF$8,FALSE),"")</f>
        <v/>
      </c>
      <c r="AG325" s="13" t="str">
        <f>IFERROR(VLOOKUP($A325,'CONCENTRADO DE CLAVES'!$A$10:$AU$732,AG$8,FALSE),"")</f>
        <v/>
      </c>
      <c r="AH325" s="37" t="str">
        <f>IFERROR(VLOOKUP($A325,'CONCENTRADO DE CLAVES'!$A$10:$AU$732,AH$8,FALSE),"")</f>
        <v/>
      </c>
      <c r="AI325" s="13" t="str">
        <f>IFERROR(VLOOKUP($A325,'CONCENTRADO DE CLAVES'!$A$10:$AU$732,AI$8,FALSE),"")</f>
        <v/>
      </c>
      <c r="AJ325" s="13" t="str">
        <f>IFERROR(VLOOKUP($A325,'CONCENTRADO DE CLAVES'!$A$10:$AU$732,AJ$8,FALSE),"")</f>
        <v/>
      </c>
      <c r="AK325" s="13" t="str">
        <f>IFERROR(VLOOKUP($A325,'CONCENTRADO DE CLAVES'!$A$10:$AU$732,AK$8,FALSE),"")</f>
        <v/>
      </c>
      <c r="AL325" s="37" t="str">
        <f>IFERROR(VLOOKUP($A325,'CONCENTRADO DE CLAVES'!$A$10:$AU$732,AL$8,FALSE),"")</f>
        <v/>
      </c>
      <c r="AM325" s="69" t="str">
        <f>IFERROR(VLOOKUP($A325,'CONCENTRADO DE CLAVES'!$A$10:$AU$732,AM$8,FALSE),"")</f>
        <v/>
      </c>
    </row>
    <row r="326" spans="1:39" x14ac:dyDescent="0.25">
      <c r="A326" s="66">
        <v>317</v>
      </c>
      <c r="B326" s="16" t="str">
        <f>IFERROR(VLOOKUP($A326,'CONCENTRADO DE CLAVES'!$A$10:$AU$732,B$8,FALSE),"")</f>
        <v/>
      </c>
      <c r="C326" s="16" t="str">
        <f>IFERROR(VLOOKUP($A326,'CONCENTRADO DE CLAVES'!$A$10:$AU$732,C$8,FALSE),"")</f>
        <v/>
      </c>
      <c r="D326" s="16" t="str">
        <f>IFERROR(VLOOKUP($A326,'CONCENTRADO DE CLAVES'!$A$10:$AU$732,D$8,FALSE),"")</f>
        <v/>
      </c>
      <c r="E326" s="16" t="str">
        <f>IFERROR(VLOOKUP($A326,'CONCENTRADO DE CLAVES'!$A$10:$AU$732,E$8,FALSE),"")</f>
        <v/>
      </c>
      <c r="F326" s="16" t="str">
        <f>IFERROR(VLOOKUP($A326,'CONCENTRADO DE CLAVES'!$A$10:$AU$732,F$8,FALSE),"")</f>
        <v/>
      </c>
      <c r="G326" s="16" t="str">
        <f>IFERROR(VLOOKUP($A326,'CONCENTRADO DE CLAVES'!$A$10:$AU$732,G$8,FALSE),"")</f>
        <v/>
      </c>
      <c r="H326" s="16" t="str">
        <f>IFERROR(VLOOKUP($A326,'CONCENTRADO DE CLAVES'!$A$10:$AU$732,H$8,FALSE),"")</f>
        <v/>
      </c>
      <c r="I326" s="16" t="str">
        <f>IFERROR(VLOOKUP($A326,'CONCENTRADO DE CLAVES'!$A$10:$AU$732,I$8,FALSE),"")</f>
        <v/>
      </c>
      <c r="J326" s="16" t="str">
        <f>IFERROR(VLOOKUP($A326,'CONCENTRADO DE CLAVES'!$A$10:$AU$732,J$8,FALSE),"")</f>
        <v/>
      </c>
      <c r="K326" s="16" t="str">
        <f>IFERROR(VLOOKUP($A326,'CONCENTRADO DE CLAVES'!$A$10:$AU$732,K$8,FALSE),"")</f>
        <v/>
      </c>
      <c r="L326" s="16" t="str">
        <f>IFERROR(VLOOKUP($A326,'CONCENTRADO DE CLAVES'!$A$10:$AU$732,L$8,FALSE),"")</f>
        <v/>
      </c>
      <c r="M326" s="16" t="str">
        <f>IFERROR(VLOOKUP($A326,'CONCENTRADO DE CLAVES'!$A$10:$AU$732,M$8,FALSE),"")</f>
        <v/>
      </c>
      <c r="N326" s="16" t="str">
        <f>IFERROR(VLOOKUP($A326,'CONCENTRADO DE CLAVES'!$A$10:$AU$732,N$8,FALSE),"")</f>
        <v/>
      </c>
      <c r="O326" s="16" t="str">
        <f>IFERROR(VLOOKUP($A326,'CONCENTRADO DE CLAVES'!$A$10:$AU$732,O$8,FALSE),"")</f>
        <v/>
      </c>
      <c r="P326" s="16" t="str">
        <f>IFERROR(VLOOKUP($A326,'CONCENTRADO DE CLAVES'!$A$10:$AU$732,P$8,FALSE),"")</f>
        <v/>
      </c>
      <c r="Q326" s="16" t="str">
        <f>IFERROR(VLOOKUP($A326,'CONCENTRADO DE CLAVES'!$A$10:$AU$732,Q$8,FALSE),"")</f>
        <v/>
      </c>
      <c r="R326" s="16" t="str">
        <f>IFERROR(VLOOKUP($A326,'CONCENTRADO DE CLAVES'!$A$10:$AU$732,R$8,FALSE),"")</f>
        <v/>
      </c>
      <c r="S326" s="16" t="str">
        <f>IFERROR(VLOOKUP($A326,'CONCENTRADO DE CLAVES'!$A$10:$AU$732,S$8,FALSE),"")</f>
        <v/>
      </c>
      <c r="T326" s="16" t="str">
        <f>IFERROR(VLOOKUP($A326,'CONCENTRADO DE CLAVES'!$A$10:$AU$732,T$8,FALSE),"")</f>
        <v/>
      </c>
      <c r="U326" s="16" t="str">
        <f>IFERROR(VLOOKUP($A326,'CONCENTRADO DE CLAVES'!$A$10:$AU$732,U$8,FALSE),"")</f>
        <v/>
      </c>
      <c r="V326" s="16" t="str">
        <f>IFERROR(VLOOKUP($A326,'CONCENTRADO DE CLAVES'!$A$10:$AU$732,V$8,FALSE),"")</f>
        <v/>
      </c>
      <c r="W326" s="13" t="str">
        <f>IFERROR(VLOOKUP($A326,'CONCENTRADO DE CLAVES'!$A$10:$AU$732,W$8,FALSE),"")</f>
        <v/>
      </c>
      <c r="X326" s="13" t="str">
        <f>IFERROR(VLOOKUP($A326,'CONCENTRADO DE CLAVES'!$A$10:$AU$732,X$8,FALSE),"")</f>
        <v/>
      </c>
      <c r="Y326" s="13" t="str">
        <f>IFERROR(VLOOKUP($A326,'CONCENTRADO DE CLAVES'!$A$10:$AU$732,Y$8,FALSE),"")</f>
        <v/>
      </c>
      <c r="Z326" s="37" t="str">
        <f>IFERROR(VLOOKUP($A326,'CONCENTRADO DE CLAVES'!$A$10:$AU$732,Z$8,FALSE),"")</f>
        <v/>
      </c>
      <c r="AA326" s="13" t="str">
        <f>IFERROR(VLOOKUP($A326,'CONCENTRADO DE CLAVES'!$A$10:$AU$732,AA$8,FALSE),"")</f>
        <v/>
      </c>
      <c r="AB326" s="13" t="str">
        <f>IFERROR(VLOOKUP($A326,'CONCENTRADO DE CLAVES'!$A$10:$AU$732,AB$8,FALSE),"")</f>
        <v/>
      </c>
      <c r="AC326" s="13" t="str">
        <f>IFERROR(VLOOKUP($A326,'CONCENTRADO DE CLAVES'!$A$10:$AU$732,AC$8,FALSE),"")</f>
        <v/>
      </c>
      <c r="AD326" s="37" t="str">
        <f>IFERROR(VLOOKUP($A326,'CONCENTRADO DE CLAVES'!$A$10:$AU$732,AD$8,FALSE),"")</f>
        <v/>
      </c>
      <c r="AE326" s="13" t="str">
        <f>IFERROR(VLOOKUP($A326,'CONCENTRADO DE CLAVES'!$A$10:$AU$732,AE$8,FALSE),"")</f>
        <v/>
      </c>
      <c r="AF326" s="13" t="str">
        <f>IFERROR(VLOOKUP($A326,'CONCENTRADO DE CLAVES'!$A$10:$AU$732,AF$8,FALSE),"")</f>
        <v/>
      </c>
      <c r="AG326" s="13" t="str">
        <f>IFERROR(VLOOKUP($A326,'CONCENTRADO DE CLAVES'!$A$10:$AU$732,AG$8,FALSE),"")</f>
        <v/>
      </c>
      <c r="AH326" s="37" t="str">
        <f>IFERROR(VLOOKUP($A326,'CONCENTRADO DE CLAVES'!$A$10:$AU$732,AH$8,FALSE),"")</f>
        <v/>
      </c>
      <c r="AI326" s="13" t="str">
        <f>IFERROR(VLOOKUP($A326,'CONCENTRADO DE CLAVES'!$A$10:$AU$732,AI$8,FALSE),"")</f>
        <v/>
      </c>
      <c r="AJ326" s="13" t="str">
        <f>IFERROR(VLOOKUP($A326,'CONCENTRADO DE CLAVES'!$A$10:$AU$732,AJ$8,FALSE),"")</f>
        <v/>
      </c>
      <c r="AK326" s="13" t="str">
        <f>IFERROR(VLOOKUP($A326,'CONCENTRADO DE CLAVES'!$A$10:$AU$732,AK$8,FALSE),"")</f>
        <v/>
      </c>
      <c r="AL326" s="37" t="str">
        <f>IFERROR(VLOOKUP($A326,'CONCENTRADO DE CLAVES'!$A$10:$AU$732,AL$8,FALSE),"")</f>
        <v/>
      </c>
      <c r="AM326" s="69" t="str">
        <f>IFERROR(VLOOKUP($A326,'CONCENTRADO DE CLAVES'!$A$10:$AU$732,AM$8,FALSE),"")</f>
        <v/>
      </c>
    </row>
    <row r="327" spans="1:39" x14ac:dyDescent="0.25">
      <c r="A327" s="66">
        <v>318</v>
      </c>
      <c r="B327" s="16" t="str">
        <f>IFERROR(VLOOKUP($A327,'CONCENTRADO DE CLAVES'!$A$10:$AU$732,B$8,FALSE),"")</f>
        <v/>
      </c>
      <c r="C327" s="16" t="str">
        <f>IFERROR(VLOOKUP($A327,'CONCENTRADO DE CLAVES'!$A$10:$AU$732,C$8,FALSE),"")</f>
        <v/>
      </c>
      <c r="D327" s="16" t="str">
        <f>IFERROR(VLOOKUP($A327,'CONCENTRADO DE CLAVES'!$A$10:$AU$732,D$8,FALSE),"")</f>
        <v/>
      </c>
      <c r="E327" s="16" t="str">
        <f>IFERROR(VLOOKUP($A327,'CONCENTRADO DE CLAVES'!$A$10:$AU$732,E$8,FALSE),"")</f>
        <v/>
      </c>
      <c r="F327" s="16" t="str">
        <f>IFERROR(VLOOKUP($A327,'CONCENTRADO DE CLAVES'!$A$10:$AU$732,F$8,FALSE),"")</f>
        <v/>
      </c>
      <c r="G327" s="16" t="str">
        <f>IFERROR(VLOOKUP($A327,'CONCENTRADO DE CLAVES'!$A$10:$AU$732,G$8,FALSE),"")</f>
        <v/>
      </c>
      <c r="H327" s="16" t="str">
        <f>IFERROR(VLOOKUP($A327,'CONCENTRADO DE CLAVES'!$A$10:$AU$732,H$8,FALSE),"")</f>
        <v/>
      </c>
      <c r="I327" s="16" t="str">
        <f>IFERROR(VLOOKUP($A327,'CONCENTRADO DE CLAVES'!$A$10:$AU$732,I$8,FALSE),"")</f>
        <v/>
      </c>
      <c r="J327" s="16" t="str">
        <f>IFERROR(VLOOKUP($A327,'CONCENTRADO DE CLAVES'!$A$10:$AU$732,J$8,FALSE),"")</f>
        <v/>
      </c>
      <c r="K327" s="16" t="str">
        <f>IFERROR(VLOOKUP($A327,'CONCENTRADO DE CLAVES'!$A$10:$AU$732,K$8,FALSE),"")</f>
        <v/>
      </c>
      <c r="L327" s="16" t="str">
        <f>IFERROR(VLOOKUP($A327,'CONCENTRADO DE CLAVES'!$A$10:$AU$732,L$8,FALSE),"")</f>
        <v/>
      </c>
      <c r="M327" s="16" t="str">
        <f>IFERROR(VLOOKUP($A327,'CONCENTRADO DE CLAVES'!$A$10:$AU$732,M$8,FALSE),"")</f>
        <v/>
      </c>
      <c r="N327" s="16" t="str">
        <f>IFERROR(VLOOKUP($A327,'CONCENTRADO DE CLAVES'!$A$10:$AU$732,N$8,FALSE),"")</f>
        <v/>
      </c>
      <c r="O327" s="16" t="str">
        <f>IFERROR(VLOOKUP($A327,'CONCENTRADO DE CLAVES'!$A$10:$AU$732,O$8,FALSE),"")</f>
        <v/>
      </c>
      <c r="P327" s="16" t="str">
        <f>IFERROR(VLOOKUP($A327,'CONCENTRADO DE CLAVES'!$A$10:$AU$732,P$8,FALSE),"")</f>
        <v/>
      </c>
      <c r="Q327" s="16" t="str">
        <f>IFERROR(VLOOKUP($A327,'CONCENTRADO DE CLAVES'!$A$10:$AU$732,Q$8,FALSE),"")</f>
        <v/>
      </c>
      <c r="R327" s="16" t="str">
        <f>IFERROR(VLOOKUP($A327,'CONCENTRADO DE CLAVES'!$A$10:$AU$732,R$8,FALSE),"")</f>
        <v/>
      </c>
      <c r="S327" s="16" t="str">
        <f>IFERROR(VLOOKUP($A327,'CONCENTRADO DE CLAVES'!$A$10:$AU$732,S$8,FALSE),"")</f>
        <v/>
      </c>
      <c r="T327" s="16" t="str">
        <f>IFERROR(VLOOKUP($A327,'CONCENTRADO DE CLAVES'!$A$10:$AU$732,T$8,FALSE),"")</f>
        <v/>
      </c>
      <c r="U327" s="16" t="str">
        <f>IFERROR(VLOOKUP($A327,'CONCENTRADO DE CLAVES'!$A$10:$AU$732,U$8,FALSE),"")</f>
        <v/>
      </c>
      <c r="V327" s="16" t="str">
        <f>IFERROR(VLOOKUP($A327,'CONCENTRADO DE CLAVES'!$A$10:$AU$732,V$8,FALSE),"")</f>
        <v/>
      </c>
      <c r="W327" s="13" t="str">
        <f>IFERROR(VLOOKUP($A327,'CONCENTRADO DE CLAVES'!$A$10:$AU$732,W$8,FALSE),"")</f>
        <v/>
      </c>
      <c r="X327" s="13" t="str">
        <f>IFERROR(VLOOKUP($A327,'CONCENTRADO DE CLAVES'!$A$10:$AU$732,X$8,FALSE),"")</f>
        <v/>
      </c>
      <c r="Y327" s="13" t="str">
        <f>IFERROR(VLOOKUP($A327,'CONCENTRADO DE CLAVES'!$A$10:$AU$732,Y$8,FALSE),"")</f>
        <v/>
      </c>
      <c r="Z327" s="37" t="str">
        <f>IFERROR(VLOOKUP($A327,'CONCENTRADO DE CLAVES'!$A$10:$AU$732,Z$8,FALSE),"")</f>
        <v/>
      </c>
      <c r="AA327" s="13" t="str">
        <f>IFERROR(VLOOKUP($A327,'CONCENTRADO DE CLAVES'!$A$10:$AU$732,AA$8,FALSE),"")</f>
        <v/>
      </c>
      <c r="AB327" s="13" t="str">
        <f>IFERROR(VLOOKUP($A327,'CONCENTRADO DE CLAVES'!$A$10:$AU$732,AB$8,FALSE),"")</f>
        <v/>
      </c>
      <c r="AC327" s="13" t="str">
        <f>IFERROR(VLOOKUP($A327,'CONCENTRADO DE CLAVES'!$A$10:$AU$732,AC$8,FALSE),"")</f>
        <v/>
      </c>
      <c r="AD327" s="37" t="str">
        <f>IFERROR(VLOOKUP($A327,'CONCENTRADO DE CLAVES'!$A$10:$AU$732,AD$8,FALSE),"")</f>
        <v/>
      </c>
      <c r="AE327" s="13" t="str">
        <f>IFERROR(VLOOKUP($A327,'CONCENTRADO DE CLAVES'!$A$10:$AU$732,AE$8,FALSE),"")</f>
        <v/>
      </c>
      <c r="AF327" s="13" t="str">
        <f>IFERROR(VLOOKUP($A327,'CONCENTRADO DE CLAVES'!$A$10:$AU$732,AF$8,FALSE),"")</f>
        <v/>
      </c>
      <c r="AG327" s="13" t="str">
        <f>IFERROR(VLOOKUP($A327,'CONCENTRADO DE CLAVES'!$A$10:$AU$732,AG$8,FALSE),"")</f>
        <v/>
      </c>
      <c r="AH327" s="37" t="str">
        <f>IFERROR(VLOOKUP($A327,'CONCENTRADO DE CLAVES'!$A$10:$AU$732,AH$8,FALSE),"")</f>
        <v/>
      </c>
      <c r="AI327" s="13" t="str">
        <f>IFERROR(VLOOKUP($A327,'CONCENTRADO DE CLAVES'!$A$10:$AU$732,AI$8,FALSE),"")</f>
        <v/>
      </c>
      <c r="AJ327" s="13" t="str">
        <f>IFERROR(VLOOKUP($A327,'CONCENTRADO DE CLAVES'!$A$10:$AU$732,AJ$8,FALSE),"")</f>
        <v/>
      </c>
      <c r="AK327" s="13" t="str">
        <f>IFERROR(VLOOKUP($A327,'CONCENTRADO DE CLAVES'!$A$10:$AU$732,AK$8,FALSE),"")</f>
        <v/>
      </c>
      <c r="AL327" s="37" t="str">
        <f>IFERROR(VLOOKUP($A327,'CONCENTRADO DE CLAVES'!$A$10:$AU$732,AL$8,FALSE),"")</f>
        <v/>
      </c>
      <c r="AM327" s="69" t="str">
        <f>IFERROR(VLOOKUP($A327,'CONCENTRADO DE CLAVES'!$A$10:$AU$732,AM$8,FALSE),"")</f>
        <v/>
      </c>
    </row>
    <row r="328" spans="1:39" x14ac:dyDescent="0.25">
      <c r="A328" s="66">
        <v>319</v>
      </c>
      <c r="B328" s="16" t="str">
        <f>IFERROR(VLOOKUP($A328,'CONCENTRADO DE CLAVES'!$A$10:$AU$732,B$8,FALSE),"")</f>
        <v/>
      </c>
      <c r="C328" s="16" t="str">
        <f>IFERROR(VLOOKUP($A328,'CONCENTRADO DE CLAVES'!$A$10:$AU$732,C$8,FALSE),"")</f>
        <v/>
      </c>
      <c r="D328" s="16" t="str">
        <f>IFERROR(VLOOKUP($A328,'CONCENTRADO DE CLAVES'!$A$10:$AU$732,D$8,FALSE),"")</f>
        <v/>
      </c>
      <c r="E328" s="16" t="str">
        <f>IFERROR(VLOOKUP($A328,'CONCENTRADO DE CLAVES'!$A$10:$AU$732,E$8,FALSE),"")</f>
        <v/>
      </c>
      <c r="F328" s="16" t="str">
        <f>IFERROR(VLOOKUP($A328,'CONCENTRADO DE CLAVES'!$A$10:$AU$732,F$8,FALSE),"")</f>
        <v/>
      </c>
      <c r="G328" s="16" t="str">
        <f>IFERROR(VLOOKUP($A328,'CONCENTRADO DE CLAVES'!$A$10:$AU$732,G$8,FALSE),"")</f>
        <v/>
      </c>
      <c r="H328" s="16" t="str">
        <f>IFERROR(VLOOKUP($A328,'CONCENTRADO DE CLAVES'!$A$10:$AU$732,H$8,FALSE),"")</f>
        <v/>
      </c>
      <c r="I328" s="16" t="str">
        <f>IFERROR(VLOOKUP($A328,'CONCENTRADO DE CLAVES'!$A$10:$AU$732,I$8,FALSE),"")</f>
        <v/>
      </c>
      <c r="J328" s="16" t="str">
        <f>IFERROR(VLOOKUP($A328,'CONCENTRADO DE CLAVES'!$A$10:$AU$732,J$8,FALSE),"")</f>
        <v/>
      </c>
      <c r="K328" s="16" t="str">
        <f>IFERROR(VLOOKUP($A328,'CONCENTRADO DE CLAVES'!$A$10:$AU$732,K$8,FALSE),"")</f>
        <v/>
      </c>
      <c r="L328" s="16" t="str">
        <f>IFERROR(VLOOKUP($A328,'CONCENTRADO DE CLAVES'!$A$10:$AU$732,L$8,FALSE),"")</f>
        <v/>
      </c>
      <c r="M328" s="16" t="str">
        <f>IFERROR(VLOOKUP($A328,'CONCENTRADO DE CLAVES'!$A$10:$AU$732,M$8,FALSE),"")</f>
        <v/>
      </c>
      <c r="N328" s="16" t="str">
        <f>IFERROR(VLOOKUP($A328,'CONCENTRADO DE CLAVES'!$A$10:$AU$732,N$8,FALSE),"")</f>
        <v/>
      </c>
      <c r="O328" s="16" t="str">
        <f>IFERROR(VLOOKUP($A328,'CONCENTRADO DE CLAVES'!$A$10:$AU$732,O$8,FALSE),"")</f>
        <v/>
      </c>
      <c r="P328" s="16" t="str">
        <f>IFERROR(VLOOKUP($A328,'CONCENTRADO DE CLAVES'!$A$10:$AU$732,P$8,FALSE),"")</f>
        <v/>
      </c>
      <c r="Q328" s="16" t="str">
        <f>IFERROR(VLOOKUP($A328,'CONCENTRADO DE CLAVES'!$A$10:$AU$732,Q$8,FALSE),"")</f>
        <v/>
      </c>
      <c r="R328" s="16" t="str">
        <f>IFERROR(VLOOKUP($A328,'CONCENTRADO DE CLAVES'!$A$10:$AU$732,R$8,FALSE),"")</f>
        <v/>
      </c>
      <c r="S328" s="16" t="str">
        <f>IFERROR(VLOOKUP($A328,'CONCENTRADO DE CLAVES'!$A$10:$AU$732,S$8,FALSE),"")</f>
        <v/>
      </c>
      <c r="T328" s="16" t="str">
        <f>IFERROR(VLOOKUP($A328,'CONCENTRADO DE CLAVES'!$A$10:$AU$732,T$8,FALSE),"")</f>
        <v/>
      </c>
      <c r="U328" s="16" t="str">
        <f>IFERROR(VLOOKUP($A328,'CONCENTRADO DE CLAVES'!$A$10:$AU$732,U$8,FALSE),"")</f>
        <v/>
      </c>
      <c r="V328" s="16" t="str">
        <f>IFERROR(VLOOKUP($A328,'CONCENTRADO DE CLAVES'!$A$10:$AU$732,V$8,FALSE),"")</f>
        <v/>
      </c>
      <c r="W328" s="13" t="str">
        <f>IFERROR(VLOOKUP($A328,'CONCENTRADO DE CLAVES'!$A$10:$AU$732,W$8,FALSE),"")</f>
        <v/>
      </c>
      <c r="X328" s="13" t="str">
        <f>IFERROR(VLOOKUP($A328,'CONCENTRADO DE CLAVES'!$A$10:$AU$732,X$8,FALSE),"")</f>
        <v/>
      </c>
      <c r="Y328" s="13" t="str">
        <f>IFERROR(VLOOKUP($A328,'CONCENTRADO DE CLAVES'!$A$10:$AU$732,Y$8,FALSE),"")</f>
        <v/>
      </c>
      <c r="Z328" s="37" t="str">
        <f>IFERROR(VLOOKUP($A328,'CONCENTRADO DE CLAVES'!$A$10:$AU$732,Z$8,FALSE),"")</f>
        <v/>
      </c>
      <c r="AA328" s="13" t="str">
        <f>IFERROR(VLOOKUP($A328,'CONCENTRADO DE CLAVES'!$A$10:$AU$732,AA$8,FALSE),"")</f>
        <v/>
      </c>
      <c r="AB328" s="13" t="str">
        <f>IFERROR(VLOOKUP($A328,'CONCENTRADO DE CLAVES'!$A$10:$AU$732,AB$8,FALSE),"")</f>
        <v/>
      </c>
      <c r="AC328" s="13" t="str">
        <f>IFERROR(VLOOKUP($A328,'CONCENTRADO DE CLAVES'!$A$10:$AU$732,AC$8,FALSE),"")</f>
        <v/>
      </c>
      <c r="AD328" s="37" t="str">
        <f>IFERROR(VLOOKUP($A328,'CONCENTRADO DE CLAVES'!$A$10:$AU$732,AD$8,FALSE),"")</f>
        <v/>
      </c>
      <c r="AE328" s="13" t="str">
        <f>IFERROR(VLOOKUP($A328,'CONCENTRADO DE CLAVES'!$A$10:$AU$732,AE$8,FALSE),"")</f>
        <v/>
      </c>
      <c r="AF328" s="13" t="str">
        <f>IFERROR(VLOOKUP($A328,'CONCENTRADO DE CLAVES'!$A$10:$AU$732,AF$8,FALSE),"")</f>
        <v/>
      </c>
      <c r="AG328" s="13" t="str">
        <f>IFERROR(VLOOKUP($A328,'CONCENTRADO DE CLAVES'!$A$10:$AU$732,AG$8,FALSE),"")</f>
        <v/>
      </c>
      <c r="AH328" s="37" t="str">
        <f>IFERROR(VLOOKUP($A328,'CONCENTRADO DE CLAVES'!$A$10:$AU$732,AH$8,FALSE),"")</f>
        <v/>
      </c>
      <c r="AI328" s="13" t="str">
        <f>IFERROR(VLOOKUP($A328,'CONCENTRADO DE CLAVES'!$A$10:$AU$732,AI$8,FALSE),"")</f>
        <v/>
      </c>
      <c r="AJ328" s="13" t="str">
        <f>IFERROR(VLOOKUP($A328,'CONCENTRADO DE CLAVES'!$A$10:$AU$732,AJ$8,FALSE),"")</f>
        <v/>
      </c>
      <c r="AK328" s="13" t="str">
        <f>IFERROR(VLOOKUP($A328,'CONCENTRADO DE CLAVES'!$A$10:$AU$732,AK$8,FALSE),"")</f>
        <v/>
      </c>
      <c r="AL328" s="37" t="str">
        <f>IFERROR(VLOOKUP($A328,'CONCENTRADO DE CLAVES'!$A$10:$AU$732,AL$8,FALSE),"")</f>
        <v/>
      </c>
      <c r="AM328" s="69" t="str">
        <f>IFERROR(VLOOKUP($A328,'CONCENTRADO DE CLAVES'!$A$10:$AU$732,AM$8,FALSE),"")</f>
        <v/>
      </c>
    </row>
    <row r="329" spans="1:39" x14ac:dyDescent="0.25">
      <c r="A329" s="66">
        <v>320</v>
      </c>
      <c r="B329" s="16" t="str">
        <f>IFERROR(VLOOKUP($A329,'CONCENTRADO DE CLAVES'!$A$10:$AU$732,B$8,FALSE),"")</f>
        <v/>
      </c>
      <c r="C329" s="16" t="str">
        <f>IFERROR(VLOOKUP($A329,'CONCENTRADO DE CLAVES'!$A$10:$AU$732,C$8,FALSE),"")</f>
        <v/>
      </c>
      <c r="D329" s="16" t="str">
        <f>IFERROR(VLOOKUP($A329,'CONCENTRADO DE CLAVES'!$A$10:$AU$732,D$8,FALSE),"")</f>
        <v/>
      </c>
      <c r="E329" s="16" t="str">
        <f>IFERROR(VLOOKUP($A329,'CONCENTRADO DE CLAVES'!$A$10:$AU$732,E$8,FALSE),"")</f>
        <v/>
      </c>
      <c r="F329" s="16" t="str">
        <f>IFERROR(VLOOKUP($A329,'CONCENTRADO DE CLAVES'!$A$10:$AU$732,F$8,FALSE),"")</f>
        <v/>
      </c>
      <c r="G329" s="16" t="str">
        <f>IFERROR(VLOOKUP($A329,'CONCENTRADO DE CLAVES'!$A$10:$AU$732,G$8,FALSE),"")</f>
        <v/>
      </c>
      <c r="H329" s="16" t="str">
        <f>IFERROR(VLOOKUP($A329,'CONCENTRADO DE CLAVES'!$A$10:$AU$732,H$8,FALSE),"")</f>
        <v/>
      </c>
      <c r="I329" s="16" t="str">
        <f>IFERROR(VLOOKUP($A329,'CONCENTRADO DE CLAVES'!$A$10:$AU$732,I$8,FALSE),"")</f>
        <v/>
      </c>
      <c r="J329" s="16" t="str">
        <f>IFERROR(VLOOKUP($A329,'CONCENTRADO DE CLAVES'!$A$10:$AU$732,J$8,FALSE),"")</f>
        <v/>
      </c>
      <c r="K329" s="16" t="str">
        <f>IFERROR(VLOOKUP($A329,'CONCENTRADO DE CLAVES'!$A$10:$AU$732,K$8,FALSE),"")</f>
        <v/>
      </c>
      <c r="L329" s="16" t="str">
        <f>IFERROR(VLOOKUP($A329,'CONCENTRADO DE CLAVES'!$A$10:$AU$732,L$8,FALSE),"")</f>
        <v/>
      </c>
      <c r="M329" s="16" t="str">
        <f>IFERROR(VLOOKUP($A329,'CONCENTRADO DE CLAVES'!$A$10:$AU$732,M$8,FALSE),"")</f>
        <v/>
      </c>
      <c r="N329" s="16" t="str">
        <f>IFERROR(VLOOKUP($A329,'CONCENTRADO DE CLAVES'!$A$10:$AU$732,N$8,FALSE),"")</f>
        <v/>
      </c>
      <c r="O329" s="16" t="str">
        <f>IFERROR(VLOOKUP($A329,'CONCENTRADO DE CLAVES'!$A$10:$AU$732,O$8,FALSE),"")</f>
        <v/>
      </c>
      <c r="P329" s="16" t="str">
        <f>IFERROR(VLOOKUP($A329,'CONCENTRADO DE CLAVES'!$A$10:$AU$732,P$8,FALSE),"")</f>
        <v/>
      </c>
      <c r="Q329" s="16" t="str">
        <f>IFERROR(VLOOKUP($A329,'CONCENTRADO DE CLAVES'!$A$10:$AU$732,Q$8,FALSE),"")</f>
        <v/>
      </c>
      <c r="R329" s="16" t="str">
        <f>IFERROR(VLOOKUP($A329,'CONCENTRADO DE CLAVES'!$A$10:$AU$732,R$8,FALSE),"")</f>
        <v/>
      </c>
      <c r="S329" s="16" t="str">
        <f>IFERROR(VLOOKUP($A329,'CONCENTRADO DE CLAVES'!$A$10:$AU$732,S$8,FALSE),"")</f>
        <v/>
      </c>
      <c r="T329" s="16" t="str">
        <f>IFERROR(VLOOKUP($A329,'CONCENTRADO DE CLAVES'!$A$10:$AU$732,T$8,FALSE),"")</f>
        <v/>
      </c>
      <c r="U329" s="16" t="str">
        <f>IFERROR(VLOOKUP($A329,'CONCENTRADO DE CLAVES'!$A$10:$AU$732,U$8,FALSE),"")</f>
        <v/>
      </c>
      <c r="V329" s="16" t="str">
        <f>IFERROR(VLOOKUP($A329,'CONCENTRADO DE CLAVES'!$A$10:$AU$732,V$8,FALSE),"")</f>
        <v/>
      </c>
      <c r="W329" s="13" t="str">
        <f>IFERROR(VLOOKUP($A329,'CONCENTRADO DE CLAVES'!$A$10:$AU$732,W$8,FALSE),"")</f>
        <v/>
      </c>
      <c r="X329" s="13" t="str">
        <f>IFERROR(VLOOKUP($A329,'CONCENTRADO DE CLAVES'!$A$10:$AU$732,X$8,FALSE),"")</f>
        <v/>
      </c>
      <c r="Y329" s="13" t="str">
        <f>IFERROR(VLOOKUP($A329,'CONCENTRADO DE CLAVES'!$A$10:$AU$732,Y$8,FALSE),"")</f>
        <v/>
      </c>
      <c r="Z329" s="37" t="str">
        <f>IFERROR(VLOOKUP($A329,'CONCENTRADO DE CLAVES'!$A$10:$AU$732,Z$8,FALSE),"")</f>
        <v/>
      </c>
      <c r="AA329" s="13" t="str">
        <f>IFERROR(VLOOKUP($A329,'CONCENTRADO DE CLAVES'!$A$10:$AU$732,AA$8,FALSE),"")</f>
        <v/>
      </c>
      <c r="AB329" s="13" t="str">
        <f>IFERROR(VLOOKUP($A329,'CONCENTRADO DE CLAVES'!$A$10:$AU$732,AB$8,FALSE),"")</f>
        <v/>
      </c>
      <c r="AC329" s="13" t="str">
        <f>IFERROR(VLOOKUP($A329,'CONCENTRADO DE CLAVES'!$A$10:$AU$732,AC$8,FALSE),"")</f>
        <v/>
      </c>
      <c r="AD329" s="37" t="str">
        <f>IFERROR(VLOOKUP($A329,'CONCENTRADO DE CLAVES'!$A$10:$AU$732,AD$8,FALSE),"")</f>
        <v/>
      </c>
      <c r="AE329" s="13" t="str">
        <f>IFERROR(VLOOKUP($A329,'CONCENTRADO DE CLAVES'!$A$10:$AU$732,AE$8,FALSE),"")</f>
        <v/>
      </c>
      <c r="AF329" s="13" t="str">
        <f>IFERROR(VLOOKUP($A329,'CONCENTRADO DE CLAVES'!$A$10:$AU$732,AF$8,FALSE),"")</f>
        <v/>
      </c>
      <c r="AG329" s="13" t="str">
        <f>IFERROR(VLOOKUP($A329,'CONCENTRADO DE CLAVES'!$A$10:$AU$732,AG$8,FALSE),"")</f>
        <v/>
      </c>
      <c r="AH329" s="37" t="str">
        <f>IFERROR(VLOOKUP($A329,'CONCENTRADO DE CLAVES'!$A$10:$AU$732,AH$8,FALSE),"")</f>
        <v/>
      </c>
      <c r="AI329" s="13" t="str">
        <f>IFERROR(VLOOKUP($A329,'CONCENTRADO DE CLAVES'!$A$10:$AU$732,AI$8,FALSE),"")</f>
        <v/>
      </c>
      <c r="AJ329" s="13" t="str">
        <f>IFERROR(VLOOKUP($A329,'CONCENTRADO DE CLAVES'!$A$10:$AU$732,AJ$8,FALSE),"")</f>
        <v/>
      </c>
      <c r="AK329" s="13" t="str">
        <f>IFERROR(VLOOKUP($A329,'CONCENTRADO DE CLAVES'!$A$10:$AU$732,AK$8,FALSE),"")</f>
        <v/>
      </c>
      <c r="AL329" s="37" t="str">
        <f>IFERROR(VLOOKUP($A329,'CONCENTRADO DE CLAVES'!$A$10:$AU$732,AL$8,FALSE),"")</f>
        <v/>
      </c>
      <c r="AM329" s="69" t="str">
        <f>IFERROR(VLOOKUP($A329,'CONCENTRADO DE CLAVES'!$A$10:$AU$732,AM$8,FALSE),"")</f>
        <v/>
      </c>
    </row>
    <row r="330" spans="1:39" x14ac:dyDescent="0.25">
      <c r="A330" s="66">
        <v>321</v>
      </c>
      <c r="B330" s="16" t="str">
        <f>IFERROR(VLOOKUP($A330,'CONCENTRADO DE CLAVES'!$A$10:$AU$732,B$8,FALSE),"")</f>
        <v/>
      </c>
      <c r="C330" s="16" t="str">
        <f>IFERROR(VLOOKUP($A330,'CONCENTRADO DE CLAVES'!$A$10:$AU$732,C$8,FALSE),"")</f>
        <v/>
      </c>
      <c r="D330" s="16" t="str">
        <f>IFERROR(VLOOKUP($A330,'CONCENTRADO DE CLAVES'!$A$10:$AU$732,D$8,FALSE),"")</f>
        <v/>
      </c>
      <c r="E330" s="16" t="str">
        <f>IFERROR(VLOOKUP($A330,'CONCENTRADO DE CLAVES'!$A$10:$AU$732,E$8,FALSE),"")</f>
        <v/>
      </c>
      <c r="F330" s="16" t="str">
        <f>IFERROR(VLOOKUP($A330,'CONCENTRADO DE CLAVES'!$A$10:$AU$732,F$8,FALSE),"")</f>
        <v/>
      </c>
      <c r="G330" s="16" t="str">
        <f>IFERROR(VLOOKUP($A330,'CONCENTRADO DE CLAVES'!$A$10:$AU$732,G$8,FALSE),"")</f>
        <v/>
      </c>
      <c r="H330" s="16" t="str">
        <f>IFERROR(VLOOKUP($A330,'CONCENTRADO DE CLAVES'!$A$10:$AU$732,H$8,FALSE),"")</f>
        <v/>
      </c>
      <c r="I330" s="16" t="str">
        <f>IFERROR(VLOOKUP($A330,'CONCENTRADO DE CLAVES'!$A$10:$AU$732,I$8,FALSE),"")</f>
        <v/>
      </c>
      <c r="J330" s="16" t="str">
        <f>IFERROR(VLOOKUP($A330,'CONCENTRADO DE CLAVES'!$A$10:$AU$732,J$8,FALSE),"")</f>
        <v/>
      </c>
      <c r="K330" s="16" t="str">
        <f>IFERROR(VLOOKUP($A330,'CONCENTRADO DE CLAVES'!$A$10:$AU$732,K$8,FALSE),"")</f>
        <v/>
      </c>
      <c r="L330" s="16" t="str">
        <f>IFERROR(VLOOKUP($A330,'CONCENTRADO DE CLAVES'!$A$10:$AU$732,L$8,FALSE),"")</f>
        <v/>
      </c>
      <c r="M330" s="16" t="str">
        <f>IFERROR(VLOOKUP($A330,'CONCENTRADO DE CLAVES'!$A$10:$AU$732,M$8,FALSE),"")</f>
        <v/>
      </c>
      <c r="N330" s="16" t="str">
        <f>IFERROR(VLOOKUP($A330,'CONCENTRADO DE CLAVES'!$A$10:$AU$732,N$8,FALSE),"")</f>
        <v/>
      </c>
      <c r="O330" s="16" t="str">
        <f>IFERROR(VLOOKUP($A330,'CONCENTRADO DE CLAVES'!$A$10:$AU$732,O$8,FALSE),"")</f>
        <v/>
      </c>
      <c r="P330" s="16" t="str">
        <f>IFERROR(VLOOKUP($A330,'CONCENTRADO DE CLAVES'!$A$10:$AU$732,P$8,FALSE),"")</f>
        <v/>
      </c>
      <c r="Q330" s="16" t="str">
        <f>IFERROR(VLOOKUP($A330,'CONCENTRADO DE CLAVES'!$A$10:$AU$732,Q$8,FALSE),"")</f>
        <v/>
      </c>
      <c r="R330" s="16" t="str">
        <f>IFERROR(VLOOKUP($A330,'CONCENTRADO DE CLAVES'!$A$10:$AU$732,R$8,FALSE),"")</f>
        <v/>
      </c>
      <c r="S330" s="16" t="str">
        <f>IFERROR(VLOOKUP($A330,'CONCENTRADO DE CLAVES'!$A$10:$AU$732,S$8,FALSE),"")</f>
        <v/>
      </c>
      <c r="T330" s="16" t="str">
        <f>IFERROR(VLOOKUP($A330,'CONCENTRADO DE CLAVES'!$A$10:$AU$732,T$8,FALSE),"")</f>
        <v/>
      </c>
      <c r="U330" s="16" t="str">
        <f>IFERROR(VLOOKUP($A330,'CONCENTRADO DE CLAVES'!$A$10:$AU$732,U$8,FALSE),"")</f>
        <v/>
      </c>
      <c r="V330" s="16" t="str">
        <f>IFERROR(VLOOKUP($A330,'CONCENTRADO DE CLAVES'!$A$10:$AU$732,V$8,FALSE),"")</f>
        <v/>
      </c>
      <c r="W330" s="13" t="str">
        <f>IFERROR(VLOOKUP($A330,'CONCENTRADO DE CLAVES'!$A$10:$AU$732,W$8,FALSE),"")</f>
        <v/>
      </c>
      <c r="X330" s="13" t="str">
        <f>IFERROR(VLOOKUP($A330,'CONCENTRADO DE CLAVES'!$A$10:$AU$732,X$8,FALSE),"")</f>
        <v/>
      </c>
      <c r="Y330" s="13" t="str">
        <f>IFERROR(VLOOKUP($A330,'CONCENTRADO DE CLAVES'!$A$10:$AU$732,Y$8,FALSE),"")</f>
        <v/>
      </c>
      <c r="Z330" s="37" t="str">
        <f>IFERROR(VLOOKUP($A330,'CONCENTRADO DE CLAVES'!$A$10:$AU$732,Z$8,FALSE),"")</f>
        <v/>
      </c>
      <c r="AA330" s="13" t="str">
        <f>IFERROR(VLOOKUP($A330,'CONCENTRADO DE CLAVES'!$A$10:$AU$732,AA$8,FALSE),"")</f>
        <v/>
      </c>
      <c r="AB330" s="13" t="str">
        <f>IFERROR(VLOOKUP($A330,'CONCENTRADO DE CLAVES'!$A$10:$AU$732,AB$8,FALSE),"")</f>
        <v/>
      </c>
      <c r="AC330" s="13" t="str">
        <f>IFERROR(VLOOKUP($A330,'CONCENTRADO DE CLAVES'!$A$10:$AU$732,AC$8,FALSE),"")</f>
        <v/>
      </c>
      <c r="AD330" s="37" t="str">
        <f>IFERROR(VLOOKUP($A330,'CONCENTRADO DE CLAVES'!$A$10:$AU$732,AD$8,FALSE),"")</f>
        <v/>
      </c>
      <c r="AE330" s="13" t="str">
        <f>IFERROR(VLOOKUP($A330,'CONCENTRADO DE CLAVES'!$A$10:$AU$732,AE$8,FALSE),"")</f>
        <v/>
      </c>
      <c r="AF330" s="13" t="str">
        <f>IFERROR(VLOOKUP($A330,'CONCENTRADO DE CLAVES'!$A$10:$AU$732,AF$8,FALSE),"")</f>
        <v/>
      </c>
      <c r="AG330" s="13" t="str">
        <f>IFERROR(VLOOKUP($A330,'CONCENTRADO DE CLAVES'!$A$10:$AU$732,AG$8,FALSE),"")</f>
        <v/>
      </c>
      <c r="AH330" s="37" t="str">
        <f>IFERROR(VLOOKUP($A330,'CONCENTRADO DE CLAVES'!$A$10:$AU$732,AH$8,FALSE),"")</f>
        <v/>
      </c>
      <c r="AI330" s="13" t="str">
        <f>IFERROR(VLOOKUP($A330,'CONCENTRADO DE CLAVES'!$A$10:$AU$732,AI$8,FALSE),"")</f>
        <v/>
      </c>
      <c r="AJ330" s="13" t="str">
        <f>IFERROR(VLOOKUP($A330,'CONCENTRADO DE CLAVES'!$A$10:$AU$732,AJ$8,FALSE),"")</f>
        <v/>
      </c>
      <c r="AK330" s="13" t="str">
        <f>IFERROR(VLOOKUP($A330,'CONCENTRADO DE CLAVES'!$A$10:$AU$732,AK$8,FALSE),"")</f>
        <v/>
      </c>
      <c r="AL330" s="37" t="str">
        <f>IFERROR(VLOOKUP($A330,'CONCENTRADO DE CLAVES'!$A$10:$AU$732,AL$8,FALSE),"")</f>
        <v/>
      </c>
      <c r="AM330" s="69" t="str">
        <f>IFERROR(VLOOKUP($A330,'CONCENTRADO DE CLAVES'!$A$10:$AU$732,AM$8,FALSE),"")</f>
        <v/>
      </c>
    </row>
    <row r="331" spans="1:39" x14ac:dyDescent="0.25">
      <c r="A331" s="66">
        <v>322</v>
      </c>
      <c r="B331" s="16" t="str">
        <f>IFERROR(VLOOKUP($A331,'CONCENTRADO DE CLAVES'!$A$10:$AU$732,B$8,FALSE),"")</f>
        <v/>
      </c>
      <c r="C331" s="16" t="str">
        <f>IFERROR(VLOOKUP($A331,'CONCENTRADO DE CLAVES'!$A$10:$AU$732,C$8,FALSE),"")</f>
        <v/>
      </c>
      <c r="D331" s="16" t="str">
        <f>IFERROR(VLOOKUP($A331,'CONCENTRADO DE CLAVES'!$A$10:$AU$732,D$8,FALSE),"")</f>
        <v/>
      </c>
      <c r="E331" s="16" t="str">
        <f>IFERROR(VLOOKUP($A331,'CONCENTRADO DE CLAVES'!$A$10:$AU$732,E$8,FALSE),"")</f>
        <v/>
      </c>
      <c r="F331" s="16" t="str">
        <f>IFERROR(VLOOKUP($A331,'CONCENTRADO DE CLAVES'!$A$10:$AU$732,F$8,FALSE),"")</f>
        <v/>
      </c>
      <c r="G331" s="16" t="str">
        <f>IFERROR(VLOOKUP($A331,'CONCENTRADO DE CLAVES'!$A$10:$AU$732,G$8,FALSE),"")</f>
        <v/>
      </c>
      <c r="H331" s="16" t="str">
        <f>IFERROR(VLOOKUP($A331,'CONCENTRADO DE CLAVES'!$A$10:$AU$732,H$8,FALSE),"")</f>
        <v/>
      </c>
      <c r="I331" s="16" t="str">
        <f>IFERROR(VLOOKUP($A331,'CONCENTRADO DE CLAVES'!$A$10:$AU$732,I$8,FALSE),"")</f>
        <v/>
      </c>
      <c r="J331" s="16" t="str">
        <f>IFERROR(VLOOKUP($A331,'CONCENTRADO DE CLAVES'!$A$10:$AU$732,J$8,FALSE),"")</f>
        <v/>
      </c>
      <c r="K331" s="16" t="str">
        <f>IFERROR(VLOOKUP($A331,'CONCENTRADO DE CLAVES'!$A$10:$AU$732,K$8,FALSE),"")</f>
        <v/>
      </c>
      <c r="L331" s="16" t="str">
        <f>IFERROR(VLOOKUP($A331,'CONCENTRADO DE CLAVES'!$A$10:$AU$732,L$8,FALSE),"")</f>
        <v/>
      </c>
      <c r="M331" s="16" t="str">
        <f>IFERROR(VLOOKUP($A331,'CONCENTRADO DE CLAVES'!$A$10:$AU$732,M$8,FALSE),"")</f>
        <v/>
      </c>
      <c r="N331" s="16" t="str">
        <f>IFERROR(VLOOKUP($A331,'CONCENTRADO DE CLAVES'!$A$10:$AU$732,N$8,FALSE),"")</f>
        <v/>
      </c>
      <c r="O331" s="16" t="str">
        <f>IFERROR(VLOOKUP($A331,'CONCENTRADO DE CLAVES'!$A$10:$AU$732,O$8,FALSE),"")</f>
        <v/>
      </c>
      <c r="P331" s="16" t="str">
        <f>IFERROR(VLOOKUP($A331,'CONCENTRADO DE CLAVES'!$A$10:$AU$732,P$8,FALSE),"")</f>
        <v/>
      </c>
      <c r="Q331" s="16" t="str">
        <f>IFERROR(VLOOKUP($A331,'CONCENTRADO DE CLAVES'!$A$10:$AU$732,Q$8,FALSE),"")</f>
        <v/>
      </c>
      <c r="R331" s="16" t="str">
        <f>IFERROR(VLOOKUP($A331,'CONCENTRADO DE CLAVES'!$A$10:$AU$732,R$8,FALSE),"")</f>
        <v/>
      </c>
      <c r="S331" s="16" t="str">
        <f>IFERROR(VLOOKUP($A331,'CONCENTRADO DE CLAVES'!$A$10:$AU$732,S$8,FALSE),"")</f>
        <v/>
      </c>
      <c r="T331" s="16" t="str">
        <f>IFERROR(VLOOKUP($A331,'CONCENTRADO DE CLAVES'!$A$10:$AU$732,T$8,FALSE),"")</f>
        <v/>
      </c>
      <c r="U331" s="16" t="str">
        <f>IFERROR(VLOOKUP($A331,'CONCENTRADO DE CLAVES'!$A$10:$AU$732,U$8,FALSE),"")</f>
        <v/>
      </c>
      <c r="V331" s="16" t="str">
        <f>IFERROR(VLOOKUP($A331,'CONCENTRADO DE CLAVES'!$A$10:$AU$732,V$8,FALSE),"")</f>
        <v/>
      </c>
      <c r="W331" s="13" t="str">
        <f>IFERROR(VLOOKUP($A331,'CONCENTRADO DE CLAVES'!$A$10:$AU$732,W$8,FALSE),"")</f>
        <v/>
      </c>
      <c r="X331" s="13" t="str">
        <f>IFERROR(VLOOKUP($A331,'CONCENTRADO DE CLAVES'!$A$10:$AU$732,X$8,FALSE),"")</f>
        <v/>
      </c>
      <c r="Y331" s="13" t="str">
        <f>IFERROR(VLOOKUP($A331,'CONCENTRADO DE CLAVES'!$A$10:$AU$732,Y$8,FALSE),"")</f>
        <v/>
      </c>
      <c r="Z331" s="37" t="str">
        <f>IFERROR(VLOOKUP($A331,'CONCENTRADO DE CLAVES'!$A$10:$AU$732,Z$8,FALSE),"")</f>
        <v/>
      </c>
      <c r="AA331" s="13" t="str">
        <f>IFERROR(VLOOKUP($A331,'CONCENTRADO DE CLAVES'!$A$10:$AU$732,AA$8,FALSE),"")</f>
        <v/>
      </c>
      <c r="AB331" s="13" t="str">
        <f>IFERROR(VLOOKUP($A331,'CONCENTRADO DE CLAVES'!$A$10:$AU$732,AB$8,FALSE),"")</f>
        <v/>
      </c>
      <c r="AC331" s="13" t="str">
        <f>IFERROR(VLOOKUP($A331,'CONCENTRADO DE CLAVES'!$A$10:$AU$732,AC$8,FALSE),"")</f>
        <v/>
      </c>
      <c r="AD331" s="37" t="str">
        <f>IFERROR(VLOOKUP($A331,'CONCENTRADO DE CLAVES'!$A$10:$AU$732,AD$8,FALSE),"")</f>
        <v/>
      </c>
      <c r="AE331" s="13" t="str">
        <f>IFERROR(VLOOKUP($A331,'CONCENTRADO DE CLAVES'!$A$10:$AU$732,AE$8,FALSE),"")</f>
        <v/>
      </c>
      <c r="AF331" s="13" t="str">
        <f>IFERROR(VLOOKUP($A331,'CONCENTRADO DE CLAVES'!$A$10:$AU$732,AF$8,FALSE),"")</f>
        <v/>
      </c>
      <c r="AG331" s="13" t="str">
        <f>IFERROR(VLOOKUP($A331,'CONCENTRADO DE CLAVES'!$A$10:$AU$732,AG$8,FALSE),"")</f>
        <v/>
      </c>
      <c r="AH331" s="37" t="str">
        <f>IFERROR(VLOOKUP($A331,'CONCENTRADO DE CLAVES'!$A$10:$AU$732,AH$8,FALSE),"")</f>
        <v/>
      </c>
      <c r="AI331" s="13" t="str">
        <f>IFERROR(VLOOKUP($A331,'CONCENTRADO DE CLAVES'!$A$10:$AU$732,AI$8,FALSE),"")</f>
        <v/>
      </c>
      <c r="AJ331" s="13" t="str">
        <f>IFERROR(VLOOKUP($A331,'CONCENTRADO DE CLAVES'!$A$10:$AU$732,AJ$8,FALSE),"")</f>
        <v/>
      </c>
      <c r="AK331" s="13" t="str">
        <f>IFERROR(VLOOKUP($A331,'CONCENTRADO DE CLAVES'!$A$10:$AU$732,AK$8,FALSE),"")</f>
        <v/>
      </c>
      <c r="AL331" s="37" t="str">
        <f>IFERROR(VLOOKUP($A331,'CONCENTRADO DE CLAVES'!$A$10:$AU$732,AL$8,FALSE),"")</f>
        <v/>
      </c>
      <c r="AM331" s="69" t="str">
        <f>IFERROR(VLOOKUP($A331,'CONCENTRADO DE CLAVES'!$A$10:$AU$732,AM$8,FALSE),"")</f>
        <v/>
      </c>
    </row>
    <row r="332" spans="1:39" x14ac:dyDescent="0.25">
      <c r="A332" s="66">
        <v>323</v>
      </c>
      <c r="B332" s="16" t="str">
        <f>IFERROR(VLOOKUP($A332,'CONCENTRADO DE CLAVES'!$A$10:$AU$732,B$8,FALSE),"")</f>
        <v/>
      </c>
      <c r="C332" s="16" t="str">
        <f>IFERROR(VLOOKUP($A332,'CONCENTRADO DE CLAVES'!$A$10:$AU$732,C$8,FALSE),"")</f>
        <v/>
      </c>
      <c r="D332" s="16" t="str">
        <f>IFERROR(VLOOKUP($A332,'CONCENTRADO DE CLAVES'!$A$10:$AU$732,D$8,FALSE),"")</f>
        <v/>
      </c>
      <c r="E332" s="16" t="str">
        <f>IFERROR(VLOOKUP($A332,'CONCENTRADO DE CLAVES'!$A$10:$AU$732,E$8,FALSE),"")</f>
        <v/>
      </c>
      <c r="F332" s="16" t="str">
        <f>IFERROR(VLOOKUP($A332,'CONCENTRADO DE CLAVES'!$A$10:$AU$732,F$8,FALSE),"")</f>
        <v/>
      </c>
      <c r="G332" s="16" t="str">
        <f>IFERROR(VLOOKUP($A332,'CONCENTRADO DE CLAVES'!$A$10:$AU$732,G$8,FALSE),"")</f>
        <v/>
      </c>
      <c r="H332" s="16" t="str">
        <f>IFERROR(VLOOKUP($A332,'CONCENTRADO DE CLAVES'!$A$10:$AU$732,H$8,FALSE),"")</f>
        <v/>
      </c>
      <c r="I332" s="16" t="str">
        <f>IFERROR(VLOOKUP($A332,'CONCENTRADO DE CLAVES'!$A$10:$AU$732,I$8,FALSE),"")</f>
        <v/>
      </c>
      <c r="J332" s="16" t="str">
        <f>IFERROR(VLOOKUP($A332,'CONCENTRADO DE CLAVES'!$A$10:$AU$732,J$8,FALSE),"")</f>
        <v/>
      </c>
      <c r="K332" s="16" t="str">
        <f>IFERROR(VLOOKUP($A332,'CONCENTRADO DE CLAVES'!$A$10:$AU$732,K$8,FALSE),"")</f>
        <v/>
      </c>
      <c r="L332" s="16" t="str">
        <f>IFERROR(VLOOKUP($A332,'CONCENTRADO DE CLAVES'!$A$10:$AU$732,L$8,FALSE),"")</f>
        <v/>
      </c>
      <c r="M332" s="16" t="str">
        <f>IFERROR(VLOOKUP($A332,'CONCENTRADO DE CLAVES'!$A$10:$AU$732,M$8,FALSE),"")</f>
        <v/>
      </c>
      <c r="N332" s="16" t="str">
        <f>IFERROR(VLOOKUP($A332,'CONCENTRADO DE CLAVES'!$A$10:$AU$732,N$8,FALSE),"")</f>
        <v/>
      </c>
      <c r="O332" s="16" t="str">
        <f>IFERROR(VLOOKUP($A332,'CONCENTRADO DE CLAVES'!$A$10:$AU$732,O$8,FALSE),"")</f>
        <v/>
      </c>
      <c r="P332" s="16" t="str">
        <f>IFERROR(VLOOKUP($A332,'CONCENTRADO DE CLAVES'!$A$10:$AU$732,P$8,FALSE),"")</f>
        <v/>
      </c>
      <c r="Q332" s="16" t="str">
        <f>IFERROR(VLOOKUP($A332,'CONCENTRADO DE CLAVES'!$A$10:$AU$732,Q$8,FALSE),"")</f>
        <v/>
      </c>
      <c r="R332" s="16" t="str">
        <f>IFERROR(VLOOKUP($A332,'CONCENTRADO DE CLAVES'!$A$10:$AU$732,R$8,FALSE),"")</f>
        <v/>
      </c>
      <c r="S332" s="16" t="str">
        <f>IFERROR(VLOOKUP($A332,'CONCENTRADO DE CLAVES'!$A$10:$AU$732,S$8,FALSE),"")</f>
        <v/>
      </c>
      <c r="T332" s="16" t="str">
        <f>IFERROR(VLOOKUP($A332,'CONCENTRADO DE CLAVES'!$A$10:$AU$732,T$8,FALSE),"")</f>
        <v/>
      </c>
      <c r="U332" s="16" t="str">
        <f>IFERROR(VLOOKUP($A332,'CONCENTRADO DE CLAVES'!$A$10:$AU$732,U$8,FALSE),"")</f>
        <v/>
      </c>
      <c r="V332" s="16" t="str">
        <f>IFERROR(VLOOKUP($A332,'CONCENTRADO DE CLAVES'!$A$10:$AU$732,V$8,FALSE),"")</f>
        <v/>
      </c>
      <c r="W332" s="13" t="str">
        <f>IFERROR(VLOOKUP($A332,'CONCENTRADO DE CLAVES'!$A$10:$AU$732,W$8,FALSE),"")</f>
        <v/>
      </c>
      <c r="X332" s="13" t="str">
        <f>IFERROR(VLOOKUP($A332,'CONCENTRADO DE CLAVES'!$A$10:$AU$732,X$8,FALSE),"")</f>
        <v/>
      </c>
      <c r="Y332" s="13" t="str">
        <f>IFERROR(VLOOKUP($A332,'CONCENTRADO DE CLAVES'!$A$10:$AU$732,Y$8,FALSE),"")</f>
        <v/>
      </c>
      <c r="Z332" s="37" t="str">
        <f>IFERROR(VLOOKUP($A332,'CONCENTRADO DE CLAVES'!$A$10:$AU$732,Z$8,FALSE),"")</f>
        <v/>
      </c>
      <c r="AA332" s="13" t="str">
        <f>IFERROR(VLOOKUP($A332,'CONCENTRADO DE CLAVES'!$A$10:$AU$732,AA$8,FALSE),"")</f>
        <v/>
      </c>
      <c r="AB332" s="13" t="str">
        <f>IFERROR(VLOOKUP($A332,'CONCENTRADO DE CLAVES'!$A$10:$AU$732,AB$8,FALSE),"")</f>
        <v/>
      </c>
      <c r="AC332" s="13" t="str">
        <f>IFERROR(VLOOKUP($A332,'CONCENTRADO DE CLAVES'!$A$10:$AU$732,AC$8,FALSE),"")</f>
        <v/>
      </c>
      <c r="AD332" s="37" t="str">
        <f>IFERROR(VLOOKUP($A332,'CONCENTRADO DE CLAVES'!$A$10:$AU$732,AD$8,FALSE),"")</f>
        <v/>
      </c>
      <c r="AE332" s="13" t="str">
        <f>IFERROR(VLOOKUP($A332,'CONCENTRADO DE CLAVES'!$A$10:$AU$732,AE$8,FALSE),"")</f>
        <v/>
      </c>
      <c r="AF332" s="13" t="str">
        <f>IFERROR(VLOOKUP($A332,'CONCENTRADO DE CLAVES'!$A$10:$AU$732,AF$8,FALSE),"")</f>
        <v/>
      </c>
      <c r="AG332" s="13" t="str">
        <f>IFERROR(VLOOKUP($A332,'CONCENTRADO DE CLAVES'!$A$10:$AU$732,AG$8,FALSE),"")</f>
        <v/>
      </c>
      <c r="AH332" s="37" t="str">
        <f>IFERROR(VLOOKUP($A332,'CONCENTRADO DE CLAVES'!$A$10:$AU$732,AH$8,FALSE),"")</f>
        <v/>
      </c>
      <c r="AI332" s="13" t="str">
        <f>IFERROR(VLOOKUP($A332,'CONCENTRADO DE CLAVES'!$A$10:$AU$732,AI$8,FALSE),"")</f>
        <v/>
      </c>
      <c r="AJ332" s="13" t="str">
        <f>IFERROR(VLOOKUP($A332,'CONCENTRADO DE CLAVES'!$A$10:$AU$732,AJ$8,FALSE),"")</f>
        <v/>
      </c>
      <c r="AK332" s="13" t="str">
        <f>IFERROR(VLOOKUP($A332,'CONCENTRADO DE CLAVES'!$A$10:$AU$732,AK$8,FALSE),"")</f>
        <v/>
      </c>
      <c r="AL332" s="37" t="str">
        <f>IFERROR(VLOOKUP($A332,'CONCENTRADO DE CLAVES'!$A$10:$AU$732,AL$8,FALSE),"")</f>
        <v/>
      </c>
      <c r="AM332" s="69" t="str">
        <f>IFERROR(VLOOKUP($A332,'CONCENTRADO DE CLAVES'!$A$10:$AU$732,AM$8,FALSE),"")</f>
        <v/>
      </c>
    </row>
    <row r="333" spans="1:39" x14ac:dyDescent="0.25">
      <c r="A333" s="66">
        <v>324</v>
      </c>
      <c r="B333" s="16" t="str">
        <f>IFERROR(VLOOKUP($A333,'CONCENTRADO DE CLAVES'!$A$10:$AU$732,B$8,FALSE),"")</f>
        <v/>
      </c>
      <c r="C333" s="16" t="str">
        <f>IFERROR(VLOOKUP($A333,'CONCENTRADO DE CLAVES'!$A$10:$AU$732,C$8,FALSE),"")</f>
        <v/>
      </c>
      <c r="D333" s="16" t="str">
        <f>IFERROR(VLOOKUP($A333,'CONCENTRADO DE CLAVES'!$A$10:$AU$732,D$8,FALSE),"")</f>
        <v/>
      </c>
      <c r="E333" s="16" t="str">
        <f>IFERROR(VLOOKUP($A333,'CONCENTRADO DE CLAVES'!$A$10:$AU$732,E$8,FALSE),"")</f>
        <v/>
      </c>
      <c r="F333" s="16" t="str">
        <f>IFERROR(VLOOKUP($A333,'CONCENTRADO DE CLAVES'!$A$10:$AU$732,F$8,FALSE),"")</f>
        <v/>
      </c>
      <c r="G333" s="16" t="str">
        <f>IFERROR(VLOOKUP($A333,'CONCENTRADO DE CLAVES'!$A$10:$AU$732,G$8,FALSE),"")</f>
        <v/>
      </c>
      <c r="H333" s="16" t="str">
        <f>IFERROR(VLOOKUP($A333,'CONCENTRADO DE CLAVES'!$A$10:$AU$732,H$8,FALSE),"")</f>
        <v/>
      </c>
      <c r="I333" s="16" t="str">
        <f>IFERROR(VLOOKUP($A333,'CONCENTRADO DE CLAVES'!$A$10:$AU$732,I$8,FALSE),"")</f>
        <v/>
      </c>
      <c r="J333" s="16" t="str">
        <f>IFERROR(VLOOKUP($A333,'CONCENTRADO DE CLAVES'!$A$10:$AU$732,J$8,FALSE),"")</f>
        <v/>
      </c>
      <c r="K333" s="16" t="str">
        <f>IFERROR(VLOOKUP($A333,'CONCENTRADO DE CLAVES'!$A$10:$AU$732,K$8,FALSE),"")</f>
        <v/>
      </c>
      <c r="L333" s="16" t="str">
        <f>IFERROR(VLOOKUP($A333,'CONCENTRADO DE CLAVES'!$A$10:$AU$732,L$8,FALSE),"")</f>
        <v/>
      </c>
      <c r="M333" s="16" t="str">
        <f>IFERROR(VLOOKUP($A333,'CONCENTRADO DE CLAVES'!$A$10:$AU$732,M$8,FALSE),"")</f>
        <v/>
      </c>
      <c r="N333" s="16" t="str">
        <f>IFERROR(VLOOKUP($A333,'CONCENTRADO DE CLAVES'!$A$10:$AU$732,N$8,FALSE),"")</f>
        <v/>
      </c>
      <c r="O333" s="16" t="str">
        <f>IFERROR(VLOOKUP($A333,'CONCENTRADO DE CLAVES'!$A$10:$AU$732,O$8,FALSE),"")</f>
        <v/>
      </c>
      <c r="P333" s="16" t="str">
        <f>IFERROR(VLOOKUP($A333,'CONCENTRADO DE CLAVES'!$A$10:$AU$732,P$8,FALSE),"")</f>
        <v/>
      </c>
      <c r="Q333" s="16" t="str">
        <f>IFERROR(VLOOKUP($A333,'CONCENTRADO DE CLAVES'!$A$10:$AU$732,Q$8,FALSE),"")</f>
        <v/>
      </c>
      <c r="R333" s="16" t="str">
        <f>IFERROR(VLOOKUP($A333,'CONCENTRADO DE CLAVES'!$A$10:$AU$732,R$8,FALSE),"")</f>
        <v/>
      </c>
      <c r="S333" s="16" t="str">
        <f>IFERROR(VLOOKUP($A333,'CONCENTRADO DE CLAVES'!$A$10:$AU$732,S$8,FALSE),"")</f>
        <v/>
      </c>
      <c r="T333" s="16" t="str">
        <f>IFERROR(VLOOKUP($A333,'CONCENTRADO DE CLAVES'!$A$10:$AU$732,T$8,FALSE),"")</f>
        <v/>
      </c>
      <c r="U333" s="16" t="str">
        <f>IFERROR(VLOOKUP($A333,'CONCENTRADO DE CLAVES'!$A$10:$AU$732,U$8,FALSE),"")</f>
        <v/>
      </c>
      <c r="V333" s="16" t="str">
        <f>IFERROR(VLOOKUP($A333,'CONCENTRADO DE CLAVES'!$A$10:$AU$732,V$8,FALSE),"")</f>
        <v/>
      </c>
      <c r="W333" s="13" t="str">
        <f>IFERROR(VLOOKUP($A333,'CONCENTRADO DE CLAVES'!$A$10:$AU$732,W$8,FALSE),"")</f>
        <v/>
      </c>
      <c r="X333" s="13" t="str">
        <f>IFERROR(VLOOKUP($A333,'CONCENTRADO DE CLAVES'!$A$10:$AU$732,X$8,FALSE),"")</f>
        <v/>
      </c>
      <c r="Y333" s="13" t="str">
        <f>IFERROR(VLOOKUP($A333,'CONCENTRADO DE CLAVES'!$A$10:$AU$732,Y$8,FALSE),"")</f>
        <v/>
      </c>
      <c r="Z333" s="37" t="str">
        <f>IFERROR(VLOOKUP($A333,'CONCENTRADO DE CLAVES'!$A$10:$AU$732,Z$8,FALSE),"")</f>
        <v/>
      </c>
      <c r="AA333" s="13" t="str">
        <f>IFERROR(VLOOKUP($A333,'CONCENTRADO DE CLAVES'!$A$10:$AU$732,AA$8,FALSE),"")</f>
        <v/>
      </c>
      <c r="AB333" s="13" t="str">
        <f>IFERROR(VLOOKUP($A333,'CONCENTRADO DE CLAVES'!$A$10:$AU$732,AB$8,FALSE),"")</f>
        <v/>
      </c>
      <c r="AC333" s="13" t="str">
        <f>IFERROR(VLOOKUP($A333,'CONCENTRADO DE CLAVES'!$A$10:$AU$732,AC$8,FALSE),"")</f>
        <v/>
      </c>
      <c r="AD333" s="37" t="str">
        <f>IFERROR(VLOOKUP($A333,'CONCENTRADO DE CLAVES'!$A$10:$AU$732,AD$8,FALSE),"")</f>
        <v/>
      </c>
      <c r="AE333" s="13" t="str">
        <f>IFERROR(VLOOKUP($A333,'CONCENTRADO DE CLAVES'!$A$10:$AU$732,AE$8,FALSE),"")</f>
        <v/>
      </c>
      <c r="AF333" s="13" t="str">
        <f>IFERROR(VLOOKUP($A333,'CONCENTRADO DE CLAVES'!$A$10:$AU$732,AF$8,FALSE),"")</f>
        <v/>
      </c>
      <c r="AG333" s="13" t="str">
        <f>IFERROR(VLOOKUP($A333,'CONCENTRADO DE CLAVES'!$A$10:$AU$732,AG$8,FALSE),"")</f>
        <v/>
      </c>
      <c r="AH333" s="37" t="str">
        <f>IFERROR(VLOOKUP($A333,'CONCENTRADO DE CLAVES'!$A$10:$AU$732,AH$8,FALSE),"")</f>
        <v/>
      </c>
      <c r="AI333" s="13" t="str">
        <f>IFERROR(VLOOKUP($A333,'CONCENTRADO DE CLAVES'!$A$10:$AU$732,AI$8,FALSE),"")</f>
        <v/>
      </c>
      <c r="AJ333" s="13" t="str">
        <f>IFERROR(VLOOKUP($A333,'CONCENTRADO DE CLAVES'!$A$10:$AU$732,AJ$8,FALSE),"")</f>
        <v/>
      </c>
      <c r="AK333" s="13" t="str">
        <f>IFERROR(VLOOKUP($A333,'CONCENTRADO DE CLAVES'!$A$10:$AU$732,AK$8,FALSE),"")</f>
        <v/>
      </c>
      <c r="AL333" s="37" t="str">
        <f>IFERROR(VLOOKUP($A333,'CONCENTRADO DE CLAVES'!$A$10:$AU$732,AL$8,FALSE),"")</f>
        <v/>
      </c>
      <c r="AM333" s="69" t="str">
        <f>IFERROR(VLOOKUP($A333,'CONCENTRADO DE CLAVES'!$A$10:$AU$732,AM$8,FALSE),"")</f>
        <v/>
      </c>
    </row>
    <row r="334" spans="1:39" x14ac:dyDescent="0.25">
      <c r="A334" s="66">
        <v>325</v>
      </c>
      <c r="B334" s="16" t="str">
        <f>IFERROR(VLOOKUP($A334,'CONCENTRADO DE CLAVES'!$A$10:$AU$732,B$8,FALSE),"")</f>
        <v/>
      </c>
      <c r="C334" s="16" t="str">
        <f>IFERROR(VLOOKUP($A334,'CONCENTRADO DE CLAVES'!$A$10:$AU$732,C$8,FALSE),"")</f>
        <v/>
      </c>
      <c r="D334" s="16" t="str">
        <f>IFERROR(VLOOKUP($A334,'CONCENTRADO DE CLAVES'!$A$10:$AU$732,D$8,FALSE),"")</f>
        <v/>
      </c>
      <c r="E334" s="16" t="str">
        <f>IFERROR(VLOOKUP($A334,'CONCENTRADO DE CLAVES'!$A$10:$AU$732,E$8,FALSE),"")</f>
        <v/>
      </c>
      <c r="F334" s="16" t="str">
        <f>IFERROR(VLOOKUP($A334,'CONCENTRADO DE CLAVES'!$A$10:$AU$732,F$8,FALSE),"")</f>
        <v/>
      </c>
      <c r="G334" s="16" t="str">
        <f>IFERROR(VLOOKUP($A334,'CONCENTRADO DE CLAVES'!$A$10:$AU$732,G$8,FALSE),"")</f>
        <v/>
      </c>
      <c r="H334" s="16" t="str">
        <f>IFERROR(VLOOKUP($A334,'CONCENTRADO DE CLAVES'!$A$10:$AU$732,H$8,FALSE),"")</f>
        <v/>
      </c>
      <c r="I334" s="16" t="str">
        <f>IFERROR(VLOOKUP($A334,'CONCENTRADO DE CLAVES'!$A$10:$AU$732,I$8,FALSE),"")</f>
        <v/>
      </c>
      <c r="J334" s="16" t="str">
        <f>IFERROR(VLOOKUP($A334,'CONCENTRADO DE CLAVES'!$A$10:$AU$732,J$8,FALSE),"")</f>
        <v/>
      </c>
      <c r="K334" s="16" t="str">
        <f>IFERROR(VLOOKUP($A334,'CONCENTRADO DE CLAVES'!$A$10:$AU$732,K$8,FALSE),"")</f>
        <v/>
      </c>
      <c r="L334" s="16" t="str">
        <f>IFERROR(VLOOKUP($A334,'CONCENTRADO DE CLAVES'!$A$10:$AU$732,L$8,FALSE),"")</f>
        <v/>
      </c>
      <c r="M334" s="16" t="str">
        <f>IFERROR(VLOOKUP($A334,'CONCENTRADO DE CLAVES'!$A$10:$AU$732,M$8,FALSE),"")</f>
        <v/>
      </c>
      <c r="N334" s="16" t="str">
        <f>IFERROR(VLOOKUP($A334,'CONCENTRADO DE CLAVES'!$A$10:$AU$732,N$8,FALSE),"")</f>
        <v/>
      </c>
      <c r="O334" s="16" t="str">
        <f>IFERROR(VLOOKUP($A334,'CONCENTRADO DE CLAVES'!$A$10:$AU$732,O$8,FALSE),"")</f>
        <v/>
      </c>
      <c r="P334" s="16" t="str">
        <f>IFERROR(VLOOKUP($A334,'CONCENTRADO DE CLAVES'!$A$10:$AU$732,P$8,FALSE),"")</f>
        <v/>
      </c>
      <c r="Q334" s="16" t="str">
        <f>IFERROR(VLOOKUP($A334,'CONCENTRADO DE CLAVES'!$A$10:$AU$732,Q$8,FALSE),"")</f>
        <v/>
      </c>
      <c r="R334" s="16" t="str">
        <f>IFERROR(VLOOKUP($A334,'CONCENTRADO DE CLAVES'!$A$10:$AU$732,R$8,FALSE),"")</f>
        <v/>
      </c>
      <c r="S334" s="16" t="str">
        <f>IFERROR(VLOOKUP($A334,'CONCENTRADO DE CLAVES'!$A$10:$AU$732,S$8,FALSE),"")</f>
        <v/>
      </c>
      <c r="T334" s="16" t="str">
        <f>IFERROR(VLOOKUP($A334,'CONCENTRADO DE CLAVES'!$A$10:$AU$732,T$8,FALSE),"")</f>
        <v/>
      </c>
      <c r="U334" s="16" t="str">
        <f>IFERROR(VLOOKUP($A334,'CONCENTRADO DE CLAVES'!$A$10:$AU$732,U$8,FALSE),"")</f>
        <v/>
      </c>
      <c r="V334" s="16" t="str">
        <f>IFERROR(VLOOKUP($A334,'CONCENTRADO DE CLAVES'!$A$10:$AU$732,V$8,FALSE),"")</f>
        <v/>
      </c>
      <c r="W334" s="13" t="str">
        <f>IFERROR(VLOOKUP($A334,'CONCENTRADO DE CLAVES'!$A$10:$AU$732,W$8,FALSE),"")</f>
        <v/>
      </c>
      <c r="X334" s="13" t="str">
        <f>IFERROR(VLOOKUP($A334,'CONCENTRADO DE CLAVES'!$A$10:$AU$732,X$8,FALSE),"")</f>
        <v/>
      </c>
      <c r="Y334" s="13" t="str">
        <f>IFERROR(VLOOKUP($A334,'CONCENTRADO DE CLAVES'!$A$10:$AU$732,Y$8,FALSE),"")</f>
        <v/>
      </c>
      <c r="Z334" s="37" t="str">
        <f>IFERROR(VLOOKUP($A334,'CONCENTRADO DE CLAVES'!$A$10:$AU$732,Z$8,FALSE),"")</f>
        <v/>
      </c>
      <c r="AA334" s="13" t="str">
        <f>IFERROR(VLOOKUP($A334,'CONCENTRADO DE CLAVES'!$A$10:$AU$732,AA$8,FALSE),"")</f>
        <v/>
      </c>
      <c r="AB334" s="13" t="str">
        <f>IFERROR(VLOOKUP($A334,'CONCENTRADO DE CLAVES'!$A$10:$AU$732,AB$8,FALSE),"")</f>
        <v/>
      </c>
      <c r="AC334" s="13" t="str">
        <f>IFERROR(VLOOKUP($A334,'CONCENTRADO DE CLAVES'!$A$10:$AU$732,AC$8,FALSE),"")</f>
        <v/>
      </c>
      <c r="AD334" s="37" t="str">
        <f>IFERROR(VLOOKUP($A334,'CONCENTRADO DE CLAVES'!$A$10:$AU$732,AD$8,FALSE),"")</f>
        <v/>
      </c>
      <c r="AE334" s="13" t="str">
        <f>IFERROR(VLOOKUP($A334,'CONCENTRADO DE CLAVES'!$A$10:$AU$732,AE$8,FALSE),"")</f>
        <v/>
      </c>
      <c r="AF334" s="13" t="str">
        <f>IFERROR(VLOOKUP($A334,'CONCENTRADO DE CLAVES'!$A$10:$AU$732,AF$8,FALSE),"")</f>
        <v/>
      </c>
      <c r="AG334" s="13" t="str">
        <f>IFERROR(VLOOKUP($A334,'CONCENTRADO DE CLAVES'!$A$10:$AU$732,AG$8,FALSE),"")</f>
        <v/>
      </c>
      <c r="AH334" s="37" t="str">
        <f>IFERROR(VLOOKUP($A334,'CONCENTRADO DE CLAVES'!$A$10:$AU$732,AH$8,FALSE),"")</f>
        <v/>
      </c>
      <c r="AI334" s="13" t="str">
        <f>IFERROR(VLOOKUP($A334,'CONCENTRADO DE CLAVES'!$A$10:$AU$732,AI$8,FALSE),"")</f>
        <v/>
      </c>
      <c r="AJ334" s="13" t="str">
        <f>IFERROR(VLOOKUP($A334,'CONCENTRADO DE CLAVES'!$A$10:$AU$732,AJ$8,FALSE),"")</f>
        <v/>
      </c>
      <c r="AK334" s="13" t="str">
        <f>IFERROR(VLOOKUP($A334,'CONCENTRADO DE CLAVES'!$A$10:$AU$732,AK$8,FALSE),"")</f>
        <v/>
      </c>
      <c r="AL334" s="37" t="str">
        <f>IFERROR(VLOOKUP($A334,'CONCENTRADO DE CLAVES'!$A$10:$AU$732,AL$8,FALSE),"")</f>
        <v/>
      </c>
      <c r="AM334" s="69" t="str">
        <f>IFERROR(VLOOKUP($A334,'CONCENTRADO DE CLAVES'!$A$10:$AU$732,AM$8,FALSE),"")</f>
        <v/>
      </c>
    </row>
    <row r="335" spans="1:39" x14ac:dyDescent="0.25">
      <c r="A335" s="66">
        <v>326</v>
      </c>
      <c r="B335" s="16" t="str">
        <f>IFERROR(VLOOKUP($A335,'CONCENTRADO DE CLAVES'!$A$10:$AU$732,B$8,FALSE),"")</f>
        <v/>
      </c>
      <c r="C335" s="16" t="str">
        <f>IFERROR(VLOOKUP($A335,'CONCENTRADO DE CLAVES'!$A$10:$AU$732,C$8,FALSE),"")</f>
        <v/>
      </c>
      <c r="D335" s="16" t="str">
        <f>IFERROR(VLOOKUP($A335,'CONCENTRADO DE CLAVES'!$A$10:$AU$732,D$8,FALSE),"")</f>
        <v/>
      </c>
      <c r="E335" s="16" t="str">
        <f>IFERROR(VLOOKUP($A335,'CONCENTRADO DE CLAVES'!$A$10:$AU$732,E$8,FALSE),"")</f>
        <v/>
      </c>
      <c r="F335" s="16" t="str">
        <f>IFERROR(VLOOKUP($A335,'CONCENTRADO DE CLAVES'!$A$10:$AU$732,F$8,FALSE),"")</f>
        <v/>
      </c>
      <c r="G335" s="16" t="str">
        <f>IFERROR(VLOOKUP($A335,'CONCENTRADO DE CLAVES'!$A$10:$AU$732,G$8,FALSE),"")</f>
        <v/>
      </c>
      <c r="H335" s="16" t="str">
        <f>IFERROR(VLOOKUP($A335,'CONCENTRADO DE CLAVES'!$A$10:$AU$732,H$8,FALSE),"")</f>
        <v/>
      </c>
      <c r="I335" s="16" t="str">
        <f>IFERROR(VLOOKUP($A335,'CONCENTRADO DE CLAVES'!$A$10:$AU$732,I$8,FALSE),"")</f>
        <v/>
      </c>
      <c r="J335" s="16" t="str">
        <f>IFERROR(VLOOKUP($A335,'CONCENTRADO DE CLAVES'!$A$10:$AU$732,J$8,FALSE),"")</f>
        <v/>
      </c>
      <c r="K335" s="16" t="str">
        <f>IFERROR(VLOOKUP($A335,'CONCENTRADO DE CLAVES'!$A$10:$AU$732,K$8,FALSE),"")</f>
        <v/>
      </c>
      <c r="L335" s="16" t="str">
        <f>IFERROR(VLOOKUP($A335,'CONCENTRADO DE CLAVES'!$A$10:$AU$732,L$8,FALSE),"")</f>
        <v/>
      </c>
      <c r="M335" s="16" t="str">
        <f>IFERROR(VLOOKUP($A335,'CONCENTRADO DE CLAVES'!$A$10:$AU$732,M$8,FALSE),"")</f>
        <v/>
      </c>
      <c r="N335" s="16" t="str">
        <f>IFERROR(VLOOKUP($A335,'CONCENTRADO DE CLAVES'!$A$10:$AU$732,N$8,FALSE),"")</f>
        <v/>
      </c>
      <c r="O335" s="16" t="str">
        <f>IFERROR(VLOOKUP($A335,'CONCENTRADO DE CLAVES'!$A$10:$AU$732,O$8,FALSE),"")</f>
        <v/>
      </c>
      <c r="P335" s="16" t="str">
        <f>IFERROR(VLOOKUP($A335,'CONCENTRADO DE CLAVES'!$A$10:$AU$732,P$8,FALSE),"")</f>
        <v/>
      </c>
      <c r="Q335" s="16" t="str">
        <f>IFERROR(VLOOKUP($A335,'CONCENTRADO DE CLAVES'!$A$10:$AU$732,Q$8,FALSE),"")</f>
        <v/>
      </c>
      <c r="R335" s="16" t="str">
        <f>IFERROR(VLOOKUP($A335,'CONCENTRADO DE CLAVES'!$A$10:$AU$732,R$8,FALSE),"")</f>
        <v/>
      </c>
      <c r="S335" s="16" t="str">
        <f>IFERROR(VLOOKUP($A335,'CONCENTRADO DE CLAVES'!$A$10:$AU$732,S$8,FALSE),"")</f>
        <v/>
      </c>
      <c r="T335" s="16" t="str">
        <f>IFERROR(VLOOKUP($A335,'CONCENTRADO DE CLAVES'!$A$10:$AU$732,T$8,FALSE),"")</f>
        <v/>
      </c>
      <c r="U335" s="16" t="str">
        <f>IFERROR(VLOOKUP($A335,'CONCENTRADO DE CLAVES'!$A$10:$AU$732,U$8,FALSE),"")</f>
        <v/>
      </c>
      <c r="V335" s="16" t="str">
        <f>IFERROR(VLOOKUP($A335,'CONCENTRADO DE CLAVES'!$A$10:$AU$732,V$8,FALSE),"")</f>
        <v/>
      </c>
      <c r="W335" s="13" t="str">
        <f>IFERROR(VLOOKUP($A335,'CONCENTRADO DE CLAVES'!$A$10:$AU$732,W$8,FALSE),"")</f>
        <v/>
      </c>
      <c r="X335" s="13" t="str">
        <f>IFERROR(VLOOKUP($A335,'CONCENTRADO DE CLAVES'!$A$10:$AU$732,X$8,FALSE),"")</f>
        <v/>
      </c>
      <c r="Y335" s="13" t="str">
        <f>IFERROR(VLOOKUP($A335,'CONCENTRADO DE CLAVES'!$A$10:$AU$732,Y$8,FALSE),"")</f>
        <v/>
      </c>
      <c r="Z335" s="37" t="str">
        <f>IFERROR(VLOOKUP($A335,'CONCENTRADO DE CLAVES'!$A$10:$AU$732,Z$8,FALSE),"")</f>
        <v/>
      </c>
      <c r="AA335" s="13" t="str">
        <f>IFERROR(VLOOKUP($A335,'CONCENTRADO DE CLAVES'!$A$10:$AU$732,AA$8,FALSE),"")</f>
        <v/>
      </c>
      <c r="AB335" s="13" t="str">
        <f>IFERROR(VLOOKUP($A335,'CONCENTRADO DE CLAVES'!$A$10:$AU$732,AB$8,FALSE),"")</f>
        <v/>
      </c>
      <c r="AC335" s="13" t="str">
        <f>IFERROR(VLOOKUP($A335,'CONCENTRADO DE CLAVES'!$A$10:$AU$732,AC$8,FALSE),"")</f>
        <v/>
      </c>
      <c r="AD335" s="37" t="str">
        <f>IFERROR(VLOOKUP($A335,'CONCENTRADO DE CLAVES'!$A$10:$AU$732,AD$8,FALSE),"")</f>
        <v/>
      </c>
      <c r="AE335" s="13" t="str">
        <f>IFERROR(VLOOKUP($A335,'CONCENTRADO DE CLAVES'!$A$10:$AU$732,AE$8,FALSE),"")</f>
        <v/>
      </c>
      <c r="AF335" s="13" t="str">
        <f>IFERROR(VLOOKUP($A335,'CONCENTRADO DE CLAVES'!$A$10:$AU$732,AF$8,FALSE),"")</f>
        <v/>
      </c>
      <c r="AG335" s="13" t="str">
        <f>IFERROR(VLOOKUP($A335,'CONCENTRADO DE CLAVES'!$A$10:$AU$732,AG$8,FALSE),"")</f>
        <v/>
      </c>
      <c r="AH335" s="37" t="str">
        <f>IFERROR(VLOOKUP($A335,'CONCENTRADO DE CLAVES'!$A$10:$AU$732,AH$8,FALSE),"")</f>
        <v/>
      </c>
      <c r="AI335" s="13" t="str">
        <f>IFERROR(VLOOKUP($A335,'CONCENTRADO DE CLAVES'!$A$10:$AU$732,AI$8,FALSE),"")</f>
        <v/>
      </c>
      <c r="AJ335" s="13" t="str">
        <f>IFERROR(VLOOKUP($A335,'CONCENTRADO DE CLAVES'!$A$10:$AU$732,AJ$8,FALSE),"")</f>
        <v/>
      </c>
      <c r="AK335" s="13" t="str">
        <f>IFERROR(VLOOKUP($A335,'CONCENTRADO DE CLAVES'!$A$10:$AU$732,AK$8,FALSE),"")</f>
        <v/>
      </c>
      <c r="AL335" s="37" t="str">
        <f>IFERROR(VLOOKUP($A335,'CONCENTRADO DE CLAVES'!$A$10:$AU$732,AL$8,FALSE),"")</f>
        <v/>
      </c>
      <c r="AM335" s="69" t="str">
        <f>IFERROR(VLOOKUP($A335,'CONCENTRADO DE CLAVES'!$A$10:$AU$732,AM$8,FALSE),"")</f>
        <v/>
      </c>
    </row>
    <row r="336" spans="1:39" x14ac:dyDescent="0.25">
      <c r="A336" s="66">
        <v>327</v>
      </c>
      <c r="B336" s="16" t="str">
        <f>IFERROR(VLOOKUP($A336,'CONCENTRADO DE CLAVES'!$A$10:$AU$732,B$8,FALSE),"")</f>
        <v/>
      </c>
      <c r="C336" s="16" t="str">
        <f>IFERROR(VLOOKUP($A336,'CONCENTRADO DE CLAVES'!$A$10:$AU$732,C$8,FALSE),"")</f>
        <v/>
      </c>
      <c r="D336" s="16" t="str">
        <f>IFERROR(VLOOKUP($A336,'CONCENTRADO DE CLAVES'!$A$10:$AU$732,D$8,FALSE),"")</f>
        <v/>
      </c>
      <c r="E336" s="16" t="str">
        <f>IFERROR(VLOOKUP($A336,'CONCENTRADO DE CLAVES'!$A$10:$AU$732,E$8,FALSE),"")</f>
        <v/>
      </c>
      <c r="F336" s="16" t="str">
        <f>IFERROR(VLOOKUP($A336,'CONCENTRADO DE CLAVES'!$A$10:$AU$732,F$8,FALSE),"")</f>
        <v/>
      </c>
      <c r="G336" s="16" t="str">
        <f>IFERROR(VLOOKUP($A336,'CONCENTRADO DE CLAVES'!$A$10:$AU$732,G$8,FALSE),"")</f>
        <v/>
      </c>
      <c r="H336" s="16" t="str">
        <f>IFERROR(VLOOKUP($A336,'CONCENTRADO DE CLAVES'!$A$10:$AU$732,H$8,FALSE),"")</f>
        <v/>
      </c>
      <c r="I336" s="16" t="str">
        <f>IFERROR(VLOOKUP($A336,'CONCENTRADO DE CLAVES'!$A$10:$AU$732,I$8,FALSE),"")</f>
        <v/>
      </c>
      <c r="J336" s="16" t="str">
        <f>IFERROR(VLOOKUP($A336,'CONCENTRADO DE CLAVES'!$A$10:$AU$732,J$8,FALSE),"")</f>
        <v/>
      </c>
      <c r="K336" s="16" t="str">
        <f>IFERROR(VLOOKUP($A336,'CONCENTRADO DE CLAVES'!$A$10:$AU$732,K$8,FALSE),"")</f>
        <v/>
      </c>
      <c r="L336" s="16" t="str">
        <f>IFERROR(VLOOKUP($A336,'CONCENTRADO DE CLAVES'!$A$10:$AU$732,L$8,FALSE),"")</f>
        <v/>
      </c>
      <c r="M336" s="16" t="str">
        <f>IFERROR(VLOOKUP($A336,'CONCENTRADO DE CLAVES'!$A$10:$AU$732,M$8,FALSE),"")</f>
        <v/>
      </c>
      <c r="N336" s="16" t="str">
        <f>IFERROR(VLOOKUP($A336,'CONCENTRADO DE CLAVES'!$A$10:$AU$732,N$8,FALSE),"")</f>
        <v/>
      </c>
      <c r="O336" s="16" t="str">
        <f>IFERROR(VLOOKUP($A336,'CONCENTRADO DE CLAVES'!$A$10:$AU$732,O$8,FALSE),"")</f>
        <v/>
      </c>
      <c r="P336" s="16" t="str">
        <f>IFERROR(VLOOKUP($A336,'CONCENTRADO DE CLAVES'!$A$10:$AU$732,P$8,FALSE),"")</f>
        <v/>
      </c>
      <c r="Q336" s="16" t="str">
        <f>IFERROR(VLOOKUP($A336,'CONCENTRADO DE CLAVES'!$A$10:$AU$732,Q$8,FALSE),"")</f>
        <v/>
      </c>
      <c r="R336" s="16" t="str">
        <f>IFERROR(VLOOKUP($A336,'CONCENTRADO DE CLAVES'!$A$10:$AU$732,R$8,FALSE),"")</f>
        <v/>
      </c>
      <c r="S336" s="16" t="str">
        <f>IFERROR(VLOOKUP($A336,'CONCENTRADO DE CLAVES'!$A$10:$AU$732,S$8,FALSE),"")</f>
        <v/>
      </c>
      <c r="T336" s="16" t="str">
        <f>IFERROR(VLOOKUP($A336,'CONCENTRADO DE CLAVES'!$A$10:$AU$732,T$8,FALSE),"")</f>
        <v/>
      </c>
      <c r="U336" s="16" t="str">
        <f>IFERROR(VLOOKUP($A336,'CONCENTRADO DE CLAVES'!$A$10:$AU$732,U$8,FALSE),"")</f>
        <v/>
      </c>
      <c r="V336" s="16" t="str">
        <f>IFERROR(VLOOKUP($A336,'CONCENTRADO DE CLAVES'!$A$10:$AU$732,V$8,FALSE),"")</f>
        <v/>
      </c>
      <c r="W336" s="13" t="str">
        <f>IFERROR(VLOOKUP($A336,'CONCENTRADO DE CLAVES'!$A$10:$AU$732,W$8,FALSE),"")</f>
        <v/>
      </c>
      <c r="X336" s="13" t="str">
        <f>IFERROR(VLOOKUP($A336,'CONCENTRADO DE CLAVES'!$A$10:$AU$732,X$8,FALSE),"")</f>
        <v/>
      </c>
      <c r="Y336" s="13" t="str">
        <f>IFERROR(VLOOKUP($A336,'CONCENTRADO DE CLAVES'!$A$10:$AU$732,Y$8,FALSE),"")</f>
        <v/>
      </c>
      <c r="Z336" s="37" t="str">
        <f>IFERROR(VLOOKUP($A336,'CONCENTRADO DE CLAVES'!$A$10:$AU$732,Z$8,FALSE),"")</f>
        <v/>
      </c>
      <c r="AA336" s="13" t="str">
        <f>IFERROR(VLOOKUP($A336,'CONCENTRADO DE CLAVES'!$A$10:$AU$732,AA$8,FALSE),"")</f>
        <v/>
      </c>
      <c r="AB336" s="13" t="str">
        <f>IFERROR(VLOOKUP($A336,'CONCENTRADO DE CLAVES'!$A$10:$AU$732,AB$8,FALSE),"")</f>
        <v/>
      </c>
      <c r="AC336" s="13" t="str">
        <f>IFERROR(VLOOKUP($A336,'CONCENTRADO DE CLAVES'!$A$10:$AU$732,AC$8,FALSE),"")</f>
        <v/>
      </c>
      <c r="AD336" s="37" t="str">
        <f>IFERROR(VLOOKUP($A336,'CONCENTRADO DE CLAVES'!$A$10:$AU$732,AD$8,FALSE),"")</f>
        <v/>
      </c>
      <c r="AE336" s="13" t="str">
        <f>IFERROR(VLOOKUP($A336,'CONCENTRADO DE CLAVES'!$A$10:$AU$732,AE$8,FALSE),"")</f>
        <v/>
      </c>
      <c r="AF336" s="13" t="str">
        <f>IFERROR(VLOOKUP($A336,'CONCENTRADO DE CLAVES'!$A$10:$AU$732,AF$8,FALSE),"")</f>
        <v/>
      </c>
      <c r="AG336" s="13" t="str">
        <f>IFERROR(VLOOKUP($A336,'CONCENTRADO DE CLAVES'!$A$10:$AU$732,AG$8,FALSE),"")</f>
        <v/>
      </c>
      <c r="AH336" s="37" t="str">
        <f>IFERROR(VLOOKUP($A336,'CONCENTRADO DE CLAVES'!$A$10:$AU$732,AH$8,FALSE),"")</f>
        <v/>
      </c>
      <c r="AI336" s="13" t="str">
        <f>IFERROR(VLOOKUP($A336,'CONCENTRADO DE CLAVES'!$A$10:$AU$732,AI$8,FALSE),"")</f>
        <v/>
      </c>
      <c r="AJ336" s="13" t="str">
        <f>IFERROR(VLOOKUP($A336,'CONCENTRADO DE CLAVES'!$A$10:$AU$732,AJ$8,FALSE),"")</f>
        <v/>
      </c>
      <c r="AK336" s="13" t="str">
        <f>IFERROR(VLOOKUP($A336,'CONCENTRADO DE CLAVES'!$A$10:$AU$732,AK$8,FALSE),"")</f>
        <v/>
      </c>
      <c r="AL336" s="37" t="str">
        <f>IFERROR(VLOOKUP($A336,'CONCENTRADO DE CLAVES'!$A$10:$AU$732,AL$8,FALSE),"")</f>
        <v/>
      </c>
      <c r="AM336" s="69" t="str">
        <f>IFERROR(VLOOKUP($A336,'CONCENTRADO DE CLAVES'!$A$10:$AU$732,AM$8,FALSE),"")</f>
        <v/>
      </c>
    </row>
    <row r="337" spans="1:39" x14ac:dyDescent="0.25">
      <c r="A337" s="66">
        <v>328</v>
      </c>
      <c r="B337" s="16" t="str">
        <f>IFERROR(VLOOKUP($A337,'CONCENTRADO DE CLAVES'!$A$10:$AU$732,B$8,FALSE),"")</f>
        <v/>
      </c>
      <c r="C337" s="16" t="str">
        <f>IFERROR(VLOOKUP($A337,'CONCENTRADO DE CLAVES'!$A$10:$AU$732,C$8,FALSE),"")</f>
        <v/>
      </c>
      <c r="D337" s="16" t="str">
        <f>IFERROR(VLOOKUP($A337,'CONCENTRADO DE CLAVES'!$A$10:$AU$732,D$8,FALSE),"")</f>
        <v/>
      </c>
      <c r="E337" s="16" t="str">
        <f>IFERROR(VLOOKUP($A337,'CONCENTRADO DE CLAVES'!$A$10:$AU$732,E$8,FALSE),"")</f>
        <v/>
      </c>
      <c r="F337" s="16" t="str">
        <f>IFERROR(VLOOKUP($A337,'CONCENTRADO DE CLAVES'!$A$10:$AU$732,F$8,FALSE),"")</f>
        <v/>
      </c>
      <c r="G337" s="16" t="str">
        <f>IFERROR(VLOOKUP($A337,'CONCENTRADO DE CLAVES'!$A$10:$AU$732,G$8,FALSE),"")</f>
        <v/>
      </c>
      <c r="H337" s="16" t="str">
        <f>IFERROR(VLOOKUP($A337,'CONCENTRADO DE CLAVES'!$A$10:$AU$732,H$8,FALSE),"")</f>
        <v/>
      </c>
      <c r="I337" s="16" t="str">
        <f>IFERROR(VLOOKUP($A337,'CONCENTRADO DE CLAVES'!$A$10:$AU$732,I$8,FALSE),"")</f>
        <v/>
      </c>
      <c r="J337" s="16" t="str">
        <f>IFERROR(VLOOKUP($A337,'CONCENTRADO DE CLAVES'!$A$10:$AU$732,J$8,FALSE),"")</f>
        <v/>
      </c>
      <c r="K337" s="16" t="str">
        <f>IFERROR(VLOOKUP($A337,'CONCENTRADO DE CLAVES'!$A$10:$AU$732,K$8,FALSE),"")</f>
        <v/>
      </c>
      <c r="L337" s="16" t="str">
        <f>IFERROR(VLOOKUP($A337,'CONCENTRADO DE CLAVES'!$A$10:$AU$732,L$8,FALSE),"")</f>
        <v/>
      </c>
      <c r="M337" s="16" t="str">
        <f>IFERROR(VLOOKUP($A337,'CONCENTRADO DE CLAVES'!$A$10:$AU$732,M$8,FALSE),"")</f>
        <v/>
      </c>
      <c r="N337" s="16" t="str">
        <f>IFERROR(VLOOKUP($A337,'CONCENTRADO DE CLAVES'!$A$10:$AU$732,N$8,FALSE),"")</f>
        <v/>
      </c>
      <c r="O337" s="16" t="str">
        <f>IFERROR(VLOOKUP($A337,'CONCENTRADO DE CLAVES'!$A$10:$AU$732,O$8,FALSE),"")</f>
        <v/>
      </c>
      <c r="P337" s="16" t="str">
        <f>IFERROR(VLOOKUP($A337,'CONCENTRADO DE CLAVES'!$A$10:$AU$732,P$8,FALSE),"")</f>
        <v/>
      </c>
      <c r="Q337" s="16" t="str">
        <f>IFERROR(VLOOKUP($A337,'CONCENTRADO DE CLAVES'!$A$10:$AU$732,Q$8,FALSE),"")</f>
        <v/>
      </c>
      <c r="R337" s="16" t="str">
        <f>IFERROR(VLOOKUP($A337,'CONCENTRADO DE CLAVES'!$A$10:$AU$732,R$8,FALSE),"")</f>
        <v/>
      </c>
      <c r="S337" s="16" t="str">
        <f>IFERROR(VLOOKUP($A337,'CONCENTRADO DE CLAVES'!$A$10:$AU$732,S$8,FALSE),"")</f>
        <v/>
      </c>
      <c r="T337" s="16" t="str">
        <f>IFERROR(VLOOKUP($A337,'CONCENTRADO DE CLAVES'!$A$10:$AU$732,T$8,FALSE),"")</f>
        <v/>
      </c>
      <c r="U337" s="16" t="str">
        <f>IFERROR(VLOOKUP($A337,'CONCENTRADO DE CLAVES'!$A$10:$AU$732,U$8,FALSE),"")</f>
        <v/>
      </c>
      <c r="V337" s="16" t="str">
        <f>IFERROR(VLOOKUP($A337,'CONCENTRADO DE CLAVES'!$A$10:$AU$732,V$8,FALSE),"")</f>
        <v/>
      </c>
      <c r="W337" s="13" t="str">
        <f>IFERROR(VLOOKUP($A337,'CONCENTRADO DE CLAVES'!$A$10:$AU$732,W$8,FALSE),"")</f>
        <v/>
      </c>
      <c r="X337" s="13" t="str">
        <f>IFERROR(VLOOKUP($A337,'CONCENTRADO DE CLAVES'!$A$10:$AU$732,X$8,FALSE),"")</f>
        <v/>
      </c>
      <c r="Y337" s="13" t="str">
        <f>IFERROR(VLOOKUP($A337,'CONCENTRADO DE CLAVES'!$A$10:$AU$732,Y$8,FALSE),"")</f>
        <v/>
      </c>
      <c r="Z337" s="37" t="str">
        <f>IFERROR(VLOOKUP($A337,'CONCENTRADO DE CLAVES'!$A$10:$AU$732,Z$8,FALSE),"")</f>
        <v/>
      </c>
      <c r="AA337" s="13" t="str">
        <f>IFERROR(VLOOKUP($A337,'CONCENTRADO DE CLAVES'!$A$10:$AU$732,AA$8,FALSE),"")</f>
        <v/>
      </c>
      <c r="AB337" s="13" t="str">
        <f>IFERROR(VLOOKUP($A337,'CONCENTRADO DE CLAVES'!$A$10:$AU$732,AB$8,FALSE),"")</f>
        <v/>
      </c>
      <c r="AC337" s="13" t="str">
        <f>IFERROR(VLOOKUP($A337,'CONCENTRADO DE CLAVES'!$A$10:$AU$732,AC$8,FALSE),"")</f>
        <v/>
      </c>
      <c r="AD337" s="37" t="str">
        <f>IFERROR(VLOOKUP($A337,'CONCENTRADO DE CLAVES'!$A$10:$AU$732,AD$8,FALSE),"")</f>
        <v/>
      </c>
      <c r="AE337" s="13" t="str">
        <f>IFERROR(VLOOKUP($A337,'CONCENTRADO DE CLAVES'!$A$10:$AU$732,AE$8,FALSE),"")</f>
        <v/>
      </c>
      <c r="AF337" s="13" t="str">
        <f>IFERROR(VLOOKUP($A337,'CONCENTRADO DE CLAVES'!$A$10:$AU$732,AF$8,FALSE),"")</f>
        <v/>
      </c>
      <c r="AG337" s="13" t="str">
        <f>IFERROR(VLOOKUP($A337,'CONCENTRADO DE CLAVES'!$A$10:$AU$732,AG$8,FALSE),"")</f>
        <v/>
      </c>
      <c r="AH337" s="37" t="str">
        <f>IFERROR(VLOOKUP($A337,'CONCENTRADO DE CLAVES'!$A$10:$AU$732,AH$8,FALSE),"")</f>
        <v/>
      </c>
      <c r="AI337" s="13" t="str">
        <f>IFERROR(VLOOKUP($A337,'CONCENTRADO DE CLAVES'!$A$10:$AU$732,AI$8,FALSE),"")</f>
        <v/>
      </c>
      <c r="AJ337" s="13" t="str">
        <f>IFERROR(VLOOKUP($A337,'CONCENTRADO DE CLAVES'!$A$10:$AU$732,AJ$8,FALSE),"")</f>
        <v/>
      </c>
      <c r="AK337" s="13" t="str">
        <f>IFERROR(VLOOKUP($A337,'CONCENTRADO DE CLAVES'!$A$10:$AU$732,AK$8,FALSE),"")</f>
        <v/>
      </c>
      <c r="AL337" s="37" t="str">
        <f>IFERROR(VLOOKUP($A337,'CONCENTRADO DE CLAVES'!$A$10:$AU$732,AL$8,FALSE),"")</f>
        <v/>
      </c>
      <c r="AM337" s="69" t="str">
        <f>IFERROR(VLOOKUP($A337,'CONCENTRADO DE CLAVES'!$A$10:$AU$732,AM$8,FALSE),"")</f>
        <v/>
      </c>
    </row>
    <row r="338" spans="1:39" x14ac:dyDescent="0.25">
      <c r="A338" s="66">
        <v>329</v>
      </c>
      <c r="B338" s="16" t="str">
        <f>IFERROR(VLOOKUP($A338,'CONCENTRADO DE CLAVES'!$A$10:$AU$732,B$8,FALSE),"")</f>
        <v/>
      </c>
      <c r="C338" s="16" t="str">
        <f>IFERROR(VLOOKUP($A338,'CONCENTRADO DE CLAVES'!$A$10:$AU$732,C$8,FALSE),"")</f>
        <v/>
      </c>
      <c r="D338" s="16" t="str">
        <f>IFERROR(VLOOKUP($A338,'CONCENTRADO DE CLAVES'!$A$10:$AU$732,D$8,FALSE),"")</f>
        <v/>
      </c>
      <c r="E338" s="16" t="str">
        <f>IFERROR(VLOOKUP($A338,'CONCENTRADO DE CLAVES'!$A$10:$AU$732,E$8,FALSE),"")</f>
        <v/>
      </c>
      <c r="F338" s="16" t="str">
        <f>IFERROR(VLOOKUP($A338,'CONCENTRADO DE CLAVES'!$A$10:$AU$732,F$8,FALSE),"")</f>
        <v/>
      </c>
      <c r="G338" s="16" t="str">
        <f>IFERROR(VLOOKUP($A338,'CONCENTRADO DE CLAVES'!$A$10:$AU$732,G$8,FALSE),"")</f>
        <v/>
      </c>
      <c r="H338" s="16" t="str">
        <f>IFERROR(VLOOKUP($A338,'CONCENTRADO DE CLAVES'!$A$10:$AU$732,H$8,FALSE),"")</f>
        <v/>
      </c>
      <c r="I338" s="16" t="str">
        <f>IFERROR(VLOOKUP($A338,'CONCENTRADO DE CLAVES'!$A$10:$AU$732,I$8,FALSE),"")</f>
        <v/>
      </c>
      <c r="J338" s="16" t="str">
        <f>IFERROR(VLOOKUP($A338,'CONCENTRADO DE CLAVES'!$A$10:$AU$732,J$8,FALSE),"")</f>
        <v/>
      </c>
      <c r="K338" s="16" t="str">
        <f>IFERROR(VLOOKUP($A338,'CONCENTRADO DE CLAVES'!$A$10:$AU$732,K$8,FALSE),"")</f>
        <v/>
      </c>
      <c r="L338" s="16" t="str">
        <f>IFERROR(VLOOKUP($A338,'CONCENTRADO DE CLAVES'!$A$10:$AU$732,L$8,FALSE),"")</f>
        <v/>
      </c>
      <c r="M338" s="16" t="str">
        <f>IFERROR(VLOOKUP($A338,'CONCENTRADO DE CLAVES'!$A$10:$AU$732,M$8,FALSE),"")</f>
        <v/>
      </c>
      <c r="N338" s="16" t="str">
        <f>IFERROR(VLOOKUP($A338,'CONCENTRADO DE CLAVES'!$A$10:$AU$732,N$8,FALSE),"")</f>
        <v/>
      </c>
      <c r="O338" s="16" t="str">
        <f>IFERROR(VLOOKUP($A338,'CONCENTRADO DE CLAVES'!$A$10:$AU$732,O$8,FALSE),"")</f>
        <v/>
      </c>
      <c r="P338" s="16" t="str">
        <f>IFERROR(VLOOKUP($A338,'CONCENTRADO DE CLAVES'!$A$10:$AU$732,P$8,FALSE),"")</f>
        <v/>
      </c>
      <c r="Q338" s="16" t="str">
        <f>IFERROR(VLOOKUP($A338,'CONCENTRADO DE CLAVES'!$A$10:$AU$732,Q$8,FALSE),"")</f>
        <v/>
      </c>
      <c r="R338" s="16" t="str">
        <f>IFERROR(VLOOKUP($A338,'CONCENTRADO DE CLAVES'!$A$10:$AU$732,R$8,FALSE),"")</f>
        <v/>
      </c>
      <c r="S338" s="16" t="str">
        <f>IFERROR(VLOOKUP($A338,'CONCENTRADO DE CLAVES'!$A$10:$AU$732,S$8,FALSE),"")</f>
        <v/>
      </c>
      <c r="T338" s="16" t="str">
        <f>IFERROR(VLOOKUP($A338,'CONCENTRADO DE CLAVES'!$A$10:$AU$732,T$8,FALSE),"")</f>
        <v/>
      </c>
      <c r="U338" s="16" t="str">
        <f>IFERROR(VLOOKUP($A338,'CONCENTRADO DE CLAVES'!$A$10:$AU$732,U$8,FALSE),"")</f>
        <v/>
      </c>
      <c r="V338" s="16" t="str">
        <f>IFERROR(VLOOKUP($A338,'CONCENTRADO DE CLAVES'!$A$10:$AU$732,V$8,FALSE),"")</f>
        <v/>
      </c>
      <c r="W338" s="13" t="str">
        <f>IFERROR(VLOOKUP($A338,'CONCENTRADO DE CLAVES'!$A$10:$AU$732,W$8,FALSE),"")</f>
        <v/>
      </c>
      <c r="X338" s="13" t="str">
        <f>IFERROR(VLOOKUP($A338,'CONCENTRADO DE CLAVES'!$A$10:$AU$732,X$8,FALSE),"")</f>
        <v/>
      </c>
      <c r="Y338" s="13" t="str">
        <f>IFERROR(VLOOKUP($A338,'CONCENTRADO DE CLAVES'!$A$10:$AU$732,Y$8,FALSE),"")</f>
        <v/>
      </c>
      <c r="Z338" s="37" t="str">
        <f>IFERROR(VLOOKUP($A338,'CONCENTRADO DE CLAVES'!$A$10:$AU$732,Z$8,FALSE),"")</f>
        <v/>
      </c>
      <c r="AA338" s="13" t="str">
        <f>IFERROR(VLOOKUP($A338,'CONCENTRADO DE CLAVES'!$A$10:$AU$732,AA$8,FALSE),"")</f>
        <v/>
      </c>
      <c r="AB338" s="13" t="str">
        <f>IFERROR(VLOOKUP($A338,'CONCENTRADO DE CLAVES'!$A$10:$AU$732,AB$8,FALSE),"")</f>
        <v/>
      </c>
      <c r="AC338" s="13" t="str">
        <f>IFERROR(VLOOKUP($A338,'CONCENTRADO DE CLAVES'!$A$10:$AU$732,AC$8,FALSE),"")</f>
        <v/>
      </c>
      <c r="AD338" s="37" t="str">
        <f>IFERROR(VLOOKUP($A338,'CONCENTRADO DE CLAVES'!$A$10:$AU$732,AD$8,FALSE),"")</f>
        <v/>
      </c>
      <c r="AE338" s="13" t="str">
        <f>IFERROR(VLOOKUP($A338,'CONCENTRADO DE CLAVES'!$A$10:$AU$732,AE$8,FALSE),"")</f>
        <v/>
      </c>
      <c r="AF338" s="13" t="str">
        <f>IFERROR(VLOOKUP($A338,'CONCENTRADO DE CLAVES'!$A$10:$AU$732,AF$8,FALSE),"")</f>
        <v/>
      </c>
      <c r="AG338" s="13" t="str">
        <f>IFERROR(VLOOKUP($A338,'CONCENTRADO DE CLAVES'!$A$10:$AU$732,AG$8,FALSE),"")</f>
        <v/>
      </c>
      <c r="AH338" s="37" t="str">
        <f>IFERROR(VLOOKUP($A338,'CONCENTRADO DE CLAVES'!$A$10:$AU$732,AH$8,FALSE),"")</f>
        <v/>
      </c>
      <c r="AI338" s="13" t="str">
        <f>IFERROR(VLOOKUP($A338,'CONCENTRADO DE CLAVES'!$A$10:$AU$732,AI$8,FALSE),"")</f>
        <v/>
      </c>
      <c r="AJ338" s="13" t="str">
        <f>IFERROR(VLOOKUP($A338,'CONCENTRADO DE CLAVES'!$A$10:$AU$732,AJ$8,FALSE),"")</f>
        <v/>
      </c>
      <c r="AK338" s="13" t="str">
        <f>IFERROR(VLOOKUP($A338,'CONCENTRADO DE CLAVES'!$A$10:$AU$732,AK$8,FALSE),"")</f>
        <v/>
      </c>
      <c r="AL338" s="37" t="str">
        <f>IFERROR(VLOOKUP($A338,'CONCENTRADO DE CLAVES'!$A$10:$AU$732,AL$8,FALSE),"")</f>
        <v/>
      </c>
      <c r="AM338" s="69" t="str">
        <f>IFERROR(VLOOKUP($A338,'CONCENTRADO DE CLAVES'!$A$10:$AU$732,AM$8,FALSE),"")</f>
        <v/>
      </c>
    </row>
    <row r="339" spans="1:39" x14ac:dyDescent="0.25">
      <c r="A339" s="66">
        <v>330</v>
      </c>
      <c r="B339" s="16" t="str">
        <f>IFERROR(VLOOKUP($A339,'CONCENTRADO DE CLAVES'!$A$10:$AU$732,B$8,FALSE),"")</f>
        <v/>
      </c>
      <c r="C339" s="16" t="str">
        <f>IFERROR(VLOOKUP($A339,'CONCENTRADO DE CLAVES'!$A$10:$AU$732,C$8,FALSE),"")</f>
        <v/>
      </c>
      <c r="D339" s="16" t="str">
        <f>IFERROR(VLOOKUP($A339,'CONCENTRADO DE CLAVES'!$A$10:$AU$732,D$8,FALSE),"")</f>
        <v/>
      </c>
      <c r="E339" s="16" t="str">
        <f>IFERROR(VLOOKUP($A339,'CONCENTRADO DE CLAVES'!$A$10:$AU$732,E$8,FALSE),"")</f>
        <v/>
      </c>
      <c r="F339" s="16" t="str">
        <f>IFERROR(VLOOKUP($A339,'CONCENTRADO DE CLAVES'!$A$10:$AU$732,F$8,FALSE),"")</f>
        <v/>
      </c>
      <c r="G339" s="16" t="str">
        <f>IFERROR(VLOOKUP($A339,'CONCENTRADO DE CLAVES'!$A$10:$AU$732,G$8,FALSE),"")</f>
        <v/>
      </c>
      <c r="H339" s="16" t="str">
        <f>IFERROR(VLOOKUP($A339,'CONCENTRADO DE CLAVES'!$A$10:$AU$732,H$8,FALSE),"")</f>
        <v/>
      </c>
      <c r="I339" s="16" t="str">
        <f>IFERROR(VLOOKUP($A339,'CONCENTRADO DE CLAVES'!$A$10:$AU$732,I$8,FALSE),"")</f>
        <v/>
      </c>
      <c r="J339" s="16" t="str">
        <f>IFERROR(VLOOKUP($A339,'CONCENTRADO DE CLAVES'!$A$10:$AU$732,J$8,FALSE),"")</f>
        <v/>
      </c>
      <c r="K339" s="16" t="str">
        <f>IFERROR(VLOOKUP($A339,'CONCENTRADO DE CLAVES'!$A$10:$AU$732,K$8,FALSE),"")</f>
        <v/>
      </c>
      <c r="L339" s="16" t="str">
        <f>IFERROR(VLOOKUP($A339,'CONCENTRADO DE CLAVES'!$A$10:$AU$732,L$8,FALSE),"")</f>
        <v/>
      </c>
      <c r="M339" s="16" t="str">
        <f>IFERROR(VLOOKUP($A339,'CONCENTRADO DE CLAVES'!$A$10:$AU$732,M$8,FALSE),"")</f>
        <v/>
      </c>
      <c r="N339" s="16" t="str">
        <f>IFERROR(VLOOKUP($A339,'CONCENTRADO DE CLAVES'!$A$10:$AU$732,N$8,FALSE),"")</f>
        <v/>
      </c>
      <c r="O339" s="16" t="str">
        <f>IFERROR(VLOOKUP($A339,'CONCENTRADO DE CLAVES'!$A$10:$AU$732,O$8,FALSE),"")</f>
        <v/>
      </c>
      <c r="P339" s="16" t="str">
        <f>IFERROR(VLOOKUP($A339,'CONCENTRADO DE CLAVES'!$A$10:$AU$732,P$8,FALSE),"")</f>
        <v/>
      </c>
      <c r="Q339" s="16" t="str">
        <f>IFERROR(VLOOKUP($A339,'CONCENTRADO DE CLAVES'!$A$10:$AU$732,Q$8,FALSE),"")</f>
        <v/>
      </c>
      <c r="R339" s="16" t="str">
        <f>IFERROR(VLOOKUP($A339,'CONCENTRADO DE CLAVES'!$A$10:$AU$732,R$8,FALSE),"")</f>
        <v/>
      </c>
      <c r="S339" s="16" t="str">
        <f>IFERROR(VLOOKUP($A339,'CONCENTRADO DE CLAVES'!$A$10:$AU$732,S$8,FALSE),"")</f>
        <v/>
      </c>
      <c r="T339" s="16" t="str">
        <f>IFERROR(VLOOKUP($A339,'CONCENTRADO DE CLAVES'!$A$10:$AU$732,T$8,FALSE),"")</f>
        <v/>
      </c>
      <c r="U339" s="16" t="str">
        <f>IFERROR(VLOOKUP($A339,'CONCENTRADO DE CLAVES'!$A$10:$AU$732,U$8,FALSE),"")</f>
        <v/>
      </c>
      <c r="V339" s="16" t="str">
        <f>IFERROR(VLOOKUP($A339,'CONCENTRADO DE CLAVES'!$A$10:$AU$732,V$8,FALSE),"")</f>
        <v/>
      </c>
      <c r="W339" s="13" t="str">
        <f>IFERROR(VLOOKUP($A339,'CONCENTRADO DE CLAVES'!$A$10:$AU$732,W$8,FALSE),"")</f>
        <v/>
      </c>
      <c r="X339" s="13" t="str">
        <f>IFERROR(VLOOKUP($A339,'CONCENTRADO DE CLAVES'!$A$10:$AU$732,X$8,FALSE),"")</f>
        <v/>
      </c>
      <c r="Y339" s="13" t="str">
        <f>IFERROR(VLOOKUP($A339,'CONCENTRADO DE CLAVES'!$A$10:$AU$732,Y$8,FALSE),"")</f>
        <v/>
      </c>
      <c r="Z339" s="37" t="str">
        <f>IFERROR(VLOOKUP($A339,'CONCENTRADO DE CLAVES'!$A$10:$AU$732,Z$8,FALSE),"")</f>
        <v/>
      </c>
      <c r="AA339" s="13" t="str">
        <f>IFERROR(VLOOKUP($A339,'CONCENTRADO DE CLAVES'!$A$10:$AU$732,AA$8,FALSE),"")</f>
        <v/>
      </c>
      <c r="AB339" s="13" t="str">
        <f>IFERROR(VLOOKUP($A339,'CONCENTRADO DE CLAVES'!$A$10:$AU$732,AB$8,FALSE),"")</f>
        <v/>
      </c>
      <c r="AC339" s="13" t="str">
        <f>IFERROR(VLOOKUP($A339,'CONCENTRADO DE CLAVES'!$A$10:$AU$732,AC$8,FALSE),"")</f>
        <v/>
      </c>
      <c r="AD339" s="37" t="str">
        <f>IFERROR(VLOOKUP($A339,'CONCENTRADO DE CLAVES'!$A$10:$AU$732,AD$8,FALSE),"")</f>
        <v/>
      </c>
      <c r="AE339" s="13" t="str">
        <f>IFERROR(VLOOKUP($A339,'CONCENTRADO DE CLAVES'!$A$10:$AU$732,AE$8,FALSE),"")</f>
        <v/>
      </c>
      <c r="AF339" s="13" t="str">
        <f>IFERROR(VLOOKUP($A339,'CONCENTRADO DE CLAVES'!$A$10:$AU$732,AF$8,FALSE),"")</f>
        <v/>
      </c>
      <c r="AG339" s="13" t="str">
        <f>IFERROR(VLOOKUP($A339,'CONCENTRADO DE CLAVES'!$A$10:$AU$732,AG$8,FALSE),"")</f>
        <v/>
      </c>
      <c r="AH339" s="37" t="str">
        <f>IFERROR(VLOOKUP($A339,'CONCENTRADO DE CLAVES'!$A$10:$AU$732,AH$8,FALSE),"")</f>
        <v/>
      </c>
      <c r="AI339" s="13" t="str">
        <f>IFERROR(VLOOKUP($A339,'CONCENTRADO DE CLAVES'!$A$10:$AU$732,AI$8,FALSE),"")</f>
        <v/>
      </c>
      <c r="AJ339" s="13" t="str">
        <f>IFERROR(VLOOKUP($A339,'CONCENTRADO DE CLAVES'!$A$10:$AU$732,AJ$8,FALSE),"")</f>
        <v/>
      </c>
      <c r="AK339" s="13" t="str">
        <f>IFERROR(VLOOKUP($A339,'CONCENTRADO DE CLAVES'!$A$10:$AU$732,AK$8,FALSE),"")</f>
        <v/>
      </c>
      <c r="AL339" s="37" t="str">
        <f>IFERROR(VLOOKUP($A339,'CONCENTRADO DE CLAVES'!$A$10:$AU$732,AL$8,FALSE),"")</f>
        <v/>
      </c>
      <c r="AM339" s="69" t="str">
        <f>IFERROR(VLOOKUP($A339,'CONCENTRADO DE CLAVES'!$A$10:$AU$732,AM$8,FALSE),"")</f>
        <v/>
      </c>
    </row>
    <row r="340" spans="1:39" x14ac:dyDescent="0.25">
      <c r="A340" s="66">
        <v>331</v>
      </c>
      <c r="B340" s="16" t="str">
        <f>IFERROR(VLOOKUP($A340,'CONCENTRADO DE CLAVES'!$A$10:$AU$732,B$8,FALSE),"")</f>
        <v/>
      </c>
      <c r="C340" s="16" t="str">
        <f>IFERROR(VLOOKUP($A340,'CONCENTRADO DE CLAVES'!$A$10:$AU$732,C$8,FALSE),"")</f>
        <v/>
      </c>
      <c r="D340" s="16" t="str">
        <f>IFERROR(VLOOKUP($A340,'CONCENTRADO DE CLAVES'!$A$10:$AU$732,D$8,FALSE),"")</f>
        <v/>
      </c>
      <c r="E340" s="16" t="str">
        <f>IFERROR(VLOOKUP($A340,'CONCENTRADO DE CLAVES'!$A$10:$AU$732,E$8,FALSE),"")</f>
        <v/>
      </c>
      <c r="F340" s="16" t="str">
        <f>IFERROR(VLOOKUP($A340,'CONCENTRADO DE CLAVES'!$A$10:$AU$732,F$8,FALSE),"")</f>
        <v/>
      </c>
      <c r="G340" s="16" t="str">
        <f>IFERROR(VLOOKUP($A340,'CONCENTRADO DE CLAVES'!$A$10:$AU$732,G$8,FALSE),"")</f>
        <v/>
      </c>
      <c r="H340" s="16" t="str">
        <f>IFERROR(VLOOKUP($A340,'CONCENTRADO DE CLAVES'!$A$10:$AU$732,H$8,FALSE),"")</f>
        <v/>
      </c>
      <c r="I340" s="16" t="str">
        <f>IFERROR(VLOOKUP($A340,'CONCENTRADO DE CLAVES'!$A$10:$AU$732,I$8,FALSE),"")</f>
        <v/>
      </c>
      <c r="J340" s="16" t="str">
        <f>IFERROR(VLOOKUP($A340,'CONCENTRADO DE CLAVES'!$A$10:$AU$732,J$8,FALSE),"")</f>
        <v/>
      </c>
      <c r="K340" s="16" t="str">
        <f>IFERROR(VLOOKUP($A340,'CONCENTRADO DE CLAVES'!$A$10:$AU$732,K$8,FALSE),"")</f>
        <v/>
      </c>
      <c r="L340" s="16" t="str">
        <f>IFERROR(VLOOKUP($A340,'CONCENTRADO DE CLAVES'!$A$10:$AU$732,L$8,FALSE),"")</f>
        <v/>
      </c>
      <c r="M340" s="16" t="str">
        <f>IFERROR(VLOOKUP($A340,'CONCENTRADO DE CLAVES'!$A$10:$AU$732,M$8,FALSE),"")</f>
        <v/>
      </c>
      <c r="N340" s="16" t="str">
        <f>IFERROR(VLOOKUP($A340,'CONCENTRADO DE CLAVES'!$A$10:$AU$732,N$8,FALSE),"")</f>
        <v/>
      </c>
      <c r="O340" s="16" t="str">
        <f>IFERROR(VLOOKUP($A340,'CONCENTRADO DE CLAVES'!$A$10:$AU$732,O$8,FALSE),"")</f>
        <v/>
      </c>
      <c r="P340" s="16" t="str">
        <f>IFERROR(VLOOKUP($A340,'CONCENTRADO DE CLAVES'!$A$10:$AU$732,P$8,FALSE),"")</f>
        <v/>
      </c>
      <c r="Q340" s="16" t="str">
        <f>IFERROR(VLOOKUP($A340,'CONCENTRADO DE CLAVES'!$A$10:$AU$732,Q$8,FALSE),"")</f>
        <v/>
      </c>
      <c r="R340" s="16" t="str">
        <f>IFERROR(VLOOKUP($A340,'CONCENTRADO DE CLAVES'!$A$10:$AU$732,R$8,FALSE),"")</f>
        <v/>
      </c>
      <c r="S340" s="16" t="str">
        <f>IFERROR(VLOOKUP($A340,'CONCENTRADO DE CLAVES'!$A$10:$AU$732,S$8,FALSE),"")</f>
        <v/>
      </c>
      <c r="T340" s="16" t="str">
        <f>IFERROR(VLOOKUP($A340,'CONCENTRADO DE CLAVES'!$A$10:$AU$732,T$8,FALSE),"")</f>
        <v/>
      </c>
      <c r="U340" s="16" t="str">
        <f>IFERROR(VLOOKUP($A340,'CONCENTRADO DE CLAVES'!$A$10:$AU$732,U$8,FALSE),"")</f>
        <v/>
      </c>
      <c r="V340" s="16" t="str">
        <f>IFERROR(VLOOKUP($A340,'CONCENTRADO DE CLAVES'!$A$10:$AU$732,V$8,FALSE),"")</f>
        <v/>
      </c>
      <c r="W340" s="13" t="str">
        <f>IFERROR(VLOOKUP($A340,'CONCENTRADO DE CLAVES'!$A$10:$AU$732,W$8,FALSE),"")</f>
        <v/>
      </c>
      <c r="X340" s="13" t="str">
        <f>IFERROR(VLOOKUP($A340,'CONCENTRADO DE CLAVES'!$A$10:$AU$732,X$8,FALSE),"")</f>
        <v/>
      </c>
      <c r="Y340" s="13" t="str">
        <f>IFERROR(VLOOKUP($A340,'CONCENTRADO DE CLAVES'!$A$10:$AU$732,Y$8,FALSE),"")</f>
        <v/>
      </c>
      <c r="Z340" s="37" t="str">
        <f>IFERROR(VLOOKUP($A340,'CONCENTRADO DE CLAVES'!$A$10:$AU$732,Z$8,FALSE),"")</f>
        <v/>
      </c>
      <c r="AA340" s="13" t="str">
        <f>IFERROR(VLOOKUP($A340,'CONCENTRADO DE CLAVES'!$A$10:$AU$732,AA$8,FALSE),"")</f>
        <v/>
      </c>
      <c r="AB340" s="13" t="str">
        <f>IFERROR(VLOOKUP($A340,'CONCENTRADO DE CLAVES'!$A$10:$AU$732,AB$8,FALSE),"")</f>
        <v/>
      </c>
      <c r="AC340" s="13" t="str">
        <f>IFERROR(VLOOKUP($A340,'CONCENTRADO DE CLAVES'!$A$10:$AU$732,AC$8,FALSE),"")</f>
        <v/>
      </c>
      <c r="AD340" s="37" t="str">
        <f>IFERROR(VLOOKUP($A340,'CONCENTRADO DE CLAVES'!$A$10:$AU$732,AD$8,FALSE),"")</f>
        <v/>
      </c>
      <c r="AE340" s="13" t="str">
        <f>IFERROR(VLOOKUP($A340,'CONCENTRADO DE CLAVES'!$A$10:$AU$732,AE$8,FALSE),"")</f>
        <v/>
      </c>
      <c r="AF340" s="13" t="str">
        <f>IFERROR(VLOOKUP($A340,'CONCENTRADO DE CLAVES'!$A$10:$AU$732,AF$8,FALSE),"")</f>
        <v/>
      </c>
      <c r="AG340" s="13" t="str">
        <f>IFERROR(VLOOKUP($A340,'CONCENTRADO DE CLAVES'!$A$10:$AU$732,AG$8,FALSE),"")</f>
        <v/>
      </c>
      <c r="AH340" s="37" t="str">
        <f>IFERROR(VLOOKUP($A340,'CONCENTRADO DE CLAVES'!$A$10:$AU$732,AH$8,FALSE),"")</f>
        <v/>
      </c>
      <c r="AI340" s="13" t="str">
        <f>IFERROR(VLOOKUP($A340,'CONCENTRADO DE CLAVES'!$A$10:$AU$732,AI$8,FALSE),"")</f>
        <v/>
      </c>
      <c r="AJ340" s="13" t="str">
        <f>IFERROR(VLOOKUP($A340,'CONCENTRADO DE CLAVES'!$A$10:$AU$732,AJ$8,FALSE),"")</f>
        <v/>
      </c>
      <c r="AK340" s="13" t="str">
        <f>IFERROR(VLOOKUP($A340,'CONCENTRADO DE CLAVES'!$A$10:$AU$732,AK$8,FALSE),"")</f>
        <v/>
      </c>
      <c r="AL340" s="37" t="str">
        <f>IFERROR(VLOOKUP($A340,'CONCENTRADO DE CLAVES'!$A$10:$AU$732,AL$8,FALSE),"")</f>
        <v/>
      </c>
      <c r="AM340" s="69" t="str">
        <f>IFERROR(VLOOKUP($A340,'CONCENTRADO DE CLAVES'!$A$10:$AU$732,AM$8,FALSE),"")</f>
        <v/>
      </c>
    </row>
    <row r="341" spans="1:39" x14ac:dyDescent="0.25">
      <c r="A341" s="66">
        <v>332</v>
      </c>
      <c r="B341" s="16" t="str">
        <f>IFERROR(VLOOKUP($A341,'CONCENTRADO DE CLAVES'!$A$10:$AU$732,B$8,FALSE),"")</f>
        <v/>
      </c>
      <c r="C341" s="16" t="str">
        <f>IFERROR(VLOOKUP($A341,'CONCENTRADO DE CLAVES'!$A$10:$AU$732,C$8,FALSE),"")</f>
        <v/>
      </c>
      <c r="D341" s="16" t="str">
        <f>IFERROR(VLOOKUP($A341,'CONCENTRADO DE CLAVES'!$A$10:$AU$732,D$8,FALSE),"")</f>
        <v/>
      </c>
      <c r="E341" s="16" t="str">
        <f>IFERROR(VLOOKUP($A341,'CONCENTRADO DE CLAVES'!$A$10:$AU$732,E$8,FALSE),"")</f>
        <v/>
      </c>
      <c r="F341" s="16" t="str">
        <f>IFERROR(VLOOKUP($A341,'CONCENTRADO DE CLAVES'!$A$10:$AU$732,F$8,FALSE),"")</f>
        <v/>
      </c>
      <c r="G341" s="16" t="str">
        <f>IFERROR(VLOOKUP($A341,'CONCENTRADO DE CLAVES'!$A$10:$AU$732,G$8,FALSE),"")</f>
        <v/>
      </c>
      <c r="H341" s="16" t="str">
        <f>IFERROR(VLOOKUP($A341,'CONCENTRADO DE CLAVES'!$A$10:$AU$732,H$8,FALSE),"")</f>
        <v/>
      </c>
      <c r="I341" s="16" t="str">
        <f>IFERROR(VLOOKUP($A341,'CONCENTRADO DE CLAVES'!$A$10:$AU$732,I$8,FALSE),"")</f>
        <v/>
      </c>
      <c r="J341" s="16" t="str">
        <f>IFERROR(VLOOKUP($A341,'CONCENTRADO DE CLAVES'!$A$10:$AU$732,J$8,FALSE),"")</f>
        <v/>
      </c>
      <c r="K341" s="16" t="str">
        <f>IFERROR(VLOOKUP($A341,'CONCENTRADO DE CLAVES'!$A$10:$AU$732,K$8,FALSE),"")</f>
        <v/>
      </c>
      <c r="L341" s="16" t="str">
        <f>IFERROR(VLOOKUP($A341,'CONCENTRADO DE CLAVES'!$A$10:$AU$732,L$8,FALSE),"")</f>
        <v/>
      </c>
      <c r="M341" s="16" t="str">
        <f>IFERROR(VLOOKUP($A341,'CONCENTRADO DE CLAVES'!$A$10:$AU$732,M$8,FALSE),"")</f>
        <v/>
      </c>
      <c r="N341" s="16" t="str">
        <f>IFERROR(VLOOKUP($A341,'CONCENTRADO DE CLAVES'!$A$10:$AU$732,N$8,FALSE),"")</f>
        <v/>
      </c>
      <c r="O341" s="16" t="str">
        <f>IFERROR(VLOOKUP($A341,'CONCENTRADO DE CLAVES'!$A$10:$AU$732,O$8,FALSE),"")</f>
        <v/>
      </c>
      <c r="P341" s="16" t="str">
        <f>IFERROR(VLOOKUP($A341,'CONCENTRADO DE CLAVES'!$A$10:$AU$732,P$8,FALSE),"")</f>
        <v/>
      </c>
      <c r="Q341" s="16" t="str">
        <f>IFERROR(VLOOKUP($A341,'CONCENTRADO DE CLAVES'!$A$10:$AU$732,Q$8,FALSE),"")</f>
        <v/>
      </c>
      <c r="R341" s="16" t="str">
        <f>IFERROR(VLOOKUP($A341,'CONCENTRADO DE CLAVES'!$A$10:$AU$732,R$8,FALSE),"")</f>
        <v/>
      </c>
      <c r="S341" s="16" t="str">
        <f>IFERROR(VLOOKUP($A341,'CONCENTRADO DE CLAVES'!$A$10:$AU$732,S$8,FALSE),"")</f>
        <v/>
      </c>
      <c r="T341" s="16" t="str">
        <f>IFERROR(VLOOKUP($A341,'CONCENTRADO DE CLAVES'!$A$10:$AU$732,T$8,FALSE),"")</f>
        <v/>
      </c>
      <c r="U341" s="16" t="str">
        <f>IFERROR(VLOOKUP($A341,'CONCENTRADO DE CLAVES'!$A$10:$AU$732,U$8,FALSE),"")</f>
        <v/>
      </c>
      <c r="V341" s="16" t="str">
        <f>IFERROR(VLOOKUP($A341,'CONCENTRADO DE CLAVES'!$A$10:$AU$732,V$8,FALSE),"")</f>
        <v/>
      </c>
      <c r="W341" s="13" t="str">
        <f>IFERROR(VLOOKUP($A341,'CONCENTRADO DE CLAVES'!$A$10:$AU$732,W$8,FALSE),"")</f>
        <v/>
      </c>
      <c r="X341" s="13" t="str">
        <f>IFERROR(VLOOKUP($A341,'CONCENTRADO DE CLAVES'!$A$10:$AU$732,X$8,FALSE),"")</f>
        <v/>
      </c>
      <c r="Y341" s="13" t="str">
        <f>IFERROR(VLOOKUP($A341,'CONCENTRADO DE CLAVES'!$A$10:$AU$732,Y$8,FALSE),"")</f>
        <v/>
      </c>
      <c r="Z341" s="37" t="str">
        <f>IFERROR(VLOOKUP($A341,'CONCENTRADO DE CLAVES'!$A$10:$AU$732,Z$8,FALSE),"")</f>
        <v/>
      </c>
      <c r="AA341" s="13" t="str">
        <f>IFERROR(VLOOKUP($A341,'CONCENTRADO DE CLAVES'!$A$10:$AU$732,AA$8,FALSE),"")</f>
        <v/>
      </c>
      <c r="AB341" s="13" t="str">
        <f>IFERROR(VLOOKUP($A341,'CONCENTRADO DE CLAVES'!$A$10:$AU$732,AB$8,FALSE),"")</f>
        <v/>
      </c>
      <c r="AC341" s="13" t="str">
        <f>IFERROR(VLOOKUP($A341,'CONCENTRADO DE CLAVES'!$A$10:$AU$732,AC$8,FALSE),"")</f>
        <v/>
      </c>
      <c r="AD341" s="37" t="str">
        <f>IFERROR(VLOOKUP($A341,'CONCENTRADO DE CLAVES'!$A$10:$AU$732,AD$8,FALSE),"")</f>
        <v/>
      </c>
      <c r="AE341" s="13" t="str">
        <f>IFERROR(VLOOKUP($A341,'CONCENTRADO DE CLAVES'!$A$10:$AU$732,AE$8,FALSE),"")</f>
        <v/>
      </c>
      <c r="AF341" s="13" t="str">
        <f>IFERROR(VLOOKUP($A341,'CONCENTRADO DE CLAVES'!$A$10:$AU$732,AF$8,FALSE),"")</f>
        <v/>
      </c>
      <c r="AG341" s="13" t="str">
        <f>IFERROR(VLOOKUP($A341,'CONCENTRADO DE CLAVES'!$A$10:$AU$732,AG$8,FALSE),"")</f>
        <v/>
      </c>
      <c r="AH341" s="37" t="str">
        <f>IFERROR(VLOOKUP($A341,'CONCENTRADO DE CLAVES'!$A$10:$AU$732,AH$8,FALSE),"")</f>
        <v/>
      </c>
      <c r="AI341" s="13" t="str">
        <f>IFERROR(VLOOKUP($A341,'CONCENTRADO DE CLAVES'!$A$10:$AU$732,AI$8,FALSE),"")</f>
        <v/>
      </c>
      <c r="AJ341" s="13" t="str">
        <f>IFERROR(VLOOKUP($A341,'CONCENTRADO DE CLAVES'!$A$10:$AU$732,AJ$8,FALSE),"")</f>
        <v/>
      </c>
      <c r="AK341" s="13" t="str">
        <f>IFERROR(VLOOKUP($A341,'CONCENTRADO DE CLAVES'!$A$10:$AU$732,AK$8,FALSE),"")</f>
        <v/>
      </c>
      <c r="AL341" s="37" t="str">
        <f>IFERROR(VLOOKUP($A341,'CONCENTRADO DE CLAVES'!$A$10:$AU$732,AL$8,FALSE),"")</f>
        <v/>
      </c>
      <c r="AM341" s="69" t="str">
        <f>IFERROR(VLOOKUP($A341,'CONCENTRADO DE CLAVES'!$A$10:$AU$732,AM$8,FALSE),"")</f>
        <v/>
      </c>
    </row>
    <row r="342" spans="1:39" x14ac:dyDescent="0.25">
      <c r="A342" s="66">
        <v>333</v>
      </c>
      <c r="B342" s="16" t="str">
        <f>IFERROR(VLOOKUP($A342,'CONCENTRADO DE CLAVES'!$A$10:$AU$732,B$8,FALSE),"")</f>
        <v/>
      </c>
      <c r="C342" s="16" t="str">
        <f>IFERROR(VLOOKUP($A342,'CONCENTRADO DE CLAVES'!$A$10:$AU$732,C$8,FALSE),"")</f>
        <v/>
      </c>
      <c r="D342" s="16" t="str">
        <f>IFERROR(VLOOKUP($A342,'CONCENTRADO DE CLAVES'!$A$10:$AU$732,D$8,FALSE),"")</f>
        <v/>
      </c>
      <c r="E342" s="16" t="str">
        <f>IFERROR(VLOOKUP($A342,'CONCENTRADO DE CLAVES'!$A$10:$AU$732,E$8,FALSE),"")</f>
        <v/>
      </c>
      <c r="F342" s="16" t="str">
        <f>IFERROR(VLOOKUP($A342,'CONCENTRADO DE CLAVES'!$A$10:$AU$732,F$8,FALSE),"")</f>
        <v/>
      </c>
      <c r="G342" s="16" t="str">
        <f>IFERROR(VLOOKUP($A342,'CONCENTRADO DE CLAVES'!$A$10:$AU$732,G$8,FALSE),"")</f>
        <v/>
      </c>
      <c r="H342" s="16" t="str">
        <f>IFERROR(VLOOKUP($A342,'CONCENTRADO DE CLAVES'!$A$10:$AU$732,H$8,FALSE),"")</f>
        <v/>
      </c>
      <c r="I342" s="16" t="str">
        <f>IFERROR(VLOOKUP($A342,'CONCENTRADO DE CLAVES'!$A$10:$AU$732,I$8,FALSE),"")</f>
        <v/>
      </c>
      <c r="J342" s="16" t="str">
        <f>IFERROR(VLOOKUP($A342,'CONCENTRADO DE CLAVES'!$A$10:$AU$732,J$8,FALSE),"")</f>
        <v/>
      </c>
      <c r="K342" s="16" t="str">
        <f>IFERROR(VLOOKUP($A342,'CONCENTRADO DE CLAVES'!$A$10:$AU$732,K$8,FALSE),"")</f>
        <v/>
      </c>
      <c r="L342" s="16" t="str">
        <f>IFERROR(VLOOKUP($A342,'CONCENTRADO DE CLAVES'!$A$10:$AU$732,L$8,FALSE),"")</f>
        <v/>
      </c>
      <c r="M342" s="16" t="str">
        <f>IFERROR(VLOOKUP($A342,'CONCENTRADO DE CLAVES'!$A$10:$AU$732,M$8,FALSE),"")</f>
        <v/>
      </c>
      <c r="N342" s="16" t="str">
        <f>IFERROR(VLOOKUP($A342,'CONCENTRADO DE CLAVES'!$A$10:$AU$732,N$8,FALSE),"")</f>
        <v/>
      </c>
      <c r="O342" s="16" t="str">
        <f>IFERROR(VLOOKUP($A342,'CONCENTRADO DE CLAVES'!$A$10:$AU$732,O$8,FALSE),"")</f>
        <v/>
      </c>
      <c r="P342" s="16" t="str">
        <f>IFERROR(VLOOKUP($A342,'CONCENTRADO DE CLAVES'!$A$10:$AU$732,P$8,FALSE),"")</f>
        <v/>
      </c>
      <c r="Q342" s="16" t="str">
        <f>IFERROR(VLOOKUP($A342,'CONCENTRADO DE CLAVES'!$A$10:$AU$732,Q$8,FALSE),"")</f>
        <v/>
      </c>
      <c r="R342" s="16" t="str">
        <f>IFERROR(VLOOKUP($A342,'CONCENTRADO DE CLAVES'!$A$10:$AU$732,R$8,FALSE),"")</f>
        <v/>
      </c>
      <c r="S342" s="16" t="str">
        <f>IFERROR(VLOOKUP($A342,'CONCENTRADO DE CLAVES'!$A$10:$AU$732,S$8,FALSE),"")</f>
        <v/>
      </c>
      <c r="T342" s="16" t="str">
        <f>IFERROR(VLOOKUP($A342,'CONCENTRADO DE CLAVES'!$A$10:$AU$732,T$8,FALSE),"")</f>
        <v/>
      </c>
      <c r="U342" s="16" t="str">
        <f>IFERROR(VLOOKUP($A342,'CONCENTRADO DE CLAVES'!$A$10:$AU$732,U$8,FALSE),"")</f>
        <v/>
      </c>
      <c r="V342" s="16" t="str">
        <f>IFERROR(VLOOKUP($A342,'CONCENTRADO DE CLAVES'!$A$10:$AU$732,V$8,FALSE),"")</f>
        <v/>
      </c>
      <c r="W342" s="13" t="str">
        <f>IFERROR(VLOOKUP($A342,'CONCENTRADO DE CLAVES'!$A$10:$AU$732,W$8,FALSE),"")</f>
        <v/>
      </c>
      <c r="X342" s="13" t="str">
        <f>IFERROR(VLOOKUP($A342,'CONCENTRADO DE CLAVES'!$A$10:$AU$732,X$8,FALSE),"")</f>
        <v/>
      </c>
      <c r="Y342" s="13" t="str">
        <f>IFERROR(VLOOKUP($A342,'CONCENTRADO DE CLAVES'!$A$10:$AU$732,Y$8,FALSE),"")</f>
        <v/>
      </c>
      <c r="Z342" s="37" t="str">
        <f>IFERROR(VLOOKUP($A342,'CONCENTRADO DE CLAVES'!$A$10:$AU$732,Z$8,FALSE),"")</f>
        <v/>
      </c>
      <c r="AA342" s="13" t="str">
        <f>IFERROR(VLOOKUP($A342,'CONCENTRADO DE CLAVES'!$A$10:$AU$732,AA$8,FALSE),"")</f>
        <v/>
      </c>
      <c r="AB342" s="13" t="str">
        <f>IFERROR(VLOOKUP($A342,'CONCENTRADO DE CLAVES'!$A$10:$AU$732,AB$8,FALSE),"")</f>
        <v/>
      </c>
      <c r="AC342" s="13" t="str">
        <f>IFERROR(VLOOKUP($A342,'CONCENTRADO DE CLAVES'!$A$10:$AU$732,AC$8,FALSE),"")</f>
        <v/>
      </c>
      <c r="AD342" s="37" t="str">
        <f>IFERROR(VLOOKUP($A342,'CONCENTRADO DE CLAVES'!$A$10:$AU$732,AD$8,FALSE),"")</f>
        <v/>
      </c>
      <c r="AE342" s="13" t="str">
        <f>IFERROR(VLOOKUP($A342,'CONCENTRADO DE CLAVES'!$A$10:$AU$732,AE$8,FALSE),"")</f>
        <v/>
      </c>
      <c r="AF342" s="13" t="str">
        <f>IFERROR(VLOOKUP($A342,'CONCENTRADO DE CLAVES'!$A$10:$AU$732,AF$8,FALSE),"")</f>
        <v/>
      </c>
      <c r="AG342" s="13" t="str">
        <f>IFERROR(VLOOKUP($A342,'CONCENTRADO DE CLAVES'!$A$10:$AU$732,AG$8,FALSE),"")</f>
        <v/>
      </c>
      <c r="AH342" s="37" t="str">
        <f>IFERROR(VLOOKUP($A342,'CONCENTRADO DE CLAVES'!$A$10:$AU$732,AH$8,FALSE),"")</f>
        <v/>
      </c>
      <c r="AI342" s="13" t="str">
        <f>IFERROR(VLOOKUP($A342,'CONCENTRADO DE CLAVES'!$A$10:$AU$732,AI$8,FALSE),"")</f>
        <v/>
      </c>
      <c r="AJ342" s="13" t="str">
        <f>IFERROR(VLOOKUP($A342,'CONCENTRADO DE CLAVES'!$A$10:$AU$732,AJ$8,FALSE),"")</f>
        <v/>
      </c>
      <c r="AK342" s="13" t="str">
        <f>IFERROR(VLOOKUP($A342,'CONCENTRADO DE CLAVES'!$A$10:$AU$732,AK$8,FALSE),"")</f>
        <v/>
      </c>
      <c r="AL342" s="37" t="str">
        <f>IFERROR(VLOOKUP($A342,'CONCENTRADO DE CLAVES'!$A$10:$AU$732,AL$8,FALSE),"")</f>
        <v/>
      </c>
      <c r="AM342" s="69" t="str">
        <f>IFERROR(VLOOKUP($A342,'CONCENTRADO DE CLAVES'!$A$10:$AU$732,AM$8,FALSE),"")</f>
        <v/>
      </c>
    </row>
    <row r="343" spans="1:39" x14ac:dyDescent="0.25">
      <c r="A343" s="66">
        <v>334</v>
      </c>
      <c r="B343" s="16" t="str">
        <f>IFERROR(VLOOKUP($A343,'CONCENTRADO DE CLAVES'!$A$10:$AU$732,B$8,FALSE),"")</f>
        <v/>
      </c>
      <c r="C343" s="16" t="str">
        <f>IFERROR(VLOOKUP($A343,'CONCENTRADO DE CLAVES'!$A$10:$AU$732,C$8,FALSE),"")</f>
        <v/>
      </c>
      <c r="D343" s="16" t="str">
        <f>IFERROR(VLOOKUP($A343,'CONCENTRADO DE CLAVES'!$A$10:$AU$732,D$8,FALSE),"")</f>
        <v/>
      </c>
      <c r="E343" s="16" t="str">
        <f>IFERROR(VLOOKUP($A343,'CONCENTRADO DE CLAVES'!$A$10:$AU$732,E$8,FALSE),"")</f>
        <v/>
      </c>
      <c r="F343" s="16" t="str">
        <f>IFERROR(VLOOKUP($A343,'CONCENTRADO DE CLAVES'!$A$10:$AU$732,F$8,FALSE),"")</f>
        <v/>
      </c>
      <c r="G343" s="16" t="str">
        <f>IFERROR(VLOOKUP($A343,'CONCENTRADO DE CLAVES'!$A$10:$AU$732,G$8,FALSE),"")</f>
        <v/>
      </c>
      <c r="H343" s="16" t="str">
        <f>IFERROR(VLOOKUP($A343,'CONCENTRADO DE CLAVES'!$A$10:$AU$732,H$8,FALSE),"")</f>
        <v/>
      </c>
      <c r="I343" s="16" t="str">
        <f>IFERROR(VLOOKUP($A343,'CONCENTRADO DE CLAVES'!$A$10:$AU$732,I$8,FALSE),"")</f>
        <v/>
      </c>
      <c r="J343" s="16" t="str">
        <f>IFERROR(VLOOKUP($A343,'CONCENTRADO DE CLAVES'!$A$10:$AU$732,J$8,FALSE),"")</f>
        <v/>
      </c>
      <c r="K343" s="16" t="str">
        <f>IFERROR(VLOOKUP($A343,'CONCENTRADO DE CLAVES'!$A$10:$AU$732,K$8,FALSE),"")</f>
        <v/>
      </c>
      <c r="L343" s="16" t="str">
        <f>IFERROR(VLOOKUP($A343,'CONCENTRADO DE CLAVES'!$A$10:$AU$732,L$8,FALSE),"")</f>
        <v/>
      </c>
      <c r="M343" s="16" t="str">
        <f>IFERROR(VLOOKUP($A343,'CONCENTRADO DE CLAVES'!$A$10:$AU$732,M$8,FALSE),"")</f>
        <v/>
      </c>
      <c r="N343" s="16" t="str">
        <f>IFERROR(VLOOKUP($A343,'CONCENTRADO DE CLAVES'!$A$10:$AU$732,N$8,FALSE),"")</f>
        <v/>
      </c>
      <c r="O343" s="16" t="str">
        <f>IFERROR(VLOOKUP($A343,'CONCENTRADO DE CLAVES'!$A$10:$AU$732,O$8,FALSE),"")</f>
        <v/>
      </c>
      <c r="P343" s="16" t="str">
        <f>IFERROR(VLOOKUP($A343,'CONCENTRADO DE CLAVES'!$A$10:$AU$732,P$8,FALSE),"")</f>
        <v/>
      </c>
      <c r="Q343" s="16" t="str">
        <f>IFERROR(VLOOKUP($A343,'CONCENTRADO DE CLAVES'!$A$10:$AU$732,Q$8,FALSE),"")</f>
        <v/>
      </c>
      <c r="R343" s="16" t="str">
        <f>IFERROR(VLOOKUP($A343,'CONCENTRADO DE CLAVES'!$A$10:$AU$732,R$8,FALSE),"")</f>
        <v/>
      </c>
      <c r="S343" s="16" t="str">
        <f>IFERROR(VLOOKUP($A343,'CONCENTRADO DE CLAVES'!$A$10:$AU$732,S$8,FALSE),"")</f>
        <v/>
      </c>
      <c r="T343" s="16" t="str">
        <f>IFERROR(VLOOKUP($A343,'CONCENTRADO DE CLAVES'!$A$10:$AU$732,T$8,FALSE),"")</f>
        <v/>
      </c>
      <c r="U343" s="16" t="str">
        <f>IFERROR(VLOOKUP($A343,'CONCENTRADO DE CLAVES'!$A$10:$AU$732,U$8,FALSE),"")</f>
        <v/>
      </c>
      <c r="V343" s="16" t="str">
        <f>IFERROR(VLOOKUP($A343,'CONCENTRADO DE CLAVES'!$A$10:$AU$732,V$8,FALSE),"")</f>
        <v/>
      </c>
      <c r="W343" s="13" t="str">
        <f>IFERROR(VLOOKUP($A343,'CONCENTRADO DE CLAVES'!$A$10:$AU$732,W$8,FALSE),"")</f>
        <v/>
      </c>
      <c r="X343" s="13" t="str">
        <f>IFERROR(VLOOKUP($A343,'CONCENTRADO DE CLAVES'!$A$10:$AU$732,X$8,FALSE),"")</f>
        <v/>
      </c>
      <c r="Y343" s="13" t="str">
        <f>IFERROR(VLOOKUP($A343,'CONCENTRADO DE CLAVES'!$A$10:$AU$732,Y$8,FALSE),"")</f>
        <v/>
      </c>
      <c r="Z343" s="37" t="str">
        <f>IFERROR(VLOOKUP($A343,'CONCENTRADO DE CLAVES'!$A$10:$AU$732,Z$8,FALSE),"")</f>
        <v/>
      </c>
      <c r="AA343" s="13" t="str">
        <f>IFERROR(VLOOKUP($A343,'CONCENTRADO DE CLAVES'!$A$10:$AU$732,AA$8,FALSE),"")</f>
        <v/>
      </c>
      <c r="AB343" s="13" t="str">
        <f>IFERROR(VLOOKUP($A343,'CONCENTRADO DE CLAVES'!$A$10:$AU$732,AB$8,FALSE),"")</f>
        <v/>
      </c>
      <c r="AC343" s="13" t="str">
        <f>IFERROR(VLOOKUP($A343,'CONCENTRADO DE CLAVES'!$A$10:$AU$732,AC$8,FALSE),"")</f>
        <v/>
      </c>
      <c r="AD343" s="37" t="str">
        <f>IFERROR(VLOOKUP($A343,'CONCENTRADO DE CLAVES'!$A$10:$AU$732,AD$8,FALSE),"")</f>
        <v/>
      </c>
      <c r="AE343" s="13" t="str">
        <f>IFERROR(VLOOKUP($A343,'CONCENTRADO DE CLAVES'!$A$10:$AU$732,AE$8,FALSE),"")</f>
        <v/>
      </c>
      <c r="AF343" s="13" t="str">
        <f>IFERROR(VLOOKUP($A343,'CONCENTRADO DE CLAVES'!$A$10:$AU$732,AF$8,FALSE),"")</f>
        <v/>
      </c>
      <c r="AG343" s="13" t="str">
        <f>IFERROR(VLOOKUP($A343,'CONCENTRADO DE CLAVES'!$A$10:$AU$732,AG$8,FALSE),"")</f>
        <v/>
      </c>
      <c r="AH343" s="37" t="str">
        <f>IFERROR(VLOOKUP($A343,'CONCENTRADO DE CLAVES'!$A$10:$AU$732,AH$8,FALSE),"")</f>
        <v/>
      </c>
      <c r="AI343" s="13" t="str">
        <f>IFERROR(VLOOKUP($A343,'CONCENTRADO DE CLAVES'!$A$10:$AU$732,AI$8,FALSE),"")</f>
        <v/>
      </c>
      <c r="AJ343" s="13" t="str">
        <f>IFERROR(VLOOKUP($A343,'CONCENTRADO DE CLAVES'!$A$10:$AU$732,AJ$8,FALSE),"")</f>
        <v/>
      </c>
      <c r="AK343" s="13" t="str">
        <f>IFERROR(VLOOKUP($A343,'CONCENTRADO DE CLAVES'!$A$10:$AU$732,AK$8,FALSE),"")</f>
        <v/>
      </c>
      <c r="AL343" s="37" t="str">
        <f>IFERROR(VLOOKUP($A343,'CONCENTRADO DE CLAVES'!$A$10:$AU$732,AL$8,FALSE),"")</f>
        <v/>
      </c>
      <c r="AM343" s="69" t="str">
        <f>IFERROR(VLOOKUP($A343,'CONCENTRADO DE CLAVES'!$A$10:$AU$732,AM$8,FALSE),"")</f>
        <v/>
      </c>
    </row>
    <row r="344" spans="1:39" x14ac:dyDescent="0.25">
      <c r="A344" s="66">
        <v>335</v>
      </c>
      <c r="B344" s="16" t="str">
        <f>IFERROR(VLOOKUP($A344,'CONCENTRADO DE CLAVES'!$A$10:$AU$732,B$8,FALSE),"")</f>
        <v/>
      </c>
      <c r="C344" s="16" t="str">
        <f>IFERROR(VLOOKUP($A344,'CONCENTRADO DE CLAVES'!$A$10:$AU$732,C$8,FALSE),"")</f>
        <v/>
      </c>
      <c r="D344" s="16" t="str">
        <f>IFERROR(VLOOKUP($A344,'CONCENTRADO DE CLAVES'!$A$10:$AU$732,D$8,FALSE),"")</f>
        <v/>
      </c>
      <c r="E344" s="16" t="str">
        <f>IFERROR(VLOOKUP($A344,'CONCENTRADO DE CLAVES'!$A$10:$AU$732,E$8,FALSE),"")</f>
        <v/>
      </c>
      <c r="F344" s="16" t="str">
        <f>IFERROR(VLOOKUP($A344,'CONCENTRADO DE CLAVES'!$A$10:$AU$732,F$8,FALSE),"")</f>
        <v/>
      </c>
      <c r="G344" s="16" t="str">
        <f>IFERROR(VLOOKUP($A344,'CONCENTRADO DE CLAVES'!$A$10:$AU$732,G$8,FALSE),"")</f>
        <v/>
      </c>
      <c r="H344" s="16" t="str">
        <f>IFERROR(VLOOKUP($A344,'CONCENTRADO DE CLAVES'!$A$10:$AU$732,H$8,FALSE),"")</f>
        <v/>
      </c>
      <c r="I344" s="16" t="str">
        <f>IFERROR(VLOOKUP($A344,'CONCENTRADO DE CLAVES'!$A$10:$AU$732,I$8,FALSE),"")</f>
        <v/>
      </c>
      <c r="J344" s="16" t="str">
        <f>IFERROR(VLOOKUP($A344,'CONCENTRADO DE CLAVES'!$A$10:$AU$732,J$8,FALSE),"")</f>
        <v/>
      </c>
      <c r="K344" s="16" t="str">
        <f>IFERROR(VLOOKUP($A344,'CONCENTRADO DE CLAVES'!$A$10:$AU$732,K$8,FALSE),"")</f>
        <v/>
      </c>
      <c r="L344" s="16" t="str">
        <f>IFERROR(VLOOKUP($A344,'CONCENTRADO DE CLAVES'!$A$10:$AU$732,L$8,FALSE),"")</f>
        <v/>
      </c>
      <c r="M344" s="16" t="str">
        <f>IFERROR(VLOOKUP($A344,'CONCENTRADO DE CLAVES'!$A$10:$AU$732,M$8,FALSE),"")</f>
        <v/>
      </c>
      <c r="N344" s="16" t="str">
        <f>IFERROR(VLOOKUP($A344,'CONCENTRADO DE CLAVES'!$A$10:$AU$732,N$8,FALSE),"")</f>
        <v/>
      </c>
      <c r="O344" s="16" t="str">
        <f>IFERROR(VLOOKUP($A344,'CONCENTRADO DE CLAVES'!$A$10:$AU$732,O$8,FALSE),"")</f>
        <v/>
      </c>
      <c r="P344" s="16" t="str">
        <f>IFERROR(VLOOKUP($A344,'CONCENTRADO DE CLAVES'!$A$10:$AU$732,P$8,FALSE),"")</f>
        <v/>
      </c>
      <c r="Q344" s="16" t="str">
        <f>IFERROR(VLOOKUP($A344,'CONCENTRADO DE CLAVES'!$A$10:$AU$732,Q$8,FALSE),"")</f>
        <v/>
      </c>
      <c r="R344" s="16" t="str">
        <f>IFERROR(VLOOKUP($A344,'CONCENTRADO DE CLAVES'!$A$10:$AU$732,R$8,FALSE),"")</f>
        <v/>
      </c>
      <c r="S344" s="16" t="str">
        <f>IFERROR(VLOOKUP($A344,'CONCENTRADO DE CLAVES'!$A$10:$AU$732,S$8,FALSE),"")</f>
        <v/>
      </c>
      <c r="T344" s="16" t="str">
        <f>IFERROR(VLOOKUP($A344,'CONCENTRADO DE CLAVES'!$A$10:$AU$732,T$8,FALSE),"")</f>
        <v/>
      </c>
      <c r="U344" s="16" t="str">
        <f>IFERROR(VLOOKUP($A344,'CONCENTRADO DE CLAVES'!$A$10:$AU$732,U$8,FALSE),"")</f>
        <v/>
      </c>
      <c r="V344" s="16" t="str">
        <f>IFERROR(VLOOKUP($A344,'CONCENTRADO DE CLAVES'!$A$10:$AU$732,V$8,FALSE),"")</f>
        <v/>
      </c>
      <c r="W344" s="13" t="str">
        <f>IFERROR(VLOOKUP($A344,'CONCENTRADO DE CLAVES'!$A$10:$AU$732,W$8,FALSE),"")</f>
        <v/>
      </c>
      <c r="X344" s="13" t="str">
        <f>IFERROR(VLOOKUP($A344,'CONCENTRADO DE CLAVES'!$A$10:$AU$732,X$8,FALSE),"")</f>
        <v/>
      </c>
      <c r="Y344" s="13" t="str">
        <f>IFERROR(VLOOKUP($A344,'CONCENTRADO DE CLAVES'!$A$10:$AU$732,Y$8,FALSE),"")</f>
        <v/>
      </c>
      <c r="Z344" s="37" t="str">
        <f>IFERROR(VLOOKUP($A344,'CONCENTRADO DE CLAVES'!$A$10:$AU$732,Z$8,FALSE),"")</f>
        <v/>
      </c>
      <c r="AA344" s="13" t="str">
        <f>IFERROR(VLOOKUP($A344,'CONCENTRADO DE CLAVES'!$A$10:$AU$732,AA$8,FALSE),"")</f>
        <v/>
      </c>
      <c r="AB344" s="13" t="str">
        <f>IFERROR(VLOOKUP($A344,'CONCENTRADO DE CLAVES'!$A$10:$AU$732,AB$8,FALSE),"")</f>
        <v/>
      </c>
      <c r="AC344" s="13" t="str">
        <f>IFERROR(VLOOKUP($A344,'CONCENTRADO DE CLAVES'!$A$10:$AU$732,AC$8,FALSE),"")</f>
        <v/>
      </c>
      <c r="AD344" s="37" t="str">
        <f>IFERROR(VLOOKUP($A344,'CONCENTRADO DE CLAVES'!$A$10:$AU$732,AD$8,FALSE),"")</f>
        <v/>
      </c>
      <c r="AE344" s="13" t="str">
        <f>IFERROR(VLOOKUP($A344,'CONCENTRADO DE CLAVES'!$A$10:$AU$732,AE$8,FALSE),"")</f>
        <v/>
      </c>
      <c r="AF344" s="13" t="str">
        <f>IFERROR(VLOOKUP($A344,'CONCENTRADO DE CLAVES'!$A$10:$AU$732,AF$8,FALSE),"")</f>
        <v/>
      </c>
      <c r="AG344" s="13" t="str">
        <f>IFERROR(VLOOKUP($A344,'CONCENTRADO DE CLAVES'!$A$10:$AU$732,AG$8,FALSE),"")</f>
        <v/>
      </c>
      <c r="AH344" s="37" t="str">
        <f>IFERROR(VLOOKUP($A344,'CONCENTRADO DE CLAVES'!$A$10:$AU$732,AH$8,FALSE),"")</f>
        <v/>
      </c>
      <c r="AI344" s="13" t="str">
        <f>IFERROR(VLOOKUP($A344,'CONCENTRADO DE CLAVES'!$A$10:$AU$732,AI$8,FALSE),"")</f>
        <v/>
      </c>
      <c r="AJ344" s="13" t="str">
        <f>IFERROR(VLOOKUP($A344,'CONCENTRADO DE CLAVES'!$A$10:$AU$732,AJ$8,FALSE),"")</f>
        <v/>
      </c>
      <c r="AK344" s="13" t="str">
        <f>IFERROR(VLOOKUP($A344,'CONCENTRADO DE CLAVES'!$A$10:$AU$732,AK$8,FALSE),"")</f>
        <v/>
      </c>
      <c r="AL344" s="37" t="str">
        <f>IFERROR(VLOOKUP($A344,'CONCENTRADO DE CLAVES'!$A$10:$AU$732,AL$8,FALSE),"")</f>
        <v/>
      </c>
      <c r="AM344" s="69" t="str">
        <f>IFERROR(VLOOKUP($A344,'CONCENTRADO DE CLAVES'!$A$10:$AU$732,AM$8,FALSE),"")</f>
        <v/>
      </c>
    </row>
    <row r="345" spans="1:39" x14ac:dyDescent="0.25">
      <c r="A345" s="66">
        <v>336</v>
      </c>
      <c r="B345" s="16" t="str">
        <f>IFERROR(VLOOKUP($A345,'CONCENTRADO DE CLAVES'!$A$10:$AU$732,B$8,FALSE),"")</f>
        <v/>
      </c>
      <c r="C345" s="16" t="str">
        <f>IFERROR(VLOOKUP($A345,'CONCENTRADO DE CLAVES'!$A$10:$AU$732,C$8,FALSE),"")</f>
        <v/>
      </c>
      <c r="D345" s="16" t="str">
        <f>IFERROR(VLOOKUP($A345,'CONCENTRADO DE CLAVES'!$A$10:$AU$732,D$8,FALSE),"")</f>
        <v/>
      </c>
      <c r="E345" s="16" t="str">
        <f>IFERROR(VLOOKUP($A345,'CONCENTRADO DE CLAVES'!$A$10:$AU$732,E$8,FALSE),"")</f>
        <v/>
      </c>
      <c r="F345" s="16" t="str">
        <f>IFERROR(VLOOKUP($A345,'CONCENTRADO DE CLAVES'!$A$10:$AU$732,F$8,FALSE),"")</f>
        <v/>
      </c>
      <c r="G345" s="16" t="str">
        <f>IFERROR(VLOOKUP($A345,'CONCENTRADO DE CLAVES'!$A$10:$AU$732,G$8,FALSE),"")</f>
        <v/>
      </c>
      <c r="H345" s="16" t="str">
        <f>IFERROR(VLOOKUP($A345,'CONCENTRADO DE CLAVES'!$A$10:$AU$732,H$8,FALSE),"")</f>
        <v/>
      </c>
      <c r="I345" s="16" t="str">
        <f>IFERROR(VLOOKUP($A345,'CONCENTRADO DE CLAVES'!$A$10:$AU$732,I$8,FALSE),"")</f>
        <v/>
      </c>
      <c r="J345" s="16" t="str">
        <f>IFERROR(VLOOKUP($A345,'CONCENTRADO DE CLAVES'!$A$10:$AU$732,J$8,FALSE),"")</f>
        <v/>
      </c>
      <c r="K345" s="16" t="str">
        <f>IFERROR(VLOOKUP($A345,'CONCENTRADO DE CLAVES'!$A$10:$AU$732,K$8,FALSE),"")</f>
        <v/>
      </c>
      <c r="L345" s="16" t="str">
        <f>IFERROR(VLOOKUP($A345,'CONCENTRADO DE CLAVES'!$A$10:$AU$732,L$8,FALSE),"")</f>
        <v/>
      </c>
      <c r="M345" s="16" t="str">
        <f>IFERROR(VLOOKUP($A345,'CONCENTRADO DE CLAVES'!$A$10:$AU$732,M$8,FALSE),"")</f>
        <v/>
      </c>
      <c r="N345" s="16" t="str">
        <f>IFERROR(VLOOKUP($A345,'CONCENTRADO DE CLAVES'!$A$10:$AU$732,N$8,FALSE),"")</f>
        <v/>
      </c>
      <c r="O345" s="16" t="str">
        <f>IFERROR(VLOOKUP($A345,'CONCENTRADO DE CLAVES'!$A$10:$AU$732,O$8,FALSE),"")</f>
        <v/>
      </c>
      <c r="P345" s="16" t="str">
        <f>IFERROR(VLOOKUP($A345,'CONCENTRADO DE CLAVES'!$A$10:$AU$732,P$8,FALSE),"")</f>
        <v/>
      </c>
      <c r="Q345" s="16" t="str">
        <f>IFERROR(VLOOKUP($A345,'CONCENTRADO DE CLAVES'!$A$10:$AU$732,Q$8,FALSE),"")</f>
        <v/>
      </c>
      <c r="R345" s="16" t="str">
        <f>IFERROR(VLOOKUP($A345,'CONCENTRADO DE CLAVES'!$A$10:$AU$732,R$8,FALSE),"")</f>
        <v/>
      </c>
      <c r="S345" s="16" t="str">
        <f>IFERROR(VLOOKUP($A345,'CONCENTRADO DE CLAVES'!$A$10:$AU$732,S$8,FALSE),"")</f>
        <v/>
      </c>
      <c r="T345" s="16" t="str">
        <f>IFERROR(VLOOKUP($A345,'CONCENTRADO DE CLAVES'!$A$10:$AU$732,T$8,FALSE),"")</f>
        <v/>
      </c>
      <c r="U345" s="16" t="str">
        <f>IFERROR(VLOOKUP($A345,'CONCENTRADO DE CLAVES'!$A$10:$AU$732,U$8,FALSE),"")</f>
        <v/>
      </c>
      <c r="V345" s="16" t="str">
        <f>IFERROR(VLOOKUP($A345,'CONCENTRADO DE CLAVES'!$A$10:$AU$732,V$8,FALSE),"")</f>
        <v/>
      </c>
      <c r="W345" s="13" t="str">
        <f>IFERROR(VLOOKUP($A345,'CONCENTRADO DE CLAVES'!$A$10:$AU$732,W$8,FALSE),"")</f>
        <v/>
      </c>
      <c r="X345" s="13" t="str">
        <f>IFERROR(VLOOKUP($A345,'CONCENTRADO DE CLAVES'!$A$10:$AU$732,X$8,FALSE),"")</f>
        <v/>
      </c>
      <c r="Y345" s="13" t="str">
        <f>IFERROR(VLOOKUP($A345,'CONCENTRADO DE CLAVES'!$A$10:$AU$732,Y$8,FALSE),"")</f>
        <v/>
      </c>
      <c r="Z345" s="37" t="str">
        <f>IFERROR(VLOOKUP($A345,'CONCENTRADO DE CLAVES'!$A$10:$AU$732,Z$8,FALSE),"")</f>
        <v/>
      </c>
      <c r="AA345" s="13" t="str">
        <f>IFERROR(VLOOKUP($A345,'CONCENTRADO DE CLAVES'!$A$10:$AU$732,AA$8,FALSE),"")</f>
        <v/>
      </c>
      <c r="AB345" s="13" t="str">
        <f>IFERROR(VLOOKUP($A345,'CONCENTRADO DE CLAVES'!$A$10:$AU$732,AB$8,FALSE),"")</f>
        <v/>
      </c>
      <c r="AC345" s="13" t="str">
        <f>IFERROR(VLOOKUP($A345,'CONCENTRADO DE CLAVES'!$A$10:$AU$732,AC$8,FALSE),"")</f>
        <v/>
      </c>
      <c r="AD345" s="37" t="str">
        <f>IFERROR(VLOOKUP($A345,'CONCENTRADO DE CLAVES'!$A$10:$AU$732,AD$8,FALSE),"")</f>
        <v/>
      </c>
      <c r="AE345" s="13" t="str">
        <f>IFERROR(VLOOKUP($A345,'CONCENTRADO DE CLAVES'!$A$10:$AU$732,AE$8,FALSE),"")</f>
        <v/>
      </c>
      <c r="AF345" s="13" t="str">
        <f>IFERROR(VLOOKUP($A345,'CONCENTRADO DE CLAVES'!$A$10:$AU$732,AF$8,FALSE),"")</f>
        <v/>
      </c>
      <c r="AG345" s="13" t="str">
        <f>IFERROR(VLOOKUP($A345,'CONCENTRADO DE CLAVES'!$A$10:$AU$732,AG$8,FALSE),"")</f>
        <v/>
      </c>
      <c r="AH345" s="37" t="str">
        <f>IFERROR(VLOOKUP($A345,'CONCENTRADO DE CLAVES'!$A$10:$AU$732,AH$8,FALSE),"")</f>
        <v/>
      </c>
      <c r="AI345" s="13" t="str">
        <f>IFERROR(VLOOKUP($A345,'CONCENTRADO DE CLAVES'!$A$10:$AU$732,AI$8,FALSE),"")</f>
        <v/>
      </c>
      <c r="AJ345" s="13" t="str">
        <f>IFERROR(VLOOKUP($A345,'CONCENTRADO DE CLAVES'!$A$10:$AU$732,AJ$8,FALSE),"")</f>
        <v/>
      </c>
      <c r="AK345" s="13" t="str">
        <f>IFERROR(VLOOKUP($A345,'CONCENTRADO DE CLAVES'!$A$10:$AU$732,AK$8,FALSE),"")</f>
        <v/>
      </c>
      <c r="AL345" s="37" t="str">
        <f>IFERROR(VLOOKUP($A345,'CONCENTRADO DE CLAVES'!$A$10:$AU$732,AL$8,FALSE),"")</f>
        <v/>
      </c>
      <c r="AM345" s="69" t="str">
        <f>IFERROR(VLOOKUP($A345,'CONCENTRADO DE CLAVES'!$A$10:$AU$732,AM$8,FALSE),"")</f>
        <v/>
      </c>
    </row>
    <row r="346" spans="1:39" x14ac:dyDescent="0.25">
      <c r="A346" s="66">
        <v>337</v>
      </c>
      <c r="B346" s="16" t="str">
        <f>IFERROR(VLOOKUP($A346,'CONCENTRADO DE CLAVES'!$A$10:$AU$732,B$8,FALSE),"")</f>
        <v/>
      </c>
      <c r="C346" s="16" t="str">
        <f>IFERROR(VLOOKUP($A346,'CONCENTRADO DE CLAVES'!$A$10:$AU$732,C$8,FALSE),"")</f>
        <v/>
      </c>
      <c r="D346" s="16" t="str">
        <f>IFERROR(VLOOKUP($A346,'CONCENTRADO DE CLAVES'!$A$10:$AU$732,D$8,FALSE),"")</f>
        <v/>
      </c>
      <c r="E346" s="16" t="str">
        <f>IFERROR(VLOOKUP($A346,'CONCENTRADO DE CLAVES'!$A$10:$AU$732,E$8,FALSE),"")</f>
        <v/>
      </c>
      <c r="F346" s="16" t="str">
        <f>IFERROR(VLOOKUP($A346,'CONCENTRADO DE CLAVES'!$A$10:$AU$732,F$8,FALSE),"")</f>
        <v/>
      </c>
      <c r="G346" s="16" t="str">
        <f>IFERROR(VLOOKUP($A346,'CONCENTRADO DE CLAVES'!$A$10:$AU$732,G$8,FALSE),"")</f>
        <v/>
      </c>
      <c r="H346" s="16" t="str">
        <f>IFERROR(VLOOKUP($A346,'CONCENTRADO DE CLAVES'!$A$10:$AU$732,H$8,FALSE),"")</f>
        <v/>
      </c>
      <c r="I346" s="16" t="str">
        <f>IFERROR(VLOOKUP($A346,'CONCENTRADO DE CLAVES'!$A$10:$AU$732,I$8,FALSE),"")</f>
        <v/>
      </c>
      <c r="J346" s="16" t="str">
        <f>IFERROR(VLOOKUP($A346,'CONCENTRADO DE CLAVES'!$A$10:$AU$732,J$8,FALSE),"")</f>
        <v/>
      </c>
      <c r="K346" s="16" t="str">
        <f>IFERROR(VLOOKUP($A346,'CONCENTRADO DE CLAVES'!$A$10:$AU$732,K$8,FALSE),"")</f>
        <v/>
      </c>
      <c r="L346" s="16" t="str">
        <f>IFERROR(VLOOKUP($A346,'CONCENTRADO DE CLAVES'!$A$10:$AU$732,L$8,FALSE),"")</f>
        <v/>
      </c>
      <c r="M346" s="16" t="str">
        <f>IFERROR(VLOOKUP($A346,'CONCENTRADO DE CLAVES'!$A$10:$AU$732,M$8,FALSE),"")</f>
        <v/>
      </c>
      <c r="N346" s="16" t="str">
        <f>IFERROR(VLOOKUP($A346,'CONCENTRADO DE CLAVES'!$A$10:$AU$732,N$8,FALSE),"")</f>
        <v/>
      </c>
      <c r="O346" s="16" t="str">
        <f>IFERROR(VLOOKUP($A346,'CONCENTRADO DE CLAVES'!$A$10:$AU$732,O$8,FALSE),"")</f>
        <v/>
      </c>
      <c r="P346" s="16" t="str">
        <f>IFERROR(VLOOKUP($A346,'CONCENTRADO DE CLAVES'!$A$10:$AU$732,P$8,FALSE),"")</f>
        <v/>
      </c>
      <c r="Q346" s="16" t="str">
        <f>IFERROR(VLOOKUP($A346,'CONCENTRADO DE CLAVES'!$A$10:$AU$732,Q$8,FALSE),"")</f>
        <v/>
      </c>
      <c r="R346" s="16" t="str">
        <f>IFERROR(VLOOKUP($A346,'CONCENTRADO DE CLAVES'!$A$10:$AU$732,R$8,FALSE),"")</f>
        <v/>
      </c>
      <c r="S346" s="16" t="str">
        <f>IFERROR(VLOOKUP($A346,'CONCENTRADO DE CLAVES'!$A$10:$AU$732,S$8,FALSE),"")</f>
        <v/>
      </c>
      <c r="T346" s="16" t="str">
        <f>IFERROR(VLOOKUP($A346,'CONCENTRADO DE CLAVES'!$A$10:$AU$732,T$8,FALSE),"")</f>
        <v/>
      </c>
      <c r="U346" s="16" t="str">
        <f>IFERROR(VLOOKUP($A346,'CONCENTRADO DE CLAVES'!$A$10:$AU$732,U$8,FALSE),"")</f>
        <v/>
      </c>
      <c r="V346" s="16" t="str">
        <f>IFERROR(VLOOKUP($A346,'CONCENTRADO DE CLAVES'!$A$10:$AU$732,V$8,FALSE),"")</f>
        <v/>
      </c>
      <c r="W346" s="13" t="str">
        <f>IFERROR(VLOOKUP($A346,'CONCENTRADO DE CLAVES'!$A$10:$AU$732,W$8,FALSE),"")</f>
        <v/>
      </c>
      <c r="X346" s="13" t="str">
        <f>IFERROR(VLOOKUP($A346,'CONCENTRADO DE CLAVES'!$A$10:$AU$732,X$8,FALSE),"")</f>
        <v/>
      </c>
      <c r="Y346" s="13" t="str">
        <f>IFERROR(VLOOKUP($A346,'CONCENTRADO DE CLAVES'!$A$10:$AU$732,Y$8,FALSE),"")</f>
        <v/>
      </c>
      <c r="Z346" s="37" t="str">
        <f>IFERROR(VLOOKUP($A346,'CONCENTRADO DE CLAVES'!$A$10:$AU$732,Z$8,FALSE),"")</f>
        <v/>
      </c>
      <c r="AA346" s="13" t="str">
        <f>IFERROR(VLOOKUP($A346,'CONCENTRADO DE CLAVES'!$A$10:$AU$732,AA$8,FALSE),"")</f>
        <v/>
      </c>
      <c r="AB346" s="13" t="str">
        <f>IFERROR(VLOOKUP($A346,'CONCENTRADO DE CLAVES'!$A$10:$AU$732,AB$8,FALSE),"")</f>
        <v/>
      </c>
      <c r="AC346" s="13" t="str">
        <f>IFERROR(VLOOKUP($A346,'CONCENTRADO DE CLAVES'!$A$10:$AU$732,AC$8,FALSE),"")</f>
        <v/>
      </c>
      <c r="AD346" s="37" t="str">
        <f>IFERROR(VLOOKUP($A346,'CONCENTRADO DE CLAVES'!$A$10:$AU$732,AD$8,FALSE),"")</f>
        <v/>
      </c>
      <c r="AE346" s="13" t="str">
        <f>IFERROR(VLOOKUP($A346,'CONCENTRADO DE CLAVES'!$A$10:$AU$732,AE$8,FALSE),"")</f>
        <v/>
      </c>
      <c r="AF346" s="13" t="str">
        <f>IFERROR(VLOOKUP($A346,'CONCENTRADO DE CLAVES'!$A$10:$AU$732,AF$8,FALSE),"")</f>
        <v/>
      </c>
      <c r="AG346" s="13" t="str">
        <f>IFERROR(VLOOKUP($A346,'CONCENTRADO DE CLAVES'!$A$10:$AU$732,AG$8,FALSE),"")</f>
        <v/>
      </c>
      <c r="AH346" s="37" t="str">
        <f>IFERROR(VLOOKUP($A346,'CONCENTRADO DE CLAVES'!$A$10:$AU$732,AH$8,FALSE),"")</f>
        <v/>
      </c>
      <c r="AI346" s="13" t="str">
        <f>IFERROR(VLOOKUP($A346,'CONCENTRADO DE CLAVES'!$A$10:$AU$732,AI$8,FALSE),"")</f>
        <v/>
      </c>
      <c r="AJ346" s="13" t="str">
        <f>IFERROR(VLOOKUP($A346,'CONCENTRADO DE CLAVES'!$A$10:$AU$732,AJ$8,FALSE),"")</f>
        <v/>
      </c>
      <c r="AK346" s="13" t="str">
        <f>IFERROR(VLOOKUP($A346,'CONCENTRADO DE CLAVES'!$A$10:$AU$732,AK$8,FALSE),"")</f>
        <v/>
      </c>
      <c r="AL346" s="37" t="str">
        <f>IFERROR(VLOOKUP($A346,'CONCENTRADO DE CLAVES'!$A$10:$AU$732,AL$8,FALSE),"")</f>
        <v/>
      </c>
      <c r="AM346" s="69" t="str">
        <f>IFERROR(VLOOKUP($A346,'CONCENTRADO DE CLAVES'!$A$10:$AU$732,AM$8,FALSE),"")</f>
        <v/>
      </c>
    </row>
    <row r="347" spans="1:39" x14ac:dyDescent="0.25">
      <c r="A347" s="66">
        <v>338</v>
      </c>
      <c r="B347" s="16" t="str">
        <f>IFERROR(VLOOKUP($A347,'CONCENTRADO DE CLAVES'!$A$10:$AU$732,B$8,FALSE),"")</f>
        <v/>
      </c>
      <c r="C347" s="16" t="str">
        <f>IFERROR(VLOOKUP($A347,'CONCENTRADO DE CLAVES'!$A$10:$AU$732,C$8,FALSE),"")</f>
        <v/>
      </c>
      <c r="D347" s="16" t="str">
        <f>IFERROR(VLOOKUP($A347,'CONCENTRADO DE CLAVES'!$A$10:$AU$732,D$8,FALSE),"")</f>
        <v/>
      </c>
      <c r="E347" s="16" t="str">
        <f>IFERROR(VLOOKUP($A347,'CONCENTRADO DE CLAVES'!$A$10:$AU$732,E$8,FALSE),"")</f>
        <v/>
      </c>
      <c r="F347" s="16" t="str">
        <f>IFERROR(VLOOKUP($A347,'CONCENTRADO DE CLAVES'!$A$10:$AU$732,F$8,FALSE),"")</f>
        <v/>
      </c>
      <c r="G347" s="16" t="str">
        <f>IFERROR(VLOOKUP($A347,'CONCENTRADO DE CLAVES'!$A$10:$AU$732,G$8,FALSE),"")</f>
        <v/>
      </c>
      <c r="H347" s="16" t="str">
        <f>IFERROR(VLOOKUP($A347,'CONCENTRADO DE CLAVES'!$A$10:$AU$732,H$8,FALSE),"")</f>
        <v/>
      </c>
      <c r="I347" s="16" t="str">
        <f>IFERROR(VLOOKUP($A347,'CONCENTRADO DE CLAVES'!$A$10:$AU$732,I$8,FALSE),"")</f>
        <v/>
      </c>
      <c r="J347" s="16" t="str">
        <f>IFERROR(VLOOKUP($A347,'CONCENTRADO DE CLAVES'!$A$10:$AU$732,J$8,FALSE),"")</f>
        <v/>
      </c>
      <c r="K347" s="16" t="str">
        <f>IFERROR(VLOOKUP($A347,'CONCENTRADO DE CLAVES'!$A$10:$AU$732,K$8,FALSE),"")</f>
        <v/>
      </c>
      <c r="L347" s="16" t="str">
        <f>IFERROR(VLOOKUP($A347,'CONCENTRADO DE CLAVES'!$A$10:$AU$732,L$8,FALSE),"")</f>
        <v/>
      </c>
      <c r="M347" s="16" t="str">
        <f>IFERROR(VLOOKUP($A347,'CONCENTRADO DE CLAVES'!$A$10:$AU$732,M$8,FALSE),"")</f>
        <v/>
      </c>
      <c r="N347" s="16" t="str">
        <f>IFERROR(VLOOKUP($A347,'CONCENTRADO DE CLAVES'!$A$10:$AU$732,N$8,FALSE),"")</f>
        <v/>
      </c>
      <c r="O347" s="16" t="str">
        <f>IFERROR(VLOOKUP($A347,'CONCENTRADO DE CLAVES'!$A$10:$AU$732,O$8,FALSE),"")</f>
        <v/>
      </c>
      <c r="P347" s="16" t="str">
        <f>IFERROR(VLOOKUP($A347,'CONCENTRADO DE CLAVES'!$A$10:$AU$732,P$8,FALSE),"")</f>
        <v/>
      </c>
      <c r="Q347" s="16" t="str">
        <f>IFERROR(VLOOKUP($A347,'CONCENTRADO DE CLAVES'!$A$10:$AU$732,Q$8,FALSE),"")</f>
        <v/>
      </c>
      <c r="R347" s="16" t="str">
        <f>IFERROR(VLOOKUP($A347,'CONCENTRADO DE CLAVES'!$A$10:$AU$732,R$8,FALSE),"")</f>
        <v/>
      </c>
      <c r="S347" s="16" t="str">
        <f>IFERROR(VLOOKUP($A347,'CONCENTRADO DE CLAVES'!$A$10:$AU$732,S$8,FALSE),"")</f>
        <v/>
      </c>
      <c r="T347" s="16" t="str">
        <f>IFERROR(VLOOKUP($A347,'CONCENTRADO DE CLAVES'!$A$10:$AU$732,T$8,FALSE),"")</f>
        <v/>
      </c>
      <c r="U347" s="16" t="str">
        <f>IFERROR(VLOOKUP($A347,'CONCENTRADO DE CLAVES'!$A$10:$AU$732,U$8,FALSE),"")</f>
        <v/>
      </c>
      <c r="V347" s="16" t="str">
        <f>IFERROR(VLOOKUP($A347,'CONCENTRADO DE CLAVES'!$A$10:$AU$732,V$8,FALSE),"")</f>
        <v/>
      </c>
      <c r="W347" s="13" t="str">
        <f>IFERROR(VLOOKUP($A347,'CONCENTRADO DE CLAVES'!$A$10:$AU$732,W$8,FALSE),"")</f>
        <v/>
      </c>
      <c r="X347" s="13" t="str">
        <f>IFERROR(VLOOKUP($A347,'CONCENTRADO DE CLAVES'!$A$10:$AU$732,X$8,FALSE),"")</f>
        <v/>
      </c>
      <c r="Y347" s="13" t="str">
        <f>IFERROR(VLOOKUP($A347,'CONCENTRADO DE CLAVES'!$A$10:$AU$732,Y$8,FALSE),"")</f>
        <v/>
      </c>
      <c r="Z347" s="37" t="str">
        <f>IFERROR(VLOOKUP($A347,'CONCENTRADO DE CLAVES'!$A$10:$AU$732,Z$8,FALSE),"")</f>
        <v/>
      </c>
      <c r="AA347" s="13" t="str">
        <f>IFERROR(VLOOKUP($A347,'CONCENTRADO DE CLAVES'!$A$10:$AU$732,AA$8,FALSE),"")</f>
        <v/>
      </c>
      <c r="AB347" s="13" t="str">
        <f>IFERROR(VLOOKUP($A347,'CONCENTRADO DE CLAVES'!$A$10:$AU$732,AB$8,FALSE),"")</f>
        <v/>
      </c>
      <c r="AC347" s="13" t="str">
        <f>IFERROR(VLOOKUP($A347,'CONCENTRADO DE CLAVES'!$A$10:$AU$732,AC$8,FALSE),"")</f>
        <v/>
      </c>
      <c r="AD347" s="37" t="str">
        <f>IFERROR(VLOOKUP($A347,'CONCENTRADO DE CLAVES'!$A$10:$AU$732,AD$8,FALSE),"")</f>
        <v/>
      </c>
      <c r="AE347" s="13" t="str">
        <f>IFERROR(VLOOKUP($A347,'CONCENTRADO DE CLAVES'!$A$10:$AU$732,AE$8,FALSE),"")</f>
        <v/>
      </c>
      <c r="AF347" s="13" t="str">
        <f>IFERROR(VLOOKUP($A347,'CONCENTRADO DE CLAVES'!$A$10:$AU$732,AF$8,FALSE),"")</f>
        <v/>
      </c>
      <c r="AG347" s="13" t="str">
        <f>IFERROR(VLOOKUP($A347,'CONCENTRADO DE CLAVES'!$A$10:$AU$732,AG$8,FALSE),"")</f>
        <v/>
      </c>
      <c r="AH347" s="37" t="str">
        <f>IFERROR(VLOOKUP($A347,'CONCENTRADO DE CLAVES'!$A$10:$AU$732,AH$8,FALSE),"")</f>
        <v/>
      </c>
      <c r="AI347" s="13" t="str">
        <f>IFERROR(VLOOKUP($A347,'CONCENTRADO DE CLAVES'!$A$10:$AU$732,AI$8,FALSE),"")</f>
        <v/>
      </c>
      <c r="AJ347" s="13" t="str">
        <f>IFERROR(VLOOKUP($A347,'CONCENTRADO DE CLAVES'!$A$10:$AU$732,AJ$8,FALSE),"")</f>
        <v/>
      </c>
      <c r="AK347" s="13" t="str">
        <f>IFERROR(VLOOKUP($A347,'CONCENTRADO DE CLAVES'!$A$10:$AU$732,AK$8,FALSE),"")</f>
        <v/>
      </c>
      <c r="AL347" s="37" t="str">
        <f>IFERROR(VLOOKUP($A347,'CONCENTRADO DE CLAVES'!$A$10:$AU$732,AL$8,FALSE),"")</f>
        <v/>
      </c>
      <c r="AM347" s="69" t="str">
        <f>IFERROR(VLOOKUP($A347,'CONCENTRADO DE CLAVES'!$A$10:$AU$732,AM$8,FALSE),"")</f>
        <v/>
      </c>
    </row>
    <row r="348" spans="1:39" x14ac:dyDescent="0.25">
      <c r="A348" s="66">
        <v>339</v>
      </c>
      <c r="B348" s="16" t="str">
        <f>IFERROR(VLOOKUP($A348,'CONCENTRADO DE CLAVES'!$A$10:$AU$732,B$8,FALSE),"")</f>
        <v/>
      </c>
      <c r="C348" s="16" t="str">
        <f>IFERROR(VLOOKUP($A348,'CONCENTRADO DE CLAVES'!$A$10:$AU$732,C$8,FALSE),"")</f>
        <v/>
      </c>
      <c r="D348" s="16" t="str">
        <f>IFERROR(VLOOKUP($A348,'CONCENTRADO DE CLAVES'!$A$10:$AU$732,D$8,FALSE),"")</f>
        <v/>
      </c>
      <c r="E348" s="16" t="str">
        <f>IFERROR(VLOOKUP($A348,'CONCENTRADO DE CLAVES'!$A$10:$AU$732,E$8,FALSE),"")</f>
        <v/>
      </c>
      <c r="F348" s="16" t="str">
        <f>IFERROR(VLOOKUP($A348,'CONCENTRADO DE CLAVES'!$A$10:$AU$732,F$8,FALSE),"")</f>
        <v/>
      </c>
      <c r="G348" s="16" t="str">
        <f>IFERROR(VLOOKUP($A348,'CONCENTRADO DE CLAVES'!$A$10:$AU$732,G$8,FALSE),"")</f>
        <v/>
      </c>
      <c r="H348" s="16" t="str">
        <f>IFERROR(VLOOKUP($A348,'CONCENTRADO DE CLAVES'!$A$10:$AU$732,H$8,FALSE),"")</f>
        <v/>
      </c>
      <c r="I348" s="16" t="str">
        <f>IFERROR(VLOOKUP($A348,'CONCENTRADO DE CLAVES'!$A$10:$AU$732,I$8,FALSE),"")</f>
        <v/>
      </c>
      <c r="J348" s="16" t="str">
        <f>IFERROR(VLOOKUP($A348,'CONCENTRADO DE CLAVES'!$A$10:$AU$732,J$8,FALSE),"")</f>
        <v/>
      </c>
      <c r="K348" s="16" t="str">
        <f>IFERROR(VLOOKUP($A348,'CONCENTRADO DE CLAVES'!$A$10:$AU$732,K$8,FALSE),"")</f>
        <v/>
      </c>
      <c r="L348" s="16" t="str">
        <f>IFERROR(VLOOKUP($A348,'CONCENTRADO DE CLAVES'!$A$10:$AU$732,L$8,FALSE),"")</f>
        <v/>
      </c>
      <c r="M348" s="16" t="str">
        <f>IFERROR(VLOOKUP($A348,'CONCENTRADO DE CLAVES'!$A$10:$AU$732,M$8,FALSE),"")</f>
        <v/>
      </c>
      <c r="N348" s="16" t="str">
        <f>IFERROR(VLOOKUP($A348,'CONCENTRADO DE CLAVES'!$A$10:$AU$732,N$8,FALSE),"")</f>
        <v/>
      </c>
      <c r="O348" s="16" t="str">
        <f>IFERROR(VLOOKUP($A348,'CONCENTRADO DE CLAVES'!$A$10:$AU$732,O$8,FALSE),"")</f>
        <v/>
      </c>
      <c r="P348" s="16" t="str">
        <f>IFERROR(VLOOKUP($A348,'CONCENTRADO DE CLAVES'!$A$10:$AU$732,P$8,FALSE),"")</f>
        <v/>
      </c>
      <c r="Q348" s="16" t="str">
        <f>IFERROR(VLOOKUP($A348,'CONCENTRADO DE CLAVES'!$A$10:$AU$732,Q$8,FALSE),"")</f>
        <v/>
      </c>
      <c r="R348" s="16" t="str">
        <f>IFERROR(VLOOKUP($A348,'CONCENTRADO DE CLAVES'!$A$10:$AU$732,R$8,FALSE),"")</f>
        <v/>
      </c>
      <c r="S348" s="16" t="str">
        <f>IFERROR(VLOOKUP($A348,'CONCENTRADO DE CLAVES'!$A$10:$AU$732,S$8,FALSE),"")</f>
        <v/>
      </c>
      <c r="T348" s="16" t="str">
        <f>IFERROR(VLOOKUP($A348,'CONCENTRADO DE CLAVES'!$A$10:$AU$732,T$8,FALSE),"")</f>
        <v/>
      </c>
      <c r="U348" s="16" t="str">
        <f>IFERROR(VLOOKUP($A348,'CONCENTRADO DE CLAVES'!$A$10:$AU$732,U$8,FALSE),"")</f>
        <v/>
      </c>
      <c r="V348" s="16" t="str">
        <f>IFERROR(VLOOKUP($A348,'CONCENTRADO DE CLAVES'!$A$10:$AU$732,V$8,FALSE),"")</f>
        <v/>
      </c>
      <c r="W348" s="13" t="str">
        <f>IFERROR(VLOOKUP($A348,'CONCENTRADO DE CLAVES'!$A$10:$AU$732,W$8,FALSE),"")</f>
        <v/>
      </c>
      <c r="X348" s="13" t="str">
        <f>IFERROR(VLOOKUP($A348,'CONCENTRADO DE CLAVES'!$A$10:$AU$732,X$8,FALSE),"")</f>
        <v/>
      </c>
      <c r="Y348" s="13" t="str">
        <f>IFERROR(VLOOKUP($A348,'CONCENTRADO DE CLAVES'!$A$10:$AU$732,Y$8,FALSE),"")</f>
        <v/>
      </c>
      <c r="Z348" s="37" t="str">
        <f>IFERROR(VLOOKUP($A348,'CONCENTRADO DE CLAVES'!$A$10:$AU$732,Z$8,FALSE),"")</f>
        <v/>
      </c>
      <c r="AA348" s="13" t="str">
        <f>IFERROR(VLOOKUP($A348,'CONCENTRADO DE CLAVES'!$A$10:$AU$732,AA$8,FALSE),"")</f>
        <v/>
      </c>
      <c r="AB348" s="13" t="str">
        <f>IFERROR(VLOOKUP($A348,'CONCENTRADO DE CLAVES'!$A$10:$AU$732,AB$8,FALSE),"")</f>
        <v/>
      </c>
      <c r="AC348" s="13" t="str">
        <f>IFERROR(VLOOKUP($A348,'CONCENTRADO DE CLAVES'!$A$10:$AU$732,AC$8,FALSE),"")</f>
        <v/>
      </c>
      <c r="AD348" s="37" t="str">
        <f>IFERROR(VLOOKUP($A348,'CONCENTRADO DE CLAVES'!$A$10:$AU$732,AD$8,FALSE),"")</f>
        <v/>
      </c>
      <c r="AE348" s="13" t="str">
        <f>IFERROR(VLOOKUP($A348,'CONCENTRADO DE CLAVES'!$A$10:$AU$732,AE$8,FALSE),"")</f>
        <v/>
      </c>
      <c r="AF348" s="13" t="str">
        <f>IFERROR(VLOOKUP($A348,'CONCENTRADO DE CLAVES'!$A$10:$AU$732,AF$8,FALSE),"")</f>
        <v/>
      </c>
      <c r="AG348" s="13" t="str">
        <f>IFERROR(VLOOKUP($A348,'CONCENTRADO DE CLAVES'!$A$10:$AU$732,AG$8,FALSE),"")</f>
        <v/>
      </c>
      <c r="AH348" s="37" t="str">
        <f>IFERROR(VLOOKUP($A348,'CONCENTRADO DE CLAVES'!$A$10:$AU$732,AH$8,FALSE),"")</f>
        <v/>
      </c>
      <c r="AI348" s="13" t="str">
        <f>IFERROR(VLOOKUP($A348,'CONCENTRADO DE CLAVES'!$A$10:$AU$732,AI$8,FALSE),"")</f>
        <v/>
      </c>
      <c r="AJ348" s="13" t="str">
        <f>IFERROR(VLOOKUP($A348,'CONCENTRADO DE CLAVES'!$A$10:$AU$732,AJ$8,FALSE),"")</f>
        <v/>
      </c>
      <c r="AK348" s="13" t="str">
        <f>IFERROR(VLOOKUP($A348,'CONCENTRADO DE CLAVES'!$A$10:$AU$732,AK$8,FALSE),"")</f>
        <v/>
      </c>
      <c r="AL348" s="37" t="str">
        <f>IFERROR(VLOOKUP($A348,'CONCENTRADO DE CLAVES'!$A$10:$AU$732,AL$8,FALSE),"")</f>
        <v/>
      </c>
      <c r="AM348" s="69" t="str">
        <f>IFERROR(VLOOKUP($A348,'CONCENTRADO DE CLAVES'!$A$10:$AU$732,AM$8,FALSE),"")</f>
        <v/>
      </c>
    </row>
    <row r="349" spans="1:39" x14ac:dyDescent="0.25">
      <c r="A349" s="66">
        <v>340</v>
      </c>
      <c r="B349" s="16" t="str">
        <f>IFERROR(VLOOKUP($A349,'CONCENTRADO DE CLAVES'!$A$10:$AU$732,B$8,FALSE),"")</f>
        <v/>
      </c>
      <c r="C349" s="16" t="str">
        <f>IFERROR(VLOOKUP($A349,'CONCENTRADO DE CLAVES'!$A$10:$AU$732,C$8,FALSE),"")</f>
        <v/>
      </c>
      <c r="D349" s="16" t="str">
        <f>IFERROR(VLOOKUP($A349,'CONCENTRADO DE CLAVES'!$A$10:$AU$732,D$8,FALSE),"")</f>
        <v/>
      </c>
      <c r="E349" s="16" t="str">
        <f>IFERROR(VLOOKUP($A349,'CONCENTRADO DE CLAVES'!$A$10:$AU$732,E$8,FALSE),"")</f>
        <v/>
      </c>
      <c r="F349" s="16" t="str">
        <f>IFERROR(VLOOKUP($A349,'CONCENTRADO DE CLAVES'!$A$10:$AU$732,F$8,FALSE),"")</f>
        <v/>
      </c>
      <c r="G349" s="16" t="str">
        <f>IFERROR(VLOOKUP($A349,'CONCENTRADO DE CLAVES'!$A$10:$AU$732,G$8,FALSE),"")</f>
        <v/>
      </c>
      <c r="H349" s="16" t="str">
        <f>IFERROR(VLOOKUP($A349,'CONCENTRADO DE CLAVES'!$A$10:$AU$732,H$8,FALSE),"")</f>
        <v/>
      </c>
      <c r="I349" s="16" t="str">
        <f>IFERROR(VLOOKUP($A349,'CONCENTRADO DE CLAVES'!$A$10:$AU$732,I$8,FALSE),"")</f>
        <v/>
      </c>
      <c r="J349" s="16" t="str">
        <f>IFERROR(VLOOKUP($A349,'CONCENTRADO DE CLAVES'!$A$10:$AU$732,J$8,FALSE),"")</f>
        <v/>
      </c>
      <c r="K349" s="16" t="str">
        <f>IFERROR(VLOOKUP($A349,'CONCENTRADO DE CLAVES'!$A$10:$AU$732,K$8,FALSE),"")</f>
        <v/>
      </c>
      <c r="L349" s="16" t="str">
        <f>IFERROR(VLOOKUP($A349,'CONCENTRADO DE CLAVES'!$A$10:$AU$732,L$8,FALSE),"")</f>
        <v/>
      </c>
      <c r="M349" s="16" t="str">
        <f>IFERROR(VLOOKUP($A349,'CONCENTRADO DE CLAVES'!$A$10:$AU$732,M$8,FALSE),"")</f>
        <v/>
      </c>
      <c r="N349" s="16" t="str">
        <f>IFERROR(VLOOKUP($A349,'CONCENTRADO DE CLAVES'!$A$10:$AU$732,N$8,FALSE),"")</f>
        <v/>
      </c>
      <c r="O349" s="16" t="str">
        <f>IFERROR(VLOOKUP($A349,'CONCENTRADO DE CLAVES'!$A$10:$AU$732,O$8,FALSE),"")</f>
        <v/>
      </c>
      <c r="P349" s="16" t="str">
        <f>IFERROR(VLOOKUP($A349,'CONCENTRADO DE CLAVES'!$A$10:$AU$732,P$8,FALSE),"")</f>
        <v/>
      </c>
      <c r="Q349" s="16" t="str">
        <f>IFERROR(VLOOKUP($A349,'CONCENTRADO DE CLAVES'!$A$10:$AU$732,Q$8,FALSE),"")</f>
        <v/>
      </c>
      <c r="R349" s="16" t="str">
        <f>IFERROR(VLOOKUP($A349,'CONCENTRADO DE CLAVES'!$A$10:$AU$732,R$8,FALSE),"")</f>
        <v/>
      </c>
      <c r="S349" s="16" t="str">
        <f>IFERROR(VLOOKUP($A349,'CONCENTRADO DE CLAVES'!$A$10:$AU$732,S$8,FALSE),"")</f>
        <v/>
      </c>
      <c r="T349" s="16" t="str">
        <f>IFERROR(VLOOKUP($A349,'CONCENTRADO DE CLAVES'!$A$10:$AU$732,T$8,FALSE),"")</f>
        <v/>
      </c>
      <c r="U349" s="16" t="str">
        <f>IFERROR(VLOOKUP($A349,'CONCENTRADO DE CLAVES'!$A$10:$AU$732,U$8,FALSE),"")</f>
        <v/>
      </c>
      <c r="V349" s="16" t="str">
        <f>IFERROR(VLOOKUP($A349,'CONCENTRADO DE CLAVES'!$A$10:$AU$732,V$8,FALSE),"")</f>
        <v/>
      </c>
      <c r="W349" s="13" t="str">
        <f>IFERROR(VLOOKUP($A349,'CONCENTRADO DE CLAVES'!$A$10:$AU$732,W$8,FALSE),"")</f>
        <v/>
      </c>
      <c r="X349" s="13" t="str">
        <f>IFERROR(VLOOKUP($A349,'CONCENTRADO DE CLAVES'!$A$10:$AU$732,X$8,FALSE),"")</f>
        <v/>
      </c>
      <c r="Y349" s="13" t="str">
        <f>IFERROR(VLOOKUP($A349,'CONCENTRADO DE CLAVES'!$A$10:$AU$732,Y$8,FALSE),"")</f>
        <v/>
      </c>
      <c r="Z349" s="37" t="str">
        <f>IFERROR(VLOOKUP($A349,'CONCENTRADO DE CLAVES'!$A$10:$AU$732,Z$8,FALSE),"")</f>
        <v/>
      </c>
      <c r="AA349" s="13" t="str">
        <f>IFERROR(VLOOKUP($A349,'CONCENTRADO DE CLAVES'!$A$10:$AU$732,AA$8,FALSE),"")</f>
        <v/>
      </c>
      <c r="AB349" s="13" t="str">
        <f>IFERROR(VLOOKUP($A349,'CONCENTRADO DE CLAVES'!$A$10:$AU$732,AB$8,FALSE),"")</f>
        <v/>
      </c>
      <c r="AC349" s="13" t="str">
        <f>IFERROR(VLOOKUP($A349,'CONCENTRADO DE CLAVES'!$A$10:$AU$732,AC$8,FALSE),"")</f>
        <v/>
      </c>
      <c r="AD349" s="37" t="str">
        <f>IFERROR(VLOOKUP($A349,'CONCENTRADO DE CLAVES'!$A$10:$AU$732,AD$8,FALSE),"")</f>
        <v/>
      </c>
      <c r="AE349" s="13" t="str">
        <f>IFERROR(VLOOKUP($A349,'CONCENTRADO DE CLAVES'!$A$10:$AU$732,AE$8,FALSE),"")</f>
        <v/>
      </c>
      <c r="AF349" s="13" t="str">
        <f>IFERROR(VLOOKUP($A349,'CONCENTRADO DE CLAVES'!$A$10:$AU$732,AF$8,FALSE),"")</f>
        <v/>
      </c>
      <c r="AG349" s="13" t="str">
        <f>IFERROR(VLOOKUP($A349,'CONCENTRADO DE CLAVES'!$A$10:$AU$732,AG$8,FALSE),"")</f>
        <v/>
      </c>
      <c r="AH349" s="37" t="str">
        <f>IFERROR(VLOOKUP($A349,'CONCENTRADO DE CLAVES'!$A$10:$AU$732,AH$8,FALSE),"")</f>
        <v/>
      </c>
      <c r="AI349" s="13" t="str">
        <f>IFERROR(VLOOKUP($A349,'CONCENTRADO DE CLAVES'!$A$10:$AU$732,AI$8,FALSE),"")</f>
        <v/>
      </c>
      <c r="AJ349" s="13" t="str">
        <f>IFERROR(VLOOKUP($A349,'CONCENTRADO DE CLAVES'!$A$10:$AU$732,AJ$8,FALSE),"")</f>
        <v/>
      </c>
      <c r="AK349" s="13" t="str">
        <f>IFERROR(VLOOKUP($A349,'CONCENTRADO DE CLAVES'!$A$10:$AU$732,AK$8,FALSE),"")</f>
        <v/>
      </c>
      <c r="AL349" s="37" t="str">
        <f>IFERROR(VLOOKUP($A349,'CONCENTRADO DE CLAVES'!$A$10:$AU$732,AL$8,FALSE),"")</f>
        <v/>
      </c>
      <c r="AM349" s="69" t="str">
        <f>IFERROR(VLOOKUP($A349,'CONCENTRADO DE CLAVES'!$A$10:$AU$732,AM$8,FALSE),"")</f>
        <v/>
      </c>
    </row>
    <row r="350" spans="1:39" x14ac:dyDescent="0.25">
      <c r="A350" s="66">
        <v>341</v>
      </c>
      <c r="B350" s="16" t="str">
        <f>IFERROR(VLOOKUP($A350,'CONCENTRADO DE CLAVES'!$A$10:$AU$732,B$8,FALSE),"")</f>
        <v/>
      </c>
      <c r="C350" s="16" t="str">
        <f>IFERROR(VLOOKUP($A350,'CONCENTRADO DE CLAVES'!$A$10:$AU$732,C$8,FALSE),"")</f>
        <v/>
      </c>
      <c r="D350" s="16" t="str">
        <f>IFERROR(VLOOKUP($A350,'CONCENTRADO DE CLAVES'!$A$10:$AU$732,D$8,FALSE),"")</f>
        <v/>
      </c>
      <c r="E350" s="16" t="str">
        <f>IFERROR(VLOOKUP($A350,'CONCENTRADO DE CLAVES'!$A$10:$AU$732,E$8,FALSE),"")</f>
        <v/>
      </c>
      <c r="F350" s="16" t="str">
        <f>IFERROR(VLOOKUP($A350,'CONCENTRADO DE CLAVES'!$A$10:$AU$732,F$8,FALSE),"")</f>
        <v/>
      </c>
      <c r="G350" s="16" t="str">
        <f>IFERROR(VLOOKUP($A350,'CONCENTRADO DE CLAVES'!$A$10:$AU$732,G$8,FALSE),"")</f>
        <v/>
      </c>
      <c r="H350" s="16" t="str">
        <f>IFERROR(VLOOKUP($A350,'CONCENTRADO DE CLAVES'!$A$10:$AU$732,H$8,FALSE),"")</f>
        <v/>
      </c>
      <c r="I350" s="16" t="str">
        <f>IFERROR(VLOOKUP($A350,'CONCENTRADO DE CLAVES'!$A$10:$AU$732,I$8,FALSE),"")</f>
        <v/>
      </c>
      <c r="J350" s="16" t="str">
        <f>IFERROR(VLOOKUP($A350,'CONCENTRADO DE CLAVES'!$A$10:$AU$732,J$8,FALSE),"")</f>
        <v/>
      </c>
      <c r="K350" s="16" t="str">
        <f>IFERROR(VLOOKUP($A350,'CONCENTRADO DE CLAVES'!$A$10:$AU$732,K$8,FALSE),"")</f>
        <v/>
      </c>
      <c r="L350" s="16" t="str">
        <f>IFERROR(VLOOKUP($A350,'CONCENTRADO DE CLAVES'!$A$10:$AU$732,L$8,FALSE),"")</f>
        <v/>
      </c>
      <c r="M350" s="16" t="str">
        <f>IFERROR(VLOOKUP($A350,'CONCENTRADO DE CLAVES'!$A$10:$AU$732,M$8,FALSE),"")</f>
        <v/>
      </c>
      <c r="N350" s="16" t="str">
        <f>IFERROR(VLOOKUP($A350,'CONCENTRADO DE CLAVES'!$A$10:$AU$732,N$8,FALSE),"")</f>
        <v/>
      </c>
      <c r="O350" s="16" t="str">
        <f>IFERROR(VLOOKUP($A350,'CONCENTRADO DE CLAVES'!$A$10:$AU$732,O$8,FALSE),"")</f>
        <v/>
      </c>
      <c r="P350" s="16" t="str">
        <f>IFERROR(VLOOKUP($A350,'CONCENTRADO DE CLAVES'!$A$10:$AU$732,P$8,FALSE),"")</f>
        <v/>
      </c>
      <c r="Q350" s="16" t="str">
        <f>IFERROR(VLOOKUP($A350,'CONCENTRADO DE CLAVES'!$A$10:$AU$732,Q$8,FALSE),"")</f>
        <v/>
      </c>
      <c r="R350" s="16" t="str">
        <f>IFERROR(VLOOKUP($A350,'CONCENTRADO DE CLAVES'!$A$10:$AU$732,R$8,FALSE),"")</f>
        <v/>
      </c>
      <c r="S350" s="16" t="str">
        <f>IFERROR(VLOOKUP($A350,'CONCENTRADO DE CLAVES'!$A$10:$AU$732,S$8,FALSE),"")</f>
        <v/>
      </c>
      <c r="T350" s="16" t="str">
        <f>IFERROR(VLOOKUP($A350,'CONCENTRADO DE CLAVES'!$A$10:$AU$732,T$8,FALSE),"")</f>
        <v/>
      </c>
      <c r="U350" s="16" t="str">
        <f>IFERROR(VLOOKUP($A350,'CONCENTRADO DE CLAVES'!$A$10:$AU$732,U$8,FALSE),"")</f>
        <v/>
      </c>
      <c r="V350" s="16" t="str">
        <f>IFERROR(VLOOKUP($A350,'CONCENTRADO DE CLAVES'!$A$10:$AU$732,V$8,FALSE),"")</f>
        <v/>
      </c>
      <c r="W350" s="13" t="str">
        <f>IFERROR(VLOOKUP($A350,'CONCENTRADO DE CLAVES'!$A$10:$AU$732,W$8,FALSE),"")</f>
        <v/>
      </c>
      <c r="X350" s="13" t="str">
        <f>IFERROR(VLOOKUP($A350,'CONCENTRADO DE CLAVES'!$A$10:$AU$732,X$8,FALSE),"")</f>
        <v/>
      </c>
      <c r="Y350" s="13" t="str">
        <f>IFERROR(VLOOKUP($A350,'CONCENTRADO DE CLAVES'!$A$10:$AU$732,Y$8,FALSE),"")</f>
        <v/>
      </c>
      <c r="Z350" s="37" t="str">
        <f>IFERROR(VLOOKUP($A350,'CONCENTRADO DE CLAVES'!$A$10:$AU$732,Z$8,FALSE),"")</f>
        <v/>
      </c>
      <c r="AA350" s="13" t="str">
        <f>IFERROR(VLOOKUP($A350,'CONCENTRADO DE CLAVES'!$A$10:$AU$732,AA$8,FALSE),"")</f>
        <v/>
      </c>
      <c r="AB350" s="13" t="str">
        <f>IFERROR(VLOOKUP($A350,'CONCENTRADO DE CLAVES'!$A$10:$AU$732,AB$8,FALSE),"")</f>
        <v/>
      </c>
      <c r="AC350" s="13" t="str">
        <f>IFERROR(VLOOKUP($A350,'CONCENTRADO DE CLAVES'!$A$10:$AU$732,AC$8,FALSE),"")</f>
        <v/>
      </c>
      <c r="AD350" s="37" t="str">
        <f>IFERROR(VLOOKUP($A350,'CONCENTRADO DE CLAVES'!$A$10:$AU$732,AD$8,FALSE),"")</f>
        <v/>
      </c>
      <c r="AE350" s="13" t="str">
        <f>IFERROR(VLOOKUP($A350,'CONCENTRADO DE CLAVES'!$A$10:$AU$732,AE$8,FALSE),"")</f>
        <v/>
      </c>
      <c r="AF350" s="13" t="str">
        <f>IFERROR(VLOOKUP($A350,'CONCENTRADO DE CLAVES'!$A$10:$AU$732,AF$8,FALSE),"")</f>
        <v/>
      </c>
      <c r="AG350" s="13" t="str">
        <f>IFERROR(VLOOKUP($A350,'CONCENTRADO DE CLAVES'!$A$10:$AU$732,AG$8,FALSE),"")</f>
        <v/>
      </c>
      <c r="AH350" s="37" t="str">
        <f>IFERROR(VLOOKUP($A350,'CONCENTRADO DE CLAVES'!$A$10:$AU$732,AH$8,FALSE),"")</f>
        <v/>
      </c>
      <c r="AI350" s="13" t="str">
        <f>IFERROR(VLOOKUP($A350,'CONCENTRADO DE CLAVES'!$A$10:$AU$732,AI$8,FALSE),"")</f>
        <v/>
      </c>
      <c r="AJ350" s="13" t="str">
        <f>IFERROR(VLOOKUP($A350,'CONCENTRADO DE CLAVES'!$A$10:$AU$732,AJ$8,FALSE),"")</f>
        <v/>
      </c>
      <c r="AK350" s="13" t="str">
        <f>IFERROR(VLOOKUP($A350,'CONCENTRADO DE CLAVES'!$A$10:$AU$732,AK$8,FALSE),"")</f>
        <v/>
      </c>
      <c r="AL350" s="37" t="str">
        <f>IFERROR(VLOOKUP($A350,'CONCENTRADO DE CLAVES'!$A$10:$AU$732,AL$8,FALSE),"")</f>
        <v/>
      </c>
      <c r="AM350" s="69" t="str">
        <f>IFERROR(VLOOKUP($A350,'CONCENTRADO DE CLAVES'!$A$10:$AU$732,AM$8,FALSE),"")</f>
        <v/>
      </c>
    </row>
    <row r="351" spans="1:39" x14ac:dyDescent="0.25">
      <c r="A351" s="66">
        <v>342</v>
      </c>
      <c r="B351" s="16" t="str">
        <f>IFERROR(VLOOKUP($A351,'CONCENTRADO DE CLAVES'!$A$10:$AU$732,B$8,FALSE),"")</f>
        <v/>
      </c>
      <c r="C351" s="16" t="str">
        <f>IFERROR(VLOOKUP($A351,'CONCENTRADO DE CLAVES'!$A$10:$AU$732,C$8,FALSE),"")</f>
        <v/>
      </c>
      <c r="D351" s="16" t="str">
        <f>IFERROR(VLOOKUP($A351,'CONCENTRADO DE CLAVES'!$A$10:$AU$732,D$8,FALSE),"")</f>
        <v/>
      </c>
      <c r="E351" s="16" t="str">
        <f>IFERROR(VLOOKUP($A351,'CONCENTRADO DE CLAVES'!$A$10:$AU$732,E$8,FALSE),"")</f>
        <v/>
      </c>
      <c r="F351" s="16" t="str">
        <f>IFERROR(VLOOKUP($A351,'CONCENTRADO DE CLAVES'!$A$10:$AU$732,F$8,FALSE),"")</f>
        <v/>
      </c>
      <c r="G351" s="16" t="str">
        <f>IFERROR(VLOOKUP($A351,'CONCENTRADO DE CLAVES'!$A$10:$AU$732,G$8,FALSE),"")</f>
        <v/>
      </c>
      <c r="H351" s="16" t="str">
        <f>IFERROR(VLOOKUP($A351,'CONCENTRADO DE CLAVES'!$A$10:$AU$732,H$8,FALSE),"")</f>
        <v/>
      </c>
      <c r="I351" s="16" t="str">
        <f>IFERROR(VLOOKUP($A351,'CONCENTRADO DE CLAVES'!$A$10:$AU$732,I$8,FALSE),"")</f>
        <v/>
      </c>
      <c r="J351" s="16" t="str">
        <f>IFERROR(VLOOKUP($A351,'CONCENTRADO DE CLAVES'!$A$10:$AU$732,J$8,FALSE),"")</f>
        <v/>
      </c>
      <c r="K351" s="16" t="str">
        <f>IFERROR(VLOOKUP($A351,'CONCENTRADO DE CLAVES'!$A$10:$AU$732,K$8,FALSE),"")</f>
        <v/>
      </c>
      <c r="L351" s="16" t="str">
        <f>IFERROR(VLOOKUP($A351,'CONCENTRADO DE CLAVES'!$A$10:$AU$732,L$8,FALSE),"")</f>
        <v/>
      </c>
      <c r="M351" s="16" t="str">
        <f>IFERROR(VLOOKUP($A351,'CONCENTRADO DE CLAVES'!$A$10:$AU$732,M$8,FALSE),"")</f>
        <v/>
      </c>
      <c r="N351" s="16" t="str">
        <f>IFERROR(VLOOKUP($A351,'CONCENTRADO DE CLAVES'!$A$10:$AU$732,N$8,FALSE),"")</f>
        <v/>
      </c>
      <c r="O351" s="16" t="str">
        <f>IFERROR(VLOOKUP($A351,'CONCENTRADO DE CLAVES'!$A$10:$AU$732,O$8,FALSE),"")</f>
        <v/>
      </c>
      <c r="P351" s="16" t="str">
        <f>IFERROR(VLOOKUP($A351,'CONCENTRADO DE CLAVES'!$A$10:$AU$732,P$8,FALSE),"")</f>
        <v/>
      </c>
      <c r="Q351" s="16" t="str">
        <f>IFERROR(VLOOKUP($A351,'CONCENTRADO DE CLAVES'!$A$10:$AU$732,Q$8,FALSE),"")</f>
        <v/>
      </c>
      <c r="R351" s="16" t="str">
        <f>IFERROR(VLOOKUP($A351,'CONCENTRADO DE CLAVES'!$A$10:$AU$732,R$8,FALSE),"")</f>
        <v/>
      </c>
      <c r="S351" s="16" t="str">
        <f>IFERROR(VLOOKUP($A351,'CONCENTRADO DE CLAVES'!$A$10:$AU$732,S$8,FALSE),"")</f>
        <v/>
      </c>
      <c r="T351" s="16" t="str">
        <f>IFERROR(VLOOKUP($A351,'CONCENTRADO DE CLAVES'!$A$10:$AU$732,T$8,FALSE),"")</f>
        <v/>
      </c>
      <c r="U351" s="16" t="str">
        <f>IFERROR(VLOOKUP($A351,'CONCENTRADO DE CLAVES'!$A$10:$AU$732,U$8,FALSE),"")</f>
        <v/>
      </c>
      <c r="V351" s="16" t="str">
        <f>IFERROR(VLOOKUP($A351,'CONCENTRADO DE CLAVES'!$A$10:$AU$732,V$8,FALSE),"")</f>
        <v/>
      </c>
      <c r="W351" s="13" t="str">
        <f>IFERROR(VLOOKUP($A351,'CONCENTRADO DE CLAVES'!$A$10:$AU$732,W$8,FALSE),"")</f>
        <v/>
      </c>
      <c r="X351" s="13" t="str">
        <f>IFERROR(VLOOKUP($A351,'CONCENTRADO DE CLAVES'!$A$10:$AU$732,X$8,FALSE),"")</f>
        <v/>
      </c>
      <c r="Y351" s="13" t="str">
        <f>IFERROR(VLOOKUP($A351,'CONCENTRADO DE CLAVES'!$A$10:$AU$732,Y$8,FALSE),"")</f>
        <v/>
      </c>
      <c r="Z351" s="37" t="str">
        <f>IFERROR(VLOOKUP($A351,'CONCENTRADO DE CLAVES'!$A$10:$AU$732,Z$8,FALSE),"")</f>
        <v/>
      </c>
      <c r="AA351" s="13" t="str">
        <f>IFERROR(VLOOKUP($A351,'CONCENTRADO DE CLAVES'!$A$10:$AU$732,AA$8,FALSE),"")</f>
        <v/>
      </c>
      <c r="AB351" s="13" t="str">
        <f>IFERROR(VLOOKUP($A351,'CONCENTRADO DE CLAVES'!$A$10:$AU$732,AB$8,FALSE),"")</f>
        <v/>
      </c>
      <c r="AC351" s="13" t="str">
        <f>IFERROR(VLOOKUP($A351,'CONCENTRADO DE CLAVES'!$A$10:$AU$732,AC$8,FALSE),"")</f>
        <v/>
      </c>
      <c r="AD351" s="37" t="str">
        <f>IFERROR(VLOOKUP($A351,'CONCENTRADO DE CLAVES'!$A$10:$AU$732,AD$8,FALSE),"")</f>
        <v/>
      </c>
      <c r="AE351" s="13" t="str">
        <f>IFERROR(VLOOKUP($A351,'CONCENTRADO DE CLAVES'!$A$10:$AU$732,AE$8,FALSE),"")</f>
        <v/>
      </c>
      <c r="AF351" s="13" t="str">
        <f>IFERROR(VLOOKUP($A351,'CONCENTRADO DE CLAVES'!$A$10:$AU$732,AF$8,FALSE),"")</f>
        <v/>
      </c>
      <c r="AG351" s="13" t="str">
        <f>IFERROR(VLOOKUP($A351,'CONCENTRADO DE CLAVES'!$A$10:$AU$732,AG$8,FALSE),"")</f>
        <v/>
      </c>
      <c r="AH351" s="37" t="str">
        <f>IFERROR(VLOOKUP($A351,'CONCENTRADO DE CLAVES'!$A$10:$AU$732,AH$8,FALSE),"")</f>
        <v/>
      </c>
      <c r="AI351" s="13" t="str">
        <f>IFERROR(VLOOKUP($A351,'CONCENTRADO DE CLAVES'!$A$10:$AU$732,AI$8,FALSE),"")</f>
        <v/>
      </c>
      <c r="AJ351" s="13" t="str">
        <f>IFERROR(VLOOKUP($A351,'CONCENTRADO DE CLAVES'!$A$10:$AU$732,AJ$8,FALSE),"")</f>
        <v/>
      </c>
      <c r="AK351" s="13" t="str">
        <f>IFERROR(VLOOKUP($A351,'CONCENTRADO DE CLAVES'!$A$10:$AU$732,AK$8,FALSE),"")</f>
        <v/>
      </c>
      <c r="AL351" s="37" t="str">
        <f>IFERROR(VLOOKUP($A351,'CONCENTRADO DE CLAVES'!$A$10:$AU$732,AL$8,FALSE),"")</f>
        <v/>
      </c>
      <c r="AM351" s="69" t="str">
        <f>IFERROR(VLOOKUP($A351,'CONCENTRADO DE CLAVES'!$A$10:$AU$732,AM$8,FALSE),"")</f>
        <v/>
      </c>
    </row>
    <row r="352" spans="1:39" x14ac:dyDescent="0.25">
      <c r="A352" s="66">
        <v>343</v>
      </c>
      <c r="B352" s="16" t="str">
        <f>IFERROR(VLOOKUP($A352,'CONCENTRADO DE CLAVES'!$A$10:$AU$732,B$8,FALSE),"")</f>
        <v/>
      </c>
      <c r="C352" s="16" t="str">
        <f>IFERROR(VLOOKUP($A352,'CONCENTRADO DE CLAVES'!$A$10:$AU$732,C$8,FALSE),"")</f>
        <v/>
      </c>
      <c r="D352" s="16" t="str">
        <f>IFERROR(VLOOKUP($A352,'CONCENTRADO DE CLAVES'!$A$10:$AU$732,D$8,FALSE),"")</f>
        <v/>
      </c>
      <c r="E352" s="16" t="str">
        <f>IFERROR(VLOOKUP($A352,'CONCENTRADO DE CLAVES'!$A$10:$AU$732,E$8,FALSE),"")</f>
        <v/>
      </c>
      <c r="F352" s="16" t="str">
        <f>IFERROR(VLOOKUP($A352,'CONCENTRADO DE CLAVES'!$A$10:$AU$732,F$8,FALSE),"")</f>
        <v/>
      </c>
      <c r="G352" s="16" t="str">
        <f>IFERROR(VLOOKUP($A352,'CONCENTRADO DE CLAVES'!$A$10:$AU$732,G$8,FALSE),"")</f>
        <v/>
      </c>
      <c r="H352" s="16" t="str">
        <f>IFERROR(VLOOKUP($A352,'CONCENTRADO DE CLAVES'!$A$10:$AU$732,H$8,FALSE),"")</f>
        <v/>
      </c>
      <c r="I352" s="16" t="str">
        <f>IFERROR(VLOOKUP($A352,'CONCENTRADO DE CLAVES'!$A$10:$AU$732,I$8,FALSE),"")</f>
        <v/>
      </c>
      <c r="J352" s="16" t="str">
        <f>IFERROR(VLOOKUP($A352,'CONCENTRADO DE CLAVES'!$A$10:$AU$732,J$8,FALSE),"")</f>
        <v/>
      </c>
      <c r="K352" s="16" t="str">
        <f>IFERROR(VLOOKUP($A352,'CONCENTRADO DE CLAVES'!$A$10:$AU$732,K$8,FALSE),"")</f>
        <v/>
      </c>
      <c r="L352" s="16" t="str">
        <f>IFERROR(VLOOKUP($A352,'CONCENTRADO DE CLAVES'!$A$10:$AU$732,L$8,FALSE),"")</f>
        <v/>
      </c>
      <c r="M352" s="16" t="str">
        <f>IFERROR(VLOOKUP($A352,'CONCENTRADO DE CLAVES'!$A$10:$AU$732,M$8,FALSE),"")</f>
        <v/>
      </c>
      <c r="N352" s="16" t="str">
        <f>IFERROR(VLOOKUP($A352,'CONCENTRADO DE CLAVES'!$A$10:$AU$732,N$8,FALSE),"")</f>
        <v/>
      </c>
      <c r="O352" s="16" t="str">
        <f>IFERROR(VLOOKUP($A352,'CONCENTRADO DE CLAVES'!$A$10:$AU$732,O$8,FALSE),"")</f>
        <v/>
      </c>
      <c r="P352" s="16" t="str">
        <f>IFERROR(VLOOKUP($A352,'CONCENTRADO DE CLAVES'!$A$10:$AU$732,P$8,FALSE),"")</f>
        <v/>
      </c>
      <c r="Q352" s="16" t="str">
        <f>IFERROR(VLOOKUP($A352,'CONCENTRADO DE CLAVES'!$A$10:$AU$732,Q$8,FALSE),"")</f>
        <v/>
      </c>
      <c r="R352" s="16" t="str">
        <f>IFERROR(VLOOKUP($A352,'CONCENTRADO DE CLAVES'!$A$10:$AU$732,R$8,FALSE),"")</f>
        <v/>
      </c>
      <c r="S352" s="16" t="str">
        <f>IFERROR(VLOOKUP($A352,'CONCENTRADO DE CLAVES'!$A$10:$AU$732,S$8,FALSE),"")</f>
        <v/>
      </c>
      <c r="T352" s="16" t="str">
        <f>IFERROR(VLOOKUP($A352,'CONCENTRADO DE CLAVES'!$A$10:$AU$732,T$8,FALSE),"")</f>
        <v/>
      </c>
      <c r="U352" s="16" t="str">
        <f>IFERROR(VLOOKUP($A352,'CONCENTRADO DE CLAVES'!$A$10:$AU$732,U$8,FALSE),"")</f>
        <v/>
      </c>
      <c r="V352" s="16" t="str">
        <f>IFERROR(VLOOKUP($A352,'CONCENTRADO DE CLAVES'!$A$10:$AU$732,V$8,FALSE),"")</f>
        <v/>
      </c>
      <c r="W352" s="13" t="str">
        <f>IFERROR(VLOOKUP($A352,'CONCENTRADO DE CLAVES'!$A$10:$AU$732,W$8,FALSE),"")</f>
        <v/>
      </c>
      <c r="X352" s="13" t="str">
        <f>IFERROR(VLOOKUP($A352,'CONCENTRADO DE CLAVES'!$A$10:$AU$732,X$8,FALSE),"")</f>
        <v/>
      </c>
      <c r="Y352" s="13" t="str">
        <f>IFERROR(VLOOKUP($A352,'CONCENTRADO DE CLAVES'!$A$10:$AU$732,Y$8,FALSE),"")</f>
        <v/>
      </c>
      <c r="Z352" s="37" t="str">
        <f>IFERROR(VLOOKUP($A352,'CONCENTRADO DE CLAVES'!$A$10:$AU$732,Z$8,FALSE),"")</f>
        <v/>
      </c>
      <c r="AA352" s="13" t="str">
        <f>IFERROR(VLOOKUP($A352,'CONCENTRADO DE CLAVES'!$A$10:$AU$732,AA$8,FALSE),"")</f>
        <v/>
      </c>
      <c r="AB352" s="13" t="str">
        <f>IFERROR(VLOOKUP($A352,'CONCENTRADO DE CLAVES'!$A$10:$AU$732,AB$8,FALSE),"")</f>
        <v/>
      </c>
      <c r="AC352" s="13" t="str">
        <f>IFERROR(VLOOKUP($A352,'CONCENTRADO DE CLAVES'!$A$10:$AU$732,AC$8,FALSE),"")</f>
        <v/>
      </c>
      <c r="AD352" s="37" t="str">
        <f>IFERROR(VLOOKUP($A352,'CONCENTRADO DE CLAVES'!$A$10:$AU$732,AD$8,FALSE),"")</f>
        <v/>
      </c>
      <c r="AE352" s="13" t="str">
        <f>IFERROR(VLOOKUP($A352,'CONCENTRADO DE CLAVES'!$A$10:$AU$732,AE$8,FALSE),"")</f>
        <v/>
      </c>
      <c r="AF352" s="13" t="str">
        <f>IFERROR(VLOOKUP($A352,'CONCENTRADO DE CLAVES'!$A$10:$AU$732,AF$8,FALSE),"")</f>
        <v/>
      </c>
      <c r="AG352" s="13" t="str">
        <f>IFERROR(VLOOKUP($A352,'CONCENTRADO DE CLAVES'!$A$10:$AU$732,AG$8,FALSE),"")</f>
        <v/>
      </c>
      <c r="AH352" s="37" t="str">
        <f>IFERROR(VLOOKUP($A352,'CONCENTRADO DE CLAVES'!$A$10:$AU$732,AH$8,FALSE),"")</f>
        <v/>
      </c>
      <c r="AI352" s="13" t="str">
        <f>IFERROR(VLOOKUP($A352,'CONCENTRADO DE CLAVES'!$A$10:$AU$732,AI$8,FALSE),"")</f>
        <v/>
      </c>
      <c r="AJ352" s="13" t="str">
        <f>IFERROR(VLOOKUP($A352,'CONCENTRADO DE CLAVES'!$A$10:$AU$732,AJ$8,FALSE),"")</f>
        <v/>
      </c>
      <c r="AK352" s="13" t="str">
        <f>IFERROR(VLOOKUP($A352,'CONCENTRADO DE CLAVES'!$A$10:$AU$732,AK$8,FALSE),"")</f>
        <v/>
      </c>
      <c r="AL352" s="37" t="str">
        <f>IFERROR(VLOOKUP($A352,'CONCENTRADO DE CLAVES'!$A$10:$AU$732,AL$8,FALSE),"")</f>
        <v/>
      </c>
      <c r="AM352" s="69" t="str">
        <f>IFERROR(VLOOKUP($A352,'CONCENTRADO DE CLAVES'!$A$10:$AU$732,AM$8,FALSE),"")</f>
        <v/>
      </c>
    </row>
    <row r="353" spans="1:39" x14ac:dyDescent="0.25">
      <c r="A353" s="66">
        <v>344</v>
      </c>
      <c r="B353" s="16" t="str">
        <f>IFERROR(VLOOKUP($A353,'CONCENTRADO DE CLAVES'!$A$10:$AU$732,B$8,FALSE),"")</f>
        <v/>
      </c>
      <c r="C353" s="16" t="str">
        <f>IFERROR(VLOOKUP($A353,'CONCENTRADO DE CLAVES'!$A$10:$AU$732,C$8,FALSE),"")</f>
        <v/>
      </c>
      <c r="D353" s="16" t="str">
        <f>IFERROR(VLOOKUP($A353,'CONCENTRADO DE CLAVES'!$A$10:$AU$732,D$8,FALSE),"")</f>
        <v/>
      </c>
      <c r="E353" s="16" t="str">
        <f>IFERROR(VLOOKUP($A353,'CONCENTRADO DE CLAVES'!$A$10:$AU$732,E$8,FALSE),"")</f>
        <v/>
      </c>
      <c r="F353" s="16" t="str">
        <f>IFERROR(VLOOKUP($A353,'CONCENTRADO DE CLAVES'!$A$10:$AU$732,F$8,FALSE),"")</f>
        <v/>
      </c>
      <c r="G353" s="16" t="str">
        <f>IFERROR(VLOOKUP($A353,'CONCENTRADO DE CLAVES'!$A$10:$AU$732,G$8,FALSE),"")</f>
        <v/>
      </c>
      <c r="H353" s="16" t="str">
        <f>IFERROR(VLOOKUP($A353,'CONCENTRADO DE CLAVES'!$A$10:$AU$732,H$8,FALSE),"")</f>
        <v/>
      </c>
      <c r="I353" s="16" t="str">
        <f>IFERROR(VLOOKUP($A353,'CONCENTRADO DE CLAVES'!$A$10:$AU$732,I$8,FALSE),"")</f>
        <v/>
      </c>
      <c r="J353" s="16" t="str">
        <f>IFERROR(VLOOKUP($A353,'CONCENTRADO DE CLAVES'!$A$10:$AU$732,J$8,FALSE),"")</f>
        <v/>
      </c>
      <c r="K353" s="16" t="str">
        <f>IFERROR(VLOOKUP($A353,'CONCENTRADO DE CLAVES'!$A$10:$AU$732,K$8,FALSE),"")</f>
        <v/>
      </c>
      <c r="L353" s="16" t="str">
        <f>IFERROR(VLOOKUP($A353,'CONCENTRADO DE CLAVES'!$A$10:$AU$732,L$8,FALSE),"")</f>
        <v/>
      </c>
      <c r="M353" s="16" t="str">
        <f>IFERROR(VLOOKUP($A353,'CONCENTRADO DE CLAVES'!$A$10:$AU$732,M$8,FALSE),"")</f>
        <v/>
      </c>
      <c r="N353" s="16" t="str">
        <f>IFERROR(VLOOKUP($A353,'CONCENTRADO DE CLAVES'!$A$10:$AU$732,N$8,FALSE),"")</f>
        <v/>
      </c>
      <c r="O353" s="16" t="str">
        <f>IFERROR(VLOOKUP($A353,'CONCENTRADO DE CLAVES'!$A$10:$AU$732,O$8,FALSE),"")</f>
        <v/>
      </c>
      <c r="P353" s="16" t="str">
        <f>IFERROR(VLOOKUP($A353,'CONCENTRADO DE CLAVES'!$A$10:$AU$732,P$8,FALSE),"")</f>
        <v/>
      </c>
      <c r="Q353" s="16" t="str">
        <f>IFERROR(VLOOKUP($A353,'CONCENTRADO DE CLAVES'!$A$10:$AU$732,Q$8,FALSE),"")</f>
        <v/>
      </c>
      <c r="R353" s="16" t="str">
        <f>IFERROR(VLOOKUP($A353,'CONCENTRADO DE CLAVES'!$A$10:$AU$732,R$8,FALSE),"")</f>
        <v/>
      </c>
      <c r="S353" s="16" t="str">
        <f>IFERROR(VLOOKUP($A353,'CONCENTRADO DE CLAVES'!$A$10:$AU$732,S$8,FALSE),"")</f>
        <v/>
      </c>
      <c r="T353" s="16" t="str">
        <f>IFERROR(VLOOKUP($A353,'CONCENTRADO DE CLAVES'!$A$10:$AU$732,T$8,FALSE),"")</f>
        <v/>
      </c>
      <c r="U353" s="16" t="str">
        <f>IFERROR(VLOOKUP($A353,'CONCENTRADO DE CLAVES'!$A$10:$AU$732,U$8,FALSE),"")</f>
        <v/>
      </c>
      <c r="V353" s="16" t="str">
        <f>IFERROR(VLOOKUP($A353,'CONCENTRADO DE CLAVES'!$A$10:$AU$732,V$8,FALSE),"")</f>
        <v/>
      </c>
      <c r="W353" s="13" t="str">
        <f>IFERROR(VLOOKUP($A353,'CONCENTRADO DE CLAVES'!$A$10:$AU$732,W$8,FALSE),"")</f>
        <v/>
      </c>
      <c r="X353" s="13" t="str">
        <f>IFERROR(VLOOKUP($A353,'CONCENTRADO DE CLAVES'!$A$10:$AU$732,X$8,FALSE),"")</f>
        <v/>
      </c>
      <c r="Y353" s="13" t="str">
        <f>IFERROR(VLOOKUP($A353,'CONCENTRADO DE CLAVES'!$A$10:$AU$732,Y$8,FALSE),"")</f>
        <v/>
      </c>
      <c r="Z353" s="37" t="str">
        <f>IFERROR(VLOOKUP($A353,'CONCENTRADO DE CLAVES'!$A$10:$AU$732,Z$8,FALSE),"")</f>
        <v/>
      </c>
      <c r="AA353" s="13" t="str">
        <f>IFERROR(VLOOKUP($A353,'CONCENTRADO DE CLAVES'!$A$10:$AU$732,AA$8,FALSE),"")</f>
        <v/>
      </c>
      <c r="AB353" s="13" t="str">
        <f>IFERROR(VLOOKUP($A353,'CONCENTRADO DE CLAVES'!$A$10:$AU$732,AB$8,FALSE),"")</f>
        <v/>
      </c>
      <c r="AC353" s="13" t="str">
        <f>IFERROR(VLOOKUP($A353,'CONCENTRADO DE CLAVES'!$A$10:$AU$732,AC$8,FALSE),"")</f>
        <v/>
      </c>
      <c r="AD353" s="37" t="str">
        <f>IFERROR(VLOOKUP($A353,'CONCENTRADO DE CLAVES'!$A$10:$AU$732,AD$8,FALSE),"")</f>
        <v/>
      </c>
      <c r="AE353" s="13" t="str">
        <f>IFERROR(VLOOKUP($A353,'CONCENTRADO DE CLAVES'!$A$10:$AU$732,AE$8,FALSE),"")</f>
        <v/>
      </c>
      <c r="AF353" s="13" t="str">
        <f>IFERROR(VLOOKUP($A353,'CONCENTRADO DE CLAVES'!$A$10:$AU$732,AF$8,FALSE),"")</f>
        <v/>
      </c>
      <c r="AG353" s="13" t="str">
        <f>IFERROR(VLOOKUP($A353,'CONCENTRADO DE CLAVES'!$A$10:$AU$732,AG$8,FALSE),"")</f>
        <v/>
      </c>
      <c r="AH353" s="37" t="str">
        <f>IFERROR(VLOOKUP($A353,'CONCENTRADO DE CLAVES'!$A$10:$AU$732,AH$8,FALSE),"")</f>
        <v/>
      </c>
      <c r="AI353" s="13" t="str">
        <f>IFERROR(VLOOKUP($A353,'CONCENTRADO DE CLAVES'!$A$10:$AU$732,AI$8,FALSE),"")</f>
        <v/>
      </c>
      <c r="AJ353" s="13" t="str">
        <f>IFERROR(VLOOKUP($A353,'CONCENTRADO DE CLAVES'!$A$10:$AU$732,AJ$8,FALSE),"")</f>
        <v/>
      </c>
      <c r="AK353" s="13" t="str">
        <f>IFERROR(VLOOKUP($A353,'CONCENTRADO DE CLAVES'!$A$10:$AU$732,AK$8,FALSE),"")</f>
        <v/>
      </c>
      <c r="AL353" s="37" t="str">
        <f>IFERROR(VLOOKUP($A353,'CONCENTRADO DE CLAVES'!$A$10:$AU$732,AL$8,FALSE),"")</f>
        <v/>
      </c>
      <c r="AM353" s="69" t="str">
        <f>IFERROR(VLOOKUP($A353,'CONCENTRADO DE CLAVES'!$A$10:$AU$732,AM$8,FALSE),"")</f>
        <v/>
      </c>
    </row>
    <row r="354" spans="1:39" x14ac:dyDescent="0.25">
      <c r="A354" s="66">
        <v>345</v>
      </c>
      <c r="B354" s="16" t="str">
        <f>IFERROR(VLOOKUP($A354,'CONCENTRADO DE CLAVES'!$A$10:$AU$732,B$8,FALSE),"")</f>
        <v/>
      </c>
      <c r="C354" s="16" t="str">
        <f>IFERROR(VLOOKUP($A354,'CONCENTRADO DE CLAVES'!$A$10:$AU$732,C$8,FALSE),"")</f>
        <v/>
      </c>
      <c r="D354" s="16" t="str">
        <f>IFERROR(VLOOKUP($A354,'CONCENTRADO DE CLAVES'!$A$10:$AU$732,D$8,FALSE),"")</f>
        <v/>
      </c>
      <c r="E354" s="16" t="str">
        <f>IFERROR(VLOOKUP($A354,'CONCENTRADO DE CLAVES'!$A$10:$AU$732,E$8,FALSE),"")</f>
        <v/>
      </c>
      <c r="F354" s="16" t="str">
        <f>IFERROR(VLOOKUP($A354,'CONCENTRADO DE CLAVES'!$A$10:$AU$732,F$8,FALSE),"")</f>
        <v/>
      </c>
      <c r="G354" s="16" t="str">
        <f>IFERROR(VLOOKUP($A354,'CONCENTRADO DE CLAVES'!$A$10:$AU$732,G$8,FALSE),"")</f>
        <v/>
      </c>
      <c r="H354" s="16" t="str">
        <f>IFERROR(VLOOKUP($A354,'CONCENTRADO DE CLAVES'!$A$10:$AU$732,H$8,FALSE),"")</f>
        <v/>
      </c>
      <c r="I354" s="16" t="str">
        <f>IFERROR(VLOOKUP($A354,'CONCENTRADO DE CLAVES'!$A$10:$AU$732,I$8,FALSE),"")</f>
        <v/>
      </c>
      <c r="J354" s="16" t="str">
        <f>IFERROR(VLOOKUP($A354,'CONCENTRADO DE CLAVES'!$A$10:$AU$732,J$8,FALSE),"")</f>
        <v/>
      </c>
      <c r="K354" s="16" t="str">
        <f>IFERROR(VLOOKUP($A354,'CONCENTRADO DE CLAVES'!$A$10:$AU$732,K$8,FALSE),"")</f>
        <v/>
      </c>
      <c r="L354" s="16" t="str">
        <f>IFERROR(VLOOKUP($A354,'CONCENTRADO DE CLAVES'!$A$10:$AU$732,L$8,FALSE),"")</f>
        <v/>
      </c>
      <c r="M354" s="16" t="str">
        <f>IFERROR(VLOOKUP($A354,'CONCENTRADO DE CLAVES'!$A$10:$AU$732,M$8,FALSE),"")</f>
        <v/>
      </c>
      <c r="N354" s="16" t="str">
        <f>IFERROR(VLOOKUP($A354,'CONCENTRADO DE CLAVES'!$A$10:$AU$732,N$8,FALSE),"")</f>
        <v/>
      </c>
      <c r="O354" s="16" t="str">
        <f>IFERROR(VLOOKUP($A354,'CONCENTRADO DE CLAVES'!$A$10:$AU$732,O$8,FALSE),"")</f>
        <v/>
      </c>
      <c r="P354" s="16" t="str">
        <f>IFERROR(VLOOKUP($A354,'CONCENTRADO DE CLAVES'!$A$10:$AU$732,P$8,FALSE),"")</f>
        <v/>
      </c>
      <c r="Q354" s="16" t="str">
        <f>IFERROR(VLOOKUP($A354,'CONCENTRADO DE CLAVES'!$A$10:$AU$732,Q$8,FALSE),"")</f>
        <v/>
      </c>
      <c r="R354" s="16" t="str">
        <f>IFERROR(VLOOKUP($A354,'CONCENTRADO DE CLAVES'!$A$10:$AU$732,R$8,FALSE),"")</f>
        <v/>
      </c>
      <c r="S354" s="16" t="str">
        <f>IFERROR(VLOOKUP($A354,'CONCENTRADO DE CLAVES'!$A$10:$AU$732,S$8,FALSE),"")</f>
        <v/>
      </c>
      <c r="T354" s="16" t="str">
        <f>IFERROR(VLOOKUP($A354,'CONCENTRADO DE CLAVES'!$A$10:$AU$732,T$8,FALSE),"")</f>
        <v/>
      </c>
      <c r="U354" s="16" t="str">
        <f>IFERROR(VLOOKUP($A354,'CONCENTRADO DE CLAVES'!$A$10:$AU$732,U$8,FALSE),"")</f>
        <v/>
      </c>
      <c r="V354" s="16" t="str">
        <f>IFERROR(VLOOKUP($A354,'CONCENTRADO DE CLAVES'!$A$10:$AU$732,V$8,FALSE),"")</f>
        <v/>
      </c>
      <c r="W354" s="13" t="str">
        <f>IFERROR(VLOOKUP($A354,'CONCENTRADO DE CLAVES'!$A$10:$AU$732,W$8,FALSE),"")</f>
        <v/>
      </c>
      <c r="X354" s="13" t="str">
        <f>IFERROR(VLOOKUP($A354,'CONCENTRADO DE CLAVES'!$A$10:$AU$732,X$8,FALSE),"")</f>
        <v/>
      </c>
      <c r="Y354" s="13" t="str">
        <f>IFERROR(VLOOKUP($A354,'CONCENTRADO DE CLAVES'!$A$10:$AU$732,Y$8,FALSE),"")</f>
        <v/>
      </c>
      <c r="Z354" s="37" t="str">
        <f>IFERROR(VLOOKUP($A354,'CONCENTRADO DE CLAVES'!$A$10:$AU$732,Z$8,FALSE),"")</f>
        <v/>
      </c>
      <c r="AA354" s="13" t="str">
        <f>IFERROR(VLOOKUP($A354,'CONCENTRADO DE CLAVES'!$A$10:$AU$732,AA$8,FALSE),"")</f>
        <v/>
      </c>
      <c r="AB354" s="13" t="str">
        <f>IFERROR(VLOOKUP($A354,'CONCENTRADO DE CLAVES'!$A$10:$AU$732,AB$8,FALSE),"")</f>
        <v/>
      </c>
      <c r="AC354" s="13" t="str">
        <f>IFERROR(VLOOKUP($A354,'CONCENTRADO DE CLAVES'!$A$10:$AU$732,AC$8,FALSE),"")</f>
        <v/>
      </c>
      <c r="AD354" s="37" t="str">
        <f>IFERROR(VLOOKUP($A354,'CONCENTRADO DE CLAVES'!$A$10:$AU$732,AD$8,FALSE),"")</f>
        <v/>
      </c>
      <c r="AE354" s="13" t="str">
        <f>IFERROR(VLOOKUP($A354,'CONCENTRADO DE CLAVES'!$A$10:$AU$732,AE$8,FALSE),"")</f>
        <v/>
      </c>
      <c r="AF354" s="13" t="str">
        <f>IFERROR(VLOOKUP($A354,'CONCENTRADO DE CLAVES'!$A$10:$AU$732,AF$8,FALSE),"")</f>
        <v/>
      </c>
      <c r="AG354" s="13" t="str">
        <f>IFERROR(VLOOKUP($A354,'CONCENTRADO DE CLAVES'!$A$10:$AU$732,AG$8,FALSE),"")</f>
        <v/>
      </c>
      <c r="AH354" s="37" t="str">
        <f>IFERROR(VLOOKUP($A354,'CONCENTRADO DE CLAVES'!$A$10:$AU$732,AH$8,FALSE),"")</f>
        <v/>
      </c>
      <c r="AI354" s="13" t="str">
        <f>IFERROR(VLOOKUP($A354,'CONCENTRADO DE CLAVES'!$A$10:$AU$732,AI$8,FALSE),"")</f>
        <v/>
      </c>
      <c r="AJ354" s="13" t="str">
        <f>IFERROR(VLOOKUP($A354,'CONCENTRADO DE CLAVES'!$A$10:$AU$732,AJ$8,FALSE),"")</f>
        <v/>
      </c>
      <c r="AK354" s="13" t="str">
        <f>IFERROR(VLOOKUP($A354,'CONCENTRADO DE CLAVES'!$A$10:$AU$732,AK$8,FALSE),"")</f>
        <v/>
      </c>
      <c r="AL354" s="37" t="str">
        <f>IFERROR(VLOOKUP($A354,'CONCENTRADO DE CLAVES'!$A$10:$AU$732,AL$8,FALSE),"")</f>
        <v/>
      </c>
      <c r="AM354" s="69" t="str">
        <f>IFERROR(VLOOKUP($A354,'CONCENTRADO DE CLAVES'!$A$10:$AU$732,AM$8,FALSE),"")</f>
        <v/>
      </c>
    </row>
    <row r="355" spans="1:39" x14ac:dyDescent="0.25">
      <c r="A355" s="66">
        <v>346</v>
      </c>
      <c r="B355" s="16" t="str">
        <f>IFERROR(VLOOKUP($A355,'CONCENTRADO DE CLAVES'!$A$10:$AU$732,B$8,FALSE),"")</f>
        <v/>
      </c>
      <c r="C355" s="16" t="str">
        <f>IFERROR(VLOOKUP($A355,'CONCENTRADO DE CLAVES'!$A$10:$AU$732,C$8,FALSE),"")</f>
        <v/>
      </c>
      <c r="D355" s="16" t="str">
        <f>IFERROR(VLOOKUP($A355,'CONCENTRADO DE CLAVES'!$A$10:$AU$732,D$8,FALSE),"")</f>
        <v/>
      </c>
      <c r="E355" s="16" t="str">
        <f>IFERROR(VLOOKUP($A355,'CONCENTRADO DE CLAVES'!$A$10:$AU$732,E$8,FALSE),"")</f>
        <v/>
      </c>
      <c r="F355" s="16" t="str">
        <f>IFERROR(VLOOKUP($A355,'CONCENTRADO DE CLAVES'!$A$10:$AU$732,F$8,FALSE),"")</f>
        <v/>
      </c>
      <c r="G355" s="16" t="str">
        <f>IFERROR(VLOOKUP($A355,'CONCENTRADO DE CLAVES'!$A$10:$AU$732,G$8,FALSE),"")</f>
        <v/>
      </c>
      <c r="H355" s="16" t="str">
        <f>IFERROR(VLOOKUP($A355,'CONCENTRADO DE CLAVES'!$A$10:$AU$732,H$8,FALSE),"")</f>
        <v/>
      </c>
      <c r="I355" s="16" t="str">
        <f>IFERROR(VLOOKUP($A355,'CONCENTRADO DE CLAVES'!$A$10:$AU$732,I$8,FALSE),"")</f>
        <v/>
      </c>
      <c r="J355" s="16" t="str">
        <f>IFERROR(VLOOKUP($A355,'CONCENTRADO DE CLAVES'!$A$10:$AU$732,J$8,FALSE),"")</f>
        <v/>
      </c>
      <c r="K355" s="16" t="str">
        <f>IFERROR(VLOOKUP($A355,'CONCENTRADO DE CLAVES'!$A$10:$AU$732,K$8,FALSE),"")</f>
        <v/>
      </c>
      <c r="L355" s="16" t="str">
        <f>IFERROR(VLOOKUP($A355,'CONCENTRADO DE CLAVES'!$A$10:$AU$732,L$8,FALSE),"")</f>
        <v/>
      </c>
      <c r="M355" s="16" t="str">
        <f>IFERROR(VLOOKUP($A355,'CONCENTRADO DE CLAVES'!$A$10:$AU$732,M$8,FALSE),"")</f>
        <v/>
      </c>
      <c r="N355" s="16" t="str">
        <f>IFERROR(VLOOKUP($A355,'CONCENTRADO DE CLAVES'!$A$10:$AU$732,N$8,FALSE),"")</f>
        <v/>
      </c>
      <c r="O355" s="16" t="str">
        <f>IFERROR(VLOOKUP($A355,'CONCENTRADO DE CLAVES'!$A$10:$AU$732,O$8,FALSE),"")</f>
        <v/>
      </c>
      <c r="P355" s="16" t="str">
        <f>IFERROR(VLOOKUP($A355,'CONCENTRADO DE CLAVES'!$A$10:$AU$732,P$8,FALSE),"")</f>
        <v/>
      </c>
      <c r="Q355" s="16" t="str">
        <f>IFERROR(VLOOKUP($A355,'CONCENTRADO DE CLAVES'!$A$10:$AU$732,Q$8,FALSE),"")</f>
        <v/>
      </c>
      <c r="R355" s="16" t="str">
        <f>IFERROR(VLOOKUP($A355,'CONCENTRADO DE CLAVES'!$A$10:$AU$732,R$8,FALSE),"")</f>
        <v/>
      </c>
      <c r="S355" s="16" t="str">
        <f>IFERROR(VLOOKUP($A355,'CONCENTRADO DE CLAVES'!$A$10:$AU$732,S$8,FALSE),"")</f>
        <v/>
      </c>
      <c r="T355" s="16" t="str">
        <f>IFERROR(VLOOKUP($A355,'CONCENTRADO DE CLAVES'!$A$10:$AU$732,T$8,FALSE),"")</f>
        <v/>
      </c>
      <c r="U355" s="16" t="str">
        <f>IFERROR(VLOOKUP($A355,'CONCENTRADO DE CLAVES'!$A$10:$AU$732,U$8,FALSE),"")</f>
        <v/>
      </c>
      <c r="V355" s="16" t="str">
        <f>IFERROR(VLOOKUP($A355,'CONCENTRADO DE CLAVES'!$A$10:$AU$732,V$8,FALSE),"")</f>
        <v/>
      </c>
      <c r="W355" s="13" t="str">
        <f>IFERROR(VLOOKUP($A355,'CONCENTRADO DE CLAVES'!$A$10:$AU$732,W$8,FALSE),"")</f>
        <v/>
      </c>
      <c r="X355" s="13" t="str">
        <f>IFERROR(VLOOKUP($A355,'CONCENTRADO DE CLAVES'!$A$10:$AU$732,X$8,FALSE),"")</f>
        <v/>
      </c>
      <c r="Y355" s="13" t="str">
        <f>IFERROR(VLOOKUP($A355,'CONCENTRADO DE CLAVES'!$A$10:$AU$732,Y$8,FALSE),"")</f>
        <v/>
      </c>
      <c r="Z355" s="37" t="str">
        <f>IFERROR(VLOOKUP($A355,'CONCENTRADO DE CLAVES'!$A$10:$AU$732,Z$8,FALSE),"")</f>
        <v/>
      </c>
      <c r="AA355" s="13" t="str">
        <f>IFERROR(VLOOKUP($A355,'CONCENTRADO DE CLAVES'!$A$10:$AU$732,AA$8,FALSE),"")</f>
        <v/>
      </c>
      <c r="AB355" s="13" t="str">
        <f>IFERROR(VLOOKUP($A355,'CONCENTRADO DE CLAVES'!$A$10:$AU$732,AB$8,FALSE),"")</f>
        <v/>
      </c>
      <c r="AC355" s="13" t="str">
        <f>IFERROR(VLOOKUP($A355,'CONCENTRADO DE CLAVES'!$A$10:$AU$732,AC$8,FALSE),"")</f>
        <v/>
      </c>
      <c r="AD355" s="37" t="str">
        <f>IFERROR(VLOOKUP($A355,'CONCENTRADO DE CLAVES'!$A$10:$AU$732,AD$8,FALSE),"")</f>
        <v/>
      </c>
      <c r="AE355" s="13" t="str">
        <f>IFERROR(VLOOKUP($A355,'CONCENTRADO DE CLAVES'!$A$10:$AU$732,AE$8,FALSE),"")</f>
        <v/>
      </c>
      <c r="AF355" s="13" t="str">
        <f>IFERROR(VLOOKUP($A355,'CONCENTRADO DE CLAVES'!$A$10:$AU$732,AF$8,FALSE),"")</f>
        <v/>
      </c>
      <c r="AG355" s="13" t="str">
        <f>IFERROR(VLOOKUP($A355,'CONCENTRADO DE CLAVES'!$A$10:$AU$732,AG$8,FALSE),"")</f>
        <v/>
      </c>
      <c r="AH355" s="37" t="str">
        <f>IFERROR(VLOOKUP($A355,'CONCENTRADO DE CLAVES'!$A$10:$AU$732,AH$8,FALSE),"")</f>
        <v/>
      </c>
      <c r="AI355" s="13" t="str">
        <f>IFERROR(VLOOKUP($A355,'CONCENTRADO DE CLAVES'!$A$10:$AU$732,AI$8,FALSE),"")</f>
        <v/>
      </c>
      <c r="AJ355" s="13" t="str">
        <f>IFERROR(VLOOKUP($A355,'CONCENTRADO DE CLAVES'!$A$10:$AU$732,AJ$8,FALSE),"")</f>
        <v/>
      </c>
      <c r="AK355" s="13" t="str">
        <f>IFERROR(VLOOKUP($A355,'CONCENTRADO DE CLAVES'!$A$10:$AU$732,AK$8,FALSE),"")</f>
        <v/>
      </c>
      <c r="AL355" s="37" t="str">
        <f>IFERROR(VLOOKUP($A355,'CONCENTRADO DE CLAVES'!$A$10:$AU$732,AL$8,FALSE),"")</f>
        <v/>
      </c>
      <c r="AM355" s="69" t="str">
        <f>IFERROR(VLOOKUP($A355,'CONCENTRADO DE CLAVES'!$A$10:$AU$732,AM$8,FALSE),"")</f>
        <v/>
      </c>
    </row>
    <row r="356" spans="1:39" x14ac:dyDescent="0.25">
      <c r="A356" s="66">
        <v>347</v>
      </c>
      <c r="B356" s="16" t="str">
        <f>IFERROR(VLOOKUP($A356,'CONCENTRADO DE CLAVES'!$A$10:$AU$732,B$8,FALSE),"")</f>
        <v/>
      </c>
      <c r="C356" s="16" t="str">
        <f>IFERROR(VLOOKUP($A356,'CONCENTRADO DE CLAVES'!$A$10:$AU$732,C$8,FALSE),"")</f>
        <v/>
      </c>
      <c r="D356" s="16" t="str">
        <f>IFERROR(VLOOKUP($A356,'CONCENTRADO DE CLAVES'!$A$10:$AU$732,D$8,FALSE),"")</f>
        <v/>
      </c>
      <c r="E356" s="16" t="str">
        <f>IFERROR(VLOOKUP($A356,'CONCENTRADO DE CLAVES'!$A$10:$AU$732,E$8,FALSE),"")</f>
        <v/>
      </c>
      <c r="F356" s="16" t="str">
        <f>IFERROR(VLOOKUP($A356,'CONCENTRADO DE CLAVES'!$A$10:$AU$732,F$8,FALSE),"")</f>
        <v/>
      </c>
      <c r="G356" s="16" t="str">
        <f>IFERROR(VLOOKUP($A356,'CONCENTRADO DE CLAVES'!$A$10:$AU$732,G$8,FALSE),"")</f>
        <v/>
      </c>
      <c r="H356" s="16" t="str">
        <f>IFERROR(VLOOKUP($A356,'CONCENTRADO DE CLAVES'!$A$10:$AU$732,H$8,FALSE),"")</f>
        <v/>
      </c>
      <c r="I356" s="16" t="str">
        <f>IFERROR(VLOOKUP($A356,'CONCENTRADO DE CLAVES'!$A$10:$AU$732,I$8,FALSE),"")</f>
        <v/>
      </c>
      <c r="J356" s="16" t="str">
        <f>IFERROR(VLOOKUP($A356,'CONCENTRADO DE CLAVES'!$A$10:$AU$732,J$8,FALSE),"")</f>
        <v/>
      </c>
      <c r="K356" s="16" t="str">
        <f>IFERROR(VLOOKUP($A356,'CONCENTRADO DE CLAVES'!$A$10:$AU$732,K$8,FALSE),"")</f>
        <v/>
      </c>
      <c r="L356" s="16" t="str">
        <f>IFERROR(VLOOKUP($A356,'CONCENTRADO DE CLAVES'!$A$10:$AU$732,L$8,FALSE),"")</f>
        <v/>
      </c>
      <c r="M356" s="16" t="str">
        <f>IFERROR(VLOOKUP($A356,'CONCENTRADO DE CLAVES'!$A$10:$AU$732,M$8,FALSE),"")</f>
        <v/>
      </c>
      <c r="N356" s="16" t="str">
        <f>IFERROR(VLOOKUP($A356,'CONCENTRADO DE CLAVES'!$A$10:$AU$732,N$8,FALSE),"")</f>
        <v/>
      </c>
      <c r="O356" s="16" t="str">
        <f>IFERROR(VLOOKUP($A356,'CONCENTRADO DE CLAVES'!$A$10:$AU$732,O$8,FALSE),"")</f>
        <v/>
      </c>
      <c r="P356" s="16" t="str">
        <f>IFERROR(VLOOKUP($A356,'CONCENTRADO DE CLAVES'!$A$10:$AU$732,P$8,FALSE),"")</f>
        <v/>
      </c>
      <c r="Q356" s="16" t="str">
        <f>IFERROR(VLOOKUP($A356,'CONCENTRADO DE CLAVES'!$A$10:$AU$732,Q$8,FALSE),"")</f>
        <v/>
      </c>
      <c r="R356" s="16" t="str">
        <f>IFERROR(VLOOKUP($A356,'CONCENTRADO DE CLAVES'!$A$10:$AU$732,R$8,FALSE),"")</f>
        <v/>
      </c>
      <c r="S356" s="16" t="str">
        <f>IFERROR(VLOOKUP($A356,'CONCENTRADO DE CLAVES'!$A$10:$AU$732,S$8,FALSE),"")</f>
        <v/>
      </c>
      <c r="T356" s="16" t="str">
        <f>IFERROR(VLOOKUP($A356,'CONCENTRADO DE CLAVES'!$A$10:$AU$732,T$8,FALSE),"")</f>
        <v/>
      </c>
      <c r="U356" s="16" t="str">
        <f>IFERROR(VLOOKUP($A356,'CONCENTRADO DE CLAVES'!$A$10:$AU$732,U$8,FALSE),"")</f>
        <v/>
      </c>
      <c r="V356" s="16" t="str">
        <f>IFERROR(VLOOKUP($A356,'CONCENTRADO DE CLAVES'!$A$10:$AU$732,V$8,FALSE),"")</f>
        <v/>
      </c>
      <c r="W356" s="13" t="str">
        <f>IFERROR(VLOOKUP($A356,'CONCENTRADO DE CLAVES'!$A$10:$AU$732,W$8,FALSE),"")</f>
        <v/>
      </c>
      <c r="X356" s="13" t="str">
        <f>IFERROR(VLOOKUP($A356,'CONCENTRADO DE CLAVES'!$A$10:$AU$732,X$8,FALSE),"")</f>
        <v/>
      </c>
      <c r="Y356" s="13" t="str">
        <f>IFERROR(VLOOKUP($A356,'CONCENTRADO DE CLAVES'!$A$10:$AU$732,Y$8,FALSE),"")</f>
        <v/>
      </c>
      <c r="Z356" s="37" t="str">
        <f>IFERROR(VLOOKUP($A356,'CONCENTRADO DE CLAVES'!$A$10:$AU$732,Z$8,FALSE),"")</f>
        <v/>
      </c>
      <c r="AA356" s="13" t="str">
        <f>IFERROR(VLOOKUP($A356,'CONCENTRADO DE CLAVES'!$A$10:$AU$732,AA$8,FALSE),"")</f>
        <v/>
      </c>
      <c r="AB356" s="13" t="str">
        <f>IFERROR(VLOOKUP($A356,'CONCENTRADO DE CLAVES'!$A$10:$AU$732,AB$8,FALSE),"")</f>
        <v/>
      </c>
      <c r="AC356" s="13" t="str">
        <f>IFERROR(VLOOKUP($A356,'CONCENTRADO DE CLAVES'!$A$10:$AU$732,AC$8,FALSE),"")</f>
        <v/>
      </c>
      <c r="AD356" s="37" t="str">
        <f>IFERROR(VLOOKUP($A356,'CONCENTRADO DE CLAVES'!$A$10:$AU$732,AD$8,FALSE),"")</f>
        <v/>
      </c>
      <c r="AE356" s="13" t="str">
        <f>IFERROR(VLOOKUP($A356,'CONCENTRADO DE CLAVES'!$A$10:$AU$732,AE$8,FALSE),"")</f>
        <v/>
      </c>
      <c r="AF356" s="13" t="str">
        <f>IFERROR(VLOOKUP($A356,'CONCENTRADO DE CLAVES'!$A$10:$AU$732,AF$8,FALSE),"")</f>
        <v/>
      </c>
      <c r="AG356" s="13" t="str">
        <f>IFERROR(VLOOKUP($A356,'CONCENTRADO DE CLAVES'!$A$10:$AU$732,AG$8,FALSE),"")</f>
        <v/>
      </c>
      <c r="AH356" s="37" t="str">
        <f>IFERROR(VLOOKUP($A356,'CONCENTRADO DE CLAVES'!$A$10:$AU$732,AH$8,FALSE),"")</f>
        <v/>
      </c>
      <c r="AI356" s="13" t="str">
        <f>IFERROR(VLOOKUP($A356,'CONCENTRADO DE CLAVES'!$A$10:$AU$732,AI$8,FALSE),"")</f>
        <v/>
      </c>
      <c r="AJ356" s="13" t="str">
        <f>IFERROR(VLOOKUP($A356,'CONCENTRADO DE CLAVES'!$A$10:$AU$732,AJ$8,FALSE),"")</f>
        <v/>
      </c>
      <c r="AK356" s="13" t="str">
        <f>IFERROR(VLOOKUP($A356,'CONCENTRADO DE CLAVES'!$A$10:$AU$732,AK$8,FALSE),"")</f>
        <v/>
      </c>
      <c r="AL356" s="37" t="str">
        <f>IFERROR(VLOOKUP($A356,'CONCENTRADO DE CLAVES'!$A$10:$AU$732,AL$8,FALSE),"")</f>
        <v/>
      </c>
      <c r="AM356" s="69" t="str">
        <f>IFERROR(VLOOKUP($A356,'CONCENTRADO DE CLAVES'!$A$10:$AU$732,AM$8,FALSE),"")</f>
        <v/>
      </c>
    </row>
    <row r="357" spans="1:39" x14ac:dyDescent="0.25">
      <c r="A357" s="66">
        <v>348</v>
      </c>
      <c r="B357" s="16" t="str">
        <f>IFERROR(VLOOKUP($A357,'CONCENTRADO DE CLAVES'!$A$10:$AU$732,B$8,FALSE),"")</f>
        <v/>
      </c>
      <c r="C357" s="16" t="str">
        <f>IFERROR(VLOOKUP($A357,'CONCENTRADO DE CLAVES'!$A$10:$AU$732,C$8,FALSE),"")</f>
        <v/>
      </c>
      <c r="D357" s="16" t="str">
        <f>IFERROR(VLOOKUP($A357,'CONCENTRADO DE CLAVES'!$A$10:$AU$732,D$8,FALSE),"")</f>
        <v/>
      </c>
      <c r="E357" s="16" t="str">
        <f>IFERROR(VLOOKUP($A357,'CONCENTRADO DE CLAVES'!$A$10:$AU$732,E$8,FALSE),"")</f>
        <v/>
      </c>
      <c r="F357" s="16" t="str">
        <f>IFERROR(VLOOKUP($A357,'CONCENTRADO DE CLAVES'!$A$10:$AU$732,F$8,FALSE),"")</f>
        <v/>
      </c>
      <c r="G357" s="16" t="str">
        <f>IFERROR(VLOOKUP($A357,'CONCENTRADO DE CLAVES'!$A$10:$AU$732,G$8,FALSE),"")</f>
        <v/>
      </c>
      <c r="H357" s="16" t="str">
        <f>IFERROR(VLOOKUP($A357,'CONCENTRADO DE CLAVES'!$A$10:$AU$732,H$8,FALSE),"")</f>
        <v/>
      </c>
      <c r="I357" s="16" t="str">
        <f>IFERROR(VLOOKUP($A357,'CONCENTRADO DE CLAVES'!$A$10:$AU$732,I$8,FALSE),"")</f>
        <v/>
      </c>
      <c r="J357" s="16" t="str">
        <f>IFERROR(VLOOKUP($A357,'CONCENTRADO DE CLAVES'!$A$10:$AU$732,J$8,FALSE),"")</f>
        <v/>
      </c>
      <c r="K357" s="16" t="str">
        <f>IFERROR(VLOOKUP($A357,'CONCENTRADO DE CLAVES'!$A$10:$AU$732,K$8,FALSE),"")</f>
        <v/>
      </c>
      <c r="L357" s="16" t="str">
        <f>IFERROR(VLOOKUP($A357,'CONCENTRADO DE CLAVES'!$A$10:$AU$732,L$8,FALSE),"")</f>
        <v/>
      </c>
      <c r="M357" s="16" t="str">
        <f>IFERROR(VLOOKUP($A357,'CONCENTRADO DE CLAVES'!$A$10:$AU$732,M$8,FALSE),"")</f>
        <v/>
      </c>
      <c r="N357" s="16" t="str">
        <f>IFERROR(VLOOKUP($A357,'CONCENTRADO DE CLAVES'!$A$10:$AU$732,N$8,FALSE),"")</f>
        <v/>
      </c>
      <c r="O357" s="16" t="str">
        <f>IFERROR(VLOOKUP($A357,'CONCENTRADO DE CLAVES'!$A$10:$AU$732,O$8,FALSE),"")</f>
        <v/>
      </c>
      <c r="P357" s="16" t="str">
        <f>IFERROR(VLOOKUP($A357,'CONCENTRADO DE CLAVES'!$A$10:$AU$732,P$8,FALSE),"")</f>
        <v/>
      </c>
      <c r="Q357" s="16" t="str">
        <f>IFERROR(VLOOKUP($A357,'CONCENTRADO DE CLAVES'!$A$10:$AU$732,Q$8,FALSE),"")</f>
        <v/>
      </c>
      <c r="R357" s="16" t="str">
        <f>IFERROR(VLOOKUP($A357,'CONCENTRADO DE CLAVES'!$A$10:$AU$732,R$8,FALSE),"")</f>
        <v/>
      </c>
      <c r="S357" s="16" t="str">
        <f>IFERROR(VLOOKUP($A357,'CONCENTRADO DE CLAVES'!$A$10:$AU$732,S$8,FALSE),"")</f>
        <v/>
      </c>
      <c r="T357" s="16" t="str">
        <f>IFERROR(VLOOKUP($A357,'CONCENTRADO DE CLAVES'!$A$10:$AU$732,T$8,FALSE),"")</f>
        <v/>
      </c>
      <c r="U357" s="16" t="str">
        <f>IFERROR(VLOOKUP($A357,'CONCENTRADO DE CLAVES'!$A$10:$AU$732,U$8,FALSE),"")</f>
        <v/>
      </c>
      <c r="V357" s="16" t="str">
        <f>IFERROR(VLOOKUP($A357,'CONCENTRADO DE CLAVES'!$A$10:$AU$732,V$8,FALSE),"")</f>
        <v/>
      </c>
      <c r="W357" s="13" t="str">
        <f>IFERROR(VLOOKUP($A357,'CONCENTRADO DE CLAVES'!$A$10:$AU$732,W$8,FALSE),"")</f>
        <v/>
      </c>
      <c r="X357" s="13" t="str">
        <f>IFERROR(VLOOKUP($A357,'CONCENTRADO DE CLAVES'!$A$10:$AU$732,X$8,FALSE),"")</f>
        <v/>
      </c>
      <c r="Y357" s="13" t="str">
        <f>IFERROR(VLOOKUP($A357,'CONCENTRADO DE CLAVES'!$A$10:$AU$732,Y$8,FALSE),"")</f>
        <v/>
      </c>
      <c r="Z357" s="37" t="str">
        <f>IFERROR(VLOOKUP($A357,'CONCENTRADO DE CLAVES'!$A$10:$AU$732,Z$8,FALSE),"")</f>
        <v/>
      </c>
      <c r="AA357" s="13" t="str">
        <f>IFERROR(VLOOKUP($A357,'CONCENTRADO DE CLAVES'!$A$10:$AU$732,AA$8,FALSE),"")</f>
        <v/>
      </c>
      <c r="AB357" s="13" t="str">
        <f>IFERROR(VLOOKUP($A357,'CONCENTRADO DE CLAVES'!$A$10:$AU$732,AB$8,FALSE),"")</f>
        <v/>
      </c>
      <c r="AC357" s="13" t="str">
        <f>IFERROR(VLOOKUP($A357,'CONCENTRADO DE CLAVES'!$A$10:$AU$732,AC$8,FALSE),"")</f>
        <v/>
      </c>
      <c r="AD357" s="37" t="str">
        <f>IFERROR(VLOOKUP($A357,'CONCENTRADO DE CLAVES'!$A$10:$AU$732,AD$8,FALSE),"")</f>
        <v/>
      </c>
      <c r="AE357" s="13" t="str">
        <f>IFERROR(VLOOKUP($A357,'CONCENTRADO DE CLAVES'!$A$10:$AU$732,AE$8,FALSE),"")</f>
        <v/>
      </c>
      <c r="AF357" s="13" t="str">
        <f>IFERROR(VLOOKUP($A357,'CONCENTRADO DE CLAVES'!$A$10:$AU$732,AF$8,FALSE),"")</f>
        <v/>
      </c>
      <c r="AG357" s="13" t="str">
        <f>IFERROR(VLOOKUP($A357,'CONCENTRADO DE CLAVES'!$A$10:$AU$732,AG$8,FALSE),"")</f>
        <v/>
      </c>
      <c r="AH357" s="37" t="str">
        <f>IFERROR(VLOOKUP($A357,'CONCENTRADO DE CLAVES'!$A$10:$AU$732,AH$8,FALSE),"")</f>
        <v/>
      </c>
      <c r="AI357" s="13" t="str">
        <f>IFERROR(VLOOKUP($A357,'CONCENTRADO DE CLAVES'!$A$10:$AU$732,AI$8,FALSE),"")</f>
        <v/>
      </c>
      <c r="AJ357" s="13" t="str">
        <f>IFERROR(VLOOKUP($A357,'CONCENTRADO DE CLAVES'!$A$10:$AU$732,AJ$8,FALSE),"")</f>
        <v/>
      </c>
      <c r="AK357" s="13" t="str">
        <f>IFERROR(VLOOKUP($A357,'CONCENTRADO DE CLAVES'!$A$10:$AU$732,AK$8,FALSE),"")</f>
        <v/>
      </c>
      <c r="AL357" s="37" t="str">
        <f>IFERROR(VLOOKUP($A357,'CONCENTRADO DE CLAVES'!$A$10:$AU$732,AL$8,FALSE),"")</f>
        <v/>
      </c>
      <c r="AM357" s="69" t="str">
        <f>IFERROR(VLOOKUP($A357,'CONCENTRADO DE CLAVES'!$A$10:$AU$732,AM$8,FALSE),"")</f>
        <v/>
      </c>
    </row>
    <row r="358" spans="1:39" x14ac:dyDescent="0.25">
      <c r="A358" s="66">
        <v>349</v>
      </c>
      <c r="B358" s="16" t="str">
        <f>IFERROR(VLOOKUP($A358,'CONCENTRADO DE CLAVES'!$A$10:$AU$732,B$8,FALSE),"")</f>
        <v/>
      </c>
      <c r="C358" s="16" t="str">
        <f>IFERROR(VLOOKUP($A358,'CONCENTRADO DE CLAVES'!$A$10:$AU$732,C$8,FALSE),"")</f>
        <v/>
      </c>
      <c r="D358" s="16" t="str">
        <f>IFERROR(VLOOKUP($A358,'CONCENTRADO DE CLAVES'!$A$10:$AU$732,D$8,FALSE),"")</f>
        <v/>
      </c>
      <c r="E358" s="16" t="str">
        <f>IFERROR(VLOOKUP($A358,'CONCENTRADO DE CLAVES'!$A$10:$AU$732,E$8,FALSE),"")</f>
        <v/>
      </c>
      <c r="F358" s="16" t="str">
        <f>IFERROR(VLOOKUP($A358,'CONCENTRADO DE CLAVES'!$A$10:$AU$732,F$8,FALSE),"")</f>
        <v/>
      </c>
      <c r="G358" s="16" t="str">
        <f>IFERROR(VLOOKUP($A358,'CONCENTRADO DE CLAVES'!$A$10:$AU$732,G$8,FALSE),"")</f>
        <v/>
      </c>
      <c r="H358" s="16" t="str">
        <f>IFERROR(VLOOKUP($A358,'CONCENTRADO DE CLAVES'!$A$10:$AU$732,H$8,FALSE),"")</f>
        <v/>
      </c>
      <c r="I358" s="16" t="str">
        <f>IFERROR(VLOOKUP($A358,'CONCENTRADO DE CLAVES'!$A$10:$AU$732,I$8,FALSE),"")</f>
        <v/>
      </c>
      <c r="J358" s="16" t="str">
        <f>IFERROR(VLOOKUP($A358,'CONCENTRADO DE CLAVES'!$A$10:$AU$732,J$8,FALSE),"")</f>
        <v/>
      </c>
      <c r="K358" s="16" t="str">
        <f>IFERROR(VLOOKUP($A358,'CONCENTRADO DE CLAVES'!$A$10:$AU$732,K$8,FALSE),"")</f>
        <v/>
      </c>
      <c r="L358" s="16" t="str">
        <f>IFERROR(VLOOKUP($A358,'CONCENTRADO DE CLAVES'!$A$10:$AU$732,L$8,FALSE),"")</f>
        <v/>
      </c>
      <c r="M358" s="16" t="str">
        <f>IFERROR(VLOOKUP($A358,'CONCENTRADO DE CLAVES'!$A$10:$AU$732,M$8,FALSE),"")</f>
        <v/>
      </c>
      <c r="N358" s="16" t="str">
        <f>IFERROR(VLOOKUP($A358,'CONCENTRADO DE CLAVES'!$A$10:$AU$732,N$8,FALSE),"")</f>
        <v/>
      </c>
      <c r="O358" s="16" t="str">
        <f>IFERROR(VLOOKUP($A358,'CONCENTRADO DE CLAVES'!$A$10:$AU$732,O$8,FALSE),"")</f>
        <v/>
      </c>
      <c r="P358" s="16" t="str">
        <f>IFERROR(VLOOKUP($A358,'CONCENTRADO DE CLAVES'!$A$10:$AU$732,P$8,FALSE),"")</f>
        <v/>
      </c>
      <c r="Q358" s="16" t="str">
        <f>IFERROR(VLOOKUP($A358,'CONCENTRADO DE CLAVES'!$A$10:$AU$732,Q$8,FALSE),"")</f>
        <v/>
      </c>
      <c r="R358" s="16" t="str">
        <f>IFERROR(VLOOKUP($A358,'CONCENTRADO DE CLAVES'!$A$10:$AU$732,R$8,FALSE),"")</f>
        <v/>
      </c>
      <c r="S358" s="16" t="str">
        <f>IFERROR(VLOOKUP($A358,'CONCENTRADO DE CLAVES'!$A$10:$AU$732,S$8,FALSE),"")</f>
        <v/>
      </c>
      <c r="T358" s="16" t="str">
        <f>IFERROR(VLOOKUP($A358,'CONCENTRADO DE CLAVES'!$A$10:$AU$732,T$8,FALSE),"")</f>
        <v/>
      </c>
      <c r="U358" s="16" t="str">
        <f>IFERROR(VLOOKUP($A358,'CONCENTRADO DE CLAVES'!$A$10:$AU$732,U$8,FALSE),"")</f>
        <v/>
      </c>
      <c r="V358" s="16" t="str">
        <f>IFERROR(VLOOKUP($A358,'CONCENTRADO DE CLAVES'!$A$10:$AU$732,V$8,FALSE),"")</f>
        <v/>
      </c>
      <c r="W358" s="13" t="str">
        <f>IFERROR(VLOOKUP($A358,'CONCENTRADO DE CLAVES'!$A$10:$AU$732,W$8,FALSE),"")</f>
        <v/>
      </c>
      <c r="X358" s="13" t="str">
        <f>IFERROR(VLOOKUP($A358,'CONCENTRADO DE CLAVES'!$A$10:$AU$732,X$8,FALSE),"")</f>
        <v/>
      </c>
      <c r="Y358" s="13" t="str">
        <f>IFERROR(VLOOKUP($A358,'CONCENTRADO DE CLAVES'!$A$10:$AU$732,Y$8,FALSE),"")</f>
        <v/>
      </c>
      <c r="Z358" s="37" t="str">
        <f>IFERROR(VLOOKUP($A358,'CONCENTRADO DE CLAVES'!$A$10:$AU$732,Z$8,FALSE),"")</f>
        <v/>
      </c>
      <c r="AA358" s="13" t="str">
        <f>IFERROR(VLOOKUP($A358,'CONCENTRADO DE CLAVES'!$A$10:$AU$732,AA$8,FALSE),"")</f>
        <v/>
      </c>
      <c r="AB358" s="13" t="str">
        <f>IFERROR(VLOOKUP($A358,'CONCENTRADO DE CLAVES'!$A$10:$AU$732,AB$8,FALSE),"")</f>
        <v/>
      </c>
      <c r="AC358" s="13" t="str">
        <f>IFERROR(VLOOKUP($A358,'CONCENTRADO DE CLAVES'!$A$10:$AU$732,AC$8,FALSE),"")</f>
        <v/>
      </c>
      <c r="AD358" s="37" t="str">
        <f>IFERROR(VLOOKUP($A358,'CONCENTRADO DE CLAVES'!$A$10:$AU$732,AD$8,FALSE),"")</f>
        <v/>
      </c>
      <c r="AE358" s="13" t="str">
        <f>IFERROR(VLOOKUP($A358,'CONCENTRADO DE CLAVES'!$A$10:$AU$732,AE$8,FALSE),"")</f>
        <v/>
      </c>
      <c r="AF358" s="13" t="str">
        <f>IFERROR(VLOOKUP($A358,'CONCENTRADO DE CLAVES'!$A$10:$AU$732,AF$8,FALSE),"")</f>
        <v/>
      </c>
      <c r="AG358" s="13" t="str">
        <f>IFERROR(VLOOKUP($A358,'CONCENTRADO DE CLAVES'!$A$10:$AU$732,AG$8,FALSE),"")</f>
        <v/>
      </c>
      <c r="AH358" s="37" t="str">
        <f>IFERROR(VLOOKUP($A358,'CONCENTRADO DE CLAVES'!$A$10:$AU$732,AH$8,FALSE),"")</f>
        <v/>
      </c>
      <c r="AI358" s="13" t="str">
        <f>IFERROR(VLOOKUP($A358,'CONCENTRADO DE CLAVES'!$A$10:$AU$732,AI$8,FALSE),"")</f>
        <v/>
      </c>
      <c r="AJ358" s="13" t="str">
        <f>IFERROR(VLOOKUP($A358,'CONCENTRADO DE CLAVES'!$A$10:$AU$732,AJ$8,FALSE),"")</f>
        <v/>
      </c>
      <c r="AK358" s="13" t="str">
        <f>IFERROR(VLOOKUP($A358,'CONCENTRADO DE CLAVES'!$A$10:$AU$732,AK$8,FALSE),"")</f>
        <v/>
      </c>
      <c r="AL358" s="37" t="str">
        <f>IFERROR(VLOOKUP($A358,'CONCENTRADO DE CLAVES'!$A$10:$AU$732,AL$8,FALSE),"")</f>
        <v/>
      </c>
      <c r="AM358" s="69" t="str">
        <f>IFERROR(VLOOKUP($A358,'CONCENTRADO DE CLAVES'!$A$10:$AU$732,AM$8,FALSE),"")</f>
        <v/>
      </c>
    </row>
    <row r="359" spans="1:39" x14ac:dyDescent="0.25">
      <c r="A359" s="66">
        <v>350</v>
      </c>
      <c r="B359" s="16" t="str">
        <f>IFERROR(VLOOKUP($A359,'CONCENTRADO DE CLAVES'!$A$10:$AU$732,B$8,FALSE),"")</f>
        <v/>
      </c>
      <c r="C359" s="16" t="str">
        <f>IFERROR(VLOOKUP($A359,'CONCENTRADO DE CLAVES'!$A$10:$AU$732,C$8,FALSE),"")</f>
        <v/>
      </c>
      <c r="D359" s="16" t="str">
        <f>IFERROR(VLOOKUP($A359,'CONCENTRADO DE CLAVES'!$A$10:$AU$732,D$8,FALSE),"")</f>
        <v/>
      </c>
      <c r="E359" s="16" t="str">
        <f>IFERROR(VLOOKUP($A359,'CONCENTRADO DE CLAVES'!$A$10:$AU$732,E$8,FALSE),"")</f>
        <v/>
      </c>
      <c r="F359" s="16" t="str">
        <f>IFERROR(VLOOKUP($A359,'CONCENTRADO DE CLAVES'!$A$10:$AU$732,F$8,FALSE),"")</f>
        <v/>
      </c>
      <c r="G359" s="16" t="str">
        <f>IFERROR(VLOOKUP($A359,'CONCENTRADO DE CLAVES'!$A$10:$AU$732,G$8,FALSE),"")</f>
        <v/>
      </c>
      <c r="H359" s="16" t="str">
        <f>IFERROR(VLOOKUP($A359,'CONCENTRADO DE CLAVES'!$A$10:$AU$732,H$8,FALSE),"")</f>
        <v/>
      </c>
      <c r="I359" s="16" t="str">
        <f>IFERROR(VLOOKUP($A359,'CONCENTRADO DE CLAVES'!$A$10:$AU$732,I$8,FALSE),"")</f>
        <v/>
      </c>
      <c r="J359" s="16" t="str">
        <f>IFERROR(VLOOKUP($A359,'CONCENTRADO DE CLAVES'!$A$10:$AU$732,J$8,FALSE),"")</f>
        <v/>
      </c>
      <c r="K359" s="16" t="str">
        <f>IFERROR(VLOOKUP($A359,'CONCENTRADO DE CLAVES'!$A$10:$AU$732,K$8,FALSE),"")</f>
        <v/>
      </c>
      <c r="L359" s="16" t="str">
        <f>IFERROR(VLOOKUP($A359,'CONCENTRADO DE CLAVES'!$A$10:$AU$732,L$8,FALSE),"")</f>
        <v/>
      </c>
      <c r="M359" s="16" t="str">
        <f>IFERROR(VLOOKUP($A359,'CONCENTRADO DE CLAVES'!$A$10:$AU$732,M$8,FALSE),"")</f>
        <v/>
      </c>
      <c r="N359" s="16" t="str">
        <f>IFERROR(VLOOKUP($A359,'CONCENTRADO DE CLAVES'!$A$10:$AU$732,N$8,FALSE),"")</f>
        <v/>
      </c>
      <c r="O359" s="16" t="str">
        <f>IFERROR(VLOOKUP($A359,'CONCENTRADO DE CLAVES'!$A$10:$AU$732,O$8,FALSE),"")</f>
        <v/>
      </c>
      <c r="P359" s="16" t="str">
        <f>IFERROR(VLOOKUP($A359,'CONCENTRADO DE CLAVES'!$A$10:$AU$732,P$8,FALSE),"")</f>
        <v/>
      </c>
      <c r="Q359" s="16" t="str">
        <f>IFERROR(VLOOKUP($A359,'CONCENTRADO DE CLAVES'!$A$10:$AU$732,Q$8,FALSE),"")</f>
        <v/>
      </c>
      <c r="R359" s="16" t="str">
        <f>IFERROR(VLOOKUP($A359,'CONCENTRADO DE CLAVES'!$A$10:$AU$732,R$8,FALSE),"")</f>
        <v/>
      </c>
      <c r="S359" s="16" t="str">
        <f>IFERROR(VLOOKUP($A359,'CONCENTRADO DE CLAVES'!$A$10:$AU$732,S$8,FALSE),"")</f>
        <v/>
      </c>
      <c r="T359" s="16" t="str">
        <f>IFERROR(VLOOKUP($A359,'CONCENTRADO DE CLAVES'!$A$10:$AU$732,T$8,FALSE),"")</f>
        <v/>
      </c>
      <c r="U359" s="16" t="str">
        <f>IFERROR(VLOOKUP($A359,'CONCENTRADO DE CLAVES'!$A$10:$AU$732,U$8,FALSE),"")</f>
        <v/>
      </c>
      <c r="V359" s="16" t="str">
        <f>IFERROR(VLOOKUP($A359,'CONCENTRADO DE CLAVES'!$A$10:$AU$732,V$8,FALSE),"")</f>
        <v/>
      </c>
      <c r="W359" s="13" t="str">
        <f>IFERROR(VLOOKUP($A359,'CONCENTRADO DE CLAVES'!$A$10:$AU$732,W$8,FALSE),"")</f>
        <v/>
      </c>
      <c r="X359" s="13" t="str">
        <f>IFERROR(VLOOKUP($A359,'CONCENTRADO DE CLAVES'!$A$10:$AU$732,X$8,FALSE),"")</f>
        <v/>
      </c>
      <c r="Y359" s="13" t="str">
        <f>IFERROR(VLOOKUP($A359,'CONCENTRADO DE CLAVES'!$A$10:$AU$732,Y$8,FALSE),"")</f>
        <v/>
      </c>
      <c r="Z359" s="37" t="str">
        <f>IFERROR(VLOOKUP($A359,'CONCENTRADO DE CLAVES'!$A$10:$AU$732,Z$8,FALSE),"")</f>
        <v/>
      </c>
      <c r="AA359" s="13" t="str">
        <f>IFERROR(VLOOKUP($A359,'CONCENTRADO DE CLAVES'!$A$10:$AU$732,AA$8,FALSE),"")</f>
        <v/>
      </c>
      <c r="AB359" s="13" t="str">
        <f>IFERROR(VLOOKUP($A359,'CONCENTRADO DE CLAVES'!$A$10:$AU$732,AB$8,FALSE),"")</f>
        <v/>
      </c>
      <c r="AC359" s="13" t="str">
        <f>IFERROR(VLOOKUP($A359,'CONCENTRADO DE CLAVES'!$A$10:$AU$732,AC$8,FALSE),"")</f>
        <v/>
      </c>
      <c r="AD359" s="37" t="str">
        <f>IFERROR(VLOOKUP($A359,'CONCENTRADO DE CLAVES'!$A$10:$AU$732,AD$8,FALSE),"")</f>
        <v/>
      </c>
      <c r="AE359" s="13" t="str">
        <f>IFERROR(VLOOKUP($A359,'CONCENTRADO DE CLAVES'!$A$10:$AU$732,AE$8,FALSE),"")</f>
        <v/>
      </c>
      <c r="AF359" s="13" t="str">
        <f>IFERROR(VLOOKUP($A359,'CONCENTRADO DE CLAVES'!$A$10:$AU$732,AF$8,FALSE),"")</f>
        <v/>
      </c>
      <c r="AG359" s="13" t="str">
        <f>IFERROR(VLOOKUP($A359,'CONCENTRADO DE CLAVES'!$A$10:$AU$732,AG$8,FALSE),"")</f>
        <v/>
      </c>
      <c r="AH359" s="37" t="str">
        <f>IFERROR(VLOOKUP($A359,'CONCENTRADO DE CLAVES'!$A$10:$AU$732,AH$8,FALSE),"")</f>
        <v/>
      </c>
      <c r="AI359" s="13" t="str">
        <f>IFERROR(VLOOKUP($A359,'CONCENTRADO DE CLAVES'!$A$10:$AU$732,AI$8,FALSE),"")</f>
        <v/>
      </c>
      <c r="AJ359" s="13" t="str">
        <f>IFERROR(VLOOKUP($A359,'CONCENTRADO DE CLAVES'!$A$10:$AU$732,AJ$8,FALSE),"")</f>
        <v/>
      </c>
      <c r="AK359" s="13" t="str">
        <f>IFERROR(VLOOKUP($A359,'CONCENTRADO DE CLAVES'!$A$10:$AU$732,AK$8,FALSE),"")</f>
        <v/>
      </c>
      <c r="AL359" s="37" t="str">
        <f>IFERROR(VLOOKUP($A359,'CONCENTRADO DE CLAVES'!$A$10:$AU$732,AL$8,FALSE),"")</f>
        <v/>
      </c>
      <c r="AM359" s="69" t="str">
        <f>IFERROR(VLOOKUP($A359,'CONCENTRADO DE CLAVES'!$A$10:$AU$732,AM$8,FALSE),"")</f>
        <v/>
      </c>
    </row>
    <row r="360" spans="1:39" x14ac:dyDescent="0.25">
      <c r="A360" s="66">
        <v>351</v>
      </c>
      <c r="B360" s="16" t="str">
        <f>IFERROR(VLOOKUP($A360,'CONCENTRADO DE CLAVES'!$A$10:$AU$732,B$8,FALSE),"")</f>
        <v/>
      </c>
      <c r="C360" s="16" t="str">
        <f>IFERROR(VLOOKUP($A360,'CONCENTRADO DE CLAVES'!$A$10:$AU$732,C$8,FALSE),"")</f>
        <v/>
      </c>
      <c r="D360" s="16" t="str">
        <f>IFERROR(VLOOKUP($A360,'CONCENTRADO DE CLAVES'!$A$10:$AU$732,D$8,FALSE),"")</f>
        <v/>
      </c>
      <c r="E360" s="16" t="str">
        <f>IFERROR(VLOOKUP($A360,'CONCENTRADO DE CLAVES'!$A$10:$AU$732,E$8,FALSE),"")</f>
        <v/>
      </c>
      <c r="F360" s="16" t="str">
        <f>IFERROR(VLOOKUP($A360,'CONCENTRADO DE CLAVES'!$A$10:$AU$732,F$8,FALSE),"")</f>
        <v/>
      </c>
      <c r="G360" s="16" t="str">
        <f>IFERROR(VLOOKUP($A360,'CONCENTRADO DE CLAVES'!$A$10:$AU$732,G$8,FALSE),"")</f>
        <v/>
      </c>
      <c r="H360" s="16" t="str">
        <f>IFERROR(VLOOKUP($A360,'CONCENTRADO DE CLAVES'!$A$10:$AU$732,H$8,FALSE),"")</f>
        <v/>
      </c>
      <c r="I360" s="16" t="str">
        <f>IFERROR(VLOOKUP($A360,'CONCENTRADO DE CLAVES'!$A$10:$AU$732,I$8,FALSE),"")</f>
        <v/>
      </c>
      <c r="J360" s="16" t="str">
        <f>IFERROR(VLOOKUP($A360,'CONCENTRADO DE CLAVES'!$A$10:$AU$732,J$8,FALSE),"")</f>
        <v/>
      </c>
      <c r="K360" s="16" t="str">
        <f>IFERROR(VLOOKUP($A360,'CONCENTRADO DE CLAVES'!$A$10:$AU$732,K$8,FALSE),"")</f>
        <v/>
      </c>
      <c r="L360" s="16" t="str">
        <f>IFERROR(VLOOKUP($A360,'CONCENTRADO DE CLAVES'!$A$10:$AU$732,L$8,FALSE),"")</f>
        <v/>
      </c>
      <c r="M360" s="16" t="str">
        <f>IFERROR(VLOOKUP($A360,'CONCENTRADO DE CLAVES'!$A$10:$AU$732,M$8,FALSE),"")</f>
        <v/>
      </c>
      <c r="N360" s="16" t="str">
        <f>IFERROR(VLOOKUP($A360,'CONCENTRADO DE CLAVES'!$A$10:$AU$732,N$8,FALSE),"")</f>
        <v/>
      </c>
      <c r="O360" s="16" t="str">
        <f>IFERROR(VLOOKUP($A360,'CONCENTRADO DE CLAVES'!$A$10:$AU$732,O$8,FALSE),"")</f>
        <v/>
      </c>
      <c r="P360" s="16" t="str">
        <f>IFERROR(VLOOKUP($A360,'CONCENTRADO DE CLAVES'!$A$10:$AU$732,P$8,FALSE),"")</f>
        <v/>
      </c>
      <c r="Q360" s="16" t="str">
        <f>IFERROR(VLOOKUP($A360,'CONCENTRADO DE CLAVES'!$A$10:$AU$732,Q$8,FALSE),"")</f>
        <v/>
      </c>
      <c r="R360" s="16" t="str">
        <f>IFERROR(VLOOKUP($A360,'CONCENTRADO DE CLAVES'!$A$10:$AU$732,R$8,FALSE),"")</f>
        <v/>
      </c>
      <c r="S360" s="16" t="str">
        <f>IFERROR(VLOOKUP($A360,'CONCENTRADO DE CLAVES'!$A$10:$AU$732,S$8,FALSE),"")</f>
        <v/>
      </c>
      <c r="T360" s="16" t="str">
        <f>IFERROR(VLOOKUP($A360,'CONCENTRADO DE CLAVES'!$A$10:$AU$732,T$8,FALSE),"")</f>
        <v/>
      </c>
      <c r="U360" s="16" t="str">
        <f>IFERROR(VLOOKUP($A360,'CONCENTRADO DE CLAVES'!$A$10:$AU$732,U$8,FALSE),"")</f>
        <v/>
      </c>
      <c r="V360" s="16" t="str">
        <f>IFERROR(VLOOKUP($A360,'CONCENTRADO DE CLAVES'!$A$10:$AU$732,V$8,FALSE),"")</f>
        <v/>
      </c>
      <c r="W360" s="13" t="str">
        <f>IFERROR(VLOOKUP($A360,'CONCENTRADO DE CLAVES'!$A$10:$AU$732,W$8,FALSE),"")</f>
        <v/>
      </c>
      <c r="X360" s="13" t="str">
        <f>IFERROR(VLOOKUP($A360,'CONCENTRADO DE CLAVES'!$A$10:$AU$732,X$8,FALSE),"")</f>
        <v/>
      </c>
      <c r="Y360" s="13" t="str">
        <f>IFERROR(VLOOKUP($A360,'CONCENTRADO DE CLAVES'!$A$10:$AU$732,Y$8,FALSE),"")</f>
        <v/>
      </c>
      <c r="Z360" s="37" t="str">
        <f>IFERROR(VLOOKUP($A360,'CONCENTRADO DE CLAVES'!$A$10:$AU$732,Z$8,FALSE),"")</f>
        <v/>
      </c>
      <c r="AA360" s="13" t="str">
        <f>IFERROR(VLOOKUP($A360,'CONCENTRADO DE CLAVES'!$A$10:$AU$732,AA$8,FALSE),"")</f>
        <v/>
      </c>
      <c r="AB360" s="13" t="str">
        <f>IFERROR(VLOOKUP($A360,'CONCENTRADO DE CLAVES'!$A$10:$AU$732,AB$8,FALSE),"")</f>
        <v/>
      </c>
      <c r="AC360" s="13" t="str">
        <f>IFERROR(VLOOKUP($A360,'CONCENTRADO DE CLAVES'!$A$10:$AU$732,AC$8,FALSE),"")</f>
        <v/>
      </c>
      <c r="AD360" s="37" t="str">
        <f>IFERROR(VLOOKUP($A360,'CONCENTRADO DE CLAVES'!$A$10:$AU$732,AD$8,FALSE),"")</f>
        <v/>
      </c>
      <c r="AE360" s="13" t="str">
        <f>IFERROR(VLOOKUP($A360,'CONCENTRADO DE CLAVES'!$A$10:$AU$732,AE$8,FALSE),"")</f>
        <v/>
      </c>
      <c r="AF360" s="13" t="str">
        <f>IFERROR(VLOOKUP($A360,'CONCENTRADO DE CLAVES'!$A$10:$AU$732,AF$8,FALSE),"")</f>
        <v/>
      </c>
      <c r="AG360" s="13" t="str">
        <f>IFERROR(VLOOKUP($A360,'CONCENTRADO DE CLAVES'!$A$10:$AU$732,AG$8,FALSE),"")</f>
        <v/>
      </c>
      <c r="AH360" s="37" t="str">
        <f>IFERROR(VLOOKUP($A360,'CONCENTRADO DE CLAVES'!$A$10:$AU$732,AH$8,FALSE),"")</f>
        <v/>
      </c>
      <c r="AI360" s="13" t="str">
        <f>IFERROR(VLOOKUP($A360,'CONCENTRADO DE CLAVES'!$A$10:$AU$732,AI$8,FALSE),"")</f>
        <v/>
      </c>
      <c r="AJ360" s="13" t="str">
        <f>IFERROR(VLOOKUP($A360,'CONCENTRADO DE CLAVES'!$A$10:$AU$732,AJ$8,FALSE),"")</f>
        <v/>
      </c>
      <c r="AK360" s="13" t="str">
        <f>IFERROR(VLOOKUP($A360,'CONCENTRADO DE CLAVES'!$A$10:$AU$732,AK$8,FALSE),"")</f>
        <v/>
      </c>
      <c r="AL360" s="37" t="str">
        <f>IFERROR(VLOOKUP($A360,'CONCENTRADO DE CLAVES'!$A$10:$AU$732,AL$8,FALSE),"")</f>
        <v/>
      </c>
      <c r="AM360" s="69" t="str">
        <f>IFERROR(VLOOKUP($A360,'CONCENTRADO DE CLAVES'!$A$10:$AU$732,AM$8,FALSE),"")</f>
        <v/>
      </c>
    </row>
    <row r="361" spans="1:39" x14ac:dyDescent="0.25">
      <c r="A361" s="66">
        <v>352</v>
      </c>
      <c r="B361" s="16" t="str">
        <f>IFERROR(VLOOKUP($A361,'CONCENTRADO DE CLAVES'!$A$10:$AU$732,B$8,FALSE),"")</f>
        <v/>
      </c>
      <c r="C361" s="16" t="str">
        <f>IFERROR(VLOOKUP($A361,'CONCENTRADO DE CLAVES'!$A$10:$AU$732,C$8,FALSE),"")</f>
        <v/>
      </c>
      <c r="D361" s="16" t="str">
        <f>IFERROR(VLOOKUP($A361,'CONCENTRADO DE CLAVES'!$A$10:$AU$732,D$8,FALSE),"")</f>
        <v/>
      </c>
      <c r="E361" s="16" t="str">
        <f>IFERROR(VLOOKUP($A361,'CONCENTRADO DE CLAVES'!$A$10:$AU$732,E$8,FALSE),"")</f>
        <v/>
      </c>
      <c r="F361" s="16" t="str">
        <f>IFERROR(VLOOKUP($A361,'CONCENTRADO DE CLAVES'!$A$10:$AU$732,F$8,FALSE),"")</f>
        <v/>
      </c>
      <c r="G361" s="16" t="str">
        <f>IFERROR(VLOOKUP($A361,'CONCENTRADO DE CLAVES'!$A$10:$AU$732,G$8,FALSE),"")</f>
        <v/>
      </c>
      <c r="H361" s="16" t="str">
        <f>IFERROR(VLOOKUP($A361,'CONCENTRADO DE CLAVES'!$A$10:$AU$732,H$8,FALSE),"")</f>
        <v/>
      </c>
      <c r="I361" s="16" t="str">
        <f>IFERROR(VLOOKUP($A361,'CONCENTRADO DE CLAVES'!$A$10:$AU$732,I$8,FALSE),"")</f>
        <v/>
      </c>
      <c r="J361" s="16" t="str">
        <f>IFERROR(VLOOKUP($A361,'CONCENTRADO DE CLAVES'!$A$10:$AU$732,J$8,FALSE),"")</f>
        <v/>
      </c>
      <c r="K361" s="16" t="str">
        <f>IFERROR(VLOOKUP($A361,'CONCENTRADO DE CLAVES'!$A$10:$AU$732,K$8,FALSE),"")</f>
        <v/>
      </c>
      <c r="L361" s="16" t="str">
        <f>IFERROR(VLOOKUP($A361,'CONCENTRADO DE CLAVES'!$A$10:$AU$732,L$8,FALSE),"")</f>
        <v/>
      </c>
      <c r="M361" s="16" t="str">
        <f>IFERROR(VLOOKUP($A361,'CONCENTRADO DE CLAVES'!$A$10:$AU$732,M$8,FALSE),"")</f>
        <v/>
      </c>
      <c r="N361" s="16" t="str">
        <f>IFERROR(VLOOKUP($A361,'CONCENTRADO DE CLAVES'!$A$10:$AU$732,N$8,FALSE),"")</f>
        <v/>
      </c>
      <c r="O361" s="16" t="str">
        <f>IFERROR(VLOOKUP($A361,'CONCENTRADO DE CLAVES'!$A$10:$AU$732,O$8,FALSE),"")</f>
        <v/>
      </c>
      <c r="P361" s="16" t="str">
        <f>IFERROR(VLOOKUP($A361,'CONCENTRADO DE CLAVES'!$A$10:$AU$732,P$8,FALSE),"")</f>
        <v/>
      </c>
      <c r="Q361" s="16" t="str">
        <f>IFERROR(VLOOKUP($A361,'CONCENTRADO DE CLAVES'!$A$10:$AU$732,Q$8,FALSE),"")</f>
        <v/>
      </c>
      <c r="R361" s="16" t="str">
        <f>IFERROR(VLOOKUP($A361,'CONCENTRADO DE CLAVES'!$A$10:$AU$732,R$8,FALSE),"")</f>
        <v/>
      </c>
      <c r="S361" s="16" t="str">
        <f>IFERROR(VLOOKUP($A361,'CONCENTRADO DE CLAVES'!$A$10:$AU$732,S$8,FALSE),"")</f>
        <v/>
      </c>
      <c r="T361" s="16" t="str">
        <f>IFERROR(VLOOKUP($A361,'CONCENTRADO DE CLAVES'!$A$10:$AU$732,T$8,FALSE),"")</f>
        <v/>
      </c>
      <c r="U361" s="16" t="str">
        <f>IFERROR(VLOOKUP($A361,'CONCENTRADO DE CLAVES'!$A$10:$AU$732,U$8,FALSE),"")</f>
        <v/>
      </c>
      <c r="V361" s="16" t="str">
        <f>IFERROR(VLOOKUP($A361,'CONCENTRADO DE CLAVES'!$A$10:$AU$732,V$8,FALSE),"")</f>
        <v/>
      </c>
      <c r="W361" s="13" t="str">
        <f>IFERROR(VLOOKUP($A361,'CONCENTRADO DE CLAVES'!$A$10:$AU$732,W$8,FALSE),"")</f>
        <v/>
      </c>
      <c r="X361" s="13" t="str">
        <f>IFERROR(VLOOKUP($A361,'CONCENTRADO DE CLAVES'!$A$10:$AU$732,X$8,FALSE),"")</f>
        <v/>
      </c>
      <c r="Y361" s="13" t="str">
        <f>IFERROR(VLOOKUP($A361,'CONCENTRADO DE CLAVES'!$A$10:$AU$732,Y$8,FALSE),"")</f>
        <v/>
      </c>
      <c r="Z361" s="37" t="str">
        <f>IFERROR(VLOOKUP($A361,'CONCENTRADO DE CLAVES'!$A$10:$AU$732,Z$8,FALSE),"")</f>
        <v/>
      </c>
      <c r="AA361" s="13" t="str">
        <f>IFERROR(VLOOKUP($A361,'CONCENTRADO DE CLAVES'!$A$10:$AU$732,AA$8,FALSE),"")</f>
        <v/>
      </c>
      <c r="AB361" s="13" t="str">
        <f>IFERROR(VLOOKUP($A361,'CONCENTRADO DE CLAVES'!$A$10:$AU$732,AB$8,FALSE),"")</f>
        <v/>
      </c>
      <c r="AC361" s="13" t="str">
        <f>IFERROR(VLOOKUP($A361,'CONCENTRADO DE CLAVES'!$A$10:$AU$732,AC$8,FALSE),"")</f>
        <v/>
      </c>
      <c r="AD361" s="37" t="str">
        <f>IFERROR(VLOOKUP($A361,'CONCENTRADO DE CLAVES'!$A$10:$AU$732,AD$8,FALSE),"")</f>
        <v/>
      </c>
      <c r="AE361" s="13" t="str">
        <f>IFERROR(VLOOKUP($A361,'CONCENTRADO DE CLAVES'!$A$10:$AU$732,AE$8,FALSE),"")</f>
        <v/>
      </c>
      <c r="AF361" s="13" t="str">
        <f>IFERROR(VLOOKUP($A361,'CONCENTRADO DE CLAVES'!$A$10:$AU$732,AF$8,FALSE),"")</f>
        <v/>
      </c>
      <c r="AG361" s="13" t="str">
        <f>IFERROR(VLOOKUP($A361,'CONCENTRADO DE CLAVES'!$A$10:$AU$732,AG$8,FALSE),"")</f>
        <v/>
      </c>
      <c r="AH361" s="37" t="str">
        <f>IFERROR(VLOOKUP($A361,'CONCENTRADO DE CLAVES'!$A$10:$AU$732,AH$8,FALSE),"")</f>
        <v/>
      </c>
      <c r="AI361" s="13" t="str">
        <f>IFERROR(VLOOKUP($A361,'CONCENTRADO DE CLAVES'!$A$10:$AU$732,AI$8,FALSE),"")</f>
        <v/>
      </c>
      <c r="AJ361" s="13" t="str">
        <f>IFERROR(VLOOKUP($A361,'CONCENTRADO DE CLAVES'!$A$10:$AU$732,AJ$8,FALSE),"")</f>
        <v/>
      </c>
      <c r="AK361" s="13" t="str">
        <f>IFERROR(VLOOKUP($A361,'CONCENTRADO DE CLAVES'!$A$10:$AU$732,AK$8,FALSE),"")</f>
        <v/>
      </c>
      <c r="AL361" s="37" t="str">
        <f>IFERROR(VLOOKUP($A361,'CONCENTRADO DE CLAVES'!$A$10:$AU$732,AL$8,FALSE),"")</f>
        <v/>
      </c>
      <c r="AM361" s="69" t="str">
        <f>IFERROR(VLOOKUP($A361,'CONCENTRADO DE CLAVES'!$A$10:$AU$732,AM$8,FALSE),"")</f>
        <v/>
      </c>
    </row>
    <row r="362" spans="1:39" x14ac:dyDescent="0.25">
      <c r="A362" s="66">
        <v>353</v>
      </c>
      <c r="B362" s="16" t="str">
        <f>IFERROR(VLOOKUP($A362,'CONCENTRADO DE CLAVES'!$A$10:$AU$732,B$8,FALSE),"")</f>
        <v/>
      </c>
      <c r="C362" s="16" t="str">
        <f>IFERROR(VLOOKUP($A362,'CONCENTRADO DE CLAVES'!$A$10:$AU$732,C$8,FALSE),"")</f>
        <v/>
      </c>
      <c r="D362" s="16" t="str">
        <f>IFERROR(VLOOKUP($A362,'CONCENTRADO DE CLAVES'!$A$10:$AU$732,D$8,FALSE),"")</f>
        <v/>
      </c>
      <c r="E362" s="16" t="str">
        <f>IFERROR(VLOOKUP($A362,'CONCENTRADO DE CLAVES'!$A$10:$AU$732,E$8,FALSE),"")</f>
        <v/>
      </c>
      <c r="F362" s="16" t="str">
        <f>IFERROR(VLOOKUP($A362,'CONCENTRADO DE CLAVES'!$A$10:$AU$732,F$8,FALSE),"")</f>
        <v/>
      </c>
      <c r="G362" s="16" t="str">
        <f>IFERROR(VLOOKUP($A362,'CONCENTRADO DE CLAVES'!$A$10:$AU$732,G$8,FALSE),"")</f>
        <v/>
      </c>
      <c r="H362" s="16" t="str">
        <f>IFERROR(VLOOKUP($A362,'CONCENTRADO DE CLAVES'!$A$10:$AU$732,H$8,FALSE),"")</f>
        <v/>
      </c>
      <c r="I362" s="16" t="str">
        <f>IFERROR(VLOOKUP($A362,'CONCENTRADO DE CLAVES'!$A$10:$AU$732,I$8,FALSE),"")</f>
        <v/>
      </c>
      <c r="J362" s="16" t="str">
        <f>IFERROR(VLOOKUP($A362,'CONCENTRADO DE CLAVES'!$A$10:$AU$732,J$8,FALSE),"")</f>
        <v/>
      </c>
      <c r="K362" s="16" t="str">
        <f>IFERROR(VLOOKUP($A362,'CONCENTRADO DE CLAVES'!$A$10:$AU$732,K$8,FALSE),"")</f>
        <v/>
      </c>
      <c r="L362" s="16" t="str">
        <f>IFERROR(VLOOKUP($A362,'CONCENTRADO DE CLAVES'!$A$10:$AU$732,L$8,FALSE),"")</f>
        <v/>
      </c>
      <c r="M362" s="16" t="str">
        <f>IFERROR(VLOOKUP($A362,'CONCENTRADO DE CLAVES'!$A$10:$AU$732,M$8,FALSE),"")</f>
        <v/>
      </c>
      <c r="N362" s="16" t="str">
        <f>IFERROR(VLOOKUP($A362,'CONCENTRADO DE CLAVES'!$A$10:$AU$732,N$8,FALSE),"")</f>
        <v/>
      </c>
      <c r="O362" s="16" t="str">
        <f>IFERROR(VLOOKUP($A362,'CONCENTRADO DE CLAVES'!$A$10:$AU$732,O$8,FALSE),"")</f>
        <v/>
      </c>
      <c r="P362" s="16" t="str">
        <f>IFERROR(VLOOKUP($A362,'CONCENTRADO DE CLAVES'!$A$10:$AU$732,P$8,FALSE),"")</f>
        <v/>
      </c>
      <c r="Q362" s="16" t="str">
        <f>IFERROR(VLOOKUP($A362,'CONCENTRADO DE CLAVES'!$A$10:$AU$732,Q$8,FALSE),"")</f>
        <v/>
      </c>
      <c r="R362" s="16" t="str">
        <f>IFERROR(VLOOKUP($A362,'CONCENTRADO DE CLAVES'!$A$10:$AU$732,R$8,FALSE),"")</f>
        <v/>
      </c>
      <c r="S362" s="16" t="str">
        <f>IFERROR(VLOOKUP($A362,'CONCENTRADO DE CLAVES'!$A$10:$AU$732,S$8,FALSE),"")</f>
        <v/>
      </c>
      <c r="T362" s="16" t="str">
        <f>IFERROR(VLOOKUP($A362,'CONCENTRADO DE CLAVES'!$A$10:$AU$732,T$8,FALSE),"")</f>
        <v/>
      </c>
      <c r="U362" s="16" t="str">
        <f>IFERROR(VLOOKUP($A362,'CONCENTRADO DE CLAVES'!$A$10:$AU$732,U$8,FALSE),"")</f>
        <v/>
      </c>
      <c r="V362" s="16" t="str">
        <f>IFERROR(VLOOKUP($A362,'CONCENTRADO DE CLAVES'!$A$10:$AU$732,V$8,FALSE),"")</f>
        <v/>
      </c>
      <c r="W362" s="13" t="str">
        <f>IFERROR(VLOOKUP($A362,'CONCENTRADO DE CLAVES'!$A$10:$AU$732,W$8,FALSE),"")</f>
        <v/>
      </c>
      <c r="X362" s="13" t="str">
        <f>IFERROR(VLOOKUP($A362,'CONCENTRADO DE CLAVES'!$A$10:$AU$732,X$8,FALSE),"")</f>
        <v/>
      </c>
      <c r="Y362" s="13" t="str">
        <f>IFERROR(VLOOKUP($A362,'CONCENTRADO DE CLAVES'!$A$10:$AU$732,Y$8,FALSE),"")</f>
        <v/>
      </c>
      <c r="Z362" s="37" t="str">
        <f>IFERROR(VLOOKUP($A362,'CONCENTRADO DE CLAVES'!$A$10:$AU$732,Z$8,FALSE),"")</f>
        <v/>
      </c>
      <c r="AA362" s="13" t="str">
        <f>IFERROR(VLOOKUP($A362,'CONCENTRADO DE CLAVES'!$A$10:$AU$732,AA$8,FALSE),"")</f>
        <v/>
      </c>
      <c r="AB362" s="13" t="str">
        <f>IFERROR(VLOOKUP($A362,'CONCENTRADO DE CLAVES'!$A$10:$AU$732,AB$8,FALSE),"")</f>
        <v/>
      </c>
      <c r="AC362" s="13" t="str">
        <f>IFERROR(VLOOKUP($A362,'CONCENTRADO DE CLAVES'!$A$10:$AU$732,AC$8,FALSE),"")</f>
        <v/>
      </c>
      <c r="AD362" s="37" t="str">
        <f>IFERROR(VLOOKUP($A362,'CONCENTRADO DE CLAVES'!$A$10:$AU$732,AD$8,FALSE),"")</f>
        <v/>
      </c>
      <c r="AE362" s="13" t="str">
        <f>IFERROR(VLOOKUP($A362,'CONCENTRADO DE CLAVES'!$A$10:$AU$732,AE$8,FALSE),"")</f>
        <v/>
      </c>
      <c r="AF362" s="13" t="str">
        <f>IFERROR(VLOOKUP($A362,'CONCENTRADO DE CLAVES'!$A$10:$AU$732,AF$8,FALSE),"")</f>
        <v/>
      </c>
      <c r="AG362" s="13" t="str">
        <f>IFERROR(VLOOKUP($A362,'CONCENTRADO DE CLAVES'!$A$10:$AU$732,AG$8,FALSE),"")</f>
        <v/>
      </c>
      <c r="AH362" s="37" t="str">
        <f>IFERROR(VLOOKUP($A362,'CONCENTRADO DE CLAVES'!$A$10:$AU$732,AH$8,FALSE),"")</f>
        <v/>
      </c>
      <c r="AI362" s="13" t="str">
        <f>IFERROR(VLOOKUP($A362,'CONCENTRADO DE CLAVES'!$A$10:$AU$732,AI$8,FALSE),"")</f>
        <v/>
      </c>
      <c r="AJ362" s="13" t="str">
        <f>IFERROR(VLOOKUP($A362,'CONCENTRADO DE CLAVES'!$A$10:$AU$732,AJ$8,FALSE),"")</f>
        <v/>
      </c>
      <c r="AK362" s="13" t="str">
        <f>IFERROR(VLOOKUP($A362,'CONCENTRADO DE CLAVES'!$A$10:$AU$732,AK$8,FALSE),"")</f>
        <v/>
      </c>
      <c r="AL362" s="37" t="str">
        <f>IFERROR(VLOOKUP($A362,'CONCENTRADO DE CLAVES'!$A$10:$AU$732,AL$8,FALSE),"")</f>
        <v/>
      </c>
      <c r="AM362" s="69" t="str">
        <f>IFERROR(VLOOKUP($A362,'CONCENTRADO DE CLAVES'!$A$10:$AU$732,AM$8,FALSE),"")</f>
        <v/>
      </c>
    </row>
    <row r="363" spans="1:39" x14ac:dyDescent="0.25">
      <c r="A363" s="66">
        <v>354</v>
      </c>
      <c r="B363" s="16" t="str">
        <f>IFERROR(VLOOKUP($A363,'CONCENTRADO DE CLAVES'!$A$10:$AU$732,B$8,FALSE),"")</f>
        <v/>
      </c>
      <c r="C363" s="16" t="str">
        <f>IFERROR(VLOOKUP($A363,'CONCENTRADO DE CLAVES'!$A$10:$AU$732,C$8,FALSE),"")</f>
        <v/>
      </c>
      <c r="D363" s="16" t="str">
        <f>IFERROR(VLOOKUP($A363,'CONCENTRADO DE CLAVES'!$A$10:$AU$732,D$8,FALSE),"")</f>
        <v/>
      </c>
      <c r="E363" s="16" t="str">
        <f>IFERROR(VLOOKUP($A363,'CONCENTRADO DE CLAVES'!$A$10:$AU$732,E$8,FALSE),"")</f>
        <v/>
      </c>
      <c r="F363" s="16" t="str">
        <f>IFERROR(VLOOKUP($A363,'CONCENTRADO DE CLAVES'!$A$10:$AU$732,F$8,FALSE),"")</f>
        <v/>
      </c>
      <c r="G363" s="16" t="str">
        <f>IFERROR(VLOOKUP($A363,'CONCENTRADO DE CLAVES'!$A$10:$AU$732,G$8,FALSE),"")</f>
        <v/>
      </c>
      <c r="H363" s="16" t="str">
        <f>IFERROR(VLOOKUP($A363,'CONCENTRADO DE CLAVES'!$A$10:$AU$732,H$8,FALSE),"")</f>
        <v/>
      </c>
      <c r="I363" s="16" t="str">
        <f>IFERROR(VLOOKUP($A363,'CONCENTRADO DE CLAVES'!$A$10:$AU$732,I$8,FALSE),"")</f>
        <v/>
      </c>
      <c r="J363" s="16" t="str">
        <f>IFERROR(VLOOKUP($A363,'CONCENTRADO DE CLAVES'!$A$10:$AU$732,J$8,FALSE),"")</f>
        <v/>
      </c>
      <c r="K363" s="16" t="str">
        <f>IFERROR(VLOOKUP($A363,'CONCENTRADO DE CLAVES'!$A$10:$AU$732,K$8,FALSE),"")</f>
        <v/>
      </c>
      <c r="L363" s="16" t="str">
        <f>IFERROR(VLOOKUP($A363,'CONCENTRADO DE CLAVES'!$A$10:$AU$732,L$8,FALSE),"")</f>
        <v/>
      </c>
      <c r="M363" s="16" t="str">
        <f>IFERROR(VLOOKUP($A363,'CONCENTRADO DE CLAVES'!$A$10:$AU$732,M$8,FALSE),"")</f>
        <v/>
      </c>
      <c r="N363" s="16" t="str">
        <f>IFERROR(VLOOKUP($A363,'CONCENTRADO DE CLAVES'!$A$10:$AU$732,N$8,FALSE),"")</f>
        <v/>
      </c>
      <c r="O363" s="16" t="str">
        <f>IFERROR(VLOOKUP($A363,'CONCENTRADO DE CLAVES'!$A$10:$AU$732,O$8,FALSE),"")</f>
        <v/>
      </c>
      <c r="P363" s="16" t="str">
        <f>IFERROR(VLOOKUP($A363,'CONCENTRADO DE CLAVES'!$A$10:$AU$732,P$8,FALSE),"")</f>
        <v/>
      </c>
      <c r="Q363" s="16" t="str">
        <f>IFERROR(VLOOKUP($A363,'CONCENTRADO DE CLAVES'!$A$10:$AU$732,Q$8,FALSE),"")</f>
        <v/>
      </c>
      <c r="R363" s="16" t="str">
        <f>IFERROR(VLOOKUP($A363,'CONCENTRADO DE CLAVES'!$A$10:$AU$732,R$8,FALSE),"")</f>
        <v/>
      </c>
      <c r="S363" s="16" t="str">
        <f>IFERROR(VLOOKUP($A363,'CONCENTRADO DE CLAVES'!$A$10:$AU$732,S$8,FALSE),"")</f>
        <v/>
      </c>
      <c r="T363" s="16" t="str">
        <f>IFERROR(VLOOKUP($A363,'CONCENTRADO DE CLAVES'!$A$10:$AU$732,T$8,FALSE),"")</f>
        <v/>
      </c>
      <c r="U363" s="16" t="str">
        <f>IFERROR(VLOOKUP($A363,'CONCENTRADO DE CLAVES'!$A$10:$AU$732,U$8,FALSE),"")</f>
        <v/>
      </c>
      <c r="V363" s="16" t="str">
        <f>IFERROR(VLOOKUP($A363,'CONCENTRADO DE CLAVES'!$A$10:$AU$732,V$8,FALSE),"")</f>
        <v/>
      </c>
      <c r="W363" s="13" t="str">
        <f>IFERROR(VLOOKUP($A363,'CONCENTRADO DE CLAVES'!$A$10:$AU$732,W$8,FALSE),"")</f>
        <v/>
      </c>
      <c r="X363" s="13" t="str">
        <f>IFERROR(VLOOKUP($A363,'CONCENTRADO DE CLAVES'!$A$10:$AU$732,X$8,FALSE),"")</f>
        <v/>
      </c>
      <c r="Y363" s="13" t="str">
        <f>IFERROR(VLOOKUP($A363,'CONCENTRADO DE CLAVES'!$A$10:$AU$732,Y$8,FALSE),"")</f>
        <v/>
      </c>
      <c r="Z363" s="37" t="str">
        <f>IFERROR(VLOOKUP($A363,'CONCENTRADO DE CLAVES'!$A$10:$AU$732,Z$8,FALSE),"")</f>
        <v/>
      </c>
      <c r="AA363" s="13" t="str">
        <f>IFERROR(VLOOKUP($A363,'CONCENTRADO DE CLAVES'!$A$10:$AU$732,AA$8,FALSE),"")</f>
        <v/>
      </c>
      <c r="AB363" s="13" t="str">
        <f>IFERROR(VLOOKUP($A363,'CONCENTRADO DE CLAVES'!$A$10:$AU$732,AB$8,FALSE),"")</f>
        <v/>
      </c>
      <c r="AC363" s="13" t="str">
        <f>IFERROR(VLOOKUP($A363,'CONCENTRADO DE CLAVES'!$A$10:$AU$732,AC$8,FALSE),"")</f>
        <v/>
      </c>
      <c r="AD363" s="37" t="str">
        <f>IFERROR(VLOOKUP($A363,'CONCENTRADO DE CLAVES'!$A$10:$AU$732,AD$8,FALSE),"")</f>
        <v/>
      </c>
      <c r="AE363" s="13" t="str">
        <f>IFERROR(VLOOKUP($A363,'CONCENTRADO DE CLAVES'!$A$10:$AU$732,AE$8,FALSE),"")</f>
        <v/>
      </c>
      <c r="AF363" s="13" t="str">
        <f>IFERROR(VLOOKUP($A363,'CONCENTRADO DE CLAVES'!$A$10:$AU$732,AF$8,FALSE),"")</f>
        <v/>
      </c>
      <c r="AG363" s="13" t="str">
        <f>IFERROR(VLOOKUP($A363,'CONCENTRADO DE CLAVES'!$A$10:$AU$732,AG$8,FALSE),"")</f>
        <v/>
      </c>
      <c r="AH363" s="37" t="str">
        <f>IFERROR(VLOOKUP($A363,'CONCENTRADO DE CLAVES'!$A$10:$AU$732,AH$8,FALSE),"")</f>
        <v/>
      </c>
      <c r="AI363" s="13" t="str">
        <f>IFERROR(VLOOKUP($A363,'CONCENTRADO DE CLAVES'!$A$10:$AU$732,AI$8,FALSE),"")</f>
        <v/>
      </c>
      <c r="AJ363" s="13" t="str">
        <f>IFERROR(VLOOKUP($A363,'CONCENTRADO DE CLAVES'!$A$10:$AU$732,AJ$8,FALSE),"")</f>
        <v/>
      </c>
      <c r="AK363" s="13" t="str">
        <f>IFERROR(VLOOKUP($A363,'CONCENTRADO DE CLAVES'!$A$10:$AU$732,AK$8,FALSE),"")</f>
        <v/>
      </c>
      <c r="AL363" s="37" t="str">
        <f>IFERROR(VLOOKUP($A363,'CONCENTRADO DE CLAVES'!$A$10:$AU$732,AL$8,FALSE),"")</f>
        <v/>
      </c>
      <c r="AM363" s="69" t="str">
        <f>IFERROR(VLOOKUP($A363,'CONCENTRADO DE CLAVES'!$A$10:$AU$732,AM$8,FALSE),"")</f>
        <v/>
      </c>
    </row>
    <row r="364" spans="1:39" x14ac:dyDescent="0.25">
      <c r="A364" s="66">
        <v>355</v>
      </c>
      <c r="B364" s="16" t="str">
        <f>IFERROR(VLOOKUP($A364,'CONCENTRADO DE CLAVES'!$A$10:$AU$732,B$8,FALSE),"")</f>
        <v/>
      </c>
      <c r="C364" s="16" t="str">
        <f>IFERROR(VLOOKUP($A364,'CONCENTRADO DE CLAVES'!$A$10:$AU$732,C$8,FALSE),"")</f>
        <v/>
      </c>
      <c r="D364" s="16" t="str">
        <f>IFERROR(VLOOKUP($A364,'CONCENTRADO DE CLAVES'!$A$10:$AU$732,D$8,FALSE),"")</f>
        <v/>
      </c>
      <c r="E364" s="16" t="str">
        <f>IFERROR(VLOOKUP($A364,'CONCENTRADO DE CLAVES'!$A$10:$AU$732,E$8,FALSE),"")</f>
        <v/>
      </c>
      <c r="F364" s="16" t="str">
        <f>IFERROR(VLOOKUP($A364,'CONCENTRADO DE CLAVES'!$A$10:$AU$732,F$8,FALSE),"")</f>
        <v/>
      </c>
      <c r="G364" s="16" t="str">
        <f>IFERROR(VLOOKUP($A364,'CONCENTRADO DE CLAVES'!$A$10:$AU$732,G$8,FALSE),"")</f>
        <v/>
      </c>
      <c r="H364" s="16" t="str">
        <f>IFERROR(VLOOKUP($A364,'CONCENTRADO DE CLAVES'!$A$10:$AU$732,H$8,FALSE),"")</f>
        <v/>
      </c>
      <c r="I364" s="16" t="str">
        <f>IFERROR(VLOOKUP($A364,'CONCENTRADO DE CLAVES'!$A$10:$AU$732,I$8,FALSE),"")</f>
        <v/>
      </c>
      <c r="J364" s="16" t="str">
        <f>IFERROR(VLOOKUP($A364,'CONCENTRADO DE CLAVES'!$A$10:$AU$732,J$8,FALSE),"")</f>
        <v/>
      </c>
      <c r="K364" s="16" t="str">
        <f>IFERROR(VLOOKUP($A364,'CONCENTRADO DE CLAVES'!$A$10:$AU$732,K$8,FALSE),"")</f>
        <v/>
      </c>
      <c r="L364" s="16" t="str">
        <f>IFERROR(VLOOKUP($A364,'CONCENTRADO DE CLAVES'!$A$10:$AU$732,L$8,FALSE),"")</f>
        <v/>
      </c>
      <c r="M364" s="16" t="str">
        <f>IFERROR(VLOOKUP($A364,'CONCENTRADO DE CLAVES'!$A$10:$AU$732,M$8,FALSE),"")</f>
        <v/>
      </c>
      <c r="N364" s="16" t="str">
        <f>IFERROR(VLOOKUP($A364,'CONCENTRADO DE CLAVES'!$A$10:$AU$732,N$8,FALSE),"")</f>
        <v/>
      </c>
      <c r="O364" s="16" t="str">
        <f>IFERROR(VLOOKUP($A364,'CONCENTRADO DE CLAVES'!$A$10:$AU$732,O$8,FALSE),"")</f>
        <v/>
      </c>
      <c r="P364" s="16" t="str">
        <f>IFERROR(VLOOKUP($A364,'CONCENTRADO DE CLAVES'!$A$10:$AU$732,P$8,FALSE),"")</f>
        <v/>
      </c>
      <c r="Q364" s="16" t="str">
        <f>IFERROR(VLOOKUP($A364,'CONCENTRADO DE CLAVES'!$A$10:$AU$732,Q$8,FALSE),"")</f>
        <v/>
      </c>
      <c r="R364" s="16" t="str">
        <f>IFERROR(VLOOKUP($A364,'CONCENTRADO DE CLAVES'!$A$10:$AU$732,R$8,FALSE),"")</f>
        <v/>
      </c>
      <c r="S364" s="16" t="str">
        <f>IFERROR(VLOOKUP($A364,'CONCENTRADO DE CLAVES'!$A$10:$AU$732,S$8,FALSE),"")</f>
        <v/>
      </c>
      <c r="T364" s="16" t="str">
        <f>IFERROR(VLOOKUP($A364,'CONCENTRADO DE CLAVES'!$A$10:$AU$732,T$8,FALSE),"")</f>
        <v/>
      </c>
      <c r="U364" s="16" t="str">
        <f>IFERROR(VLOOKUP($A364,'CONCENTRADO DE CLAVES'!$A$10:$AU$732,U$8,FALSE),"")</f>
        <v/>
      </c>
      <c r="V364" s="16" t="str">
        <f>IFERROR(VLOOKUP($A364,'CONCENTRADO DE CLAVES'!$A$10:$AU$732,V$8,FALSE),"")</f>
        <v/>
      </c>
      <c r="W364" s="13" t="str">
        <f>IFERROR(VLOOKUP($A364,'CONCENTRADO DE CLAVES'!$A$10:$AU$732,W$8,FALSE),"")</f>
        <v/>
      </c>
      <c r="X364" s="13" t="str">
        <f>IFERROR(VLOOKUP($A364,'CONCENTRADO DE CLAVES'!$A$10:$AU$732,X$8,FALSE),"")</f>
        <v/>
      </c>
      <c r="Y364" s="13" t="str">
        <f>IFERROR(VLOOKUP($A364,'CONCENTRADO DE CLAVES'!$A$10:$AU$732,Y$8,FALSE),"")</f>
        <v/>
      </c>
      <c r="Z364" s="37" t="str">
        <f>IFERROR(VLOOKUP($A364,'CONCENTRADO DE CLAVES'!$A$10:$AU$732,Z$8,FALSE),"")</f>
        <v/>
      </c>
      <c r="AA364" s="13" t="str">
        <f>IFERROR(VLOOKUP($A364,'CONCENTRADO DE CLAVES'!$A$10:$AU$732,AA$8,FALSE),"")</f>
        <v/>
      </c>
      <c r="AB364" s="13" t="str">
        <f>IFERROR(VLOOKUP($A364,'CONCENTRADO DE CLAVES'!$A$10:$AU$732,AB$8,FALSE),"")</f>
        <v/>
      </c>
      <c r="AC364" s="13" t="str">
        <f>IFERROR(VLOOKUP($A364,'CONCENTRADO DE CLAVES'!$A$10:$AU$732,AC$8,FALSE),"")</f>
        <v/>
      </c>
      <c r="AD364" s="37" t="str">
        <f>IFERROR(VLOOKUP($A364,'CONCENTRADO DE CLAVES'!$A$10:$AU$732,AD$8,FALSE),"")</f>
        <v/>
      </c>
      <c r="AE364" s="13" t="str">
        <f>IFERROR(VLOOKUP($A364,'CONCENTRADO DE CLAVES'!$A$10:$AU$732,AE$8,FALSE),"")</f>
        <v/>
      </c>
      <c r="AF364" s="13" t="str">
        <f>IFERROR(VLOOKUP($A364,'CONCENTRADO DE CLAVES'!$A$10:$AU$732,AF$8,FALSE),"")</f>
        <v/>
      </c>
      <c r="AG364" s="13" t="str">
        <f>IFERROR(VLOOKUP($A364,'CONCENTRADO DE CLAVES'!$A$10:$AU$732,AG$8,FALSE),"")</f>
        <v/>
      </c>
      <c r="AH364" s="37" t="str">
        <f>IFERROR(VLOOKUP($A364,'CONCENTRADO DE CLAVES'!$A$10:$AU$732,AH$8,FALSE),"")</f>
        <v/>
      </c>
      <c r="AI364" s="13" t="str">
        <f>IFERROR(VLOOKUP($A364,'CONCENTRADO DE CLAVES'!$A$10:$AU$732,AI$8,FALSE),"")</f>
        <v/>
      </c>
      <c r="AJ364" s="13" t="str">
        <f>IFERROR(VLOOKUP($A364,'CONCENTRADO DE CLAVES'!$A$10:$AU$732,AJ$8,FALSE),"")</f>
        <v/>
      </c>
      <c r="AK364" s="13" t="str">
        <f>IFERROR(VLOOKUP($A364,'CONCENTRADO DE CLAVES'!$A$10:$AU$732,AK$8,FALSE),"")</f>
        <v/>
      </c>
      <c r="AL364" s="37" t="str">
        <f>IFERROR(VLOOKUP($A364,'CONCENTRADO DE CLAVES'!$A$10:$AU$732,AL$8,FALSE),"")</f>
        <v/>
      </c>
      <c r="AM364" s="69" t="str">
        <f>IFERROR(VLOOKUP($A364,'CONCENTRADO DE CLAVES'!$A$10:$AU$732,AM$8,FALSE),"")</f>
        <v/>
      </c>
    </row>
    <row r="365" spans="1:39" x14ac:dyDescent="0.25">
      <c r="A365" s="66">
        <v>356</v>
      </c>
      <c r="B365" s="16" t="str">
        <f>IFERROR(VLOOKUP($A365,'CONCENTRADO DE CLAVES'!$A$10:$AU$732,B$8,FALSE),"")</f>
        <v/>
      </c>
      <c r="C365" s="16" t="str">
        <f>IFERROR(VLOOKUP($A365,'CONCENTRADO DE CLAVES'!$A$10:$AU$732,C$8,FALSE),"")</f>
        <v/>
      </c>
      <c r="D365" s="16" t="str">
        <f>IFERROR(VLOOKUP($A365,'CONCENTRADO DE CLAVES'!$A$10:$AU$732,D$8,FALSE),"")</f>
        <v/>
      </c>
      <c r="E365" s="16" t="str">
        <f>IFERROR(VLOOKUP($A365,'CONCENTRADO DE CLAVES'!$A$10:$AU$732,E$8,FALSE),"")</f>
        <v/>
      </c>
      <c r="F365" s="16" t="str">
        <f>IFERROR(VLOOKUP($A365,'CONCENTRADO DE CLAVES'!$A$10:$AU$732,F$8,FALSE),"")</f>
        <v/>
      </c>
      <c r="G365" s="16" t="str">
        <f>IFERROR(VLOOKUP($A365,'CONCENTRADO DE CLAVES'!$A$10:$AU$732,G$8,FALSE),"")</f>
        <v/>
      </c>
      <c r="H365" s="16" t="str">
        <f>IFERROR(VLOOKUP($A365,'CONCENTRADO DE CLAVES'!$A$10:$AU$732,H$8,FALSE),"")</f>
        <v/>
      </c>
      <c r="I365" s="16" t="str">
        <f>IFERROR(VLOOKUP($A365,'CONCENTRADO DE CLAVES'!$A$10:$AU$732,I$8,FALSE),"")</f>
        <v/>
      </c>
      <c r="J365" s="16" t="str">
        <f>IFERROR(VLOOKUP($A365,'CONCENTRADO DE CLAVES'!$A$10:$AU$732,J$8,FALSE),"")</f>
        <v/>
      </c>
      <c r="K365" s="16" t="str">
        <f>IFERROR(VLOOKUP($A365,'CONCENTRADO DE CLAVES'!$A$10:$AU$732,K$8,FALSE),"")</f>
        <v/>
      </c>
      <c r="L365" s="16" t="str">
        <f>IFERROR(VLOOKUP($A365,'CONCENTRADO DE CLAVES'!$A$10:$AU$732,L$8,FALSE),"")</f>
        <v/>
      </c>
      <c r="M365" s="16" t="str">
        <f>IFERROR(VLOOKUP($A365,'CONCENTRADO DE CLAVES'!$A$10:$AU$732,M$8,FALSE),"")</f>
        <v/>
      </c>
      <c r="N365" s="16" t="str">
        <f>IFERROR(VLOOKUP($A365,'CONCENTRADO DE CLAVES'!$A$10:$AU$732,N$8,FALSE),"")</f>
        <v/>
      </c>
      <c r="O365" s="16" t="str">
        <f>IFERROR(VLOOKUP($A365,'CONCENTRADO DE CLAVES'!$A$10:$AU$732,O$8,FALSE),"")</f>
        <v/>
      </c>
      <c r="P365" s="16" t="str">
        <f>IFERROR(VLOOKUP($A365,'CONCENTRADO DE CLAVES'!$A$10:$AU$732,P$8,FALSE),"")</f>
        <v/>
      </c>
      <c r="Q365" s="16" t="str">
        <f>IFERROR(VLOOKUP($A365,'CONCENTRADO DE CLAVES'!$A$10:$AU$732,Q$8,FALSE),"")</f>
        <v/>
      </c>
      <c r="R365" s="16" t="str">
        <f>IFERROR(VLOOKUP($A365,'CONCENTRADO DE CLAVES'!$A$10:$AU$732,R$8,FALSE),"")</f>
        <v/>
      </c>
      <c r="S365" s="16" t="str">
        <f>IFERROR(VLOOKUP($A365,'CONCENTRADO DE CLAVES'!$A$10:$AU$732,S$8,FALSE),"")</f>
        <v/>
      </c>
      <c r="T365" s="16" t="str">
        <f>IFERROR(VLOOKUP($A365,'CONCENTRADO DE CLAVES'!$A$10:$AU$732,T$8,FALSE),"")</f>
        <v/>
      </c>
      <c r="U365" s="16" t="str">
        <f>IFERROR(VLOOKUP($A365,'CONCENTRADO DE CLAVES'!$A$10:$AU$732,U$8,FALSE),"")</f>
        <v/>
      </c>
      <c r="V365" s="16" t="str">
        <f>IFERROR(VLOOKUP($A365,'CONCENTRADO DE CLAVES'!$A$10:$AU$732,V$8,FALSE),"")</f>
        <v/>
      </c>
      <c r="W365" s="13" t="str">
        <f>IFERROR(VLOOKUP($A365,'CONCENTRADO DE CLAVES'!$A$10:$AU$732,W$8,FALSE),"")</f>
        <v/>
      </c>
      <c r="X365" s="13" t="str">
        <f>IFERROR(VLOOKUP($A365,'CONCENTRADO DE CLAVES'!$A$10:$AU$732,X$8,FALSE),"")</f>
        <v/>
      </c>
      <c r="Y365" s="13" t="str">
        <f>IFERROR(VLOOKUP($A365,'CONCENTRADO DE CLAVES'!$A$10:$AU$732,Y$8,FALSE),"")</f>
        <v/>
      </c>
      <c r="Z365" s="37" t="str">
        <f>IFERROR(VLOOKUP($A365,'CONCENTRADO DE CLAVES'!$A$10:$AU$732,Z$8,FALSE),"")</f>
        <v/>
      </c>
      <c r="AA365" s="13" t="str">
        <f>IFERROR(VLOOKUP($A365,'CONCENTRADO DE CLAVES'!$A$10:$AU$732,AA$8,FALSE),"")</f>
        <v/>
      </c>
      <c r="AB365" s="13" t="str">
        <f>IFERROR(VLOOKUP($A365,'CONCENTRADO DE CLAVES'!$A$10:$AU$732,AB$8,FALSE),"")</f>
        <v/>
      </c>
      <c r="AC365" s="13" t="str">
        <f>IFERROR(VLOOKUP($A365,'CONCENTRADO DE CLAVES'!$A$10:$AU$732,AC$8,FALSE),"")</f>
        <v/>
      </c>
      <c r="AD365" s="37" t="str">
        <f>IFERROR(VLOOKUP($A365,'CONCENTRADO DE CLAVES'!$A$10:$AU$732,AD$8,FALSE),"")</f>
        <v/>
      </c>
      <c r="AE365" s="13" t="str">
        <f>IFERROR(VLOOKUP($A365,'CONCENTRADO DE CLAVES'!$A$10:$AU$732,AE$8,FALSE),"")</f>
        <v/>
      </c>
      <c r="AF365" s="13" t="str">
        <f>IFERROR(VLOOKUP($A365,'CONCENTRADO DE CLAVES'!$A$10:$AU$732,AF$8,FALSE),"")</f>
        <v/>
      </c>
      <c r="AG365" s="13" t="str">
        <f>IFERROR(VLOOKUP($A365,'CONCENTRADO DE CLAVES'!$A$10:$AU$732,AG$8,FALSE),"")</f>
        <v/>
      </c>
      <c r="AH365" s="37" t="str">
        <f>IFERROR(VLOOKUP($A365,'CONCENTRADO DE CLAVES'!$A$10:$AU$732,AH$8,FALSE),"")</f>
        <v/>
      </c>
      <c r="AI365" s="13" t="str">
        <f>IFERROR(VLOOKUP($A365,'CONCENTRADO DE CLAVES'!$A$10:$AU$732,AI$8,FALSE),"")</f>
        <v/>
      </c>
      <c r="AJ365" s="13" t="str">
        <f>IFERROR(VLOOKUP($A365,'CONCENTRADO DE CLAVES'!$A$10:$AU$732,AJ$8,FALSE),"")</f>
        <v/>
      </c>
      <c r="AK365" s="13" t="str">
        <f>IFERROR(VLOOKUP($A365,'CONCENTRADO DE CLAVES'!$A$10:$AU$732,AK$8,FALSE),"")</f>
        <v/>
      </c>
      <c r="AL365" s="37" t="str">
        <f>IFERROR(VLOOKUP($A365,'CONCENTRADO DE CLAVES'!$A$10:$AU$732,AL$8,FALSE),"")</f>
        <v/>
      </c>
      <c r="AM365" s="69" t="str">
        <f>IFERROR(VLOOKUP($A365,'CONCENTRADO DE CLAVES'!$A$10:$AU$732,AM$8,FALSE),"")</f>
        <v/>
      </c>
    </row>
    <row r="366" spans="1:39" x14ac:dyDescent="0.25">
      <c r="A366" s="66">
        <v>357</v>
      </c>
      <c r="B366" s="16" t="str">
        <f>IFERROR(VLOOKUP($A366,'CONCENTRADO DE CLAVES'!$A$10:$AU$732,B$8,FALSE),"")</f>
        <v/>
      </c>
      <c r="C366" s="16" t="str">
        <f>IFERROR(VLOOKUP($A366,'CONCENTRADO DE CLAVES'!$A$10:$AU$732,C$8,FALSE),"")</f>
        <v/>
      </c>
      <c r="D366" s="16" t="str">
        <f>IFERROR(VLOOKUP($A366,'CONCENTRADO DE CLAVES'!$A$10:$AU$732,D$8,FALSE),"")</f>
        <v/>
      </c>
      <c r="E366" s="16" t="str">
        <f>IFERROR(VLOOKUP($A366,'CONCENTRADO DE CLAVES'!$A$10:$AU$732,E$8,FALSE),"")</f>
        <v/>
      </c>
      <c r="F366" s="16" t="str">
        <f>IFERROR(VLOOKUP($A366,'CONCENTRADO DE CLAVES'!$A$10:$AU$732,F$8,FALSE),"")</f>
        <v/>
      </c>
      <c r="G366" s="16" t="str">
        <f>IFERROR(VLOOKUP($A366,'CONCENTRADO DE CLAVES'!$A$10:$AU$732,G$8,FALSE),"")</f>
        <v/>
      </c>
      <c r="H366" s="16" t="str">
        <f>IFERROR(VLOOKUP($A366,'CONCENTRADO DE CLAVES'!$A$10:$AU$732,H$8,FALSE),"")</f>
        <v/>
      </c>
      <c r="I366" s="16" t="str">
        <f>IFERROR(VLOOKUP($A366,'CONCENTRADO DE CLAVES'!$A$10:$AU$732,I$8,FALSE),"")</f>
        <v/>
      </c>
      <c r="J366" s="16" t="str">
        <f>IFERROR(VLOOKUP($A366,'CONCENTRADO DE CLAVES'!$A$10:$AU$732,J$8,FALSE),"")</f>
        <v/>
      </c>
      <c r="K366" s="16" t="str">
        <f>IFERROR(VLOOKUP($A366,'CONCENTRADO DE CLAVES'!$A$10:$AU$732,K$8,FALSE),"")</f>
        <v/>
      </c>
      <c r="L366" s="16" t="str">
        <f>IFERROR(VLOOKUP($A366,'CONCENTRADO DE CLAVES'!$A$10:$AU$732,L$8,FALSE),"")</f>
        <v/>
      </c>
      <c r="M366" s="16" t="str">
        <f>IFERROR(VLOOKUP($A366,'CONCENTRADO DE CLAVES'!$A$10:$AU$732,M$8,FALSE),"")</f>
        <v/>
      </c>
      <c r="N366" s="16" t="str">
        <f>IFERROR(VLOOKUP($A366,'CONCENTRADO DE CLAVES'!$A$10:$AU$732,N$8,FALSE),"")</f>
        <v/>
      </c>
      <c r="O366" s="16" t="str">
        <f>IFERROR(VLOOKUP($A366,'CONCENTRADO DE CLAVES'!$A$10:$AU$732,O$8,FALSE),"")</f>
        <v/>
      </c>
      <c r="P366" s="16" t="str">
        <f>IFERROR(VLOOKUP($A366,'CONCENTRADO DE CLAVES'!$A$10:$AU$732,P$8,FALSE),"")</f>
        <v/>
      </c>
      <c r="Q366" s="16" t="str">
        <f>IFERROR(VLOOKUP($A366,'CONCENTRADO DE CLAVES'!$A$10:$AU$732,Q$8,FALSE),"")</f>
        <v/>
      </c>
      <c r="R366" s="16" t="str">
        <f>IFERROR(VLOOKUP($A366,'CONCENTRADO DE CLAVES'!$A$10:$AU$732,R$8,FALSE),"")</f>
        <v/>
      </c>
      <c r="S366" s="16" t="str">
        <f>IFERROR(VLOOKUP($A366,'CONCENTRADO DE CLAVES'!$A$10:$AU$732,S$8,FALSE),"")</f>
        <v/>
      </c>
      <c r="T366" s="16" t="str">
        <f>IFERROR(VLOOKUP($A366,'CONCENTRADO DE CLAVES'!$A$10:$AU$732,T$8,FALSE),"")</f>
        <v/>
      </c>
      <c r="U366" s="16" t="str">
        <f>IFERROR(VLOOKUP($A366,'CONCENTRADO DE CLAVES'!$A$10:$AU$732,U$8,FALSE),"")</f>
        <v/>
      </c>
      <c r="V366" s="16" t="str">
        <f>IFERROR(VLOOKUP($A366,'CONCENTRADO DE CLAVES'!$A$10:$AU$732,V$8,FALSE),"")</f>
        <v/>
      </c>
      <c r="W366" s="13" t="str">
        <f>IFERROR(VLOOKUP($A366,'CONCENTRADO DE CLAVES'!$A$10:$AU$732,W$8,FALSE),"")</f>
        <v/>
      </c>
      <c r="X366" s="13" t="str">
        <f>IFERROR(VLOOKUP($A366,'CONCENTRADO DE CLAVES'!$A$10:$AU$732,X$8,FALSE),"")</f>
        <v/>
      </c>
      <c r="Y366" s="13" t="str">
        <f>IFERROR(VLOOKUP($A366,'CONCENTRADO DE CLAVES'!$A$10:$AU$732,Y$8,FALSE),"")</f>
        <v/>
      </c>
      <c r="Z366" s="37" t="str">
        <f>IFERROR(VLOOKUP($A366,'CONCENTRADO DE CLAVES'!$A$10:$AU$732,Z$8,FALSE),"")</f>
        <v/>
      </c>
      <c r="AA366" s="13" t="str">
        <f>IFERROR(VLOOKUP($A366,'CONCENTRADO DE CLAVES'!$A$10:$AU$732,AA$8,FALSE),"")</f>
        <v/>
      </c>
      <c r="AB366" s="13" t="str">
        <f>IFERROR(VLOOKUP($A366,'CONCENTRADO DE CLAVES'!$A$10:$AU$732,AB$8,FALSE),"")</f>
        <v/>
      </c>
      <c r="AC366" s="13" t="str">
        <f>IFERROR(VLOOKUP($A366,'CONCENTRADO DE CLAVES'!$A$10:$AU$732,AC$8,FALSE),"")</f>
        <v/>
      </c>
      <c r="AD366" s="37" t="str">
        <f>IFERROR(VLOOKUP($A366,'CONCENTRADO DE CLAVES'!$A$10:$AU$732,AD$8,FALSE),"")</f>
        <v/>
      </c>
      <c r="AE366" s="13" t="str">
        <f>IFERROR(VLOOKUP($A366,'CONCENTRADO DE CLAVES'!$A$10:$AU$732,AE$8,FALSE),"")</f>
        <v/>
      </c>
      <c r="AF366" s="13" t="str">
        <f>IFERROR(VLOOKUP($A366,'CONCENTRADO DE CLAVES'!$A$10:$AU$732,AF$8,FALSE),"")</f>
        <v/>
      </c>
      <c r="AG366" s="13" t="str">
        <f>IFERROR(VLOOKUP($A366,'CONCENTRADO DE CLAVES'!$A$10:$AU$732,AG$8,FALSE),"")</f>
        <v/>
      </c>
      <c r="AH366" s="37" t="str">
        <f>IFERROR(VLOOKUP($A366,'CONCENTRADO DE CLAVES'!$A$10:$AU$732,AH$8,FALSE),"")</f>
        <v/>
      </c>
      <c r="AI366" s="13" t="str">
        <f>IFERROR(VLOOKUP($A366,'CONCENTRADO DE CLAVES'!$A$10:$AU$732,AI$8,FALSE),"")</f>
        <v/>
      </c>
      <c r="AJ366" s="13" t="str">
        <f>IFERROR(VLOOKUP($A366,'CONCENTRADO DE CLAVES'!$A$10:$AU$732,AJ$8,FALSE),"")</f>
        <v/>
      </c>
      <c r="AK366" s="13" t="str">
        <f>IFERROR(VLOOKUP($A366,'CONCENTRADO DE CLAVES'!$A$10:$AU$732,AK$8,FALSE),"")</f>
        <v/>
      </c>
      <c r="AL366" s="37" t="str">
        <f>IFERROR(VLOOKUP($A366,'CONCENTRADO DE CLAVES'!$A$10:$AU$732,AL$8,FALSE),"")</f>
        <v/>
      </c>
      <c r="AM366" s="69" t="str">
        <f>IFERROR(VLOOKUP($A366,'CONCENTRADO DE CLAVES'!$A$10:$AU$732,AM$8,FALSE),"")</f>
        <v/>
      </c>
    </row>
    <row r="367" spans="1:39" x14ac:dyDescent="0.25">
      <c r="A367" s="66">
        <v>358</v>
      </c>
      <c r="B367" s="16" t="str">
        <f>IFERROR(VLOOKUP($A367,'CONCENTRADO DE CLAVES'!$A$10:$AU$732,B$8,FALSE),"")</f>
        <v/>
      </c>
      <c r="C367" s="16" t="str">
        <f>IFERROR(VLOOKUP($A367,'CONCENTRADO DE CLAVES'!$A$10:$AU$732,C$8,FALSE),"")</f>
        <v/>
      </c>
      <c r="D367" s="16" t="str">
        <f>IFERROR(VLOOKUP($A367,'CONCENTRADO DE CLAVES'!$A$10:$AU$732,D$8,FALSE),"")</f>
        <v/>
      </c>
      <c r="E367" s="16" t="str">
        <f>IFERROR(VLOOKUP($A367,'CONCENTRADO DE CLAVES'!$A$10:$AU$732,E$8,FALSE),"")</f>
        <v/>
      </c>
      <c r="F367" s="16" t="str">
        <f>IFERROR(VLOOKUP($A367,'CONCENTRADO DE CLAVES'!$A$10:$AU$732,F$8,FALSE),"")</f>
        <v/>
      </c>
      <c r="G367" s="16" t="str">
        <f>IFERROR(VLOOKUP($A367,'CONCENTRADO DE CLAVES'!$A$10:$AU$732,G$8,FALSE),"")</f>
        <v/>
      </c>
      <c r="H367" s="16" t="str">
        <f>IFERROR(VLOOKUP($A367,'CONCENTRADO DE CLAVES'!$A$10:$AU$732,H$8,FALSE),"")</f>
        <v/>
      </c>
      <c r="I367" s="16" t="str">
        <f>IFERROR(VLOOKUP($A367,'CONCENTRADO DE CLAVES'!$A$10:$AU$732,I$8,FALSE),"")</f>
        <v/>
      </c>
      <c r="J367" s="16" t="str">
        <f>IFERROR(VLOOKUP($A367,'CONCENTRADO DE CLAVES'!$A$10:$AU$732,J$8,FALSE),"")</f>
        <v/>
      </c>
      <c r="K367" s="16" t="str">
        <f>IFERROR(VLOOKUP($A367,'CONCENTRADO DE CLAVES'!$A$10:$AU$732,K$8,FALSE),"")</f>
        <v/>
      </c>
      <c r="L367" s="16" t="str">
        <f>IFERROR(VLOOKUP($A367,'CONCENTRADO DE CLAVES'!$A$10:$AU$732,L$8,FALSE),"")</f>
        <v/>
      </c>
      <c r="M367" s="16" t="str">
        <f>IFERROR(VLOOKUP($A367,'CONCENTRADO DE CLAVES'!$A$10:$AU$732,M$8,FALSE),"")</f>
        <v/>
      </c>
      <c r="N367" s="16" t="str">
        <f>IFERROR(VLOOKUP($A367,'CONCENTRADO DE CLAVES'!$A$10:$AU$732,N$8,FALSE),"")</f>
        <v/>
      </c>
      <c r="O367" s="16" t="str">
        <f>IFERROR(VLOOKUP($A367,'CONCENTRADO DE CLAVES'!$A$10:$AU$732,O$8,FALSE),"")</f>
        <v/>
      </c>
      <c r="P367" s="16" t="str">
        <f>IFERROR(VLOOKUP($A367,'CONCENTRADO DE CLAVES'!$A$10:$AU$732,P$8,FALSE),"")</f>
        <v/>
      </c>
      <c r="Q367" s="16" t="str">
        <f>IFERROR(VLOOKUP($A367,'CONCENTRADO DE CLAVES'!$A$10:$AU$732,Q$8,FALSE),"")</f>
        <v/>
      </c>
      <c r="R367" s="16" t="str">
        <f>IFERROR(VLOOKUP($A367,'CONCENTRADO DE CLAVES'!$A$10:$AU$732,R$8,FALSE),"")</f>
        <v/>
      </c>
      <c r="S367" s="16" t="str">
        <f>IFERROR(VLOOKUP($A367,'CONCENTRADO DE CLAVES'!$A$10:$AU$732,S$8,FALSE),"")</f>
        <v/>
      </c>
      <c r="T367" s="16" t="str">
        <f>IFERROR(VLOOKUP($A367,'CONCENTRADO DE CLAVES'!$A$10:$AU$732,T$8,FALSE),"")</f>
        <v/>
      </c>
      <c r="U367" s="16" t="str">
        <f>IFERROR(VLOOKUP($A367,'CONCENTRADO DE CLAVES'!$A$10:$AU$732,U$8,FALSE),"")</f>
        <v/>
      </c>
      <c r="V367" s="16" t="str">
        <f>IFERROR(VLOOKUP($A367,'CONCENTRADO DE CLAVES'!$A$10:$AU$732,V$8,FALSE),"")</f>
        <v/>
      </c>
      <c r="W367" s="13" t="str">
        <f>IFERROR(VLOOKUP($A367,'CONCENTRADO DE CLAVES'!$A$10:$AU$732,W$8,FALSE),"")</f>
        <v/>
      </c>
      <c r="X367" s="13" t="str">
        <f>IFERROR(VLOOKUP($A367,'CONCENTRADO DE CLAVES'!$A$10:$AU$732,X$8,FALSE),"")</f>
        <v/>
      </c>
      <c r="Y367" s="13" t="str">
        <f>IFERROR(VLOOKUP($A367,'CONCENTRADO DE CLAVES'!$A$10:$AU$732,Y$8,FALSE),"")</f>
        <v/>
      </c>
      <c r="Z367" s="37" t="str">
        <f>IFERROR(VLOOKUP($A367,'CONCENTRADO DE CLAVES'!$A$10:$AU$732,Z$8,FALSE),"")</f>
        <v/>
      </c>
      <c r="AA367" s="13" t="str">
        <f>IFERROR(VLOOKUP($A367,'CONCENTRADO DE CLAVES'!$A$10:$AU$732,AA$8,FALSE),"")</f>
        <v/>
      </c>
      <c r="AB367" s="13" t="str">
        <f>IFERROR(VLOOKUP($A367,'CONCENTRADO DE CLAVES'!$A$10:$AU$732,AB$8,FALSE),"")</f>
        <v/>
      </c>
      <c r="AC367" s="13" t="str">
        <f>IFERROR(VLOOKUP($A367,'CONCENTRADO DE CLAVES'!$A$10:$AU$732,AC$8,FALSE),"")</f>
        <v/>
      </c>
      <c r="AD367" s="37" t="str">
        <f>IFERROR(VLOOKUP($A367,'CONCENTRADO DE CLAVES'!$A$10:$AU$732,AD$8,FALSE),"")</f>
        <v/>
      </c>
      <c r="AE367" s="13" t="str">
        <f>IFERROR(VLOOKUP($A367,'CONCENTRADO DE CLAVES'!$A$10:$AU$732,AE$8,FALSE),"")</f>
        <v/>
      </c>
      <c r="AF367" s="13" t="str">
        <f>IFERROR(VLOOKUP($A367,'CONCENTRADO DE CLAVES'!$A$10:$AU$732,AF$8,FALSE),"")</f>
        <v/>
      </c>
      <c r="AG367" s="13" t="str">
        <f>IFERROR(VLOOKUP($A367,'CONCENTRADO DE CLAVES'!$A$10:$AU$732,AG$8,FALSE),"")</f>
        <v/>
      </c>
      <c r="AH367" s="37" t="str">
        <f>IFERROR(VLOOKUP($A367,'CONCENTRADO DE CLAVES'!$A$10:$AU$732,AH$8,FALSE),"")</f>
        <v/>
      </c>
      <c r="AI367" s="13" t="str">
        <f>IFERROR(VLOOKUP($A367,'CONCENTRADO DE CLAVES'!$A$10:$AU$732,AI$8,FALSE),"")</f>
        <v/>
      </c>
      <c r="AJ367" s="13" t="str">
        <f>IFERROR(VLOOKUP($A367,'CONCENTRADO DE CLAVES'!$A$10:$AU$732,AJ$8,FALSE),"")</f>
        <v/>
      </c>
      <c r="AK367" s="13" t="str">
        <f>IFERROR(VLOOKUP($A367,'CONCENTRADO DE CLAVES'!$A$10:$AU$732,AK$8,FALSE),"")</f>
        <v/>
      </c>
      <c r="AL367" s="37" t="str">
        <f>IFERROR(VLOOKUP($A367,'CONCENTRADO DE CLAVES'!$A$10:$AU$732,AL$8,FALSE),"")</f>
        <v/>
      </c>
      <c r="AM367" s="69" t="str">
        <f>IFERROR(VLOOKUP($A367,'CONCENTRADO DE CLAVES'!$A$10:$AU$732,AM$8,FALSE),"")</f>
        <v/>
      </c>
    </row>
    <row r="368" spans="1:39" x14ac:dyDescent="0.25">
      <c r="A368" s="66">
        <v>359</v>
      </c>
      <c r="B368" s="16" t="str">
        <f>IFERROR(VLOOKUP($A368,'CONCENTRADO DE CLAVES'!$A$10:$AU$732,B$8,FALSE),"")</f>
        <v/>
      </c>
      <c r="C368" s="16" t="str">
        <f>IFERROR(VLOOKUP($A368,'CONCENTRADO DE CLAVES'!$A$10:$AU$732,C$8,FALSE),"")</f>
        <v/>
      </c>
      <c r="D368" s="16" t="str">
        <f>IFERROR(VLOOKUP($A368,'CONCENTRADO DE CLAVES'!$A$10:$AU$732,D$8,FALSE),"")</f>
        <v/>
      </c>
      <c r="E368" s="16" t="str">
        <f>IFERROR(VLOOKUP($A368,'CONCENTRADO DE CLAVES'!$A$10:$AU$732,E$8,FALSE),"")</f>
        <v/>
      </c>
      <c r="F368" s="16" t="str">
        <f>IFERROR(VLOOKUP($A368,'CONCENTRADO DE CLAVES'!$A$10:$AU$732,F$8,FALSE),"")</f>
        <v/>
      </c>
      <c r="G368" s="16" t="str">
        <f>IFERROR(VLOOKUP($A368,'CONCENTRADO DE CLAVES'!$A$10:$AU$732,G$8,FALSE),"")</f>
        <v/>
      </c>
      <c r="H368" s="16" t="str">
        <f>IFERROR(VLOOKUP($A368,'CONCENTRADO DE CLAVES'!$A$10:$AU$732,H$8,FALSE),"")</f>
        <v/>
      </c>
      <c r="I368" s="16" t="str">
        <f>IFERROR(VLOOKUP($A368,'CONCENTRADO DE CLAVES'!$A$10:$AU$732,I$8,FALSE),"")</f>
        <v/>
      </c>
      <c r="J368" s="16" t="str">
        <f>IFERROR(VLOOKUP($A368,'CONCENTRADO DE CLAVES'!$A$10:$AU$732,J$8,FALSE),"")</f>
        <v/>
      </c>
      <c r="K368" s="16" t="str">
        <f>IFERROR(VLOOKUP($A368,'CONCENTRADO DE CLAVES'!$A$10:$AU$732,K$8,FALSE),"")</f>
        <v/>
      </c>
      <c r="L368" s="16" t="str">
        <f>IFERROR(VLOOKUP($A368,'CONCENTRADO DE CLAVES'!$A$10:$AU$732,L$8,FALSE),"")</f>
        <v/>
      </c>
      <c r="M368" s="16" t="str">
        <f>IFERROR(VLOOKUP($A368,'CONCENTRADO DE CLAVES'!$A$10:$AU$732,M$8,FALSE),"")</f>
        <v/>
      </c>
      <c r="N368" s="16" t="str">
        <f>IFERROR(VLOOKUP($A368,'CONCENTRADO DE CLAVES'!$A$10:$AU$732,N$8,FALSE),"")</f>
        <v/>
      </c>
      <c r="O368" s="16" t="str">
        <f>IFERROR(VLOOKUP($A368,'CONCENTRADO DE CLAVES'!$A$10:$AU$732,O$8,FALSE),"")</f>
        <v/>
      </c>
      <c r="P368" s="16" t="str">
        <f>IFERROR(VLOOKUP($A368,'CONCENTRADO DE CLAVES'!$A$10:$AU$732,P$8,FALSE),"")</f>
        <v/>
      </c>
      <c r="Q368" s="16" t="str">
        <f>IFERROR(VLOOKUP($A368,'CONCENTRADO DE CLAVES'!$A$10:$AU$732,Q$8,FALSE),"")</f>
        <v/>
      </c>
      <c r="R368" s="16" t="str">
        <f>IFERROR(VLOOKUP($A368,'CONCENTRADO DE CLAVES'!$A$10:$AU$732,R$8,FALSE),"")</f>
        <v/>
      </c>
      <c r="S368" s="16" t="str">
        <f>IFERROR(VLOOKUP($A368,'CONCENTRADO DE CLAVES'!$A$10:$AU$732,S$8,FALSE),"")</f>
        <v/>
      </c>
      <c r="T368" s="16" t="str">
        <f>IFERROR(VLOOKUP($A368,'CONCENTRADO DE CLAVES'!$A$10:$AU$732,T$8,FALSE),"")</f>
        <v/>
      </c>
      <c r="U368" s="16" t="str">
        <f>IFERROR(VLOOKUP($A368,'CONCENTRADO DE CLAVES'!$A$10:$AU$732,U$8,FALSE),"")</f>
        <v/>
      </c>
      <c r="V368" s="16" t="str">
        <f>IFERROR(VLOOKUP($A368,'CONCENTRADO DE CLAVES'!$A$10:$AU$732,V$8,FALSE),"")</f>
        <v/>
      </c>
      <c r="W368" s="13" t="str">
        <f>IFERROR(VLOOKUP($A368,'CONCENTRADO DE CLAVES'!$A$10:$AU$732,W$8,FALSE),"")</f>
        <v/>
      </c>
      <c r="X368" s="13" t="str">
        <f>IFERROR(VLOOKUP($A368,'CONCENTRADO DE CLAVES'!$A$10:$AU$732,X$8,FALSE),"")</f>
        <v/>
      </c>
      <c r="Y368" s="13" t="str">
        <f>IFERROR(VLOOKUP($A368,'CONCENTRADO DE CLAVES'!$A$10:$AU$732,Y$8,FALSE),"")</f>
        <v/>
      </c>
      <c r="Z368" s="37" t="str">
        <f>IFERROR(VLOOKUP($A368,'CONCENTRADO DE CLAVES'!$A$10:$AU$732,Z$8,FALSE),"")</f>
        <v/>
      </c>
      <c r="AA368" s="13" t="str">
        <f>IFERROR(VLOOKUP($A368,'CONCENTRADO DE CLAVES'!$A$10:$AU$732,AA$8,FALSE),"")</f>
        <v/>
      </c>
      <c r="AB368" s="13" t="str">
        <f>IFERROR(VLOOKUP($A368,'CONCENTRADO DE CLAVES'!$A$10:$AU$732,AB$8,FALSE),"")</f>
        <v/>
      </c>
      <c r="AC368" s="13" t="str">
        <f>IFERROR(VLOOKUP($A368,'CONCENTRADO DE CLAVES'!$A$10:$AU$732,AC$8,FALSE),"")</f>
        <v/>
      </c>
      <c r="AD368" s="37" t="str">
        <f>IFERROR(VLOOKUP($A368,'CONCENTRADO DE CLAVES'!$A$10:$AU$732,AD$8,FALSE),"")</f>
        <v/>
      </c>
      <c r="AE368" s="13" t="str">
        <f>IFERROR(VLOOKUP($A368,'CONCENTRADO DE CLAVES'!$A$10:$AU$732,AE$8,FALSE),"")</f>
        <v/>
      </c>
      <c r="AF368" s="13" t="str">
        <f>IFERROR(VLOOKUP($A368,'CONCENTRADO DE CLAVES'!$A$10:$AU$732,AF$8,FALSE),"")</f>
        <v/>
      </c>
      <c r="AG368" s="13" t="str">
        <f>IFERROR(VLOOKUP($A368,'CONCENTRADO DE CLAVES'!$A$10:$AU$732,AG$8,FALSE),"")</f>
        <v/>
      </c>
      <c r="AH368" s="37" t="str">
        <f>IFERROR(VLOOKUP($A368,'CONCENTRADO DE CLAVES'!$A$10:$AU$732,AH$8,FALSE),"")</f>
        <v/>
      </c>
      <c r="AI368" s="13" t="str">
        <f>IFERROR(VLOOKUP($A368,'CONCENTRADO DE CLAVES'!$A$10:$AU$732,AI$8,FALSE),"")</f>
        <v/>
      </c>
      <c r="AJ368" s="13" t="str">
        <f>IFERROR(VLOOKUP($A368,'CONCENTRADO DE CLAVES'!$A$10:$AU$732,AJ$8,FALSE),"")</f>
        <v/>
      </c>
      <c r="AK368" s="13" t="str">
        <f>IFERROR(VLOOKUP($A368,'CONCENTRADO DE CLAVES'!$A$10:$AU$732,AK$8,FALSE),"")</f>
        <v/>
      </c>
      <c r="AL368" s="37" t="str">
        <f>IFERROR(VLOOKUP($A368,'CONCENTRADO DE CLAVES'!$A$10:$AU$732,AL$8,FALSE),"")</f>
        <v/>
      </c>
      <c r="AM368" s="69" t="str">
        <f>IFERROR(VLOOKUP($A368,'CONCENTRADO DE CLAVES'!$A$10:$AU$732,AM$8,FALSE),"")</f>
        <v/>
      </c>
    </row>
    <row r="369" spans="1:39" x14ac:dyDescent="0.25">
      <c r="A369" s="6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3"/>
      <c r="X369" s="13"/>
      <c r="Y369" s="13"/>
      <c r="Z369" s="37"/>
      <c r="AA369" s="13"/>
      <c r="AB369" s="13"/>
      <c r="AC369" s="13"/>
      <c r="AD369" s="37"/>
      <c r="AE369" s="13"/>
      <c r="AF369" s="13"/>
      <c r="AG369" s="13"/>
      <c r="AH369" s="37"/>
      <c r="AI369" s="13"/>
      <c r="AJ369" s="13"/>
      <c r="AK369" s="13"/>
      <c r="AL369" s="37"/>
      <c r="AM369" s="69"/>
    </row>
    <row r="370" spans="1:39" x14ac:dyDescent="0.25">
      <c r="A370" s="6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3"/>
      <c r="X370" s="13"/>
      <c r="Y370" s="13"/>
      <c r="Z370" s="37"/>
      <c r="AA370" s="13"/>
      <c r="AB370" s="13"/>
      <c r="AC370" s="13"/>
      <c r="AD370" s="37"/>
      <c r="AE370" s="13"/>
      <c r="AF370" s="13"/>
      <c r="AG370" s="13"/>
      <c r="AH370" s="37"/>
      <c r="AI370" s="13"/>
      <c r="AJ370" s="13"/>
      <c r="AK370" s="13"/>
      <c r="AL370" s="37"/>
      <c r="AM370" s="69"/>
    </row>
    <row r="371" spans="1:39" x14ac:dyDescent="0.25">
      <c r="A371" s="6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3"/>
      <c r="X371" s="13"/>
      <c r="Y371" s="13"/>
      <c r="Z371" s="37"/>
      <c r="AA371" s="13"/>
      <c r="AB371" s="13"/>
      <c r="AC371" s="13"/>
      <c r="AD371" s="37"/>
      <c r="AE371" s="13"/>
      <c r="AF371" s="13"/>
      <c r="AG371" s="13"/>
      <c r="AH371" s="37"/>
      <c r="AI371" s="13"/>
      <c r="AJ371" s="13"/>
      <c r="AK371" s="13"/>
      <c r="AL371" s="37"/>
      <c r="AM371" s="69"/>
    </row>
    <row r="372" spans="1:39" x14ac:dyDescent="0.25">
      <c r="A372" s="6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3"/>
      <c r="X372" s="13"/>
      <c r="Y372" s="13"/>
      <c r="Z372" s="37"/>
      <c r="AA372" s="13"/>
      <c r="AB372" s="13"/>
      <c r="AC372" s="13"/>
      <c r="AD372" s="37"/>
      <c r="AE372" s="13"/>
      <c r="AF372" s="13"/>
      <c r="AG372" s="13"/>
      <c r="AH372" s="37"/>
      <c r="AI372" s="13"/>
      <c r="AJ372" s="13"/>
      <c r="AK372" s="13"/>
      <c r="AL372" s="37"/>
      <c r="AM372" s="69"/>
    </row>
    <row r="373" spans="1:39" x14ac:dyDescent="0.25">
      <c r="A373" s="6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3"/>
      <c r="X373" s="13"/>
      <c r="Y373" s="13"/>
      <c r="Z373" s="37"/>
      <c r="AA373" s="13"/>
      <c r="AB373" s="13"/>
      <c r="AC373" s="13"/>
      <c r="AD373" s="37"/>
      <c r="AE373" s="13"/>
      <c r="AF373" s="13"/>
      <c r="AG373" s="13"/>
      <c r="AH373" s="37"/>
      <c r="AI373" s="13"/>
      <c r="AJ373" s="13"/>
      <c r="AK373" s="13"/>
      <c r="AL373" s="37"/>
      <c r="AM373" s="69"/>
    </row>
    <row r="374" spans="1:39" x14ac:dyDescent="0.25">
      <c r="A374" s="6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3"/>
      <c r="X374" s="13"/>
      <c r="Y374" s="13"/>
      <c r="Z374" s="37"/>
      <c r="AA374" s="13"/>
      <c r="AB374" s="13"/>
      <c r="AC374" s="13"/>
      <c r="AD374" s="37"/>
      <c r="AE374" s="13"/>
      <c r="AF374" s="13"/>
      <c r="AG374" s="13"/>
      <c r="AH374" s="37"/>
      <c r="AI374" s="13"/>
      <c r="AJ374" s="13"/>
      <c r="AK374" s="13"/>
      <c r="AL374" s="37"/>
      <c r="AM374" s="69"/>
    </row>
    <row r="375" spans="1:39" x14ac:dyDescent="0.25">
      <c r="A375" s="6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3"/>
      <c r="X375" s="13"/>
      <c r="Y375" s="13"/>
      <c r="Z375" s="37"/>
      <c r="AA375" s="13"/>
      <c r="AB375" s="13"/>
      <c r="AC375" s="13"/>
      <c r="AD375" s="37"/>
      <c r="AE375" s="13"/>
      <c r="AF375" s="13"/>
      <c r="AG375" s="13"/>
      <c r="AH375" s="37"/>
      <c r="AI375" s="13"/>
      <c r="AJ375" s="13"/>
      <c r="AK375" s="13"/>
      <c r="AL375" s="37"/>
      <c r="AM375" s="69"/>
    </row>
    <row r="376" spans="1:39" x14ac:dyDescent="0.25">
      <c r="A376" s="6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3"/>
      <c r="X376" s="13"/>
      <c r="Y376" s="13"/>
      <c r="Z376" s="37"/>
      <c r="AA376" s="13"/>
      <c r="AB376" s="13"/>
      <c r="AC376" s="13"/>
      <c r="AD376" s="37"/>
      <c r="AE376" s="13"/>
      <c r="AF376" s="13"/>
      <c r="AG376" s="13"/>
      <c r="AH376" s="37"/>
      <c r="AI376" s="13"/>
      <c r="AJ376" s="13"/>
      <c r="AK376" s="13"/>
      <c r="AL376" s="37"/>
      <c r="AM376" s="69"/>
    </row>
    <row r="377" spans="1:39" x14ac:dyDescent="0.25">
      <c r="A377" s="6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3"/>
      <c r="X377" s="13"/>
      <c r="Y377" s="13"/>
      <c r="Z377" s="37"/>
      <c r="AA377" s="13"/>
      <c r="AB377" s="13"/>
      <c r="AC377" s="13"/>
      <c r="AD377" s="37"/>
      <c r="AE377" s="13"/>
      <c r="AF377" s="13"/>
      <c r="AG377" s="13"/>
      <c r="AH377" s="37"/>
      <c r="AI377" s="13"/>
      <c r="AJ377" s="13"/>
      <c r="AK377" s="13"/>
      <c r="AL377" s="37"/>
      <c r="AM377" s="69"/>
    </row>
    <row r="378" spans="1:39" x14ac:dyDescent="0.25">
      <c r="A378" s="6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3"/>
      <c r="X378" s="13"/>
      <c r="Y378" s="13"/>
      <c r="Z378" s="37"/>
      <c r="AA378" s="13"/>
      <c r="AB378" s="13"/>
      <c r="AC378" s="13"/>
      <c r="AD378" s="37"/>
      <c r="AE378" s="13"/>
      <c r="AF378" s="13"/>
      <c r="AG378" s="13"/>
      <c r="AH378" s="37"/>
      <c r="AI378" s="13"/>
      <c r="AJ378" s="13"/>
      <c r="AK378" s="13"/>
      <c r="AL378" s="37"/>
      <c r="AM378" s="69"/>
    </row>
    <row r="379" spans="1:39" x14ac:dyDescent="0.25">
      <c r="A379" s="6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3"/>
      <c r="X379" s="13"/>
      <c r="Y379" s="13"/>
      <c r="Z379" s="37"/>
      <c r="AA379" s="13"/>
      <c r="AB379" s="13"/>
      <c r="AC379" s="13"/>
      <c r="AD379" s="37"/>
      <c r="AE379" s="13"/>
      <c r="AF379" s="13"/>
      <c r="AG379" s="13"/>
      <c r="AH379" s="37"/>
      <c r="AI379" s="13"/>
      <c r="AJ379" s="13"/>
      <c r="AK379" s="13"/>
      <c r="AL379" s="37"/>
      <c r="AM379" s="69"/>
    </row>
    <row r="380" spans="1:39" x14ac:dyDescent="0.25">
      <c r="A380" s="6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3"/>
      <c r="X380" s="13"/>
      <c r="Y380" s="13"/>
      <c r="Z380" s="37"/>
      <c r="AA380" s="13"/>
      <c r="AB380" s="13"/>
      <c r="AC380" s="13"/>
      <c r="AD380" s="37"/>
      <c r="AE380" s="13"/>
      <c r="AF380" s="13"/>
      <c r="AG380" s="13"/>
      <c r="AH380" s="37"/>
      <c r="AI380" s="13"/>
      <c r="AJ380" s="13"/>
      <c r="AK380" s="13"/>
      <c r="AL380" s="37"/>
      <c r="AM380" s="69"/>
    </row>
    <row r="381" spans="1:39" x14ac:dyDescent="0.25">
      <c r="A381" s="6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3"/>
      <c r="X381" s="13"/>
      <c r="Y381" s="13"/>
      <c r="Z381" s="37"/>
      <c r="AA381" s="13"/>
      <c r="AB381" s="13"/>
      <c r="AC381" s="13"/>
      <c r="AD381" s="37"/>
      <c r="AE381" s="13"/>
      <c r="AF381" s="13"/>
      <c r="AG381" s="13"/>
      <c r="AH381" s="37"/>
      <c r="AI381" s="13"/>
      <c r="AJ381" s="13"/>
      <c r="AK381" s="13"/>
      <c r="AL381" s="37"/>
      <c r="AM381" s="69"/>
    </row>
    <row r="382" spans="1:39" x14ac:dyDescent="0.25">
      <c r="A382" s="6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3"/>
      <c r="X382" s="13"/>
      <c r="Y382" s="13"/>
      <c r="Z382" s="37"/>
      <c r="AA382" s="13"/>
      <c r="AB382" s="13"/>
      <c r="AC382" s="13"/>
      <c r="AD382" s="37"/>
      <c r="AE382" s="13"/>
      <c r="AF382" s="13"/>
      <c r="AG382" s="13"/>
      <c r="AH382" s="37"/>
      <c r="AI382" s="13"/>
      <c r="AJ382" s="13"/>
      <c r="AK382" s="13"/>
      <c r="AL382" s="37"/>
      <c r="AM382" s="69"/>
    </row>
    <row r="383" spans="1:39" x14ac:dyDescent="0.25">
      <c r="A383" s="6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3"/>
      <c r="X383" s="13"/>
      <c r="Y383" s="13"/>
      <c r="Z383" s="37"/>
      <c r="AA383" s="13"/>
      <c r="AB383" s="13"/>
      <c r="AC383" s="13"/>
      <c r="AD383" s="37"/>
      <c r="AE383" s="13"/>
      <c r="AF383" s="13"/>
      <c r="AG383" s="13"/>
      <c r="AH383" s="37"/>
      <c r="AI383" s="13"/>
      <c r="AJ383" s="13"/>
      <c r="AK383" s="13"/>
      <c r="AL383" s="37"/>
      <c r="AM383" s="69"/>
    </row>
    <row r="384" spans="1:39" x14ac:dyDescent="0.25">
      <c r="A384" s="6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3"/>
      <c r="X384" s="13"/>
      <c r="Y384" s="13"/>
      <c r="Z384" s="37"/>
      <c r="AA384" s="13"/>
      <c r="AB384" s="13"/>
      <c r="AC384" s="13"/>
      <c r="AD384" s="37"/>
      <c r="AE384" s="13"/>
      <c r="AF384" s="13"/>
      <c r="AG384" s="13"/>
      <c r="AH384" s="37"/>
      <c r="AI384" s="13"/>
      <c r="AJ384" s="13"/>
      <c r="AK384" s="13"/>
      <c r="AL384" s="37"/>
      <c r="AM384" s="69"/>
    </row>
    <row r="385" spans="1:39" x14ac:dyDescent="0.25">
      <c r="A385" s="6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3"/>
      <c r="X385" s="13"/>
      <c r="Y385" s="13"/>
      <c r="Z385" s="37"/>
      <c r="AA385" s="13"/>
      <c r="AB385" s="13"/>
      <c r="AC385" s="13"/>
      <c r="AD385" s="37"/>
      <c r="AE385" s="13"/>
      <c r="AF385" s="13"/>
      <c r="AG385" s="13"/>
      <c r="AH385" s="37"/>
      <c r="AI385" s="13"/>
      <c r="AJ385" s="13"/>
      <c r="AK385" s="13"/>
      <c r="AL385" s="37"/>
      <c r="AM385" s="69"/>
    </row>
    <row r="386" spans="1:39" x14ac:dyDescent="0.25">
      <c r="A386" s="6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3"/>
      <c r="X386" s="13"/>
      <c r="Y386" s="13"/>
      <c r="Z386" s="37"/>
      <c r="AA386" s="13"/>
      <c r="AB386" s="13"/>
      <c r="AC386" s="13"/>
      <c r="AD386" s="37"/>
      <c r="AE386" s="13"/>
      <c r="AF386" s="13"/>
      <c r="AG386" s="13"/>
      <c r="AH386" s="37"/>
      <c r="AI386" s="13"/>
      <c r="AJ386" s="13"/>
      <c r="AK386" s="13"/>
      <c r="AL386" s="37"/>
      <c r="AM386" s="69"/>
    </row>
    <row r="387" spans="1:39" x14ac:dyDescent="0.25">
      <c r="A387" s="6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3"/>
      <c r="X387" s="13"/>
      <c r="Y387" s="13"/>
      <c r="Z387" s="37"/>
      <c r="AA387" s="13"/>
      <c r="AB387" s="13"/>
      <c r="AC387" s="13"/>
      <c r="AD387" s="37"/>
      <c r="AE387" s="13"/>
      <c r="AF387" s="13"/>
      <c r="AG387" s="13"/>
      <c r="AH387" s="37"/>
      <c r="AI387" s="13"/>
      <c r="AJ387" s="13"/>
      <c r="AK387" s="13"/>
      <c r="AL387" s="37"/>
      <c r="AM387" s="69"/>
    </row>
    <row r="388" spans="1:39" x14ac:dyDescent="0.25">
      <c r="A388" s="6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3"/>
      <c r="X388" s="13"/>
      <c r="Y388" s="13"/>
      <c r="Z388" s="37"/>
      <c r="AA388" s="13"/>
      <c r="AB388" s="13"/>
      <c r="AC388" s="13"/>
      <c r="AD388" s="37"/>
      <c r="AE388" s="13"/>
      <c r="AF388" s="13"/>
      <c r="AG388" s="13"/>
      <c r="AH388" s="37"/>
      <c r="AI388" s="13"/>
      <c r="AJ388" s="13"/>
      <c r="AK388" s="13"/>
      <c r="AL388" s="37"/>
      <c r="AM388" s="69"/>
    </row>
    <row r="389" spans="1:39" x14ac:dyDescent="0.25">
      <c r="A389" s="6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3"/>
      <c r="X389" s="13"/>
      <c r="Y389" s="13"/>
      <c r="Z389" s="37"/>
      <c r="AA389" s="13"/>
      <c r="AB389" s="13"/>
      <c r="AC389" s="13"/>
      <c r="AD389" s="37"/>
      <c r="AE389" s="13"/>
      <c r="AF389" s="13"/>
      <c r="AG389" s="13"/>
      <c r="AH389" s="37"/>
      <c r="AI389" s="13"/>
      <c r="AJ389" s="13"/>
      <c r="AK389" s="13"/>
      <c r="AL389" s="37"/>
      <c r="AM389" s="69"/>
    </row>
  </sheetData>
  <pageMargins left="0.7" right="0.7" top="0.75" bottom="0.75" header="0.3" footer="0.3"/>
  <pageSetup scale="67" orientation="landscape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'CONCENTRADO DE CLAVES'!$AY$10:$AY$16</xm:f>
          </x14:formula1>
          <xm:sqref>V6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220"/>
  <sheetViews>
    <sheetView topLeftCell="AB6" workbookViewId="0">
      <selection activeCell="AM7" sqref="AM7"/>
    </sheetView>
  </sheetViews>
  <sheetFormatPr baseColWidth="10" defaultRowHeight="15" x14ac:dyDescent="0.25"/>
  <cols>
    <col min="1" max="1" width="4" style="15" hidden="1" customWidth="1"/>
    <col min="2" max="2" width="6" style="27" hidden="1" customWidth="1"/>
    <col min="3" max="3" width="3.5703125" style="27" hidden="1" customWidth="1"/>
    <col min="4" max="4" width="4" style="27" hidden="1" customWidth="1"/>
    <col min="5" max="5" width="6" style="27" hidden="1" customWidth="1"/>
    <col min="6" max="6" width="2.7109375" style="27" hidden="1" customWidth="1"/>
    <col min="7" max="7" width="2.140625" style="27" hidden="1" customWidth="1"/>
    <col min="8" max="8" width="3.42578125" style="27" hidden="1" customWidth="1"/>
    <col min="9" max="9" width="2.28515625" style="27" hidden="1" customWidth="1"/>
    <col min="10" max="10" width="3.42578125" style="27" hidden="1" customWidth="1"/>
    <col min="11" max="11" width="3.5703125" style="27" hidden="1" customWidth="1"/>
    <col min="12" max="12" width="4" style="27" hidden="1" customWidth="1"/>
    <col min="13" max="13" width="3.7109375" style="29" hidden="1" customWidth="1"/>
    <col min="14" max="14" width="5" style="27" hidden="1" customWidth="1"/>
    <col min="15" max="15" width="4.85546875" style="27" hidden="1" customWidth="1"/>
    <col min="16" max="16" width="3.28515625" style="27" hidden="1" customWidth="1"/>
    <col min="17" max="17" width="6" style="27" hidden="1" customWidth="1"/>
    <col min="18" max="18" width="3.5703125" style="27" hidden="1" customWidth="1"/>
    <col min="19" max="19" width="3" style="27" hidden="1" customWidth="1"/>
    <col min="20" max="20" width="4" style="27" hidden="1" customWidth="1"/>
    <col min="21" max="21" width="46.5703125" style="27" bestFit="1" customWidth="1"/>
    <col min="22" max="22" width="12.5703125" style="27" bestFit="1" customWidth="1"/>
    <col min="23" max="23" width="7.28515625" style="27" bestFit="1" customWidth="1"/>
    <col min="24" max="25" width="15.28515625" style="27" bestFit="1" customWidth="1"/>
    <col min="26" max="26" width="19.42578125" style="27" bestFit="1" customWidth="1"/>
    <col min="27" max="29" width="16.5703125" style="27" bestFit="1" customWidth="1"/>
    <col min="30" max="30" width="21.5703125" style="27" bestFit="1" customWidth="1"/>
    <col min="31" max="33" width="16.5703125" style="27" bestFit="1" customWidth="1"/>
    <col min="34" max="34" width="19.5703125" style="27" bestFit="1" customWidth="1"/>
    <col min="35" max="37" width="16.5703125" style="27" bestFit="1" customWidth="1"/>
    <col min="38" max="38" width="20" style="27" bestFit="1" customWidth="1"/>
    <col min="39" max="39" width="18.28515625" style="27" bestFit="1" customWidth="1"/>
    <col min="40" max="16384" width="11.42578125" style="15"/>
  </cols>
  <sheetData>
    <row r="1" spans="1:46" ht="18.75" x14ac:dyDescent="0.3">
      <c r="B1" s="15"/>
      <c r="C1" s="15"/>
      <c r="D1" s="15"/>
      <c r="E1" s="15"/>
      <c r="F1" s="15"/>
      <c r="G1" s="15"/>
      <c r="H1" s="15"/>
      <c r="I1" s="21"/>
      <c r="J1" s="19"/>
      <c r="K1" s="20"/>
      <c r="L1" s="18"/>
      <c r="M1" s="28"/>
      <c r="N1" s="18"/>
      <c r="O1" s="18"/>
      <c r="P1" s="18"/>
      <c r="Q1" s="18"/>
      <c r="R1" s="18"/>
      <c r="S1" s="20"/>
      <c r="T1" s="19"/>
      <c r="U1" s="94"/>
      <c r="V1" s="75"/>
      <c r="W1" s="77"/>
      <c r="X1" s="74"/>
      <c r="Y1" s="77"/>
      <c r="Z1" s="75"/>
      <c r="AA1" s="76"/>
      <c r="AB1" s="73"/>
      <c r="AC1" s="63"/>
      <c r="AD1" s="64"/>
      <c r="AE1" s="64"/>
      <c r="AF1" s="64"/>
      <c r="AG1" s="64"/>
      <c r="AH1" s="64"/>
      <c r="AI1" s="64"/>
      <c r="AJ1" s="64"/>
      <c r="AK1" s="64"/>
      <c r="AL1" s="64"/>
      <c r="AM1" s="65"/>
      <c r="AN1" s="24"/>
      <c r="AO1" s="24"/>
      <c r="AP1" s="24"/>
      <c r="AQ1" s="24"/>
      <c r="AR1" s="24"/>
      <c r="AS1" s="24"/>
      <c r="AT1" s="24"/>
    </row>
    <row r="2" spans="1:46" ht="18.75" x14ac:dyDescent="0.3">
      <c r="B2" s="15"/>
      <c r="C2" s="15"/>
      <c r="D2" s="15"/>
      <c r="E2" s="15"/>
      <c r="F2" s="15"/>
      <c r="G2" s="15"/>
      <c r="H2" s="15"/>
      <c r="I2" s="21"/>
      <c r="J2" s="19"/>
      <c r="K2" s="20"/>
      <c r="L2" s="18"/>
      <c r="M2" s="28"/>
      <c r="N2" s="18"/>
      <c r="O2" s="18"/>
      <c r="P2" s="18"/>
      <c r="Q2" s="18"/>
      <c r="R2" s="18"/>
      <c r="S2" s="20"/>
      <c r="T2" s="19"/>
      <c r="U2" s="95"/>
      <c r="V2" s="19"/>
      <c r="W2" s="18"/>
      <c r="X2" s="21"/>
      <c r="Y2" s="18"/>
      <c r="Z2" s="19"/>
      <c r="AA2" s="20"/>
      <c r="AB2" s="16"/>
      <c r="AC2" s="23"/>
      <c r="AD2" s="24"/>
      <c r="AE2" s="24"/>
      <c r="AF2" s="24"/>
      <c r="AG2" s="24"/>
      <c r="AH2" s="24"/>
      <c r="AI2" s="24"/>
      <c r="AJ2" s="24"/>
      <c r="AK2" s="24"/>
      <c r="AL2" s="24"/>
      <c r="AM2" s="67"/>
      <c r="AN2" s="24"/>
      <c r="AO2" s="24"/>
      <c r="AP2" s="24"/>
      <c r="AQ2" s="24"/>
      <c r="AR2" s="24"/>
      <c r="AS2" s="24"/>
      <c r="AT2" s="24"/>
    </row>
    <row r="3" spans="1:46" ht="18.75" x14ac:dyDescent="0.3">
      <c r="B3" s="15"/>
      <c r="C3" s="15"/>
      <c r="D3" s="15"/>
      <c r="E3" s="15"/>
      <c r="F3" s="15"/>
      <c r="G3" s="15"/>
      <c r="H3" s="15"/>
      <c r="I3" s="21"/>
      <c r="J3" s="19"/>
      <c r="K3" s="20"/>
      <c r="L3" s="18"/>
      <c r="M3" s="28"/>
      <c r="N3" s="18"/>
      <c r="O3" s="18"/>
      <c r="P3" s="18"/>
      <c r="Q3" s="18"/>
      <c r="R3" s="18"/>
      <c r="S3" s="20"/>
      <c r="T3" s="19"/>
      <c r="U3" s="95"/>
      <c r="V3" s="19"/>
      <c r="W3" s="18"/>
      <c r="X3" s="21"/>
      <c r="Y3" s="18"/>
      <c r="Z3" s="19"/>
      <c r="AA3" s="20"/>
      <c r="AB3" s="16"/>
      <c r="AC3" s="23"/>
      <c r="AD3" s="24"/>
      <c r="AE3" s="24"/>
      <c r="AF3" s="24"/>
      <c r="AG3" s="24"/>
      <c r="AH3" s="24"/>
      <c r="AI3" s="24"/>
      <c r="AJ3" s="24"/>
      <c r="AK3" s="24"/>
      <c r="AL3" s="24"/>
      <c r="AM3" s="67"/>
      <c r="AN3" s="24"/>
      <c r="AO3" s="24"/>
      <c r="AP3" s="24"/>
      <c r="AQ3" s="24"/>
      <c r="AR3" s="24"/>
      <c r="AS3" s="24"/>
      <c r="AT3" s="24"/>
    </row>
    <row r="4" spans="1:46" ht="18.75" x14ac:dyDescent="0.3">
      <c r="B4" s="15"/>
      <c r="C4" s="15"/>
      <c r="D4" s="15"/>
      <c r="E4" s="15"/>
      <c r="F4" s="15"/>
      <c r="G4" s="15"/>
      <c r="H4" s="15"/>
      <c r="I4" s="21"/>
      <c r="J4" s="19"/>
      <c r="K4" s="20"/>
      <c r="L4" s="18"/>
      <c r="M4" s="28"/>
      <c r="N4" s="18"/>
      <c r="O4" s="18"/>
      <c r="P4" s="18"/>
      <c r="Q4" s="18"/>
      <c r="R4" s="18"/>
      <c r="S4" s="20"/>
      <c r="T4" s="19"/>
      <c r="U4" s="95"/>
      <c r="V4" s="19"/>
      <c r="W4" s="18"/>
      <c r="X4" s="21"/>
      <c r="Y4" s="18"/>
      <c r="Z4" s="19"/>
      <c r="AA4" s="20"/>
      <c r="AB4" s="16"/>
      <c r="AC4" s="23"/>
      <c r="AD4" s="24"/>
      <c r="AE4" s="24"/>
      <c r="AF4" s="24"/>
      <c r="AG4" s="24"/>
      <c r="AH4" s="24"/>
      <c r="AI4" s="24"/>
      <c r="AJ4" s="24"/>
      <c r="AK4" s="24"/>
      <c r="AL4" s="24"/>
      <c r="AM4" s="67"/>
      <c r="AN4" s="24"/>
      <c r="AO4" s="24"/>
      <c r="AP4" s="24"/>
      <c r="AQ4" s="24"/>
      <c r="AR4" s="24"/>
      <c r="AS4" s="24"/>
      <c r="AT4" s="24"/>
    </row>
    <row r="5" spans="1:46" ht="18.75" x14ac:dyDescent="0.3">
      <c r="B5" s="15"/>
      <c r="C5" s="15"/>
      <c r="D5" s="15"/>
      <c r="E5" s="15"/>
      <c r="F5" s="15"/>
      <c r="G5" s="15"/>
      <c r="H5" s="15"/>
      <c r="I5" s="21"/>
      <c r="J5" s="19"/>
      <c r="K5" s="20"/>
      <c r="L5" s="18"/>
      <c r="M5" s="28"/>
      <c r="N5" s="18"/>
      <c r="O5" s="18"/>
      <c r="P5" s="18"/>
      <c r="Q5" s="18"/>
      <c r="R5" s="18"/>
      <c r="S5" s="20"/>
      <c r="T5" s="19"/>
      <c r="U5" s="95"/>
      <c r="V5" s="19"/>
      <c r="W5" s="18"/>
      <c r="X5" s="21"/>
      <c r="Y5" s="18"/>
      <c r="Z5" s="19"/>
      <c r="AA5" s="20"/>
      <c r="AB5" s="22"/>
      <c r="AC5" s="23"/>
      <c r="AD5" s="24"/>
      <c r="AE5" s="24"/>
      <c r="AF5" s="24"/>
      <c r="AG5" s="24"/>
      <c r="AH5" s="24"/>
      <c r="AI5" s="24"/>
      <c r="AJ5" s="24"/>
      <c r="AK5" s="24"/>
      <c r="AL5" s="24"/>
      <c r="AM5" s="67"/>
      <c r="AN5" s="24"/>
      <c r="AO5" s="24"/>
      <c r="AP5" s="24"/>
      <c r="AQ5" s="24"/>
      <c r="AR5" s="24"/>
      <c r="AS5" s="24"/>
      <c r="AT5" s="24"/>
    </row>
    <row r="6" spans="1:46" x14ac:dyDescent="0.25">
      <c r="U6" s="96" t="s">
        <v>222</v>
      </c>
      <c r="V6" s="87">
        <v>4151</v>
      </c>
      <c r="W6" s="31"/>
      <c r="X6" s="31"/>
      <c r="Y6" s="31"/>
      <c r="Z6" s="88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89"/>
    </row>
    <row r="7" spans="1:46" ht="19.5" thickBot="1" x14ac:dyDescent="0.35">
      <c r="U7" s="97"/>
      <c r="V7" s="44" t="s">
        <v>224</v>
      </c>
      <c r="W7" s="45">
        <f>SUM(W10:W114)</f>
        <v>0</v>
      </c>
      <c r="X7" s="90">
        <f t="shared" ref="X7:AL7" si="0">SUM(X10:X220)</f>
        <v>55099630.479999989</v>
      </c>
      <c r="Y7" s="90">
        <f t="shared" si="0"/>
        <v>84347195.010000005</v>
      </c>
      <c r="Z7" s="90">
        <f t="shared" si="0"/>
        <v>139446825.49000001</v>
      </c>
      <c r="AA7" s="90">
        <f t="shared" si="0"/>
        <v>102069512.28000003</v>
      </c>
      <c r="AB7" s="90">
        <f t="shared" si="0"/>
        <v>135464396.66999996</v>
      </c>
      <c r="AC7" s="90">
        <f t="shared" si="0"/>
        <v>154032529.94000003</v>
      </c>
      <c r="AD7" s="90">
        <f t="shared" si="0"/>
        <v>391566438.88999999</v>
      </c>
      <c r="AE7" s="90">
        <f t="shared" si="0"/>
        <v>352516558.27000004</v>
      </c>
      <c r="AF7" s="90">
        <f t="shared" si="0"/>
        <v>169143505</v>
      </c>
      <c r="AG7" s="90">
        <f t="shared" si="0"/>
        <v>113761642.07999995</v>
      </c>
      <c r="AH7" s="90">
        <f t="shared" si="0"/>
        <v>635421705.35000086</v>
      </c>
      <c r="AI7" s="90">
        <f t="shared" si="0"/>
        <v>109281499.35999997</v>
      </c>
      <c r="AJ7" s="90">
        <f t="shared" si="0"/>
        <v>127795770.86000003</v>
      </c>
      <c r="AK7" s="90">
        <f t="shared" si="0"/>
        <v>197547762.50000009</v>
      </c>
      <c r="AL7" s="90">
        <f t="shared" si="0"/>
        <v>434625032.72000021</v>
      </c>
      <c r="AM7" s="90">
        <f>SUM(AM10:AM220)</f>
        <v>1601060002.4499991</v>
      </c>
    </row>
    <row r="8" spans="1:46" hidden="1" x14ac:dyDescent="0.25">
      <c r="B8" s="27">
        <v>2</v>
      </c>
      <c r="C8" s="27">
        <v>3</v>
      </c>
      <c r="D8" s="27">
        <v>4</v>
      </c>
      <c r="E8" s="27">
        <v>5</v>
      </c>
      <c r="F8" s="27">
        <v>6</v>
      </c>
      <c r="G8" s="27">
        <v>7</v>
      </c>
      <c r="H8" s="27">
        <v>8</v>
      </c>
      <c r="I8" s="27">
        <v>9</v>
      </c>
      <c r="J8" s="27">
        <v>10</v>
      </c>
      <c r="K8" s="27">
        <v>11</v>
      </c>
      <c r="L8" s="27">
        <v>12</v>
      </c>
      <c r="M8" s="29">
        <v>13</v>
      </c>
      <c r="N8" s="27">
        <v>14</v>
      </c>
      <c r="O8" s="27">
        <v>15</v>
      </c>
      <c r="P8" s="27">
        <v>16</v>
      </c>
      <c r="Q8" s="27">
        <v>17</v>
      </c>
      <c r="R8" s="27">
        <v>18</v>
      </c>
      <c r="S8" s="27">
        <v>19</v>
      </c>
      <c r="T8" s="27">
        <v>20</v>
      </c>
      <c r="U8" s="98">
        <v>21</v>
      </c>
      <c r="V8" s="30">
        <v>22</v>
      </c>
      <c r="W8" s="30">
        <v>23</v>
      </c>
      <c r="X8" s="30">
        <v>24</v>
      </c>
      <c r="Y8" s="30">
        <v>25</v>
      </c>
      <c r="Z8" s="30">
        <v>26</v>
      </c>
      <c r="AA8" s="30">
        <v>27</v>
      </c>
      <c r="AB8" s="30">
        <v>28</v>
      </c>
      <c r="AC8" s="30">
        <v>29</v>
      </c>
      <c r="AD8" s="30">
        <v>30</v>
      </c>
      <c r="AE8" s="30">
        <v>31</v>
      </c>
      <c r="AF8" s="30">
        <v>32</v>
      </c>
      <c r="AG8" s="30">
        <v>33</v>
      </c>
      <c r="AH8" s="30">
        <v>34</v>
      </c>
      <c r="AI8" s="30">
        <v>35</v>
      </c>
      <c r="AJ8" s="30">
        <v>36</v>
      </c>
      <c r="AK8" s="30">
        <v>37</v>
      </c>
      <c r="AL8" s="30">
        <v>38</v>
      </c>
      <c r="AM8" s="91">
        <v>39</v>
      </c>
    </row>
    <row r="9" spans="1:46" s="16" customFormat="1" ht="23.25" customHeight="1" x14ac:dyDescent="0.25">
      <c r="A9" s="50"/>
      <c r="B9" s="40" t="s">
        <v>0</v>
      </c>
      <c r="C9" s="40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0" t="s">
        <v>7</v>
      </c>
      <c r="J9" s="40" t="s">
        <v>8</v>
      </c>
      <c r="K9" s="40" t="s">
        <v>9</v>
      </c>
      <c r="L9" s="40" t="s">
        <v>10</v>
      </c>
      <c r="M9" s="40" t="s">
        <v>18</v>
      </c>
      <c r="N9" s="40"/>
      <c r="O9" s="40" t="s">
        <v>12</v>
      </c>
      <c r="P9" s="40" t="s">
        <v>13</v>
      </c>
      <c r="Q9" s="40" t="s">
        <v>14</v>
      </c>
      <c r="R9" s="40" t="s">
        <v>15</v>
      </c>
      <c r="S9" s="40" t="s">
        <v>16</v>
      </c>
      <c r="T9" s="40" t="s">
        <v>17</v>
      </c>
      <c r="U9" s="126" t="s">
        <v>215</v>
      </c>
      <c r="V9" s="127" t="s">
        <v>56</v>
      </c>
      <c r="W9" s="127" t="s">
        <v>62</v>
      </c>
      <c r="X9" s="127" t="s">
        <v>63</v>
      </c>
      <c r="Y9" s="127" t="s">
        <v>64</v>
      </c>
      <c r="Z9" s="123" t="s">
        <v>103</v>
      </c>
      <c r="AA9" s="127" t="s">
        <v>71</v>
      </c>
      <c r="AB9" s="127" t="s">
        <v>72</v>
      </c>
      <c r="AC9" s="128" t="s">
        <v>73</v>
      </c>
      <c r="AD9" s="128" t="s">
        <v>104</v>
      </c>
      <c r="AE9" s="128" t="s">
        <v>74</v>
      </c>
      <c r="AF9" s="128" t="s">
        <v>75</v>
      </c>
      <c r="AG9" s="128" t="s">
        <v>76</v>
      </c>
      <c r="AH9" s="123" t="s">
        <v>105</v>
      </c>
      <c r="AI9" s="123" t="s">
        <v>77</v>
      </c>
      <c r="AJ9" s="128" t="s">
        <v>106</v>
      </c>
      <c r="AK9" s="128" t="s">
        <v>79</v>
      </c>
      <c r="AL9" s="128" t="s">
        <v>107</v>
      </c>
      <c r="AM9" s="129" t="s">
        <v>78</v>
      </c>
      <c r="AN9" s="17"/>
      <c r="AO9" s="17"/>
      <c r="AP9" s="17"/>
      <c r="AQ9" s="17"/>
      <c r="AR9" s="17"/>
      <c r="AS9" s="17"/>
      <c r="AT9" s="17"/>
    </row>
    <row r="10" spans="1:46" x14ac:dyDescent="0.25">
      <c r="A10" s="15">
        <v>1</v>
      </c>
      <c r="B10" s="16" t="str">
        <f>IFERROR(VLOOKUP($A10,'CONCENTRADO DE CLAVES'!$I$10:$AU$732,B$8,FALSE),"")</f>
        <v>21121</v>
      </c>
      <c r="C10" s="16" t="str">
        <f>IFERROR(VLOOKUP($A10,'CONCENTRADO DE CLAVES'!$I$10:$AU$732,C$8,FALSE),"")</f>
        <v>04</v>
      </c>
      <c r="D10" s="16" t="str">
        <f>IFERROR(VLOOKUP($A10,'CONCENTRADO DE CLAVES'!$I$10:$AU$732,D$8,FALSE),"")</f>
        <v>009</v>
      </c>
      <c r="E10" s="16" t="str">
        <f>IFERROR(VLOOKUP($A10,'CONCENTRADO DE CLAVES'!$I$10:$AU$732,E$8,FALSE),"")</f>
        <v>00150</v>
      </c>
      <c r="F10" s="16" t="str">
        <f>IFERROR(VLOOKUP($A10,'CONCENTRADO DE CLAVES'!$I$10:$AU$732,F$8,FALSE),"")</f>
        <v>2</v>
      </c>
      <c r="G10" s="16" t="str">
        <f>IFERROR(VLOOKUP($A10,'CONCENTRADO DE CLAVES'!$I$10:$AU$732,G$8,FALSE),"")</f>
        <v>5</v>
      </c>
      <c r="H10" s="16" t="str">
        <f>IFERROR(VLOOKUP($A10,'CONCENTRADO DE CLAVES'!$I$10:$AU$732,H$8,FALSE),"")</f>
        <v>2</v>
      </c>
      <c r="I10" s="16" t="str">
        <f>IFERROR(VLOOKUP($A10,'CONCENTRADO DE CLAVES'!$I$10:$AU$732,I$8,FALSE),"")</f>
        <v>3</v>
      </c>
      <c r="J10" s="16" t="str">
        <f>IFERROR(VLOOKUP($A10,'CONCENTRADO DE CLAVES'!$I$10:$AU$732,J$8,FALSE),"")</f>
        <v>3</v>
      </c>
      <c r="K10" s="16" t="str">
        <f>IFERROR(VLOOKUP($A10,'CONCENTRADO DE CLAVES'!$I$10:$AU$732,K$8,FALSE),"")</f>
        <v>E</v>
      </c>
      <c r="L10" s="16" t="str">
        <f>IFERROR(VLOOKUP($A10,'CONCENTRADO DE CLAVES'!$I$10:$AU$732,L$8,FALSE),"")</f>
        <v>148</v>
      </c>
      <c r="M10" s="16" t="str">
        <f>IFERROR(VLOOKUP($A10,'CONCENTRADO DE CLAVES'!$I$10:$AU$732,M$8,FALSE),"")</f>
        <v>04</v>
      </c>
      <c r="N10" s="16" t="str">
        <f>IFERROR(VLOOKUP($A10,'CONCENTRADO DE CLAVES'!$I$10:$AU$732,N$8,FALSE),"")</f>
        <v>4151</v>
      </c>
      <c r="O10" s="16" t="str">
        <f>IFERROR(VLOOKUP($A10,'CONCENTRADO DE CLAVES'!$I$10:$AU$732,O$8,FALSE),"")</f>
        <v>00</v>
      </c>
      <c r="P10" s="16" t="str">
        <f>IFERROR(VLOOKUP($A10,'CONCENTRADO DE CLAVES'!$I$10:$AU$732,P$8,FALSE),"")</f>
        <v>5</v>
      </c>
      <c r="Q10" s="16" t="str">
        <f>IFERROR(VLOOKUP($A10,'CONCENTRADO DE CLAVES'!$I$10:$AU$732,Q$8,FALSE),"")</f>
        <v>01215</v>
      </c>
      <c r="R10" s="16" t="str">
        <f>IFERROR(VLOOKUP($A10,'CONCENTRADO DE CLAVES'!$I$10:$AU$732,R$8,FALSE),"")</f>
        <v>1</v>
      </c>
      <c r="S10" s="16" t="str">
        <f>IFERROR(VLOOKUP($A10,'CONCENTRADO DE CLAVES'!$I$10:$AU$732,S$8,FALSE),"")</f>
        <v>20</v>
      </c>
      <c r="T10" s="16" t="str">
        <f>IFERROR(VLOOKUP($A10,'CONCENTRADO DE CLAVES'!$I$10:$AU$732,T$8,FALSE),"")</f>
        <v>150</v>
      </c>
      <c r="U10" s="98" t="str">
        <f>IFERROR(VLOOKUP($A10,'CONCENTRADO DE CLAVES'!$I$10:$AU$732,U$8,FALSE),"")</f>
        <v>21121040090015025233E14804415100501215120150</v>
      </c>
      <c r="V10" s="31" t="str">
        <f>IFERROR(VLOOKUP($A10,'CONCENTRADO DE CLAVES'!$I$10:$AU$732,V$8,FALSE),"")</f>
        <v>CONALEP</v>
      </c>
      <c r="W10" s="13">
        <f>IFERROR(VLOOKUP($A10,'CONCENTRADO DE CLAVES'!$I$10:$AU$732,W$8,FALSE),"")</f>
        <v>0</v>
      </c>
      <c r="X10" s="13">
        <f>IFERROR(VLOOKUP($A10,'CONCENTRADO DE CLAVES'!$I$10:$AU$732,X$8,FALSE),"")</f>
        <v>10585086.4</v>
      </c>
      <c r="Y10" s="13">
        <f>IFERROR(VLOOKUP($A10,'CONCENTRADO DE CLAVES'!$I$10:$AU$732,Y$8,FALSE),"")</f>
        <v>6679719.2000000002</v>
      </c>
      <c r="Z10" s="49">
        <f>IFERROR(VLOOKUP($A10,'CONCENTRADO DE CLAVES'!$I$10:$AU$732,Z$8,FALSE),"")</f>
        <v>17264805.600000001</v>
      </c>
      <c r="AA10" s="13">
        <f>IFERROR(VLOOKUP($A10,'CONCENTRADO DE CLAVES'!$I$10:$AU$732,AA$8,FALSE),"")</f>
        <v>6679719.2000000002</v>
      </c>
      <c r="AB10" s="13">
        <f>IFERROR(VLOOKUP($A10,'CONCENTRADO DE CLAVES'!$I$10:$AU$732,AB$8,FALSE),"")</f>
        <v>6679719.2000000002</v>
      </c>
      <c r="AC10" s="13">
        <f>IFERROR(VLOOKUP($A10,'CONCENTRADO DE CLAVES'!$I$10:$AU$732,AC$8,FALSE),"")</f>
        <v>6679719.2000000002</v>
      </c>
      <c r="AD10" s="49">
        <f>IFERROR(VLOOKUP($A10,'CONCENTRADO DE CLAVES'!$I$10:$AU$732,AD$8,FALSE),"")</f>
        <v>20039157.600000001</v>
      </c>
      <c r="AE10" s="13">
        <f>IFERROR(VLOOKUP($A10,'CONCENTRADO DE CLAVES'!$I$10:$AU$732,AE$8,FALSE),"")</f>
        <v>6679719.2000000002</v>
      </c>
      <c r="AF10" s="13">
        <f>IFERROR(VLOOKUP($A10,'CONCENTRADO DE CLAVES'!$I$10:$AU$732,AF$8,FALSE),"")</f>
        <v>6793094.79</v>
      </c>
      <c r="AG10" s="13">
        <f>IFERROR(VLOOKUP($A10,'CONCENTRADO DE CLAVES'!$I$10:$AU$732,AG$8,FALSE),"")</f>
        <v>6679719.2000000002</v>
      </c>
      <c r="AH10" s="49">
        <f>IFERROR(VLOOKUP($A10,'CONCENTRADO DE CLAVES'!$I$10:$AU$732,AH$8,FALSE),"")</f>
        <v>20152533.190000001</v>
      </c>
      <c r="AI10" s="13">
        <f>IFERROR(VLOOKUP($A10,'CONCENTRADO DE CLAVES'!$I$10:$AU$732,AI$8,FALSE),"")</f>
        <v>6679719.2000000002</v>
      </c>
      <c r="AJ10" s="13">
        <f>IFERROR(VLOOKUP($A10,'CONCENTRADO DE CLAVES'!$I$10:$AU$732,AJ$8,FALSE),"")</f>
        <v>7638759.3799999999</v>
      </c>
      <c r="AK10" s="13">
        <f>IFERROR(VLOOKUP($A10,'CONCENTRADO DE CLAVES'!$I$10:$AU$732,AK$8,FALSE),"")</f>
        <v>10070501.380000001</v>
      </c>
      <c r="AL10" s="49">
        <f>IFERROR(VLOOKUP($A10,'CONCENTRADO DE CLAVES'!$I$10:$AU$732,AL$8,FALSE),"")</f>
        <v>24388979.960000001</v>
      </c>
      <c r="AM10" s="85">
        <f>IFERROR(VLOOKUP($A10,'CONCENTRADO DE CLAVES'!$I$10:$AU$732,AM$8,FALSE),"")</f>
        <v>81845476.350000009</v>
      </c>
    </row>
    <row r="11" spans="1:46" x14ac:dyDescent="0.25">
      <c r="A11" s="15">
        <v>2</v>
      </c>
      <c r="B11" s="16" t="str">
        <f>IFERROR(VLOOKUP($A11,'CONCENTRADO DE CLAVES'!$I$10:$AU$732,B$8,FALSE),"")</f>
        <v>21121</v>
      </c>
      <c r="C11" s="16" t="str">
        <f>IFERROR(VLOOKUP($A11,'CONCENTRADO DE CLAVES'!$I$10:$AU$732,C$8,FALSE),"")</f>
        <v>04</v>
      </c>
      <c r="D11" s="16" t="str">
        <f>IFERROR(VLOOKUP($A11,'CONCENTRADO DE CLAVES'!$I$10:$AU$732,D$8,FALSE),"")</f>
        <v>009</v>
      </c>
      <c r="E11" s="16" t="str">
        <f>IFERROR(VLOOKUP($A11,'CONCENTRADO DE CLAVES'!$I$10:$AU$732,E$8,FALSE),"")</f>
        <v>00150</v>
      </c>
      <c r="F11" s="16" t="str">
        <f>IFERROR(VLOOKUP($A11,'CONCENTRADO DE CLAVES'!$I$10:$AU$732,F$8,FALSE),"")</f>
        <v>2</v>
      </c>
      <c r="G11" s="16" t="str">
        <f>IFERROR(VLOOKUP($A11,'CONCENTRADO DE CLAVES'!$I$10:$AU$732,G$8,FALSE),"")</f>
        <v>5</v>
      </c>
      <c r="H11" s="16" t="str">
        <f>IFERROR(VLOOKUP($A11,'CONCENTRADO DE CLAVES'!$I$10:$AU$732,H$8,FALSE),"")</f>
        <v>2</v>
      </c>
      <c r="I11" s="16" t="str">
        <f>IFERROR(VLOOKUP($A11,'CONCENTRADO DE CLAVES'!$I$10:$AU$732,I$8,FALSE),"")</f>
        <v>3</v>
      </c>
      <c r="J11" s="16" t="str">
        <f>IFERROR(VLOOKUP($A11,'CONCENTRADO DE CLAVES'!$I$10:$AU$732,J$8,FALSE),"")</f>
        <v>3</v>
      </c>
      <c r="K11" s="16" t="str">
        <f>IFERROR(VLOOKUP($A11,'CONCENTRADO DE CLAVES'!$I$10:$AU$732,K$8,FALSE),"")</f>
        <v>E</v>
      </c>
      <c r="L11" s="16" t="str">
        <f>IFERROR(VLOOKUP($A11,'CONCENTRADO DE CLAVES'!$I$10:$AU$732,L$8,FALSE),"")</f>
        <v>148</v>
      </c>
      <c r="M11" s="16" t="str">
        <f>IFERROR(VLOOKUP($A11,'CONCENTRADO DE CLAVES'!$I$10:$AU$732,M$8,FALSE),"")</f>
        <v>04</v>
      </c>
      <c r="N11" s="16" t="str">
        <f>IFERROR(VLOOKUP($A11,'CONCENTRADO DE CLAVES'!$I$10:$AU$732,N$8,FALSE),"")</f>
        <v>4151</v>
      </c>
      <c r="O11" s="16" t="str">
        <f>IFERROR(VLOOKUP($A11,'CONCENTRADO DE CLAVES'!$I$10:$AU$732,O$8,FALSE),"")</f>
        <v>00</v>
      </c>
      <c r="P11" s="16" t="str">
        <f>IFERROR(VLOOKUP($A11,'CONCENTRADO DE CLAVES'!$I$10:$AU$732,P$8,FALSE),"")</f>
        <v>1</v>
      </c>
      <c r="Q11" s="16" t="str">
        <f>IFERROR(VLOOKUP($A11,'CONCENTRADO DE CLAVES'!$I$10:$AU$732,Q$8,FALSE),"")</f>
        <v>00100</v>
      </c>
      <c r="R11" s="16" t="str">
        <f>IFERROR(VLOOKUP($A11,'CONCENTRADO DE CLAVES'!$I$10:$AU$732,R$8,FALSE),"")</f>
        <v>1</v>
      </c>
      <c r="S11" s="16" t="str">
        <f>IFERROR(VLOOKUP($A11,'CONCENTRADO DE CLAVES'!$I$10:$AU$732,S$8,FALSE),"")</f>
        <v>20</v>
      </c>
      <c r="T11" s="16" t="str">
        <f>IFERROR(VLOOKUP($A11,'CONCENTRADO DE CLAVES'!$I$10:$AU$732,T$8,FALSE),"")</f>
        <v>150</v>
      </c>
      <c r="U11" s="98" t="str">
        <f>IFERROR(VLOOKUP($A11,'CONCENTRADO DE CLAVES'!$I$10:$AU$732,U$8,FALSE),"")</f>
        <v>21121040090015025233E14804415100100100120150</v>
      </c>
      <c r="V11" s="31" t="str">
        <f>IFERROR(VLOOKUP($A11,'CONCENTRADO DE CLAVES'!$I$10:$AU$732,V$8,FALSE),"")</f>
        <v>CONALEP</v>
      </c>
      <c r="W11" s="13">
        <f>IFERROR(VLOOKUP($A11,'CONCENTRADO DE CLAVES'!$I$10:$AU$732,W$8,FALSE),"")</f>
        <v>0</v>
      </c>
      <c r="X11" s="13">
        <f>IFERROR(VLOOKUP($A11,'CONCENTRADO DE CLAVES'!$I$10:$AU$732,X$8,FALSE),"")</f>
        <v>0</v>
      </c>
      <c r="Y11" s="13">
        <f>IFERROR(VLOOKUP($A11,'CONCENTRADO DE CLAVES'!$I$10:$AU$732,Y$8,FALSE),"")</f>
        <v>0</v>
      </c>
      <c r="Z11" s="37">
        <f>IFERROR(VLOOKUP($A11,'CONCENTRADO DE CLAVES'!$I$10:$AU$732,Z$8,FALSE),"")</f>
        <v>0</v>
      </c>
      <c r="AA11" s="13">
        <f>IFERROR(VLOOKUP($A11,'CONCENTRADO DE CLAVES'!$I$10:$AU$732,AA$8,FALSE),"")</f>
        <v>1094513.5</v>
      </c>
      <c r="AB11" s="13">
        <f>IFERROR(VLOOKUP($A11,'CONCENTRADO DE CLAVES'!$I$10:$AU$732,AB$8,FALSE),"")</f>
        <v>1119263.8</v>
      </c>
      <c r="AC11" s="13">
        <f>IFERROR(VLOOKUP($A11,'CONCENTRADO DE CLAVES'!$I$10:$AU$732,AC$8,FALSE),"")</f>
        <v>1141264.06</v>
      </c>
      <c r="AD11" s="37">
        <f>IFERROR(VLOOKUP($A11,'CONCENTRADO DE CLAVES'!$I$10:$AU$732,AD$8,FALSE),"")</f>
        <v>3355041.36</v>
      </c>
      <c r="AE11" s="13">
        <f>IFERROR(VLOOKUP($A11,'CONCENTRADO DE CLAVES'!$I$10:$AU$732,AE$8,FALSE),"")</f>
        <v>3282613.9</v>
      </c>
      <c r="AF11" s="13">
        <f>IFERROR(VLOOKUP($A11,'CONCENTRADO DE CLAVES'!$I$10:$AU$732,AF$8,FALSE),"")</f>
        <v>1178202.48</v>
      </c>
      <c r="AG11" s="13">
        <f>IFERROR(VLOOKUP($A11,'CONCENTRADO DE CLAVES'!$I$10:$AU$732,AG$8,FALSE),"")</f>
        <v>1224379.06</v>
      </c>
      <c r="AH11" s="37">
        <f>IFERROR(VLOOKUP($A11,'CONCENTRADO DE CLAVES'!$I$10:$AU$732,AH$8,FALSE),"")</f>
        <v>5685195.4399999995</v>
      </c>
      <c r="AI11" s="13">
        <f>IFERROR(VLOOKUP($A11,'CONCENTRADO DE CLAVES'!$I$10:$AU$732,AI$8,FALSE),"")</f>
        <v>1235573.3799999999</v>
      </c>
      <c r="AJ11" s="13">
        <f>IFERROR(VLOOKUP($A11,'CONCENTRADO DE CLAVES'!$I$10:$AU$732,AJ$8,FALSE),"")</f>
        <v>1266357.78</v>
      </c>
      <c r="AK11" s="13">
        <f>IFERROR(VLOOKUP($A11,'CONCENTRADO DE CLAVES'!$I$10:$AU$732,AK$8,FALSE),"")</f>
        <v>2329167.96</v>
      </c>
      <c r="AL11" s="37">
        <f>IFERROR(VLOOKUP($A11,'CONCENTRADO DE CLAVES'!$I$10:$AU$732,AL$8,FALSE),"")</f>
        <v>4831099.12</v>
      </c>
      <c r="AM11" s="69">
        <f>IFERROR(VLOOKUP($A11,'CONCENTRADO DE CLAVES'!$I$10:$AU$732,AM$8,FALSE),"")</f>
        <v>13871335.919999998</v>
      </c>
    </row>
    <row r="12" spans="1:46" x14ac:dyDescent="0.25">
      <c r="A12" s="15">
        <v>3</v>
      </c>
      <c r="B12" s="16" t="str">
        <f>IFERROR(VLOOKUP($A12,'CONCENTRADO DE CLAVES'!$I$10:$AU$732,B$8,FALSE),"")</f>
        <v>21121</v>
      </c>
      <c r="C12" s="16" t="str">
        <f>IFERROR(VLOOKUP($A12,'CONCENTRADO DE CLAVES'!$I$10:$AU$732,C$8,FALSE),"")</f>
        <v>04</v>
      </c>
      <c r="D12" s="16" t="str">
        <f>IFERROR(VLOOKUP($A12,'CONCENTRADO DE CLAVES'!$I$10:$AU$732,D$8,FALSE),"")</f>
        <v>009</v>
      </c>
      <c r="E12" s="16" t="str">
        <f>IFERROR(VLOOKUP($A12,'CONCENTRADO DE CLAVES'!$I$10:$AU$732,E$8,FALSE),"")</f>
        <v>00150</v>
      </c>
      <c r="F12" s="16" t="str">
        <f>IFERROR(VLOOKUP($A12,'CONCENTRADO DE CLAVES'!$I$10:$AU$732,F$8,FALSE),"")</f>
        <v>2</v>
      </c>
      <c r="G12" s="16" t="str">
        <f>IFERROR(VLOOKUP($A12,'CONCENTRADO DE CLAVES'!$I$10:$AU$732,G$8,FALSE),"")</f>
        <v>5</v>
      </c>
      <c r="H12" s="16" t="str">
        <f>IFERROR(VLOOKUP($A12,'CONCENTRADO DE CLAVES'!$I$10:$AU$732,H$8,FALSE),"")</f>
        <v>2</v>
      </c>
      <c r="I12" s="16" t="str">
        <f>IFERROR(VLOOKUP($A12,'CONCENTRADO DE CLAVES'!$I$10:$AU$732,I$8,FALSE),"")</f>
        <v>3</v>
      </c>
      <c r="J12" s="16" t="str">
        <f>IFERROR(VLOOKUP($A12,'CONCENTRADO DE CLAVES'!$I$10:$AU$732,J$8,FALSE),"")</f>
        <v>3</v>
      </c>
      <c r="K12" s="16" t="str">
        <f>IFERROR(VLOOKUP($A12,'CONCENTRADO DE CLAVES'!$I$10:$AU$732,K$8,FALSE),"")</f>
        <v>E</v>
      </c>
      <c r="L12" s="16" t="str">
        <f>IFERROR(VLOOKUP($A12,'CONCENTRADO DE CLAVES'!$I$10:$AU$732,L$8,FALSE),"")</f>
        <v>148</v>
      </c>
      <c r="M12" s="16" t="str">
        <f>IFERROR(VLOOKUP($A12,'CONCENTRADO DE CLAVES'!$I$10:$AU$732,M$8,FALSE),"")</f>
        <v>03</v>
      </c>
      <c r="N12" s="16" t="str">
        <f>IFERROR(VLOOKUP($A12,'CONCENTRADO DE CLAVES'!$I$10:$AU$732,N$8,FALSE),"")</f>
        <v>4151</v>
      </c>
      <c r="O12" s="16" t="str">
        <f>IFERROR(VLOOKUP($A12,'CONCENTRADO DE CLAVES'!$I$10:$AU$732,O$8,FALSE),"")</f>
        <v>00</v>
      </c>
      <c r="P12" s="16" t="str">
        <f>IFERROR(VLOOKUP($A12,'CONCENTRADO DE CLAVES'!$I$10:$AU$732,P$8,FALSE),"")</f>
        <v>5</v>
      </c>
      <c r="Q12" s="16" t="str">
        <f>IFERROR(VLOOKUP($A12,'CONCENTRADO DE CLAVES'!$I$10:$AU$732,Q$8,FALSE),"")</f>
        <v>01215</v>
      </c>
      <c r="R12" s="16" t="str">
        <f>IFERROR(VLOOKUP($A12,'CONCENTRADO DE CLAVES'!$I$10:$AU$732,R$8,FALSE),"")</f>
        <v>1</v>
      </c>
      <c r="S12" s="16" t="str">
        <f>IFERROR(VLOOKUP($A12,'CONCENTRADO DE CLAVES'!$I$10:$AU$732,S$8,FALSE),"")</f>
        <v>20</v>
      </c>
      <c r="T12" s="16" t="str">
        <f>IFERROR(VLOOKUP($A12,'CONCENTRADO DE CLAVES'!$I$10:$AU$732,T$8,FALSE),"")</f>
        <v>150</v>
      </c>
      <c r="U12" s="98" t="str">
        <f>IFERROR(VLOOKUP($A12,'CONCENTRADO DE CLAVES'!$I$10:$AU$732,U$8,FALSE),"")</f>
        <v>21121040090015025233E14803415100501215120150</v>
      </c>
      <c r="V12" s="31" t="str">
        <f>IFERROR(VLOOKUP($A12,'CONCENTRADO DE CLAVES'!$I$10:$AU$732,V$8,FALSE),"")</f>
        <v>CONALEP</v>
      </c>
      <c r="W12" s="13">
        <f>IFERROR(VLOOKUP($A12,'CONCENTRADO DE CLAVES'!$I$10:$AU$732,W$8,FALSE),"")</f>
        <v>0</v>
      </c>
      <c r="X12" s="13">
        <f>IFERROR(VLOOKUP($A12,'CONCENTRADO DE CLAVES'!$I$10:$AU$732,X$8,FALSE),"")</f>
        <v>7938814.7999999998</v>
      </c>
      <c r="Y12" s="13">
        <f>IFERROR(VLOOKUP($A12,'CONCENTRADO DE CLAVES'!$I$10:$AU$732,Y$8,FALSE),"")</f>
        <v>5009789.4000000004</v>
      </c>
      <c r="Z12" s="37">
        <f>IFERROR(VLOOKUP($A12,'CONCENTRADO DE CLAVES'!$I$10:$AU$732,Z$8,FALSE),"")</f>
        <v>12948604.199999999</v>
      </c>
      <c r="AA12" s="13">
        <f>IFERROR(VLOOKUP($A12,'CONCENTRADO DE CLAVES'!$I$10:$AU$732,AA$8,FALSE),"")</f>
        <v>5009789.4000000004</v>
      </c>
      <c r="AB12" s="13">
        <f>IFERROR(VLOOKUP($A12,'CONCENTRADO DE CLAVES'!$I$10:$AU$732,AB$8,FALSE),"")</f>
        <v>5009789.4000000004</v>
      </c>
      <c r="AC12" s="13">
        <f>IFERROR(VLOOKUP($A12,'CONCENTRADO DE CLAVES'!$I$10:$AU$732,AC$8,FALSE),"")</f>
        <v>5009789.4000000004</v>
      </c>
      <c r="AD12" s="37">
        <f>IFERROR(VLOOKUP($A12,'CONCENTRADO DE CLAVES'!$I$10:$AU$732,AD$8,FALSE),"")</f>
        <v>15029368.200000001</v>
      </c>
      <c r="AE12" s="13">
        <f>IFERROR(VLOOKUP($A12,'CONCENTRADO DE CLAVES'!$I$10:$AU$732,AE$8,FALSE),"")</f>
        <v>5009789.4000000004</v>
      </c>
      <c r="AF12" s="13">
        <f>IFERROR(VLOOKUP($A12,'CONCENTRADO DE CLAVES'!$I$10:$AU$732,AF$8,FALSE),"")</f>
        <v>5043348.96</v>
      </c>
      <c r="AG12" s="13">
        <f>IFERROR(VLOOKUP($A12,'CONCENTRADO DE CLAVES'!$I$10:$AU$732,AG$8,FALSE),"")</f>
        <v>5009789.4000000004</v>
      </c>
      <c r="AH12" s="37">
        <f>IFERROR(VLOOKUP($A12,'CONCENTRADO DE CLAVES'!$I$10:$AU$732,AH$8,FALSE),"")</f>
        <v>15062927.76</v>
      </c>
      <c r="AI12" s="13">
        <f>IFERROR(VLOOKUP($A12,'CONCENTRADO DE CLAVES'!$I$10:$AU$732,AI$8,FALSE),"")</f>
        <v>5009789.4000000004</v>
      </c>
      <c r="AJ12" s="13">
        <f>IFERROR(VLOOKUP($A12,'CONCENTRADO DE CLAVES'!$I$10:$AU$732,AJ$8,FALSE),"")</f>
        <v>12949996.83</v>
      </c>
      <c r="AK12" s="13">
        <f>IFERROR(VLOOKUP($A12,'CONCENTRADO DE CLAVES'!$I$10:$AU$732,AK$8,FALSE),"")</f>
        <v>16142432.74</v>
      </c>
      <c r="AL12" s="37">
        <f>IFERROR(VLOOKUP($A12,'CONCENTRADO DE CLAVES'!$I$10:$AU$732,AL$8,FALSE),"")</f>
        <v>34102218.969999999</v>
      </c>
      <c r="AM12" s="69">
        <f>IFERROR(VLOOKUP($A12,'CONCENTRADO DE CLAVES'!$I$10:$AU$732,AM$8,FALSE),"")</f>
        <v>77143119.129999995</v>
      </c>
    </row>
    <row r="13" spans="1:46" x14ac:dyDescent="0.25">
      <c r="A13" s="15">
        <v>4</v>
      </c>
      <c r="B13" s="16" t="str">
        <f>IFERROR(VLOOKUP($A13,'CONCENTRADO DE CLAVES'!$I$10:$AU$732,B$8,FALSE),"")</f>
        <v>21121</v>
      </c>
      <c r="C13" s="16" t="str">
        <f>IFERROR(VLOOKUP($A13,'CONCENTRADO DE CLAVES'!$I$10:$AU$732,C$8,FALSE),"")</f>
        <v>04</v>
      </c>
      <c r="D13" s="16" t="str">
        <f>IFERROR(VLOOKUP($A13,'CONCENTRADO DE CLAVES'!$I$10:$AU$732,D$8,FALSE),"")</f>
        <v>009</v>
      </c>
      <c r="E13" s="16" t="str">
        <f>IFERROR(VLOOKUP($A13,'CONCENTRADO DE CLAVES'!$I$10:$AU$732,E$8,FALSE),"")</f>
        <v>00150</v>
      </c>
      <c r="F13" s="16" t="str">
        <f>IFERROR(VLOOKUP($A13,'CONCENTRADO DE CLAVES'!$I$10:$AU$732,F$8,FALSE),"")</f>
        <v>2</v>
      </c>
      <c r="G13" s="16" t="str">
        <f>IFERROR(VLOOKUP($A13,'CONCENTRADO DE CLAVES'!$I$10:$AU$732,G$8,FALSE),"")</f>
        <v>5</v>
      </c>
      <c r="H13" s="16" t="str">
        <f>IFERROR(VLOOKUP($A13,'CONCENTRADO DE CLAVES'!$I$10:$AU$732,H$8,FALSE),"")</f>
        <v>2</v>
      </c>
      <c r="I13" s="16" t="str">
        <f>IFERROR(VLOOKUP($A13,'CONCENTRADO DE CLAVES'!$I$10:$AU$732,I$8,FALSE),"")</f>
        <v>3</v>
      </c>
      <c r="J13" s="16" t="str">
        <f>IFERROR(VLOOKUP($A13,'CONCENTRADO DE CLAVES'!$I$10:$AU$732,J$8,FALSE),"")</f>
        <v>3</v>
      </c>
      <c r="K13" s="16" t="str">
        <f>IFERROR(VLOOKUP($A13,'CONCENTRADO DE CLAVES'!$I$10:$AU$732,K$8,FALSE),"")</f>
        <v>E</v>
      </c>
      <c r="L13" s="16" t="str">
        <f>IFERROR(VLOOKUP($A13,'CONCENTRADO DE CLAVES'!$I$10:$AU$732,L$8,FALSE),"")</f>
        <v>148</v>
      </c>
      <c r="M13" s="16" t="str">
        <f>IFERROR(VLOOKUP($A13,'CONCENTRADO DE CLAVES'!$I$10:$AU$732,M$8,FALSE),"")</f>
        <v>03</v>
      </c>
      <c r="N13" s="16" t="str">
        <f>IFERROR(VLOOKUP($A13,'CONCENTRADO DE CLAVES'!$I$10:$AU$732,N$8,FALSE),"")</f>
        <v>4151</v>
      </c>
      <c r="O13" s="16" t="str">
        <f>IFERROR(VLOOKUP($A13,'CONCENTRADO DE CLAVES'!$I$10:$AU$732,O$8,FALSE),"")</f>
        <v>00</v>
      </c>
      <c r="P13" s="16" t="str">
        <f>IFERROR(VLOOKUP($A13,'CONCENTRADO DE CLAVES'!$I$10:$AU$732,P$8,FALSE),"")</f>
        <v>1</v>
      </c>
      <c r="Q13" s="16" t="str">
        <f>IFERROR(VLOOKUP($A13,'CONCENTRADO DE CLAVES'!$I$10:$AU$732,Q$8,FALSE),"")</f>
        <v>00100</v>
      </c>
      <c r="R13" s="16" t="str">
        <f>IFERROR(VLOOKUP($A13,'CONCENTRADO DE CLAVES'!$I$10:$AU$732,R$8,FALSE),"")</f>
        <v>1</v>
      </c>
      <c r="S13" s="16" t="str">
        <f>IFERROR(VLOOKUP($A13,'CONCENTRADO DE CLAVES'!$I$10:$AU$732,S$8,FALSE),"")</f>
        <v>20</v>
      </c>
      <c r="T13" s="16" t="str">
        <f>IFERROR(VLOOKUP($A13,'CONCENTRADO DE CLAVES'!$I$10:$AU$732,T$8,FALSE),"")</f>
        <v>150</v>
      </c>
      <c r="U13" s="98" t="str">
        <f>IFERROR(VLOOKUP($A13,'CONCENTRADO DE CLAVES'!$I$10:$AU$732,U$8,FALSE),"")</f>
        <v>21121040090015025233E14803415100100100120150</v>
      </c>
      <c r="V13" s="31" t="str">
        <f>IFERROR(VLOOKUP($A13,'CONCENTRADO DE CLAVES'!$I$10:$AU$732,V$8,FALSE),"")</f>
        <v>CONALEP</v>
      </c>
      <c r="W13" s="13">
        <f>IFERROR(VLOOKUP($A13,'CONCENTRADO DE CLAVES'!$I$10:$AU$732,W$8,FALSE),"")</f>
        <v>0</v>
      </c>
      <c r="X13" s="13">
        <f>IFERROR(VLOOKUP($A13,'CONCENTRADO DE CLAVES'!$I$10:$AU$732,X$8,FALSE),"")</f>
        <v>0</v>
      </c>
      <c r="Y13" s="13">
        <f>IFERROR(VLOOKUP($A13,'CONCENTRADO DE CLAVES'!$I$10:$AU$732,Y$8,FALSE),"")</f>
        <v>0</v>
      </c>
      <c r="Z13" s="37">
        <f>IFERROR(VLOOKUP($A13,'CONCENTRADO DE CLAVES'!$I$10:$AU$732,Z$8,FALSE),"")</f>
        <v>0</v>
      </c>
      <c r="AA13" s="13">
        <f>IFERROR(VLOOKUP($A13,'CONCENTRADO DE CLAVES'!$I$10:$AU$732,AA$8,FALSE),"")</f>
        <v>820885.14</v>
      </c>
      <c r="AB13" s="13">
        <f>IFERROR(VLOOKUP($A13,'CONCENTRADO DE CLAVES'!$I$10:$AU$732,AB$8,FALSE),"")</f>
        <v>839447.87</v>
      </c>
      <c r="AC13" s="13">
        <f>IFERROR(VLOOKUP($A13,'CONCENTRADO DE CLAVES'!$I$10:$AU$732,AC$8,FALSE),"")</f>
        <v>855948.08</v>
      </c>
      <c r="AD13" s="37">
        <f>IFERROR(VLOOKUP($A13,'CONCENTRADO DE CLAVES'!$I$10:$AU$732,AD$8,FALSE),"")</f>
        <v>2516281.09</v>
      </c>
      <c r="AE13" s="13">
        <f>IFERROR(VLOOKUP($A13,'CONCENTRADO DE CLAVES'!$I$10:$AU$732,AE$8,FALSE),"")</f>
        <v>2461960.4900000002</v>
      </c>
      <c r="AF13" s="13">
        <f>IFERROR(VLOOKUP($A13,'CONCENTRADO DE CLAVES'!$I$10:$AU$732,AF$8,FALSE),"")</f>
        <v>883651.88</v>
      </c>
      <c r="AG13" s="13">
        <f>IFERROR(VLOOKUP($A13,'CONCENTRADO DE CLAVES'!$I$10:$AU$732,AG$8,FALSE),"")</f>
        <v>918284.32</v>
      </c>
      <c r="AH13" s="37">
        <f>IFERROR(VLOOKUP($A13,'CONCENTRADO DE CLAVES'!$I$10:$AU$732,AH$8,FALSE),"")</f>
        <v>4263896.6900000004</v>
      </c>
      <c r="AI13" s="13">
        <f>IFERROR(VLOOKUP($A13,'CONCENTRADO DE CLAVES'!$I$10:$AU$732,AI$8,FALSE),"")</f>
        <v>926680.06</v>
      </c>
      <c r="AJ13" s="13">
        <f>IFERROR(VLOOKUP($A13,'CONCENTRADO DE CLAVES'!$I$10:$AU$732,AJ$8,FALSE),"")</f>
        <v>949768.34</v>
      </c>
      <c r="AK13" s="13">
        <f>IFERROR(VLOOKUP($A13,'CONCENTRADO DE CLAVES'!$I$10:$AU$732,AK$8,FALSE),"")</f>
        <v>1746876.03</v>
      </c>
      <c r="AL13" s="37">
        <f>IFERROR(VLOOKUP($A13,'CONCENTRADO DE CLAVES'!$I$10:$AU$732,AL$8,FALSE),"")</f>
        <v>3623324.4299999997</v>
      </c>
      <c r="AM13" s="69">
        <f>IFERROR(VLOOKUP($A13,'CONCENTRADO DE CLAVES'!$I$10:$AU$732,AM$8,FALSE),"")</f>
        <v>10403502.210000001</v>
      </c>
    </row>
    <row r="14" spans="1:46" x14ac:dyDescent="0.25">
      <c r="A14" s="15">
        <v>5</v>
      </c>
      <c r="B14" s="16" t="str">
        <f>IFERROR(VLOOKUP($A14,'CONCENTRADO DE CLAVES'!$I$10:$AU$732,B$8,FALSE),"")</f>
        <v>21121</v>
      </c>
      <c r="C14" s="16" t="str">
        <f>IFERROR(VLOOKUP($A14,'CONCENTRADO DE CLAVES'!$I$10:$AU$732,C$8,FALSE),"")</f>
        <v>04</v>
      </c>
      <c r="D14" s="16" t="str">
        <f>IFERROR(VLOOKUP($A14,'CONCENTRADO DE CLAVES'!$I$10:$AU$732,D$8,FALSE),"")</f>
        <v>009</v>
      </c>
      <c r="E14" s="16" t="str">
        <f>IFERROR(VLOOKUP($A14,'CONCENTRADO DE CLAVES'!$I$10:$AU$732,E$8,FALSE),"")</f>
        <v>00150</v>
      </c>
      <c r="F14" s="16" t="str">
        <f>IFERROR(VLOOKUP($A14,'CONCENTRADO DE CLAVES'!$I$10:$AU$732,F$8,FALSE),"")</f>
        <v>2</v>
      </c>
      <c r="G14" s="16" t="str">
        <f>IFERROR(VLOOKUP($A14,'CONCENTRADO DE CLAVES'!$I$10:$AU$732,G$8,FALSE),"")</f>
        <v>5</v>
      </c>
      <c r="H14" s="16" t="str">
        <f>IFERROR(VLOOKUP($A14,'CONCENTRADO DE CLAVES'!$I$10:$AU$732,H$8,FALSE),"")</f>
        <v>2</v>
      </c>
      <c r="I14" s="16" t="str">
        <f>IFERROR(VLOOKUP($A14,'CONCENTRADO DE CLAVES'!$I$10:$AU$732,I$8,FALSE),"")</f>
        <v>3</v>
      </c>
      <c r="J14" s="16" t="str">
        <f>IFERROR(VLOOKUP($A14,'CONCENTRADO DE CLAVES'!$I$10:$AU$732,J$8,FALSE),"")</f>
        <v>3</v>
      </c>
      <c r="K14" s="16" t="str">
        <f>IFERROR(VLOOKUP($A14,'CONCENTRADO DE CLAVES'!$I$10:$AU$732,K$8,FALSE),"")</f>
        <v>E</v>
      </c>
      <c r="L14" s="16" t="str">
        <f>IFERROR(VLOOKUP($A14,'CONCENTRADO DE CLAVES'!$I$10:$AU$732,L$8,FALSE),"")</f>
        <v>148</v>
      </c>
      <c r="M14" s="16" t="str">
        <f>IFERROR(VLOOKUP($A14,'CONCENTRADO DE CLAVES'!$I$10:$AU$732,M$8,FALSE),"")</f>
        <v>02</v>
      </c>
      <c r="N14" s="16" t="str">
        <f>IFERROR(VLOOKUP($A14,'CONCENTRADO DE CLAVES'!$I$10:$AU$732,N$8,FALSE),"")</f>
        <v>4151</v>
      </c>
      <c r="O14" s="16" t="str">
        <f>IFERROR(VLOOKUP($A14,'CONCENTRADO DE CLAVES'!$I$10:$AU$732,O$8,FALSE),"")</f>
        <v>00</v>
      </c>
      <c r="P14" s="16" t="str">
        <f>IFERROR(VLOOKUP($A14,'CONCENTRADO DE CLAVES'!$I$10:$AU$732,P$8,FALSE),"")</f>
        <v>5</v>
      </c>
      <c r="Q14" s="16" t="str">
        <f>IFERROR(VLOOKUP($A14,'CONCENTRADO DE CLAVES'!$I$10:$AU$732,Q$8,FALSE),"")</f>
        <v>01215</v>
      </c>
      <c r="R14" s="16" t="str">
        <f>IFERROR(VLOOKUP($A14,'CONCENTRADO DE CLAVES'!$I$10:$AU$732,R$8,FALSE),"")</f>
        <v>1</v>
      </c>
      <c r="S14" s="16" t="str">
        <f>IFERROR(VLOOKUP($A14,'CONCENTRADO DE CLAVES'!$I$10:$AU$732,S$8,FALSE),"")</f>
        <v>20</v>
      </c>
      <c r="T14" s="16" t="str">
        <f>IFERROR(VLOOKUP($A14,'CONCENTRADO DE CLAVES'!$I$10:$AU$732,T$8,FALSE),"")</f>
        <v>150</v>
      </c>
      <c r="U14" s="98" t="str">
        <f>IFERROR(VLOOKUP($A14,'CONCENTRADO DE CLAVES'!$I$10:$AU$732,U$8,FALSE),"")</f>
        <v>21121040090015025233E14802415100501215120150</v>
      </c>
      <c r="V14" s="31" t="str">
        <f>IFERROR(VLOOKUP($A14,'CONCENTRADO DE CLAVES'!$I$10:$AU$732,V$8,FALSE),"")</f>
        <v>CONALEP</v>
      </c>
      <c r="W14" s="13">
        <f>IFERROR(VLOOKUP($A14,'CONCENTRADO DE CLAVES'!$I$10:$AU$732,W$8,FALSE),"")</f>
        <v>0</v>
      </c>
      <c r="X14" s="13">
        <f>IFERROR(VLOOKUP($A14,'CONCENTRADO DE CLAVES'!$I$10:$AU$732,X$8,FALSE),"")</f>
        <v>2646271.6</v>
      </c>
      <c r="Y14" s="13">
        <f>IFERROR(VLOOKUP($A14,'CONCENTRADO DE CLAVES'!$I$10:$AU$732,Y$8,FALSE),"")</f>
        <v>1669929.8</v>
      </c>
      <c r="Z14" s="37">
        <f>IFERROR(VLOOKUP($A14,'CONCENTRADO DE CLAVES'!$I$10:$AU$732,Z$8,FALSE),"")</f>
        <v>4316201.4000000004</v>
      </c>
      <c r="AA14" s="13">
        <f>IFERROR(VLOOKUP($A14,'CONCENTRADO DE CLAVES'!$I$10:$AU$732,AA$8,FALSE),"")</f>
        <v>1669929.8</v>
      </c>
      <c r="AB14" s="13">
        <f>IFERROR(VLOOKUP($A14,'CONCENTRADO DE CLAVES'!$I$10:$AU$732,AB$8,FALSE),"")</f>
        <v>1669929.8</v>
      </c>
      <c r="AC14" s="13">
        <f>IFERROR(VLOOKUP($A14,'CONCENTRADO DE CLAVES'!$I$10:$AU$732,AC$8,FALSE),"")</f>
        <v>1669929.8</v>
      </c>
      <c r="AD14" s="37">
        <f>IFERROR(VLOOKUP($A14,'CONCENTRADO DE CLAVES'!$I$10:$AU$732,AD$8,FALSE),"")</f>
        <v>5009789.4000000004</v>
      </c>
      <c r="AE14" s="13">
        <f>IFERROR(VLOOKUP($A14,'CONCENTRADO DE CLAVES'!$I$10:$AU$732,AE$8,FALSE),"")</f>
        <v>1669929.8</v>
      </c>
      <c r="AF14" s="13">
        <f>IFERROR(VLOOKUP($A14,'CONCENTRADO DE CLAVES'!$I$10:$AU$732,AF$8,FALSE),"")</f>
        <v>1681116.32</v>
      </c>
      <c r="AG14" s="13">
        <f>IFERROR(VLOOKUP($A14,'CONCENTRADO DE CLAVES'!$I$10:$AU$732,AG$8,FALSE),"")</f>
        <v>1669929.8</v>
      </c>
      <c r="AH14" s="37">
        <f>IFERROR(VLOOKUP($A14,'CONCENTRADO DE CLAVES'!$I$10:$AU$732,AH$8,FALSE),"")</f>
        <v>5020975.92</v>
      </c>
      <c r="AI14" s="13">
        <f>IFERROR(VLOOKUP($A14,'CONCENTRADO DE CLAVES'!$I$10:$AU$732,AI$8,FALSE),"")</f>
        <v>1669929.8</v>
      </c>
      <c r="AJ14" s="13">
        <f>IFERROR(VLOOKUP($A14,'CONCENTRADO DE CLAVES'!$I$10:$AU$732,AJ$8,FALSE),"")</f>
        <v>1909705.53</v>
      </c>
      <c r="AK14" s="13">
        <f>IFERROR(VLOOKUP($A14,'CONCENTRADO DE CLAVES'!$I$10:$AU$732,AK$8,FALSE),"")</f>
        <v>3254568.96</v>
      </c>
      <c r="AL14" s="37">
        <f>IFERROR(VLOOKUP($A14,'CONCENTRADO DE CLAVES'!$I$10:$AU$732,AL$8,FALSE),"")</f>
        <v>6834204.29</v>
      </c>
      <c r="AM14" s="69">
        <f>IFERROR(VLOOKUP($A14,'CONCENTRADO DE CLAVES'!$I$10:$AU$732,AM$8,FALSE),"")</f>
        <v>21181171.009999998</v>
      </c>
    </row>
    <row r="15" spans="1:46" x14ac:dyDescent="0.25">
      <c r="A15" s="15">
        <v>6</v>
      </c>
      <c r="B15" s="16" t="str">
        <f>IFERROR(VLOOKUP($A15,'CONCENTRADO DE CLAVES'!$I$10:$AU$732,B$8,FALSE),"")</f>
        <v>21121</v>
      </c>
      <c r="C15" s="16" t="str">
        <f>IFERROR(VLOOKUP($A15,'CONCENTRADO DE CLAVES'!$I$10:$AU$732,C$8,FALSE),"")</f>
        <v>04</v>
      </c>
      <c r="D15" s="16" t="str">
        <f>IFERROR(VLOOKUP($A15,'CONCENTRADO DE CLAVES'!$I$10:$AU$732,D$8,FALSE),"")</f>
        <v>009</v>
      </c>
      <c r="E15" s="16" t="str">
        <f>IFERROR(VLOOKUP($A15,'CONCENTRADO DE CLAVES'!$I$10:$AU$732,E$8,FALSE),"")</f>
        <v>00150</v>
      </c>
      <c r="F15" s="16" t="str">
        <f>IFERROR(VLOOKUP($A15,'CONCENTRADO DE CLAVES'!$I$10:$AU$732,F$8,FALSE),"")</f>
        <v>2</v>
      </c>
      <c r="G15" s="16" t="str">
        <f>IFERROR(VLOOKUP($A15,'CONCENTRADO DE CLAVES'!$I$10:$AU$732,G$8,FALSE),"")</f>
        <v>5</v>
      </c>
      <c r="H15" s="16" t="str">
        <f>IFERROR(VLOOKUP($A15,'CONCENTRADO DE CLAVES'!$I$10:$AU$732,H$8,FALSE),"")</f>
        <v>2</v>
      </c>
      <c r="I15" s="16" t="str">
        <f>IFERROR(VLOOKUP($A15,'CONCENTRADO DE CLAVES'!$I$10:$AU$732,I$8,FALSE),"")</f>
        <v>3</v>
      </c>
      <c r="J15" s="16" t="str">
        <f>IFERROR(VLOOKUP($A15,'CONCENTRADO DE CLAVES'!$I$10:$AU$732,J$8,FALSE),"")</f>
        <v>3</v>
      </c>
      <c r="K15" s="16" t="str">
        <f>IFERROR(VLOOKUP($A15,'CONCENTRADO DE CLAVES'!$I$10:$AU$732,K$8,FALSE),"")</f>
        <v>E</v>
      </c>
      <c r="L15" s="16" t="str">
        <f>IFERROR(VLOOKUP($A15,'CONCENTRADO DE CLAVES'!$I$10:$AU$732,L$8,FALSE),"")</f>
        <v>148</v>
      </c>
      <c r="M15" s="16" t="str">
        <f>IFERROR(VLOOKUP($A15,'CONCENTRADO DE CLAVES'!$I$10:$AU$732,M$8,FALSE),"")</f>
        <v>02</v>
      </c>
      <c r="N15" s="16" t="str">
        <f>IFERROR(VLOOKUP($A15,'CONCENTRADO DE CLAVES'!$I$10:$AU$732,N$8,FALSE),"")</f>
        <v>4151</v>
      </c>
      <c r="O15" s="16" t="str">
        <f>IFERROR(VLOOKUP($A15,'CONCENTRADO DE CLAVES'!$I$10:$AU$732,O$8,FALSE),"")</f>
        <v>00</v>
      </c>
      <c r="P15" s="16" t="str">
        <f>IFERROR(VLOOKUP($A15,'CONCENTRADO DE CLAVES'!$I$10:$AU$732,P$8,FALSE),"")</f>
        <v>1</v>
      </c>
      <c r="Q15" s="16" t="str">
        <f>IFERROR(VLOOKUP($A15,'CONCENTRADO DE CLAVES'!$I$10:$AU$732,Q$8,FALSE),"")</f>
        <v>00100</v>
      </c>
      <c r="R15" s="16" t="str">
        <f>IFERROR(VLOOKUP($A15,'CONCENTRADO DE CLAVES'!$I$10:$AU$732,R$8,FALSE),"")</f>
        <v>1</v>
      </c>
      <c r="S15" s="16" t="str">
        <f>IFERROR(VLOOKUP($A15,'CONCENTRADO DE CLAVES'!$I$10:$AU$732,S$8,FALSE),"")</f>
        <v>20</v>
      </c>
      <c r="T15" s="16" t="str">
        <f>IFERROR(VLOOKUP($A15,'CONCENTRADO DE CLAVES'!$I$10:$AU$732,T$8,FALSE),"")</f>
        <v>150</v>
      </c>
      <c r="U15" s="98" t="str">
        <f>IFERROR(VLOOKUP($A15,'CONCENTRADO DE CLAVES'!$I$10:$AU$732,U$8,FALSE),"")</f>
        <v>21121040090015025233E14802415100100100120150</v>
      </c>
      <c r="V15" s="31" t="str">
        <f>IFERROR(VLOOKUP($A15,'CONCENTRADO DE CLAVES'!$I$10:$AU$732,V$8,FALSE),"")</f>
        <v>CONALEP</v>
      </c>
      <c r="W15" s="13">
        <f>IFERROR(VLOOKUP($A15,'CONCENTRADO DE CLAVES'!$I$10:$AU$732,W$8,FALSE),"")</f>
        <v>0</v>
      </c>
      <c r="X15" s="13">
        <f>IFERROR(VLOOKUP($A15,'CONCENTRADO DE CLAVES'!$I$10:$AU$732,X$8,FALSE),"")</f>
        <v>0</v>
      </c>
      <c r="Y15" s="13">
        <f>IFERROR(VLOOKUP($A15,'CONCENTRADO DE CLAVES'!$I$10:$AU$732,Y$8,FALSE),"")</f>
        <v>0</v>
      </c>
      <c r="Z15" s="37">
        <f>IFERROR(VLOOKUP($A15,'CONCENTRADO DE CLAVES'!$I$10:$AU$732,Z$8,FALSE),"")</f>
        <v>0</v>
      </c>
      <c r="AA15" s="13">
        <f>IFERROR(VLOOKUP($A15,'CONCENTRADO DE CLAVES'!$I$10:$AU$732,AA$8,FALSE),"")</f>
        <v>273628.36</v>
      </c>
      <c r="AB15" s="13">
        <f>IFERROR(VLOOKUP($A15,'CONCENTRADO DE CLAVES'!$I$10:$AU$732,AB$8,FALSE),"")</f>
        <v>279815.93</v>
      </c>
      <c r="AC15" s="13">
        <f>IFERROR(VLOOKUP($A15,'CONCENTRADO DE CLAVES'!$I$10:$AU$732,AC$8,FALSE),"")</f>
        <v>285316</v>
      </c>
      <c r="AD15" s="37">
        <f>IFERROR(VLOOKUP($A15,'CONCENTRADO DE CLAVES'!$I$10:$AU$732,AD$8,FALSE),"")</f>
        <v>838760.29</v>
      </c>
      <c r="AE15" s="13">
        <f>IFERROR(VLOOKUP($A15,'CONCENTRADO DE CLAVES'!$I$10:$AU$732,AE$8,FALSE),"")</f>
        <v>820653.44</v>
      </c>
      <c r="AF15" s="13">
        <f>IFERROR(VLOOKUP($A15,'CONCENTRADO DE CLAVES'!$I$10:$AU$732,AF$8,FALSE),"")</f>
        <v>294550.59999999998</v>
      </c>
      <c r="AG15" s="13">
        <f>IFERROR(VLOOKUP($A15,'CONCENTRADO DE CLAVES'!$I$10:$AU$732,AG$8,FALSE),"")</f>
        <v>306094.74</v>
      </c>
      <c r="AH15" s="37">
        <f>IFERROR(VLOOKUP($A15,'CONCENTRADO DE CLAVES'!$I$10:$AU$732,AH$8,FALSE),"")</f>
        <v>1421298.78</v>
      </c>
      <c r="AI15" s="13">
        <f>IFERROR(VLOOKUP($A15,'CONCENTRADO DE CLAVES'!$I$10:$AU$732,AI$8,FALSE),"")</f>
        <v>308893.34000000003</v>
      </c>
      <c r="AJ15" s="13">
        <f>IFERROR(VLOOKUP($A15,'CONCENTRADO DE CLAVES'!$I$10:$AU$732,AJ$8,FALSE),"")</f>
        <v>316589.42</v>
      </c>
      <c r="AK15" s="13">
        <f>IFERROR(VLOOKUP($A15,'CONCENTRADO DE CLAVES'!$I$10:$AU$732,AK$8,FALSE),"")</f>
        <v>582291.97</v>
      </c>
      <c r="AL15" s="37">
        <f>IFERROR(VLOOKUP($A15,'CONCENTRADO DE CLAVES'!$I$10:$AU$732,AL$8,FALSE),"")</f>
        <v>1207774.73</v>
      </c>
      <c r="AM15" s="69">
        <f>IFERROR(VLOOKUP($A15,'CONCENTRADO DE CLAVES'!$I$10:$AU$732,AM$8,FALSE),"")</f>
        <v>3467833.8</v>
      </c>
    </row>
    <row r="16" spans="1:46" x14ac:dyDescent="0.25">
      <c r="A16" s="15">
        <v>7</v>
      </c>
      <c r="B16" s="16" t="str">
        <f>IFERROR(VLOOKUP($A16,'CONCENTRADO DE CLAVES'!$I$10:$AU$732,B$8,FALSE),"")</f>
        <v>21121</v>
      </c>
      <c r="C16" s="16" t="str">
        <f>IFERROR(VLOOKUP($A16,'CONCENTRADO DE CLAVES'!$I$10:$AU$732,C$8,FALSE),"")</f>
        <v>04</v>
      </c>
      <c r="D16" s="16" t="str">
        <f>IFERROR(VLOOKUP($A16,'CONCENTRADO DE CLAVES'!$I$10:$AU$732,D$8,FALSE),"")</f>
        <v>009</v>
      </c>
      <c r="E16" s="16" t="str">
        <f>IFERROR(VLOOKUP($A16,'CONCENTRADO DE CLAVES'!$I$10:$AU$732,E$8,FALSE),"")</f>
        <v>00150</v>
      </c>
      <c r="F16" s="16" t="str">
        <f>IFERROR(VLOOKUP($A16,'CONCENTRADO DE CLAVES'!$I$10:$AU$732,F$8,FALSE),"")</f>
        <v>2</v>
      </c>
      <c r="G16" s="16" t="str">
        <f>IFERROR(VLOOKUP($A16,'CONCENTRADO DE CLAVES'!$I$10:$AU$732,G$8,FALSE),"")</f>
        <v>5</v>
      </c>
      <c r="H16" s="16" t="str">
        <f>IFERROR(VLOOKUP($A16,'CONCENTRADO DE CLAVES'!$I$10:$AU$732,H$8,FALSE),"")</f>
        <v>2</v>
      </c>
      <c r="I16" s="16" t="str">
        <f>IFERROR(VLOOKUP($A16,'CONCENTRADO DE CLAVES'!$I$10:$AU$732,I$8,FALSE),"")</f>
        <v>3</v>
      </c>
      <c r="J16" s="16" t="str">
        <f>IFERROR(VLOOKUP($A16,'CONCENTRADO DE CLAVES'!$I$10:$AU$732,J$8,FALSE),"")</f>
        <v>3</v>
      </c>
      <c r="K16" s="16" t="str">
        <f>IFERROR(VLOOKUP($A16,'CONCENTRADO DE CLAVES'!$I$10:$AU$732,K$8,FALSE),"")</f>
        <v>E</v>
      </c>
      <c r="L16" s="16" t="str">
        <f>IFERROR(VLOOKUP($A16,'CONCENTRADO DE CLAVES'!$I$10:$AU$732,L$8,FALSE),"")</f>
        <v>148</v>
      </c>
      <c r="M16" s="16" t="str">
        <f>IFERROR(VLOOKUP($A16,'CONCENTRADO DE CLAVES'!$I$10:$AU$732,M$8,FALSE),"")</f>
        <v>01</v>
      </c>
      <c r="N16" s="16" t="str">
        <f>IFERROR(VLOOKUP($A16,'CONCENTRADO DE CLAVES'!$I$10:$AU$732,N$8,FALSE),"")</f>
        <v>4151</v>
      </c>
      <c r="O16" s="16" t="str">
        <f>IFERROR(VLOOKUP($A16,'CONCENTRADO DE CLAVES'!$I$10:$AU$732,O$8,FALSE),"")</f>
        <v>00</v>
      </c>
      <c r="P16" s="16" t="str">
        <f>IFERROR(VLOOKUP($A16,'CONCENTRADO DE CLAVES'!$I$10:$AU$732,P$8,FALSE),"")</f>
        <v>5</v>
      </c>
      <c r="Q16" s="16" t="str">
        <f>IFERROR(VLOOKUP($A16,'CONCENTRADO DE CLAVES'!$I$10:$AU$732,Q$8,FALSE),"")</f>
        <v>01215</v>
      </c>
      <c r="R16" s="16" t="str">
        <f>IFERROR(VLOOKUP($A16,'CONCENTRADO DE CLAVES'!$I$10:$AU$732,R$8,FALSE),"")</f>
        <v>1</v>
      </c>
      <c r="S16" s="16" t="str">
        <f>IFERROR(VLOOKUP($A16,'CONCENTRADO DE CLAVES'!$I$10:$AU$732,S$8,FALSE),"")</f>
        <v>20</v>
      </c>
      <c r="T16" s="16" t="str">
        <f>IFERROR(VLOOKUP($A16,'CONCENTRADO DE CLAVES'!$I$10:$AU$732,T$8,FALSE),"")</f>
        <v>150</v>
      </c>
      <c r="U16" s="98" t="str">
        <f>IFERROR(VLOOKUP($A16,'CONCENTRADO DE CLAVES'!$I$10:$AU$732,U$8,FALSE),"")</f>
        <v>21121040090015025233E14801415100501215120150</v>
      </c>
      <c r="V16" s="31" t="str">
        <f>IFERROR(VLOOKUP($A16,'CONCENTRADO DE CLAVES'!$I$10:$AU$732,V$8,FALSE),"")</f>
        <v>CONALEP</v>
      </c>
      <c r="W16" s="13">
        <f>IFERROR(VLOOKUP($A16,'CONCENTRADO DE CLAVES'!$I$10:$AU$732,W$8,FALSE),"")</f>
        <v>0</v>
      </c>
      <c r="X16" s="13">
        <f>IFERROR(VLOOKUP($A16,'CONCENTRADO DE CLAVES'!$I$10:$AU$732,X$8,FALSE),"")</f>
        <v>5292543.2</v>
      </c>
      <c r="Y16" s="13">
        <f>IFERROR(VLOOKUP($A16,'CONCENTRADO DE CLAVES'!$I$10:$AU$732,Y$8,FALSE),"")</f>
        <v>3339859.6</v>
      </c>
      <c r="Z16" s="37">
        <f>IFERROR(VLOOKUP($A16,'CONCENTRADO DE CLAVES'!$I$10:$AU$732,Z$8,FALSE),"")</f>
        <v>8632402.8000000007</v>
      </c>
      <c r="AA16" s="13">
        <f>IFERROR(VLOOKUP($A16,'CONCENTRADO DE CLAVES'!$I$10:$AU$732,AA$8,FALSE),"")</f>
        <v>3339859.6</v>
      </c>
      <c r="AB16" s="13">
        <f>IFERROR(VLOOKUP($A16,'CONCENTRADO DE CLAVES'!$I$10:$AU$732,AB$8,FALSE),"")</f>
        <v>3339859.6</v>
      </c>
      <c r="AC16" s="13">
        <f>IFERROR(VLOOKUP($A16,'CONCENTRADO DE CLAVES'!$I$10:$AU$732,AC$8,FALSE),"")</f>
        <v>3339859.6</v>
      </c>
      <c r="AD16" s="37">
        <f>IFERROR(VLOOKUP($A16,'CONCENTRADO DE CLAVES'!$I$10:$AU$732,AD$8,FALSE),"")</f>
        <v>10019578.800000001</v>
      </c>
      <c r="AE16" s="13">
        <f>IFERROR(VLOOKUP($A16,'CONCENTRADO DE CLAVES'!$I$10:$AU$732,AE$8,FALSE),"")</f>
        <v>3339859.6</v>
      </c>
      <c r="AF16" s="13">
        <f>IFERROR(VLOOKUP($A16,'CONCENTRADO DE CLAVES'!$I$10:$AU$732,AF$8,FALSE),"")</f>
        <v>3362232.64</v>
      </c>
      <c r="AG16" s="13">
        <f>IFERROR(VLOOKUP($A16,'CONCENTRADO DE CLAVES'!$I$10:$AU$732,AG$8,FALSE),"")</f>
        <v>3339859.6</v>
      </c>
      <c r="AH16" s="37">
        <f>IFERROR(VLOOKUP($A16,'CONCENTRADO DE CLAVES'!$I$10:$AU$732,AH$8,FALSE),"")</f>
        <v>10041951.84</v>
      </c>
      <c r="AI16" s="13">
        <f>IFERROR(VLOOKUP($A16,'CONCENTRADO DE CLAVES'!$I$10:$AU$732,AI$8,FALSE),"")</f>
        <v>3339859.6</v>
      </c>
      <c r="AJ16" s="13">
        <f>IFERROR(VLOOKUP($A16,'CONCENTRADO DE CLAVES'!$I$10:$AU$732,AJ$8,FALSE),"")</f>
        <v>3819385.96</v>
      </c>
      <c r="AK16" s="13">
        <f>IFERROR(VLOOKUP($A16,'CONCENTRADO DE CLAVES'!$I$10:$AU$732,AK$8,FALSE),"")</f>
        <v>6088027.2699999996</v>
      </c>
      <c r="AL16" s="37">
        <f>IFERROR(VLOOKUP($A16,'CONCENTRADO DE CLAVES'!$I$10:$AU$732,AL$8,FALSE),"")</f>
        <v>13247272.83</v>
      </c>
      <c r="AM16" s="69">
        <f>IFERROR(VLOOKUP($A16,'CONCENTRADO DE CLAVES'!$I$10:$AU$732,AM$8,FALSE),"")</f>
        <v>41941206.270000003</v>
      </c>
    </row>
    <row r="17" spans="1:39" x14ac:dyDescent="0.25">
      <c r="A17" s="15">
        <v>8</v>
      </c>
      <c r="B17" s="16" t="str">
        <f>IFERROR(VLOOKUP($A17,'CONCENTRADO DE CLAVES'!$I$10:$AU$732,B$8,FALSE),"")</f>
        <v>21121</v>
      </c>
      <c r="C17" s="16" t="str">
        <f>IFERROR(VLOOKUP($A17,'CONCENTRADO DE CLAVES'!$I$10:$AU$732,C$8,FALSE),"")</f>
        <v>04</v>
      </c>
      <c r="D17" s="16" t="str">
        <f>IFERROR(VLOOKUP($A17,'CONCENTRADO DE CLAVES'!$I$10:$AU$732,D$8,FALSE),"")</f>
        <v>010</v>
      </c>
      <c r="E17" s="16" t="str">
        <f>IFERROR(VLOOKUP($A17,'CONCENTRADO DE CLAVES'!$I$10:$AU$732,E$8,FALSE),"")</f>
        <v>00151</v>
      </c>
      <c r="F17" s="16" t="str">
        <f>IFERROR(VLOOKUP($A17,'CONCENTRADO DE CLAVES'!$I$10:$AU$732,F$8,FALSE),"")</f>
        <v>2</v>
      </c>
      <c r="G17" s="16" t="str">
        <f>IFERROR(VLOOKUP($A17,'CONCENTRADO DE CLAVES'!$I$10:$AU$732,G$8,FALSE),"")</f>
        <v>5</v>
      </c>
      <c r="H17" s="16" t="str">
        <f>IFERROR(VLOOKUP($A17,'CONCENTRADO DE CLAVES'!$I$10:$AU$732,H$8,FALSE),"")</f>
        <v>2</v>
      </c>
      <c r="I17" s="16" t="str">
        <f>IFERROR(VLOOKUP($A17,'CONCENTRADO DE CLAVES'!$I$10:$AU$732,I$8,FALSE),"")</f>
        <v>3</v>
      </c>
      <c r="J17" s="16" t="str">
        <f>IFERROR(VLOOKUP($A17,'CONCENTRADO DE CLAVES'!$I$10:$AU$732,J$8,FALSE),"")</f>
        <v>3</v>
      </c>
      <c r="K17" s="16" t="str">
        <f>IFERROR(VLOOKUP($A17,'CONCENTRADO DE CLAVES'!$I$10:$AU$732,K$8,FALSE),"")</f>
        <v>E</v>
      </c>
      <c r="L17" s="16" t="str">
        <f>IFERROR(VLOOKUP($A17,'CONCENTRADO DE CLAVES'!$I$10:$AU$732,L$8,FALSE),"")</f>
        <v>149</v>
      </c>
      <c r="M17" s="16" t="str">
        <f>IFERROR(VLOOKUP($A17,'CONCENTRADO DE CLAVES'!$I$10:$AU$732,M$8,FALSE),"")</f>
        <v>09</v>
      </c>
      <c r="N17" s="16" t="str">
        <f>IFERROR(VLOOKUP($A17,'CONCENTRADO DE CLAVES'!$I$10:$AU$732,N$8,FALSE),"")</f>
        <v>4151</v>
      </c>
      <c r="O17" s="16" t="str">
        <f>IFERROR(VLOOKUP($A17,'CONCENTRADO DE CLAVES'!$I$10:$AU$732,O$8,FALSE),"")</f>
        <v>00</v>
      </c>
      <c r="P17" s="16" t="str">
        <f>IFERROR(VLOOKUP($A17,'CONCENTRADO DE CLAVES'!$I$10:$AU$732,P$8,FALSE),"")</f>
        <v>5</v>
      </c>
      <c r="Q17" s="16" t="str">
        <f>IFERROR(VLOOKUP($A17,'CONCENTRADO DE CLAVES'!$I$10:$AU$732,Q$8,FALSE),"")</f>
        <v>05415</v>
      </c>
      <c r="R17" s="16" t="str">
        <f>IFERROR(VLOOKUP($A17,'CONCENTRADO DE CLAVES'!$I$10:$AU$732,R$8,FALSE),"")</f>
        <v>1</v>
      </c>
      <c r="S17" s="16" t="str">
        <f>IFERROR(VLOOKUP($A17,'CONCENTRADO DE CLAVES'!$I$10:$AU$732,S$8,FALSE),"")</f>
        <v>20</v>
      </c>
      <c r="T17" s="16" t="str">
        <f>IFERROR(VLOOKUP($A17,'CONCENTRADO DE CLAVES'!$I$10:$AU$732,T$8,FALSE),"")</f>
        <v>150</v>
      </c>
      <c r="U17" s="98" t="str">
        <f>IFERROR(VLOOKUP($A17,'CONCENTRADO DE CLAVES'!$I$10:$AU$732,U$8,FALSE),"")</f>
        <v>21121040100015125233E14909415100505415120150</v>
      </c>
      <c r="V17" s="31" t="str">
        <f>IFERROR(VLOOKUP($A17,'CONCENTRADO DE CLAVES'!$I$10:$AU$732,V$8,FALSE),"")</f>
        <v>CECYTEJ</v>
      </c>
      <c r="W17" s="13">
        <f>IFERROR(VLOOKUP($A17,'CONCENTRADO DE CLAVES'!$I$10:$AU$732,W$8,FALSE),"")</f>
        <v>0</v>
      </c>
      <c r="X17" s="13">
        <f>IFERROR(VLOOKUP($A17,'CONCENTRADO DE CLAVES'!$I$10:$AU$732,X$8,FALSE),"")</f>
        <v>0</v>
      </c>
      <c r="Y17" s="13">
        <f>IFERROR(VLOOKUP($A17,'CONCENTRADO DE CLAVES'!$I$10:$AU$732,Y$8,FALSE),"")</f>
        <v>67119.77</v>
      </c>
      <c r="Z17" s="37">
        <f>IFERROR(VLOOKUP($A17,'CONCENTRADO DE CLAVES'!$I$10:$AU$732,Z$8,FALSE),"")</f>
        <v>67119.77</v>
      </c>
      <c r="AA17" s="13">
        <f>IFERROR(VLOOKUP($A17,'CONCENTRADO DE CLAVES'!$I$10:$AU$732,AA$8,FALSE),"")</f>
        <v>0</v>
      </c>
      <c r="AB17" s="13">
        <f>IFERROR(VLOOKUP($A17,'CONCENTRADO DE CLAVES'!$I$10:$AU$732,AB$8,FALSE),"")</f>
        <v>32689.040000000001</v>
      </c>
      <c r="AC17" s="13">
        <f>IFERROR(VLOOKUP($A17,'CONCENTRADO DE CLAVES'!$I$10:$AU$732,AC$8,FALSE),"")</f>
        <v>67331.72</v>
      </c>
      <c r="AD17" s="37">
        <f>IFERROR(VLOOKUP($A17,'CONCENTRADO DE CLAVES'!$I$10:$AU$732,AD$8,FALSE),"")</f>
        <v>100020.76000000001</v>
      </c>
      <c r="AE17" s="13">
        <f>IFERROR(VLOOKUP($A17,'CONCENTRADO DE CLAVES'!$I$10:$AU$732,AE$8,FALSE),"")</f>
        <v>50547.38</v>
      </c>
      <c r="AF17" s="13">
        <f>IFERROR(VLOOKUP($A17,'CONCENTRADO DE CLAVES'!$I$10:$AU$732,AF$8,FALSE),"")</f>
        <v>48827.53</v>
      </c>
      <c r="AG17" s="13">
        <f>IFERROR(VLOOKUP($A17,'CONCENTRADO DE CLAVES'!$I$10:$AU$732,AG$8,FALSE),"")</f>
        <v>0</v>
      </c>
      <c r="AH17" s="37">
        <f>IFERROR(VLOOKUP($A17,'CONCENTRADO DE CLAVES'!$I$10:$AU$732,AH$8,FALSE),"")</f>
        <v>99374.91</v>
      </c>
      <c r="AI17" s="13">
        <f>IFERROR(VLOOKUP($A17,'CONCENTRADO DE CLAVES'!$I$10:$AU$732,AI$8,FALSE),"")</f>
        <v>38523.449999999997</v>
      </c>
      <c r="AJ17" s="13">
        <f>IFERROR(VLOOKUP($A17,'CONCENTRADO DE CLAVES'!$I$10:$AU$732,AJ$8,FALSE),"")</f>
        <v>52115.29</v>
      </c>
      <c r="AK17" s="13">
        <f>IFERROR(VLOOKUP($A17,'CONCENTRADO DE CLAVES'!$I$10:$AU$732,AK$8,FALSE),"")</f>
        <v>31565.88</v>
      </c>
      <c r="AL17" s="37">
        <f>IFERROR(VLOOKUP($A17,'CONCENTRADO DE CLAVES'!$I$10:$AU$732,AL$8,FALSE),"")</f>
        <v>122204.62</v>
      </c>
      <c r="AM17" s="69">
        <f>IFERROR(VLOOKUP($A17,'CONCENTRADO DE CLAVES'!$I$10:$AU$732,AM$8,FALSE),"")</f>
        <v>388720.06000000006</v>
      </c>
    </row>
    <row r="18" spans="1:39" x14ac:dyDescent="0.25">
      <c r="A18" s="15">
        <v>9</v>
      </c>
      <c r="B18" s="16" t="str">
        <f>IFERROR(VLOOKUP($A18,'CONCENTRADO DE CLAVES'!$I$10:$AU$732,B$8,FALSE),"")</f>
        <v>21121</v>
      </c>
      <c r="C18" s="16" t="str">
        <f>IFERROR(VLOOKUP($A18,'CONCENTRADO DE CLAVES'!$I$10:$AU$732,C$8,FALSE),"")</f>
        <v>04</v>
      </c>
      <c r="D18" s="16" t="str">
        <f>IFERROR(VLOOKUP($A18,'CONCENTRADO DE CLAVES'!$I$10:$AU$732,D$8,FALSE),"")</f>
        <v>010</v>
      </c>
      <c r="E18" s="16" t="str">
        <f>IFERROR(VLOOKUP($A18,'CONCENTRADO DE CLAVES'!$I$10:$AU$732,E$8,FALSE),"")</f>
        <v>00151</v>
      </c>
      <c r="F18" s="16" t="str">
        <f>IFERROR(VLOOKUP($A18,'CONCENTRADO DE CLAVES'!$I$10:$AU$732,F$8,FALSE),"")</f>
        <v>2</v>
      </c>
      <c r="G18" s="16" t="str">
        <f>IFERROR(VLOOKUP($A18,'CONCENTRADO DE CLAVES'!$I$10:$AU$732,G$8,FALSE),"")</f>
        <v>5</v>
      </c>
      <c r="H18" s="16" t="str">
        <f>IFERROR(VLOOKUP($A18,'CONCENTRADO DE CLAVES'!$I$10:$AU$732,H$8,FALSE),"")</f>
        <v>2</v>
      </c>
      <c r="I18" s="16" t="str">
        <f>IFERROR(VLOOKUP($A18,'CONCENTRADO DE CLAVES'!$I$10:$AU$732,I$8,FALSE),"")</f>
        <v>3</v>
      </c>
      <c r="J18" s="16" t="str">
        <f>IFERROR(VLOOKUP($A18,'CONCENTRADO DE CLAVES'!$I$10:$AU$732,J$8,FALSE),"")</f>
        <v>3</v>
      </c>
      <c r="K18" s="16" t="str">
        <f>IFERROR(VLOOKUP($A18,'CONCENTRADO DE CLAVES'!$I$10:$AU$732,K$8,FALSE),"")</f>
        <v>E</v>
      </c>
      <c r="L18" s="16" t="str">
        <f>IFERROR(VLOOKUP($A18,'CONCENTRADO DE CLAVES'!$I$10:$AU$732,L$8,FALSE),"")</f>
        <v>149</v>
      </c>
      <c r="M18" s="16" t="str">
        <f>IFERROR(VLOOKUP($A18,'CONCENTRADO DE CLAVES'!$I$10:$AU$732,M$8,FALSE),"")</f>
        <v>08</v>
      </c>
      <c r="N18" s="16" t="str">
        <f>IFERROR(VLOOKUP($A18,'CONCENTRADO DE CLAVES'!$I$10:$AU$732,N$8,FALSE),"")</f>
        <v>4151</v>
      </c>
      <c r="O18" s="16" t="str">
        <f>IFERROR(VLOOKUP($A18,'CONCENTRADO DE CLAVES'!$I$10:$AU$732,O$8,FALSE),"")</f>
        <v>00</v>
      </c>
      <c r="P18" s="16" t="str">
        <f>IFERROR(VLOOKUP($A18,'CONCENTRADO DE CLAVES'!$I$10:$AU$732,P$8,FALSE),"")</f>
        <v>5</v>
      </c>
      <c r="Q18" s="16" t="str">
        <f>IFERROR(VLOOKUP($A18,'CONCENTRADO DE CLAVES'!$I$10:$AU$732,Q$8,FALSE),"")</f>
        <v>05415</v>
      </c>
      <c r="R18" s="16" t="str">
        <f>IFERROR(VLOOKUP($A18,'CONCENTRADO DE CLAVES'!$I$10:$AU$732,R$8,FALSE),"")</f>
        <v>1</v>
      </c>
      <c r="S18" s="16" t="str">
        <f>IFERROR(VLOOKUP($A18,'CONCENTRADO DE CLAVES'!$I$10:$AU$732,S$8,FALSE),"")</f>
        <v>20</v>
      </c>
      <c r="T18" s="16" t="str">
        <f>IFERROR(VLOOKUP($A18,'CONCENTRADO DE CLAVES'!$I$10:$AU$732,T$8,FALSE),"")</f>
        <v>150</v>
      </c>
      <c r="U18" s="98" t="str">
        <f>IFERROR(VLOOKUP($A18,'CONCENTRADO DE CLAVES'!$I$10:$AU$732,U$8,FALSE),"")</f>
        <v>21121040100015125233E14908415100505415120150</v>
      </c>
      <c r="V18" s="31" t="str">
        <f>IFERROR(VLOOKUP($A18,'CONCENTRADO DE CLAVES'!$I$10:$AU$732,V$8,FALSE),"")</f>
        <v>CECYTEJ</v>
      </c>
      <c r="W18" s="13">
        <f>IFERROR(VLOOKUP($A18,'CONCENTRADO DE CLAVES'!$I$10:$AU$732,W$8,FALSE),"")</f>
        <v>0</v>
      </c>
      <c r="X18" s="13">
        <f>IFERROR(VLOOKUP($A18,'CONCENTRADO DE CLAVES'!$I$10:$AU$732,X$8,FALSE),"")</f>
        <v>0</v>
      </c>
      <c r="Y18" s="13">
        <f>IFERROR(VLOOKUP($A18,'CONCENTRADO DE CLAVES'!$I$10:$AU$732,Y$8,FALSE),"")</f>
        <v>67119.77</v>
      </c>
      <c r="Z18" s="37">
        <f>IFERROR(VLOOKUP($A18,'CONCENTRADO DE CLAVES'!$I$10:$AU$732,Z$8,FALSE),"")</f>
        <v>67119.77</v>
      </c>
      <c r="AA18" s="13">
        <f>IFERROR(VLOOKUP($A18,'CONCENTRADO DE CLAVES'!$I$10:$AU$732,AA$8,FALSE),"")</f>
        <v>0</v>
      </c>
      <c r="AB18" s="13">
        <f>IFERROR(VLOOKUP($A18,'CONCENTRADO DE CLAVES'!$I$10:$AU$732,AB$8,FALSE),"")</f>
        <v>32689.040000000001</v>
      </c>
      <c r="AC18" s="13">
        <f>IFERROR(VLOOKUP($A18,'CONCENTRADO DE CLAVES'!$I$10:$AU$732,AC$8,FALSE),"")</f>
        <v>67331.72</v>
      </c>
      <c r="AD18" s="37">
        <f>IFERROR(VLOOKUP($A18,'CONCENTRADO DE CLAVES'!$I$10:$AU$732,AD$8,FALSE),"")</f>
        <v>100020.76000000001</v>
      </c>
      <c r="AE18" s="13">
        <f>IFERROR(VLOOKUP($A18,'CONCENTRADO DE CLAVES'!$I$10:$AU$732,AE$8,FALSE),"")</f>
        <v>50547.38</v>
      </c>
      <c r="AF18" s="13">
        <f>IFERROR(VLOOKUP($A18,'CONCENTRADO DE CLAVES'!$I$10:$AU$732,AF$8,FALSE),"")</f>
        <v>48827.53</v>
      </c>
      <c r="AG18" s="13">
        <f>IFERROR(VLOOKUP($A18,'CONCENTRADO DE CLAVES'!$I$10:$AU$732,AG$8,FALSE),"")</f>
        <v>0</v>
      </c>
      <c r="AH18" s="37">
        <f>IFERROR(VLOOKUP($A18,'CONCENTRADO DE CLAVES'!$I$10:$AU$732,AH$8,FALSE),"")</f>
        <v>99374.91</v>
      </c>
      <c r="AI18" s="13">
        <f>IFERROR(VLOOKUP($A18,'CONCENTRADO DE CLAVES'!$I$10:$AU$732,AI$8,FALSE),"")</f>
        <v>38523.449999999997</v>
      </c>
      <c r="AJ18" s="13">
        <f>IFERROR(VLOOKUP($A18,'CONCENTRADO DE CLAVES'!$I$10:$AU$732,AJ$8,FALSE),"")</f>
        <v>52115.29</v>
      </c>
      <c r="AK18" s="13">
        <f>IFERROR(VLOOKUP($A18,'CONCENTRADO DE CLAVES'!$I$10:$AU$732,AK$8,FALSE),"")</f>
        <v>31565.88</v>
      </c>
      <c r="AL18" s="37">
        <f>IFERROR(VLOOKUP($A18,'CONCENTRADO DE CLAVES'!$I$10:$AU$732,AL$8,FALSE),"")</f>
        <v>122204.62</v>
      </c>
      <c r="AM18" s="69">
        <f>IFERROR(VLOOKUP($A18,'CONCENTRADO DE CLAVES'!$I$10:$AU$732,AM$8,FALSE),"")</f>
        <v>388720.06000000006</v>
      </c>
    </row>
    <row r="19" spans="1:39" x14ac:dyDescent="0.25">
      <c r="A19" s="15">
        <v>10</v>
      </c>
      <c r="B19" s="16" t="str">
        <f>IFERROR(VLOOKUP($A19,'CONCENTRADO DE CLAVES'!$I$10:$AU$732,B$8,FALSE),"")</f>
        <v>21121</v>
      </c>
      <c r="C19" s="16" t="str">
        <f>IFERROR(VLOOKUP($A19,'CONCENTRADO DE CLAVES'!$I$10:$AU$732,C$8,FALSE),"")</f>
        <v>04</v>
      </c>
      <c r="D19" s="16" t="str">
        <f>IFERROR(VLOOKUP($A19,'CONCENTRADO DE CLAVES'!$I$10:$AU$732,D$8,FALSE),"")</f>
        <v>010</v>
      </c>
      <c r="E19" s="16" t="str">
        <f>IFERROR(VLOOKUP($A19,'CONCENTRADO DE CLAVES'!$I$10:$AU$732,E$8,FALSE),"")</f>
        <v>00151</v>
      </c>
      <c r="F19" s="16" t="str">
        <f>IFERROR(VLOOKUP($A19,'CONCENTRADO DE CLAVES'!$I$10:$AU$732,F$8,FALSE),"")</f>
        <v>2</v>
      </c>
      <c r="G19" s="16" t="str">
        <f>IFERROR(VLOOKUP($A19,'CONCENTRADO DE CLAVES'!$I$10:$AU$732,G$8,FALSE),"")</f>
        <v>5</v>
      </c>
      <c r="H19" s="16" t="str">
        <f>IFERROR(VLOOKUP($A19,'CONCENTRADO DE CLAVES'!$I$10:$AU$732,H$8,FALSE),"")</f>
        <v>2</v>
      </c>
      <c r="I19" s="16" t="str">
        <f>IFERROR(VLOOKUP($A19,'CONCENTRADO DE CLAVES'!$I$10:$AU$732,I$8,FALSE),"")</f>
        <v>3</v>
      </c>
      <c r="J19" s="16" t="str">
        <f>IFERROR(VLOOKUP($A19,'CONCENTRADO DE CLAVES'!$I$10:$AU$732,J$8,FALSE),"")</f>
        <v>3</v>
      </c>
      <c r="K19" s="16" t="str">
        <f>IFERROR(VLOOKUP($A19,'CONCENTRADO DE CLAVES'!$I$10:$AU$732,K$8,FALSE),"")</f>
        <v>E</v>
      </c>
      <c r="L19" s="16" t="str">
        <f>IFERROR(VLOOKUP($A19,'CONCENTRADO DE CLAVES'!$I$10:$AU$732,L$8,FALSE),"")</f>
        <v>149</v>
      </c>
      <c r="M19" s="16" t="str">
        <f>IFERROR(VLOOKUP($A19,'CONCENTRADO DE CLAVES'!$I$10:$AU$732,M$8,FALSE),"")</f>
        <v>07</v>
      </c>
      <c r="N19" s="16" t="str">
        <f>IFERROR(VLOOKUP($A19,'CONCENTRADO DE CLAVES'!$I$10:$AU$732,N$8,FALSE),"")</f>
        <v>4151</v>
      </c>
      <c r="O19" s="16" t="str">
        <f>IFERROR(VLOOKUP($A19,'CONCENTRADO DE CLAVES'!$I$10:$AU$732,O$8,FALSE),"")</f>
        <v>00</v>
      </c>
      <c r="P19" s="16" t="str">
        <f>IFERROR(VLOOKUP($A19,'CONCENTRADO DE CLAVES'!$I$10:$AU$732,P$8,FALSE),"")</f>
        <v>5</v>
      </c>
      <c r="Q19" s="16" t="str">
        <f>IFERROR(VLOOKUP($A19,'CONCENTRADO DE CLAVES'!$I$10:$AU$732,Q$8,FALSE),"")</f>
        <v>05415</v>
      </c>
      <c r="R19" s="16" t="str">
        <f>IFERROR(VLOOKUP($A19,'CONCENTRADO DE CLAVES'!$I$10:$AU$732,R$8,FALSE),"")</f>
        <v>1</v>
      </c>
      <c r="S19" s="16" t="str">
        <f>IFERROR(VLOOKUP($A19,'CONCENTRADO DE CLAVES'!$I$10:$AU$732,S$8,FALSE),"")</f>
        <v>20</v>
      </c>
      <c r="T19" s="16" t="str">
        <f>IFERROR(VLOOKUP($A19,'CONCENTRADO DE CLAVES'!$I$10:$AU$732,T$8,FALSE),"")</f>
        <v>150</v>
      </c>
      <c r="U19" s="98" t="str">
        <f>IFERROR(VLOOKUP($A19,'CONCENTRADO DE CLAVES'!$I$10:$AU$732,U$8,FALSE),"")</f>
        <v>21121040100015125233E14907415100505415120150</v>
      </c>
      <c r="V19" s="31" t="str">
        <f>IFERROR(VLOOKUP($A19,'CONCENTRADO DE CLAVES'!$I$10:$AU$732,V$8,FALSE),"")</f>
        <v>CECYTEJ</v>
      </c>
      <c r="W19" s="13">
        <f>IFERROR(VLOOKUP($A19,'CONCENTRADO DE CLAVES'!$I$10:$AU$732,W$8,FALSE),"")</f>
        <v>0</v>
      </c>
      <c r="X19" s="13">
        <f>IFERROR(VLOOKUP($A19,'CONCENTRADO DE CLAVES'!$I$10:$AU$732,X$8,FALSE),"")</f>
        <v>0</v>
      </c>
      <c r="Y19" s="13">
        <f>IFERROR(VLOOKUP($A19,'CONCENTRADO DE CLAVES'!$I$10:$AU$732,Y$8,FALSE),"")</f>
        <v>32639.56</v>
      </c>
      <c r="Z19" s="37">
        <f>IFERROR(VLOOKUP($A19,'CONCENTRADO DE CLAVES'!$I$10:$AU$732,Z$8,FALSE),"")</f>
        <v>32639.56</v>
      </c>
      <c r="AA19" s="13">
        <f>IFERROR(VLOOKUP($A19,'CONCENTRADO DE CLAVES'!$I$10:$AU$732,AA$8,FALSE),"")</f>
        <v>0</v>
      </c>
      <c r="AB19" s="13">
        <f>IFERROR(VLOOKUP($A19,'CONCENTRADO DE CLAVES'!$I$10:$AU$732,AB$8,FALSE),"")</f>
        <v>15484.28</v>
      </c>
      <c r="AC19" s="13">
        <f>IFERROR(VLOOKUP($A19,'CONCENTRADO DE CLAVES'!$I$10:$AU$732,AC$8,FALSE),"")</f>
        <v>31893.96</v>
      </c>
      <c r="AD19" s="37">
        <f>IFERROR(VLOOKUP($A19,'CONCENTRADO DE CLAVES'!$I$10:$AU$732,AD$8,FALSE),"")</f>
        <v>47378.239999999998</v>
      </c>
      <c r="AE19" s="13">
        <f>IFERROR(VLOOKUP($A19,'CONCENTRADO DE CLAVES'!$I$10:$AU$732,AE$8,FALSE),"")</f>
        <v>23943.5</v>
      </c>
      <c r="AF19" s="13">
        <f>IFERROR(VLOOKUP($A19,'CONCENTRADO DE CLAVES'!$I$10:$AU$732,AF$8,FALSE),"")</f>
        <v>23128.83</v>
      </c>
      <c r="AG19" s="13">
        <f>IFERROR(VLOOKUP($A19,'CONCENTRADO DE CLAVES'!$I$10:$AU$732,AG$8,FALSE),"")</f>
        <v>0</v>
      </c>
      <c r="AH19" s="37">
        <f>IFERROR(VLOOKUP($A19,'CONCENTRADO DE CLAVES'!$I$10:$AU$732,AH$8,FALSE),"")</f>
        <v>47072.33</v>
      </c>
      <c r="AI19" s="13">
        <f>IFERROR(VLOOKUP($A19,'CONCENTRADO DE CLAVES'!$I$10:$AU$732,AI$8,FALSE),"")</f>
        <v>18247.95</v>
      </c>
      <c r="AJ19" s="13">
        <f>IFERROR(VLOOKUP($A19,'CONCENTRADO DE CLAVES'!$I$10:$AU$732,AJ$8,FALSE),"")</f>
        <v>26185.15</v>
      </c>
      <c r="AK19" s="13">
        <f>IFERROR(VLOOKUP($A19,'CONCENTRADO DE CLAVES'!$I$10:$AU$732,AK$8,FALSE),"")</f>
        <v>14952.26</v>
      </c>
      <c r="AL19" s="37">
        <f>IFERROR(VLOOKUP($A19,'CONCENTRADO DE CLAVES'!$I$10:$AU$732,AL$8,FALSE),"")</f>
        <v>59385.360000000008</v>
      </c>
      <c r="AM19" s="69">
        <f>IFERROR(VLOOKUP($A19,'CONCENTRADO DE CLAVES'!$I$10:$AU$732,AM$8,FALSE),"")</f>
        <v>186475.49</v>
      </c>
    </row>
    <row r="20" spans="1:39" x14ac:dyDescent="0.25">
      <c r="A20" s="15">
        <v>11</v>
      </c>
      <c r="B20" s="16" t="str">
        <f>IFERROR(VLOOKUP($A20,'CONCENTRADO DE CLAVES'!$I$10:$AU$732,B$8,FALSE),"")</f>
        <v>21121</v>
      </c>
      <c r="C20" s="16" t="str">
        <f>IFERROR(VLOOKUP($A20,'CONCENTRADO DE CLAVES'!$I$10:$AU$732,C$8,FALSE),"")</f>
        <v>04</v>
      </c>
      <c r="D20" s="16" t="str">
        <f>IFERROR(VLOOKUP($A20,'CONCENTRADO DE CLAVES'!$I$10:$AU$732,D$8,FALSE),"")</f>
        <v>010</v>
      </c>
      <c r="E20" s="16" t="str">
        <f>IFERROR(VLOOKUP($A20,'CONCENTRADO DE CLAVES'!$I$10:$AU$732,E$8,FALSE),"")</f>
        <v>00151</v>
      </c>
      <c r="F20" s="16" t="str">
        <f>IFERROR(VLOOKUP($A20,'CONCENTRADO DE CLAVES'!$I$10:$AU$732,F$8,FALSE),"")</f>
        <v>2</v>
      </c>
      <c r="G20" s="16" t="str">
        <f>IFERROR(VLOOKUP($A20,'CONCENTRADO DE CLAVES'!$I$10:$AU$732,G$8,FALSE),"")</f>
        <v>5</v>
      </c>
      <c r="H20" s="16" t="str">
        <f>IFERROR(VLOOKUP($A20,'CONCENTRADO DE CLAVES'!$I$10:$AU$732,H$8,FALSE),"")</f>
        <v>2</v>
      </c>
      <c r="I20" s="16" t="str">
        <f>IFERROR(VLOOKUP($A20,'CONCENTRADO DE CLAVES'!$I$10:$AU$732,I$8,FALSE),"")</f>
        <v>3</v>
      </c>
      <c r="J20" s="16" t="str">
        <f>IFERROR(VLOOKUP($A20,'CONCENTRADO DE CLAVES'!$I$10:$AU$732,J$8,FALSE),"")</f>
        <v>3</v>
      </c>
      <c r="K20" s="16" t="str">
        <f>IFERROR(VLOOKUP($A20,'CONCENTRADO DE CLAVES'!$I$10:$AU$732,K$8,FALSE),"")</f>
        <v>E</v>
      </c>
      <c r="L20" s="16" t="str">
        <f>IFERROR(VLOOKUP($A20,'CONCENTRADO DE CLAVES'!$I$10:$AU$732,L$8,FALSE),"")</f>
        <v>149</v>
      </c>
      <c r="M20" s="16" t="str">
        <f>IFERROR(VLOOKUP($A20,'CONCENTRADO DE CLAVES'!$I$10:$AU$732,M$8,FALSE),"")</f>
        <v>06</v>
      </c>
      <c r="N20" s="16" t="str">
        <f>IFERROR(VLOOKUP($A20,'CONCENTRADO DE CLAVES'!$I$10:$AU$732,N$8,FALSE),"")</f>
        <v>4151</v>
      </c>
      <c r="O20" s="16" t="str">
        <f>IFERROR(VLOOKUP($A20,'CONCENTRADO DE CLAVES'!$I$10:$AU$732,O$8,FALSE),"")</f>
        <v>00</v>
      </c>
      <c r="P20" s="16" t="str">
        <f>IFERROR(VLOOKUP($A20,'CONCENTRADO DE CLAVES'!$I$10:$AU$732,P$8,FALSE),"")</f>
        <v>5</v>
      </c>
      <c r="Q20" s="16" t="str">
        <f>IFERROR(VLOOKUP($A20,'CONCENTRADO DE CLAVES'!$I$10:$AU$732,Q$8,FALSE),"")</f>
        <v>05415</v>
      </c>
      <c r="R20" s="16" t="str">
        <f>IFERROR(VLOOKUP($A20,'CONCENTRADO DE CLAVES'!$I$10:$AU$732,R$8,FALSE),"")</f>
        <v>1</v>
      </c>
      <c r="S20" s="16" t="str">
        <f>IFERROR(VLOOKUP($A20,'CONCENTRADO DE CLAVES'!$I$10:$AU$732,S$8,FALSE),"")</f>
        <v>20</v>
      </c>
      <c r="T20" s="16" t="str">
        <f>IFERROR(VLOOKUP($A20,'CONCENTRADO DE CLAVES'!$I$10:$AU$732,T$8,FALSE),"")</f>
        <v>150</v>
      </c>
      <c r="U20" s="98" t="str">
        <f>IFERROR(VLOOKUP($A20,'CONCENTRADO DE CLAVES'!$I$10:$AU$732,U$8,FALSE),"")</f>
        <v>21121040100015125233E14906415100505415120150</v>
      </c>
      <c r="V20" s="31" t="str">
        <f>IFERROR(VLOOKUP($A20,'CONCENTRADO DE CLAVES'!$I$10:$AU$732,V$8,FALSE),"")</f>
        <v>CECYTEJ</v>
      </c>
      <c r="W20" s="13">
        <f>IFERROR(VLOOKUP($A20,'CONCENTRADO DE CLAVES'!$I$10:$AU$732,W$8,FALSE),"")</f>
        <v>0</v>
      </c>
      <c r="X20" s="13">
        <f>IFERROR(VLOOKUP($A20,'CONCENTRADO DE CLAVES'!$I$10:$AU$732,X$8,FALSE),"")</f>
        <v>0</v>
      </c>
      <c r="Y20" s="13">
        <f>IFERROR(VLOOKUP($A20,'CONCENTRADO DE CLAVES'!$I$10:$AU$732,Y$8,FALSE),"")</f>
        <v>295596.28999999998</v>
      </c>
      <c r="Z20" s="37">
        <f>IFERROR(VLOOKUP($A20,'CONCENTRADO DE CLAVES'!$I$10:$AU$732,Z$8,FALSE),"")</f>
        <v>295596.28999999998</v>
      </c>
      <c r="AA20" s="13">
        <f>IFERROR(VLOOKUP($A20,'CONCENTRADO DE CLAVES'!$I$10:$AU$732,AA$8,FALSE),"")</f>
        <v>0</v>
      </c>
      <c r="AB20" s="13">
        <f>IFERROR(VLOOKUP($A20,'CONCENTRADO DE CLAVES'!$I$10:$AU$732,AB$8,FALSE),"")</f>
        <v>141079.04000000001</v>
      </c>
      <c r="AC20" s="13">
        <f>IFERROR(VLOOKUP($A20,'CONCENTRADO DE CLAVES'!$I$10:$AU$732,AC$8,FALSE),"")</f>
        <v>145294.75</v>
      </c>
      <c r="AD20" s="37">
        <f>IFERROR(VLOOKUP($A20,'CONCENTRADO DE CLAVES'!$I$10:$AU$732,AD$8,FALSE),"")</f>
        <v>286373.79000000004</v>
      </c>
      <c r="AE20" s="13">
        <f>IFERROR(VLOOKUP($A20,'CONCENTRADO DE CLAVES'!$I$10:$AU$732,AE$8,FALSE),"")</f>
        <v>0</v>
      </c>
      <c r="AF20" s="13">
        <f>IFERROR(VLOOKUP($A20,'CONCENTRADO DE CLAVES'!$I$10:$AU$732,AF$8,FALSE),"")</f>
        <v>0</v>
      </c>
      <c r="AG20" s="13">
        <f>IFERROR(VLOOKUP($A20,'CONCENTRADO DE CLAVES'!$I$10:$AU$732,AG$8,FALSE),"")</f>
        <v>0</v>
      </c>
      <c r="AH20" s="37">
        <f>IFERROR(VLOOKUP($A20,'CONCENTRADO DE CLAVES'!$I$10:$AU$732,AH$8,FALSE),"")</f>
        <v>0</v>
      </c>
      <c r="AI20" s="13">
        <f>IFERROR(VLOOKUP($A20,'CONCENTRADO DE CLAVES'!$I$10:$AU$732,AI$8,FALSE),"")</f>
        <v>637023.07999999996</v>
      </c>
      <c r="AJ20" s="13">
        <f>IFERROR(VLOOKUP($A20,'CONCENTRADO DE CLAVES'!$I$10:$AU$732,AJ$8,FALSE),"")</f>
        <v>13097.63</v>
      </c>
      <c r="AK20" s="13">
        <f>IFERROR(VLOOKUP($A20,'CONCENTRADO DE CLAVES'!$I$10:$AU$732,AK$8,FALSE),"")</f>
        <v>136231.69</v>
      </c>
      <c r="AL20" s="37">
        <f>IFERROR(VLOOKUP($A20,'CONCENTRADO DE CLAVES'!$I$10:$AU$732,AL$8,FALSE),"")</f>
        <v>786352.39999999991</v>
      </c>
      <c r="AM20" s="69">
        <f>IFERROR(VLOOKUP($A20,'CONCENTRADO DE CLAVES'!$I$10:$AU$732,AM$8,FALSE),"")</f>
        <v>1368322.48</v>
      </c>
    </row>
    <row r="21" spans="1:39" x14ac:dyDescent="0.25">
      <c r="A21" s="15">
        <v>12</v>
      </c>
      <c r="B21" s="16" t="str">
        <f>IFERROR(VLOOKUP($A21,'CONCENTRADO DE CLAVES'!$I$10:$AU$732,B$8,FALSE),"")</f>
        <v>21121</v>
      </c>
      <c r="C21" s="16" t="str">
        <f>IFERROR(VLOOKUP($A21,'CONCENTRADO DE CLAVES'!$I$10:$AU$732,C$8,FALSE),"")</f>
        <v>04</v>
      </c>
      <c r="D21" s="16" t="str">
        <f>IFERROR(VLOOKUP($A21,'CONCENTRADO DE CLAVES'!$I$10:$AU$732,D$8,FALSE),"")</f>
        <v>010</v>
      </c>
      <c r="E21" s="16" t="str">
        <f>IFERROR(VLOOKUP($A21,'CONCENTRADO DE CLAVES'!$I$10:$AU$732,E$8,FALSE),"")</f>
        <v>00151</v>
      </c>
      <c r="F21" s="16" t="str">
        <f>IFERROR(VLOOKUP($A21,'CONCENTRADO DE CLAVES'!$I$10:$AU$732,F$8,FALSE),"")</f>
        <v>2</v>
      </c>
      <c r="G21" s="16" t="str">
        <f>IFERROR(VLOOKUP($A21,'CONCENTRADO DE CLAVES'!$I$10:$AU$732,G$8,FALSE),"")</f>
        <v>5</v>
      </c>
      <c r="H21" s="16" t="str">
        <f>IFERROR(VLOOKUP($A21,'CONCENTRADO DE CLAVES'!$I$10:$AU$732,H$8,FALSE),"")</f>
        <v>2</v>
      </c>
      <c r="I21" s="16" t="str">
        <f>IFERROR(VLOOKUP($A21,'CONCENTRADO DE CLAVES'!$I$10:$AU$732,I$8,FALSE),"")</f>
        <v>3</v>
      </c>
      <c r="J21" s="16" t="str">
        <f>IFERROR(VLOOKUP($A21,'CONCENTRADO DE CLAVES'!$I$10:$AU$732,J$8,FALSE),"")</f>
        <v>3</v>
      </c>
      <c r="K21" s="16" t="str">
        <f>IFERROR(VLOOKUP($A21,'CONCENTRADO DE CLAVES'!$I$10:$AU$732,K$8,FALSE),"")</f>
        <v>E</v>
      </c>
      <c r="L21" s="16" t="str">
        <f>IFERROR(VLOOKUP($A21,'CONCENTRADO DE CLAVES'!$I$10:$AU$732,L$8,FALSE),"")</f>
        <v>149</v>
      </c>
      <c r="M21" s="16" t="str">
        <f>IFERROR(VLOOKUP($A21,'CONCENTRADO DE CLAVES'!$I$10:$AU$732,M$8,FALSE),"")</f>
        <v>05</v>
      </c>
      <c r="N21" s="16" t="str">
        <f>IFERROR(VLOOKUP($A21,'CONCENTRADO DE CLAVES'!$I$10:$AU$732,N$8,FALSE),"")</f>
        <v>4151</v>
      </c>
      <c r="O21" s="16" t="str">
        <f>IFERROR(VLOOKUP($A21,'CONCENTRADO DE CLAVES'!$I$10:$AU$732,O$8,FALSE),"")</f>
        <v>00</v>
      </c>
      <c r="P21" s="16" t="str">
        <f>IFERROR(VLOOKUP($A21,'CONCENTRADO DE CLAVES'!$I$10:$AU$732,P$8,FALSE),"")</f>
        <v>5</v>
      </c>
      <c r="Q21" s="16" t="str">
        <f>IFERROR(VLOOKUP($A21,'CONCENTRADO DE CLAVES'!$I$10:$AU$732,Q$8,FALSE),"")</f>
        <v>05414</v>
      </c>
      <c r="R21" s="16" t="str">
        <f>IFERROR(VLOOKUP($A21,'CONCENTRADO DE CLAVES'!$I$10:$AU$732,R$8,FALSE),"")</f>
        <v>1</v>
      </c>
      <c r="S21" s="16" t="str">
        <f>IFERROR(VLOOKUP($A21,'CONCENTRADO DE CLAVES'!$I$10:$AU$732,S$8,FALSE),"")</f>
        <v>20</v>
      </c>
      <c r="T21" s="16" t="str">
        <f>IFERROR(VLOOKUP($A21,'CONCENTRADO DE CLAVES'!$I$10:$AU$732,T$8,FALSE),"")</f>
        <v>150</v>
      </c>
      <c r="U21" s="98" t="str">
        <f>IFERROR(VLOOKUP($A21,'CONCENTRADO DE CLAVES'!$I$10:$AU$732,U$8,FALSE),"")</f>
        <v>21121040100015125233E14905415100505414120150</v>
      </c>
      <c r="V21" s="31" t="str">
        <f>IFERROR(VLOOKUP($A21,'CONCENTRADO DE CLAVES'!$I$10:$AU$732,V$8,FALSE),"")</f>
        <v>CECYTEJ</v>
      </c>
      <c r="W21" s="13">
        <f>IFERROR(VLOOKUP($A21,'CONCENTRADO DE CLAVES'!$I$10:$AU$732,W$8,FALSE),"")</f>
        <v>0</v>
      </c>
      <c r="X21" s="13">
        <f>IFERROR(VLOOKUP($A21,'CONCENTRADO DE CLAVES'!$I$10:$AU$732,X$8,FALSE),"")</f>
        <v>0</v>
      </c>
      <c r="Y21" s="13">
        <f>IFERROR(VLOOKUP($A21,'CONCENTRADO DE CLAVES'!$I$10:$AU$732,Y$8,FALSE),"")</f>
        <v>1370393.73</v>
      </c>
      <c r="Z21" s="37">
        <f>IFERROR(VLOOKUP($A21,'CONCENTRADO DE CLAVES'!$I$10:$AU$732,Z$8,FALSE),"")</f>
        <v>1370393.73</v>
      </c>
      <c r="AA21" s="13">
        <f>IFERROR(VLOOKUP($A21,'CONCENTRADO DE CLAVES'!$I$10:$AU$732,AA$8,FALSE),"")</f>
        <v>0</v>
      </c>
      <c r="AB21" s="13">
        <f>IFERROR(VLOOKUP($A21,'CONCENTRADO DE CLAVES'!$I$10:$AU$732,AB$8,FALSE),"")</f>
        <v>0</v>
      </c>
      <c r="AC21" s="13">
        <f>IFERROR(VLOOKUP($A21,'CONCENTRADO DE CLAVES'!$I$10:$AU$732,AC$8,FALSE),"")</f>
        <v>0</v>
      </c>
      <c r="AD21" s="37">
        <f>IFERROR(VLOOKUP($A21,'CONCENTRADO DE CLAVES'!$I$10:$AU$732,AD$8,FALSE),"")</f>
        <v>0</v>
      </c>
      <c r="AE21" s="13">
        <f>IFERROR(VLOOKUP($A21,'CONCENTRADO DE CLAVES'!$I$10:$AU$732,AE$8,FALSE),"")</f>
        <v>0</v>
      </c>
      <c r="AF21" s="13">
        <f>IFERROR(VLOOKUP($A21,'CONCENTRADO DE CLAVES'!$I$10:$AU$732,AF$8,FALSE),"")</f>
        <v>0</v>
      </c>
      <c r="AG21" s="13">
        <f>IFERROR(VLOOKUP($A21,'CONCENTRADO DE CLAVES'!$I$10:$AU$732,AG$8,FALSE),"")</f>
        <v>0</v>
      </c>
      <c r="AH21" s="37">
        <f>IFERROR(VLOOKUP($A21,'CONCENTRADO DE CLAVES'!$I$10:$AU$732,AH$8,FALSE),"")</f>
        <v>0</v>
      </c>
      <c r="AI21" s="13">
        <f>IFERROR(VLOOKUP($A21,'CONCENTRADO DE CLAVES'!$I$10:$AU$732,AI$8,FALSE),"")</f>
        <v>0</v>
      </c>
      <c r="AJ21" s="13">
        <f>IFERROR(VLOOKUP($A21,'CONCENTRADO DE CLAVES'!$I$10:$AU$732,AJ$8,FALSE),"")</f>
        <v>0</v>
      </c>
      <c r="AK21" s="13">
        <f>IFERROR(VLOOKUP($A21,'CONCENTRADO DE CLAVES'!$I$10:$AU$732,AK$8,FALSE),"")</f>
        <v>0</v>
      </c>
      <c r="AL21" s="37">
        <f>IFERROR(VLOOKUP($A21,'CONCENTRADO DE CLAVES'!$I$10:$AU$732,AL$8,FALSE),"")</f>
        <v>0</v>
      </c>
      <c r="AM21" s="69">
        <f>IFERROR(VLOOKUP($A21,'CONCENTRADO DE CLAVES'!$I$10:$AU$732,AM$8,FALSE),"")</f>
        <v>1370393.73</v>
      </c>
    </row>
    <row r="22" spans="1:39" x14ac:dyDescent="0.25">
      <c r="A22" s="15">
        <v>13</v>
      </c>
      <c r="B22" s="16" t="str">
        <f>IFERROR(VLOOKUP($A22,'CONCENTRADO DE CLAVES'!$I$10:$AU$732,B$8,FALSE),"")</f>
        <v>21121</v>
      </c>
      <c r="C22" s="16" t="str">
        <f>IFERROR(VLOOKUP($A22,'CONCENTRADO DE CLAVES'!$I$10:$AU$732,C$8,FALSE),"")</f>
        <v>04</v>
      </c>
      <c r="D22" s="16" t="str">
        <f>IFERROR(VLOOKUP($A22,'CONCENTRADO DE CLAVES'!$I$10:$AU$732,D$8,FALSE),"")</f>
        <v>010</v>
      </c>
      <c r="E22" s="16" t="str">
        <f>IFERROR(VLOOKUP($A22,'CONCENTRADO DE CLAVES'!$I$10:$AU$732,E$8,FALSE),"")</f>
        <v>00151</v>
      </c>
      <c r="F22" s="16" t="str">
        <f>IFERROR(VLOOKUP($A22,'CONCENTRADO DE CLAVES'!$I$10:$AU$732,F$8,FALSE),"")</f>
        <v>2</v>
      </c>
      <c r="G22" s="16" t="str">
        <f>IFERROR(VLOOKUP($A22,'CONCENTRADO DE CLAVES'!$I$10:$AU$732,G$8,FALSE),"")</f>
        <v>5</v>
      </c>
      <c r="H22" s="16" t="str">
        <f>IFERROR(VLOOKUP($A22,'CONCENTRADO DE CLAVES'!$I$10:$AU$732,H$8,FALSE),"")</f>
        <v>2</v>
      </c>
      <c r="I22" s="16" t="str">
        <f>IFERROR(VLOOKUP($A22,'CONCENTRADO DE CLAVES'!$I$10:$AU$732,I$8,FALSE),"")</f>
        <v>3</v>
      </c>
      <c r="J22" s="16" t="str">
        <f>IFERROR(VLOOKUP($A22,'CONCENTRADO DE CLAVES'!$I$10:$AU$732,J$8,FALSE),"")</f>
        <v>3</v>
      </c>
      <c r="K22" s="16" t="str">
        <f>IFERROR(VLOOKUP($A22,'CONCENTRADO DE CLAVES'!$I$10:$AU$732,K$8,FALSE),"")</f>
        <v>E</v>
      </c>
      <c r="L22" s="16" t="str">
        <f>IFERROR(VLOOKUP($A22,'CONCENTRADO DE CLAVES'!$I$10:$AU$732,L$8,FALSE),"")</f>
        <v>149</v>
      </c>
      <c r="M22" s="16" t="str">
        <f>IFERROR(VLOOKUP($A22,'CONCENTRADO DE CLAVES'!$I$10:$AU$732,M$8,FALSE),"")</f>
        <v>05</v>
      </c>
      <c r="N22" s="16" t="str">
        <f>IFERROR(VLOOKUP($A22,'CONCENTRADO DE CLAVES'!$I$10:$AU$732,N$8,FALSE),"")</f>
        <v>4151</v>
      </c>
      <c r="O22" s="16" t="str">
        <f>IFERROR(VLOOKUP($A22,'CONCENTRADO DE CLAVES'!$I$10:$AU$732,O$8,FALSE),"")</f>
        <v>00</v>
      </c>
      <c r="P22" s="16" t="str">
        <f>IFERROR(VLOOKUP($A22,'CONCENTRADO DE CLAVES'!$I$10:$AU$732,P$8,FALSE),"")</f>
        <v>5</v>
      </c>
      <c r="Q22" s="16" t="str">
        <f>IFERROR(VLOOKUP($A22,'CONCENTRADO DE CLAVES'!$I$10:$AU$732,Q$8,FALSE),"")</f>
        <v>05415</v>
      </c>
      <c r="R22" s="16" t="str">
        <f>IFERROR(VLOOKUP($A22,'CONCENTRADO DE CLAVES'!$I$10:$AU$732,R$8,FALSE),"")</f>
        <v>1</v>
      </c>
      <c r="S22" s="16" t="str">
        <f>IFERROR(VLOOKUP($A22,'CONCENTRADO DE CLAVES'!$I$10:$AU$732,S$8,FALSE),"")</f>
        <v>20</v>
      </c>
      <c r="T22" s="16" t="str">
        <f>IFERROR(VLOOKUP($A22,'CONCENTRADO DE CLAVES'!$I$10:$AU$732,T$8,FALSE),"")</f>
        <v>150</v>
      </c>
      <c r="U22" s="98" t="str">
        <f>IFERROR(VLOOKUP($A22,'CONCENTRADO DE CLAVES'!$I$10:$AU$732,U$8,FALSE),"")</f>
        <v>21121040100015125233E14905415100505415120150</v>
      </c>
      <c r="V22" s="31" t="str">
        <f>IFERROR(VLOOKUP($A22,'CONCENTRADO DE CLAVES'!$I$10:$AU$732,V$8,FALSE),"")</f>
        <v>CECYTEJ</v>
      </c>
      <c r="W22" s="13">
        <f>IFERROR(VLOOKUP($A22,'CONCENTRADO DE CLAVES'!$I$10:$AU$732,W$8,FALSE),"")</f>
        <v>0</v>
      </c>
      <c r="X22" s="13">
        <f>IFERROR(VLOOKUP($A22,'CONCENTRADO DE CLAVES'!$I$10:$AU$732,X$8,FALSE),"")</f>
        <v>0</v>
      </c>
      <c r="Y22" s="13">
        <f>IFERROR(VLOOKUP($A22,'CONCENTRADO DE CLAVES'!$I$10:$AU$732,Y$8,FALSE),"")</f>
        <v>32719313.690000001</v>
      </c>
      <c r="Z22" s="37">
        <f>IFERROR(VLOOKUP($A22,'CONCENTRADO DE CLAVES'!$I$10:$AU$732,Z$8,FALSE),"")</f>
        <v>32719313.690000001</v>
      </c>
      <c r="AA22" s="13">
        <f>IFERROR(VLOOKUP($A22,'CONCENTRADO DE CLAVES'!$I$10:$AU$732,AA$8,FALSE),"")</f>
        <v>0</v>
      </c>
      <c r="AB22" s="13">
        <f>IFERROR(VLOOKUP($A22,'CONCENTRADO DE CLAVES'!$I$10:$AU$732,AB$8,FALSE),"")</f>
        <v>15646009.16</v>
      </c>
      <c r="AC22" s="13">
        <f>IFERROR(VLOOKUP($A22,'CONCENTRADO DE CLAVES'!$I$10:$AU$732,AC$8,FALSE),"")</f>
        <v>32227083.75</v>
      </c>
      <c r="AD22" s="37">
        <f>IFERROR(VLOOKUP($A22,'CONCENTRADO DE CLAVES'!$I$10:$AU$732,AD$8,FALSE),"")</f>
        <v>47873092.909999996</v>
      </c>
      <c r="AE22" s="13">
        <f>IFERROR(VLOOKUP($A22,'CONCENTRADO DE CLAVES'!$I$10:$AU$732,AE$8,FALSE),"")</f>
        <v>24193574.559999999</v>
      </c>
      <c r="AF22" s="13">
        <f>IFERROR(VLOOKUP($A22,'CONCENTRADO DE CLAVES'!$I$10:$AU$732,AF$8,FALSE),"")</f>
        <v>25225845.420000002</v>
      </c>
      <c r="AG22" s="13">
        <f>IFERROR(VLOOKUP($A22,'CONCENTRADO DE CLAVES'!$I$10:$AU$732,AG$8,FALSE),"")</f>
        <v>0</v>
      </c>
      <c r="AH22" s="37">
        <f>IFERROR(VLOOKUP($A22,'CONCENTRADO DE CLAVES'!$I$10:$AU$732,AH$8,FALSE),"")</f>
        <v>49419419.980000004</v>
      </c>
      <c r="AI22" s="13">
        <f>IFERROR(VLOOKUP($A22,'CONCENTRADO DE CLAVES'!$I$10:$AU$732,AI$8,FALSE),"")</f>
        <v>17967772.359999999</v>
      </c>
      <c r="AJ22" s="13">
        <f>IFERROR(VLOOKUP($A22,'CONCENTRADO DE CLAVES'!$I$10:$AU$732,AJ$8,FALSE),"")</f>
        <v>26848759.859999999</v>
      </c>
      <c r="AK22" s="13">
        <f>IFERROR(VLOOKUP($A22,'CONCENTRADO DE CLAVES'!$I$10:$AU$732,AK$8,FALSE),"")</f>
        <v>15108427.9</v>
      </c>
      <c r="AL22" s="37">
        <f>IFERROR(VLOOKUP($A22,'CONCENTRADO DE CLAVES'!$I$10:$AU$732,AL$8,FALSE),"")</f>
        <v>59924960.119999997</v>
      </c>
      <c r="AM22" s="69">
        <f>IFERROR(VLOOKUP($A22,'CONCENTRADO DE CLAVES'!$I$10:$AU$732,AM$8,FALSE),"")</f>
        <v>189936786.69999999</v>
      </c>
    </row>
    <row r="23" spans="1:39" x14ac:dyDescent="0.25">
      <c r="A23" s="15">
        <v>14</v>
      </c>
      <c r="B23" s="16" t="str">
        <f>IFERROR(VLOOKUP($A23,'CONCENTRADO DE CLAVES'!$I$10:$AU$732,B$8,FALSE),"")</f>
        <v>21121</v>
      </c>
      <c r="C23" s="16" t="str">
        <f>IFERROR(VLOOKUP($A23,'CONCENTRADO DE CLAVES'!$I$10:$AU$732,C$8,FALSE),"")</f>
        <v>04</v>
      </c>
      <c r="D23" s="16" t="str">
        <f>IFERROR(VLOOKUP($A23,'CONCENTRADO DE CLAVES'!$I$10:$AU$732,D$8,FALSE),"")</f>
        <v>010</v>
      </c>
      <c r="E23" s="16" t="str">
        <f>IFERROR(VLOOKUP($A23,'CONCENTRADO DE CLAVES'!$I$10:$AU$732,E$8,FALSE),"")</f>
        <v>00151</v>
      </c>
      <c r="F23" s="16" t="str">
        <f>IFERROR(VLOOKUP($A23,'CONCENTRADO DE CLAVES'!$I$10:$AU$732,F$8,FALSE),"")</f>
        <v>2</v>
      </c>
      <c r="G23" s="16" t="str">
        <f>IFERROR(VLOOKUP($A23,'CONCENTRADO DE CLAVES'!$I$10:$AU$732,G$8,FALSE),"")</f>
        <v>5</v>
      </c>
      <c r="H23" s="16" t="str">
        <f>IFERROR(VLOOKUP($A23,'CONCENTRADO DE CLAVES'!$I$10:$AU$732,H$8,FALSE),"")</f>
        <v>2</v>
      </c>
      <c r="I23" s="16" t="str">
        <f>IFERROR(VLOOKUP($A23,'CONCENTRADO DE CLAVES'!$I$10:$AU$732,I$8,FALSE),"")</f>
        <v>3</v>
      </c>
      <c r="J23" s="16" t="str">
        <f>IFERROR(VLOOKUP($A23,'CONCENTRADO DE CLAVES'!$I$10:$AU$732,J$8,FALSE),"")</f>
        <v>3</v>
      </c>
      <c r="K23" s="16" t="str">
        <f>IFERROR(VLOOKUP($A23,'CONCENTRADO DE CLAVES'!$I$10:$AU$732,K$8,FALSE),"")</f>
        <v>E</v>
      </c>
      <c r="L23" s="16" t="str">
        <f>IFERROR(VLOOKUP($A23,'CONCENTRADO DE CLAVES'!$I$10:$AU$732,L$8,FALSE),"")</f>
        <v>149</v>
      </c>
      <c r="M23" s="16" t="str">
        <f>IFERROR(VLOOKUP($A23,'CONCENTRADO DE CLAVES'!$I$10:$AU$732,M$8,FALSE),"")</f>
        <v>04</v>
      </c>
      <c r="N23" s="16" t="str">
        <f>IFERROR(VLOOKUP($A23,'CONCENTRADO DE CLAVES'!$I$10:$AU$732,N$8,FALSE),"")</f>
        <v>4151</v>
      </c>
      <c r="O23" s="16" t="str">
        <f>IFERROR(VLOOKUP($A23,'CONCENTRADO DE CLAVES'!$I$10:$AU$732,O$8,FALSE),"")</f>
        <v>00</v>
      </c>
      <c r="P23" s="16" t="str">
        <f>IFERROR(VLOOKUP($A23,'CONCENTRADO DE CLAVES'!$I$10:$AU$732,P$8,FALSE),"")</f>
        <v>5</v>
      </c>
      <c r="Q23" s="16" t="str">
        <f>IFERROR(VLOOKUP($A23,'CONCENTRADO DE CLAVES'!$I$10:$AU$732,Q$8,FALSE),"")</f>
        <v>05415</v>
      </c>
      <c r="R23" s="16" t="str">
        <f>IFERROR(VLOOKUP($A23,'CONCENTRADO DE CLAVES'!$I$10:$AU$732,R$8,FALSE),"")</f>
        <v>1</v>
      </c>
      <c r="S23" s="16" t="str">
        <f>IFERROR(VLOOKUP($A23,'CONCENTRADO DE CLAVES'!$I$10:$AU$732,S$8,FALSE),"")</f>
        <v>20</v>
      </c>
      <c r="T23" s="16" t="str">
        <f>IFERROR(VLOOKUP($A23,'CONCENTRADO DE CLAVES'!$I$10:$AU$732,T$8,FALSE),"")</f>
        <v>150</v>
      </c>
      <c r="U23" s="98" t="str">
        <f>IFERROR(VLOOKUP($A23,'CONCENTRADO DE CLAVES'!$I$10:$AU$732,U$8,FALSE),"")</f>
        <v>21121040100015125233E14904415100505415120150</v>
      </c>
      <c r="V23" s="31" t="str">
        <f>IFERROR(VLOOKUP($A23,'CONCENTRADO DE CLAVES'!$I$10:$AU$732,V$8,FALSE),"")</f>
        <v>CECYTEJ</v>
      </c>
      <c r="W23" s="13">
        <f>IFERROR(VLOOKUP($A23,'CONCENTRADO DE CLAVES'!$I$10:$AU$732,W$8,FALSE),"")</f>
        <v>0</v>
      </c>
      <c r="X23" s="13">
        <f>IFERROR(VLOOKUP($A23,'CONCENTRADO DE CLAVES'!$I$10:$AU$732,X$8,FALSE),"")</f>
        <v>0</v>
      </c>
      <c r="Y23" s="13">
        <f>IFERROR(VLOOKUP($A23,'CONCENTRADO DE CLAVES'!$I$10:$AU$732,Y$8,FALSE),"")</f>
        <v>165038.31</v>
      </c>
      <c r="Z23" s="37">
        <f>IFERROR(VLOOKUP($A23,'CONCENTRADO DE CLAVES'!$I$10:$AU$732,Z$8,FALSE),"")</f>
        <v>165038.31</v>
      </c>
      <c r="AA23" s="13">
        <f>IFERROR(VLOOKUP($A23,'CONCENTRADO DE CLAVES'!$I$10:$AU$732,AA$8,FALSE),"")</f>
        <v>0</v>
      </c>
      <c r="AB23" s="13">
        <f>IFERROR(VLOOKUP($A23,'CONCENTRADO DE CLAVES'!$I$10:$AU$732,AB$8,FALSE),"")</f>
        <v>79141.899999999994</v>
      </c>
      <c r="AC23" s="13">
        <f>IFERROR(VLOOKUP($A23,'CONCENTRADO DE CLAVES'!$I$10:$AU$732,AC$8,FALSE),"")</f>
        <v>163013.62</v>
      </c>
      <c r="AD23" s="37">
        <f>IFERROR(VLOOKUP($A23,'CONCENTRADO DE CLAVES'!$I$10:$AU$732,AD$8,FALSE),"")</f>
        <v>242155.51999999999</v>
      </c>
      <c r="AE23" s="13">
        <f>IFERROR(VLOOKUP($A23,'CONCENTRADO DE CLAVES'!$I$10:$AU$732,AE$8,FALSE),"")</f>
        <v>122377.88</v>
      </c>
      <c r="AF23" s="13">
        <f>IFERROR(VLOOKUP($A23,'CONCENTRADO DE CLAVES'!$I$10:$AU$732,AF$8,FALSE),"")</f>
        <v>118214.03</v>
      </c>
      <c r="AG23" s="13">
        <f>IFERROR(VLOOKUP($A23,'CONCENTRADO DE CLAVES'!$I$10:$AU$732,AG$8,FALSE),"")</f>
        <v>0</v>
      </c>
      <c r="AH23" s="37">
        <f>IFERROR(VLOOKUP($A23,'CONCENTRADO DE CLAVES'!$I$10:$AU$732,AH$8,FALSE),"")</f>
        <v>240591.91</v>
      </c>
      <c r="AI23" s="13">
        <f>IFERROR(VLOOKUP($A23,'CONCENTRADO DE CLAVES'!$I$10:$AU$732,AI$8,FALSE),"")</f>
        <v>93267.28</v>
      </c>
      <c r="AJ23" s="13">
        <f>IFERROR(VLOOKUP($A23,'CONCENTRADO DE CLAVES'!$I$10:$AU$732,AJ$8,FALSE),"")</f>
        <v>133835.23000000001</v>
      </c>
      <c r="AK23" s="13">
        <f>IFERROR(VLOOKUP($A23,'CONCENTRADO DE CLAVES'!$I$10:$AU$732,AK$8,FALSE),"")</f>
        <v>76422.66</v>
      </c>
      <c r="AL23" s="37">
        <f>IFERROR(VLOOKUP($A23,'CONCENTRADO DE CLAVES'!$I$10:$AU$732,AL$8,FALSE),"")</f>
        <v>303525.17000000004</v>
      </c>
      <c r="AM23" s="69">
        <f>IFERROR(VLOOKUP($A23,'CONCENTRADO DE CLAVES'!$I$10:$AU$732,AM$8,FALSE),"")</f>
        <v>951310.91000000015</v>
      </c>
    </row>
    <row r="24" spans="1:39" x14ac:dyDescent="0.25">
      <c r="A24" s="15">
        <v>15</v>
      </c>
      <c r="B24" s="16" t="str">
        <f>IFERROR(VLOOKUP($A24,'CONCENTRADO DE CLAVES'!$I$10:$AU$732,B$8,FALSE),"")</f>
        <v>21121</v>
      </c>
      <c r="C24" s="16" t="str">
        <f>IFERROR(VLOOKUP($A24,'CONCENTRADO DE CLAVES'!$I$10:$AU$732,C$8,FALSE),"")</f>
        <v>04</v>
      </c>
      <c r="D24" s="16" t="str">
        <f>IFERROR(VLOOKUP($A24,'CONCENTRADO DE CLAVES'!$I$10:$AU$732,D$8,FALSE),"")</f>
        <v>010</v>
      </c>
      <c r="E24" s="16" t="str">
        <f>IFERROR(VLOOKUP($A24,'CONCENTRADO DE CLAVES'!$I$10:$AU$732,E$8,FALSE),"")</f>
        <v>00151</v>
      </c>
      <c r="F24" s="16" t="str">
        <f>IFERROR(VLOOKUP($A24,'CONCENTRADO DE CLAVES'!$I$10:$AU$732,F$8,FALSE),"")</f>
        <v>2</v>
      </c>
      <c r="G24" s="16" t="str">
        <f>IFERROR(VLOOKUP($A24,'CONCENTRADO DE CLAVES'!$I$10:$AU$732,G$8,FALSE),"")</f>
        <v>5</v>
      </c>
      <c r="H24" s="16" t="str">
        <f>IFERROR(VLOOKUP($A24,'CONCENTRADO DE CLAVES'!$I$10:$AU$732,H$8,FALSE),"")</f>
        <v>2</v>
      </c>
      <c r="I24" s="16" t="str">
        <f>IFERROR(VLOOKUP($A24,'CONCENTRADO DE CLAVES'!$I$10:$AU$732,I$8,FALSE),"")</f>
        <v>3</v>
      </c>
      <c r="J24" s="16" t="str">
        <f>IFERROR(VLOOKUP($A24,'CONCENTRADO DE CLAVES'!$I$10:$AU$732,J$8,FALSE),"")</f>
        <v>3</v>
      </c>
      <c r="K24" s="16" t="str">
        <f>IFERROR(VLOOKUP($A24,'CONCENTRADO DE CLAVES'!$I$10:$AU$732,K$8,FALSE),"")</f>
        <v>E</v>
      </c>
      <c r="L24" s="16" t="str">
        <f>IFERROR(VLOOKUP($A24,'CONCENTRADO DE CLAVES'!$I$10:$AU$732,L$8,FALSE),"")</f>
        <v>149</v>
      </c>
      <c r="M24" s="16" t="str">
        <f>IFERROR(VLOOKUP($A24,'CONCENTRADO DE CLAVES'!$I$10:$AU$732,M$8,FALSE),"")</f>
        <v>03</v>
      </c>
      <c r="N24" s="16" t="str">
        <f>IFERROR(VLOOKUP($A24,'CONCENTRADO DE CLAVES'!$I$10:$AU$732,N$8,FALSE),"")</f>
        <v>4151</v>
      </c>
      <c r="O24" s="16" t="str">
        <f>IFERROR(VLOOKUP($A24,'CONCENTRADO DE CLAVES'!$I$10:$AU$732,O$8,FALSE),"")</f>
        <v>00</v>
      </c>
      <c r="P24" s="16" t="str">
        <f>IFERROR(VLOOKUP($A24,'CONCENTRADO DE CLAVES'!$I$10:$AU$732,P$8,FALSE),"")</f>
        <v>5</v>
      </c>
      <c r="Q24" s="16" t="str">
        <f>IFERROR(VLOOKUP($A24,'CONCENTRADO DE CLAVES'!$I$10:$AU$732,Q$8,FALSE),"")</f>
        <v>05414</v>
      </c>
      <c r="R24" s="16" t="str">
        <f>IFERROR(VLOOKUP($A24,'CONCENTRADO DE CLAVES'!$I$10:$AU$732,R$8,FALSE),"")</f>
        <v>1</v>
      </c>
      <c r="S24" s="16" t="str">
        <f>IFERROR(VLOOKUP($A24,'CONCENTRADO DE CLAVES'!$I$10:$AU$732,S$8,FALSE),"")</f>
        <v>20</v>
      </c>
      <c r="T24" s="16" t="str">
        <f>IFERROR(VLOOKUP($A24,'CONCENTRADO DE CLAVES'!$I$10:$AU$732,T$8,FALSE),"")</f>
        <v>150</v>
      </c>
      <c r="U24" s="98" t="str">
        <f>IFERROR(VLOOKUP($A24,'CONCENTRADO DE CLAVES'!$I$10:$AU$732,U$8,FALSE),"")</f>
        <v>21121040100015125233E14903415100505415120150</v>
      </c>
      <c r="V24" s="31" t="str">
        <f>IFERROR(VLOOKUP($A24,'CONCENTRADO DE CLAVES'!$I$10:$AU$732,V$8,FALSE),"")</f>
        <v>CECYTEJ</v>
      </c>
      <c r="W24" s="13">
        <f>IFERROR(VLOOKUP($A24,'CONCENTRADO DE CLAVES'!$I$10:$AU$732,W$8,FALSE),"")</f>
        <v>0</v>
      </c>
      <c r="X24" s="13">
        <f>IFERROR(VLOOKUP($A24,'CONCENTRADO DE CLAVES'!$I$10:$AU$732,X$8,FALSE),"")</f>
        <v>0</v>
      </c>
      <c r="Y24" s="13">
        <f>IFERROR(VLOOKUP($A24,'CONCENTRADO DE CLAVES'!$I$10:$AU$732,Y$8,FALSE),"")</f>
        <v>230317.3</v>
      </c>
      <c r="Z24" s="37">
        <f>IFERROR(VLOOKUP($A24,'CONCENTRADO DE CLAVES'!$I$10:$AU$732,Z$8,FALSE),"")</f>
        <v>230317.3</v>
      </c>
      <c r="AA24" s="13">
        <f>IFERROR(VLOOKUP($A24,'CONCENTRADO DE CLAVES'!$I$10:$AU$732,AA$8,FALSE),"")</f>
        <v>0</v>
      </c>
      <c r="AB24" s="13">
        <f>IFERROR(VLOOKUP($A24,'CONCENTRADO DE CLAVES'!$I$10:$AU$732,AB$8,FALSE),"")</f>
        <v>110110.47</v>
      </c>
      <c r="AC24" s="13">
        <f>IFERROR(VLOOKUP($A24,'CONCENTRADO DE CLAVES'!$I$10:$AU$732,AC$8,FALSE),"")</f>
        <v>226801.56</v>
      </c>
      <c r="AD24" s="37">
        <f>IFERROR(VLOOKUP($A24,'CONCENTRADO DE CLAVES'!$I$10:$AU$732,AD$8,FALSE),"")</f>
        <v>336912.03</v>
      </c>
      <c r="AE24" s="13">
        <f>IFERROR(VLOOKUP($A24,'CONCENTRADO DE CLAVES'!$I$10:$AU$732,AE$8,FALSE),"")</f>
        <v>170264.87</v>
      </c>
      <c r="AF24" s="13">
        <f>IFERROR(VLOOKUP($A24,'CONCENTRADO DE CLAVES'!$I$10:$AU$732,AF$8,FALSE),"")</f>
        <v>164471.69</v>
      </c>
      <c r="AG24" s="13">
        <f>IFERROR(VLOOKUP($A24,'CONCENTRADO DE CLAVES'!$I$10:$AU$732,AG$8,FALSE),"")</f>
        <v>0</v>
      </c>
      <c r="AH24" s="37">
        <f>IFERROR(VLOOKUP($A24,'CONCENTRADO DE CLAVES'!$I$10:$AU$732,AH$8,FALSE),"")</f>
        <v>334736.56</v>
      </c>
      <c r="AI24" s="13">
        <f>IFERROR(VLOOKUP($A24,'CONCENTRADO DE CLAVES'!$I$10:$AU$732,AI$8,FALSE),"")</f>
        <v>129763.17</v>
      </c>
      <c r="AJ24" s="13">
        <f>IFERROR(VLOOKUP($A24,'CONCENTRADO DE CLAVES'!$I$10:$AU$732,AJ$8,FALSE),"")</f>
        <v>186205.54</v>
      </c>
      <c r="AK24" s="13">
        <f>IFERROR(VLOOKUP($A24,'CONCENTRADO DE CLAVES'!$I$10:$AU$732,AK$8,FALSE),"")</f>
        <v>106327.19</v>
      </c>
      <c r="AL24" s="37">
        <f>IFERROR(VLOOKUP($A24,'CONCENTRADO DE CLAVES'!$I$10:$AU$732,AL$8,FALSE),"")</f>
        <v>422295.9</v>
      </c>
      <c r="AM24" s="69">
        <f>IFERROR(VLOOKUP($A24,'CONCENTRADO DE CLAVES'!$I$10:$AU$732,AM$8,FALSE),"")</f>
        <v>1324261.79</v>
      </c>
    </row>
    <row r="25" spans="1:39" x14ac:dyDescent="0.25">
      <c r="A25" s="15">
        <v>16</v>
      </c>
      <c r="B25" s="16" t="str">
        <f>IFERROR(VLOOKUP($A25,'CONCENTRADO DE CLAVES'!$I$10:$AU$732,B$8,FALSE),"")</f>
        <v>21121</v>
      </c>
      <c r="C25" s="16" t="str">
        <f>IFERROR(VLOOKUP($A25,'CONCENTRADO DE CLAVES'!$I$10:$AU$732,C$8,FALSE),"")</f>
        <v>04</v>
      </c>
      <c r="D25" s="16" t="str">
        <f>IFERROR(VLOOKUP($A25,'CONCENTRADO DE CLAVES'!$I$10:$AU$732,D$8,FALSE),"")</f>
        <v>010</v>
      </c>
      <c r="E25" s="16" t="str">
        <f>IFERROR(VLOOKUP($A25,'CONCENTRADO DE CLAVES'!$I$10:$AU$732,E$8,FALSE),"")</f>
        <v>00151</v>
      </c>
      <c r="F25" s="16" t="str">
        <f>IFERROR(VLOOKUP($A25,'CONCENTRADO DE CLAVES'!$I$10:$AU$732,F$8,FALSE),"")</f>
        <v>2</v>
      </c>
      <c r="G25" s="16" t="str">
        <f>IFERROR(VLOOKUP($A25,'CONCENTRADO DE CLAVES'!$I$10:$AU$732,G$8,FALSE),"")</f>
        <v>5</v>
      </c>
      <c r="H25" s="16" t="str">
        <f>IFERROR(VLOOKUP($A25,'CONCENTRADO DE CLAVES'!$I$10:$AU$732,H$8,FALSE),"")</f>
        <v>2</v>
      </c>
      <c r="I25" s="16" t="str">
        <f>IFERROR(VLOOKUP($A25,'CONCENTRADO DE CLAVES'!$I$10:$AU$732,I$8,FALSE),"")</f>
        <v>3</v>
      </c>
      <c r="J25" s="16" t="str">
        <f>IFERROR(VLOOKUP($A25,'CONCENTRADO DE CLAVES'!$I$10:$AU$732,J$8,FALSE),"")</f>
        <v>3</v>
      </c>
      <c r="K25" s="16" t="str">
        <f>IFERROR(VLOOKUP($A25,'CONCENTRADO DE CLAVES'!$I$10:$AU$732,K$8,FALSE),"")</f>
        <v>E</v>
      </c>
      <c r="L25" s="16" t="str">
        <f>IFERROR(VLOOKUP($A25,'CONCENTRADO DE CLAVES'!$I$10:$AU$732,L$8,FALSE),"")</f>
        <v>149</v>
      </c>
      <c r="M25" s="16" t="str">
        <f>IFERROR(VLOOKUP($A25,'CONCENTRADO DE CLAVES'!$I$10:$AU$732,M$8,FALSE),"")</f>
        <v>02</v>
      </c>
      <c r="N25" s="16" t="str">
        <f>IFERROR(VLOOKUP($A25,'CONCENTRADO DE CLAVES'!$I$10:$AU$732,N$8,FALSE),"")</f>
        <v>4151</v>
      </c>
      <c r="O25" s="16" t="str">
        <f>IFERROR(VLOOKUP($A25,'CONCENTRADO DE CLAVES'!$I$10:$AU$732,O$8,FALSE),"")</f>
        <v>00</v>
      </c>
      <c r="P25" s="16" t="str">
        <f>IFERROR(VLOOKUP($A25,'CONCENTRADO DE CLAVES'!$I$10:$AU$732,P$8,FALSE),"")</f>
        <v>5</v>
      </c>
      <c r="Q25" s="16" t="str">
        <f>IFERROR(VLOOKUP($A25,'CONCENTRADO DE CLAVES'!$I$10:$AU$732,Q$8,FALSE),"")</f>
        <v>05414</v>
      </c>
      <c r="R25" s="16" t="str">
        <f>IFERROR(VLOOKUP($A25,'CONCENTRADO DE CLAVES'!$I$10:$AU$732,R$8,FALSE),"")</f>
        <v>1</v>
      </c>
      <c r="S25" s="16" t="str">
        <f>IFERROR(VLOOKUP($A25,'CONCENTRADO DE CLAVES'!$I$10:$AU$732,S$8,FALSE),"")</f>
        <v>20</v>
      </c>
      <c r="T25" s="16" t="str">
        <f>IFERROR(VLOOKUP($A25,'CONCENTRADO DE CLAVES'!$I$10:$AU$732,T$8,FALSE),"")</f>
        <v>150</v>
      </c>
      <c r="U25" s="98" t="str">
        <f>IFERROR(VLOOKUP($A25,'CONCENTRADO DE CLAVES'!$I$10:$AU$732,U$8,FALSE),"")</f>
        <v>21121040100015125233E14902415100505415120150</v>
      </c>
      <c r="V25" s="31" t="str">
        <f>IFERROR(VLOOKUP($A25,'CONCENTRADO DE CLAVES'!$I$10:$AU$732,V$8,FALSE),"")</f>
        <v>CECYTEJ</v>
      </c>
      <c r="W25" s="13">
        <f>IFERROR(VLOOKUP($A25,'CONCENTRADO DE CLAVES'!$I$10:$AU$732,W$8,FALSE),"")</f>
        <v>0</v>
      </c>
      <c r="X25" s="13">
        <f>IFERROR(VLOOKUP($A25,'CONCENTRADO DE CLAVES'!$I$10:$AU$732,X$8,FALSE),"")</f>
        <v>0</v>
      </c>
      <c r="Y25" s="13">
        <f>IFERROR(VLOOKUP($A25,'CONCENTRADO DE CLAVES'!$I$10:$AU$732,Y$8,FALSE),"")</f>
        <v>2303172.67</v>
      </c>
      <c r="Z25" s="37">
        <f>IFERROR(VLOOKUP($A25,'CONCENTRADO DE CLAVES'!$I$10:$AU$732,Z$8,FALSE),"")</f>
        <v>2303172.67</v>
      </c>
      <c r="AA25" s="13">
        <f>IFERROR(VLOOKUP($A25,'CONCENTRADO DE CLAVES'!$I$10:$AU$732,AA$8,FALSE),"")</f>
        <v>0</v>
      </c>
      <c r="AB25" s="13">
        <f>IFERROR(VLOOKUP($A25,'CONCENTRADO DE CLAVES'!$I$10:$AU$732,AB$8,FALSE),"")</f>
        <v>1101104.67</v>
      </c>
      <c r="AC25" s="13">
        <f>IFERROR(VLOOKUP($A25,'CONCENTRADO DE CLAVES'!$I$10:$AU$732,AC$8,FALSE),"")</f>
        <v>2413310.31</v>
      </c>
      <c r="AD25" s="37">
        <f>IFERROR(VLOOKUP($A25,'CONCENTRADO DE CLAVES'!$I$10:$AU$732,AD$8,FALSE),"")</f>
        <v>3514414.98</v>
      </c>
      <c r="AE25" s="13">
        <f>IFERROR(VLOOKUP($A25,'CONCENTRADO DE CLAVES'!$I$10:$AU$732,AE$8,FALSE),"")</f>
        <v>1920800.63</v>
      </c>
      <c r="AF25" s="13">
        <f>IFERROR(VLOOKUP($A25,'CONCENTRADO DE CLAVES'!$I$10:$AU$732,AF$8,FALSE),"")</f>
        <v>0</v>
      </c>
      <c r="AG25" s="13">
        <f>IFERROR(VLOOKUP($A25,'CONCENTRADO DE CLAVES'!$I$10:$AU$732,AG$8,FALSE),"")</f>
        <v>0</v>
      </c>
      <c r="AH25" s="37">
        <f>IFERROR(VLOOKUP($A25,'CONCENTRADO DE CLAVES'!$I$10:$AU$732,AH$8,FALSE),"")</f>
        <v>1920800.63</v>
      </c>
      <c r="AI25" s="13">
        <f>IFERROR(VLOOKUP($A25,'CONCENTRADO DE CLAVES'!$I$10:$AU$732,AI$8,FALSE),"")</f>
        <v>1297631.76</v>
      </c>
      <c r="AJ25" s="13">
        <f>IFERROR(VLOOKUP($A25,'CONCENTRADO DE CLAVES'!$I$10:$AU$732,AJ$8,FALSE),"")</f>
        <v>1703323.23</v>
      </c>
      <c r="AK25" s="13">
        <f>IFERROR(VLOOKUP($A25,'CONCENTRADO DE CLAVES'!$I$10:$AU$732,AK$8,FALSE),"")</f>
        <v>1063271.83</v>
      </c>
      <c r="AL25" s="37">
        <f>IFERROR(VLOOKUP($A25,'CONCENTRADO DE CLAVES'!$I$10:$AU$732,AL$8,FALSE),"")</f>
        <v>4064226.8200000003</v>
      </c>
      <c r="AM25" s="69">
        <f>IFERROR(VLOOKUP($A25,'CONCENTRADO DE CLAVES'!$I$10:$AU$732,AM$8,FALSE),"")</f>
        <v>11802615.1</v>
      </c>
    </row>
    <row r="26" spans="1:39" x14ac:dyDescent="0.25">
      <c r="A26" s="15">
        <v>17</v>
      </c>
      <c r="B26" s="16" t="str">
        <f>IFERROR(VLOOKUP($A26,'CONCENTRADO DE CLAVES'!$I$10:$AU$732,B$8,FALSE),"")</f>
        <v>21121</v>
      </c>
      <c r="C26" s="16" t="str">
        <f>IFERROR(VLOOKUP($A26,'CONCENTRADO DE CLAVES'!$I$10:$AU$732,C$8,FALSE),"")</f>
        <v>04</v>
      </c>
      <c r="D26" s="16" t="str">
        <f>IFERROR(VLOOKUP($A26,'CONCENTRADO DE CLAVES'!$I$10:$AU$732,D$8,FALSE),"")</f>
        <v>010</v>
      </c>
      <c r="E26" s="16" t="str">
        <f>IFERROR(VLOOKUP($A26,'CONCENTRADO DE CLAVES'!$I$10:$AU$732,E$8,FALSE),"")</f>
        <v>00151</v>
      </c>
      <c r="F26" s="16" t="str">
        <f>IFERROR(VLOOKUP($A26,'CONCENTRADO DE CLAVES'!$I$10:$AU$732,F$8,FALSE),"")</f>
        <v>2</v>
      </c>
      <c r="G26" s="16" t="str">
        <f>IFERROR(VLOOKUP($A26,'CONCENTRADO DE CLAVES'!$I$10:$AU$732,G$8,FALSE),"")</f>
        <v>5</v>
      </c>
      <c r="H26" s="16" t="str">
        <f>IFERROR(VLOOKUP($A26,'CONCENTRADO DE CLAVES'!$I$10:$AU$732,H$8,FALSE),"")</f>
        <v>2</v>
      </c>
      <c r="I26" s="16" t="str">
        <f>IFERROR(VLOOKUP($A26,'CONCENTRADO DE CLAVES'!$I$10:$AU$732,I$8,FALSE),"")</f>
        <v>3</v>
      </c>
      <c r="J26" s="16" t="str">
        <f>IFERROR(VLOOKUP($A26,'CONCENTRADO DE CLAVES'!$I$10:$AU$732,J$8,FALSE),"")</f>
        <v>3</v>
      </c>
      <c r="K26" s="16" t="str">
        <f>IFERROR(VLOOKUP($A26,'CONCENTRADO DE CLAVES'!$I$10:$AU$732,K$8,FALSE),"")</f>
        <v>E</v>
      </c>
      <c r="L26" s="16" t="str">
        <f>IFERROR(VLOOKUP($A26,'CONCENTRADO DE CLAVES'!$I$10:$AU$732,L$8,FALSE),"")</f>
        <v>149</v>
      </c>
      <c r="M26" s="16" t="str">
        <f>IFERROR(VLOOKUP($A26,'CONCENTRADO DE CLAVES'!$I$10:$AU$732,M$8,FALSE),"")</f>
        <v>01</v>
      </c>
      <c r="N26" s="16" t="str">
        <f>IFERROR(VLOOKUP($A26,'CONCENTRADO DE CLAVES'!$I$10:$AU$732,N$8,FALSE),"")</f>
        <v>4151</v>
      </c>
      <c r="O26" s="16" t="str">
        <f>IFERROR(VLOOKUP($A26,'CONCENTRADO DE CLAVES'!$I$10:$AU$732,O$8,FALSE),"")</f>
        <v>00</v>
      </c>
      <c r="P26" s="16" t="str">
        <f>IFERROR(VLOOKUP($A26,'CONCENTRADO DE CLAVES'!$I$10:$AU$732,P$8,FALSE),"")</f>
        <v>5</v>
      </c>
      <c r="Q26" s="16" t="str">
        <f>IFERROR(VLOOKUP($A26,'CONCENTRADO DE CLAVES'!$I$10:$AU$732,Q$8,FALSE),"")</f>
        <v>05414</v>
      </c>
      <c r="R26" s="16" t="str">
        <f>IFERROR(VLOOKUP($A26,'CONCENTRADO DE CLAVES'!$I$10:$AU$732,R$8,FALSE),"")</f>
        <v>1</v>
      </c>
      <c r="S26" s="16" t="str">
        <f>IFERROR(VLOOKUP($A26,'CONCENTRADO DE CLAVES'!$I$10:$AU$732,S$8,FALSE),"")</f>
        <v>20</v>
      </c>
      <c r="T26" s="16" t="str">
        <f>IFERROR(VLOOKUP($A26,'CONCENTRADO DE CLAVES'!$I$10:$AU$732,T$8,FALSE),"")</f>
        <v>150</v>
      </c>
      <c r="U26" s="98" t="str">
        <f>IFERROR(VLOOKUP($A26,'CONCENTRADO DE CLAVES'!$I$10:$AU$732,U$8,FALSE),"")</f>
        <v>21121040100015125233E14901415100505415120150</v>
      </c>
      <c r="V26" s="31" t="str">
        <f>IFERROR(VLOOKUP($A26,'CONCENTRADO DE CLAVES'!$I$10:$AU$732,V$8,FALSE),"")</f>
        <v>CECYTEJ</v>
      </c>
      <c r="W26" s="13">
        <f>IFERROR(VLOOKUP($A26,'CONCENTRADO DE CLAVES'!$I$10:$AU$732,W$8,FALSE),"")</f>
        <v>0</v>
      </c>
      <c r="X26" s="13">
        <f>IFERROR(VLOOKUP($A26,'CONCENTRADO DE CLAVES'!$I$10:$AU$732,X$8,FALSE),"")</f>
        <v>0</v>
      </c>
      <c r="Y26" s="13">
        <f>IFERROR(VLOOKUP($A26,'CONCENTRADO DE CLAVES'!$I$10:$AU$732,Y$8,FALSE),"")</f>
        <v>97918.55</v>
      </c>
      <c r="Z26" s="37">
        <f>IFERROR(VLOOKUP($A26,'CONCENTRADO DE CLAVES'!$I$10:$AU$732,Z$8,FALSE),"")</f>
        <v>97918.55</v>
      </c>
      <c r="AA26" s="13">
        <f>IFERROR(VLOOKUP($A26,'CONCENTRADO DE CLAVES'!$I$10:$AU$732,AA$8,FALSE),"")</f>
        <v>0</v>
      </c>
      <c r="AB26" s="13">
        <f>IFERROR(VLOOKUP($A26,'CONCENTRADO DE CLAVES'!$I$10:$AU$732,AB$8,FALSE),"")</f>
        <v>46452.85</v>
      </c>
      <c r="AC26" s="13">
        <f>IFERROR(VLOOKUP($A26,'CONCENTRADO DE CLAVES'!$I$10:$AU$732,AC$8,FALSE),"")</f>
        <v>47840.95</v>
      </c>
      <c r="AD26" s="37">
        <f>IFERROR(VLOOKUP($A26,'CONCENTRADO DE CLAVES'!$I$10:$AU$732,AD$8,FALSE),"")</f>
        <v>94293.799999999988</v>
      </c>
      <c r="AE26" s="13">
        <f>IFERROR(VLOOKUP($A26,'CONCENTRADO DE CLAVES'!$I$10:$AU$732,AE$8,FALSE),"")</f>
        <v>71830.490000000005</v>
      </c>
      <c r="AF26" s="13">
        <f>IFERROR(VLOOKUP($A26,'CONCENTRADO DE CLAVES'!$I$10:$AU$732,AF$8,FALSE),"")</f>
        <v>69386.5</v>
      </c>
      <c r="AG26" s="13">
        <f>IFERROR(VLOOKUP($A26,'CONCENTRADO DE CLAVES'!$I$10:$AU$732,AG$8,FALSE),"")</f>
        <v>0</v>
      </c>
      <c r="AH26" s="37">
        <f>IFERROR(VLOOKUP($A26,'CONCENTRADO DE CLAVES'!$I$10:$AU$732,AH$8,FALSE),"")</f>
        <v>141216.99</v>
      </c>
      <c r="AI26" s="13">
        <f>IFERROR(VLOOKUP($A26,'CONCENTRADO DE CLAVES'!$I$10:$AU$732,AI$8,FALSE),"")</f>
        <v>54743.839999999997</v>
      </c>
      <c r="AJ26" s="13">
        <f>IFERROR(VLOOKUP($A26,'CONCENTRADO DE CLAVES'!$I$10:$AU$732,AJ$8,FALSE),"")</f>
        <v>78555.460000000006</v>
      </c>
      <c r="AK26" s="13">
        <f>IFERROR(VLOOKUP($A26,'CONCENTRADO DE CLAVES'!$I$10:$AU$732,AK$8,FALSE),"")</f>
        <v>44856.78</v>
      </c>
      <c r="AL26" s="37">
        <f>IFERROR(VLOOKUP($A26,'CONCENTRADO DE CLAVES'!$I$10:$AU$732,AL$8,FALSE),"")</f>
        <v>178156.08</v>
      </c>
      <c r="AM26" s="69">
        <f>IFERROR(VLOOKUP($A26,'CONCENTRADO DE CLAVES'!$I$10:$AU$732,AM$8,FALSE),"")</f>
        <v>511585.41999999993</v>
      </c>
    </row>
    <row r="27" spans="1:39" x14ac:dyDescent="0.25">
      <c r="A27" s="15">
        <v>18</v>
      </c>
      <c r="B27" s="16" t="str">
        <f>IFERROR(VLOOKUP($A27,'CONCENTRADO DE CLAVES'!$I$10:$AU$732,B$8,FALSE),"")</f>
        <v>21121</v>
      </c>
      <c r="C27" s="16" t="str">
        <f>IFERROR(VLOOKUP($A27,'CONCENTRADO DE CLAVES'!$I$10:$AU$732,C$8,FALSE),"")</f>
        <v>04</v>
      </c>
      <c r="D27" s="16" t="str">
        <f>IFERROR(VLOOKUP($A27,'CONCENTRADO DE CLAVES'!$I$10:$AU$732,D$8,FALSE),"")</f>
        <v>011</v>
      </c>
      <c r="E27" s="16" t="str">
        <f>IFERROR(VLOOKUP($A27,'CONCENTRADO DE CLAVES'!$I$10:$AU$732,E$8,FALSE),"")</f>
        <v>00152</v>
      </c>
      <c r="F27" s="16" t="str">
        <f>IFERROR(VLOOKUP($A27,'CONCENTRADO DE CLAVES'!$I$10:$AU$732,F$8,FALSE),"")</f>
        <v>2</v>
      </c>
      <c r="G27" s="16" t="str">
        <f>IFERROR(VLOOKUP($A27,'CONCENTRADO DE CLAVES'!$I$10:$AU$732,G$8,FALSE),"")</f>
        <v>5</v>
      </c>
      <c r="H27" s="16" t="str">
        <f>IFERROR(VLOOKUP($A27,'CONCENTRADO DE CLAVES'!$I$10:$AU$732,H$8,FALSE),"")</f>
        <v>2</v>
      </c>
      <c r="I27" s="16" t="str">
        <f>IFERROR(VLOOKUP($A27,'CONCENTRADO DE CLAVES'!$I$10:$AU$732,I$8,FALSE),"")</f>
        <v>3</v>
      </c>
      <c r="J27" s="16" t="str">
        <f>IFERROR(VLOOKUP($A27,'CONCENTRADO DE CLAVES'!$I$10:$AU$732,J$8,FALSE),"")</f>
        <v>3</v>
      </c>
      <c r="K27" s="16" t="str">
        <f>IFERROR(VLOOKUP($A27,'CONCENTRADO DE CLAVES'!$I$10:$AU$732,K$8,FALSE),"")</f>
        <v>E</v>
      </c>
      <c r="L27" s="16" t="str">
        <f>IFERROR(VLOOKUP($A27,'CONCENTRADO DE CLAVES'!$I$10:$AU$732,L$8,FALSE),"")</f>
        <v>150</v>
      </c>
      <c r="M27" s="16" t="str">
        <f>IFERROR(VLOOKUP($A27,'CONCENTRADO DE CLAVES'!$I$10:$AU$732,M$8,FALSE),"")</f>
        <v>01</v>
      </c>
      <c r="N27" s="16" t="str">
        <f>IFERROR(VLOOKUP($A27,'CONCENTRADO DE CLAVES'!$I$10:$AU$732,N$8,FALSE),"")</f>
        <v>4151</v>
      </c>
      <c r="O27" s="16" t="str">
        <f>IFERROR(VLOOKUP($A27,'CONCENTRADO DE CLAVES'!$I$10:$AU$732,O$8,FALSE),"")</f>
        <v>00</v>
      </c>
      <c r="P27" s="16" t="str">
        <f>IFERROR(VLOOKUP($A27,'CONCENTRADO DE CLAVES'!$I$10:$AU$732,P$8,FALSE),"")</f>
        <v>5</v>
      </c>
      <c r="Q27" s="16" t="str">
        <f>IFERROR(VLOOKUP($A27,'CONCENTRADO DE CLAVES'!$I$10:$AU$732,Q$8,FALSE),"")</f>
        <v>05514</v>
      </c>
      <c r="R27" s="16" t="str">
        <f>IFERROR(VLOOKUP($A27,'CONCENTRADO DE CLAVES'!$I$10:$AU$732,R$8,FALSE),"")</f>
        <v>1</v>
      </c>
      <c r="S27" s="16" t="str">
        <f>IFERROR(VLOOKUP($A27,'CONCENTRADO DE CLAVES'!$I$10:$AU$732,S$8,FALSE),"")</f>
        <v>20</v>
      </c>
      <c r="T27" s="16" t="str">
        <f>IFERROR(VLOOKUP($A27,'CONCENTRADO DE CLAVES'!$I$10:$AU$732,T$8,FALSE),"")</f>
        <v>150</v>
      </c>
      <c r="U27" s="98" t="str">
        <f>IFERROR(VLOOKUP($A27,'CONCENTRADO DE CLAVES'!$I$10:$AU$732,U$8,FALSE),"")</f>
        <v>21121040110015225233E15001415100505514120150</v>
      </c>
      <c r="V27" s="31" t="str">
        <f>IFERROR(VLOOKUP($A27,'CONCENTRADO DE CLAVES'!$I$10:$AU$732,V$8,FALSE),"")</f>
        <v>COBAEJ</v>
      </c>
      <c r="W27" s="13">
        <f>IFERROR(VLOOKUP($A27,'CONCENTRADO DE CLAVES'!$I$10:$AU$732,W$8,FALSE),"")</f>
        <v>0</v>
      </c>
      <c r="X27" s="13">
        <f>IFERROR(VLOOKUP($A27,'CONCENTRADO DE CLAVES'!$I$10:$AU$732,X$8,FALSE),"")</f>
        <v>1239358.73</v>
      </c>
      <c r="Y27" s="13">
        <f>IFERROR(VLOOKUP($A27,'CONCENTRADO DE CLAVES'!$I$10:$AU$732,Y$8,FALSE),"")</f>
        <v>0</v>
      </c>
      <c r="Z27" s="37">
        <f>IFERROR(VLOOKUP($A27,'CONCENTRADO DE CLAVES'!$I$10:$AU$732,Z$8,FALSE),"")</f>
        <v>1239358.73</v>
      </c>
      <c r="AA27" s="13">
        <f>IFERROR(VLOOKUP($A27,'CONCENTRADO DE CLAVES'!$I$10:$AU$732,AA$8,FALSE),"")</f>
        <v>0</v>
      </c>
      <c r="AB27" s="13">
        <f>IFERROR(VLOOKUP($A27,'CONCENTRADO DE CLAVES'!$I$10:$AU$732,AB$8,FALSE),"")</f>
        <v>0</v>
      </c>
      <c r="AC27" s="13">
        <f>IFERROR(VLOOKUP($A27,'CONCENTRADO DE CLAVES'!$I$10:$AU$732,AC$8,FALSE),"")</f>
        <v>0</v>
      </c>
      <c r="AD27" s="37">
        <f>IFERROR(VLOOKUP($A27,'CONCENTRADO DE CLAVES'!$I$10:$AU$732,AD$8,FALSE),"")</f>
        <v>0</v>
      </c>
      <c r="AE27" s="13">
        <f>IFERROR(VLOOKUP($A27,'CONCENTRADO DE CLAVES'!$I$10:$AU$732,AE$8,FALSE),"")</f>
        <v>0</v>
      </c>
      <c r="AF27" s="13">
        <f>IFERROR(VLOOKUP($A27,'CONCENTRADO DE CLAVES'!$I$10:$AU$732,AF$8,FALSE),"")</f>
        <v>0</v>
      </c>
      <c r="AG27" s="13">
        <f>IFERROR(VLOOKUP($A27,'CONCENTRADO DE CLAVES'!$I$10:$AU$732,AG$8,FALSE),"")</f>
        <v>0</v>
      </c>
      <c r="AH27" s="37">
        <f>IFERROR(VLOOKUP($A27,'CONCENTRADO DE CLAVES'!$I$10:$AU$732,AH$8,FALSE),"")</f>
        <v>0</v>
      </c>
      <c r="AI27" s="13">
        <f>IFERROR(VLOOKUP($A27,'CONCENTRADO DE CLAVES'!$I$10:$AU$732,AI$8,FALSE),"")</f>
        <v>0</v>
      </c>
      <c r="AJ27" s="13">
        <f>IFERROR(VLOOKUP($A27,'CONCENTRADO DE CLAVES'!$I$10:$AU$732,AJ$8,FALSE),"")</f>
        <v>0</v>
      </c>
      <c r="AK27" s="13">
        <f>IFERROR(VLOOKUP($A27,'CONCENTRADO DE CLAVES'!$I$10:$AU$732,AK$8,FALSE),"")</f>
        <v>0</v>
      </c>
      <c r="AL27" s="37">
        <f>IFERROR(VLOOKUP($A27,'CONCENTRADO DE CLAVES'!$I$10:$AU$732,AL$8,FALSE),"")</f>
        <v>0</v>
      </c>
      <c r="AM27" s="69">
        <f>IFERROR(VLOOKUP($A27,'CONCENTRADO DE CLAVES'!$I$10:$AU$732,AM$8,FALSE),"")</f>
        <v>1239358.73</v>
      </c>
    </row>
    <row r="28" spans="1:39" x14ac:dyDescent="0.25">
      <c r="A28" s="15">
        <v>19</v>
      </c>
      <c r="B28" s="16" t="str">
        <f>IFERROR(VLOOKUP($A28,'CONCENTRADO DE CLAVES'!$I$10:$AU$732,B$8,FALSE),"")</f>
        <v>21121</v>
      </c>
      <c r="C28" s="16" t="str">
        <f>IFERROR(VLOOKUP($A28,'CONCENTRADO DE CLAVES'!$I$10:$AU$732,C$8,FALSE),"")</f>
        <v>04</v>
      </c>
      <c r="D28" s="16" t="str">
        <f>IFERROR(VLOOKUP($A28,'CONCENTRADO DE CLAVES'!$I$10:$AU$732,D$8,FALSE),"")</f>
        <v>011</v>
      </c>
      <c r="E28" s="16" t="str">
        <f>IFERROR(VLOOKUP($A28,'CONCENTRADO DE CLAVES'!$I$10:$AU$732,E$8,FALSE),"")</f>
        <v>00152</v>
      </c>
      <c r="F28" s="16" t="str">
        <f>IFERROR(VLOOKUP($A28,'CONCENTRADO DE CLAVES'!$I$10:$AU$732,F$8,FALSE),"")</f>
        <v>2</v>
      </c>
      <c r="G28" s="16" t="str">
        <f>IFERROR(VLOOKUP($A28,'CONCENTRADO DE CLAVES'!$I$10:$AU$732,G$8,FALSE),"")</f>
        <v>5</v>
      </c>
      <c r="H28" s="16" t="str">
        <f>IFERROR(VLOOKUP($A28,'CONCENTRADO DE CLAVES'!$I$10:$AU$732,H$8,FALSE),"")</f>
        <v>2</v>
      </c>
      <c r="I28" s="16" t="str">
        <f>IFERROR(VLOOKUP($A28,'CONCENTRADO DE CLAVES'!$I$10:$AU$732,I$8,FALSE),"")</f>
        <v>3</v>
      </c>
      <c r="J28" s="16" t="str">
        <f>IFERROR(VLOOKUP($A28,'CONCENTRADO DE CLAVES'!$I$10:$AU$732,J$8,FALSE),"")</f>
        <v>3</v>
      </c>
      <c r="K28" s="16" t="str">
        <f>IFERROR(VLOOKUP($A28,'CONCENTRADO DE CLAVES'!$I$10:$AU$732,K$8,FALSE),"")</f>
        <v>E</v>
      </c>
      <c r="L28" s="16" t="str">
        <f>IFERROR(VLOOKUP($A28,'CONCENTRADO DE CLAVES'!$I$10:$AU$732,L$8,FALSE),"")</f>
        <v>150</v>
      </c>
      <c r="M28" s="16" t="str">
        <f>IFERROR(VLOOKUP($A28,'CONCENTRADO DE CLAVES'!$I$10:$AU$732,M$8,FALSE),"")</f>
        <v>01</v>
      </c>
      <c r="N28" s="16" t="str">
        <f>IFERROR(VLOOKUP($A28,'CONCENTRADO DE CLAVES'!$I$10:$AU$732,N$8,FALSE),"")</f>
        <v>4151</v>
      </c>
      <c r="O28" s="16" t="str">
        <f>IFERROR(VLOOKUP($A28,'CONCENTRADO DE CLAVES'!$I$10:$AU$732,O$8,FALSE),"")</f>
        <v>00</v>
      </c>
      <c r="P28" s="16" t="str">
        <f>IFERROR(VLOOKUP($A28,'CONCENTRADO DE CLAVES'!$I$10:$AU$732,P$8,FALSE),"")</f>
        <v>5</v>
      </c>
      <c r="Q28" s="16" t="str">
        <f>IFERROR(VLOOKUP($A28,'CONCENTRADO DE CLAVES'!$I$10:$AU$732,Q$8,FALSE),"")</f>
        <v>05515</v>
      </c>
      <c r="R28" s="16" t="str">
        <f>IFERROR(VLOOKUP($A28,'CONCENTRADO DE CLAVES'!$I$10:$AU$732,R$8,FALSE),"")</f>
        <v>1</v>
      </c>
      <c r="S28" s="16" t="str">
        <f>IFERROR(VLOOKUP($A28,'CONCENTRADO DE CLAVES'!$I$10:$AU$732,S$8,FALSE),"")</f>
        <v>20</v>
      </c>
      <c r="T28" s="16" t="str">
        <f>IFERROR(VLOOKUP($A28,'CONCENTRADO DE CLAVES'!$I$10:$AU$732,T$8,FALSE),"")</f>
        <v>150</v>
      </c>
      <c r="U28" s="98" t="str">
        <f>IFERROR(VLOOKUP($A28,'CONCENTRADO DE CLAVES'!$I$10:$AU$732,U$8,FALSE),"")</f>
        <v>21121040110015225233E15001415100505515120150</v>
      </c>
      <c r="V28" s="31" t="str">
        <f>IFERROR(VLOOKUP($A28,'CONCENTRADO DE CLAVES'!$I$10:$AU$732,V$8,FALSE),"")</f>
        <v>COBAEJ</v>
      </c>
      <c r="W28" s="13">
        <f>IFERROR(VLOOKUP($A28,'CONCENTRADO DE CLAVES'!$I$10:$AU$732,W$8,FALSE),"")</f>
        <v>0</v>
      </c>
      <c r="X28" s="13">
        <f>IFERROR(VLOOKUP($A28,'CONCENTRADO DE CLAVES'!$I$10:$AU$732,X$8,FALSE),"")</f>
        <v>16534738.02</v>
      </c>
      <c r="Y28" s="13">
        <f>IFERROR(VLOOKUP($A28,'CONCENTRADO DE CLAVES'!$I$10:$AU$732,Y$8,FALSE),"")</f>
        <v>18113903.710000001</v>
      </c>
      <c r="Z28" s="37">
        <f>IFERROR(VLOOKUP($A28,'CONCENTRADO DE CLAVES'!$I$10:$AU$732,Z$8,FALSE),"")</f>
        <v>34648641.730000004</v>
      </c>
      <c r="AA28" s="13">
        <f>IFERROR(VLOOKUP($A28,'CONCENTRADO DE CLAVES'!$I$10:$AU$732,AA$8,FALSE),"")</f>
        <v>17617791.600000001</v>
      </c>
      <c r="AB28" s="13">
        <f>IFERROR(VLOOKUP($A28,'CONCENTRADO DE CLAVES'!$I$10:$AU$732,AB$8,FALSE),"")</f>
        <v>17418951.18</v>
      </c>
      <c r="AC28" s="13">
        <f>IFERROR(VLOOKUP($A28,'CONCENTRADO DE CLAVES'!$I$10:$AU$732,AC$8,FALSE),"")</f>
        <v>17418951.18</v>
      </c>
      <c r="AD28" s="37">
        <f>IFERROR(VLOOKUP($A28,'CONCENTRADO DE CLAVES'!$I$10:$AU$732,AD$8,FALSE),"")</f>
        <v>52455693.960000001</v>
      </c>
      <c r="AE28" s="13">
        <f>IFERROR(VLOOKUP($A28,'CONCENTRADO DE CLAVES'!$I$10:$AU$732,AE$8,FALSE),"")</f>
        <v>28660412.199999999</v>
      </c>
      <c r="AF28" s="13">
        <f>IFERROR(VLOOKUP($A28,'CONCENTRADO DE CLAVES'!$I$10:$AU$732,AF$8,FALSE),"")</f>
        <v>25671680.809999999</v>
      </c>
      <c r="AG28" s="13">
        <f>IFERROR(VLOOKUP($A28,'CONCENTRADO DE CLAVES'!$I$10:$AU$732,AG$8,FALSE),"")</f>
        <v>19246163</v>
      </c>
      <c r="AH28" s="37">
        <f>IFERROR(VLOOKUP($A28,'CONCENTRADO DE CLAVES'!$I$10:$AU$732,AH$8,FALSE),"")</f>
        <v>73578256.00999999</v>
      </c>
      <c r="AI28" s="13">
        <f>IFERROR(VLOOKUP($A28,'CONCENTRADO DE CLAVES'!$I$10:$AU$732,AI$8,FALSE),"")</f>
        <v>8912861.4399999995</v>
      </c>
      <c r="AJ28" s="13">
        <f>IFERROR(VLOOKUP($A28,'CONCENTRADO DE CLAVES'!$I$10:$AU$732,AJ$8,FALSE),"")</f>
        <v>1962472.56</v>
      </c>
      <c r="AK28" s="13">
        <f>IFERROR(VLOOKUP($A28,'CONCENTRADO DE CLAVES'!$I$10:$AU$732,AK$8,FALSE),"")</f>
        <v>37556460.079999998</v>
      </c>
      <c r="AL28" s="37">
        <f>IFERROR(VLOOKUP($A28,'CONCENTRADO DE CLAVES'!$I$10:$AU$732,AL$8,FALSE),"")</f>
        <v>48431794.079999998</v>
      </c>
      <c r="AM28" s="69">
        <f>IFERROR(VLOOKUP($A28,'CONCENTRADO DE CLAVES'!$I$10:$AU$732,AM$8,FALSE),"")</f>
        <v>209114385.77999997</v>
      </c>
    </row>
    <row r="29" spans="1:39" x14ac:dyDescent="0.25">
      <c r="A29" s="15">
        <v>20</v>
      </c>
      <c r="B29" s="16" t="str">
        <f>IFERROR(VLOOKUP($A29,'CONCENTRADO DE CLAVES'!$I$10:$AU$732,B$8,FALSE),"")</f>
        <v>21121</v>
      </c>
      <c r="C29" s="16" t="str">
        <f>IFERROR(VLOOKUP($A29,'CONCENTRADO DE CLAVES'!$I$10:$AU$732,C$8,FALSE),"")</f>
        <v>04</v>
      </c>
      <c r="D29" s="16" t="str">
        <f>IFERROR(VLOOKUP($A29,'CONCENTRADO DE CLAVES'!$I$10:$AU$732,D$8,FALSE),"")</f>
        <v>012</v>
      </c>
      <c r="E29" s="16" t="str">
        <f>IFERROR(VLOOKUP($A29,'CONCENTRADO DE CLAVES'!$I$10:$AU$732,E$8,FALSE),"")</f>
        <v>00153</v>
      </c>
      <c r="F29" s="16" t="str">
        <f>IFERROR(VLOOKUP($A29,'CONCENTRADO DE CLAVES'!$I$10:$AU$732,F$8,FALSE),"")</f>
        <v>2</v>
      </c>
      <c r="G29" s="16" t="str">
        <f>IFERROR(VLOOKUP($A29,'CONCENTRADO DE CLAVES'!$I$10:$AU$732,G$8,FALSE),"")</f>
        <v>4</v>
      </c>
      <c r="H29" s="16" t="str">
        <f>IFERROR(VLOOKUP($A29,'CONCENTRADO DE CLAVES'!$I$10:$AU$732,H$8,FALSE),"")</f>
        <v>1</v>
      </c>
      <c r="I29" s="16" t="str">
        <f>IFERROR(VLOOKUP($A29,'CONCENTRADO DE CLAVES'!$I$10:$AU$732,I$8,FALSE),"")</f>
        <v>4</v>
      </c>
      <c r="J29" s="16" t="str">
        <f>IFERROR(VLOOKUP($A29,'CONCENTRADO DE CLAVES'!$I$10:$AU$732,J$8,FALSE),"")</f>
        <v>1</v>
      </c>
      <c r="K29" s="16" t="str">
        <f>IFERROR(VLOOKUP($A29,'CONCENTRADO DE CLAVES'!$I$10:$AU$732,K$8,FALSE),"")</f>
        <v>M</v>
      </c>
      <c r="L29" s="16" t="str">
        <f>IFERROR(VLOOKUP($A29,'CONCENTRADO DE CLAVES'!$I$10:$AU$732,L$8,FALSE),"")</f>
        <v>108</v>
      </c>
      <c r="M29" s="16" t="str">
        <f>IFERROR(VLOOKUP($A29,'CONCENTRADO DE CLAVES'!$I$10:$AU$732,M$8,FALSE),"")</f>
        <v>01</v>
      </c>
      <c r="N29" s="16" t="str">
        <f>IFERROR(VLOOKUP($A29,'CONCENTRADO DE CLAVES'!$I$10:$AU$732,N$8,FALSE),"")</f>
        <v>4151</v>
      </c>
      <c r="O29" s="16" t="str">
        <f>IFERROR(VLOOKUP($A29,'CONCENTRADO DE CLAVES'!$I$10:$AU$732,O$8,FALSE),"")</f>
        <v>00</v>
      </c>
      <c r="P29" s="16" t="str">
        <f>IFERROR(VLOOKUP($A29,'CONCENTRADO DE CLAVES'!$I$10:$AU$732,P$8,FALSE),"")</f>
        <v>1</v>
      </c>
      <c r="Q29" s="16" t="str">
        <f>IFERROR(VLOOKUP($A29,'CONCENTRADO DE CLAVES'!$I$10:$AU$732,Q$8,FALSE),"")</f>
        <v>00100</v>
      </c>
      <c r="R29" s="16" t="str">
        <f>IFERROR(VLOOKUP($A29,'CONCENTRADO DE CLAVES'!$I$10:$AU$732,R$8,FALSE),"")</f>
        <v>1</v>
      </c>
      <c r="S29" s="16" t="str">
        <f>IFERROR(VLOOKUP($A29,'CONCENTRADO DE CLAVES'!$I$10:$AU$732,S$8,FALSE),"")</f>
        <v>12</v>
      </c>
      <c r="T29" s="16" t="str">
        <f>IFERROR(VLOOKUP($A29,'CONCENTRADO DE CLAVES'!$I$10:$AU$732,T$8,FALSE),"")</f>
        <v>039</v>
      </c>
      <c r="U29" s="98" t="str">
        <f>IFERROR(VLOOKUP($A29,'CONCENTRADO DE CLAVES'!$I$10:$AU$732,U$8,FALSE),"")</f>
        <v>21121040120015324141M10801415100100100112039</v>
      </c>
      <c r="V29" s="31" t="str">
        <f>IFERROR(VLOOKUP($A29,'CONCENTRADO DE CLAVES'!$I$10:$AU$732,V$8,FALSE),"")</f>
        <v>CODE</v>
      </c>
      <c r="W29" s="13">
        <f>IFERROR(VLOOKUP($A29,'CONCENTRADO DE CLAVES'!$I$10:$AU$732,W$8,FALSE),"")</f>
        <v>0</v>
      </c>
      <c r="X29" s="13">
        <f>IFERROR(VLOOKUP($A29,'CONCENTRADO DE CLAVES'!$I$10:$AU$732,X$8,FALSE),"")</f>
        <v>0</v>
      </c>
      <c r="Y29" s="13">
        <f>IFERROR(VLOOKUP($A29,'CONCENTRADO DE CLAVES'!$I$10:$AU$732,Y$8,FALSE),"")</f>
        <v>0</v>
      </c>
      <c r="Z29" s="37">
        <f>IFERROR(VLOOKUP($A29,'CONCENTRADO DE CLAVES'!$I$10:$AU$732,Z$8,FALSE),"")</f>
        <v>0</v>
      </c>
      <c r="AA29" s="13">
        <f>IFERROR(VLOOKUP($A29,'CONCENTRADO DE CLAVES'!$I$10:$AU$732,AA$8,FALSE),"")</f>
        <v>30785583.16</v>
      </c>
      <c r="AB29" s="13">
        <f>IFERROR(VLOOKUP($A29,'CONCENTRADO DE CLAVES'!$I$10:$AU$732,AB$8,FALSE),"")</f>
        <v>16719045.449999999</v>
      </c>
      <c r="AC29" s="13">
        <f>IFERROR(VLOOKUP($A29,'CONCENTRADO DE CLAVES'!$I$10:$AU$732,AC$8,FALSE),"")</f>
        <v>17047675.359999999</v>
      </c>
      <c r="AD29" s="37">
        <f>IFERROR(VLOOKUP($A29,'CONCENTRADO DE CLAVES'!$I$10:$AU$732,AD$8,FALSE),"")</f>
        <v>64552303.969999999</v>
      </c>
      <c r="AE29" s="13">
        <f>IFERROR(VLOOKUP($A29,'CONCENTRADO DE CLAVES'!$I$10:$AU$732,AE$8,FALSE),"")</f>
        <v>72171858.75</v>
      </c>
      <c r="AF29" s="13">
        <f>IFERROR(VLOOKUP($A29,'CONCENTRADO DE CLAVES'!$I$10:$AU$732,AF$8,FALSE),"")</f>
        <v>17294147.780000001</v>
      </c>
      <c r="AG29" s="13">
        <f>IFERROR(VLOOKUP($A29,'CONCENTRADO DE CLAVES'!$I$10:$AU$732,AG$8,FALSE),"")</f>
        <v>20561093</v>
      </c>
      <c r="AH29" s="37">
        <f>IFERROR(VLOOKUP($A29,'CONCENTRADO DE CLAVES'!$I$10:$AU$732,AH$8,FALSE),"")</f>
        <v>110027099.53</v>
      </c>
      <c r="AI29" s="13">
        <f>IFERROR(VLOOKUP($A29,'CONCENTRADO DE CLAVES'!$I$10:$AU$732,AI$8,FALSE),"")</f>
        <v>14029189</v>
      </c>
      <c r="AJ29" s="13">
        <f>IFERROR(VLOOKUP($A29,'CONCENTRADO DE CLAVES'!$I$10:$AU$732,AJ$8,FALSE),"")</f>
        <v>14481055</v>
      </c>
      <c r="AK29" s="13">
        <f>IFERROR(VLOOKUP($A29,'CONCENTRADO DE CLAVES'!$I$10:$AU$732,AK$8,FALSE),"")</f>
        <v>2304031.5</v>
      </c>
      <c r="AL29" s="37">
        <f>IFERROR(VLOOKUP($A29,'CONCENTRADO DE CLAVES'!$I$10:$AU$732,AL$8,FALSE),"")</f>
        <v>30814275.5</v>
      </c>
      <c r="AM29" s="69">
        <f>IFERROR(VLOOKUP($A29,'CONCENTRADO DE CLAVES'!$I$10:$AU$732,AM$8,FALSE),"")</f>
        <v>205393679</v>
      </c>
    </row>
    <row r="30" spans="1:39" x14ac:dyDescent="0.25">
      <c r="A30" s="15">
        <v>21</v>
      </c>
      <c r="B30" s="16" t="str">
        <f>IFERROR(VLOOKUP($A30,'CONCENTRADO DE CLAVES'!$I$10:$AU$732,B$8,FALSE),"")</f>
        <v>21121</v>
      </c>
      <c r="C30" s="16" t="str">
        <f>IFERROR(VLOOKUP($A30,'CONCENTRADO DE CLAVES'!$I$10:$AU$732,C$8,FALSE),"")</f>
        <v>04</v>
      </c>
      <c r="D30" s="16" t="str">
        <f>IFERROR(VLOOKUP($A30,'CONCENTRADO DE CLAVES'!$I$10:$AU$732,D$8,FALSE),"")</f>
        <v>013</v>
      </c>
      <c r="E30" s="16" t="str">
        <f>IFERROR(VLOOKUP($A30,'CONCENTRADO DE CLAVES'!$I$10:$AU$732,E$8,FALSE),"")</f>
        <v>00154</v>
      </c>
      <c r="F30" s="16" t="str">
        <f>IFERROR(VLOOKUP($A30,'CONCENTRADO DE CLAVES'!$I$10:$AU$732,F$8,FALSE),"")</f>
        <v>2</v>
      </c>
      <c r="G30" s="16" t="str">
        <f>IFERROR(VLOOKUP($A30,'CONCENTRADO DE CLAVES'!$I$10:$AU$732,G$8,FALSE),"")</f>
        <v>5</v>
      </c>
      <c r="H30" s="16" t="str">
        <f>IFERROR(VLOOKUP($A30,'CONCENTRADO DE CLAVES'!$I$10:$AU$732,H$8,FALSE),"")</f>
        <v>2</v>
      </c>
      <c r="I30" s="16" t="str">
        <f>IFERROR(VLOOKUP($A30,'CONCENTRADO DE CLAVES'!$I$10:$AU$732,I$8,FALSE),"")</f>
        <v>3</v>
      </c>
      <c r="J30" s="16" t="str">
        <f>IFERROR(VLOOKUP($A30,'CONCENTRADO DE CLAVES'!$I$10:$AU$732,J$8,FALSE),"")</f>
        <v>3</v>
      </c>
      <c r="K30" s="16" t="str">
        <f>IFERROR(VLOOKUP($A30,'CONCENTRADO DE CLAVES'!$I$10:$AU$732,K$8,FALSE),"")</f>
        <v>E</v>
      </c>
      <c r="L30" s="16" t="str">
        <f>IFERROR(VLOOKUP($A30,'CONCENTRADO DE CLAVES'!$I$10:$AU$732,L$8,FALSE),"")</f>
        <v>151</v>
      </c>
      <c r="M30" s="16" t="str">
        <f>IFERROR(VLOOKUP($A30,'CONCENTRADO DE CLAVES'!$I$10:$AU$732,M$8,FALSE),"")</f>
        <v>01</v>
      </c>
      <c r="N30" s="16" t="str">
        <f>IFERROR(VLOOKUP($A30,'CONCENTRADO DE CLAVES'!$I$10:$AU$732,N$8,FALSE),"")</f>
        <v>4151</v>
      </c>
      <c r="O30" s="16" t="str">
        <f>IFERROR(VLOOKUP($A30,'CONCENTRADO DE CLAVES'!$I$10:$AU$732,O$8,FALSE),"")</f>
        <v>00</v>
      </c>
      <c r="P30" s="16" t="str">
        <f>IFERROR(VLOOKUP($A30,'CONCENTRADO DE CLAVES'!$I$10:$AU$732,P$8,FALSE),"")</f>
        <v>5</v>
      </c>
      <c r="Q30" s="16" t="str">
        <f>IFERROR(VLOOKUP($A30,'CONCENTRADO DE CLAVES'!$I$10:$AU$732,Q$8,FALSE),"")</f>
        <v>05615</v>
      </c>
      <c r="R30" s="16" t="str">
        <f>IFERROR(VLOOKUP($A30,'CONCENTRADO DE CLAVES'!$I$10:$AU$732,R$8,FALSE),"")</f>
        <v>1</v>
      </c>
      <c r="S30" s="16" t="str">
        <f>IFERROR(VLOOKUP($A30,'CONCENTRADO DE CLAVES'!$I$10:$AU$732,S$8,FALSE),"")</f>
        <v>20</v>
      </c>
      <c r="T30" s="16" t="str">
        <f>IFERROR(VLOOKUP($A30,'CONCENTRADO DE CLAVES'!$I$10:$AU$732,T$8,FALSE),"")</f>
        <v>150</v>
      </c>
      <c r="U30" s="98" t="str">
        <f>IFERROR(VLOOKUP($A30,'CONCENTRADO DE CLAVES'!$I$10:$AU$732,U$8,FALSE),"")</f>
        <v>21121040130015425233E15101415100505615120150</v>
      </c>
      <c r="V30" s="31" t="str">
        <f>IFERROR(VLOOKUP($A30,'CONCENTRADO DE CLAVES'!$I$10:$AU$732,V$8,FALSE),"")</f>
        <v>IDEFT</v>
      </c>
      <c r="W30" s="13">
        <f>IFERROR(VLOOKUP($A30,'CONCENTRADO DE CLAVES'!$I$10:$AU$732,W$8,FALSE),"")</f>
        <v>0</v>
      </c>
      <c r="X30" s="13">
        <f>IFERROR(VLOOKUP($A30,'CONCENTRADO DE CLAVES'!$I$10:$AU$732,X$8,FALSE),"")</f>
        <v>4919122.41</v>
      </c>
      <c r="Y30" s="13">
        <f>IFERROR(VLOOKUP($A30,'CONCENTRADO DE CLAVES'!$I$10:$AU$732,Y$8,FALSE),"")</f>
        <v>5000000</v>
      </c>
      <c r="Z30" s="37">
        <f>IFERROR(VLOOKUP($A30,'CONCENTRADO DE CLAVES'!$I$10:$AU$732,Z$8,FALSE),"")</f>
        <v>9919122.4100000001</v>
      </c>
      <c r="AA30" s="13">
        <f>IFERROR(VLOOKUP($A30,'CONCENTRADO DE CLAVES'!$I$10:$AU$732,AA$8,FALSE),"")</f>
        <v>5811444.3399999999</v>
      </c>
      <c r="AB30" s="13">
        <f>IFERROR(VLOOKUP($A30,'CONCENTRADO DE CLAVES'!$I$10:$AU$732,AB$8,FALSE),"")</f>
        <v>5985101.4199999999</v>
      </c>
      <c r="AC30" s="13">
        <f>IFERROR(VLOOKUP($A30,'CONCENTRADO DE CLAVES'!$I$10:$AU$732,AC$8,FALSE),"")</f>
        <v>5705778</v>
      </c>
      <c r="AD30" s="37">
        <f>IFERROR(VLOOKUP($A30,'CONCENTRADO DE CLAVES'!$I$10:$AU$732,AD$8,FALSE),"")</f>
        <v>17502323.759999998</v>
      </c>
      <c r="AE30" s="13">
        <f>IFERROR(VLOOKUP($A30,'CONCENTRADO DE CLAVES'!$I$10:$AU$732,AE$8,FALSE),"")</f>
        <v>8031239</v>
      </c>
      <c r="AF30" s="13">
        <f>IFERROR(VLOOKUP($A30,'CONCENTRADO DE CLAVES'!$I$10:$AU$732,AF$8,FALSE),"")</f>
        <v>6480041.8600000003</v>
      </c>
      <c r="AG30" s="13">
        <f>IFERROR(VLOOKUP($A30,'CONCENTRADO DE CLAVES'!$I$10:$AU$732,AG$8,FALSE),"")</f>
        <v>6044599</v>
      </c>
      <c r="AH30" s="37">
        <f>IFERROR(VLOOKUP($A30,'CONCENTRADO DE CLAVES'!$I$10:$AU$732,AH$8,FALSE),"")</f>
        <v>20555879.859999999</v>
      </c>
      <c r="AI30" s="13">
        <f>IFERROR(VLOOKUP($A30,'CONCENTRADO DE CLAVES'!$I$10:$AU$732,AI$8,FALSE),"")</f>
        <v>3997099.54</v>
      </c>
      <c r="AJ30" s="13">
        <f>IFERROR(VLOOKUP($A30,'CONCENTRADO DE CLAVES'!$I$10:$AU$732,AJ$8,FALSE),"")</f>
        <v>7479727.9699999997</v>
      </c>
      <c r="AK30" s="13">
        <f>IFERROR(VLOOKUP($A30,'CONCENTRADO DE CLAVES'!$I$10:$AU$732,AK$8,FALSE),"")</f>
        <v>1209210.94</v>
      </c>
      <c r="AL30" s="37">
        <f>IFERROR(VLOOKUP($A30,'CONCENTRADO DE CLAVES'!$I$10:$AU$732,AL$8,FALSE),"")</f>
        <v>12686038.449999999</v>
      </c>
      <c r="AM30" s="69">
        <f>IFERROR(VLOOKUP($A30,'CONCENTRADO DE CLAVES'!$I$10:$AU$732,AM$8,FALSE),"")</f>
        <v>60663364.479999989</v>
      </c>
    </row>
    <row r="31" spans="1:39" x14ac:dyDescent="0.25">
      <c r="A31" s="15">
        <v>22</v>
      </c>
      <c r="B31" s="16" t="str">
        <f>IFERROR(VLOOKUP($A31,'CONCENTRADO DE CLAVES'!$I$10:$AU$732,B$8,FALSE),"")</f>
        <v>21121</v>
      </c>
      <c r="C31" s="16" t="str">
        <f>IFERROR(VLOOKUP($A31,'CONCENTRADO DE CLAVES'!$I$10:$AU$732,C$8,FALSE),"")</f>
        <v>04</v>
      </c>
      <c r="D31" s="16" t="str">
        <f>IFERROR(VLOOKUP($A31,'CONCENTRADO DE CLAVES'!$I$10:$AU$732,D$8,FALSE),"")</f>
        <v>013</v>
      </c>
      <c r="E31" s="16" t="str">
        <f>IFERROR(VLOOKUP($A31,'CONCENTRADO DE CLAVES'!$I$10:$AU$732,E$8,FALSE),"")</f>
        <v>00154</v>
      </c>
      <c r="F31" s="16" t="str">
        <f>IFERROR(VLOOKUP($A31,'CONCENTRADO DE CLAVES'!$I$10:$AU$732,F$8,FALSE),"")</f>
        <v>2</v>
      </c>
      <c r="G31" s="16" t="str">
        <f>IFERROR(VLOOKUP($A31,'CONCENTRADO DE CLAVES'!$I$10:$AU$732,G$8,FALSE),"")</f>
        <v>5</v>
      </c>
      <c r="H31" s="16" t="str">
        <f>IFERROR(VLOOKUP($A31,'CONCENTRADO DE CLAVES'!$I$10:$AU$732,H$8,FALSE),"")</f>
        <v>2</v>
      </c>
      <c r="I31" s="16" t="str">
        <f>IFERROR(VLOOKUP($A31,'CONCENTRADO DE CLAVES'!$I$10:$AU$732,I$8,FALSE),"")</f>
        <v>3</v>
      </c>
      <c r="J31" s="16" t="str">
        <f>IFERROR(VLOOKUP($A31,'CONCENTRADO DE CLAVES'!$I$10:$AU$732,J$8,FALSE),"")</f>
        <v>3</v>
      </c>
      <c r="K31" s="16" t="str">
        <f>IFERROR(VLOOKUP($A31,'CONCENTRADO DE CLAVES'!$I$10:$AU$732,K$8,FALSE),"")</f>
        <v>E</v>
      </c>
      <c r="L31" s="16" t="str">
        <f>IFERROR(VLOOKUP($A31,'CONCENTRADO DE CLAVES'!$I$10:$AU$732,L$8,FALSE),"")</f>
        <v>151</v>
      </c>
      <c r="M31" s="16" t="str">
        <f>IFERROR(VLOOKUP($A31,'CONCENTRADO DE CLAVES'!$I$10:$AU$732,M$8,FALSE),"")</f>
        <v>01</v>
      </c>
      <c r="N31" s="16" t="str">
        <f>IFERROR(VLOOKUP($A31,'CONCENTRADO DE CLAVES'!$I$10:$AU$732,N$8,FALSE),"")</f>
        <v>4151</v>
      </c>
      <c r="O31" s="16" t="str">
        <f>IFERROR(VLOOKUP($A31,'CONCENTRADO DE CLAVES'!$I$10:$AU$732,O$8,FALSE),"")</f>
        <v>00</v>
      </c>
      <c r="P31" s="16" t="str">
        <f>IFERROR(VLOOKUP($A31,'CONCENTRADO DE CLAVES'!$I$10:$AU$732,P$8,FALSE),"")</f>
        <v>1</v>
      </c>
      <c r="Q31" s="16" t="str">
        <f>IFERROR(VLOOKUP($A31,'CONCENTRADO DE CLAVES'!$I$10:$AU$732,Q$8,FALSE),"")</f>
        <v>00100</v>
      </c>
      <c r="R31" s="16" t="str">
        <f>IFERROR(VLOOKUP($A31,'CONCENTRADO DE CLAVES'!$I$10:$AU$732,R$8,FALSE),"")</f>
        <v>1</v>
      </c>
      <c r="S31" s="16" t="str">
        <f>IFERROR(VLOOKUP($A31,'CONCENTRADO DE CLAVES'!$I$10:$AU$732,S$8,FALSE),"")</f>
        <v>20</v>
      </c>
      <c r="T31" s="16" t="str">
        <f>IFERROR(VLOOKUP($A31,'CONCENTRADO DE CLAVES'!$I$10:$AU$732,T$8,FALSE),"")</f>
        <v>150</v>
      </c>
      <c r="U31" s="98" t="str">
        <f>IFERROR(VLOOKUP($A31,'CONCENTRADO DE CLAVES'!$I$10:$AU$732,U$8,FALSE),"")</f>
        <v>21121040130015425233E15101415100100100120150</v>
      </c>
      <c r="V31" s="31" t="str">
        <f>IFERROR(VLOOKUP($A31,'CONCENTRADO DE CLAVES'!$I$10:$AU$732,V$8,FALSE),"")</f>
        <v>IDEFT</v>
      </c>
      <c r="W31" s="13">
        <f>IFERROR(VLOOKUP($A31,'CONCENTRADO DE CLAVES'!$I$10:$AU$732,W$8,FALSE),"")</f>
        <v>0</v>
      </c>
      <c r="X31" s="13">
        <f>IFERROR(VLOOKUP($A31,'CONCENTRADO DE CLAVES'!$I$10:$AU$732,X$8,FALSE),"")</f>
        <v>1240093.4099999999</v>
      </c>
      <c r="Y31" s="13">
        <f>IFERROR(VLOOKUP($A31,'CONCENTRADO DE CLAVES'!$I$10:$AU$732,Y$8,FALSE),"")</f>
        <v>0</v>
      </c>
      <c r="Z31" s="37">
        <f>IFERROR(VLOOKUP($A31,'CONCENTRADO DE CLAVES'!$I$10:$AU$732,Z$8,FALSE),"")</f>
        <v>1240093.4099999999</v>
      </c>
      <c r="AA31" s="13">
        <f>IFERROR(VLOOKUP($A31,'CONCENTRADO DE CLAVES'!$I$10:$AU$732,AA$8,FALSE),"")</f>
        <v>624296.22</v>
      </c>
      <c r="AB31" s="13">
        <f>IFERROR(VLOOKUP($A31,'CONCENTRADO DE CLAVES'!$I$10:$AU$732,AB$8,FALSE),"")</f>
        <v>4240067.6100000003</v>
      </c>
      <c r="AC31" s="13">
        <f>IFERROR(VLOOKUP($A31,'CONCENTRADO DE CLAVES'!$I$10:$AU$732,AC$8,FALSE),"")</f>
        <v>5591345</v>
      </c>
      <c r="AD31" s="37">
        <f>IFERROR(VLOOKUP($A31,'CONCENTRADO DE CLAVES'!$I$10:$AU$732,AD$8,FALSE),"")</f>
        <v>10455708.83</v>
      </c>
      <c r="AE31" s="13">
        <f>IFERROR(VLOOKUP($A31,'CONCENTRADO DE CLAVES'!$I$10:$AU$732,AE$8,FALSE),"")</f>
        <v>13112748.26</v>
      </c>
      <c r="AF31" s="13">
        <f>IFERROR(VLOOKUP($A31,'CONCENTRADO DE CLAVES'!$I$10:$AU$732,AF$8,FALSE),"")</f>
        <v>4320027.91</v>
      </c>
      <c r="AG31" s="13">
        <f>IFERROR(VLOOKUP($A31,'CONCENTRADO DE CLAVES'!$I$10:$AU$732,AG$8,FALSE),"")</f>
        <v>4029732</v>
      </c>
      <c r="AH31" s="37">
        <f>IFERROR(VLOOKUP($A31,'CONCENTRADO DE CLAVES'!$I$10:$AU$732,AH$8,FALSE),"")</f>
        <v>21462508.170000002</v>
      </c>
      <c r="AI31" s="13">
        <f>IFERROR(VLOOKUP($A31,'CONCENTRADO DE CLAVES'!$I$10:$AU$732,AI$8,FALSE),"")</f>
        <v>2664733.36</v>
      </c>
      <c r="AJ31" s="13">
        <f>IFERROR(VLOOKUP($A31,'CONCENTRADO DE CLAVES'!$I$10:$AU$732,AJ$8,FALSE),"")</f>
        <v>10920549.550000001</v>
      </c>
      <c r="AK31" s="13">
        <f>IFERROR(VLOOKUP($A31,'CONCENTRADO DE CLAVES'!$I$10:$AU$732,AK$8,FALSE),"")</f>
        <v>0</v>
      </c>
      <c r="AL31" s="37">
        <f>IFERROR(VLOOKUP($A31,'CONCENTRADO DE CLAVES'!$I$10:$AU$732,AL$8,FALSE),"")</f>
        <v>13585282.91</v>
      </c>
      <c r="AM31" s="69">
        <f>IFERROR(VLOOKUP($A31,'CONCENTRADO DE CLAVES'!$I$10:$AU$732,AM$8,FALSE),"")</f>
        <v>46743593.319999993</v>
      </c>
    </row>
    <row r="32" spans="1:39" x14ac:dyDescent="0.25">
      <c r="A32" s="15">
        <v>23</v>
      </c>
      <c r="B32" s="16" t="str">
        <f>IFERROR(VLOOKUP($A32,'CONCENTRADO DE CLAVES'!$I$10:$AU$732,B$8,FALSE),"")</f>
        <v>21121</v>
      </c>
      <c r="C32" s="16" t="str">
        <f>IFERROR(VLOOKUP($A32,'CONCENTRADO DE CLAVES'!$I$10:$AU$732,C$8,FALSE),"")</f>
        <v>04</v>
      </c>
      <c r="D32" s="16" t="str">
        <f>IFERROR(VLOOKUP($A32,'CONCENTRADO DE CLAVES'!$I$10:$AU$732,D$8,FALSE),"")</f>
        <v>014</v>
      </c>
      <c r="E32" s="16" t="str">
        <f>IFERROR(VLOOKUP($A32,'CONCENTRADO DE CLAVES'!$I$10:$AU$732,E$8,FALSE),"")</f>
        <v>00155</v>
      </c>
      <c r="F32" s="16" t="str">
        <f>IFERROR(VLOOKUP($A32,'CONCENTRADO DE CLAVES'!$I$10:$AU$732,F$8,FALSE),"")</f>
        <v>2</v>
      </c>
      <c r="G32" s="16" t="str">
        <f>IFERROR(VLOOKUP($A32,'CONCENTRADO DE CLAVES'!$I$10:$AU$732,G$8,FALSE),"")</f>
        <v>5</v>
      </c>
      <c r="H32" s="16" t="str">
        <f>IFERROR(VLOOKUP($A32,'CONCENTRADO DE CLAVES'!$I$10:$AU$732,H$8,FALSE),"")</f>
        <v>5</v>
      </c>
      <c r="I32" s="16" t="str">
        <f>IFERROR(VLOOKUP($A32,'CONCENTRADO DE CLAVES'!$I$10:$AU$732,I$8,FALSE),"")</f>
        <v>3</v>
      </c>
      <c r="J32" s="16" t="str">
        <f>IFERROR(VLOOKUP($A32,'CONCENTRADO DE CLAVES'!$I$10:$AU$732,J$8,FALSE),"")</f>
        <v>3</v>
      </c>
      <c r="K32" s="16" t="str">
        <f>IFERROR(VLOOKUP($A32,'CONCENTRADO DE CLAVES'!$I$10:$AU$732,K$8,FALSE),"")</f>
        <v>E</v>
      </c>
      <c r="L32" s="16" t="str">
        <f>IFERROR(VLOOKUP($A32,'CONCENTRADO DE CLAVES'!$I$10:$AU$732,L$8,FALSE),"")</f>
        <v>152</v>
      </c>
      <c r="M32" s="16" t="str">
        <f>IFERROR(VLOOKUP($A32,'CONCENTRADO DE CLAVES'!$I$10:$AU$732,M$8,FALSE),"")</f>
        <v>03</v>
      </c>
      <c r="N32" s="16" t="str">
        <f>IFERROR(VLOOKUP($A32,'CONCENTRADO DE CLAVES'!$I$10:$AU$732,N$8,FALSE),"")</f>
        <v>4151</v>
      </c>
      <c r="O32" s="16" t="str">
        <f>IFERROR(VLOOKUP($A32,'CONCENTRADO DE CLAVES'!$I$10:$AU$732,O$8,FALSE),"")</f>
        <v>00</v>
      </c>
      <c r="P32" s="16" t="str">
        <f>IFERROR(VLOOKUP($A32,'CONCENTRADO DE CLAVES'!$I$10:$AU$732,P$8,FALSE),"")</f>
        <v>5</v>
      </c>
      <c r="Q32" s="16" t="str">
        <f>IFERROR(VLOOKUP($A32,'CONCENTRADO DE CLAVES'!$I$10:$AU$732,Q$8,FALSE),"")</f>
        <v>01215</v>
      </c>
      <c r="R32" s="16" t="str">
        <f>IFERROR(VLOOKUP($A32,'CONCENTRADO DE CLAVES'!$I$10:$AU$732,R$8,FALSE),"")</f>
        <v>1</v>
      </c>
      <c r="S32" s="16" t="str">
        <f>IFERROR(VLOOKUP($A32,'CONCENTRADO DE CLAVES'!$I$10:$AU$732,S$8,FALSE),"")</f>
        <v>20</v>
      </c>
      <c r="T32" s="16" t="str">
        <f>IFERROR(VLOOKUP($A32,'CONCENTRADO DE CLAVES'!$I$10:$AU$732,T$8,FALSE),"")</f>
        <v>150</v>
      </c>
      <c r="U32" s="98" t="str">
        <f>IFERROR(VLOOKUP($A32,'CONCENTRADO DE CLAVES'!$I$10:$AU$732,U$8,FALSE),"")</f>
        <v>21121040140015525533E15203415100501215120150</v>
      </c>
      <c r="V32" s="31" t="str">
        <f>IFERROR(VLOOKUP($A32,'CONCENTRADO DE CLAVES'!$I$10:$AU$732,V$8,FALSE),"")</f>
        <v>INEEJAD</v>
      </c>
      <c r="W32" s="13">
        <f>IFERROR(VLOOKUP($A32,'CONCENTRADO DE CLAVES'!$I$10:$AU$732,W$8,FALSE),"")</f>
        <v>0</v>
      </c>
      <c r="X32" s="13">
        <f>IFERROR(VLOOKUP($A32,'CONCENTRADO DE CLAVES'!$I$10:$AU$732,X$8,FALSE),"")</f>
        <v>1498803.44</v>
      </c>
      <c r="Y32" s="13">
        <f>IFERROR(VLOOKUP($A32,'CONCENTRADO DE CLAVES'!$I$10:$AU$732,Y$8,FALSE),"")</f>
        <v>2393960.36</v>
      </c>
      <c r="Z32" s="37">
        <f>IFERROR(VLOOKUP($A32,'CONCENTRADO DE CLAVES'!$I$10:$AU$732,Z$8,FALSE),"")</f>
        <v>3892763.8</v>
      </c>
      <c r="AA32" s="13">
        <f>IFERROR(VLOOKUP($A32,'CONCENTRADO DE CLAVES'!$I$10:$AU$732,AA$8,FALSE),"")</f>
        <v>1405333.8</v>
      </c>
      <c r="AB32" s="13">
        <f>IFERROR(VLOOKUP($A32,'CONCENTRADO DE CLAVES'!$I$10:$AU$732,AB$8,FALSE),"")</f>
        <v>922954.2</v>
      </c>
      <c r="AC32" s="13">
        <f>IFERROR(VLOOKUP($A32,'CONCENTRADO DE CLAVES'!$I$10:$AU$732,AC$8,FALSE),"")</f>
        <v>1855390.73</v>
      </c>
      <c r="AD32" s="37">
        <f>IFERROR(VLOOKUP($A32,'CONCENTRADO DE CLAVES'!$I$10:$AU$732,AD$8,FALSE),"")</f>
        <v>4183678.73</v>
      </c>
      <c r="AE32" s="13">
        <f>IFERROR(VLOOKUP($A32,'CONCENTRADO DE CLAVES'!$I$10:$AU$732,AE$8,FALSE),"")</f>
        <v>1640088.13</v>
      </c>
      <c r="AF32" s="13">
        <f>IFERROR(VLOOKUP($A32,'CONCENTRADO DE CLAVES'!$I$10:$AU$732,AF$8,FALSE),"")</f>
        <v>831900.13</v>
      </c>
      <c r="AG32" s="13">
        <f>IFERROR(VLOOKUP($A32,'CONCENTRADO DE CLAVES'!$I$10:$AU$732,AG$8,FALSE),"")</f>
        <v>2144958.64</v>
      </c>
      <c r="AH32" s="37">
        <f>IFERROR(VLOOKUP($A32,'CONCENTRADO DE CLAVES'!$I$10:$AU$732,AH$8,FALSE),"")</f>
        <v>4616946.9000000004</v>
      </c>
      <c r="AI32" s="13">
        <f>IFERROR(VLOOKUP($A32,'CONCENTRADO DE CLAVES'!$I$10:$AU$732,AI$8,FALSE),"")</f>
        <v>1491183.58</v>
      </c>
      <c r="AJ32" s="13">
        <f>IFERROR(VLOOKUP($A32,'CONCENTRADO DE CLAVES'!$I$10:$AU$732,AJ$8,FALSE),"")</f>
        <v>1874829.54</v>
      </c>
      <c r="AK32" s="13">
        <f>IFERROR(VLOOKUP($A32,'CONCENTRADO DE CLAVES'!$I$10:$AU$732,AK$8,FALSE),"")</f>
        <v>4037487.99</v>
      </c>
      <c r="AL32" s="37">
        <f>IFERROR(VLOOKUP($A32,'CONCENTRADO DE CLAVES'!$I$10:$AU$732,AL$8,FALSE),"")</f>
        <v>7403501.1100000003</v>
      </c>
      <c r="AM32" s="69">
        <f>IFERROR(VLOOKUP($A32,'CONCENTRADO DE CLAVES'!$I$10:$AU$732,AM$8,FALSE),"")</f>
        <v>20096890.540000003</v>
      </c>
    </row>
    <row r="33" spans="1:39" x14ac:dyDescent="0.25">
      <c r="A33" s="15">
        <v>24</v>
      </c>
      <c r="B33" s="16" t="str">
        <f>IFERROR(VLOOKUP($A33,'CONCENTRADO DE CLAVES'!$I$10:$AU$732,B$8,FALSE),"")</f>
        <v>21121</v>
      </c>
      <c r="C33" s="16" t="str">
        <f>IFERROR(VLOOKUP($A33,'CONCENTRADO DE CLAVES'!$I$10:$AU$732,C$8,FALSE),"")</f>
        <v>04</v>
      </c>
      <c r="D33" s="16" t="str">
        <f>IFERROR(VLOOKUP($A33,'CONCENTRADO DE CLAVES'!$I$10:$AU$732,D$8,FALSE),"")</f>
        <v>014</v>
      </c>
      <c r="E33" s="16" t="str">
        <f>IFERROR(VLOOKUP($A33,'CONCENTRADO DE CLAVES'!$I$10:$AU$732,E$8,FALSE),"")</f>
        <v>00155</v>
      </c>
      <c r="F33" s="16" t="str">
        <f>IFERROR(VLOOKUP($A33,'CONCENTRADO DE CLAVES'!$I$10:$AU$732,F$8,FALSE),"")</f>
        <v>2</v>
      </c>
      <c r="G33" s="16" t="str">
        <f>IFERROR(VLOOKUP($A33,'CONCENTRADO DE CLAVES'!$I$10:$AU$732,G$8,FALSE),"")</f>
        <v>5</v>
      </c>
      <c r="H33" s="16" t="str">
        <f>IFERROR(VLOOKUP($A33,'CONCENTRADO DE CLAVES'!$I$10:$AU$732,H$8,FALSE),"")</f>
        <v>5</v>
      </c>
      <c r="I33" s="16" t="str">
        <f>IFERROR(VLOOKUP($A33,'CONCENTRADO DE CLAVES'!$I$10:$AU$732,I$8,FALSE),"")</f>
        <v>3</v>
      </c>
      <c r="J33" s="16" t="str">
        <f>IFERROR(VLOOKUP($A33,'CONCENTRADO DE CLAVES'!$I$10:$AU$732,J$8,FALSE),"")</f>
        <v>3</v>
      </c>
      <c r="K33" s="16" t="str">
        <f>IFERROR(VLOOKUP($A33,'CONCENTRADO DE CLAVES'!$I$10:$AU$732,K$8,FALSE),"")</f>
        <v>E</v>
      </c>
      <c r="L33" s="16" t="str">
        <f>IFERROR(VLOOKUP($A33,'CONCENTRADO DE CLAVES'!$I$10:$AU$732,L$8,FALSE),"")</f>
        <v>152</v>
      </c>
      <c r="M33" s="16" t="str">
        <f>IFERROR(VLOOKUP($A33,'CONCENTRADO DE CLAVES'!$I$10:$AU$732,M$8,FALSE),"")</f>
        <v>02</v>
      </c>
      <c r="N33" s="16" t="str">
        <f>IFERROR(VLOOKUP($A33,'CONCENTRADO DE CLAVES'!$I$10:$AU$732,N$8,FALSE),"")</f>
        <v>4151</v>
      </c>
      <c r="O33" s="16" t="str">
        <f>IFERROR(VLOOKUP($A33,'CONCENTRADO DE CLAVES'!$I$10:$AU$732,O$8,FALSE),"")</f>
        <v>00</v>
      </c>
      <c r="P33" s="16" t="str">
        <f>IFERROR(VLOOKUP($A33,'CONCENTRADO DE CLAVES'!$I$10:$AU$732,P$8,FALSE),"")</f>
        <v>5</v>
      </c>
      <c r="Q33" s="16" t="str">
        <f>IFERROR(VLOOKUP($A33,'CONCENTRADO DE CLAVES'!$I$10:$AU$732,Q$8,FALSE),"")</f>
        <v>01215</v>
      </c>
      <c r="R33" s="16" t="str">
        <f>IFERROR(VLOOKUP($A33,'CONCENTRADO DE CLAVES'!$I$10:$AU$732,R$8,FALSE),"")</f>
        <v>1</v>
      </c>
      <c r="S33" s="16" t="str">
        <f>IFERROR(VLOOKUP($A33,'CONCENTRADO DE CLAVES'!$I$10:$AU$732,S$8,FALSE),"")</f>
        <v>20</v>
      </c>
      <c r="T33" s="16" t="str">
        <f>IFERROR(VLOOKUP($A33,'CONCENTRADO DE CLAVES'!$I$10:$AU$732,T$8,FALSE),"")</f>
        <v>150</v>
      </c>
      <c r="U33" s="98" t="str">
        <f>IFERROR(VLOOKUP($A33,'CONCENTRADO DE CLAVES'!$I$10:$AU$732,U$8,FALSE),"")</f>
        <v>21121040140015525533E15202415100501215120150</v>
      </c>
      <c r="V33" s="31" t="str">
        <f>IFERROR(VLOOKUP($A33,'CONCENTRADO DE CLAVES'!$I$10:$AU$732,V$8,FALSE),"")</f>
        <v>INEEJAD</v>
      </c>
      <c r="W33" s="13">
        <f>IFERROR(VLOOKUP($A33,'CONCENTRADO DE CLAVES'!$I$10:$AU$732,W$8,FALSE),"")</f>
        <v>0</v>
      </c>
      <c r="X33" s="13">
        <f>IFERROR(VLOOKUP($A33,'CONCENTRADO DE CLAVES'!$I$10:$AU$732,X$8,FALSE),"")</f>
        <v>1498803.44</v>
      </c>
      <c r="Y33" s="13">
        <f>IFERROR(VLOOKUP($A33,'CONCENTRADO DE CLAVES'!$I$10:$AU$732,Y$8,FALSE),"")</f>
        <v>2395701.65</v>
      </c>
      <c r="Z33" s="37">
        <f>IFERROR(VLOOKUP($A33,'CONCENTRADO DE CLAVES'!$I$10:$AU$732,Z$8,FALSE),"")</f>
        <v>3894505.09</v>
      </c>
      <c r="AA33" s="13">
        <f>IFERROR(VLOOKUP($A33,'CONCENTRADO DE CLAVES'!$I$10:$AU$732,AA$8,FALSE),"")</f>
        <v>1405333.81</v>
      </c>
      <c r="AB33" s="13">
        <f>IFERROR(VLOOKUP($A33,'CONCENTRADO DE CLAVES'!$I$10:$AU$732,AB$8,FALSE),"")</f>
        <v>922954.2</v>
      </c>
      <c r="AC33" s="13">
        <f>IFERROR(VLOOKUP($A33,'CONCENTRADO DE CLAVES'!$I$10:$AU$732,AC$8,FALSE),"")</f>
        <v>1755390.73</v>
      </c>
      <c r="AD33" s="37">
        <f>IFERROR(VLOOKUP($A33,'CONCENTRADO DE CLAVES'!$I$10:$AU$732,AD$8,FALSE),"")</f>
        <v>4083678.7399999998</v>
      </c>
      <c r="AE33" s="13">
        <f>IFERROR(VLOOKUP($A33,'CONCENTRADO DE CLAVES'!$I$10:$AU$732,AE$8,FALSE),"")</f>
        <v>1640088.13</v>
      </c>
      <c r="AF33" s="13">
        <f>IFERROR(VLOOKUP($A33,'CONCENTRADO DE CLAVES'!$I$10:$AU$732,AF$8,FALSE),"")</f>
        <v>831900.13</v>
      </c>
      <c r="AG33" s="13">
        <f>IFERROR(VLOOKUP($A33,'CONCENTRADO DE CLAVES'!$I$10:$AU$732,AG$8,FALSE),"")</f>
        <v>2144958.64</v>
      </c>
      <c r="AH33" s="37">
        <f>IFERROR(VLOOKUP($A33,'CONCENTRADO DE CLAVES'!$I$10:$AU$732,AH$8,FALSE),"")</f>
        <v>4616946.9000000004</v>
      </c>
      <c r="AI33" s="13">
        <f>IFERROR(VLOOKUP($A33,'CONCENTRADO DE CLAVES'!$I$10:$AU$732,AI$8,FALSE),"")</f>
        <v>1491184.65</v>
      </c>
      <c r="AJ33" s="13">
        <f>IFERROR(VLOOKUP($A33,'CONCENTRADO DE CLAVES'!$I$10:$AU$732,AJ$8,FALSE),"")</f>
        <v>1874829.54</v>
      </c>
      <c r="AK33" s="13">
        <f>IFERROR(VLOOKUP($A33,'CONCENTRADO DE CLAVES'!$I$10:$AU$732,AK$8,FALSE),"")</f>
        <v>4135745.62</v>
      </c>
      <c r="AL33" s="37">
        <f>IFERROR(VLOOKUP($A33,'CONCENTRADO DE CLAVES'!$I$10:$AU$732,AL$8,FALSE),"")</f>
        <v>7501759.8100000005</v>
      </c>
      <c r="AM33" s="69">
        <f>IFERROR(VLOOKUP($A33,'CONCENTRADO DE CLAVES'!$I$10:$AU$732,AM$8,FALSE),"")</f>
        <v>20096890.539999999</v>
      </c>
    </row>
    <row r="34" spans="1:39" x14ac:dyDescent="0.25">
      <c r="A34" s="15">
        <v>25</v>
      </c>
      <c r="B34" s="16" t="str">
        <f>IFERROR(VLOOKUP($A34,'CONCENTRADO DE CLAVES'!$I$10:$AU$732,B$8,FALSE),"")</f>
        <v>21121</v>
      </c>
      <c r="C34" s="16" t="str">
        <f>IFERROR(VLOOKUP($A34,'CONCENTRADO DE CLAVES'!$I$10:$AU$732,C$8,FALSE),"")</f>
        <v>04</v>
      </c>
      <c r="D34" s="16" t="str">
        <f>IFERROR(VLOOKUP($A34,'CONCENTRADO DE CLAVES'!$I$10:$AU$732,D$8,FALSE),"")</f>
        <v>014</v>
      </c>
      <c r="E34" s="16" t="str">
        <f>IFERROR(VLOOKUP($A34,'CONCENTRADO DE CLAVES'!$I$10:$AU$732,E$8,FALSE),"")</f>
        <v>00155</v>
      </c>
      <c r="F34" s="16" t="str">
        <f>IFERROR(VLOOKUP($A34,'CONCENTRADO DE CLAVES'!$I$10:$AU$732,F$8,FALSE),"")</f>
        <v>2</v>
      </c>
      <c r="G34" s="16" t="str">
        <f>IFERROR(VLOOKUP($A34,'CONCENTRADO DE CLAVES'!$I$10:$AU$732,G$8,FALSE),"")</f>
        <v>5</v>
      </c>
      <c r="H34" s="16" t="str">
        <f>IFERROR(VLOOKUP($A34,'CONCENTRADO DE CLAVES'!$I$10:$AU$732,H$8,FALSE),"")</f>
        <v>5</v>
      </c>
      <c r="I34" s="16" t="str">
        <f>IFERROR(VLOOKUP($A34,'CONCENTRADO DE CLAVES'!$I$10:$AU$732,I$8,FALSE),"")</f>
        <v>3</v>
      </c>
      <c r="J34" s="16" t="str">
        <f>IFERROR(VLOOKUP($A34,'CONCENTRADO DE CLAVES'!$I$10:$AU$732,J$8,FALSE),"")</f>
        <v>3</v>
      </c>
      <c r="K34" s="16" t="str">
        <f>IFERROR(VLOOKUP($A34,'CONCENTRADO DE CLAVES'!$I$10:$AU$732,K$8,FALSE),"")</f>
        <v>E</v>
      </c>
      <c r="L34" s="16" t="str">
        <f>IFERROR(VLOOKUP($A34,'CONCENTRADO DE CLAVES'!$I$10:$AU$732,L$8,FALSE),"")</f>
        <v>152</v>
      </c>
      <c r="M34" s="16" t="str">
        <f>IFERROR(VLOOKUP($A34,'CONCENTRADO DE CLAVES'!$I$10:$AU$732,M$8,FALSE),"")</f>
        <v>01</v>
      </c>
      <c r="N34" s="16" t="str">
        <f>IFERROR(VLOOKUP($A34,'CONCENTRADO DE CLAVES'!$I$10:$AU$732,N$8,FALSE),"")</f>
        <v>4151</v>
      </c>
      <c r="O34" s="16" t="str">
        <f>IFERROR(VLOOKUP($A34,'CONCENTRADO DE CLAVES'!$I$10:$AU$732,O$8,FALSE),"")</f>
        <v>00</v>
      </c>
      <c r="P34" s="16" t="str">
        <f>IFERROR(VLOOKUP($A34,'CONCENTRADO DE CLAVES'!$I$10:$AU$732,P$8,FALSE),"")</f>
        <v>5</v>
      </c>
      <c r="Q34" s="16" t="str">
        <f>IFERROR(VLOOKUP($A34,'CONCENTRADO DE CLAVES'!$I$10:$AU$732,Q$8,FALSE),"")</f>
        <v>01215</v>
      </c>
      <c r="R34" s="16" t="str">
        <f>IFERROR(VLOOKUP($A34,'CONCENTRADO DE CLAVES'!$I$10:$AU$732,R$8,FALSE),"")</f>
        <v>1</v>
      </c>
      <c r="S34" s="16" t="str">
        <f>IFERROR(VLOOKUP($A34,'CONCENTRADO DE CLAVES'!$I$10:$AU$732,S$8,FALSE),"")</f>
        <v>20</v>
      </c>
      <c r="T34" s="16" t="str">
        <f>IFERROR(VLOOKUP($A34,'CONCENTRADO DE CLAVES'!$I$10:$AU$732,T$8,FALSE),"")</f>
        <v>150</v>
      </c>
      <c r="U34" s="98" t="str">
        <f>IFERROR(VLOOKUP($A34,'CONCENTRADO DE CLAVES'!$I$10:$AU$732,U$8,FALSE),"")</f>
        <v>21121040140015525533E15201415100501215120150</v>
      </c>
      <c r="V34" s="31" t="str">
        <f>IFERROR(VLOOKUP($A34,'CONCENTRADO DE CLAVES'!$I$10:$AU$732,V$8,FALSE),"")</f>
        <v>INEEJAD</v>
      </c>
      <c r="W34" s="13">
        <f>IFERROR(VLOOKUP($A34,'CONCENTRADO DE CLAVES'!$I$10:$AU$732,W$8,FALSE),"")</f>
        <v>0</v>
      </c>
      <c r="X34" s="13">
        <f>IFERROR(VLOOKUP($A34,'CONCENTRADO DE CLAVES'!$I$10:$AU$732,X$8,FALSE),"")</f>
        <v>1705995.03</v>
      </c>
      <c r="Y34" s="13">
        <f>IFERROR(VLOOKUP($A34,'CONCENTRADO DE CLAVES'!$I$10:$AU$732,Y$8,FALSE),"")</f>
        <v>2395701.65</v>
      </c>
      <c r="Z34" s="37">
        <f>IFERROR(VLOOKUP($A34,'CONCENTRADO DE CLAVES'!$I$10:$AU$732,Z$8,FALSE),"")</f>
        <v>4101696.6799999997</v>
      </c>
      <c r="AA34" s="13">
        <f>IFERROR(VLOOKUP($A34,'CONCENTRADO DE CLAVES'!$I$10:$AU$732,AA$8,FALSE),"")</f>
        <v>1405333.81</v>
      </c>
      <c r="AB34" s="13">
        <f>IFERROR(VLOOKUP($A34,'CONCENTRADO DE CLAVES'!$I$10:$AU$732,AB$8,FALSE),"")</f>
        <v>922954.2</v>
      </c>
      <c r="AC34" s="13">
        <f>IFERROR(VLOOKUP($A34,'CONCENTRADO DE CLAVES'!$I$10:$AU$732,AC$8,FALSE),"")</f>
        <v>2255390.73</v>
      </c>
      <c r="AD34" s="37">
        <f>IFERROR(VLOOKUP($A34,'CONCENTRADO DE CLAVES'!$I$10:$AU$732,AD$8,FALSE),"")</f>
        <v>4583678.74</v>
      </c>
      <c r="AE34" s="13">
        <f>IFERROR(VLOOKUP($A34,'CONCENTRADO DE CLAVES'!$I$10:$AU$732,AE$8,FALSE),"")</f>
        <v>1640088.13</v>
      </c>
      <c r="AF34" s="13">
        <f>IFERROR(VLOOKUP($A34,'CONCENTRADO DE CLAVES'!$I$10:$AU$732,AF$8,FALSE),"")</f>
        <v>831900.13</v>
      </c>
      <c r="AG34" s="13">
        <f>IFERROR(VLOOKUP($A34,'CONCENTRADO DE CLAVES'!$I$10:$AU$732,AG$8,FALSE),"")</f>
        <v>2155057.7999999998</v>
      </c>
      <c r="AH34" s="37">
        <f>IFERROR(VLOOKUP($A34,'CONCENTRADO DE CLAVES'!$I$10:$AU$732,AH$8,FALSE),"")</f>
        <v>4627046.0599999996</v>
      </c>
      <c r="AI34" s="13">
        <f>IFERROR(VLOOKUP($A34,'CONCENTRADO DE CLAVES'!$I$10:$AU$732,AI$8,FALSE),"")</f>
        <v>1308528.45</v>
      </c>
      <c r="AJ34" s="13">
        <f>IFERROR(VLOOKUP($A34,'CONCENTRADO DE CLAVES'!$I$10:$AU$732,AJ$8,FALSE),"")</f>
        <v>1912938.4</v>
      </c>
      <c r="AK34" s="13">
        <f>IFERROR(VLOOKUP($A34,'CONCENTRADO DE CLAVES'!$I$10:$AU$732,AK$8,FALSE),"")</f>
        <v>4932089</v>
      </c>
      <c r="AL34" s="37">
        <f>IFERROR(VLOOKUP($A34,'CONCENTRADO DE CLAVES'!$I$10:$AU$732,AL$8,FALSE),"")</f>
        <v>8153555.8499999996</v>
      </c>
      <c r="AM34" s="69">
        <f>IFERROR(VLOOKUP($A34,'CONCENTRADO DE CLAVES'!$I$10:$AU$732,AM$8,FALSE),"")</f>
        <v>21465977.329999998</v>
      </c>
    </row>
    <row r="35" spans="1:39" x14ac:dyDescent="0.25">
      <c r="A35" s="15">
        <v>26</v>
      </c>
      <c r="B35" s="16" t="str">
        <f>IFERROR(VLOOKUP($A35,'CONCENTRADO DE CLAVES'!$I$10:$AU$732,B$8,FALSE),"")</f>
        <v>21121</v>
      </c>
      <c r="C35" s="16" t="str">
        <f>IFERROR(VLOOKUP($A35,'CONCENTRADO DE CLAVES'!$I$10:$AU$732,C$8,FALSE),"")</f>
        <v>04</v>
      </c>
      <c r="D35" s="16" t="str">
        <f>IFERROR(VLOOKUP($A35,'CONCENTRADO DE CLAVES'!$I$10:$AU$732,D$8,FALSE),"")</f>
        <v>014</v>
      </c>
      <c r="E35" s="16" t="str">
        <f>IFERROR(VLOOKUP($A35,'CONCENTRADO DE CLAVES'!$I$10:$AU$732,E$8,FALSE),"")</f>
        <v>00155</v>
      </c>
      <c r="F35" s="16" t="str">
        <f>IFERROR(VLOOKUP($A35,'CONCENTRADO DE CLAVES'!$I$10:$AU$732,F$8,FALSE),"")</f>
        <v>2</v>
      </c>
      <c r="G35" s="16" t="str">
        <f>IFERROR(VLOOKUP($A35,'CONCENTRADO DE CLAVES'!$I$10:$AU$732,G$8,FALSE),"")</f>
        <v>5</v>
      </c>
      <c r="H35" s="16" t="str">
        <f>IFERROR(VLOOKUP($A35,'CONCENTRADO DE CLAVES'!$I$10:$AU$732,H$8,FALSE),"")</f>
        <v>5</v>
      </c>
      <c r="I35" s="16" t="str">
        <f>IFERROR(VLOOKUP($A35,'CONCENTRADO DE CLAVES'!$I$10:$AU$732,I$8,FALSE),"")</f>
        <v>3</v>
      </c>
      <c r="J35" s="16" t="str">
        <f>IFERROR(VLOOKUP($A35,'CONCENTRADO DE CLAVES'!$I$10:$AU$732,J$8,FALSE),"")</f>
        <v>3</v>
      </c>
      <c r="K35" s="16" t="str">
        <f>IFERROR(VLOOKUP($A35,'CONCENTRADO DE CLAVES'!$I$10:$AU$732,K$8,FALSE),"")</f>
        <v>E</v>
      </c>
      <c r="L35" s="16" t="str">
        <f>IFERROR(VLOOKUP($A35,'CONCENTRADO DE CLAVES'!$I$10:$AU$732,L$8,FALSE),"")</f>
        <v>152</v>
      </c>
      <c r="M35" s="16" t="str">
        <f>IFERROR(VLOOKUP($A35,'CONCENTRADO DE CLAVES'!$I$10:$AU$732,M$8,FALSE),"")</f>
        <v>03</v>
      </c>
      <c r="N35" s="16" t="str">
        <f>IFERROR(VLOOKUP($A35,'CONCENTRADO DE CLAVES'!$I$10:$AU$732,N$8,FALSE),"")</f>
        <v>4151</v>
      </c>
      <c r="O35" s="16" t="str">
        <f>IFERROR(VLOOKUP($A35,'CONCENTRADO DE CLAVES'!$I$10:$AU$732,O$8,FALSE),"")</f>
        <v>00</v>
      </c>
      <c r="P35" s="16" t="str">
        <f>IFERROR(VLOOKUP($A35,'CONCENTRADO DE CLAVES'!$I$10:$AU$732,P$8,FALSE),"")</f>
        <v>1</v>
      </c>
      <c r="Q35" s="16" t="str">
        <f>IFERROR(VLOOKUP($A35,'CONCENTRADO DE CLAVES'!$I$10:$AU$732,Q$8,FALSE),"")</f>
        <v>00100</v>
      </c>
      <c r="R35" s="16" t="str">
        <f>IFERROR(VLOOKUP($A35,'CONCENTRADO DE CLAVES'!$I$10:$AU$732,R$8,FALSE),"")</f>
        <v>1</v>
      </c>
      <c r="S35" s="16" t="str">
        <f>IFERROR(VLOOKUP($A35,'CONCENTRADO DE CLAVES'!$I$10:$AU$732,S$8,FALSE),"")</f>
        <v>20</v>
      </c>
      <c r="T35" s="16" t="str">
        <f>IFERROR(VLOOKUP($A35,'CONCENTRADO DE CLAVES'!$I$10:$AU$732,T$8,FALSE),"")</f>
        <v>150</v>
      </c>
      <c r="U35" s="98" t="str">
        <f>IFERROR(VLOOKUP($A35,'CONCENTRADO DE CLAVES'!$I$10:$AU$732,U$8,FALSE),"")</f>
        <v>21121040140015525533E15203415100100100120150</v>
      </c>
      <c r="V35" s="31" t="str">
        <f>IFERROR(VLOOKUP($A35,'CONCENTRADO DE CLAVES'!$I$10:$AU$732,V$8,FALSE),"")</f>
        <v>INEEJAD</v>
      </c>
      <c r="W35" s="13">
        <f>IFERROR(VLOOKUP($A35,'CONCENTRADO DE CLAVES'!$I$10:$AU$732,W$8,FALSE),"")</f>
        <v>0</v>
      </c>
      <c r="X35" s="13">
        <f>IFERROR(VLOOKUP($A35,'CONCENTRADO DE CLAVES'!$I$10:$AU$732,X$8,FALSE),"")</f>
        <v>0</v>
      </c>
      <c r="Y35" s="13">
        <f>IFERROR(VLOOKUP($A35,'CONCENTRADO DE CLAVES'!$I$10:$AU$732,Y$8,FALSE),"")</f>
        <v>0</v>
      </c>
      <c r="Z35" s="37">
        <f>IFERROR(VLOOKUP($A35,'CONCENTRADO DE CLAVES'!$I$10:$AU$732,Z$8,FALSE),"")</f>
        <v>0</v>
      </c>
      <c r="AA35" s="13">
        <f>IFERROR(VLOOKUP($A35,'CONCENTRADO DE CLAVES'!$I$10:$AU$732,AA$8,FALSE),"")</f>
        <v>943085.56</v>
      </c>
      <c r="AB35" s="13">
        <f>IFERROR(VLOOKUP($A35,'CONCENTRADO DE CLAVES'!$I$10:$AU$732,AB$8,FALSE),"")</f>
        <v>841689.82</v>
      </c>
      <c r="AC35" s="13">
        <f>IFERROR(VLOOKUP($A35,'CONCENTRADO DE CLAVES'!$I$10:$AU$732,AC$8,FALSE),"")</f>
        <v>858234.11</v>
      </c>
      <c r="AD35" s="37">
        <f>IFERROR(VLOOKUP($A35,'CONCENTRADO DE CLAVES'!$I$10:$AU$732,AD$8,FALSE),"")</f>
        <v>2643009.4899999998</v>
      </c>
      <c r="AE35" s="13">
        <f>IFERROR(VLOOKUP($A35,'CONCENTRADO DE CLAVES'!$I$10:$AU$732,AE$8,FALSE),"")</f>
        <v>2460959.94</v>
      </c>
      <c r="AF35" s="13">
        <f>IFERROR(VLOOKUP($A35,'CONCENTRADO DE CLAVES'!$I$10:$AU$732,AF$8,FALSE),"")</f>
        <v>858234.1</v>
      </c>
      <c r="AG35" s="13">
        <f>IFERROR(VLOOKUP($A35,'CONCENTRADO DE CLAVES'!$I$10:$AU$732,AG$8,FALSE),"")</f>
        <v>904764.88</v>
      </c>
      <c r="AH35" s="37">
        <f>IFERROR(VLOOKUP($A35,'CONCENTRADO DE CLAVES'!$I$10:$AU$732,AH$8,FALSE),"")</f>
        <v>4223958.92</v>
      </c>
      <c r="AI35" s="13">
        <f>IFERROR(VLOOKUP($A35,'CONCENTRADO DE CLAVES'!$I$10:$AU$732,AI$8,FALSE),"")</f>
        <v>913037.02</v>
      </c>
      <c r="AJ35" s="13">
        <f>IFERROR(VLOOKUP($A35,'CONCENTRADO DE CLAVES'!$I$10:$AU$732,AJ$8,FALSE),"")</f>
        <v>935785.4</v>
      </c>
      <c r="AK35" s="13">
        <f>IFERROR(VLOOKUP($A35,'CONCENTRADO DE CLAVES'!$I$10:$AU$732,AK$8,FALSE),"")</f>
        <v>1607249.46</v>
      </c>
      <c r="AL35" s="37">
        <f>IFERROR(VLOOKUP($A35,'CONCENTRADO DE CLAVES'!$I$10:$AU$732,AL$8,FALSE),"")</f>
        <v>3456071.88</v>
      </c>
      <c r="AM35" s="69">
        <f>IFERROR(VLOOKUP($A35,'CONCENTRADO DE CLAVES'!$I$10:$AU$732,AM$8,FALSE),"")</f>
        <v>10323040.289999999</v>
      </c>
    </row>
    <row r="36" spans="1:39" x14ac:dyDescent="0.25">
      <c r="A36" s="15">
        <v>27</v>
      </c>
      <c r="B36" s="16" t="str">
        <f>IFERROR(VLOOKUP($A36,'CONCENTRADO DE CLAVES'!$I$10:$AU$732,B$8,FALSE),"")</f>
        <v>21121</v>
      </c>
      <c r="C36" s="16" t="str">
        <f>IFERROR(VLOOKUP($A36,'CONCENTRADO DE CLAVES'!$I$10:$AU$732,C$8,FALSE),"")</f>
        <v>04</v>
      </c>
      <c r="D36" s="16" t="str">
        <f>IFERROR(VLOOKUP($A36,'CONCENTRADO DE CLAVES'!$I$10:$AU$732,D$8,FALSE),"")</f>
        <v>014</v>
      </c>
      <c r="E36" s="16" t="str">
        <f>IFERROR(VLOOKUP($A36,'CONCENTRADO DE CLAVES'!$I$10:$AU$732,E$8,FALSE),"")</f>
        <v>00155</v>
      </c>
      <c r="F36" s="16" t="str">
        <f>IFERROR(VLOOKUP($A36,'CONCENTRADO DE CLAVES'!$I$10:$AU$732,F$8,FALSE),"")</f>
        <v>2</v>
      </c>
      <c r="G36" s="16" t="str">
        <f>IFERROR(VLOOKUP($A36,'CONCENTRADO DE CLAVES'!$I$10:$AU$732,G$8,FALSE),"")</f>
        <v>5</v>
      </c>
      <c r="H36" s="16" t="str">
        <f>IFERROR(VLOOKUP($A36,'CONCENTRADO DE CLAVES'!$I$10:$AU$732,H$8,FALSE),"")</f>
        <v>5</v>
      </c>
      <c r="I36" s="16" t="str">
        <f>IFERROR(VLOOKUP($A36,'CONCENTRADO DE CLAVES'!$I$10:$AU$732,I$8,FALSE),"")</f>
        <v>3</v>
      </c>
      <c r="J36" s="16" t="str">
        <f>IFERROR(VLOOKUP($A36,'CONCENTRADO DE CLAVES'!$I$10:$AU$732,J$8,FALSE),"")</f>
        <v>3</v>
      </c>
      <c r="K36" s="16" t="str">
        <f>IFERROR(VLOOKUP($A36,'CONCENTRADO DE CLAVES'!$I$10:$AU$732,K$8,FALSE),"")</f>
        <v>E</v>
      </c>
      <c r="L36" s="16" t="str">
        <f>IFERROR(VLOOKUP($A36,'CONCENTRADO DE CLAVES'!$I$10:$AU$732,L$8,FALSE),"")</f>
        <v>152</v>
      </c>
      <c r="M36" s="16" t="str">
        <f>IFERROR(VLOOKUP($A36,'CONCENTRADO DE CLAVES'!$I$10:$AU$732,M$8,FALSE),"")</f>
        <v>02</v>
      </c>
      <c r="N36" s="16" t="str">
        <f>IFERROR(VLOOKUP($A36,'CONCENTRADO DE CLAVES'!$I$10:$AU$732,N$8,FALSE),"")</f>
        <v>4151</v>
      </c>
      <c r="O36" s="16" t="str">
        <f>IFERROR(VLOOKUP($A36,'CONCENTRADO DE CLAVES'!$I$10:$AU$732,O$8,FALSE),"")</f>
        <v>00</v>
      </c>
      <c r="P36" s="16" t="str">
        <f>IFERROR(VLOOKUP($A36,'CONCENTRADO DE CLAVES'!$I$10:$AU$732,P$8,FALSE),"")</f>
        <v>1</v>
      </c>
      <c r="Q36" s="16" t="str">
        <f>IFERROR(VLOOKUP($A36,'CONCENTRADO DE CLAVES'!$I$10:$AU$732,Q$8,FALSE),"")</f>
        <v>00100</v>
      </c>
      <c r="R36" s="16" t="str">
        <f>IFERROR(VLOOKUP($A36,'CONCENTRADO DE CLAVES'!$I$10:$AU$732,R$8,FALSE),"")</f>
        <v>1</v>
      </c>
      <c r="S36" s="16" t="str">
        <f>IFERROR(VLOOKUP($A36,'CONCENTRADO DE CLAVES'!$I$10:$AU$732,S$8,FALSE),"")</f>
        <v>20</v>
      </c>
      <c r="T36" s="16" t="str">
        <f>IFERROR(VLOOKUP($A36,'CONCENTRADO DE CLAVES'!$I$10:$AU$732,T$8,FALSE),"")</f>
        <v>150</v>
      </c>
      <c r="U36" s="98" t="str">
        <f>IFERROR(VLOOKUP($A36,'CONCENTRADO DE CLAVES'!$I$10:$AU$732,U$8,FALSE),"")</f>
        <v>21121040140015525533E15202415100100100120150</v>
      </c>
      <c r="V36" s="31" t="str">
        <f>IFERROR(VLOOKUP($A36,'CONCENTRADO DE CLAVES'!$I$10:$AU$732,V$8,FALSE),"")</f>
        <v>INEEJAD</v>
      </c>
      <c r="W36" s="13">
        <f>IFERROR(VLOOKUP($A36,'CONCENTRADO DE CLAVES'!$I$10:$AU$732,W$8,FALSE),"")</f>
        <v>0</v>
      </c>
      <c r="X36" s="13">
        <f>IFERROR(VLOOKUP($A36,'CONCENTRADO DE CLAVES'!$I$10:$AU$732,X$8,FALSE),"")</f>
        <v>0</v>
      </c>
      <c r="Y36" s="13">
        <f>IFERROR(VLOOKUP($A36,'CONCENTRADO DE CLAVES'!$I$10:$AU$732,Y$8,FALSE),"")</f>
        <v>0</v>
      </c>
      <c r="Z36" s="37">
        <f>IFERROR(VLOOKUP($A36,'CONCENTRADO DE CLAVES'!$I$10:$AU$732,Z$8,FALSE),"")</f>
        <v>0</v>
      </c>
      <c r="AA36" s="13">
        <f>IFERROR(VLOOKUP($A36,'CONCENTRADO DE CLAVES'!$I$10:$AU$732,AA$8,FALSE),"")</f>
        <v>943085.56</v>
      </c>
      <c r="AB36" s="13">
        <f>IFERROR(VLOOKUP($A36,'CONCENTRADO DE CLAVES'!$I$10:$AU$732,AB$8,FALSE),"")</f>
        <v>841689.82</v>
      </c>
      <c r="AC36" s="13">
        <f>IFERROR(VLOOKUP($A36,'CONCENTRADO DE CLAVES'!$I$10:$AU$732,AC$8,FALSE),"")</f>
        <v>858234.11</v>
      </c>
      <c r="AD36" s="37">
        <f>IFERROR(VLOOKUP($A36,'CONCENTRADO DE CLAVES'!$I$10:$AU$732,AD$8,FALSE),"")</f>
        <v>2643009.4899999998</v>
      </c>
      <c r="AE36" s="13">
        <f>IFERROR(VLOOKUP($A36,'CONCENTRADO DE CLAVES'!$I$10:$AU$732,AE$8,FALSE),"")</f>
        <v>2460960.41</v>
      </c>
      <c r="AF36" s="13">
        <f>IFERROR(VLOOKUP($A36,'CONCENTRADO DE CLAVES'!$I$10:$AU$732,AF$8,FALSE),"")</f>
        <v>909622.18</v>
      </c>
      <c r="AG36" s="13">
        <f>IFERROR(VLOOKUP($A36,'CONCENTRADO DE CLAVES'!$I$10:$AU$732,AG$8,FALSE),"")</f>
        <v>904764.88</v>
      </c>
      <c r="AH36" s="37">
        <f>IFERROR(VLOOKUP($A36,'CONCENTRADO DE CLAVES'!$I$10:$AU$732,AH$8,FALSE),"")</f>
        <v>4275347.4700000007</v>
      </c>
      <c r="AI36" s="13">
        <f>IFERROR(VLOOKUP($A36,'CONCENTRADO DE CLAVES'!$I$10:$AU$732,AI$8,FALSE),"")</f>
        <v>913037.02</v>
      </c>
      <c r="AJ36" s="13">
        <f>IFERROR(VLOOKUP($A36,'CONCENTRADO DE CLAVES'!$I$10:$AU$732,AJ$8,FALSE),"")</f>
        <v>935785.4</v>
      </c>
      <c r="AK36" s="13">
        <f>IFERROR(VLOOKUP($A36,'CONCENTRADO DE CLAVES'!$I$10:$AU$732,AK$8,FALSE),"")</f>
        <v>1607249.51</v>
      </c>
      <c r="AL36" s="37">
        <f>IFERROR(VLOOKUP($A36,'CONCENTRADO DE CLAVES'!$I$10:$AU$732,AL$8,FALSE),"")</f>
        <v>3456071.9299999997</v>
      </c>
      <c r="AM36" s="69">
        <f>IFERROR(VLOOKUP($A36,'CONCENTRADO DE CLAVES'!$I$10:$AU$732,AM$8,FALSE),"")</f>
        <v>10374428.890000001</v>
      </c>
    </row>
    <row r="37" spans="1:39" x14ac:dyDescent="0.25">
      <c r="A37" s="15">
        <v>28</v>
      </c>
      <c r="B37" s="16" t="str">
        <f>IFERROR(VLOOKUP($A37,'CONCENTRADO DE CLAVES'!$I$10:$AU$732,B$8,FALSE),"")</f>
        <v>21121</v>
      </c>
      <c r="C37" s="16" t="str">
        <f>IFERROR(VLOOKUP($A37,'CONCENTRADO DE CLAVES'!$I$10:$AU$732,C$8,FALSE),"")</f>
        <v>04</v>
      </c>
      <c r="D37" s="16" t="str">
        <f>IFERROR(VLOOKUP($A37,'CONCENTRADO DE CLAVES'!$I$10:$AU$732,D$8,FALSE),"")</f>
        <v>014</v>
      </c>
      <c r="E37" s="16" t="str">
        <f>IFERROR(VLOOKUP($A37,'CONCENTRADO DE CLAVES'!$I$10:$AU$732,E$8,FALSE),"")</f>
        <v>00155</v>
      </c>
      <c r="F37" s="16" t="str">
        <f>IFERROR(VLOOKUP($A37,'CONCENTRADO DE CLAVES'!$I$10:$AU$732,F$8,FALSE),"")</f>
        <v>2</v>
      </c>
      <c r="G37" s="16" t="str">
        <f>IFERROR(VLOOKUP($A37,'CONCENTRADO DE CLAVES'!$I$10:$AU$732,G$8,FALSE),"")</f>
        <v>5</v>
      </c>
      <c r="H37" s="16" t="str">
        <f>IFERROR(VLOOKUP($A37,'CONCENTRADO DE CLAVES'!$I$10:$AU$732,H$8,FALSE),"")</f>
        <v>5</v>
      </c>
      <c r="I37" s="16" t="str">
        <f>IFERROR(VLOOKUP($A37,'CONCENTRADO DE CLAVES'!$I$10:$AU$732,I$8,FALSE),"")</f>
        <v>3</v>
      </c>
      <c r="J37" s="16" t="str">
        <f>IFERROR(VLOOKUP($A37,'CONCENTRADO DE CLAVES'!$I$10:$AU$732,J$8,FALSE),"")</f>
        <v>3</v>
      </c>
      <c r="K37" s="16" t="str">
        <f>IFERROR(VLOOKUP($A37,'CONCENTRADO DE CLAVES'!$I$10:$AU$732,K$8,FALSE),"")</f>
        <v>E</v>
      </c>
      <c r="L37" s="16" t="str">
        <f>IFERROR(VLOOKUP($A37,'CONCENTRADO DE CLAVES'!$I$10:$AU$732,L$8,FALSE),"")</f>
        <v>152</v>
      </c>
      <c r="M37" s="16" t="str">
        <f>IFERROR(VLOOKUP($A37,'CONCENTRADO DE CLAVES'!$I$10:$AU$732,M$8,FALSE),"")</f>
        <v>01</v>
      </c>
      <c r="N37" s="16" t="str">
        <f>IFERROR(VLOOKUP($A37,'CONCENTRADO DE CLAVES'!$I$10:$AU$732,N$8,FALSE),"")</f>
        <v>4151</v>
      </c>
      <c r="O37" s="16" t="str">
        <f>IFERROR(VLOOKUP($A37,'CONCENTRADO DE CLAVES'!$I$10:$AU$732,O$8,FALSE),"")</f>
        <v>00</v>
      </c>
      <c r="P37" s="16" t="str">
        <f>IFERROR(VLOOKUP($A37,'CONCENTRADO DE CLAVES'!$I$10:$AU$732,P$8,FALSE),"")</f>
        <v>1</v>
      </c>
      <c r="Q37" s="16" t="str">
        <f>IFERROR(VLOOKUP($A37,'CONCENTRADO DE CLAVES'!$I$10:$AU$732,Q$8,FALSE),"")</f>
        <v>00100</v>
      </c>
      <c r="R37" s="16" t="str">
        <f>IFERROR(VLOOKUP($A37,'CONCENTRADO DE CLAVES'!$I$10:$AU$732,R$8,FALSE),"")</f>
        <v>1</v>
      </c>
      <c r="S37" s="16" t="str">
        <f>IFERROR(VLOOKUP($A37,'CONCENTRADO DE CLAVES'!$I$10:$AU$732,S$8,FALSE),"")</f>
        <v>20</v>
      </c>
      <c r="T37" s="16" t="str">
        <f>IFERROR(VLOOKUP($A37,'CONCENTRADO DE CLAVES'!$I$10:$AU$732,T$8,FALSE),"")</f>
        <v>150</v>
      </c>
      <c r="U37" s="98" t="str">
        <f>IFERROR(VLOOKUP($A37,'CONCENTRADO DE CLAVES'!$I$10:$AU$732,U$8,FALSE),"")</f>
        <v>21121040140015525533E15201415100100100120150</v>
      </c>
      <c r="V37" s="31" t="str">
        <f>IFERROR(VLOOKUP($A37,'CONCENTRADO DE CLAVES'!$I$10:$AU$732,V$8,FALSE),"")</f>
        <v>INEEJAD</v>
      </c>
      <c r="W37" s="13">
        <f>IFERROR(VLOOKUP($A37,'CONCENTRADO DE CLAVES'!$I$10:$AU$732,W$8,FALSE),"")</f>
        <v>0</v>
      </c>
      <c r="X37" s="13">
        <f>IFERROR(VLOOKUP($A37,'CONCENTRADO DE CLAVES'!$I$10:$AU$732,X$8,FALSE),"")</f>
        <v>0</v>
      </c>
      <c r="Y37" s="13">
        <f>IFERROR(VLOOKUP($A37,'CONCENTRADO DE CLAVES'!$I$10:$AU$732,Y$8,FALSE),"")</f>
        <v>0</v>
      </c>
      <c r="Z37" s="37">
        <f>IFERROR(VLOOKUP($A37,'CONCENTRADO DE CLAVES'!$I$10:$AU$732,Z$8,FALSE),"")</f>
        <v>0</v>
      </c>
      <c r="AA37" s="13">
        <f>IFERROR(VLOOKUP($A37,'CONCENTRADO DE CLAVES'!$I$10:$AU$732,AA$8,FALSE),"")</f>
        <v>943085.56</v>
      </c>
      <c r="AB37" s="13">
        <f>IFERROR(VLOOKUP($A37,'CONCENTRADO DE CLAVES'!$I$10:$AU$732,AB$8,FALSE),"")</f>
        <v>841689.82</v>
      </c>
      <c r="AC37" s="13">
        <f>IFERROR(VLOOKUP($A37,'CONCENTRADO DE CLAVES'!$I$10:$AU$732,AC$8,FALSE),"")</f>
        <v>858234.11</v>
      </c>
      <c r="AD37" s="37">
        <f>IFERROR(VLOOKUP($A37,'CONCENTRADO DE CLAVES'!$I$10:$AU$732,AD$8,FALSE),"")</f>
        <v>2643009.4899999998</v>
      </c>
      <c r="AE37" s="13">
        <f>IFERROR(VLOOKUP($A37,'CONCENTRADO DE CLAVES'!$I$10:$AU$732,AE$8,FALSE),"")</f>
        <v>2460960.46</v>
      </c>
      <c r="AF37" s="13">
        <f>IFERROR(VLOOKUP($A37,'CONCENTRADO DE CLAVES'!$I$10:$AU$732,AF$8,FALSE),"")</f>
        <v>858234.1</v>
      </c>
      <c r="AG37" s="13">
        <f>IFERROR(VLOOKUP($A37,'CONCENTRADO DE CLAVES'!$I$10:$AU$732,AG$8,FALSE),"")</f>
        <v>904764.88</v>
      </c>
      <c r="AH37" s="37">
        <f>IFERROR(VLOOKUP($A37,'CONCENTRADO DE CLAVES'!$I$10:$AU$732,AH$8,FALSE),"")</f>
        <v>4223959.4400000004</v>
      </c>
      <c r="AI37" s="13">
        <f>IFERROR(VLOOKUP($A37,'CONCENTRADO DE CLAVES'!$I$10:$AU$732,AI$8,FALSE),"")</f>
        <v>913037.02</v>
      </c>
      <c r="AJ37" s="13">
        <f>IFERROR(VLOOKUP($A37,'CONCENTRADO DE CLAVES'!$I$10:$AU$732,AJ$8,FALSE),"")</f>
        <v>935785.4</v>
      </c>
      <c r="AK37" s="13">
        <f>IFERROR(VLOOKUP($A37,'CONCENTRADO DE CLAVES'!$I$10:$AU$732,AK$8,FALSE),"")</f>
        <v>1607249.47</v>
      </c>
      <c r="AL37" s="37">
        <f>IFERROR(VLOOKUP($A37,'CONCENTRADO DE CLAVES'!$I$10:$AU$732,AL$8,FALSE),"")</f>
        <v>3456071.8899999997</v>
      </c>
      <c r="AM37" s="69">
        <f>IFERROR(VLOOKUP($A37,'CONCENTRADO DE CLAVES'!$I$10:$AU$732,AM$8,FALSE),"")</f>
        <v>10323040.82</v>
      </c>
    </row>
    <row r="38" spans="1:39" x14ac:dyDescent="0.25">
      <c r="A38" s="15">
        <v>29</v>
      </c>
      <c r="B38" s="16" t="str">
        <f>IFERROR(VLOOKUP($A38,'CONCENTRADO DE CLAVES'!$I$10:$AU$732,B$8,FALSE),"")</f>
        <v>21121</v>
      </c>
      <c r="C38" s="16" t="str">
        <f>IFERROR(VLOOKUP($A38,'CONCENTRADO DE CLAVES'!$I$10:$AU$732,C$8,FALSE),"")</f>
        <v>04</v>
      </c>
      <c r="D38" s="16" t="str">
        <f>IFERROR(VLOOKUP($A38,'CONCENTRADO DE CLAVES'!$I$10:$AU$732,D$8,FALSE),"")</f>
        <v>015</v>
      </c>
      <c r="E38" s="16" t="str">
        <f>IFERROR(VLOOKUP($A38,'CONCENTRADO DE CLAVES'!$I$10:$AU$732,E$8,FALSE),"")</f>
        <v>00156</v>
      </c>
      <c r="F38" s="16" t="str">
        <f>IFERROR(VLOOKUP($A38,'CONCENTRADO DE CLAVES'!$I$10:$AU$732,F$8,FALSE),"")</f>
        <v>2</v>
      </c>
      <c r="G38" s="16" t="str">
        <f>IFERROR(VLOOKUP($A38,'CONCENTRADO DE CLAVES'!$I$10:$AU$732,G$8,FALSE),"")</f>
        <v>5</v>
      </c>
      <c r="H38" s="16" t="str">
        <f>IFERROR(VLOOKUP($A38,'CONCENTRADO DE CLAVES'!$I$10:$AU$732,H$8,FALSE),"")</f>
        <v>6</v>
      </c>
      <c r="I38" s="16" t="str">
        <f>IFERROR(VLOOKUP($A38,'CONCENTRADO DE CLAVES'!$I$10:$AU$732,I$8,FALSE),"")</f>
        <v>3</v>
      </c>
      <c r="J38" s="16" t="str">
        <f>IFERROR(VLOOKUP($A38,'CONCENTRADO DE CLAVES'!$I$10:$AU$732,J$8,FALSE),"")</f>
        <v>3</v>
      </c>
      <c r="K38" s="16" t="str">
        <f>IFERROR(VLOOKUP($A38,'CONCENTRADO DE CLAVES'!$I$10:$AU$732,K$8,FALSE),"")</f>
        <v>M</v>
      </c>
      <c r="L38" s="16" t="str">
        <f>IFERROR(VLOOKUP($A38,'CONCENTRADO DE CLAVES'!$I$10:$AU$732,L$8,FALSE),"")</f>
        <v>211</v>
      </c>
      <c r="M38" s="16" t="str">
        <f>IFERROR(VLOOKUP($A38,'CONCENTRADO DE CLAVES'!$I$10:$AU$732,M$8,FALSE),"")</f>
        <v>01</v>
      </c>
      <c r="N38" s="16" t="str">
        <f>IFERROR(VLOOKUP($A38,'CONCENTRADO DE CLAVES'!$I$10:$AU$732,N$8,FALSE),"")</f>
        <v>4151</v>
      </c>
      <c r="O38" s="16" t="str">
        <f>IFERROR(VLOOKUP($A38,'CONCENTRADO DE CLAVES'!$I$10:$AU$732,O$8,FALSE),"")</f>
        <v>00</v>
      </c>
      <c r="P38" s="16" t="str">
        <f>IFERROR(VLOOKUP($A38,'CONCENTRADO DE CLAVES'!$I$10:$AU$732,P$8,FALSE),"")</f>
        <v>1</v>
      </c>
      <c r="Q38" s="16" t="str">
        <f>IFERROR(VLOOKUP($A38,'CONCENTRADO DE CLAVES'!$I$10:$AU$732,Q$8,FALSE),"")</f>
        <v>00100</v>
      </c>
      <c r="R38" s="16" t="str">
        <f>IFERROR(VLOOKUP($A38,'CONCENTRADO DE CLAVES'!$I$10:$AU$732,R$8,FALSE),"")</f>
        <v>1</v>
      </c>
      <c r="S38" s="16" t="str">
        <f>IFERROR(VLOOKUP($A38,'CONCENTRADO DE CLAVES'!$I$10:$AU$732,S$8,FALSE),"")</f>
        <v>12</v>
      </c>
      <c r="T38" s="16" t="str">
        <f>IFERROR(VLOOKUP($A38,'CONCENTRADO DE CLAVES'!$I$10:$AU$732,T$8,FALSE),"")</f>
        <v>039</v>
      </c>
      <c r="U38" s="98" t="str">
        <f>IFERROR(VLOOKUP($A38,'CONCENTRADO DE CLAVES'!$I$10:$AU$732,U$8,FALSE),"")</f>
        <v>21121040150015625633M21101415100100100112039</v>
      </c>
      <c r="V38" s="31" t="str">
        <f>IFERROR(VLOOKUP($A38,'CONCENTRADO DE CLAVES'!$I$10:$AU$732,V$8,FALSE),"")</f>
        <v>INFEJAL</v>
      </c>
      <c r="W38" s="13">
        <f>IFERROR(VLOOKUP($A38,'CONCENTRADO DE CLAVES'!$I$10:$AU$732,W$8,FALSE),"")</f>
        <v>0</v>
      </c>
      <c r="X38" s="13">
        <f>IFERROR(VLOOKUP($A38,'CONCENTRADO DE CLAVES'!$I$10:$AU$732,X$8,FALSE),"")</f>
        <v>0</v>
      </c>
      <c r="Y38" s="13">
        <f>IFERROR(VLOOKUP($A38,'CONCENTRADO DE CLAVES'!$I$10:$AU$732,Y$8,FALSE),"")</f>
        <v>0</v>
      </c>
      <c r="Z38" s="37">
        <f>IFERROR(VLOOKUP($A38,'CONCENTRADO DE CLAVES'!$I$10:$AU$732,Z$8,FALSE),"")</f>
        <v>0</v>
      </c>
      <c r="AA38" s="13">
        <f>IFERROR(VLOOKUP($A38,'CONCENTRADO DE CLAVES'!$I$10:$AU$732,AA$8,FALSE),"")</f>
        <v>3131765.48</v>
      </c>
      <c r="AB38" s="13">
        <f>IFERROR(VLOOKUP($A38,'CONCENTRADO DE CLAVES'!$I$10:$AU$732,AB$8,FALSE),"")</f>
        <v>3130187.32</v>
      </c>
      <c r="AC38" s="13">
        <f>IFERROR(VLOOKUP($A38,'CONCENTRADO DE CLAVES'!$I$10:$AU$732,AC$8,FALSE),"")</f>
        <v>0</v>
      </c>
      <c r="AD38" s="37">
        <f>IFERROR(VLOOKUP($A38,'CONCENTRADO DE CLAVES'!$I$10:$AU$732,AD$8,FALSE),"")</f>
        <v>6261952.7999999998</v>
      </c>
      <c r="AE38" s="13">
        <f>IFERROR(VLOOKUP($A38,'CONCENTRADO DE CLAVES'!$I$10:$AU$732,AE$8,FALSE),"")</f>
        <v>15157202.4</v>
      </c>
      <c r="AF38" s="13">
        <f>IFERROR(VLOOKUP($A38,'CONCENTRADO DE CLAVES'!$I$10:$AU$732,AF$8,FALSE),"")</f>
        <v>3237859.63</v>
      </c>
      <c r="AG38" s="13">
        <f>IFERROR(VLOOKUP($A38,'CONCENTRADO DE CLAVES'!$I$10:$AU$732,AG$8,FALSE),"")</f>
        <v>3364759.11</v>
      </c>
      <c r="AH38" s="37">
        <f>IFERROR(VLOOKUP($A38,'CONCENTRADO DE CLAVES'!$I$10:$AU$732,AH$8,FALSE),"")</f>
        <v>21759821.140000001</v>
      </c>
      <c r="AI38" s="13">
        <f>IFERROR(VLOOKUP($A38,'CONCENTRADO DE CLAVES'!$I$10:$AU$732,AI$8,FALSE),"")</f>
        <v>3395522.64</v>
      </c>
      <c r="AJ38" s="13">
        <f>IFERROR(VLOOKUP($A38,'CONCENTRADO DE CLAVES'!$I$10:$AU$732,AJ$8,FALSE),"")</f>
        <v>3480122.33</v>
      </c>
      <c r="AK38" s="13">
        <f>IFERROR(VLOOKUP($A38,'CONCENTRADO DE CLAVES'!$I$10:$AU$732,AK$8,FALSE),"")</f>
        <v>3556971.08</v>
      </c>
      <c r="AL38" s="37">
        <f>IFERROR(VLOOKUP($A38,'CONCENTRADO DE CLAVES'!$I$10:$AU$732,AL$8,FALSE),"")</f>
        <v>10432616.050000001</v>
      </c>
      <c r="AM38" s="69">
        <f>IFERROR(VLOOKUP($A38,'CONCENTRADO DE CLAVES'!$I$10:$AU$732,AM$8,FALSE),"")</f>
        <v>38454389.990000002</v>
      </c>
    </row>
    <row r="39" spans="1:39" x14ac:dyDescent="0.25">
      <c r="A39" s="15">
        <v>30</v>
      </c>
      <c r="B39" s="16">
        <f>IFERROR(VLOOKUP($A39,'CONCENTRADO DE CLAVES'!$I$10:$AU$732,B$8,FALSE),"")</f>
        <v>21121</v>
      </c>
      <c r="C39" s="16">
        <f>IFERROR(VLOOKUP($A39,'CONCENTRADO DE CLAVES'!$I$10:$AU$732,C$8,FALSE),"")</f>
        <v>4</v>
      </c>
      <c r="D39" s="16">
        <f>IFERROR(VLOOKUP($A39,'CONCENTRADO DE CLAVES'!$I$10:$AU$732,D$8,FALSE),"")</f>
        <v>9</v>
      </c>
      <c r="E39" s="16">
        <f>IFERROR(VLOOKUP($A39,'CONCENTRADO DE CLAVES'!$I$10:$AU$732,E$8,FALSE),"")</f>
        <v>150</v>
      </c>
      <c r="F39" s="16">
        <f>IFERROR(VLOOKUP($A39,'CONCENTRADO DE CLAVES'!$I$10:$AU$732,F$8,FALSE),"")</f>
        <v>2</v>
      </c>
      <c r="G39" s="16">
        <f>IFERROR(VLOOKUP($A39,'CONCENTRADO DE CLAVES'!$I$10:$AU$732,G$8,FALSE),"")</f>
        <v>5</v>
      </c>
      <c r="H39" s="16">
        <f>IFERROR(VLOOKUP($A39,'CONCENTRADO DE CLAVES'!$I$10:$AU$732,H$8,FALSE),"")</f>
        <v>2</v>
      </c>
      <c r="I39" s="16">
        <f>IFERROR(VLOOKUP($A39,'CONCENTRADO DE CLAVES'!$I$10:$AU$732,I$8,FALSE),"")</f>
        <v>3</v>
      </c>
      <c r="J39" s="16">
        <f>IFERROR(VLOOKUP($A39,'CONCENTRADO DE CLAVES'!$I$10:$AU$732,J$8,FALSE),"")</f>
        <v>3</v>
      </c>
      <c r="K39" s="16" t="str">
        <f>IFERROR(VLOOKUP($A39,'CONCENTRADO DE CLAVES'!$I$10:$AU$732,K$8,FALSE),"")</f>
        <v>E</v>
      </c>
      <c r="L39" s="16">
        <f>IFERROR(VLOOKUP($A39,'CONCENTRADO DE CLAVES'!$I$10:$AU$732,L$8,FALSE),"")</f>
        <v>148</v>
      </c>
      <c r="M39" s="16">
        <f>IFERROR(VLOOKUP($A39,'CONCENTRADO DE CLAVES'!$I$10:$AU$732,M$8,FALSE),"")</f>
        <v>1</v>
      </c>
      <c r="N39" s="16">
        <f>IFERROR(VLOOKUP($A39,'CONCENTRADO DE CLAVES'!$I$10:$AU$732,N$8,FALSE),"")</f>
        <v>4151</v>
      </c>
      <c r="O39" s="16">
        <f>IFERROR(VLOOKUP($A39,'CONCENTRADO DE CLAVES'!$I$10:$AU$732,O$8,FALSE),"")</f>
        <v>0</v>
      </c>
      <c r="P39" s="16">
        <f>IFERROR(VLOOKUP($A39,'CONCENTRADO DE CLAVES'!$I$10:$AU$732,P$8,FALSE),"")</f>
        <v>1</v>
      </c>
      <c r="Q39" s="16">
        <f>IFERROR(VLOOKUP($A39,'CONCENTRADO DE CLAVES'!$I$10:$AU$732,Q$8,FALSE),"")</f>
        <v>100</v>
      </c>
      <c r="R39" s="16">
        <f>IFERROR(VLOOKUP($A39,'CONCENTRADO DE CLAVES'!$I$10:$AU$732,R$8,FALSE),"")</f>
        <v>1</v>
      </c>
      <c r="S39" s="16">
        <f>IFERROR(VLOOKUP($A39,'CONCENTRADO DE CLAVES'!$I$10:$AU$732,S$8,FALSE),"")</f>
        <v>20</v>
      </c>
      <c r="T39" s="16">
        <f>IFERROR(VLOOKUP($A39,'CONCENTRADO DE CLAVES'!$I$10:$AU$732,T$8,FALSE),"")</f>
        <v>150</v>
      </c>
      <c r="U39" s="98" t="str">
        <f>IFERROR(VLOOKUP($A39,'CONCENTRADO DE CLAVES'!$I$10:$AU$732,U$8,FALSE),"")</f>
        <v>21121040090015025233E14801415100100100120150</v>
      </c>
      <c r="V39" s="31" t="str">
        <f>IFERROR(VLOOKUP($A39,'CONCENTRADO DE CLAVES'!$I$10:$AU$732,V$8,FALSE),"")</f>
        <v>CONALEP</v>
      </c>
      <c r="W39" s="13">
        <f>IFERROR(VLOOKUP($A39,'CONCENTRADO DE CLAVES'!$I$10:$AU$732,W$8,FALSE),"")</f>
        <v>0</v>
      </c>
      <c r="X39" s="13">
        <f>IFERROR(VLOOKUP($A39,'CONCENTRADO DE CLAVES'!$I$10:$AU$732,X$8,FALSE),"")</f>
        <v>0</v>
      </c>
      <c r="Y39" s="13">
        <f>IFERROR(VLOOKUP($A39,'CONCENTRADO DE CLAVES'!$I$10:$AU$732,Y$8,FALSE),"")</f>
        <v>0</v>
      </c>
      <c r="Z39" s="37">
        <f>IFERROR(VLOOKUP($A39,'CONCENTRADO DE CLAVES'!$I$10:$AU$732,Z$8,FALSE),"")</f>
        <v>0</v>
      </c>
      <c r="AA39" s="13">
        <f>IFERROR(VLOOKUP($A39,'CONCENTRADO DE CLAVES'!$I$10:$AU$732,AA$8,FALSE),"")</f>
        <v>547256.78</v>
      </c>
      <c r="AB39" s="13">
        <f>IFERROR(VLOOKUP($A39,'CONCENTRADO DE CLAVES'!$I$10:$AU$732,AB$8,FALSE),"")</f>
        <v>559631.93999999994</v>
      </c>
      <c r="AC39" s="13">
        <f>IFERROR(VLOOKUP($A39,'CONCENTRADO DE CLAVES'!$I$10:$AU$732,AC$8,FALSE),"")</f>
        <v>570632.07999999996</v>
      </c>
      <c r="AD39" s="37">
        <f>IFERROR(VLOOKUP($A39,'CONCENTRADO DE CLAVES'!$I$10:$AU$732,AD$8,FALSE),"")</f>
        <v>1677520.7999999998</v>
      </c>
      <c r="AE39" s="13">
        <f>IFERROR(VLOOKUP($A39,'CONCENTRADO DE CLAVES'!$I$10:$AU$732,AE$8,FALSE),"")</f>
        <v>1641307.03</v>
      </c>
      <c r="AF39" s="13">
        <f>IFERROR(VLOOKUP($A39,'CONCENTRADO DE CLAVES'!$I$10:$AU$732,AF$8,FALSE),"")</f>
        <v>589101.28</v>
      </c>
      <c r="AG39" s="13">
        <f>IFERROR(VLOOKUP($A39,'CONCENTRADO DE CLAVES'!$I$10:$AU$732,AG$8,FALSE),"")</f>
        <v>612189.57999999996</v>
      </c>
      <c r="AH39" s="37">
        <f>IFERROR(VLOOKUP($A39,'CONCENTRADO DE CLAVES'!$I$10:$AU$732,AH$8,FALSE),"")</f>
        <v>2842597.89</v>
      </c>
      <c r="AI39" s="13">
        <f>IFERROR(VLOOKUP($A39,'CONCENTRADO DE CLAVES'!$I$10:$AU$732,AI$8,FALSE),"")</f>
        <v>617786.74</v>
      </c>
      <c r="AJ39" s="13">
        <f>IFERROR(VLOOKUP($A39,'CONCENTRADO DE CLAVES'!$I$10:$AU$732,AJ$8,FALSE),"")</f>
        <v>633178.93999999994</v>
      </c>
      <c r="AK39" s="13">
        <f>IFERROR(VLOOKUP($A39,'CONCENTRADO DE CLAVES'!$I$10:$AU$732,AK$8,FALSE),"")</f>
        <v>1164584.05</v>
      </c>
      <c r="AL39" s="37">
        <f>IFERROR(VLOOKUP($A39,'CONCENTRADO DE CLAVES'!$I$10:$AU$732,AL$8,FALSE),"")</f>
        <v>2415549.73</v>
      </c>
      <c r="AM39" s="69">
        <f>IFERROR(VLOOKUP($A39,'CONCENTRADO DE CLAVES'!$I$10:$AU$732,AM$8,FALSE),"")</f>
        <v>6935668.4199999999</v>
      </c>
    </row>
    <row r="40" spans="1:39" s="16" customFormat="1" x14ac:dyDescent="0.25">
      <c r="A40" s="15">
        <v>31</v>
      </c>
      <c r="B40" s="16">
        <f>IFERROR(VLOOKUP($A40,'CONCENTRADO DE CLAVES'!$I$10:$AU$732,B$8,FALSE),"")</f>
        <v>21121</v>
      </c>
      <c r="C40" s="16">
        <f>IFERROR(VLOOKUP($A40,'CONCENTRADO DE CLAVES'!$I$10:$AU$732,C$8,FALSE),"")</f>
        <v>4</v>
      </c>
      <c r="D40" s="16">
        <f>IFERROR(VLOOKUP($A40,'CONCENTRADO DE CLAVES'!$I$10:$AU$732,D$8,FALSE),"")</f>
        <v>10</v>
      </c>
      <c r="E40" s="16">
        <f>IFERROR(VLOOKUP($A40,'CONCENTRADO DE CLAVES'!$I$10:$AU$732,E$8,FALSE),"")</f>
        <v>151</v>
      </c>
      <c r="F40" s="16">
        <f>IFERROR(VLOOKUP($A40,'CONCENTRADO DE CLAVES'!$I$10:$AU$732,F$8,FALSE),"")</f>
        <v>2</v>
      </c>
      <c r="G40" s="16">
        <f>IFERROR(VLOOKUP($A40,'CONCENTRADO DE CLAVES'!$I$10:$AU$732,G$8,FALSE),"")</f>
        <v>5</v>
      </c>
      <c r="H40" s="16">
        <f>IFERROR(VLOOKUP($A40,'CONCENTRADO DE CLAVES'!$I$10:$AU$732,H$8,FALSE),"")</f>
        <v>2</v>
      </c>
      <c r="I40" s="16">
        <f>IFERROR(VLOOKUP($A40,'CONCENTRADO DE CLAVES'!$I$10:$AU$732,I$8,FALSE),"")</f>
        <v>3</v>
      </c>
      <c r="J40" s="16">
        <f>IFERROR(VLOOKUP($A40,'CONCENTRADO DE CLAVES'!$I$10:$AU$732,J$8,FALSE),"")</f>
        <v>3</v>
      </c>
      <c r="K40" s="16" t="str">
        <f>IFERROR(VLOOKUP($A40,'CONCENTRADO DE CLAVES'!$I$10:$AU$732,K$8,FALSE),"")</f>
        <v>E</v>
      </c>
      <c r="L40" s="16">
        <f>IFERROR(VLOOKUP($A40,'CONCENTRADO DE CLAVES'!$I$10:$AU$732,L$8,FALSE),"")</f>
        <v>149</v>
      </c>
      <c r="M40" s="16">
        <f>IFERROR(VLOOKUP($A40,'CONCENTRADO DE CLAVES'!$I$10:$AU$732,M$8,FALSE),"")</f>
        <v>1</v>
      </c>
      <c r="N40" s="16">
        <f>IFERROR(VLOOKUP($A40,'CONCENTRADO DE CLAVES'!$I$10:$AU$732,N$8,FALSE),"")</f>
        <v>4151</v>
      </c>
      <c r="O40" s="16">
        <f>IFERROR(VLOOKUP($A40,'CONCENTRADO DE CLAVES'!$I$10:$AU$732,O$8,FALSE),"")</f>
        <v>0</v>
      </c>
      <c r="P40" s="16">
        <f>IFERROR(VLOOKUP($A40,'CONCENTRADO DE CLAVES'!$I$10:$AU$732,P$8,FALSE),"")</f>
        <v>1</v>
      </c>
      <c r="Q40" s="16">
        <f>IFERROR(VLOOKUP($A40,'CONCENTRADO DE CLAVES'!$I$10:$AU$732,Q$8,FALSE),"")</f>
        <v>100</v>
      </c>
      <c r="R40" s="16">
        <f>IFERROR(VLOOKUP($A40,'CONCENTRADO DE CLAVES'!$I$10:$AU$732,R$8,FALSE),"")</f>
        <v>1</v>
      </c>
      <c r="S40" s="16">
        <f>IFERROR(VLOOKUP($A40,'CONCENTRADO DE CLAVES'!$I$10:$AU$732,S$8,FALSE),"")</f>
        <v>20</v>
      </c>
      <c r="T40" s="16">
        <f>IFERROR(VLOOKUP($A40,'CONCENTRADO DE CLAVES'!$I$10:$AU$732,T$8,FALSE),"")</f>
        <v>150</v>
      </c>
      <c r="U40" s="98" t="str">
        <f>IFERROR(VLOOKUP($A40,'CONCENTRADO DE CLAVES'!$I$10:$AU$732,U$8,FALSE),"")</f>
        <v>21121040100015125233E14901415100100100120150</v>
      </c>
      <c r="V40" s="31" t="str">
        <f>IFERROR(VLOOKUP($A40,'CONCENTRADO DE CLAVES'!$I$10:$AU$732,V$8,FALSE),"")</f>
        <v>CECYTEJ</v>
      </c>
      <c r="W40" s="13">
        <f>IFERROR(VLOOKUP($A40,'CONCENTRADO DE CLAVES'!$I$10:$AU$732,W$8,FALSE),"")</f>
        <v>0</v>
      </c>
      <c r="X40" s="13">
        <f>IFERROR(VLOOKUP($A40,'CONCENTRADO DE CLAVES'!$I$10:$AU$732,X$8,FALSE),"")</f>
        <v>0</v>
      </c>
      <c r="Y40" s="13">
        <f>IFERROR(VLOOKUP($A40,'CONCENTRADO DE CLAVES'!$I$10:$AU$732,Y$8,FALSE),"")</f>
        <v>0</v>
      </c>
      <c r="Z40" s="37">
        <f>IFERROR(VLOOKUP($A40,'CONCENTRADO DE CLAVES'!$I$10:$AU$732,Z$8,FALSE),"")</f>
        <v>0</v>
      </c>
      <c r="AA40" s="13">
        <f>IFERROR(VLOOKUP($A40,'CONCENTRADO DE CLAVES'!$I$10:$AU$732,AA$8,FALSE),"")</f>
        <v>0</v>
      </c>
      <c r="AB40" s="13">
        <f>IFERROR(VLOOKUP($A40,'CONCENTRADO DE CLAVES'!$I$10:$AU$732,AB$8,FALSE),"")</f>
        <v>516142.8</v>
      </c>
      <c r="AC40" s="13">
        <f>IFERROR(VLOOKUP($A40,'CONCENTRADO DE CLAVES'!$I$10:$AU$732,AC$8,FALSE),"")</f>
        <v>1063132.28</v>
      </c>
      <c r="AD40" s="37">
        <f>IFERROR(VLOOKUP($A40,'CONCENTRADO DE CLAVES'!$I$10:$AU$732,AD$8,FALSE),"")</f>
        <v>1579275.08</v>
      </c>
      <c r="AE40" s="13">
        <f>IFERROR(VLOOKUP($A40,'CONCENTRADO DE CLAVES'!$I$10:$AU$732,AE$8,FALSE),"")</f>
        <v>1398568.98</v>
      </c>
      <c r="AF40" s="13">
        <f>IFERROR(VLOOKUP($A40,'CONCENTRADO DE CLAVES'!$I$10:$AU$732,AF$8,FALSE),"")</f>
        <v>1074672.9099999999</v>
      </c>
      <c r="AG40" s="13">
        <f>IFERROR(VLOOKUP($A40,'CONCENTRADO DE CLAVES'!$I$10:$AU$732,AG$8,FALSE),"")</f>
        <v>0</v>
      </c>
      <c r="AH40" s="37">
        <f>IFERROR(VLOOKUP($A40,'CONCENTRADO DE CLAVES'!$I$10:$AU$732,AH$8,FALSE),"")</f>
        <v>2473241.8899999997</v>
      </c>
      <c r="AI40" s="13">
        <f>IFERROR(VLOOKUP($A40,'CONCENTRADO DE CLAVES'!$I$10:$AU$732,AI$8,FALSE),"")</f>
        <v>608264.88</v>
      </c>
      <c r="AJ40" s="13">
        <f>IFERROR(VLOOKUP($A40,'CONCENTRADO DE CLAVES'!$I$10:$AU$732,AJ$8,FALSE),"")</f>
        <v>569126.59</v>
      </c>
      <c r="AK40" s="13">
        <f>IFERROR(VLOOKUP($A40,'CONCENTRADO DE CLAVES'!$I$10:$AU$732,AK$8,FALSE),"")</f>
        <v>498408.68</v>
      </c>
      <c r="AL40" s="37">
        <f>IFERROR(VLOOKUP($A40,'CONCENTRADO DE CLAVES'!$I$10:$AU$732,AL$8,FALSE),"")</f>
        <v>1675800.15</v>
      </c>
      <c r="AM40" s="69">
        <f>IFERROR(VLOOKUP($A40,'CONCENTRADO DE CLAVES'!$I$10:$AU$732,AM$8,FALSE),"")</f>
        <v>5728317.1199999992</v>
      </c>
    </row>
    <row r="41" spans="1:39" s="16" customFormat="1" x14ac:dyDescent="0.25">
      <c r="A41" s="15">
        <v>32</v>
      </c>
      <c r="B41" s="16">
        <f>IFERROR(VLOOKUP($A41,'CONCENTRADO DE CLAVES'!$I$10:$AU$732,B$8,FALSE),"")</f>
        <v>21121</v>
      </c>
      <c r="C41" s="16">
        <f>IFERROR(VLOOKUP($A41,'CONCENTRADO DE CLAVES'!$I$10:$AU$732,C$8,FALSE),"")</f>
        <v>4</v>
      </c>
      <c r="D41" s="16">
        <f>IFERROR(VLOOKUP($A41,'CONCENTRADO DE CLAVES'!$I$10:$AU$732,D$8,FALSE),"")</f>
        <v>10</v>
      </c>
      <c r="E41" s="16">
        <f>IFERROR(VLOOKUP($A41,'CONCENTRADO DE CLAVES'!$I$10:$AU$732,E$8,FALSE),"")</f>
        <v>151</v>
      </c>
      <c r="F41" s="16">
        <f>IFERROR(VLOOKUP($A41,'CONCENTRADO DE CLAVES'!$I$10:$AU$732,F$8,FALSE),"")</f>
        <v>2</v>
      </c>
      <c r="G41" s="16">
        <f>IFERROR(VLOOKUP($A41,'CONCENTRADO DE CLAVES'!$I$10:$AU$732,G$8,FALSE),"")</f>
        <v>5</v>
      </c>
      <c r="H41" s="16">
        <f>IFERROR(VLOOKUP($A41,'CONCENTRADO DE CLAVES'!$I$10:$AU$732,H$8,FALSE),"")</f>
        <v>2</v>
      </c>
      <c r="I41" s="16">
        <f>IFERROR(VLOOKUP($A41,'CONCENTRADO DE CLAVES'!$I$10:$AU$732,I$8,FALSE),"")</f>
        <v>3</v>
      </c>
      <c r="J41" s="16">
        <f>IFERROR(VLOOKUP($A41,'CONCENTRADO DE CLAVES'!$I$10:$AU$732,J$8,FALSE),"")</f>
        <v>3</v>
      </c>
      <c r="K41" s="16" t="str">
        <f>IFERROR(VLOOKUP($A41,'CONCENTRADO DE CLAVES'!$I$10:$AU$732,K$8,FALSE),"")</f>
        <v>E</v>
      </c>
      <c r="L41" s="16">
        <f>IFERROR(VLOOKUP($A41,'CONCENTRADO DE CLAVES'!$I$10:$AU$732,L$8,FALSE),"")</f>
        <v>149</v>
      </c>
      <c r="M41" s="16">
        <f>IFERROR(VLOOKUP($A41,'CONCENTRADO DE CLAVES'!$I$10:$AU$732,M$8,FALSE),"")</f>
        <v>1</v>
      </c>
      <c r="N41" s="16">
        <f>IFERROR(VLOOKUP($A41,'CONCENTRADO DE CLAVES'!$I$10:$AU$732,N$8,FALSE),"")</f>
        <v>4151</v>
      </c>
      <c r="O41" s="16">
        <f>IFERROR(VLOOKUP($A41,'CONCENTRADO DE CLAVES'!$I$10:$AU$732,O$8,FALSE),"")</f>
        <v>1</v>
      </c>
      <c r="P41" s="16">
        <f>IFERROR(VLOOKUP($A41,'CONCENTRADO DE CLAVES'!$I$10:$AU$732,P$8,FALSE),"")</f>
        <v>1</v>
      </c>
      <c r="Q41" s="16">
        <f>IFERROR(VLOOKUP($A41,'CONCENTRADO DE CLAVES'!$I$10:$AU$732,Q$8,FALSE),"")</f>
        <v>100</v>
      </c>
      <c r="R41" s="16">
        <f>IFERROR(VLOOKUP($A41,'CONCENTRADO DE CLAVES'!$I$10:$AU$732,R$8,FALSE),"")</f>
        <v>1</v>
      </c>
      <c r="S41" s="16">
        <f>IFERROR(VLOOKUP($A41,'CONCENTRADO DE CLAVES'!$I$10:$AU$732,S$8,FALSE),"")</f>
        <v>20</v>
      </c>
      <c r="T41" s="16">
        <f>IFERROR(VLOOKUP($A41,'CONCENTRADO DE CLAVES'!$I$10:$AU$732,T$8,FALSE),"")</f>
        <v>150</v>
      </c>
      <c r="U41" s="98" t="str">
        <f>IFERROR(VLOOKUP($A41,'CONCENTRADO DE CLAVES'!$I$10:$AU$732,U$8,FALSE),"")</f>
        <v>21121040100015125233E14901415101100100120150</v>
      </c>
      <c r="V41" s="31" t="str">
        <f>IFERROR(VLOOKUP($A41,'CONCENTRADO DE CLAVES'!$I$10:$AU$732,V$8,FALSE),"")</f>
        <v>CECYTEJ</v>
      </c>
      <c r="W41" s="13">
        <f>IFERROR(VLOOKUP($A41,'CONCENTRADO DE CLAVES'!$I$10:$AU$732,W$8,FALSE),"")</f>
        <v>0</v>
      </c>
      <c r="X41" s="13">
        <f>IFERROR(VLOOKUP($A41,'CONCENTRADO DE CLAVES'!$I$10:$AU$732,X$8,FALSE),"")</f>
        <v>0</v>
      </c>
      <c r="Y41" s="13">
        <f>IFERROR(VLOOKUP($A41,'CONCENTRADO DE CLAVES'!$I$10:$AU$732,Y$8,FALSE),"")</f>
        <v>0</v>
      </c>
      <c r="Z41" s="37">
        <f>IFERROR(VLOOKUP($A41,'CONCENTRADO DE CLAVES'!$I$10:$AU$732,Z$8,FALSE),"")</f>
        <v>0</v>
      </c>
      <c r="AA41" s="13">
        <f>IFERROR(VLOOKUP($A41,'CONCENTRADO DE CLAVES'!$I$10:$AU$732,AA$8,FALSE),"")</f>
        <v>0</v>
      </c>
      <c r="AB41" s="13">
        <f>IFERROR(VLOOKUP($A41,'CONCENTRADO DE CLAVES'!$I$10:$AU$732,AB$8,FALSE),"")</f>
        <v>0</v>
      </c>
      <c r="AC41" s="13">
        <f>IFERROR(VLOOKUP($A41,'CONCENTRADO DE CLAVES'!$I$10:$AU$732,AC$8,FALSE),"")</f>
        <v>0</v>
      </c>
      <c r="AD41" s="37">
        <f>IFERROR(VLOOKUP($A41,'CONCENTRADO DE CLAVES'!$I$10:$AU$732,AD$8,FALSE),"")</f>
        <v>0</v>
      </c>
      <c r="AE41" s="13">
        <f>IFERROR(VLOOKUP($A41,'CONCENTRADO DE CLAVES'!$I$10:$AU$732,AE$8,FALSE),"")</f>
        <v>0</v>
      </c>
      <c r="AF41" s="13">
        <f>IFERROR(VLOOKUP($A41,'CONCENTRADO DE CLAVES'!$I$10:$AU$732,AF$8,FALSE),"")</f>
        <v>0</v>
      </c>
      <c r="AG41" s="13">
        <f>IFERROR(VLOOKUP($A41,'CONCENTRADO DE CLAVES'!$I$10:$AU$732,AG$8,FALSE),"")</f>
        <v>0</v>
      </c>
      <c r="AH41" s="37">
        <f>IFERROR(VLOOKUP($A41,'CONCENTRADO DE CLAVES'!$I$10:$AU$732,AH$8,FALSE),"")</f>
        <v>0</v>
      </c>
      <c r="AI41" s="13">
        <f>IFERROR(VLOOKUP($A41,'CONCENTRADO DE CLAVES'!$I$10:$AU$732,AI$8,FALSE),"")</f>
        <v>0</v>
      </c>
      <c r="AJ41" s="13">
        <f>IFERROR(VLOOKUP($A41,'CONCENTRADO DE CLAVES'!$I$10:$AU$732,AJ$8,FALSE),"")</f>
        <v>0</v>
      </c>
      <c r="AK41" s="13">
        <f>IFERROR(VLOOKUP($A41,'CONCENTRADO DE CLAVES'!$I$10:$AU$732,AK$8,FALSE),"")</f>
        <v>0</v>
      </c>
      <c r="AL41" s="37">
        <f>IFERROR(VLOOKUP($A41,'CONCENTRADO DE CLAVES'!$I$10:$AU$732,AL$8,FALSE),"")</f>
        <v>0</v>
      </c>
      <c r="AM41" s="69">
        <f>IFERROR(VLOOKUP($A41,'CONCENTRADO DE CLAVES'!$I$10:$AU$732,AM$8,FALSE),"")</f>
        <v>0</v>
      </c>
    </row>
    <row r="42" spans="1:39" s="16" customFormat="1" x14ac:dyDescent="0.25">
      <c r="A42" s="15">
        <v>33</v>
      </c>
      <c r="B42" s="16">
        <f>IFERROR(VLOOKUP($A42,'CONCENTRADO DE CLAVES'!$I$10:$AU$732,B$8,FALSE),"")</f>
        <v>21121</v>
      </c>
      <c r="C42" s="16">
        <f>IFERROR(VLOOKUP($A42,'CONCENTRADO DE CLAVES'!$I$10:$AU$732,C$8,FALSE),"")</f>
        <v>4</v>
      </c>
      <c r="D42" s="16">
        <f>IFERROR(VLOOKUP($A42,'CONCENTRADO DE CLAVES'!$I$10:$AU$732,D$8,FALSE),"")</f>
        <v>10</v>
      </c>
      <c r="E42" s="16">
        <f>IFERROR(VLOOKUP($A42,'CONCENTRADO DE CLAVES'!$I$10:$AU$732,E$8,FALSE),"")</f>
        <v>151</v>
      </c>
      <c r="F42" s="16">
        <f>IFERROR(VLOOKUP($A42,'CONCENTRADO DE CLAVES'!$I$10:$AU$732,F$8,FALSE),"")</f>
        <v>2</v>
      </c>
      <c r="G42" s="16">
        <f>IFERROR(VLOOKUP($A42,'CONCENTRADO DE CLAVES'!$I$10:$AU$732,G$8,FALSE),"")</f>
        <v>5</v>
      </c>
      <c r="H42" s="16">
        <f>IFERROR(VLOOKUP($A42,'CONCENTRADO DE CLAVES'!$I$10:$AU$732,H$8,FALSE),"")</f>
        <v>2</v>
      </c>
      <c r="I42" s="16">
        <f>IFERROR(VLOOKUP($A42,'CONCENTRADO DE CLAVES'!$I$10:$AU$732,I$8,FALSE),"")</f>
        <v>3</v>
      </c>
      <c r="J42" s="16">
        <f>IFERROR(VLOOKUP($A42,'CONCENTRADO DE CLAVES'!$I$10:$AU$732,J$8,FALSE),"")</f>
        <v>3</v>
      </c>
      <c r="K42" s="16" t="str">
        <f>IFERROR(VLOOKUP($A42,'CONCENTRADO DE CLAVES'!$I$10:$AU$732,K$8,FALSE),"")</f>
        <v>E</v>
      </c>
      <c r="L42" s="16">
        <f>IFERROR(VLOOKUP($A42,'CONCENTRADO DE CLAVES'!$I$10:$AU$732,L$8,FALSE),"")</f>
        <v>149</v>
      </c>
      <c r="M42" s="16">
        <f>IFERROR(VLOOKUP($A42,'CONCENTRADO DE CLAVES'!$I$10:$AU$732,M$8,FALSE),"")</f>
        <v>1</v>
      </c>
      <c r="N42" s="16">
        <f>IFERROR(VLOOKUP($A42,'CONCENTRADO DE CLAVES'!$I$10:$AU$732,N$8,FALSE),"")</f>
        <v>4151</v>
      </c>
      <c r="O42" s="16">
        <f>IFERROR(VLOOKUP($A42,'CONCENTRADO DE CLAVES'!$I$10:$AU$732,O$8,FALSE),"")</f>
        <v>1</v>
      </c>
      <c r="P42" s="16">
        <f>IFERROR(VLOOKUP($A42,'CONCENTRADO DE CLAVES'!$I$10:$AU$732,P$8,FALSE),"")</f>
        <v>5</v>
      </c>
      <c r="Q42" s="16">
        <f>IFERROR(VLOOKUP($A42,'CONCENTRADO DE CLAVES'!$I$10:$AU$732,Q$8,FALSE),"")</f>
        <v>5415</v>
      </c>
      <c r="R42" s="16">
        <f>IFERROR(VLOOKUP($A42,'CONCENTRADO DE CLAVES'!$I$10:$AU$732,R$8,FALSE),"")</f>
        <v>1</v>
      </c>
      <c r="S42" s="16">
        <f>IFERROR(VLOOKUP($A42,'CONCENTRADO DE CLAVES'!$I$10:$AU$732,S$8,FALSE),"")</f>
        <v>20</v>
      </c>
      <c r="T42" s="16">
        <f>IFERROR(VLOOKUP($A42,'CONCENTRADO DE CLAVES'!$I$10:$AU$732,T$8,FALSE),"")</f>
        <v>150</v>
      </c>
      <c r="U42" s="98" t="str">
        <f>IFERROR(VLOOKUP($A42,'CONCENTRADO DE CLAVES'!$I$10:$AU$732,U$8,FALSE),"")</f>
        <v>21121040100015125233E14901415101505415120150</v>
      </c>
      <c r="V42" s="31" t="str">
        <f>IFERROR(VLOOKUP($A42,'CONCENTRADO DE CLAVES'!$I$10:$AU$732,V$8,FALSE),"")</f>
        <v>CECYTEJ</v>
      </c>
      <c r="W42" s="13">
        <f>IFERROR(VLOOKUP($A42,'CONCENTRADO DE CLAVES'!$I$10:$AU$732,W$8,FALSE),"")</f>
        <v>0</v>
      </c>
      <c r="X42" s="13">
        <f>IFERROR(VLOOKUP($A42,'CONCENTRADO DE CLAVES'!$I$10:$AU$732,X$8,FALSE),"")</f>
        <v>0</v>
      </c>
      <c r="Y42" s="13">
        <f>IFERROR(VLOOKUP($A42,'CONCENTRADO DE CLAVES'!$I$10:$AU$732,Y$8,FALSE),"")</f>
        <v>0</v>
      </c>
      <c r="Z42" s="37">
        <f>IFERROR(VLOOKUP($A42,'CONCENTRADO DE CLAVES'!$I$10:$AU$732,Z$8,FALSE),"")</f>
        <v>0</v>
      </c>
      <c r="AA42" s="13">
        <f>IFERROR(VLOOKUP($A42,'CONCENTRADO DE CLAVES'!$I$10:$AU$732,AA$8,FALSE),"")</f>
        <v>0</v>
      </c>
      <c r="AB42" s="13">
        <f>IFERROR(VLOOKUP($A42,'CONCENTRADO DE CLAVES'!$I$10:$AU$732,AB$8,FALSE),"")</f>
        <v>0</v>
      </c>
      <c r="AC42" s="13">
        <f>IFERROR(VLOOKUP($A42,'CONCENTRADO DE CLAVES'!$I$10:$AU$732,AC$8,FALSE),"")</f>
        <v>73074.59</v>
      </c>
      <c r="AD42" s="37">
        <f>IFERROR(VLOOKUP($A42,'CONCENTRADO DE CLAVES'!$I$10:$AU$732,AD$8,FALSE),"")</f>
        <v>73074.59</v>
      </c>
      <c r="AE42" s="13">
        <f>IFERROR(VLOOKUP($A42,'CONCENTRADO DE CLAVES'!$I$10:$AU$732,AE$8,FALSE),"")</f>
        <v>0</v>
      </c>
      <c r="AF42" s="13">
        <f>IFERROR(VLOOKUP($A42,'CONCENTRADO DE CLAVES'!$I$10:$AU$732,AF$8,FALSE),"")</f>
        <v>0</v>
      </c>
      <c r="AG42" s="13">
        <f>IFERROR(VLOOKUP($A42,'CONCENTRADO DE CLAVES'!$I$10:$AU$732,AG$8,FALSE),"")</f>
        <v>0</v>
      </c>
      <c r="AH42" s="37">
        <f>IFERROR(VLOOKUP($A42,'CONCENTRADO DE CLAVES'!$I$10:$AU$732,AH$8,FALSE),"")</f>
        <v>0</v>
      </c>
      <c r="AI42" s="13">
        <f>IFERROR(VLOOKUP($A42,'CONCENTRADO DE CLAVES'!$I$10:$AU$732,AI$8,FALSE),"")</f>
        <v>0</v>
      </c>
      <c r="AJ42" s="13">
        <f>IFERROR(VLOOKUP($A42,'CONCENTRADO DE CLAVES'!$I$10:$AU$732,AJ$8,FALSE),"")</f>
        <v>0</v>
      </c>
      <c r="AK42" s="13">
        <f>IFERROR(VLOOKUP($A42,'CONCENTRADO DE CLAVES'!$I$10:$AU$732,AK$8,FALSE),"")</f>
        <v>0</v>
      </c>
      <c r="AL42" s="37">
        <f>IFERROR(VLOOKUP($A42,'CONCENTRADO DE CLAVES'!$I$10:$AU$732,AL$8,FALSE),"")</f>
        <v>0</v>
      </c>
      <c r="AM42" s="69">
        <f>IFERROR(VLOOKUP($A42,'CONCENTRADO DE CLAVES'!$I$10:$AU$732,AM$8,FALSE),"")</f>
        <v>73074.59</v>
      </c>
    </row>
    <row r="43" spans="1:39" s="16" customFormat="1" x14ac:dyDescent="0.25">
      <c r="A43" s="15">
        <v>34</v>
      </c>
      <c r="B43" s="16">
        <f>IFERROR(VLOOKUP($A43,'CONCENTRADO DE CLAVES'!$I$10:$AU$732,B$8,FALSE),"")</f>
        <v>21121</v>
      </c>
      <c r="C43" s="16">
        <f>IFERROR(VLOOKUP($A43,'CONCENTRADO DE CLAVES'!$I$10:$AU$732,C$8,FALSE),"")</f>
        <v>4</v>
      </c>
      <c r="D43" s="16">
        <f>IFERROR(VLOOKUP($A43,'CONCENTRADO DE CLAVES'!$I$10:$AU$732,D$8,FALSE),"")</f>
        <v>10</v>
      </c>
      <c r="E43" s="16">
        <f>IFERROR(VLOOKUP($A43,'CONCENTRADO DE CLAVES'!$I$10:$AU$732,E$8,FALSE),"")</f>
        <v>151</v>
      </c>
      <c r="F43" s="16">
        <f>IFERROR(VLOOKUP($A43,'CONCENTRADO DE CLAVES'!$I$10:$AU$732,F$8,FALSE),"")</f>
        <v>2</v>
      </c>
      <c r="G43" s="16">
        <f>IFERROR(VLOOKUP($A43,'CONCENTRADO DE CLAVES'!$I$10:$AU$732,G$8,FALSE),"")</f>
        <v>5</v>
      </c>
      <c r="H43" s="16">
        <f>IFERROR(VLOOKUP($A43,'CONCENTRADO DE CLAVES'!$I$10:$AU$732,H$8,FALSE),"")</f>
        <v>2</v>
      </c>
      <c r="I43" s="16">
        <f>IFERROR(VLOOKUP($A43,'CONCENTRADO DE CLAVES'!$I$10:$AU$732,I$8,FALSE),"")</f>
        <v>3</v>
      </c>
      <c r="J43" s="16">
        <f>IFERROR(VLOOKUP($A43,'CONCENTRADO DE CLAVES'!$I$10:$AU$732,J$8,FALSE),"")</f>
        <v>3</v>
      </c>
      <c r="K43" s="16" t="str">
        <f>IFERROR(VLOOKUP($A43,'CONCENTRADO DE CLAVES'!$I$10:$AU$732,K$8,FALSE),"")</f>
        <v>E</v>
      </c>
      <c r="L43" s="16">
        <f>IFERROR(VLOOKUP($A43,'CONCENTRADO DE CLAVES'!$I$10:$AU$732,L$8,FALSE),"")</f>
        <v>149</v>
      </c>
      <c r="M43" s="16">
        <f>IFERROR(VLOOKUP($A43,'CONCENTRADO DE CLAVES'!$I$10:$AU$732,M$8,FALSE),"")</f>
        <v>2</v>
      </c>
      <c r="N43" s="16">
        <f>IFERROR(VLOOKUP($A43,'CONCENTRADO DE CLAVES'!$I$10:$AU$732,N$8,FALSE),"")</f>
        <v>4151</v>
      </c>
      <c r="O43" s="16">
        <f>IFERROR(VLOOKUP($A43,'CONCENTRADO DE CLAVES'!$I$10:$AU$732,O$8,FALSE),"")</f>
        <v>0</v>
      </c>
      <c r="P43" s="16">
        <f>IFERROR(VLOOKUP($A43,'CONCENTRADO DE CLAVES'!$I$10:$AU$732,P$8,FALSE),"")</f>
        <v>1</v>
      </c>
      <c r="Q43" s="16">
        <f>IFERROR(VLOOKUP($A43,'CONCENTRADO DE CLAVES'!$I$10:$AU$732,Q$8,FALSE),"")</f>
        <v>100</v>
      </c>
      <c r="R43" s="16">
        <f>IFERROR(VLOOKUP($A43,'CONCENTRADO DE CLAVES'!$I$10:$AU$732,R$8,FALSE),"")</f>
        <v>1</v>
      </c>
      <c r="S43" s="16">
        <f>IFERROR(VLOOKUP($A43,'CONCENTRADO DE CLAVES'!$I$10:$AU$732,S$8,FALSE),"")</f>
        <v>20</v>
      </c>
      <c r="T43" s="16">
        <f>IFERROR(VLOOKUP($A43,'CONCENTRADO DE CLAVES'!$I$10:$AU$732,T$8,FALSE),"")</f>
        <v>150</v>
      </c>
      <c r="U43" s="98" t="str">
        <f>IFERROR(VLOOKUP($A43,'CONCENTRADO DE CLAVES'!$I$10:$AU$732,U$8,FALSE),"")</f>
        <v>21121040100015125233E14902415100100100120150</v>
      </c>
      <c r="V43" s="31" t="str">
        <f>IFERROR(VLOOKUP($A43,'CONCENTRADO DE CLAVES'!$I$10:$AU$732,V$8,FALSE),"")</f>
        <v>CECYTEJ</v>
      </c>
      <c r="W43" s="13">
        <f>IFERROR(VLOOKUP($A43,'CONCENTRADO DE CLAVES'!$I$10:$AU$732,W$8,FALSE),"")</f>
        <v>0</v>
      </c>
      <c r="X43" s="13">
        <f>IFERROR(VLOOKUP($A43,'CONCENTRADO DE CLAVES'!$I$10:$AU$732,X$8,FALSE),"")</f>
        <v>0</v>
      </c>
      <c r="Y43" s="13">
        <f>IFERROR(VLOOKUP($A43,'CONCENTRADO DE CLAVES'!$I$10:$AU$732,Y$8,FALSE),"")</f>
        <v>0</v>
      </c>
      <c r="Z43" s="37">
        <f>IFERROR(VLOOKUP($A43,'CONCENTRADO DE CLAVES'!$I$10:$AU$732,Z$8,FALSE),"")</f>
        <v>0</v>
      </c>
      <c r="AA43" s="13">
        <f>IFERROR(VLOOKUP($A43,'CONCENTRADO DE CLAVES'!$I$10:$AU$732,AA$8,FALSE),"")</f>
        <v>0</v>
      </c>
      <c r="AB43" s="13">
        <f>IFERROR(VLOOKUP($A43,'CONCENTRADO DE CLAVES'!$I$10:$AU$732,AB$8,FALSE),"")</f>
        <v>12043332.359999999</v>
      </c>
      <c r="AC43" s="13">
        <f>IFERROR(VLOOKUP($A43,'CONCENTRADO DE CLAVES'!$I$10:$AU$732,AC$8,FALSE),"")</f>
        <v>27452391.859999999</v>
      </c>
      <c r="AD43" s="37">
        <f>IFERROR(VLOOKUP($A43,'CONCENTRADO DE CLAVES'!$I$10:$AU$732,AD$8,FALSE),"")</f>
        <v>39495724.219999999</v>
      </c>
      <c r="AE43" s="13">
        <f>IFERROR(VLOOKUP($A43,'CONCENTRADO DE CLAVES'!$I$10:$AU$732,AE$8,FALSE),"")</f>
        <v>35027624.950000003</v>
      </c>
      <c r="AF43" s="13">
        <f>IFERROR(VLOOKUP($A43,'CONCENTRADO DE CLAVES'!$I$10:$AU$732,AF$8,FALSE),"")</f>
        <v>28299564.59</v>
      </c>
      <c r="AG43" s="13">
        <f>IFERROR(VLOOKUP($A43,'CONCENTRADO DE CLAVES'!$I$10:$AU$732,AG$8,FALSE),"")</f>
        <v>0</v>
      </c>
      <c r="AH43" s="37">
        <f>IFERROR(VLOOKUP($A43,'CONCENTRADO DE CLAVES'!$I$10:$AU$732,AH$8,FALSE),"")</f>
        <v>63327189.540000007</v>
      </c>
      <c r="AI43" s="13">
        <f>IFERROR(VLOOKUP($A43,'CONCENTRADO DE CLAVES'!$I$10:$AU$732,AI$8,FALSE),"")</f>
        <v>16017642.119999999</v>
      </c>
      <c r="AJ43" s="13">
        <f>IFERROR(VLOOKUP($A43,'CONCENTRADO DE CLAVES'!$I$10:$AU$732,AJ$8,FALSE),"")</f>
        <v>14986733.130000001</v>
      </c>
      <c r="AK43" s="13">
        <f>IFERROR(VLOOKUP($A43,'CONCENTRADO DE CLAVES'!$I$10:$AU$732,AK$8,FALSE),"")</f>
        <v>11978913.08</v>
      </c>
      <c r="AL43" s="37">
        <f>IFERROR(VLOOKUP($A43,'CONCENTRADO DE CLAVES'!$I$10:$AU$732,AL$8,FALSE),"")</f>
        <v>42983288.329999998</v>
      </c>
      <c r="AM43" s="69">
        <f>IFERROR(VLOOKUP($A43,'CONCENTRADO DE CLAVES'!$I$10:$AU$732,AM$8,FALSE),"")</f>
        <v>145806202.09</v>
      </c>
    </row>
    <row r="44" spans="1:39" s="16" customFormat="1" x14ac:dyDescent="0.25">
      <c r="A44" s="15">
        <v>35</v>
      </c>
      <c r="B44" s="16">
        <f>IFERROR(VLOOKUP($A44,'CONCENTRADO DE CLAVES'!$I$10:$AU$732,B$8,FALSE),"")</f>
        <v>21121</v>
      </c>
      <c r="C44" s="16">
        <f>IFERROR(VLOOKUP($A44,'CONCENTRADO DE CLAVES'!$I$10:$AU$732,C$8,FALSE),"")</f>
        <v>4</v>
      </c>
      <c r="D44" s="16">
        <f>IFERROR(VLOOKUP($A44,'CONCENTRADO DE CLAVES'!$I$10:$AU$732,D$8,FALSE),"")</f>
        <v>10</v>
      </c>
      <c r="E44" s="16">
        <f>IFERROR(VLOOKUP($A44,'CONCENTRADO DE CLAVES'!$I$10:$AU$732,E$8,FALSE),"")</f>
        <v>151</v>
      </c>
      <c r="F44" s="16">
        <f>IFERROR(VLOOKUP($A44,'CONCENTRADO DE CLAVES'!$I$10:$AU$732,F$8,FALSE),"")</f>
        <v>2</v>
      </c>
      <c r="G44" s="16">
        <f>IFERROR(VLOOKUP($A44,'CONCENTRADO DE CLAVES'!$I$10:$AU$732,G$8,FALSE),"")</f>
        <v>5</v>
      </c>
      <c r="H44" s="16">
        <f>IFERROR(VLOOKUP($A44,'CONCENTRADO DE CLAVES'!$I$10:$AU$732,H$8,FALSE),"")</f>
        <v>2</v>
      </c>
      <c r="I44" s="16">
        <f>IFERROR(VLOOKUP($A44,'CONCENTRADO DE CLAVES'!$I$10:$AU$732,I$8,FALSE),"")</f>
        <v>3</v>
      </c>
      <c r="J44" s="16">
        <f>IFERROR(VLOOKUP($A44,'CONCENTRADO DE CLAVES'!$I$10:$AU$732,J$8,FALSE),"")</f>
        <v>3</v>
      </c>
      <c r="K44" s="16" t="str">
        <f>IFERROR(VLOOKUP($A44,'CONCENTRADO DE CLAVES'!$I$10:$AU$732,K$8,FALSE),"")</f>
        <v>E</v>
      </c>
      <c r="L44" s="16">
        <f>IFERROR(VLOOKUP($A44,'CONCENTRADO DE CLAVES'!$I$10:$AU$732,L$8,FALSE),"")</f>
        <v>149</v>
      </c>
      <c r="M44" s="16">
        <f>IFERROR(VLOOKUP($A44,'CONCENTRADO DE CLAVES'!$I$10:$AU$732,M$8,FALSE),"")</f>
        <v>2</v>
      </c>
      <c r="N44" s="16">
        <f>IFERROR(VLOOKUP($A44,'CONCENTRADO DE CLAVES'!$I$10:$AU$732,N$8,FALSE),"")</f>
        <v>4151</v>
      </c>
      <c r="O44" s="16">
        <f>IFERROR(VLOOKUP($A44,'CONCENTRADO DE CLAVES'!$I$10:$AU$732,O$8,FALSE),"")</f>
        <v>1</v>
      </c>
      <c r="P44" s="16">
        <f>IFERROR(VLOOKUP($A44,'CONCENTRADO DE CLAVES'!$I$10:$AU$732,P$8,FALSE),"")</f>
        <v>1</v>
      </c>
      <c r="Q44" s="16">
        <f>IFERROR(VLOOKUP($A44,'CONCENTRADO DE CLAVES'!$I$10:$AU$732,Q$8,FALSE),"")</f>
        <v>100</v>
      </c>
      <c r="R44" s="16">
        <f>IFERROR(VLOOKUP($A44,'CONCENTRADO DE CLAVES'!$I$10:$AU$732,R$8,FALSE),"")</f>
        <v>1</v>
      </c>
      <c r="S44" s="16">
        <f>IFERROR(VLOOKUP($A44,'CONCENTRADO DE CLAVES'!$I$10:$AU$732,S$8,FALSE),"")</f>
        <v>20</v>
      </c>
      <c r="T44" s="16">
        <f>IFERROR(VLOOKUP($A44,'CONCENTRADO DE CLAVES'!$I$10:$AU$732,T$8,FALSE),"")</f>
        <v>150</v>
      </c>
      <c r="U44" s="98" t="str">
        <f>IFERROR(VLOOKUP($A44,'CONCENTRADO DE CLAVES'!$I$10:$AU$732,U$8,FALSE),"")</f>
        <v>21121040100015125233E14902415101100100120150</v>
      </c>
      <c r="V44" s="31" t="str">
        <f>IFERROR(VLOOKUP($A44,'CONCENTRADO DE CLAVES'!$I$10:$AU$732,V$8,FALSE),"")</f>
        <v>CECYTEJ</v>
      </c>
      <c r="W44" s="13">
        <f>IFERROR(VLOOKUP($A44,'CONCENTRADO DE CLAVES'!$I$10:$AU$732,W$8,FALSE),"")</f>
        <v>0</v>
      </c>
      <c r="X44" s="13">
        <f>IFERROR(VLOOKUP($A44,'CONCENTRADO DE CLAVES'!$I$10:$AU$732,X$8,FALSE),"")</f>
        <v>0</v>
      </c>
      <c r="Y44" s="13">
        <f>IFERROR(VLOOKUP($A44,'CONCENTRADO DE CLAVES'!$I$10:$AU$732,Y$8,FALSE),"")</f>
        <v>0</v>
      </c>
      <c r="Z44" s="37">
        <f>IFERROR(VLOOKUP($A44,'CONCENTRADO DE CLAVES'!$I$10:$AU$732,Z$8,FALSE),"")</f>
        <v>0</v>
      </c>
      <c r="AA44" s="13">
        <f>IFERROR(VLOOKUP($A44,'CONCENTRADO DE CLAVES'!$I$10:$AU$732,AA$8,FALSE),"")</f>
        <v>0</v>
      </c>
      <c r="AB44" s="13">
        <f>IFERROR(VLOOKUP($A44,'CONCENTRADO DE CLAVES'!$I$10:$AU$732,AB$8,FALSE),"")</f>
        <v>0</v>
      </c>
      <c r="AC44" s="13">
        <f>IFERROR(VLOOKUP($A44,'CONCENTRADO DE CLAVES'!$I$10:$AU$732,AC$8,FALSE),"")</f>
        <v>0</v>
      </c>
      <c r="AD44" s="37">
        <f>IFERROR(VLOOKUP($A44,'CONCENTRADO DE CLAVES'!$I$10:$AU$732,AD$8,FALSE),"")</f>
        <v>0</v>
      </c>
      <c r="AE44" s="13">
        <f>IFERROR(VLOOKUP($A44,'CONCENTRADO DE CLAVES'!$I$10:$AU$732,AE$8,FALSE),"")</f>
        <v>0</v>
      </c>
      <c r="AF44" s="13">
        <f>IFERROR(VLOOKUP($A44,'CONCENTRADO DE CLAVES'!$I$10:$AU$732,AF$8,FALSE),"")</f>
        <v>0</v>
      </c>
      <c r="AG44" s="13">
        <f>IFERROR(VLOOKUP($A44,'CONCENTRADO DE CLAVES'!$I$10:$AU$732,AG$8,FALSE),"")</f>
        <v>0</v>
      </c>
      <c r="AH44" s="37">
        <f>IFERROR(VLOOKUP($A44,'CONCENTRADO DE CLAVES'!$I$10:$AU$732,AH$8,FALSE),"")</f>
        <v>0</v>
      </c>
      <c r="AI44" s="13">
        <f>IFERROR(VLOOKUP($A44,'CONCENTRADO DE CLAVES'!$I$10:$AU$732,AI$8,FALSE),"")</f>
        <v>0</v>
      </c>
      <c r="AJ44" s="13">
        <f>IFERROR(VLOOKUP($A44,'CONCENTRADO DE CLAVES'!$I$10:$AU$732,AJ$8,FALSE),"")</f>
        <v>0</v>
      </c>
      <c r="AK44" s="13">
        <f>IFERROR(VLOOKUP($A44,'CONCENTRADO DE CLAVES'!$I$10:$AU$732,AK$8,FALSE),"")</f>
        <v>0</v>
      </c>
      <c r="AL44" s="37">
        <f>IFERROR(VLOOKUP($A44,'CONCENTRADO DE CLAVES'!$I$10:$AU$732,AL$8,FALSE),"")</f>
        <v>0</v>
      </c>
      <c r="AM44" s="69">
        <f>IFERROR(VLOOKUP($A44,'CONCENTRADO DE CLAVES'!$I$10:$AU$732,AM$8,FALSE),"")</f>
        <v>0</v>
      </c>
    </row>
    <row r="45" spans="1:39" s="16" customFormat="1" x14ac:dyDescent="0.25">
      <c r="A45" s="15">
        <v>36</v>
      </c>
      <c r="B45" s="16">
        <f>IFERROR(VLOOKUP($A45,'CONCENTRADO DE CLAVES'!$I$10:$AU$732,B$8,FALSE),"")</f>
        <v>21121</v>
      </c>
      <c r="C45" s="16">
        <f>IFERROR(VLOOKUP($A45,'CONCENTRADO DE CLAVES'!$I$10:$AU$732,C$8,FALSE),"")</f>
        <v>4</v>
      </c>
      <c r="D45" s="16">
        <f>IFERROR(VLOOKUP($A45,'CONCENTRADO DE CLAVES'!$I$10:$AU$732,D$8,FALSE),"")</f>
        <v>10</v>
      </c>
      <c r="E45" s="16">
        <f>IFERROR(VLOOKUP($A45,'CONCENTRADO DE CLAVES'!$I$10:$AU$732,E$8,FALSE),"")</f>
        <v>151</v>
      </c>
      <c r="F45" s="16">
        <f>IFERROR(VLOOKUP($A45,'CONCENTRADO DE CLAVES'!$I$10:$AU$732,F$8,FALSE),"")</f>
        <v>2</v>
      </c>
      <c r="G45" s="16">
        <f>IFERROR(VLOOKUP($A45,'CONCENTRADO DE CLAVES'!$I$10:$AU$732,G$8,FALSE),"")</f>
        <v>5</v>
      </c>
      <c r="H45" s="16">
        <f>IFERROR(VLOOKUP($A45,'CONCENTRADO DE CLAVES'!$I$10:$AU$732,H$8,FALSE),"")</f>
        <v>2</v>
      </c>
      <c r="I45" s="16">
        <f>IFERROR(VLOOKUP($A45,'CONCENTRADO DE CLAVES'!$I$10:$AU$732,I$8,FALSE),"")</f>
        <v>3</v>
      </c>
      <c r="J45" s="16">
        <f>IFERROR(VLOOKUP($A45,'CONCENTRADO DE CLAVES'!$I$10:$AU$732,J$8,FALSE),"")</f>
        <v>3</v>
      </c>
      <c r="K45" s="16" t="str">
        <f>IFERROR(VLOOKUP($A45,'CONCENTRADO DE CLAVES'!$I$10:$AU$732,K$8,FALSE),"")</f>
        <v>E</v>
      </c>
      <c r="L45" s="16">
        <f>IFERROR(VLOOKUP($A45,'CONCENTRADO DE CLAVES'!$I$10:$AU$732,L$8,FALSE),"")</f>
        <v>149</v>
      </c>
      <c r="M45" s="16">
        <f>IFERROR(VLOOKUP($A45,'CONCENTRADO DE CLAVES'!$I$10:$AU$732,M$8,FALSE),"")</f>
        <v>2</v>
      </c>
      <c r="N45" s="16">
        <f>IFERROR(VLOOKUP($A45,'CONCENTRADO DE CLAVES'!$I$10:$AU$732,N$8,FALSE),"")</f>
        <v>4151</v>
      </c>
      <c r="O45" s="16">
        <f>IFERROR(VLOOKUP($A45,'CONCENTRADO DE CLAVES'!$I$10:$AU$732,O$8,FALSE),"")</f>
        <v>1</v>
      </c>
      <c r="P45" s="16">
        <f>IFERROR(VLOOKUP($A45,'CONCENTRADO DE CLAVES'!$I$10:$AU$732,P$8,FALSE),"")</f>
        <v>5</v>
      </c>
      <c r="Q45" s="16">
        <f>IFERROR(VLOOKUP($A45,'CONCENTRADO DE CLAVES'!$I$10:$AU$732,Q$8,FALSE),"")</f>
        <v>5415</v>
      </c>
      <c r="R45" s="16">
        <f>IFERROR(VLOOKUP($A45,'CONCENTRADO DE CLAVES'!$I$10:$AU$732,R$8,FALSE),"")</f>
        <v>1</v>
      </c>
      <c r="S45" s="16">
        <f>IFERROR(VLOOKUP($A45,'CONCENTRADO DE CLAVES'!$I$10:$AU$732,S$8,FALSE),"")</f>
        <v>20</v>
      </c>
      <c r="T45" s="16">
        <f>IFERROR(VLOOKUP($A45,'CONCENTRADO DE CLAVES'!$I$10:$AU$732,T$8,FALSE),"")</f>
        <v>150</v>
      </c>
      <c r="U45" s="98" t="str">
        <f>IFERROR(VLOOKUP($A45,'CONCENTRADO DE CLAVES'!$I$10:$AU$732,U$8,FALSE),"")</f>
        <v>21121040100015125233E14902415101505415120150</v>
      </c>
      <c r="V45" s="31" t="str">
        <f>IFERROR(VLOOKUP($A45,'CONCENTRADO DE CLAVES'!$I$10:$AU$732,V$8,FALSE),"")</f>
        <v>CECYTEJ</v>
      </c>
      <c r="W45" s="13">
        <f>IFERROR(VLOOKUP($A45,'CONCENTRADO DE CLAVES'!$I$10:$AU$732,W$8,FALSE),"")</f>
        <v>0</v>
      </c>
      <c r="X45" s="13">
        <f>IFERROR(VLOOKUP($A45,'CONCENTRADO DE CLAVES'!$I$10:$AU$732,X$8,FALSE),"")</f>
        <v>0</v>
      </c>
      <c r="Y45" s="13">
        <f>IFERROR(VLOOKUP($A45,'CONCENTRADO DE CLAVES'!$I$10:$AU$732,Y$8,FALSE),"")</f>
        <v>0</v>
      </c>
      <c r="Z45" s="37">
        <f>IFERROR(VLOOKUP($A45,'CONCENTRADO DE CLAVES'!$I$10:$AU$732,Z$8,FALSE),"")</f>
        <v>0</v>
      </c>
      <c r="AA45" s="13">
        <f>IFERROR(VLOOKUP($A45,'CONCENTRADO DE CLAVES'!$I$10:$AU$732,AA$8,FALSE),"")</f>
        <v>0</v>
      </c>
      <c r="AB45" s="13">
        <f>IFERROR(VLOOKUP($A45,'CONCENTRADO DE CLAVES'!$I$10:$AU$732,AB$8,FALSE),"")</f>
        <v>0</v>
      </c>
      <c r="AC45" s="13">
        <f>IFERROR(VLOOKUP($A45,'CONCENTRADO DE CLAVES'!$I$10:$AU$732,AC$8,FALSE),"")</f>
        <v>598130.68999999994</v>
      </c>
      <c r="AD45" s="37">
        <f>IFERROR(VLOOKUP($A45,'CONCENTRADO DE CLAVES'!$I$10:$AU$732,AD$8,FALSE),"")</f>
        <v>598130.68999999994</v>
      </c>
      <c r="AE45" s="13">
        <f>IFERROR(VLOOKUP($A45,'CONCENTRADO DE CLAVES'!$I$10:$AU$732,AE$8,FALSE),"")</f>
        <v>0</v>
      </c>
      <c r="AF45" s="13">
        <f>IFERROR(VLOOKUP($A45,'CONCENTRADO DE CLAVES'!$I$10:$AU$732,AF$8,FALSE),"")</f>
        <v>0</v>
      </c>
      <c r="AG45" s="13">
        <f>IFERROR(VLOOKUP($A45,'CONCENTRADO DE CLAVES'!$I$10:$AU$732,AG$8,FALSE),"")</f>
        <v>0</v>
      </c>
      <c r="AH45" s="37">
        <f>IFERROR(VLOOKUP($A45,'CONCENTRADO DE CLAVES'!$I$10:$AU$732,AH$8,FALSE),"")</f>
        <v>0</v>
      </c>
      <c r="AI45" s="13">
        <f>IFERROR(VLOOKUP($A45,'CONCENTRADO DE CLAVES'!$I$10:$AU$732,AI$8,FALSE),"")</f>
        <v>0</v>
      </c>
      <c r="AJ45" s="13">
        <f>IFERROR(VLOOKUP($A45,'CONCENTRADO DE CLAVES'!$I$10:$AU$732,AJ$8,FALSE),"")</f>
        <v>0</v>
      </c>
      <c r="AK45" s="13">
        <f>IFERROR(VLOOKUP($A45,'CONCENTRADO DE CLAVES'!$I$10:$AU$732,AK$8,FALSE),"")</f>
        <v>0</v>
      </c>
      <c r="AL45" s="37">
        <f>IFERROR(VLOOKUP($A45,'CONCENTRADO DE CLAVES'!$I$10:$AU$732,AL$8,FALSE),"")</f>
        <v>0</v>
      </c>
      <c r="AM45" s="69">
        <f>IFERROR(VLOOKUP($A45,'CONCENTRADO DE CLAVES'!$I$10:$AU$732,AM$8,FALSE),"")</f>
        <v>598130.68999999994</v>
      </c>
    </row>
    <row r="46" spans="1:39" s="16" customFormat="1" x14ac:dyDescent="0.25">
      <c r="A46" s="15">
        <v>37</v>
      </c>
      <c r="B46" s="16">
        <f>IFERROR(VLOOKUP($A46,'CONCENTRADO DE CLAVES'!$I$10:$AU$732,B$8,FALSE),"")</f>
        <v>21121</v>
      </c>
      <c r="C46" s="16">
        <f>IFERROR(VLOOKUP($A46,'CONCENTRADO DE CLAVES'!$I$10:$AU$732,C$8,FALSE),"")</f>
        <v>4</v>
      </c>
      <c r="D46" s="16">
        <f>IFERROR(VLOOKUP($A46,'CONCENTRADO DE CLAVES'!$I$10:$AU$732,D$8,FALSE),"")</f>
        <v>10</v>
      </c>
      <c r="E46" s="16">
        <f>IFERROR(VLOOKUP($A46,'CONCENTRADO DE CLAVES'!$I$10:$AU$732,E$8,FALSE),"")</f>
        <v>151</v>
      </c>
      <c r="F46" s="16">
        <f>IFERROR(VLOOKUP($A46,'CONCENTRADO DE CLAVES'!$I$10:$AU$732,F$8,FALSE),"")</f>
        <v>2</v>
      </c>
      <c r="G46" s="16">
        <f>IFERROR(VLOOKUP($A46,'CONCENTRADO DE CLAVES'!$I$10:$AU$732,G$8,FALSE),"")</f>
        <v>5</v>
      </c>
      <c r="H46" s="16">
        <f>IFERROR(VLOOKUP($A46,'CONCENTRADO DE CLAVES'!$I$10:$AU$732,H$8,FALSE),"")</f>
        <v>2</v>
      </c>
      <c r="I46" s="16">
        <f>IFERROR(VLOOKUP($A46,'CONCENTRADO DE CLAVES'!$I$10:$AU$732,I$8,FALSE),"")</f>
        <v>3</v>
      </c>
      <c r="J46" s="16">
        <f>IFERROR(VLOOKUP($A46,'CONCENTRADO DE CLAVES'!$I$10:$AU$732,J$8,FALSE),"")</f>
        <v>3</v>
      </c>
      <c r="K46" s="16" t="str">
        <f>IFERROR(VLOOKUP($A46,'CONCENTRADO DE CLAVES'!$I$10:$AU$732,K$8,FALSE),"")</f>
        <v>E</v>
      </c>
      <c r="L46" s="16">
        <f>IFERROR(VLOOKUP($A46,'CONCENTRADO DE CLAVES'!$I$10:$AU$732,L$8,FALSE),"")</f>
        <v>149</v>
      </c>
      <c r="M46" s="16">
        <f>IFERROR(VLOOKUP($A46,'CONCENTRADO DE CLAVES'!$I$10:$AU$732,M$8,FALSE),"")</f>
        <v>3</v>
      </c>
      <c r="N46" s="16">
        <f>IFERROR(VLOOKUP($A46,'CONCENTRADO DE CLAVES'!$I$10:$AU$732,N$8,FALSE),"")</f>
        <v>4151</v>
      </c>
      <c r="O46" s="16">
        <f>IFERROR(VLOOKUP($A46,'CONCENTRADO DE CLAVES'!$I$10:$AU$732,O$8,FALSE),"")</f>
        <v>0</v>
      </c>
      <c r="P46" s="16">
        <f>IFERROR(VLOOKUP($A46,'CONCENTRADO DE CLAVES'!$I$10:$AU$732,P$8,FALSE),"")</f>
        <v>1</v>
      </c>
      <c r="Q46" s="16">
        <f>IFERROR(VLOOKUP($A46,'CONCENTRADO DE CLAVES'!$I$10:$AU$732,Q$8,FALSE),"")</f>
        <v>100</v>
      </c>
      <c r="R46" s="16">
        <f>IFERROR(VLOOKUP($A46,'CONCENTRADO DE CLAVES'!$I$10:$AU$732,R$8,FALSE),"")</f>
        <v>1</v>
      </c>
      <c r="S46" s="16">
        <f>IFERROR(VLOOKUP($A46,'CONCENTRADO DE CLAVES'!$I$10:$AU$732,S$8,FALSE),"")</f>
        <v>20</v>
      </c>
      <c r="T46" s="16">
        <f>IFERROR(VLOOKUP($A46,'CONCENTRADO DE CLAVES'!$I$10:$AU$732,T$8,FALSE),"")</f>
        <v>150</v>
      </c>
      <c r="U46" s="98" t="str">
        <f>IFERROR(VLOOKUP($A46,'CONCENTRADO DE CLAVES'!$I$10:$AU$732,U$8,FALSE),"")</f>
        <v>21121040100015125233E14903415100100100120150</v>
      </c>
      <c r="V46" s="31" t="str">
        <f>IFERROR(VLOOKUP($A46,'CONCENTRADO DE CLAVES'!$I$10:$AU$732,V$8,FALSE),"")</f>
        <v>CECYTEJ</v>
      </c>
      <c r="W46" s="13">
        <f>IFERROR(VLOOKUP($A46,'CONCENTRADO DE CLAVES'!$I$10:$AU$732,W$8,FALSE),"")</f>
        <v>0</v>
      </c>
      <c r="X46" s="13">
        <f>IFERROR(VLOOKUP($A46,'CONCENTRADO DE CLAVES'!$I$10:$AU$732,X$8,FALSE),"")</f>
        <v>0</v>
      </c>
      <c r="Y46" s="13">
        <f>IFERROR(VLOOKUP($A46,'CONCENTRADO DE CLAVES'!$I$10:$AU$732,Y$8,FALSE),"")</f>
        <v>0</v>
      </c>
      <c r="Z46" s="37">
        <f>IFERROR(VLOOKUP($A46,'CONCENTRADO DE CLAVES'!$I$10:$AU$732,Z$8,FALSE),"")</f>
        <v>0</v>
      </c>
      <c r="AA46" s="13">
        <f>IFERROR(VLOOKUP($A46,'CONCENTRADO DE CLAVES'!$I$10:$AU$732,AA$8,FALSE),"")</f>
        <v>0</v>
      </c>
      <c r="AB46" s="13">
        <f>IFERROR(VLOOKUP($A46,'CONCENTRADO DE CLAVES'!$I$10:$AU$732,AB$8,FALSE),"")</f>
        <v>1204333.2</v>
      </c>
      <c r="AC46" s="13">
        <f>IFERROR(VLOOKUP($A46,'CONCENTRADO DE CLAVES'!$I$10:$AU$732,AC$8,FALSE),"")</f>
        <v>2480641.96</v>
      </c>
      <c r="AD46" s="37">
        <f>IFERROR(VLOOKUP($A46,'CONCENTRADO DE CLAVES'!$I$10:$AU$732,AD$8,FALSE),"")</f>
        <v>3684975.16</v>
      </c>
      <c r="AE46" s="13">
        <f>IFERROR(VLOOKUP($A46,'CONCENTRADO DE CLAVES'!$I$10:$AU$732,AE$8,FALSE),"")</f>
        <v>3263327.48</v>
      </c>
      <c r="AF46" s="13">
        <f>IFERROR(VLOOKUP($A46,'CONCENTRADO DE CLAVES'!$I$10:$AU$732,AF$8,FALSE),"")</f>
        <v>2507570.08</v>
      </c>
      <c r="AG46" s="13">
        <f>IFERROR(VLOOKUP($A46,'CONCENTRADO DE CLAVES'!$I$10:$AU$732,AG$8,FALSE),"")</f>
        <v>0</v>
      </c>
      <c r="AH46" s="37">
        <f>IFERROR(VLOOKUP($A46,'CONCENTRADO DE CLAVES'!$I$10:$AU$732,AH$8,FALSE),"")</f>
        <v>5770897.5600000005</v>
      </c>
      <c r="AI46" s="13">
        <f>IFERROR(VLOOKUP($A46,'CONCENTRADO DE CLAVES'!$I$10:$AU$732,AI$8,FALSE),"")</f>
        <v>1419284.7</v>
      </c>
      <c r="AJ46" s="13">
        <f>IFERROR(VLOOKUP($A46,'CONCENTRADO DE CLAVES'!$I$10:$AU$732,AJ$8,FALSE),"")</f>
        <v>1327962</v>
      </c>
      <c r="AK46" s="13">
        <f>IFERROR(VLOOKUP($A46,'CONCENTRADO DE CLAVES'!$I$10:$AU$732,AK$8,FALSE),"")</f>
        <v>1162953.52</v>
      </c>
      <c r="AL46" s="37">
        <f>IFERROR(VLOOKUP($A46,'CONCENTRADO DE CLAVES'!$I$10:$AU$732,AL$8,FALSE),"")</f>
        <v>3910200.22</v>
      </c>
      <c r="AM46" s="69">
        <f>IFERROR(VLOOKUP($A46,'CONCENTRADO DE CLAVES'!$I$10:$AU$732,AM$8,FALSE),"")</f>
        <v>13366072.940000001</v>
      </c>
    </row>
    <row r="47" spans="1:39" s="16" customFormat="1" x14ac:dyDescent="0.25">
      <c r="A47" s="15">
        <v>38</v>
      </c>
      <c r="B47" s="16">
        <f>IFERROR(VLOOKUP($A47,'CONCENTRADO DE CLAVES'!$I$10:$AU$732,B$8,FALSE),"")</f>
        <v>21121</v>
      </c>
      <c r="C47" s="16">
        <f>IFERROR(VLOOKUP($A47,'CONCENTRADO DE CLAVES'!$I$10:$AU$732,C$8,FALSE),"")</f>
        <v>4</v>
      </c>
      <c r="D47" s="16">
        <f>IFERROR(VLOOKUP($A47,'CONCENTRADO DE CLAVES'!$I$10:$AU$732,D$8,FALSE),"")</f>
        <v>10</v>
      </c>
      <c r="E47" s="16">
        <f>IFERROR(VLOOKUP($A47,'CONCENTRADO DE CLAVES'!$I$10:$AU$732,E$8,FALSE),"")</f>
        <v>151</v>
      </c>
      <c r="F47" s="16">
        <f>IFERROR(VLOOKUP($A47,'CONCENTRADO DE CLAVES'!$I$10:$AU$732,F$8,FALSE),"")</f>
        <v>2</v>
      </c>
      <c r="G47" s="16">
        <f>IFERROR(VLOOKUP($A47,'CONCENTRADO DE CLAVES'!$I$10:$AU$732,G$8,FALSE),"")</f>
        <v>5</v>
      </c>
      <c r="H47" s="16">
        <f>IFERROR(VLOOKUP($A47,'CONCENTRADO DE CLAVES'!$I$10:$AU$732,H$8,FALSE),"")</f>
        <v>2</v>
      </c>
      <c r="I47" s="16">
        <f>IFERROR(VLOOKUP($A47,'CONCENTRADO DE CLAVES'!$I$10:$AU$732,I$8,FALSE),"")</f>
        <v>3</v>
      </c>
      <c r="J47" s="16">
        <f>IFERROR(VLOOKUP($A47,'CONCENTRADO DE CLAVES'!$I$10:$AU$732,J$8,FALSE),"")</f>
        <v>3</v>
      </c>
      <c r="K47" s="16" t="str">
        <f>IFERROR(VLOOKUP($A47,'CONCENTRADO DE CLAVES'!$I$10:$AU$732,K$8,FALSE),"")</f>
        <v>E</v>
      </c>
      <c r="L47" s="16">
        <f>IFERROR(VLOOKUP($A47,'CONCENTRADO DE CLAVES'!$I$10:$AU$732,L$8,FALSE),"")</f>
        <v>149</v>
      </c>
      <c r="M47" s="16">
        <f>IFERROR(VLOOKUP($A47,'CONCENTRADO DE CLAVES'!$I$10:$AU$732,M$8,FALSE),"")</f>
        <v>3</v>
      </c>
      <c r="N47" s="16">
        <f>IFERROR(VLOOKUP($A47,'CONCENTRADO DE CLAVES'!$I$10:$AU$732,N$8,FALSE),"")</f>
        <v>4151</v>
      </c>
      <c r="O47" s="16">
        <f>IFERROR(VLOOKUP($A47,'CONCENTRADO DE CLAVES'!$I$10:$AU$732,O$8,FALSE),"")</f>
        <v>1</v>
      </c>
      <c r="P47" s="16">
        <f>IFERROR(VLOOKUP($A47,'CONCENTRADO DE CLAVES'!$I$10:$AU$732,P$8,FALSE),"")</f>
        <v>1</v>
      </c>
      <c r="Q47" s="16">
        <f>IFERROR(VLOOKUP($A47,'CONCENTRADO DE CLAVES'!$I$10:$AU$732,Q$8,FALSE),"")</f>
        <v>100</v>
      </c>
      <c r="R47" s="16">
        <f>IFERROR(VLOOKUP($A47,'CONCENTRADO DE CLAVES'!$I$10:$AU$732,R$8,FALSE),"")</f>
        <v>1</v>
      </c>
      <c r="S47" s="16">
        <f>IFERROR(VLOOKUP($A47,'CONCENTRADO DE CLAVES'!$I$10:$AU$732,S$8,FALSE),"")</f>
        <v>20</v>
      </c>
      <c r="T47" s="16">
        <f>IFERROR(VLOOKUP($A47,'CONCENTRADO DE CLAVES'!$I$10:$AU$732,T$8,FALSE),"")</f>
        <v>150</v>
      </c>
      <c r="U47" s="98" t="str">
        <f>IFERROR(VLOOKUP($A47,'CONCENTRADO DE CLAVES'!$I$10:$AU$732,U$8,FALSE),"")</f>
        <v>21121040100015125233E14903415101100100120150</v>
      </c>
      <c r="V47" s="31" t="str">
        <f>IFERROR(VLOOKUP($A47,'CONCENTRADO DE CLAVES'!$I$10:$AU$732,V$8,FALSE),"")</f>
        <v>CECYTEJ</v>
      </c>
      <c r="W47" s="13">
        <f>IFERROR(VLOOKUP($A47,'CONCENTRADO DE CLAVES'!$I$10:$AU$732,W$8,FALSE),"")</f>
        <v>0</v>
      </c>
      <c r="X47" s="13">
        <f>IFERROR(VLOOKUP($A47,'CONCENTRADO DE CLAVES'!$I$10:$AU$732,X$8,FALSE),"")</f>
        <v>0</v>
      </c>
      <c r="Y47" s="13">
        <f>IFERROR(VLOOKUP($A47,'CONCENTRADO DE CLAVES'!$I$10:$AU$732,Y$8,FALSE),"")</f>
        <v>0</v>
      </c>
      <c r="Z47" s="37">
        <f>IFERROR(VLOOKUP($A47,'CONCENTRADO DE CLAVES'!$I$10:$AU$732,Z$8,FALSE),"")</f>
        <v>0</v>
      </c>
      <c r="AA47" s="13">
        <f>IFERROR(VLOOKUP($A47,'CONCENTRADO DE CLAVES'!$I$10:$AU$732,AA$8,FALSE),"")</f>
        <v>0</v>
      </c>
      <c r="AB47" s="13">
        <f>IFERROR(VLOOKUP($A47,'CONCENTRADO DE CLAVES'!$I$10:$AU$732,AB$8,FALSE),"")</f>
        <v>0</v>
      </c>
      <c r="AC47" s="13">
        <f>IFERROR(VLOOKUP($A47,'CONCENTRADO DE CLAVES'!$I$10:$AU$732,AC$8,FALSE),"")</f>
        <v>0</v>
      </c>
      <c r="AD47" s="37">
        <f>IFERROR(VLOOKUP($A47,'CONCENTRADO DE CLAVES'!$I$10:$AU$732,AD$8,FALSE),"")</f>
        <v>0</v>
      </c>
      <c r="AE47" s="13">
        <f>IFERROR(VLOOKUP($A47,'CONCENTRADO DE CLAVES'!$I$10:$AU$732,AE$8,FALSE),"")</f>
        <v>0</v>
      </c>
      <c r="AF47" s="13">
        <f>IFERROR(VLOOKUP($A47,'CONCENTRADO DE CLAVES'!$I$10:$AU$732,AF$8,FALSE),"")</f>
        <v>0</v>
      </c>
      <c r="AG47" s="13">
        <f>IFERROR(VLOOKUP($A47,'CONCENTRADO DE CLAVES'!$I$10:$AU$732,AG$8,FALSE),"")</f>
        <v>0</v>
      </c>
      <c r="AH47" s="37">
        <f>IFERROR(VLOOKUP($A47,'CONCENTRADO DE CLAVES'!$I$10:$AU$732,AH$8,FALSE),"")</f>
        <v>0</v>
      </c>
      <c r="AI47" s="13">
        <f>IFERROR(VLOOKUP($A47,'CONCENTRADO DE CLAVES'!$I$10:$AU$732,AI$8,FALSE),"")</f>
        <v>0</v>
      </c>
      <c r="AJ47" s="13">
        <f>IFERROR(VLOOKUP($A47,'CONCENTRADO DE CLAVES'!$I$10:$AU$732,AJ$8,FALSE),"")</f>
        <v>0</v>
      </c>
      <c r="AK47" s="13">
        <f>IFERROR(VLOOKUP($A47,'CONCENTRADO DE CLAVES'!$I$10:$AU$732,AK$8,FALSE),"")</f>
        <v>0</v>
      </c>
      <c r="AL47" s="37">
        <f>IFERROR(VLOOKUP($A47,'CONCENTRADO DE CLAVES'!$I$10:$AU$732,AL$8,FALSE),"")</f>
        <v>0</v>
      </c>
      <c r="AM47" s="69">
        <f>IFERROR(VLOOKUP($A47,'CONCENTRADO DE CLAVES'!$I$10:$AU$732,AM$8,FALSE),"")</f>
        <v>0</v>
      </c>
    </row>
    <row r="48" spans="1:39" s="16" customFormat="1" x14ac:dyDescent="0.25">
      <c r="A48" s="15">
        <v>39</v>
      </c>
      <c r="B48" s="16">
        <f>IFERROR(VLOOKUP($A48,'CONCENTRADO DE CLAVES'!$I$10:$AU$732,B$8,FALSE),"")</f>
        <v>21121</v>
      </c>
      <c r="C48" s="16">
        <f>IFERROR(VLOOKUP($A48,'CONCENTRADO DE CLAVES'!$I$10:$AU$732,C$8,FALSE),"")</f>
        <v>4</v>
      </c>
      <c r="D48" s="16">
        <f>IFERROR(VLOOKUP($A48,'CONCENTRADO DE CLAVES'!$I$10:$AU$732,D$8,FALSE),"")</f>
        <v>10</v>
      </c>
      <c r="E48" s="16">
        <f>IFERROR(VLOOKUP($A48,'CONCENTRADO DE CLAVES'!$I$10:$AU$732,E$8,FALSE),"")</f>
        <v>151</v>
      </c>
      <c r="F48" s="16">
        <f>IFERROR(VLOOKUP($A48,'CONCENTRADO DE CLAVES'!$I$10:$AU$732,F$8,FALSE),"")</f>
        <v>2</v>
      </c>
      <c r="G48" s="16">
        <f>IFERROR(VLOOKUP($A48,'CONCENTRADO DE CLAVES'!$I$10:$AU$732,G$8,FALSE),"")</f>
        <v>5</v>
      </c>
      <c r="H48" s="16">
        <f>IFERROR(VLOOKUP($A48,'CONCENTRADO DE CLAVES'!$I$10:$AU$732,H$8,FALSE),"")</f>
        <v>2</v>
      </c>
      <c r="I48" s="16">
        <f>IFERROR(VLOOKUP($A48,'CONCENTRADO DE CLAVES'!$I$10:$AU$732,I$8,FALSE),"")</f>
        <v>3</v>
      </c>
      <c r="J48" s="16">
        <f>IFERROR(VLOOKUP($A48,'CONCENTRADO DE CLAVES'!$I$10:$AU$732,J$8,FALSE),"")</f>
        <v>3</v>
      </c>
      <c r="K48" s="16" t="str">
        <f>IFERROR(VLOOKUP($A48,'CONCENTRADO DE CLAVES'!$I$10:$AU$732,K$8,FALSE),"")</f>
        <v>E</v>
      </c>
      <c r="L48" s="16">
        <f>IFERROR(VLOOKUP($A48,'CONCENTRADO DE CLAVES'!$I$10:$AU$732,L$8,FALSE),"")</f>
        <v>149</v>
      </c>
      <c r="M48" s="16">
        <f>IFERROR(VLOOKUP($A48,'CONCENTRADO DE CLAVES'!$I$10:$AU$732,M$8,FALSE),"")</f>
        <v>3</v>
      </c>
      <c r="N48" s="16">
        <f>IFERROR(VLOOKUP($A48,'CONCENTRADO DE CLAVES'!$I$10:$AU$732,N$8,FALSE),"")</f>
        <v>4151</v>
      </c>
      <c r="O48" s="16">
        <f>IFERROR(VLOOKUP($A48,'CONCENTRADO DE CLAVES'!$I$10:$AU$732,O$8,FALSE),"")</f>
        <v>1</v>
      </c>
      <c r="P48" s="16">
        <f>IFERROR(VLOOKUP($A48,'CONCENTRADO DE CLAVES'!$I$10:$AU$732,P$8,FALSE),"")</f>
        <v>5</v>
      </c>
      <c r="Q48" s="16">
        <f>IFERROR(VLOOKUP($A48,'CONCENTRADO DE CLAVES'!$I$10:$AU$732,Q$8,FALSE),"")</f>
        <v>5415</v>
      </c>
      <c r="R48" s="16">
        <f>IFERROR(VLOOKUP($A48,'CONCENTRADO DE CLAVES'!$I$10:$AU$732,R$8,FALSE),"")</f>
        <v>1</v>
      </c>
      <c r="S48" s="16">
        <f>IFERROR(VLOOKUP($A48,'CONCENTRADO DE CLAVES'!$I$10:$AU$732,S$8,FALSE),"")</f>
        <v>20</v>
      </c>
      <c r="T48" s="16">
        <f>IFERROR(VLOOKUP($A48,'CONCENTRADO DE CLAVES'!$I$10:$AU$732,T$8,FALSE),"")</f>
        <v>150</v>
      </c>
      <c r="U48" s="98" t="str">
        <f>IFERROR(VLOOKUP($A48,'CONCENTRADO DE CLAVES'!$I$10:$AU$732,U$8,FALSE),"")</f>
        <v>21121040100015125233E14903415101505415120150</v>
      </c>
      <c r="V48" s="31" t="str">
        <f>IFERROR(VLOOKUP($A48,'CONCENTRADO DE CLAVES'!$I$10:$AU$732,V$8,FALSE),"")</f>
        <v>CECYTEJ</v>
      </c>
      <c r="W48" s="13">
        <f>IFERROR(VLOOKUP($A48,'CONCENTRADO DE CLAVES'!$I$10:$AU$732,W$8,FALSE),"")</f>
        <v>0</v>
      </c>
      <c r="X48" s="13">
        <f>IFERROR(VLOOKUP($A48,'CONCENTRADO DE CLAVES'!$I$10:$AU$732,X$8,FALSE),"")</f>
        <v>0</v>
      </c>
      <c r="Y48" s="13">
        <f>IFERROR(VLOOKUP($A48,'CONCENTRADO DE CLAVES'!$I$10:$AU$732,Y$8,FALSE),"")</f>
        <v>0</v>
      </c>
      <c r="Z48" s="37">
        <f>IFERROR(VLOOKUP($A48,'CONCENTRADO DE CLAVES'!$I$10:$AU$732,Z$8,FALSE),"")</f>
        <v>0</v>
      </c>
      <c r="AA48" s="13">
        <f>IFERROR(VLOOKUP($A48,'CONCENTRADO DE CLAVES'!$I$10:$AU$732,AA$8,FALSE),"")</f>
        <v>0</v>
      </c>
      <c r="AB48" s="13">
        <f>IFERROR(VLOOKUP($A48,'CONCENTRADO DE CLAVES'!$I$10:$AU$732,AB$8,FALSE),"")</f>
        <v>0</v>
      </c>
      <c r="AC48" s="13">
        <f>IFERROR(VLOOKUP($A48,'CONCENTRADO DE CLAVES'!$I$10:$AU$732,AC$8,FALSE),"")</f>
        <v>59813.07</v>
      </c>
      <c r="AD48" s="37">
        <f>IFERROR(VLOOKUP($A48,'CONCENTRADO DE CLAVES'!$I$10:$AU$732,AD$8,FALSE),"")</f>
        <v>59813.07</v>
      </c>
      <c r="AE48" s="13">
        <f>IFERROR(VLOOKUP($A48,'CONCENTRADO DE CLAVES'!$I$10:$AU$732,AE$8,FALSE),"")</f>
        <v>0</v>
      </c>
      <c r="AF48" s="13">
        <f>IFERROR(VLOOKUP($A48,'CONCENTRADO DE CLAVES'!$I$10:$AU$732,AF$8,FALSE),"")</f>
        <v>0</v>
      </c>
      <c r="AG48" s="13">
        <f>IFERROR(VLOOKUP($A48,'CONCENTRADO DE CLAVES'!$I$10:$AU$732,AG$8,FALSE),"")</f>
        <v>0</v>
      </c>
      <c r="AH48" s="37">
        <f>IFERROR(VLOOKUP($A48,'CONCENTRADO DE CLAVES'!$I$10:$AU$732,AH$8,FALSE),"")</f>
        <v>0</v>
      </c>
      <c r="AI48" s="13">
        <f>IFERROR(VLOOKUP($A48,'CONCENTRADO DE CLAVES'!$I$10:$AU$732,AI$8,FALSE),"")</f>
        <v>0</v>
      </c>
      <c r="AJ48" s="13">
        <f>IFERROR(VLOOKUP($A48,'CONCENTRADO DE CLAVES'!$I$10:$AU$732,AJ$8,FALSE),"")</f>
        <v>0</v>
      </c>
      <c r="AK48" s="13">
        <f>IFERROR(VLOOKUP($A48,'CONCENTRADO DE CLAVES'!$I$10:$AU$732,AK$8,FALSE),"")</f>
        <v>0</v>
      </c>
      <c r="AL48" s="37">
        <f>IFERROR(VLOOKUP($A48,'CONCENTRADO DE CLAVES'!$I$10:$AU$732,AL$8,FALSE),"")</f>
        <v>0</v>
      </c>
      <c r="AM48" s="69">
        <f>IFERROR(VLOOKUP($A48,'CONCENTRADO DE CLAVES'!$I$10:$AU$732,AM$8,FALSE),"")</f>
        <v>59813.07</v>
      </c>
    </row>
    <row r="49" spans="1:39" s="16" customFormat="1" x14ac:dyDescent="0.25">
      <c r="A49" s="15">
        <v>40</v>
      </c>
      <c r="B49" s="16">
        <f>IFERROR(VLOOKUP($A49,'CONCENTRADO DE CLAVES'!$I$10:$AU$732,B$8,FALSE),"")</f>
        <v>21121</v>
      </c>
      <c r="C49" s="16">
        <f>IFERROR(VLOOKUP($A49,'CONCENTRADO DE CLAVES'!$I$10:$AU$732,C$8,FALSE),"")</f>
        <v>4</v>
      </c>
      <c r="D49" s="16">
        <f>IFERROR(VLOOKUP($A49,'CONCENTRADO DE CLAVES'!$I$10:$AU$732,D$8,FALSE),"")</f>
        <v>10</v>
      </c>
      <c r="E49" s="16">
        <f>IFERROR(VLOOKUP($A49,'CONCENTRADO DE CLAVES'!$I$10:$AU$732,E$8,FALSE),"")</f>
        <v>151</v>
      </c>
      <c r="F49" s="16">
        <f>IFERROR(VLOOKUP($A49,'CONCENTRADO DE CLAVES'!$I$10:$AU$732,F$8,FALSE),"")</f>
        <v>2</v>
      </c>
      <c r="G49" s="16">
        <f>IFERROR(VLOOKUP($A49,'CONCENTRADO DE CLAVES'!$I$10:$AU$732,G$8,FALSE),"")</f>
        <v>5</v>
      </c>
      <c r="H49" s="16">
        <f>IFERROR(VLOOKUP($A49,'CONCENTRADO DE CLAVES'!$I$10:$AU$732,H$8,FALSE),"")</f>
        <v>2</v>
      </c>
      <c r="I49" s="16">
        <f>IFERROR(VLOOKUP($A49,'CONCENTRADO DE CLAVES'!$I$10:$AU$732,I$8,FALSE),"")</f>
        <v>3</v>
      </c>
      <c r="J49" s="16">
        <f>IFERROR(VLOOKUP($A49,'CONCENTRADO DE CLAVES'!$I$10:$AU$732,J$8,FALSE),"")</f>
        <v>3</v>
      </c>
      <c r="K49" s="16" t="str">
        <f>IFERROR(VLOOKUP($A49,'CONCENTRADO DE CLAVES'!$I$10:$AU$732,K$8,FALSE),"")</f>
        <v>E</v>
      </c>
      <c r="L49" s="16">
        <f>IFERROR(VLOOKUP($A49,'CONCENTRADO DE CLAVES'!$I$10:$AU$732,L$8,FALSE),"")</f>
        <v>149</v>
      </c>
      <c r="M49" s="16">
        <f>IFERROR(VLOOKUP($A49,'CONCENTRADO DE CLAVES'!$I$10:$AU$732,M$8,FALSE),"")</f>
        <v>4</v>
      </c>
      <c r="N49" s="16">
        <f>IFERROR(VLOOKUP($A49,'CONCENTRADO DE CLAVES'!$I$10:$AU$732,N$8,FALSE),"")</f>
        <v>4151</v>
      </c>
      <c r="O49" s="16">
        <f>IFERROR(VLOOKUP($A49,'CONCENTRADO DE CLAVES'!$I$10:$AU$732,O$8,FALSE),"")</f>
        <v>0</v>
      </c>
      <c r="P49" s="16">
        <f>IFERROR(VLOOKUP($A49,'CONCENTRADO DE CLAVES'!$I$10:$AU$732,P$8,FALSE),"")</f>
        <v>1</v>
      </c>
      <c r="Q49" s="16">
        <f>IFERROR(VLOOKUP($A49,'CONCENTRADO DE CLAVES'!$I$10:$AU$732,Q$8,FALSE),"")</f>
        <v>100</v>
      </c>
      <c r="R49" s="16">
        <f>IFERROR(VLOOKUP($A49,'CONCENTRADO DE CLAVES'!$I$10:$AU$732,R$8,FALSE),"")</f>
        <v>1</v>
      </c>
      <c r="S49" s="16">
        <f>IFERROR(VLOOKUP($A49,'CONCENTRADO DE CLAVES'!$I$10:$AU$732,S$8,FALSE),"")</f>
        <v>20</v>
      </c>
      <c r="T49" s="16">
        <f>IFERROR(VLOOKUP($A49,'CONCENTRADO DE CLAVES'!$I$10:$AU$732,T$8,FALSE),"")</f>
        <v>150</v>
      </c>
      <c r="U49" s="98" t="str">
        <f>IFERROR(VLOOKUP($A49,'CONCENTRADO DE CLAVES'!$I$10:$AU$732,U$8,FALSE),"")</f>
        <v>21121040100015125233E14904415100100100120150</v>
      </c>
      <c r="V49" s="31" t="str">
        <f>IFERROR(VLOOKUP($A49,'CONCENTRADO DE CLAVES'!$I$10:$AU$732,V$8,FALSE),"")</f>
        <v>CECYTEJ</v>
      </c>
      <c r="W49" s="13">
        <f>IFERROR(VLOOKUP($A49,'CONCENTRADO DE CLAVES'!$I$10:$AU$732,W$8,FALSE),"")</f>
        <v>0</v>
      </c>
      <c r="X49" s="13">
        <f>IFERROR(VLOOKUP($A49,'CONCENTRADO DE CLAVES'!$I$10:$AU$732,X$8,FALSE),"")</f>
        <v>0</v>
      </c>
      <c r="Y49" s="13">
        <f>IFERROR(VLOOKUP($A49,'CONCENTRADO DE CLAVES'!$I$10:$AU$732,Y$8,FALSE),"")</f>
        <v>0</v>
      </c>
      <c r="Z49" s="37">
        <f>IFERROR(VLOOKUP($A49,'CONCENTRADO DE CLAVES'!$I$10:$AU$732,Z$8,FALSE),"")</f>
        <v>0</v>
      </c>
      <c r="AA49" s="13">
        <f>IFERROR(VLOOKUP($A49,'CONCENTRADO DE CLAVES'!$I$10:$AU$732,AA$8,FALSE),"")</f>
        <v>0</v>
      </c>
      <c r="AB49" s="13">
        <f>IFERROR(VLOOKUP($A49,'CONCENTRADO DE CLAVES'!$I$10:$AU$732,AB$8,FALSE),"")</f>
        <v>860238.04</v>
      </c>
      <c r="AC49" s="13">
        <f>IFERROR(VLOOKUP($A49,'CONCENTRADO DE CLAVES'!$I$10:$AU$732,AC$8,FALSE),"")</f>
        <v>1771887.2</v>
      </c>
      <c r="AD49" s="37">
        <f>IFERROR(VLOOKUP($A49,'CONCENTRADO DE CLAVES'!$I$10:$AU$732,AD$8,FALSE),"")</f>
        <v>2632125.2400000002</v>
      </c>
      <c r="AE49" s="13">
        <f>IFERROR(VLOOKUP($A49,'CONCENTRADO DE CLAVES'!$I$10:$AU$732,AE$8,FALSE),"")</f>
        <v>2330948.2799999998</v>
      </c>
      <c r="AF49" s="13">
        <f>IFERROR(VLOOKUP($A49,'CONCENTRADO DE CLAVES'!$I$10:$AU$732,AF$8,FALSE),"")</f>
        <v>1791121.56</v>
      </c>
      <c r="AG49" s="13">
        <f>IFERROR(VLOOKUP($A49,'CONCENTRADO DE CLAVES'!$I$10:$AU$732,AG$8,FALSE),"")</f>
        <v>0</v>
      </c>
      <c r="AH49" s="37">
        <f>IFERROR(VLOOKUP($A49,'CONCENTRADO DE CLAVES'!$I$10:$AU$732,AH$8,FALSE),"")</f>
        <v>4122069.84</v>
      </c>
      <c r="AI49" s="13">
        <f>IFERROR(VLOOKUP($A49,'CONCENTRADO DE CLAVES'!$I$10:$AU$732,AI$8,FALSE),"")</f>
        <v>1013774.84</v>
      </c>
      <c r="AJ49" s="13">
        <f>IFERROR(VLOOKUP($A49,'CONCENTRADO DE CLAVES'!$I$10:$AU$732,AJ$8,FALSE),"")</f>
        <v>948544.34</v>
      </c>
      <c r="AK49" s="13">
        <f>IFERROR(VLOOKUP($A49,'CONCENTRADO DE CLAVES'!$I$10:$AU$732,AK$8,FALSE),"")</f>
        <v>830681.12</v>
      </c>
      <c r="AL49" s="37">
        <f>IFERROR(VLOOKUP($A49,'CONCENTRADO DE CLAVES'!$I$10:$AU$732,AL$8,FALSE),"")</f>
        <v>2793000.3</v>
      </c>
      <c r="AM49" s="69">
        <f>IFERROR(VLOOKUP($A49,'CONCENTRADO DE CLAVES'!$I$10:$AU$732,AM$8,FALSE),"")</f>
        <v>9547195.379999999</v>
      </c>
    </row>
    <row r="50" spans="1:39" s="16" customFormat="1" x14ac:dyDescent="0.25">
      <c r="A50" s="15">
        <v>41</v>
      </c>
      <c r="B50" s="16">
        <f>IFERROR(VLOOKUP($A50,'CONCENTRADO DE CLAVES'!$I$10:$AU$732,B$8,FALSE),"")</f>
        <v>21121</v>
      </c>
      <c r="C50" s="16">
        <f>IFERROR(VLOOKUP($A50,'CONCENTRADO DE CLAVES'!$I$10:$AU$732,C$8,FALSE),"")</f>
        <v>4</v>
      </c>
      <c r="D50" s="16">
        <f>IFERROR(VLOOKUP($A50,'CONCENTRADO DE CLAVES'!$I$10:$AU$732,D$8,FALSE),"")</f>
        <v>10</v>
      </c>
      <c r="E50" s="16">
        <f>IFERROR(VLOOKUP($A50,'CONCENTRADO DE CLAVES'!$I$10:$AU$732,E$8,FALSE),"")</f>
        <v>151</v>
      </c>
      <c r="F50" s="16">
        <f>IFERROR(VLOOKUP($A50,'CONCENTRADO DE CLAVES'!$I$10:$AU$732,F$8,FALSE),"")</f>
        <v>2</v>
      </c>
      <c r="G50" s="16">
        <f>IFERROR(VLOOKUP($A50,'CONCENTRADO DE CLAVES'!$I$10:$AU$732,G$8,FALSE),"")</f>
        <v>5</v>
      </c>
      <c r="H50" s="16">
        <f>IFERROR(VLOOKUP($A50,'CONCENTRADO DE CLAVES'!$I$10:$AU$732,H$8,FALSE),"")</f>
        <v>2</v>
      </c>
      <c r="I50" s="16">
        <f>IFERROR(VLOOKUP($A50,'CONCENTRADO DE CLAVES'!$I$10:$AU$732,I$8,FALSE),"")</f>
        <v>3</v>
      </c>
      <c r="J50" s="16">
        <f>IFERROR(VLOOKUP($A50,'CONCENTRADO DE CLAVES'!$I$10:$AU$732,J$8,FALSE),"")</f>
        <v>3</v>
      </c>
      <c r="K50" s="16" t="str">
        <f>IFERROR(VLOOKUP($A50,'CONCENTRADO DE CLAVES'!$I$10:$AU$732,K$8,FALSE),"")</f>
        <v>E</v>
      </c>
      <c r="L50" s="16">
        <f>IFERROR(VLOOKUP($A50,'CONCENTRADO DE CLAVES'!$I$10:$AU$732,L$8,FALSE),"")</f>
        <v>149</v>
      </c>
      <c r="M50" s="16">
        <f>IFERROR(VLOOKUP($A50,'CONCENTRADO DE CLAVES'!$I$10:$AU$732,M$8,FALSE),"")</f>
        <v>4</v>
      </c>
      <c r="N50" s="16">
        <f>IFERROR(VLOOKUP($A50,'CONCENTRADO DE CLAVES'!$I$10:$AU$732,N$8,FALSE),"")</f>
        <v>4151</v>
      </c>
      <c r="O50" s="16">
        <f>IFERROR(VLOOKUP($A50,'CONCENTRADO DE CLAVES'!$I$10:$AU$732,O$8,FALSE),"")</f>
        <v>1</v>
      </c>
      <c r="P50" s="16">
        <f>IFERROR(VLOOKUP($A50,'CONCENTRADO DE CLAVES'!$I$10:$AU$732,P$8,FALSE),"")</f>
        <v>1</v>
      </c>
      <c r="Q50" s="16">
        <f>IFERROR(VLOOKUP($A50,'CONCENTRADO DE CLAVES'!$I$10:$AU$732,Q$8,FALSE),"")</f>
        <v>100</v>
      </c>
      <c r="R50" s="16">
        <f>IFERROR(VLOOKUP($A50,'CONCENTRADO DE CLAVES'!$I$10:$AU$732,R$8,FALSE),"")</f>
        <v>1</v>
      </c>
      <c r="S50" s="16">
        <f>IFERROR(VLOOKUP($A50,'CONCENTRADO DE CLAVES'!$I$10:$AU$732,S$8,FALSE),"")</f>
        <v>20</v>
      </c>
      <c r="T50" s="16">
        <f>IFERROR(VLOOKUP($A50,'CONCENTRADO DE CLAVES'!$I$10:$AU$732,T$8,FALSE),"")</f>
        <v>150</v>
      </c>
      <c r="U50" s="98" t="str">
        <f>IFERROR(VLOOKUP($A50,'CONCENTRADO DE CLAVES'!$I$10:$AU$732,U$8,FALSE),"")</f>
        <v>21121040100015125233E14904415101100100120150</v>
      </c>
      <c r="V50" s="31" t="str">
        <f>IFERROR(VLOOKUP($A50,'CONCENTRADO DE CLAVES'!$I$10:$AU$732,V$8,FALSE),"")</f>
        <v>CECYTEJ</v>
      </c>
      <c r="W50" s="13">
        <f>IFERROR(VLOOKUP($A50,'CONCENTRADO DE CLAVES'!$I$10:$AU$732,W$8,FALSE),"")</f>
        <v>0</v>
      </c>
      <c r="X50" s="13">
        <f>IFERROR(VLOOKUP($A50,'CONCENTRADO DE CLAVES'!$I$10:$AU$732,X$8,FALSE),"")</f>
        <v>0</v>
      </c>
      <c r="Y50" s="13">
        <f>IFERROR(VLOOKUP($A50,'CONCENTRADO DE CLAVES'!$I$10:$AU$732,Y$8,FALSE),"")</f>
        <v>0</v>
      </c>
      <c r="Z50" s="37">
        <f>IFERROR(VLOOKUP($A50,'CONCENTRADO DE CLAVES'!$I$10:$AU$732,Z$8,FALSE),"")</f>
        <v>0</v>
      </c>
      <c r="AA50" s="13">
        <f>IFERROR(VLOOKUP($A50,'CONCENTRADO DE CLAVES'!$I$10:$AU$732,AA$8,FALSE),"")</f>
        <v>0</v>
      </c>
      <c r="AB50" s="13">
        <f>IFERROR(VLOOKUP($A50,'CONCENTRADO DE CLAVES'!$I$10:$AU$732,AB$8,FALSE),"")</f>
        <v>0</v>
      </c>
      <c r="AC50" s="13">
        <f>IFERROR(VLOOKUP($A50,'CONCENTRADO DE CLAVES'!$I$10:$AU$732,AC$8,FALSE),"")</f>
        <v>0</v>
      </c>
      <c r="AD50" s="37">
        <f>IFERROR(VLOOKUP($A50,'CONCENTRADO DE CLAVES'!$I$10:$AU$732,AD$8,FALSE),"")</f>
        <v>0</v>
      </c>
      <c r="AE50" s="13">
        <f>IFERROR(VLOOKUP($A50,'CONCENTRADO DE CLAVES'!$I$10:$AU$732,AE$8,FALSE),"")</f>
        <v>0</v>
      </c>
      <c r="AF50" s="13">
        <f>IFERROR(VLOOKUP($A50,'CONCENTRADO DE CLAVES'!$I$10:$AU$732,AF$8,FALSE),"")</f>
        <v>0</v>
      </c>
      <c r="AG50" s="13">
        <f>IFERROR(VLOOKUP($A50,'CONCENTRADO DE CLAVES'!$I$10:$AU$732,AG$8,FALSE),"")</f>
        <v>0</v>
      </c>
      <c r="AH50" s="37">
        <f>IFERROR(VLOOKUP($A50,'CONCENTRADO DE CLAVES'!$I$10:$AU$732,AH$8,FALSE),"")</f>
        <v>0</v>
      </c>
      <c r="AI50" s="13">
        <f>IFERROR(VLOOKUP($A50,'CONCENTRADO DE CLAVES'!$I$10:$AU$732,AI$8,FALSE),"")</f>
        <v>0</v>
      </c>
      <c r="AJ50" s="13">
        <f>IFERROR(VLOOKUP($A50,'CONCENTRADO DE CLAVES'!$I$10:$AU$732,AJ$8,FALSE),"")</f>
        <v>0</v>
      </c>
      <c r="AK50" s="13">
        <f>IFERROR(VLOOKUP($A50,'CONCENTRADO DE CLAVES'!$I$10:$AU$732,AK$8,FALSE),"")</f>
        <v>0</v>
      </c>
      <c r="AL50" s="37">
        <f>IFERROR(VLOOKUP($A50,'CONCENTRADO DE CLAVES'!$I$10:$AU$732,AL$8,FALSE),"")</f>
        <v>0</v>
      </c>
      <c r="AM50" s="69">
        <f>IFERROR(VLOOKUP($A50,'CONCENTRADO DE CLAVES'!$I$10:$AU$732,AM$8,FALSE),"")</f>
        <v>0</v>
      </c>
    </row>
    <row r="51" spans="1:39" s="16" customFormat="1" x14ac:dyDescent="0.25">
      <c r="A51" s="15">
        <v>42</v>
      </c>
      <c r="B51" s="16">
        <f>IFERROR(VLOOKUP($A51,'CONCENTRADO DE CLAVES'!$I$10:$AU$732,B$8,FALSE),"")</f>
        <v>21121</v>
      </c>
      <c r="C51" s="16">
        <f>IFERROR(VLOOKUP($A51,'CONCENTRADO DE CLAVES'!$I$10:$AU$732,C$8,FALSE),"")</f>
        <v>4</v>
      </c>
      <c r="D51" s="16">
        <f>IFERROR(VLOOKUP($A51,'CONCENTRADO DE CLAVES'!$I$10:$AU$732,D$8,FALSE),"")</f>
        <v>10</v>
      </c>
      <c r="E51" s="16">
        <f>IFERROR(VLOOKUP($A51,'CONCENTRADO DE CLAVES'!$I$10:$AU$732,E$8,FALSE),"")</f>
        <v>151</v>
      </c>
      <c r="F51" s="16">
        <f>IFERROR(VLOOKUP($A51,'CONCENTRADO DE CLAVES'!$I$10:$AU$732,F$8,FALSE),"")</f>
        <v>2</v>
      </c>
      <c r="G51" s="16">
        <f>IFERROR(VLOOKUP($A51,'CONCENTRADO DE CLAVES'!$I$10:$AU$732,G$8,FALSE),"")</f>
        <v>5</v>
      </c>
      <c r="H51" s="16">
        <f>IFERROR(VLOOKUP($A51,'CONCENTRADO DE CLAVES'!$I$10:$AU$732,H$8,FALSE),"")</f>
        <v>2</v>
      </c>
      <c r="I51" s="16">
        <f>IFERROR(VLOOKUP($A51,'CONCENTRADO DE CLAVES'!$I$10:$AU$732,I$8,FALSE),"")</f>
        <v>3</v>
      </c>
      <c r="J51" s="16">
        <f>IFERROR(VLOOKUP($A51,'CONCENTRADO DE CLAVES'!$I$10:$AU$732,J$8,FALSE),"")</f>
        <v>3</v>
      </c>
      <c r="K51" s="16" t="str">
        <f>IFERROR(VLOOKUP($A51,'CONCENTRADO DE CLAVES'!$I$10:$AU$732,K$8,FALSE),"")</f>
        <v>E</v>
      </c>
      <c r="L51" s="16">
        <f>IFERROR(VLOOKUP($A51,'CONCENTRADO DE CLAVES'!$I$10:$AU$732,L$8,FALSE),"")</f>
        <v>149</v>
      </c>
      <c r="M51" s="16">
        <f>IFERROR(VLOOKUP($A51,'CONCENTRADO DE CLAVES'!$I$10:$AU$732,M$8,FALSE),"")</f>
        <v>4</v>
      </c>
      <c r="N51" s="16">
        <f>IFERROR(VLOOKUP($A51,'CONCENTRADO DE CLAVES'!$I$10:$AU$732,N$8,FALSE),"")</f>
        <v>4151</v>
      </c>
      <c r="O51" s="16">
        <f>IFERROR(VLOOKUP($A51,'CONCENTRADO DE CLAVES'!$I$10:$AU$732,O$8,FALSE),"")</f>
        <v>1</v>
      </c>
      <c r="P51" s="16">
        <f>IFERROR(VLOOKUP($A51,'CONCENTRADO DE CLAVES'!$I$10:$AU$732,P$8,FALSE),"")</f>
        <v>5</v>
      </c>
      <c r="Q51" s="16">
        <f>IFERROR(VLOOKUP($A51,'CONCENTRADO DE CLAVES'!$I$10:$AU$732,Q$8,FALSE),"")</f>
        <v>5415</v>
      </c>
      <c r="R51" s="16">
        <f>IFERROR(VLOOKUP($A51,'CONCENTRADO DE CLAVES'!$I$10:$AU$732,R$8,FALSE),"")</f>
        <v>1</v>
      </c>
      <c r="S51" s="16">
        <f>IFERROR(VLOOKUP($A51,'CONCENTRADO DE CLAVES'!$I$10:$AU$732,S$8,FALSE),"")</f>
        <v>20</v>
      </c>
      <c r="T51" s="16">
        <f>IFERROR(VLOOKUP($A51,'CONCENTRADO DE CLAVES'!$I$10:$AU$732,T$8,FALSE),"")</f>
        <v>150</v>
      </c>
      <c r="U51" s="98" t="str">
        <f>IFERROR(VLOOKUP($A51,'CONCENTRADO DE CLAVES'!$I$10:$AU$732,U$8,FALSE),"")</f>
        <v>21121040100015125233E14904415101505415120150</v>
      </c>
      <c r="V51" s="31" t="str">
        <f>IFERROR(VLOOKUP($A51,'CONCENTRADO DE CLAVES'!$I$10:$AU$732,V$8,FALSE),"")</f>
        <v>CECYTEJ</v>
      </c>
      <c r="W51" s="13">
        <f>IFERROR(VLOOKUP($A51,'CONCENTRADO DE CLAVES'!$I$10:$AU$732,W$8,FALSE),"")</f>
        <v>0</v>
      </c>
      <c r="X51" s="13">
        <f>IFERROR(VLOOKUP($A51,'CONCENTRADO DE CLAVES'!$I$10:$AU$732,X$8,FALSE),"")</f>
        <v>0</v>
      </c>
      <c r="Y51" s="13">
        <f>IFERROR(VLOOKUP($A51,'CONCENTRADO DE CLAVES'!$I$10:$AU$732,Y$8,FALSE),"")</f>
        <v>0</v>
      </c>
      <c r="Z51" s="37">
        <f>IFERROR(VLOOKUP($A51,'CONCENTRADO DE CLAVES'!$I$10:$AU$732,Z$8,FALSE),"")</f>
        <v>0</v>
      </c>
      <c r="AA51" s="13">
        <f>IFERROR(VLOOKUP($A51,'CONCENTRADO DE CLAVES'!$I$10:$AU$732,AA$8,FALSE),"")</f>
        <v>0</v>
      </c>
      <c r="AB51" s="13">
        <f>IFERROR(VLOOKUP($A51,'CONCENTRADO DE CLAVES'!$I$10:$AU$732,AB$8,FALSE),"")</f>
        <v>0</v>
      </c>
      <c r="AC51" s="13">
        <f>IFERROR(VLOOKUP($A51,'CONCENTRADO DE CLAVES'!$I$10:$AU$732,AC$8,FALSE),"")</f>
        <v>42990.64</v>
      </c>
      <c r="AD51" s="37">
        <f>IFERROR(VLOOKUP($A51,'CONCENTRADO DE CLAVES'!$I$10:$AU$732,AD$8,FALSE),"")</f>
        <v>42990.64</v>
      </c>
      <c r="AE51" s="13">
        <f>IFERROR(VLOOKUP($A51,'CONCENTRADO DE CLAVES'!$I$10:$AU$732,AE$8,FALSE),"")</f>
        <v>0</v>
      </c>
      <c r="AF51" s="13">
        <f>IFERROR(VLOOKUP($A51,'CONCENTRADO DE CLAVES'!$I$10:$AU$732,AF$8,FALSE),"")</f>
        <v>0</v>
      </c>
      <c r="AG51" s="13">
        <f>IFERROR(VLOOKUP($A51,'CONCENTRADO DE CLAVES'!$I$10:$AU$732,AG$8,FALSE),"")</f>
        <v>0</v>
      </c>
      <c r="AH51" s="37">
        <f>IFERROR(VLOOKUP($A51,'CONCENTRADO DE CLAVES'!$I$10:$AU$732,AH$8,FALSE),"")</f>
        <v>0</v>
      </c>
      <c r="AI51" s="13">
        <f>IFERROR(VLOOKUP($A51,'CONCENTRADO DE CLAVES'!$I$10:$AU$732,AI$8,FALSE),"")</f>
        <v>0</v>
      </c>
      <c r="AJ51" s="13">
        <f>IFERROR(VLOOKUP($A51,'CONCENTRADO DE CLAVES'!$I$10:$AU$732,AJ$8,FALSE),"")</f>
        <v>0</v>
      </c>
      <c r="AK51" s="13">
        <f>IFERROR(VLOOKUP($A51,'CONCENTRADO DE CLAVES'!$I$10:$AU$732,AK$8,FALSE),"")</f>
        <v>0</v>
      </c>
      <c r="AL51" s="37">
        <f>IFERROR(VLOOKUP($A51,'CONCENTRADO DE CLAVES'!$I$10:$AU$732,AL$8,FALSE),"")</f>
        <v>0</v>
      </c>
      <c r="AM51" s="69">
        <f>IFERROR(VLOOKUP($A51,'CONCENTRADO DE CLAVES'!$I$10:$AU$732,AM$8,FALSE),"")</f>
        <v>42990.64</v>
      </c>
    </row>
    <row r="52" spans="1:39" s="16" customFormat="1" x14ac:dyDescent="0.25">
      <c r="A52" s="15">
        <v>43</v>
      </c>
      <c r="B52" s="16">
        <f>IFERROR(VLOOKUP($A52,'CONCENTRADO DE CLAVES'!$I$10:$AU$732,B$8,FALSE),"")</f>
        <v>21121</v>
      </c>
      <c r="C52" s="16">
        <f>IFERROR(VLOOKUP($A52,'CONCENTRADO DE CLAVES'!$I$10:$AU$732,C$8,FALSE),"")</f>
        <v>4</v>
      </c>
      <c r="D52" s="16">
        <f>IFERROR(VLOOKUP($A52,'CONCENTRADO DE CLAVES'!$I$10:$AU$732,D$8,FALSE),"")</f>
        <v>10</v>
      </c>
      <c r="E52" s="16">
        <f>IFERROR(VLOOKUP($A52,'CONCENTRADO DE CLAVES'!$I$10:$AU$732,E$8,FALSE),"")</f>
        <v>151</v>
      </c>
      <c r="F52" s="16">
        <f>IFERROR(VLOOKUP($A52,'CONCENTRADO DE CLAVES'!$I$10:$AU$732,F$8,FALSE),"")</f>
        <v>2</v>
      </c>
      <c r="G52" s="16">
        <f>IFERROR(VLOOKUP($A52,'CONCENTRADO DE CLAVES'!$I$10:$AU$732,G$8,FALSE),"")</f>
        <v>5</v>
      </c>
      <c r="H52" s="16">
        <f>IFERROR(VLOOKUP($A52,'CONCENTRADO DE CLAVES'!$I$10:$AU$732,H$8,FALSE),"")</f>
        <v>2</v>
      </c>
      <c r="I52" s="16">
        <f>IFERROR(VLOOKUP($A52,'CONCENTRADO DE CLAVES'!$I$10:$AU$732,I$8,FALSE),"")</f>
        <v>3</v>
      </c>
      <c r="J52" s="16">
        <f>IFERROR(VLOOKUP($A52,'CONCENTRADO DE CLAVES'!$I$10:$AU$732,J$8,FALSE),"")</f>
        <v>3</v>
      </c>
      <c r="K52" s="16" t="str">
        <f>IFERROR(VLOOKUP($A52,'CONCENTRADO DE CLAVES'!$I$10:$AU$732,K$8,FALSE),"")</f>
        <v>E</v>
      </c>
      <c r="L52" s="16">
        <f>IFERROR(VLOOKUP($A52,'CONCENTRADO DE CLAVES'!$I$10:$AU$732,L$8,FALSE),"")</f>
        <v>149</v>
      </c>
      <c r="M52" s="16">
        <f>IFERROR(VLOOKUP($A52,'CONCENTRADO DE CLAVES'!$I$10:$AU$732,M$8,FALSE),"")</f>
        <v>5</v>
      </c>
      <c r="N52" s="16">
        <f>IFERROR(VLOOKUP($A52,'CONCENTRADO DE CLAVES'!$I$10:$AU$732,N$8,FALSE),"")</f>
        <v>4151</v>
      </c>
      <c r="O52" s="16">
        <f>IFERROR(VLOOKUP($A52,'CONCENTRADO DE CLAVES'!$I$10:$AU$732,O$8,FALSE),"")</f>
        <v>0</v>
      </c>
      <c r="P52" s="16">
        <f>IFERROR(VLOOKUP($A52,'CONCENTRADO DE CLAVES'!$I$10:$AU$732,P$8,FALSE),"")</f>
        <v>1</v>
      </c>
      <c r="Q52" s="16">
        <f>IFERROR(VLOOKUP($A52,'CONCENTRADO DE CLAVES'!$I$10:$AU$732,Q$8,FALSE),"")</f>
        <v>100</v>
      </c>
      <c r="R52" s="16">
        <f>IFERROR(VLOOKUP($A52,'CONCENTRADO DE CLAVES'!$I$10:$AU$732,R$8,FALSE),"")</f>
        <v>1</v>
      </c>
      <c r="S52" s="16">
        <f>IFERROR(VLOOKUP($A52,'CONCENTRADO DE CLAVES'!$I$10:$AU$732,S$8,FALSE),"")</f>
        <v>20</v>
      </c>
      <c r="T52" s="16">
        <f>IFERROR(VLOOKUP($A52,'CONCENTRADO DE CLAVES'!$I$10:$AU$732,T$8,FALSE),"")</f>
        <v>150</v>
      </c>
      <c r="U52" s="98" t="str">
        <f>IFERROR(VLOOKUP($A52,'CONCENTRADO DE CLAVES'!$I$10:$AU$732,U$8,FALSE),"")</f>
        <v>21121040100015125233E14905415100100100120150</v>
      </c>
      <c r="V52" s="31" t="str">
        <f>IFERROR(VLOOKUP($A52,'CONCENTRADO DE CLAVES'!$I$10:$AU$732,V$8,FALSE),"")</f>
        <v>CECYTEJ</v>
      </c>
      <c r="W52" s="13">
        <f>IFERROR(VLOOKUP($A52,'CONCENTRADO DE CLAVES'!$I$10:$AU$732,W$8,FALSE),"")</f>
        <v>0</v>
      </c>
      <c r="X52" s="13">
        <f>IFERROR(VLOOKUP($A52,'CONCENTRADO DE CLAVES'!$I$10:$AU$732,X$8,FALSE),"")</f>
        <v>0</v>
      </c>
      <c r="Y52" s="13">
        <f>IFERROR(VLOOKUP($A52,'CONCENTRADO DE CLAVES'!$I$10:$AU$732,Y$8,FALSE),"")</f>
        <v>0</v>
      </c>
      <c r="Z52" s="37">
        <f>IFERROR(VLOOKUP($A52,'CONCENTRADO DE CLAVES'!$I$10:$AU$732,Z$8,FALSE),"")</f>
        <v>0</v>
      </c>
      <c r="AA52" s="13">
        <f>IFERROR(VLOOKUP($A52,'CONCENTRADO DE CLAVES'!$I$10:$AU$732,AA$8,FALSE),"")</f>
        <v>0</v>
      </c>
      <c r="AB52" s="13">
        <f>IFERROR(VLOOKUP($A52,'CONCENTRADO DE CLAVES'!$I$10:$AU$732,AB$8,FALSE),"")</f>
        <v>172047.58</v>
      </c>
      <c r="AC52" s="13">
        <f>IFERROR(VLOOKUP($A52,'CONCENTRADO DE CLAVES'!$I$10:$AU$732,AC$8,FALSE),"")</f>
        <v>354377.36</v>
      </c>
      <c r="AD52" s="37">
        <f>IFERROR(VLOOKUP($A52,'CONCENTRADO DE CLAVES'!$I$10:$AU$732,AD$8,FALSE),"")</f>
        <v>526424.93999999994</v>
      </c>
      <c r="AE52" s="13">
        <f>IFERROR(VLOOKUP($A52,'CONCENTRADO DE CLAVES'!$I$10:$AU$732,AE$8,FALSE),"")</f>
        <v>594769.19999999995</v>
      </c>
      <c r="AF52" s="13">
        <f>IFERROR(VLOOKUP($A52,'CONCENTRADO DE CLAVES'!$I$10:$AU$732,AF$8,FALSE),"")</f>
        <v>358224.24</v>
      </c>
      <c r="AG52" s="13">
        <f>IFERROR(VLOOKUP($A52,'CONCENTRADO DE CLAVES'!$I$10:$AU$732,AG$8,FALSE),"")</f>
        <v>0</v>
      </c>
      <c r="AH52" s="37">
        <f>IFERROR(VLOOKUP($A52,'CONCENTRADO DE CLAVES'!$I$10:$AU$732,AH$8,FALSE),"")</f>
        <v>952993.44</v>
      </c>
      <c r="AI52" s="13">
        <f>IFERROR(VLOOKUP($A52,'CONCENTRADO DE CLAVES'!$I$10:$AU$732,AI$8,FALSE),"")</f>
        <v>202754.94</v>
      </c>
      <c r="AJ52" s="13">
        <f>IFERROR(VLOOKUP($A52,'CONCENTRADO DE CLAVES'!$I$10:$AU$732,AJ$8,FALSE),"")</f>
        <v>189708.84</v>
      </c>
      <c r="AK52" s="13">
        <f>IFERROR(VLOOKUP($A52,'CONCENTRADO DE CLAVES'!$I$10:$AU$732,AK$8,FALSE),"")</f>
        <v>166136.18</v>
      </c>
      <c r="AL52" s="37">
        <f>IFERROR(VLOOKUP($A52,'CONCENTRADO DE CLAVES'!$I$10:$AU$732,AL$8,FALSE),"")</f>
        <v>558599.96</v>
      </c>
      <c r="AM52" s="69">
        <f>IFERROR(VLOOKUP($A52,'CONCENTRADO DE CLAVES'!$I$10:$AU$732,AM$8,FALSE),"")</f>
        <v>2038018.3399999999</v>
      </c>
    </row>
    <row r="53" spans="1:39" s="16" customFormat="1" x14ac:dyDescent="0.25">
      <c r="A53" s="15">
        <v>44</v>
      </c>
      <c r="B53" s="16">
        <f>IFERROR(VLOOKUP($A53,'CONCENTRADO DE CLAVES'!$I$10:$AU$732,B$8,FALSE),"")</f>
        <v>21121</v>
      </c>
      <c r="C53" s="16">
        <f>IFERROR(VLOOKUP($A53,'CONCENTRADO DE CLAVES'!$I$10:$AU$732,C$8,FALSE),"")</f>
        <v>4</v>
      </c>
      <c r="D53" s="16">
        <f>IFERROR(VLOOKUP($A53,'CONCENTRADO DE CLAVES'!$I$10:$AU$732,D$8,FALSE),"")</f>
        <v>10</v>
      </c>
      <c r="E53" s="16">
        <f>IFERROR(VLOOKUP($A53,'CONCENTRADO DE CLAVES'!$I$10:$AU$732,E$8,FALSE),"")</f>
        <v>151</v>
      </c>
      <c r="F53" s="16">
        <f>IFERROR(VLOOKUP($A53,'CONCENTRADO DE CLAVES'!$I$10:$AU$732,F$8,FALSE),"")</f>
        <v>2</v>
      </c>
      <c r="G53" s="16">
        <f>IFERROR(VLOOKUP($A53,'CONCENTRADO DE CLAVES'!$I$10:$AU$732,G$8,FALSE),"")</f>
        <v>5</v>
      </c>
      <c r="H53" s="16">
        <f>IFERROR(VLOOKUP($A53,'CONCENTRADO DE CLAVES'!$I$10:$AU$732,H$8,FALSE),"")</f>
        <v>2</v>
      </c>
      <c r="I53" s="16">
        <f>IFERROR(VLOOKUP($A53,'CONCENTRADO DE CLAVES'!$I$10:$AU$732,I$8,FALSE),"")</f>
        <v>3</v>
      </c>
      <c r="J53" s="16">
        <f>IFERROR(VLOOKUP($A53,'CONCENTRADO DE CLAVES'!$I$10:$AU$732,J$8,FALSE),"")</f>
        <v>3</v>
      </c>
      <c r="K53" s="16" t="str">
        <f>IFERROR(VLOOKUP($A53,'CONCENTRADO DE CLAVES'!$I$10:$AU$732,K$8,FALSE),"")</f>
        <v>E</v>
      </c>
      <c r="L53" s="16">
        <f>IFERROR(VLOOKUP($A53,'CONCENTRADO DE CLAVES'!$I$10:$AU$732,L$8,FALSE),"")</f>
        <v>149</v>
      </c>
      <c r="M53" s="16">
        <f>IFERROR(VLOOKUP($A53,'CONCENTRADO DE CLAVES'!$I$10:$AU$732,M$8,FALSE),"")</f>
        <v>5</v>
      </c>
      <c r="N53" s="16">
        <f>IFERROR(VLOOKUP($A53,'CONCENTRADO DE CLAVES'!$I$10:$AU$732,N$8,FALSE),"")</f>
        <v>4151</v>
      </c>
      <c r="O53" s="16">
        <f>IFERROR(VLOOKUP($A53,'CONCENTRADO DE CLAVES'!$I$10:$AU$732,O$8,FALSE),"")</f>
        <v>1</v>
      </c>
      <c r="P53" s="16">
        <f>IFERROR(VLOOKUP($A53,'CONCENTRADO DE CLAVES'!$I$10:$AU$732,P$8,FALSE),"")</f>
        <v>1</v>
      </c>
      <c r="Q53" s="16">
        <f>IFERROR(VLOOKUP($A53,'CONCENTRADO DE CLAVES'!$I$10:$AU$732,Q$8,FALSE),"")</f>
        <v>100</v>
      </c>
      <c r="R53" s="16">
        <f>IFERROR(VLOOKUP($A53,'CONCENTRADO DE CLAVES'!$I$10:$AU$732,R$8,FALSE),"")</f>
        <v>1</v>
      </c>
      <c r="S53" s="16">
        <f>IFERROR(VLOOKUP($A53,'CONCENTRADO DE CLAVES'!$I$10:$AU$732,S$8,FALSE),"")</f>
        <v>20</v>
      </c>
      <c r="T53" s="16">
        <f>IFERROR(VLOOKUP($A53,'CONCENTRADO DE CLAVES'!$I$10:$AU$732,T$8,FALSE),"")</f>
        <v>150</v>
      </c>
      <c r="U53" s="98" t="str">
        <f>IFERROR(VLOOKUP($A53,'CONCENTRADO DE CLAVES'!$I$10:$AU$732,U$8,FALSE),"")</f>
        <v>21121040100015125233E14905415101100100120150</v>
      </c>
      <c r="V53" s="31" t="str">
        <f>IFERROR(VLOOKUP($A53,'CONCENTRADO DE CLAVES'!$I$10:$AU$732,V$8,FALSE),"")</f>
        <v>CECYTEJ</v>
      </c>
      <c r="W53" s="13">
        <f>IFERROR(VLOOKUP($A53,'CONCENTRADO DE CLAVES'!$I$10:$AU$732,W$8,FALSE),"")</f>
        <v>0</v>
      </c>
      <c r="X53" s="13">
        <f>IFERROR(VLOOKUP($A53,'CONCENTRADO DE CLAVES'!$I$10:$AU$732,X$8,FALSE),"")</f>
        <v>0</v>
      </c>
      <c r="Y53" s="13">
        <f>IFERROR(VLOOKUP($A53,'CONCENTRADO DE CLAVES'!$I$10:$AU$732,Y$8,FALSE),"")</f>
        <v>0</v>
      </c>
      <c r="Z53" s="37">
        <f>IFERROR(VLOOKUP($A53,'CONCENTRADO DE CLAVES'!$I$10:$AU$732,Z$8,FALSE),"")</f>
        <v>0</v>
      </c>
      <c r="AA53" s="13">
        <f>IFERROR(VLOOKUP($A53,'CONCENTRADO DE CLAVES'!$I$10:$AU$732,AA$8,FALSE),"")</f>
        <v>0</v>
      </c>
      <c r="AB53" s="13">
        <f>IFERROR(VLOOKUP($A53,'CONCENTRADO DE CLAVES'!$I$10:$AU$732,AB$8,FALSE),"")</f>
        <v>0</v>
      </c>
      <c r="AC53" s="13">
        <f>IFERROR(VLOOKUP($A53,'CONCENTRADO DE CLAVES'!$I$10:$AU$732,AC$8,FALSE),"")</f>
        <v>0</v>
      </c>
      <c r="AD53" s="37">
        <f>IFERROR(VLOOKUP($A53,'CONCENTRADO DE CLAVES'!$I$10:$AU$732,AD$8,FALSE),"")</f>
        <v>0</v>
      </c>
      <c r="AE53" s="13">
        <f>IFERROR(VLOOKUP($A53,'CONCENTRADO DE CLAVES'!$I$10:$AU$732,AE$8,FALSE),"")</f>
        <v>0</v>
      </c>
      <c r="AF53" s="13">
        <f>IFERROR(VLOOKUP($A53,'CONCENTRADO DE CLAVES'!$I$10:$AU$732,AF$8,FALSE),"")</f>
        <v>0</v>
      </c>
      <c r="AG53" s="13">
        <f>IFERROR(VLOOKUP($A53,'CONCENTRADO DE CLAVES'!$I$10:$AU$732,AG$8,FALSE),"")</f>
        <v>0</v>
      </c>
      <c r="AH53" s="37">
        <f>IFERROR(VLOOKUP($A53,'CONCENTRADO DE CLAVES'!$I$10:$AU$732,AH$8,FALSE),"")</f>
        <v>0</v>
      </c>
      <c r="AI53" s="13">
        <f>IFERROR(VLOOKUP($A53,'CONCENTRADO DE CLAVES'!$I$10:$AU$732,AI$8,FALSE),"")</f>
        <v>0</v>
      </c>
      <c r="AJ53" s="13">
        <f>IFERROR(VLOOKUP($A53,'CONCENTRADO DE CLAVES'!$I$10:$AU$732,AJ$8,FALSE),"")</f>
        <v>0</v>
      </c>
      <c r="AK53" s="13">
        <f>IFERROR(VLOOKUP($A53,'CONCENTRADO DE CLAVES'!$I$10:$AU$732,AK$8,FALSE),"")</f>
        <v>0</v>
      </c>
      <c r="AL53" s="37">
        <f>IFERROR(VLOOKUP($A53,'CONCENTRADO DE CLAVES'!$I$10:$AU$732,AL$8,FALSE),"")</f>
        <v>0</v>
      </c>
      <c r="AM53" s="69">
        <f>IFERROR(VLOOKUP($A53,'CONCENTRADO DE CLAVES'!$I$10:$AU$732,AM$8,FALSE),"")</f>
        <v>0</v>
      </c>
    </row>
    <row r="54" spans="1:39" s="16" customFormat="1" x14ac:dyDescent="0.25">
      <c r="A54" s="15">
        <v>45</v>
      </c>
      <c r="B54" s="16">
        <f>IFERROR(VLOOKUP($A54,'CONCENTRADO DE CLAVES'!$I$10:$AU$732,B$8,FALSE),"")</f>
        <v>21121</v>
      </c>
      <c r="C54" s="16">
        <f>IFERROR(VLOOKUP($A54,'CONCENTRADO DE CLAVES'!$I$10:$AU$732,C$8,FALSE),"")</f>
        <v>4</v>
      </c>
      <c r="D54" s="16">
        <f>IFERROR(VLOOKUP($A54,'CONCENTRADO DE CLAVES'!$I$10:$AU$732,D$8,FALSE),"")</f>
        <v>10</v>
      </c>
      <c r="E54" s="16">
        <f>IFERROR(VLOOKUP($A54,'CONCENTRADO DE CLAVES'!$I$10:$AU$732,E$8,FALSE),"")</f>
        <v>151</v>
      </c>
      <c r="F54" s="16">
        <f>IFERROR(VLOOKUP($A54,'CONCENTRADO DE CLAVES'!$I$10:$AU$732,F$8,FALSE),"")</f>
        <v>2</v>
      </c>
      <c r="G54" s="16">
        <f>IFERROR(VLOOKUP($A54,'CONCENTRADO DE CLAVES'!$I$10:$AU$732,G$8,FALSE),"")</f>
        <v>5</v>
      </c>
      <c r="H54" s="16">
        <f>IFERROR(VLOOKUP($A54,'CONCENTRADO DE CLAVES'!$I$10:$AU$732,H$8,FALSE),"")</f>
        <v>2</v>
      </c>
      <c r="I54" s="16">
        <f>IFERROR(VLOOKUP($A54,'CONCENTRADO DE CLAVES'!$I$10:$AU$732,I$8,FALSE),"")</f>
        <v>3</v>
      </c>
      <c r="J54" s="16">
        <f>IFERROR(VLOOKUP($A54,'CONCENTRADO DE CLAVES'!$I$10:$AU$732,J$8,FALSE),"")</f>
        <v>3</v>
      </c>
      <c r="K54" s="16" t="str">
        <f>IFERROR(VLOOKUP($A54,'CONCENTRADO DE CLAVES'!$I$10:$AU$732,K$8,FALSE),"")</f>
        <v>E</v>
      </c>
      <c r="L54" s="16">
        <f>IFERROR(VLOOKUP($A54,'CONCENTRADO DE CLAVES'!$I$10:$AU$732,L$8,FALSE),"")</f>
        <v>149</v>
      </c>
      <c r="M54" s="16">
        <f>IFERROR(VLOOKUP($A54,'CONCENTRADO DE CLAVES'!$I$10:$AU$732,M$8,FALSE),"")</f>
        <v>5</v>
      </c>
      <c r="N54" s="16">
        <f>IFERROR(VLOOKUP($A54,'CONCENTRADO DE CLAVES'!$I$10:$AU$732,N$8,FALSE),"")</f>
        <v>4151</v>
      </c>
      <c r="O54" s="16">
        <f>IFERROR(VLOOKUP($A54,'CONCENTRADO DE CLAVES'!$I$10:$AU$732,O$8,FALSE),"")</f>
        <v>1</v>
      </c>
      <c r="P54" s="16">
        <f>IFERROR(VLOOKUP($A54,'CONCENTRADO DE CLAVES'!$I$10:$AU$732,P$8,FALSE),"")</f>
        <v>5</v>
      </c>
      <c r="Q54" s="16">
        <f>IFERROR(VLOOKUP($A54,'CONCENTRADO DE CLAVES'!$I$10:$AU$732,Q$8,FALSE),"")</f>
        <v>5415</v>
      </c>
      <c r="R54" s="16">
        <f>IFERROR(VLOOKUP($A54,'CONCENTRADO DE CLAVES'!$I$10:$AU$732,R$8,FALSE),"")</f>
        <v>1</v>
      </c>
      <c r="S54" s="16">
        <f>IFERROR(VLOOKUP($A54,'CONCENTRADO DE CLAVES'!$I$10:$AU$732,S$8,FALSE),"")</f>
        <v>20</v>
      </c>
      <c r="T54" s="16">
        <f>IFERROR(VLOOKUP($A54,'CONCENTRADO DE CLAVES'!$I$10:$AU$732,T$8,FALSE),"")</f>
        <v>150</v>
      </c>
      <c r="U54" s="98" t="str">
        <f>IFERROR(VLOOKUP($A54,'CONCENTRADO DE CLAVES'!$I$10:$AU$732,U$8,FALSE),"")</f>
        <v>21121040100015125233E14905415101505415120150</v>
      </c>
      <c r="V54" s="31" t="str">
        <f>IFERROR(VLOOKUP($A54,'CONCENTRADO DE CLAVES'!$I$10:$AU$732,V$8,FALSE),"")</f>
        <v>CECYTEJ</v>
      </c>
      <c r="W54" s="13">
        <f>IFERROR(VLOOKUP($A54,'CONCENTRADO DE CLAVES'!$I$10:$AU$732,W$8,FALSE),"")</f>
        <v>0</v>
      </c>
      <c r="X54" s="13">
        <f>IFERROR(VLOOKUP($A54,'CONCENTRADO DE CLAVES'!$I$10:$AU$732,X$8,FALSE),"")</f>
        <v>0</v>
      </c>
      <c r="Y54" s="13">
        <f>IFERROR(VLOOKUP($A54,'CONCENTRADO DE CLAVES'!$I$10:$AU$732,Y$8,FALSE),"")</f>
        <v>0</v>
      </c>
      <c r="Z54" s="37">
        <f>IFERROR(VLOOKUP($A54,'CONCENTRADO DE CLAVES'!$I$10:$AU$732,Z$8,FALSE),"")</f>
        <v>0</v>
      </c>
      <c r="AA54" s="13">
        <f>IFERROR(VLOOKUP($A54,'CONCENTRADO DE CLAVES'!$I$10:$AU$732,AA$8,FALSE),"")</f>
        <v>0</v>
      </c>
      <c r="AB54" s="13">
        <f>IFERROR(VLOOKUP($A54,'CONCENTRADO DE CLAVES'!$I$10:$AU$732,AB$8,FALSE),"")</f>
        <v>0</v>
      </c>
      <c r="AC54" s="13">
        <f>IFERROR(VLOOKUP($A54,'CONCENTRADO DE CLAVES'!$I$10:$AU$732,AC$8,FALSE),"")</f>
        <v>8499063.2699999996</v>
      </c>
      <c r="AD54" s="37">
        <f>IFERROR(VLOOKUP($A54,'CONCENTRADO DE CLAVES'!$I$10:$AU$732,AD$8,FALSE),"")</f>
        <v>8499063.2699999996</v>
      </c>
      <c r="AE54" s="13">
        <f>IFERROR(VLOOKUP($A54,'CONCENTRADO DE CLAVES'!$I$10:$AU$732,AE$8,FALSE),"")</f>
        <v>0</v>
      </c>
      <c r="AF54" s="13">
        <f>IFERROR(VLOOKUP($A54,'CONCENTRADO DE CLAVES'!$I$10:$AU$732,AF$8,FALSE),"")</f>
        <v>0</v>
      </c>
      <c r="AG54" s="13">
        <f>IFERROR(VLOOKUP($A54,'CONCENTRADO DE CLAVES'!$I$10:$AU$732,AG$8,FALSE),"")</f>
        <v>0</v>
      </c>
      <c r="AH54" s="37">
        <f>IFERROR(VLOOKUP($A54,'CONCENTRADO DE CLAVES'!$I$10:$AU$732,AH$8,FALSE),"")</f>
        <v>0</v>
      </c>
      <c r="AI54" s="13">
        <f>IFERROR(VLOOKUP($A54,'CONCENTRADO DE CLAVES'!$I$10:$AU$732,AI$8,FALSE),"")</f>
        <v>0</v>
      </c>
      <c r="AJ54" s="13">
        <f>IFERROR(VLOOKUP($A54,'CONCENTRADO DE CLAVES'!$I$10:$AU$732,AJ$8,FALSE),"")</f>
        <v>0</v>
      </c>
      <c r="AK54" s="13">
        <f>IFERROR(VLOOKUP($A54,'CONCENTRADO DE CLAVES'!$I$10:$AU$732,AK$8,FALSE),"")</f>
        <v>0</v>
      </c>
      <c r="AL54" s="37">
        <f>IFERROR(VLOOKUP($A54,'CONCENTRADO DE CLAVES'!$I$10:$AU$732,AL$8,FALSE),"")</f>
        <v>0</v>
      </c>
      <c r="AM54" s="69">
        <f>IFERROR(VLOOKUP($A54,'CONCENTRADO DE CLAVES'!$I$10:$AU$732,AM$8,FALSE),"")</f>
        <v>8499063.2699999996</v>
      </c>
    </row>
    <row r="55" spans="1:39" s="16" customFormat="1" x14ac:dyDescent="0.25">
      <c r="A55" s="15">
        <v>46</v>
      </c>
      <c r="B55" s="16">
        <f>IFERROR(VLOOKUP($A55,'CONCENTRADO DE CLAVES'!$I$10:$AU$732,B$8,FALSE),"")</f>
        <v>21121</v>
      </c>
      <c r="C55" s="16">
        <f>IFERROR(VLOOKUP($A55,'CONCENTRADO DE CLAVES'!$I$10:$AU$732,C$8,FALSE),"")</f>
        <v>4</v>
      </c>
      <c r="D55" s="16">
        <f>IFERROR(VLOOKUP($A55,'CONCENTRADO DE CLAVES'!$I$10:$AU$732,D$8,FALSE),"")</f>
        <v>10</v>
      </c>
      <c r="E55" s="16">
        <f>IFERROR(VLOOKUP($A55,'CONCENTRADO DE CLAVES'!$I$10:$AU$732,E$8,FALSE),"")</f>
        <v>151</v>
      </c>
      <c r="F55" s="16">
        <f>IFERROR(VLOOKUP($A55,'CONCENTRADO DE CLAVES'!$I$10:$AU$732,F$8,FALSE),"")</f>
        <v>2</v>
      </c>
      <c r="G55" s="16">
        <f>IFERROR(VLOOKUP($A55,'CONCENTRADO DE CLAVES'!$I$10:$AU$732,G$8,FALSE),"")</f>
        <v>5</v>
      </c>
      <c r="H55" s="16">
        <f>IFERROR(VLOOKUP($A55,'CONCENTRADO DE CLAVES'!$I$10:$AU$732,H$8,FALSE),"")</f>
        <v>2</v>
      </c>
      <c r="I55" s="16">
        <f>IFERROR(VLOOKUP($A55,'CONCENTRADO DE CLAVES'!$I$10:$AU$732,I$8,FALSE),"")</f>
        <v>3</v>
      </c>
      <c r="J55" s="16">
        <f>IFERROR(VLOOKUP($A55,'CONCENTRADO DE CLAVES'!$I$10:$AU$732,J$8,FALSE),"")</f>
        <v>3</v>
      </c>
      <c r="K55" s="16" t="str">
        <f>IFERROR(VLOOKUP($A55,'CONCENTRADO DE CLAVES'!$I$10:$AU$732,K$8,FALSE),"")</f>
        <v>E</v>
      </c>
      <c r="L55" s="16">
        <f>IFERROR(VLOOKUP($A55,'CONCENTRADO DE CLAVES'!$I$10:$AU$732,L$8,FALSE),"")</f>
        <v>149</v>
      </c>
      <c r="M55" s="16">
        <f>IFERROR(VLOOKUP($A55,'CONCENTRADO DE CLAVES'!$I$10:$AU$732,M$8,FALSE),"")</f>
        <v>6</v>
      </c>
      <c r="N55" s="16">
        <f>IFERROR(VLOOKUP($A55,'CONCENTRADO DE CLAVES'!$I$10:$AU$732,N$8,FALSE),"")</f>
        <v>4151</v>
      </c>
      <c r="O55" s="16">
        <f>IFERROR(VLOOKUP($A55,'CONCENTRADO DE CLAVES'!$I$10:$AU$732,O$8,FALSE),"")</f>
        <v>0</v>
      </c>
      <c r="P55" s="16">
        <f>IFERROR(VLOOKUP($A55,'CONCENTRADO DE CLAVES'!$I$10:$AU$732,P$8,FALSE),"")</f>
        <v>1</v>
      </c>
      <c r="Q55" s="16">
        <f>IFERROR(VLOOKUP($A55,'CONCENTRADO DE CLAVES'!$I$10:$AU$732,Q$8,FALSE),"")</f>
        <v>100</v>
      </c>
      <c r="R55" s="16">
        <f>IFERROR(VLOOKUP($A55,'CONCENTRADO DE CLAVES'!$I$10:$AU$732,R$8,FALSE),"")</f>
        <v>1</v>
      </c>
      <c r="S55" s="16">
        <f>IFERROR(VLOOKUP($A55,'CONCENTRADO DE CLAVES'!$I$10:$AU$732,S$8,FALSE),"")</f>
        <v>20</v>
      </c>
      <c r="T55" s="16">
        <f>IFERROR(VLOOKUP($A55,'CONCENTRADO DE CLAVES'!$I$10:$AU$732,T$8,FALSE),"")</f>
        <v>150</v>
      </c>
      <c r="U55" s="98" t="str">
        <f>IFERROR(VLOOKUP($A55,'CONCENTRADO DE CLAVES'!$I$10:$AU$732,U$8,FALSE),"")</f>
        <v>21121040100015125233E14906415100100100120150</v>
      </c>
      <c r="V55" s="31" t="str">
        <f>IFERROR(VLOOKUP($A55,'CONCENTRADO DE CLAVES'!$I$10:$AU$732,V$8,FALSE),"")</f>
        <v>CECYTEJ</v>
      </c>
      <c r="W55" s="13">
        <f>IFERROR(VLOOKUP($A55,'CONCENTRADO DE CLAVES'!$I$10:$AU$732,W$8,FALSE),"")</f>
        <v>0</v>
      </c>
      <c r="X55" s="13">
        <f>IFERROR(VLOOKUP($A55,'CONCENTRADO DE CLAVES'!$I$10:$AU$732,X$8,FALSE),"")</f>
        <v>0</v>
      </c>
      <c r="Y55" s="13">
        <f>IFERROR(VLOOKUP($A55,'CONCENTRADO DE CLAVES'!$I$10:$AU$732,Y$8,FALSE),"")</f>
        <v>0</v>
      </c>
      <c r="Z55" s="37">
        <f>IFERROR(VLOOKUP($A55,'CONCENTRADO DE CLAVES'!$I$10:$AU$732,Z$8,FALSE),"")</f>
        <v>0</v>
      </c>
      <c r="AA55" s="13">
        <f>IFERROR(VLOOKUP($A55,'CONCENTRADO DE CLAVES'!$I$10:$AU$732,AA$8,FALSE),"")</f>
        <v>0</v>
      </c>
      <c r="AB55" s="13">
        <f>IFERROR(VLOOKUP($A55,'CONCENTRADO DE CLAVES'!$I$10:$AU$732,AB$8,FALSE),"")</f>
        <v>1548428.42</v>
      </c>
      <c r="AC55" s="13">
        <f>IFERROR(VLOOKUP($A55,'CONCENTRADO DE CLAVES'!$I$10:$AU$732,AC$8,FALSE),"")</f>
        <v>543425.48</v>
      </c>
      <c r="AD55" s="37">
        <f>IFERROR(VLOOKUP($A55,'CONCENTRADO DE CLAVES'!$I$10:$AU$732,AD$8,FALSE),"")</f>
        <v>2091853.9</v>
      </c>
      <c r="AE55" s="13">
        <f>IFERROR(VLOOKUP($A55,'CONCENTRADO DE CLAVES'!$I$10:$AU$732,AE$8,FALSE),"")</f>
        <v>17635935.399999999</v>
      </c>
      <c r="AF55" s="13">
        <f>IFERROR(VLOOKUP($A55,'CONCENTRADO DE CLAVES'!$I$10:$AU$732,AF$8,FALSE),"")</f>
        <v>0</v>
      </c>
      <c r="AG55" s="13">
        <f>IFERROR(VLOOKUP($A55,'CONCENTRADO DE CLAVES'!$I$10:$AU$732,AG$8,FALSE),"")</f>
        <v>0</v>
      </c>
      <c r="AH55" s="37">
        <f>IFERROR(VLOOKUP($A55,'CONCENTRADO DE CLAVES'!$I$10:$AU$732,AH$8,FALSE),"")</f>
        <v>17635935.399999999</v>
      </c>
      <c r="AI55" s="13">
        <f>IFERROR(VLOOKUP($A55,'CONCENTRADO DE CLAVES'!$I$10:$AU$732,AI$8,FALSE),"")</f>
        <v>0</v>
      </c>
      <c r="AJ55" s="13">
        <f>IFERROR(VLOOKUP($A55,'CONCENTRADO DE CLAVES'!$I$10:$AU$732,AJ$8,FALSE),"")</f>
        <v>0</v>
      </c>
      <c r="AK55" s="13">
        <f>IFERROR(VLOOKUP($A55,'CONCENTRADO DE CLAVES'!$I$10:$AU$732,AK$8,FALSE),"")</f>
        <v>1145848.3899999999</v>
      </c>
      <c r="AL55" s="37">
        <f>IFERROR(VLOOKUP($A55,'CONCENTRADO DE CLAVES'!$I$10:$AU$732,AL$8,FALSE),"")</f>
        <v>1145848.3899999999</v>
      </c>
      <c r="AM55" s="69">
        <f>IFERROR(VLOOKUP($A55,'CONCENTRADO DE CLAVES'!$I$10:$AU$732,AM$8,FALSE),"")</f>
        <v>20873637.689999998</v>
      </c>
    </row>
    <row r="56" spans="1:39" x14ac:dyDescent="0.25">
      <c r="A56" s="15">
        <v>47</v>
      </c>
      <c r="B56" s="16">
        <f>IFERROR(VLOOKUP($A56,'CONCENTRADO DE CLAVES'!$I$10:$AU$732,B$8,FALSE),"")</f>
        <v>21121</v>
      </c>
      <c r="C56" s="16">
        <f>IFERROR(VLOOKUP($A56,'CONCENTRADO DE CLAVES'!$I$10:$AU$732,C$8,FALSE),"")</f>
        <v>4</v>
      </c>
      <c r="D56" s="16">
        <f>IFERROR(VLOOKUP($A56,'CONCENTRADO DE CLAVES'!$I$10:$AU$732,D$8,FALSE),"")</f>
        <v>10</v>
      </c>
      <c r="E56" s="16">
        <f>IFERROR(VLOOKUP($A56,'CONCENTRADO DE CLAVES'!$I$10:$AU$732,E$8,FALSE),"")</f>
        <v>151</v>
      </c>
      <c r="F56" s="16">
        <f>IFERROR(VLOOKUP($A56,'CONCENTRADO DE CLAVES'!$I$10:$AU$732,F$8,FALSE),"")</f>
        <v>2</v>
      </c>
      <c r="G56" s="16">
        <f>IFERROR(VLOOKUP($A56,'CONCENTRADO DE CLAVES'!$I$10:$AU$732,G$8,FALSE),"")</f>
        <v>5</v>
      </c>
      <c r="H56" s="16">
        <f>IFERROR(VLOOKUP($A56,'CONCENTRADO DE CLAVES'!$I$10:$AU$732,H$8,FALSE),"")</f>
        <v>2</v>
      </c>
      <c r="I56" s="16">
        <f>IFERROR(VLOOKUP($A56,'CONCENTRADO DE CLAVES'!$I$10:$AU$732,I$8,FALSE),"")</f>
        <v>3</v>
      </c>
      <c r="J56" s="16">
        <f>IFERROR(VLOOKUP($A56,'CONCENTRADO DE CLAVES'!$I$10:$AU$732,J$8,FALSE),"")</f>
        <v>3</v>
      </c>
      <c r="K56" s="16" t="str">
        <f>IFERROR(VLOOKUP($A56,'CONCENTRADO DE CLAVES'!$I$10:$AU$732,K$8,FALSE),"")</f>
        <v>E</v>
      </c>
      <c r="L56" s="16">
        <f>IFERROR(VLOOKUP($A56,'CONCENTRADO DE CLAVES'!$I$10:$AU$732,L$8,FALSE),"")</f>
        <v>149</v>
      </c>
      <c r="M56" s="16">
        <f>IFERROR(VLOOKUP($A56,'CONCENTRADO DE CLAVES'!$I$10:$AU$732,M$8,FALSE),"")</f>
        <v>6</v>
      </c>
      <c r="N56" s="16">
        <f>IFERROR(VLOOKUP($A56,'CONCENTRADO DE CLAVES'!$I$10:$AU$732,N$8,FALSE),"")</f>
        <v>4151</v>
      </c>
      <c r="O56" s="16">
        <f>IFERROR(VLOOKUP($A56,'CONCENTRADO DE CLAVES'!$I$10:$AU$732,O$8,FALSE),"")</f>
        <v>1</v>
      </c>
      <c r="P56" s="16">
        <f>IFERROR(VLOOKUP($A56,'CONCENTRADO DE CLAVES'!$I$10:$AU$732,P$8,FALSE),"")</f>
        <v>1</v>
      </c>
      <c r="Q56" s="16">
        <f>IFERROR(VLOOKUP($A56,'CONCENTRADO DE CLAVES'!$I$10:$AU$732,Q$8,FALSE),"")</f>
        <v>100</v>
      </c>
      <c r="R56" s="16">
        <f>IFERROR(VLOOKUP($A56,'CONCENTRADO DE CLAVES'!$I$10:$AU$732,R$8,FALSE),"")</f>
        <v>1</v>
      </c>
      <c r="S56" s="16">
        <f>IFERROR(VLOOKUP($A56,'CONCENTRADO DE CLAVES'!$I$10:$AU$732,S$8,FALSE),"")</f>
        <v>20</v>
      </c>
      <c r="T56" s="16">
        <f>IFERROR(VLOOKUP($A56,'CONCENTRADO DE CLAVES'!$I$10:$AU$732,T$8,FALSE),"")</f>
        <v>150</v>
      </c>
      <c r="U56" s="98" t="str">
        <f>IFERROR(VLOOKUP($A56,'CONCENTRADO DE CLAVES'!$I$10:$AU$732,U$8,FALSE),"")</f>
        <v>21121040100015125233E14906415101100100120150</v>
      </c>
      <c r="V56" s="31" t="str">
        <f>IFERROR(VLOOKUP($A56,'CONCENTRADO DE CLAVES'!$I$10:$AU$732,V$8,FALSE),"")</f>
        <v>CECYTEJ</v>
      </c>
      <c r="W56" s="13">
        <f>IFERROR(VLOOKUP($A56,'CONCENTRADO DE CLAVES'!$I$10:$AU$732,W$8,FALSE),"")</f>
        <v>0</v>
      </c>
      <c r="X56" s="13">
        <f>IFERROR(VLOOKUP($A56,'CONCENTRADO DE CLAVES'!$I$10:$AU$732,X$8,FALSE),"")</f>
        <v>0</v>
      </c>
      <c r="Y56" s="13">
        <f>IFERROR(VLOOKUP($A56,'CONCENTRADO DE CLAVES'!$I$10:$AU$732,Y$8,FALSE),"")</f>
        <v>0</v>
      </c>
      <c r="Z56" s="37">
        <f>IFERROR(VLOOKUP($A56,'CONCENTRADO DE CLAVES'!$I$10:$AU$732,Z$8,FALSE),"")</f>
        <v>0</v>
      </c>
      <c r="AA56" s="13">
        <f>IFERROR(VLOOKUP($A56,'CONCENTRADO DE CLAVES'!$I$10:$AU$732,AA$8,FALSE),"")</f>
        <v>0</v>
      </c>
      <c r="AB56" s="13">
        <f>IFERROR(VLOOKUP($A56,'CONCENTRADO DE CLAVES'!$I$10:$AU$732,AB$8,FALSE),"")</f>
        <v>0</v>
      </c>
      <c r="AC56" s="13">
        <f>IFERROR(VLOOKUP($A56,'CONCENTRADO DE CLAVES'!$I$10:$AU$732,AC$8,FALSE),"")</f>
        <v>0</v>
      </c>
      <c r="AD56" s="37">
        <f>IFERROR(VLOOKUP($A56,'CONCENTRADO DE CLAVES'!$I$10:$AU$732,AD$8,FALSE),"")</f>
        <v>0</v>
      </c>
      <c r="AE56" s="13">
        <f>IFERROR(VLOOKUP($A56,'CONCENTRADO DE CLAVES'!$I$10:$AU$732,AE$8,FALSE),"")</f>
        <v>0</v>
      </c>
      <c r="AF56" s="13">
        <f>IFERROR(VLOOKUP($A56,'CONCENTRADO DE CLAVES'!$I$10:$AU$732,AF$8,FALSE),"")</f>
        <v>0</v>
      </c>
      <c r="AG56" s="13">
        <f>IFERROR(VLOOKUP($A56,'CONCENTRADO DE CLAVES'!$I$10:$AU$732,AG$8,FALSE),"")</f>
        <v>0</v>
      </c>
      <c r="AH56" s="37">
        <f>IFERROR(VLOOKUP($A56,'CONCENTRADO DE CLAVES'!$I$10:$AU$732,AH$8,FALSE),"")</f>
        <v>0</v>
      </c>
      <c r="AI56" s="13">
        <f>IFERROR(VLOOKUP($A56,'CONCENTRADO DE CLAVES'!$I$10:$AU$732,AI$8,FALSE),"")</f>
        <v>0</v>
      </c>
      <c r="AJ56" s="13">
        <f>IFERROR(VLOOKUP($A56,'CONCENTRADO DE CLAVES'!$I$10:$AU$732,AJ$8,FALSE),"")</f>
        <v>0</v>
      </c>
      <c r="AK56" s="13">
        <f>IFERROR(VLOOKUP($A56,'CONCENTRADO DE CLAVES'!$I$10:$AU$732,AK$8,FALSE),"")</f>
        <v>0</v>
      </c>
      <c r="AL56" s="37">
        <f>IFERROR(VLOOKUP($A56,'CONCENTRADO DE CLAVES'!$I$10:$AU$732,AL$8,FALSE),"")</f>
        <v>0</v>
      </c>
      <c r="AM56" s="69">
        <f>IFERROR(VLOOKUP($A56,'CONCENTRADO DE CLAVES'!$I$10:$AU$732,AM$8,FALSE),"")</f>
        <v>0</v>
      </c>
    </row>
    <row r="57" spans="1:39" x14ac:dyDescent="0.25">
      <c r="A57" s="15">
        <v>48</v>
      </c>
      <c r="B57" s="16">
        <f>IFERROR(VLOOKUP($A57,'CONCENTRADO DE CLAVES'!$I$10:$AU$732,B$8,FALSE),"")</f>
        <v>21121</v>
      </c>
      <c r="C57" s="16">
        <f>IFERROR(VLOOKUP($A57,'CONCENTRADO DE CLAVES'!$I$10:$AU$732,C$8,FALSE),"")</f>
        <v>4</v>
      </c>
      <c r="D57" s="16">
        <f>IFERROR(VLOOKUP($A57,'CONCENTRADO DE CLAVES'!$I$10:$AU$732,D$8,FALSE),"")</f>
        <v>10</v>
      </c>
      <c r="E57" s="16">
        <f>IFERROR(VLOOKUP($A57,'CONCENTRADO DE CLAVES'!$I$10:$AU$732,E$8,FALSE),"")</f>
        <v>151</v>
      </c>
      <c r="F57" s="16">
        <f>IFERROR(VLOOKUP($A57,'CONCENTRADO DE CLAVES'!$I$10:$AU$732,F$8,FALSE),"")</f>
        <v>2</v>
      </c>
      <c r="G57" s="16">
        <f>IFERROR(VLOOKUP($A57,'CONCENTRADO DE CLAVES'!$I$10:$AU$732,G$8,FALSE),"")</f>
        <v>5</v>
      </c>
      <c r="H57" s="16">
        <f>IFERROR(VLOOKUP($A57,'CONCENTRADO DE CLAVES'!$I$10:$AU$732,H$8,FALSE),"")</f>
        <v>2</v>
      </c>
      <c r="I57" s="16">
        <f>IFERROR(VLOOKUP($A57,'CONCENTRADO DE CLAVES'!$I$10:$AU$732,I$8,FALSE),"")</f>
        <v>3</v>
      </c>
      <c r="J57" s="16">
        <f>IFERROR(VLOOKUP($A57,'CONCENTRADO DE CLAVES'!$I$10:$AU$732,J$8,FALSE),"")</f>
        <v>3</v>
      </c>
      <c r="K57" s="16" t="str">
        <f>IFERROR(VLOOKUP($A57,'CONCENTRADO DE CLAVES'!$I$10:$AU$732,K$8,FALSE),"")</f>
        <v>E</v>
      </c>
      <c r="L57" s="16">
        <f>IFERROR(VLOOKUP($A57,'CONCENTRADO DE CLAVES'!$I$10:$AU$732,L$8,FALSE),"")</f>
        <v>149</v>
      </c>
      <c r="M57" s="16">
        <f>IFERROR(VLOOKUP($A57,'CONCENTRADO DE CLAVES'!$I$10:$AU$732,M$8,FALSE),"")</f>
        <v>6</v>
      </c>
      <c r="N57" s="16">
        <f>IFERROR(VLOOKUP($A57,'CONCENTRADO DE CLAVES'!$I$10:$AU$732,N$8,FALSE),"")</f>
        <v>4151</v>
      </c>
      <c r="O57" s="16">
        <f>IFERROR(VLOOKUP($A57,'CONCENTRADO DE CLAVES'!$I$10:$AU$732,O$8,FALSE),"")</f>
        <v>1</v>
      </c>
      <c r="P57" s="16">
        <f>IFERROR(VLOOKUP($A57,'CONCENTRADO DE CLAVES'!$I$10:$AU$732,P$8,FALSE),"")</f>
        <v>5</v>
      </c>
      <c r="Q57" s="16">
        <f>IFERROR(VLOOKUP($A57,'CONCENTRADO DE CLAVES'!$I$10:$AU$732,Q$8,FALSE),"")</f>
        <v>5415</v>
      </c>
      <c r="R57" s="16">
        <f>IFERROR(VLOOKUP($A57,'CONCENTRADO DE CLAVES'!$I$10:$AU$732,R$8,FALSE),"")</f>
        <v>1</v>
      </c>
      <c r="S57" s="16">
        <f>IFERROR(VLOOKUP($A57,'CONCENTRADO DE CLAVES'!$I$10:$AU$732,S$8,FALSE),"")</f>
        <v>20</v>
      </c>
      <c r="T57" s="16">
        <f>IFERROR(VLOOKUP($A57,'CONCENTRADO DE CLAVES'!$I$10:$AU$732,T$8,FALSE),"")</f>
        <v>150</v>
      </c>
      <c r="U57" s="98" t="str">
        <f>IFERROR(VLOOKUP($A57,'CONCENTRADO DE CLAVES'!$I$10:$AU$732,U$8,FALSE),"")</f>
        <v>21121040100015125233E14906415101505415120150</v>
      </c>
      <c r="V57" s="31" t="str">
        <f>IFERROR(VLOOKUP($A57,'CONCENTRADO DE CLAVES'!$I$10:$AU$732,V$8,FALSE),"")</f>
        <v>CECYTEJ</v>
      </c>
      <c r="W57" s="13">
        <f>IFERROR(VLOOKUP($A57,'CONCENTRADO DE CLAVES'!$I$10:$AU$732,W$8,FALSE),"")</f>
        <v>0</v>
      </c>
      <c r="X57" s="13">
        <f>IFERROR(VLOOKUP($A57,'CONCENTRADO DE CLAVES'!$I$10:$AU$732,X$8,FALSE),"")</f>
        <v>0</v>
      </c>
      <c r="Y57" s="13">
        <f>IFERROR(VLOOKUP($A57,'CONCENTRADO DE CLAVES'!$I$10:$AU$732,Y$8,FALSE),"")</f>
        <v>0</v>
      </c>
      <c r="Z57" s="37">
        <f>IFERROR(VLOOKUP($A57,'CONCENTRADO DE CLAVES'!$I$10:$AU$732,Z$8,FALSE),"")</f>
        <v>0</v>
      </c>
      <c r="AA57" s="13">
        <f>IFERROR(VLOOKUP($A57,'CONCENTRADO DE CLAVES'!$I$10:$AU$732,AA$8,FALSE),"")</f>
        <v>0</v>
      </c>
      <c r="AB57" s="13">
        <f>IFERROR(VLOOKUP($A57,'CONCENTRADO DE CLAVES'!$I$10:$AU$732,AB$8,FALSE),"")</f>
        <v>0</v>
      </c>
      <c r="AC57" s="13">
        <f>IFERROR(VLOOKUP($A57,'CONCENTRADO DE CLAVES'!$I$10:$AU$732,AC$8,FALSE),"")</f>
        <v>76635.490000000005</v>
      </c>
      <c r="AD57" s="37">
        <f>IFERROR(VLOOKUP($A57,'CONCENTRADO DE CLAVES'!$I$10:$AU$732,AD$8,FALSE),"")</f>
        <v>76635.490000000005</v>
      </c>
      <c r="AE57" s="13">
        <f>IFERROR(VLOOKUP($A57,'CONCENTRADO DE CLAVES'!$I$10:$AU$732,AE$8,FALSE),"")</f>
        <v>0</v>
      </c>
      <c r="AF57" s="13">
        <f>IFERROR(VLOOKUP($A57,'CONCENTRADO DE CLAVES'!$I$10:$AU$732,AF$8,FALSE),"")</f>
        <v>0</v>
      </c>
      <c r="AG57" s="13">
        <f>IFERROR(VLOOKUP($A57,'CONCENTRADO DE CLAVES'!$I$10:$AU$732,AG$8,FALSE),"")</f>
        <v>0</v>
      </c>
      <c r="AH57" s="37">
        <f>IFERROR(VLOOKUP($A57,'CONCENTRADO DE CLAVES'!$I$10:$AU$732,AH$8,FALSE),"")</f>
        <v>0</v>
      </c>
      <c r="AI57" s="13">
        <f>IFERROR(VLOOKUP($A57,'CONCENTRADO DE CLAVES'!$I$10:$AU$732,AI$8,FALSE),"")</f>
        <v>0</v>
      </c>
      <c r="AJ57" s="13">
        <f>IFERROR(VLOOKUP($A57,'CONCENTRADO DE CLAVES'!$I$10:$AU$732,AJ$8,FALSE),"")</f>
        <v>0</v>
      </c>
      <c r="AK57" s="13">
        <f>IFERROR(VLOOKUP($A57,'CONCENTRADO DE CLAVES'!$I$10:$AU$732,AK$8,FALSE),"")</f>
        <v>0</v>
      </c>
      <c r="AL57" s="37">
        <f>IFERROR(VLOOKUP($A57,'CONCENTRADO DE CLAVES'!$I$10:$AU$732,AL$8,FALSE),"")</f>
        <v>0</v>
      </c>
      <c r="AM57" s="69">
        <f>IFERROR(VLOOKUP($A57,'CONCENTRADO DE CLAVES'!$I$10:$AU$732,AM$8,FALSE),"")</f>
        <v>76635.490000000005</v>
      </c>
    </row>
    <row r="58" spans="1:39" x14ac:dyDescent="0.25">
      <c r="A58" s="15">
        <v>49</v>
      </c>
      <c r="B58" s="16">
        <f>IFERROR(VLOOKUP($A58,'CONCENTRADO DE CLAVES'!$I$10:$AU$732,B$8,FALSE),"")</f>
        <v>21121</v>
      </c>
      <c r="C58" s="16">
        <f>IFERROR(VLOOKUP($A58,'CONCENTRADO DE CLAVES'!$I$10:$AU$732,C$8,FALSE),"")</f>
        <v>4</v>
      </c>
      <c r="D58" s="16">
        <f>IFERROR(VLOOKUP($A58,'CONCENTRADO DE CLAVES'!$I$10:$AU$732,D$8,FALSE),"")</f>
        <v>10</v>
      </c>
      <c r="E58" s="16">
        <f>IFERROR(VLOOKUP($A58,'CONCENTRADO DE CLAVES'!$I$10:$AU$732,E$8,FALSE),"")</f>
        <v>151</v>
      </c>
      <c r="F58" s="16">
        <f>IFERROR(VLOOKUP($A58,'CONCENTRADO DE CLAVES'!$I$10:$AU$732,F$8,FALSE),"")</f>
        <v>2</v>
      </c>
      <c r="G58" s="16">
        <f>IFERROR(VLOOKUP($A58,'CONCENTRADO DE CLAVES'!$I$10:$AU$732,G$8,FALSE),"")</f>
        <v>5</v>
      </c>
      <c r="H58" s="16">
        <f>IFERROR(VLOOKUP($A58,'CONCENTRADO DE CLAVES'!$I$10:$AU$732,H$8,FALSE),"")</f>
        <v>2</v>
      </c>
      <c r="I58" s="16">
        <f>IFERROR(VLOOKUP($A58,'CONCENTRADO DE CLAVES'!$I$10:$AU$732,I$8,FALSE),"")</f>
        <v>3</v>
      </c>
      <c r="J58" s="16">
        <f>IFERROR(VLOOKUP($A58,'CONCENTRADO DE CLAVES'!$I$10:$AU$732,J$8,FALSE),"")</f>
        <v>3</v>
      </c>
      <c r="K58" s="16" t="str">
        <f>IFERROR(VLOOKUP($A58,'CONCENTRADO DE CLAVES'!$I$10:$AU$732,K$8,FALSE),"")</f>
        <v>E</v>
      </c>
      <c r="L58" s="16">
        <f>IFERROR(VLOOKUP($A58,'CONCENTRADO DE CLAVES'!$I$10:$AU$732,L$8,FALSE),"")</f>
        <v>149</v>
      </c>
      <c r="M58" s="16">
        <f>IFERROR(VLOOKUP($A58,'CONCENTRADO DE CLAVES'!$I$10:$AU$732,M$8,FALSE),"")</f>
        <v>7</v>
      </c>
      <c r="N58" s="16">
        <f>IFERROR(VLOOKUP($A58,'CONCENTRADO DE CLAVES'!$I$10:$AU$732,N$8,FALSE),"")</f>
        <v>4151</v>
      </c>
      <c r="O58" s="16">
        <f>IFERROR(VLOOKUP($A58,'CONCENTRADO DE CLAVES'!$I$10:$AU$732,O$8,FALSE),"")</f>
        <v>0</v>
      </c>
      <c r="P58" s="16">
        <f>IFERROR(VLOOKUP($A58,'CONCENTRADO DE CLAVES'!$I$10:$AU$732,P$8,FALSE),"")</f>
        <v>1</v>
      </c>
      <c r="Q58" s="16">
        <f>IFERROR(VLOOKUP($A58,'CONCENTRADO DE CLAVES'!$I$10:$AU$732,Q$8,FALSE),"")</f>
        <v>100</v>
      </c>
      <c r="R58" s="16">
        <f>IFERROR(VLOOKUP($A58,'CONCENTRADO DE CLAVES'!$I$10:$AU$732,R$8,FALSE),"")</f>
        <v>1</v>
      </c>
      <c r="S58" s="16">
        <f>IFERROR(VLOOKUP($A58,'CONCENTRADO DE CLAVES'!$I$10:$AU$732,S$8,FALSE),"")</f>
        <v>20</v>
      </c>
      <c r="T58" s="16">
        <f>IFERROR(VLOOKUP($A58,'CONCENTRADO DE CLAVES'!$I$10:$AU$732,T$8,FALSE),"")</f>
        <v>150</v>
      </c>
      <c r="U58" s="98" t="str">
        <f>IFERROR(VLOOKUP($A58,'CONCENTRADO DE CLAVES'!$I$10:$AU$732,U$8,FALSE),"")</f>
        <v>21121040100015125233E14907415100100100120150</v>
      </c>
      <c r="V58" s="31" t="str">
        <f>IFERROR(VLOOKUP($A58,'CONCENTRADO DE CLAVES'!$I$10:$AU$732,V$8,FALSE),"")</f>
        <v>CECYTEJ</v>
      </c>
      <c r="W58" s="13">
        <f>IFERROR(VLOOKUP($A58,'CONCENTRADO DE CLAVES'!$I$10:$AU$732,W$8,FALSE),"")</f>
        <v>0</v>
      </c>
      <c r="X58" s="13">
        <f>IFERROR(VLOOKUP($A58,'CONCENTRADO DE CLAVES'!$I$10:$AU$732,X$8,FALSE),"")</f>
        <v>0</v>
      </c>
      <c r="Y58" s="13">
        <f>IFERROR(VLOOKUP($A58,'CONCENTRADO DE CLAVES'!$I$10:$AU$732,Y$8,FALSE),"")</f>
        <v>0</v>
      </c>
      <c r="Z58" s="37">
        <f>IFERROR(VLOOKUP($A58,'CONCENTRADO DE CLAVES'!$I$10:$AU$732,Z$8,FALSE),"")</f>
        <v>0</v>
      </c>
      <c r="AA58" s="13">
        <f>IFERROR(VLOOKUP($A58,'CONCENTRADO DE CLAVES'!$I$10:$AU$732,AA$8,FALSE),"")</f>
        <v>0</v>
      </c>
      <c r="AB58" s="13">
        <f>IFERROR(VLOOKUP($A58,'CONCENTRADO DE CLAVES'!$I$10:$AU$732,AB$8,FALSE),"")</f>
        <v>172047.58</v>
      </c>
      <c r="AC58" s="13">
        <f>IFERROR(VLOOKUP($A58,'CONCENTRADO DE CLAVES'!$I$10:$AU$732,AC$8,FALSE),"")</f>
        <v>354377.36</v>
      </c>
      <c r="AD58" s="37">
        <f>IFERROR(VLOOKUP($A58,'CONCENTRADO DE CLAVES'!$I$10:$AU$732,AD$8,FALSE),"")</f>
        <v>526424.93999999994</v>
      </c>
      <c r="AE58" s="13">
        <f>IFERROR(VLOOKUP($A58,'CONCENTRADO DE CLAVES'!$I$10:$AU$732,AE$8,FALSE),"")</f>
        <v>466189.64</v>
      </c>
      <c r="AF58" s="13">
        <f>IFERROR(VLOOKUP($A58,'CONCENTRADO DE CLAVES'!$I$10:$AU$732,AF$8,FALSE),"")</f>
        <v>358224.24</v>
      </c>
      <c r="AG58" s="13">
        <f>IFERROR(VLOOKUP($A58,'CONCENTRADO DE CLAVES'!$I$10:$AU$732,AG$8,FALSE),"")</f>
        <v>0</v>
      </c>
      <c r="AH58" s="37">
        <f>IFERROR(VLOOKUP($A58,'CONCENTRADO DE CLAVES'!$I$10:$AU$732,AH$8,FALSE),"")</f>
        <v>824413.88</v>
      </c>
      <c r="AI58" s="13">
        <f>IFERROR(VLOOKUP($A58,'CONCENTRADO DE CLAVES'!$I$10:$AU$732,AI$8,FALSE),"")</f>
        <v>202754.94</v>
      </c>
      <c r="AJ58" s="13">
        <f>IFERROR(VLOOKUP($A58,'CONCENTRADO DE CLAVES'!$I$10:$AU$732,AJ$8,FALSE),"")</f>
        <v>189708.84</v>
      </c>
      <c r="AK58" s="13">
        <f>IFERROR(VLOOKUP($A58,'CONCENTRADO DE CLAVES'!$I$10:$AU$732,AK$8,FALSE),"")</f>
        <v>166136.18</v>
      </c>
      <c r="AL58" s="37">
        <f>IFERROR(VLOOKUP($A58,'CONCENTRADO DE CLAVES'!$I$10:$AU$732,AL$8,FALSE),"")</f>
        <v>558599.96</v>
      </c>
      <c r="AM58" s="69">
        <f>IFERROR(VLOOKUP($A58,'CONCENTRADO DE CLAVES'!$I$10:$AU$732,AM$8,FALSE),"")</f>
        <v>1909438.7799999998</v>
      </c>
    </row>
    <row r="59" spans="1:39" x14ac:dyDescent="0.25">
      <c r="A59" s="15">
        <v>50</v>
      </c>
      <c r="B59" s="16">
        <f>IFERROR(VLOOKUP($A59,'CONCENTRADO DE CLAVES'!$I$10:$AU$732,B$8,FALSE),"")</f>
        <v>21121</v>
      </c>
      <c r="C59" s="16">
        <f>IFERROR(VLOOKUP($A59,'CONCENTRADO DE CLAVES'!$I$10:$AU$732,C$8,FALSE),"")</f>
        <v>4</v>
      </c>
      <c r="D59" s="16">
        <f>IFERROR(VLOOKUP($A59,'CONCENTRADO DE CLAVES'!$I$10:$AU$732,D$8,FALSE),"")</f>
        <v>10</v>
      </c>
      <c r="E59" s="16">
        <f>IFERROR(VLOOKUP($A59,'CONCENTRADO DE CLAVES'!$I$10:$AU$732,E$8,FALSE),"")</f>
        <v>151</v>
      </c>
      <c r="F59" s="16">
        <f>IFERROR(VLOOKUP($A59,'CONCENTRADO DE CLAVES'!$I$10:$AU$732,F$8,FALSE),"")</f>
        <v>2</v>
      </c>
      <c r="G59" s="16">
        <f>IFERROR(VLOOKUP($A59,'CONCENTRADO DE CLAVES'!$I$10:$AU$732,G$8,FALSE),"")</f>
        <v>5</v>
      </c>
      <c r="H59" s="16">
        <f>IFERROR(VLOOKUP($A59,'CONCENTRADO DE CLAVES'!$I$10:$AU$732,H$8,FALSE),"")</f>
        <v>2</v>
      </c>
      <c r="I59" s="16">
        <f>IFERROR(VLOOKUP($A59,'CONCENTRADO DE CLAVES'!$I$10:$AU$732,I$8,FALSE),"")</f>
        <v>3</v>
      </c>
      <c r="J59" s="16">
        <f>IFERROR(VLOOKUP($A59,'CONCENTRADO DE CLAVES'!$I$10:$AU$732,J$8,FALSE),"")</f>
        <v>3</v>
      </c>
      <c r="K59" s="16" t="str">
        <f>IFERROR(VLOOKUP($A59,'CONCENTRADO DE CLAVES'!$I$10:$AU$732,K$8,FALSE),"")</f>
        <v>E</v>
      </c>
      <c r="L59" s="16">
        <f>IFERROR(VLOOKUP($A59,'CONCENTRADO DE CLAVES'!$I$10:$AU$732,L$8,FALSE),"")</f>
        <v>149</v>
      </c>
      <c r="M59" s="16">
        <f>IFERROR(VLOOKUP($A59,'CONCENTRADO DE CLAVES'!$I$10:$AU$732,M$8,FALSE),"")</f>
        <v>7</v>
      </c>
      <c r="N59" s="16">
        <f>IFERROR(VLOOKUP($A59,'CONCENTRADO DE CLAVES'!$I$10:$AU$732,N$8,FALSE),"")</f>
        <v>4151</v>
      </c>
      <c r="O59" s="16">
        <f>IFERROR(VLOOKUP($A59,'CONCENTRADO DE CLAVES'!$I$10:$AU$732,O$8,FALSE),"")</f>
        <v>1</v>
      </c>
      <c r="P59" s="16">
        <f>IFERROR(VLOOKUP($A59,'CONCENTRADO DE CLAVES'!$I$10:$AU$732,P$8,FALSE),"")</f>
        <v>1</v>
      </c>
      <c r="Q59" s="16">
        <f>IFERROR(VLOOKUP($A59,'CONCENTRADO DE CLAVES'!$I$10:$AU$732,Q$8,FALSE),"")</f>
        <v>100</v>
      </c>
      <c r="R59" s="16">
        <f>IFERROR(VLOOKUP($A59,'CONCENTRADO DE CLAVES'!$I$10:$AU$732,R$8,FALSE),"")</f>
        <v>1</v>
      </c>
      <c r="S59" s="16">
        <f>IFERROR(VLOOKUP($A59,'CONCENTRADO DE CLAVES'!$I$10:$AU$732,S$8,FALSE),"")</f>
        <v>20</v>
      </c>
      <c r="T59" s="16">
        <f>IFERROR(VLOOKUP($A59,'CONCENTRADO DE CLAVES'!$I$10:$AU$732,T$8,FALSE),"")</f>
        <v>150</v>
      </c>
      <c r="U59" s="98" t="str">
        <f>IFERROR(VLOOKUP($A59,'CONCENTRADO DE CLAVES'!$I$10:$AU$732,U$8,FALSE),"")</f>
        <v>21121040100015125233E14907415101100100120150</v>
      </c>
      <c r="V59" s="31" t="str">
        <f>IFERROR(VLOOKUP($A59,'CONCENTRADO DE CLAVES'!$I$10:$AU$732,V$8,FALSE),"")</f>
        <v>CECYTEJ</v>
      </c>
      <c r="W59" s="13">
        <f>IFERROR(VLOOKUP($A59,'CONCENTRADO DE CLAVES'!$I$10:$AU$732,W$8,FALSE),"")</f>
        <v>0</v>
      </c>
      <c r="X59" s="13">
        <f>IFERROR(VLOOKUP($A59,'CONCENTRADO DE CLAVES'!$I$10:$AU$732,X$8,FALSE),"")</f>
        <v>0</v>
      </c>
      <c r="Y59" s="13">
        <f>IFERROR(VLOOKUP($A59,'CONCENTRADO DE CLAVES'!$I$10:$AU$732,Y$8,FALSE),"")</f>
        <v>0</v>
      </c>
      <c r="Z59" s="37">
        <f>IFERROR(VLOOKUP($A59,'CONCENTRADO DE CLAVES'!$I$10:$AU$732,Z$8,FALSE),"")</f>
        <v>0</v>
      </c>
      <c r="AA59" s="13">
        <f>IFERROR(VLOOKUP($A59,'CONCENTRADO DE CLAVES'!$I$10:$AU$732,AA$8,FALSE),"")</f>
        <v>0</v>
      </c>
      <c r="AB59" s="13">
        <f>IFERROR(VLOOKUP($A59,'CONCENTRADO DE CLAVES'!$I$10:$AU$732,AB$8,FALSE),"")</f>
        <v>0</v>
      </c>
      <c r="AC59" s="13">
        <f>IFERROR(VLOOKUP($A59,'CONCENTRADO DE CLAVES'!$I$10:$AU$732,AC$8,FALSE),"")</f>
        <v>0</v>
      </c>
      <c r="AD59" s="37">
        <f>IFERROR(VLOOKUP($A59,'CONCENTRADO DE CLAVES'!$I$10:$AU$732,AD$8,FALSE),"")</f>
        <v>0</v>
      </c>
      <c r="AE59" s="13">
        <f>IFERROR(VLOOKUP($A59,'CONCENTRADO DE CLAVES'!$I$10:$AU$732,AE$8,FALSE),"")</f>
        <v>0</v>
      </c>
      <c r="AF59" s="13">
        <f>IFERROR(VLOOKUP($A59,'CONCENTRADO DE CLAVES'!$I$10:$AU$732,AF$8,FALSE),"")</f>
        <v>0</v>
      </c>
      <c r="AG59" s="13">
        <f>IFERROR(VLOOKUP($A59,'CONCENTRADO DE CLAVES'!$I$10:$AU$732,AG$8,FALSE),"")</f>
        <v>0</v>
      </c>
      <c r="AH59" s="37">
        <f>IFERROR(VLOOKUP($A59,'CONCENTRADO DE CLAVES'!$I$10:$AU$732,AH$8,FALSE),"")</f>
        <v>0</v>
      </c>
      <c r="AI59" s="13">
        <f>IFERROR(VLOOKUP($A59,'CONCENTRADO DE CLAVES'!$I$10:$AU$732,AI$8,FALSE),"")</f>
        <v>0</v>
      </c>
      <c r="AJ59" s="13">
        <f>IFERROR(VLOOKUP($A59,'CONCENTRADO DE CLAVES'!$I$10:$AU$732,AJ$8,FALSE),"")</f>
        <v>0</v>
      </c>
      <c r="AK59" s="13">
        <f>IFERROR(VLOOKUP($A59,'CONCENTRADO DE CLAVES'!$I$10:$AU$732,AK$8,FALSE),"")</f>
        <v>0</v>
      </c>
      <c r="AL59" s="37">
        <f>IFERROR(VLOOKUP($A59,'CONCENTRADO DE CLAVES'!$I$10:$AU$732,AL$8,FALSE),"")</f>
        <v>0</v>
      </c>
      <c r="AM59" s="69">
        <f>IFERROR(VLOOKUP($A59,'CONCENTRADO DE CLAVES'!$I$10:$AU$732,AM$8,FALSE),"")</f>
        <v>0</v>
      </c>
    </row>
    <row r="60" spans="1:39" x14ac:dyDescent="0.25">
      <c r="A60" s="15">
        <v>51</v>
      </c>
      <c r="B60" s="16">
        <f>IFERROR(VLOOKUP($A60,'CONCENTRADO DE CLAVES'!$I$10:$AU$732,B$8,FALSE),"")</f>
        <v>21121</v>
      </c>
      <c r="C60" s="16">
        <f>IFERROR(VLOOKUP($A60,'CONCENTRADO DE CLAVES'!$I$10:$AU$732,C$8,FALSE),"")</f>
        <v>4</v>
      </c>
      <c r="D60" s="16">
        <f>IFERROR(VLOOKUP($A60,'CONCENTRADO DE CLAVES'!$I$10:$AU$732,D$8,FALSE),"")</f>
        <v>10</v>
      </c>
      <c r="E60" s="16">
        <f>IFERROR(VLOOKUP($A60,'CONCENTRADO DE CLAVES'!$I$10:$AU$732,E$8,FALSE),"")</f>
        <v>151</v>
      </c>
      <c r="F60" s="16">
        <f>IFERROR(VLOOKUP($A60,'CONCENTRADO DE CLAVES'!$I$10:$AU$732,F$8,FALSE),"")</f>
        <v>2</v>
      </c>
      <c r="G60" s="16">
        <f>IFERROR(VLOOKUP($A60,'CONCENTRADO DE CLAVES'!$I$10:$AU$732,G$8,FALSE),"")</f>
        <v>5</v>
      </c>
      <c r="H60" s="16">
        <f>IFERROR(VLOOKUP($A60,'CONCENTRADO DE CLAVES'!$I$10:$AU$732,H$8,FALSE),"")</f>
        <v>2</v>
      </c>
      <c r="I60" s="16">
        <f>IFERROR(VLOOKUP($A60,'CONCENTRADO DE CLAVES'!$I$10:$AU$732,I$8,FALSE),"")</f>
        <v>3</v>
      </c>
      <c r="J60" s="16">
        <f>IFERROR(VLOOKUP($A60,'CONCENTRADO DE CLAVES'!$I$10:$AU$732,J$8,FALSE),"")</f>
        <v>3</v>
      </c>
      <c r="K60" s="16" t="str">
        <f>IFERROR(VLOOKUP($A60,'CONCENTRADO DE CLAVES'!$I$10:$AU$732,K$8,FALSE),"")</f>
        <v>E</v>
      </c>
      <c r="L60" s="16">
        <f>IFERROR(VLOOKUP($A60,'CONCENTRADO DE CLAVES'!$I$10:$AU$732,L$8,FALSE),"")</f>
        <v>149</v>
      </c>
      <c r="M60" s="16">
        <f>IFERROR(VLOOKUP($A60,'CONCENTRADO DE CLAVES'!$I$10:$AU$732,M$8,FALSE),"")</f>
        <v>7</v>
      </c>
      <c r="N60" s="16">
        <f>IFERROR(VLOOKUP($A60,'CONCENTRADO DE CLAVES'!$I$10:$AU$732,N$8,FALSE),"")</f>
        <v>4151</v>
      </c>
      <c r="O60" s="16">
        <f>IFERROR(VLOOKUP($A60,'CONCENTRADO DE CLAVES'!$I$10:$AU$732,O$8,FALSE),"")</f>
        <v>1</v>
      </c>
      <c r="P60" s="16">
        <f>IFERROR(VLOOKUP($A60,'CONCENTRADO DE CLAVES'!$I$10:$AU$732,P$8,FALSE),"")</f>
        <v>5</v>
      </c>
      <c r="Q60" s="16">
        <f>IFERROR(VLOOKUP($A60,'CONCENTRADO DE CLAVES'!$I$10:$AU$732,Q$8,FALSE),"")</f>
        <v>5415</v>
      </c>
      <c r="R60" s="16">
        <f>IFERROR(VLOOKUP($A60,'CONCENTRADO DE CLAVES'!$I$10:$AU$732,R$8,FALSE),"")</f>
        <v>1</v>
      </c>
      <c r="S60" s="16">
        <f>IFERROR(VLOOKUP($A60,'CONCENTRADO DE CLAVES'!$I$10:$AU$732,S$8,FALSE),"")</f>
        <v>20</v>
      </c>
      <c r="T60" s="16">
        <f>IFERROR(VLOOKUP($A60,'CONCENTRADO DE CLAVES'!$I$10:$AU$732,T$8,FALSE),"")</f>
        <v>150</v>
      </c>
      <c r="U60" s="98" t="str">
        <f>IFERROR(VLOOKUP($A60,'CONCENTRADO DE CLAVES'!$I$10:$AU$732,U$8,FALSE),"")</f>
        <v>21121040100015125233E14907415101505415120150</v>
      </c>
      <c r="V60" s="31" t="str">
        <f>IFERROR(VLOOKUP($A60,'CONCENTRADO DE CLAVES'!$I$10:$AU$732,V$8,FALSE),"")</f>
        <v>CECYTEJ</v>
      </c>
      <c r="W60" s="13">
        <f>IFERROR(VLOOKUP($A60,'CONCENTRADO DE CLAVES'!$I$10:$AU$732,W$8,FALSE),"")</f>
        <v>0</v>
      </c>
      <c r="X60" s="13">
        <f>IFERROR(VLOOKUP($A60,'CONCENTRADO DE CLAVES'!$I$10:$AU$732,X$8,FALSE),"")</f>
        <v>0</v>
      </c>
      <c r="Y60" s="13">
        <f>IFERROR(VLOOKUP($A60,'CONCENTRADO DE CLAVES'!$I$10:$AU$732,Y$8,FALSE),"")</f>
        <v>0</v>
      </c>
      <c r="Z60" s="37">
        <f>IFERROR(VLOOKUP($A60,'CONCENTRADO DE CLAVES'!$I$10:$AU$732,Z$8,FALSE),"")</f>
        <v>0</v>
      </c>
      <c r="AA60" s="13">
        <f>IFERROR(VLOOKUP($A60,'CONCENTRADO DE CLAVES'!$I$10:$AU$732,AA$8,FALSE),"")</f>
        <v>0</v>
      </c>
      <c r="AB60" s="13">
        <f>IFERROR(VLOOKUP($A60,'CONCENTRADO DE CLAVES'!$I$10:$AU$732,AB$8,FALSE),"")</f>
        <v>0</v>
      </c>
      <c r="AC60" s="13">
        <f>IFERROR(VLOOKUP($A60,'CONCENTRADO DE CLAVES'!$I$10:$AU$732,AC$8,FALSE),"")</f>
        <v>8411.2099999999991</v>
      </c>
      <c r="AD60" s="37">
        <f>IFERROR(VLOOKUP($A60,'CONCENTRADO DE CLAVES'!$I$10:$AU$732,AD$8,FALSE),"")</f>
        <v>8411.2099999999991</v>
      </c>
      <c r="AE60" s="13">
        <f>IFERROR(VLOOKUP($A60,'CONCENTRADO DE CLAVES'!$I$10:$AU$732,AE$8,FALSE),"")</f>
        <v>0</v>
      </c>
      <c r="AF60" s="13">
        <f>IFERROR(VLOOKUP($A60,'CONCENTRADO DE CLAVES'!$I$10:$AU$732,AF$8,FALSE),"")</f>
        <v>0</v>
      </c>
      <c r="AG60" s="13">
        <f>IFERROR(VLOOKUP($A60,'CONCENTRADO DE CLAVES'!$I$10:$AU$732,AG$8,FALSE),"")</f>
        <v>0</v>
      </c>
      <c r="AH60" s="37">
        <f>IFERROR(VLOOKUP($A60,'CONCENTRADO DE CLAVES'!$I$10:$AU$732,AH$8,FALSE),"")</f>
        <v>0</v>
      </c>
      <c r="AI60" s="13">
        <f>IFERROR(VLOOKUP($A60,'CONCENTRADO DE CLAVES'!$I$10:$AU$732,AI$8,FALSE),"")</f>
        <v>0</v>
      </c>
      <c r="AJ60" s="13">
        <f>IFERROR(VLOOKUP($A60,'CONCENTRADO DE CLAVES'!$I$10:$AU$732,AJ$8,FALSE),"")</f>
        <v>0</v>
      </c>
      <c r="AK60" s="13">
        <f>IFERROR(VLOOKUP($A60,'CONCENTRADO DE CLAVES'!$I$10:$AU$732,AK$8,FALSE),"")</f>
        <v>0</v>
      </c>
      <c r="AL60" s="37">
        <f>IFERROR(VLOOKUP($A60,'CONCENTRADO DE CLAVES'!$I$10:$AU$732,AL$8,FALSE),"")</f>
        <v>0</v>
      </c>
      <c r="AM60" s="69">
        <f>IFERROR(VLOOKUP($A60,'CONCENTRADO DE CLAVES'!$I$10:$AU$732,AM$8,FALSE),"")</f>
        <v>8411.2099999999991</v>
      </c>
    </row>
    <row r="61" spans="1:39" x14ac:dyDescent="0.25">
      <c r="A61" s="15">
        <v>52</v>
      </c>
      <c r="B61" s="16">
        <f>IFERROR(VLOOKUP($A61,'CONCENTRADO DE CLAVES'!$I$10:$AU$732,B$8,FALSE),"")</f>
        <v>21121</v>
      </c>
      <c r="C61" s="16">
        <f>IFERROR(VLOOKUP($A61,'CONCENTRADO DE CLAVES'!$I$10:$AU$732,C$8,FALSE),"")</f>
        <v>4</v>
      </c>
      <c r="D61" s="16">
        <f>IFERROR(VLOOKUP($A61,'CONCENTRADO DE CLAVES'!$I$10:$AU$732,D$8,FALSE),"")</f>
        <v>10</v>
      </c>
      <c r="E61" s="16">
        <f>IFERROR(VLOOKUP($A61,'CONCENTRADO DE CLAVES'!$I$10:$AU$732,E$8,FALSE),"")</f>
        <v>151</v>
      </c>
      <c r="F61" s="16">
        <f>IFERROR(VLOOKUP($A61,'CONCENTRADO DE CLAVES'!$I$10:$AU$732,F$8,FALSE),"")</f>
        <v>2</v>
      </c>
      <c r="G61" s="16">
        <f>IFERROR(VLOOKUP($A61,'CONCENTRADO DE CLAVES'!$I$10:$AU$732,G$8,FALSE),"")</f>
        <v>5</v>
      </c>
      <c r="H61" s="16">
        <f>IFERROR(VLOOKUP($A61,'CONCENTRADO DE CLAVES'!$I$10:$AU$732,H$8,FALSE),"")</f>
        <v>2</v>
      </c>
      <c r="I61" s="16">
        <f>IFERROR(VLOOKUP($A61,'CONCENTRADO DE CLAVES'!$I$10:$AU$732,I$8,FALSE),"")</f>
        <v>3</v>
      </c>
      <c r="J61" s="16">
        <f>IFERROR(VLOOKUP($A61,'CONCENTRADO DE CLAVES'!$I$10:$AU$732,J$8,FALSE),"")</f>
        <v>3</v>
      </c>
      <c r="K61" s="16" t="str">
        <f>IFERROR(VLOOKUP($A61,'CONCENTRADO DE CLAVES'!$I$10:$AU$732,K$8,FALSE),"")</f>
        <v>E</v>
      </c>
      <c r="L61" s="16">
        <f>IFERROR(VLOOKUP($A61,'CONCENTRADO DE CLAVES'!$I$10:$AU$732,L$8,FALSE),"")</f>
        <v>149</v>
      </c>
      <c r="M61" s="16">
        <f>IFERROR(VLOOKUP($A61,'CONCENTRADO DE CLAVES'!$I$10:$AU$732,M$8,FALSE),"")</f>
        <v>8</v>
      </c>
      <c r="N61" s="16">
        <f>IFERROR(VLOOKUP($A61,'CONCENTRADO DE CLAVES'!$I$10:$AU$732,N$8,FALSE),"")</f>
        <v>4151</v>
      </c>
      <c r="O61" s="16">
        <f>IFERROR(VLOOKUP($A61,'CONCENTRADO DE CLAVES'!$I$10:$AU$732,O$8,FALSE),"")</f>
        <v>0</v>
      </c>
      <c r="P61" s="16">
        <f>IFERROR(VLOOKUP($A61,'CONCENTRADO DE CLAVES'!$I$10:$AU$732,P$8,FALSE),"")</f>
        <v>1</v>
      </c>
      <c r="Q61" s="16">
        <f>IFERROR(VLOOKUP($A61,'CONCENTRADO DE CLAVES'!$I$10:$AU$732,Q$8,FALSE),"")</f>
        <v>100</v>
      </c>
      <c r="R61" s="16">
        <f>IFERROR(VLOOKUP($A61,'CONCENTRADO DE CLAVES'!$I$10:$AU$732,R$8,FALSE),"")</f>
        <v>1</v>
      </c>
      <c r="S61" s="16">
        <f>IFERROR(VLOOKUP($A61,'CONCENTRADO DE CLAVES'!$I$10:$AU$732,S$8,FALSE),"")</f>
        <v>20</v>
      </c>
      <c r="T61" s="16">
        <f>IFERROR(VLOOKUP($A61,'CONCENTRADO DE CLAVES'!$I$10:$AU$732,T$8,FALSE),"")</f>
        <v>150</v>
      </c>
      <c r="U61" s="98" t="str">
        <f>IFERROR(VLOOKUP($A61,'CONCENTRADO DE CLAVES'!$I$10:$AU$732,U$8,FALSE),"")</f>
        <v>21121040100015125233E14908415100100100120150</v>
      </c>
      <c r="V61" s="31" t="str">
        <f>IFERROR(VLOOKUP($A61,'CONCENTRADO DE CLAVES'!$I$10:$AU$732,V$8,FALSE),"")</f>
        <v>CECYTEJ</v>
      </c>
      <c r="W61" s="13">
        <f>IFERROR(VLOOKUP($A61,'CONCENTRADO DE CLAVES'!$I$10:$AU$732,W$8,FALSE),"")</f>
        <v>0</v>
      </c>
      <c r="X61" s="13">
        <f>IFERROR(VLOOKUP($A61,'CONCENTRADO DE CLAVES'!$I$10:$AU$732,X$8,FALSE),"")</f>
        <v>0</v>
      </c>
      <c r="Y61" s="13">
        <f>IFERROR(VLOOKUP($A61,'CONCENTRADO DE CLAVES'!$I$10:$AU$732,Y$8,FALSE),"")</f>
        <v>0</v>
      </c>
      <c r="Z61" s="37">
        <f>IFERROR(VLOOKUP($A61,'CONCENTRADO DE CLAVES'!$I$10:$AU$732,Z$8,FALSE),"")</f>
        <v>0</v>
      </c>
      <c r="AA61" s="13">
        <f>IFERROR(VLOOKUP($A61,'CONCENTRADO DE CLAVES'!$I$10:$AU$732,AA$8,FALSE),"")</f>
        <v>0</v>
      </c>
      <c r="AB61" s="13">
        <f>IFERROR(VLOOKUP($A61,'CONCENTRADO DE CLAVES'!$I$10:$AU$732,AB$8,FALSE),"")</f>
        <v>344095.24</v>
      </c>
      <c r="AC61" s="13">
        <f>IFERROR(VLOOKUP($A61,'CONCENTRADO DE CLAVES'!$I$10:$AU$732,AC$8,FALSE),"")</f>
        <v>708754.92</v>
      </c>
      <c r="AD61" s="37">
        <f>IFERROR(VLOOKUP($A61,'CONCENTRADO DE CLAVES'!$I$10:$AU$732,AD$8,FALSE),"")</f>
        <v>1052850.1600000001</v>
      </c>
      <c r="AE61" s="13">
        <f>IFERROR(VLOOKUP($A61,'CONCENTRADO DE CLAVES'!$I$10:$AU$732,AE$8,FALSE),"")</f>
        <v>932379.34</v>
      </c>
      <c r="AF61" s="13">
        <f>IFERROR(VLOOKUP($A61,'CONCENTRADO DE CLAVES'!$I$10:$AU$732,AF$8,FALSE),"")</f>
        <v>716448.66</v>
      </c>
      <c r="AG61" s="13">
        <f>IFERROR(VLOOKUP($A61,'CONCENTRADO DE CLAVES'!$I$10:$AU$732,AG$8,FALSE),"")</f>
        <v>0</v>
      </c>
      <c r="AH61" s="37">
        <f>IFERROR(VLOOKUP($A61,'CONCENTRADO DE CLAVES'!$I$10:$AU$732,AH$8,FALSE),"")</f>
        <v>1648828</v>
      </c>
      <c r="AI61" s="13">
        <f>IFERROR(VLOOKUP($A61,'CONCENTRADO DE CLAVES'!$I$10:$AU$732,AI$8,FALSE),"")</f>
        <v>405509.96</v>
      </c>
      <c r="AJ61" s="13">
        <f>IFERROR(VLOOKUP($A61,'CONCENTRADO DE CLAVES'!$I$10:$AU$732,AJ$8,FALSE),"")</f>
        <v>379417.76</v>
      </c>
      <c r="AK61" s="13">
        <f>IFERROR(VLOOKUP($A61,'CONCENTRADO DE CLAVES'!$I$10:$AU$732,AK$8,FALSE),"")</f>
        <v>332272.46000000002</v>
      </c>
      <c r="AL61" s="37">
        <f>IFERROR(VLOOKUP($A61,'CONCENTRADO DE CLAVES'!$I$10:$AU$732,AL$8,FALSE),"")</f>
        <v>1117200.18</v>
      </c>
      <c r="AM61" s="69">
        <f>IFERROR(VLOOKUP($A61,'CONCENTRADO DE CLAVES'!$I$10:$AU$732,AM$8,FALSE),"")</f>
        <v>3818878.34</v>
      </c>
    </row>
    <row r="62" spans="1:39" x14ac:dyDescent="0.25">
      <c r="A62" s="15">
        <v>53</v>
      </c>
      <c r="B62" s="16">
        <f>IFERROR(VLOOKUP($A62,'CONCENTRADO DE CLAVES'!$I$10:$AU$732,B$8,FALSE),"")</f>
        <v>21121</v>
      </c>
      <c r="C62" s="16">
        <f>IFERROR(VLOOKUP($A62,'CONCENTRADO DE CLAVES'!$I$10:$AU$732,C$8,FALSE),"")</f>
        <v>4</v>
      </c>
      <c r="D62" s="16">
        <f>IFERROR(VLOOKUP($A62,'CONCENTRADO DE CLAVES'!$I$10:$AU$732,D$8,FALSE),"")</f>
        <v>10</v>
      </c>
      <c r="E62" s="16">
        <f>IFERROR(VLOOKUP($A62,'CONCENTRADO DE CLAVES'!$I$10:$AU$732,E$8,FALSE),"")</f>
        <v>151</v>
      </c>
      <c r="F62" s="16">
        <f>IFERROR(VLOOKUP($A62,'CONCENTRADO DE CLAVES'!$I$10:$AU$732,F$8,FALSE),"")</f>
        <v>2</v>
      </c>
      <c r="G62" s="16">
        <f>IFERROR(VLOOKUP($A62,'CONCENTRADO DE CLAVES'!$I$10:$AU$732,G$8,FALSE),"")</f>
        <v>5</v>
      </c>
      <c r="H62" s="16">
        <f>IFERROR(VLOOKUP($A62,'CONCENTRADO DE CLAVES'!$I$10:$AU$732,H$8,FALSE),"")</f>
        <v>2</v>
      </c>
      <c r="I62" s="16">
        <f>IFERROR(VLOOKUP($A62,'CONCENTRADO DE CLAVES'!$I$10:$AU$732,I$8,FALSE),"")</f>
        <v>3</v>
      </c>
      <c r="J62" s="16">
        <f>IFERROR(VLOOKUP($A62,'CONCENTRADO DE CLAVES'!$I$10:$AU$732,J$8,FALSE),"")</f>
        <v>3</v>
      </c>
      <c r="K62" s="16" t="str">
        <f>IFERROR(VLOOKUP($A62,'CONCENTRADO DE CLAVES'!$I$10:$AU$732,K$8,FALSE),"")</f>
        <v>E</v>
      </c>
      <c r="L62" s="16">
        <f>IFERROR(VLOOKUP($A62,'CONCENTRADO DE CLAVES'!$I$10:$AU$732,L$8,FALSE),"")</f>
        <v>149</v>
      </c>
      <c r="M62" s="16">
        <f>IFERROR(VLOOKUP($A62,'CONCENTRADO DE CLAVES'!$I$10:$AU$732,M$8,FALSE),"")</f>
        <v>8</v>
      </c>
      <c r="N62" s="16">
        <f>IFERROR(VLOOKUP($A62,'CONCENTRADO DE CLAVES'!$I$10:$AU$732,N$8,FALSE),"")</f>
        <v>4151</v>
      </c>
      <c r="O62" s="16">
        <f>IFERROR(VLOOKUP($A62,'CONCENTRADO DE CLAVES'!$I$10:$AU$732,O$8,FALSE),"")</f>
        <v>1</v>
      </c>
      <c r="P62" s="16">
        <f>IFERROR(VLOOKUP($A62,'CONCENTRADO DE CLAVES'!$I$10:$AU$732,P$8,FALSE),"")</f>
        <v>1</v>
      </c>
      <c r="Q62" s="16">
        <f>IFERROR(VLOOKUP($A62,'CONCENTRADO DE CLAVES'!$I$10:$AU$732,Q$8,FALSE),"")</f>
        <v>100</v>
      </c>
      <c r="R62" s="16">
        <f>IFERROR(VLOOKUP($A62,'CONCENTRADO DE CLAVES'!$I$10:$AU$732,R$8,FALSE),"")</f>
        <v>1</v>
      </c>
      <c r="S62" s="16">
        <f>IFERROR(VLOOKUP($A62,'CONCENTRADO DE CLAVES'!$I$10:$AU$732,S$8,FALSE),"")</f>
        <v>20</v>
      </c>
      <c r="T62" s="16">
        <f>IFERROR(VLOOKUP($A62,'CONCENTRADO DE CLAVES'!$I$10:$AU$732,T$8,FALSE),"")</f>
        <v>150</v>
      </c>
      <c r="U62" s="98" t="str">
        <f>IFERROR(VLOOKUP($A62,'CONCENTRADO DE CLAVES'!$I$10:$AU$732,U$8,FALSE),"")</f>
        <v>21121040100015125233E14908415101100100120150</v>
      </c>
      <c r="V62" s="31" t="str">
        <f>IFERROR(VLOOKUP($A62,'CONCENTRADO DE CLAVES'!$I$10:$AU$732,V$8,FALSE),"")</f>
        <v>CECYTEJ</v>
      </c>
      <c r="W62" s="13">
        <f>IFERROR(VLOOKUP($A62,'CONCENTRADO DE CLAVES'!$I$10:$AU$732,W$8,FALSE),"")</f>
        <v>0</v>
      </c>
      <c r="X62" s="13">
        <f>IFERROR(VLOOKUP($A62,'CONCENTRADO DE CLAVES'!$I$10:$AU$732,X$8,FALSE),"")</f>
        <v>0</v>
      </c>
      <c r="Y62" s="13">
        <f>IFERROR(VLOOKUP($A62,'CONCENTRADO DE CLAVES'!$I$10:$AU$732,Y$8,FALSE),"")</f>
        <v>0</v>
      </c>
      <c r="Z62" s="37">
        <f>IFERROR(VLOOKUP($A62,'CONCENTRADO DE CLAVES'!$I$10:$AU$732,Z$8,FALSE),"")</f>
        <v>0</v>
      </c>
      <c r="AA62" s="13">
        <f>IFERROR(VLOOKUP($A62,'CONCENTRADO DE CLAVES'!$I$10:$AU$732,AA$8,FALSE),"")</f>
        <v>0</v>
      </c>
      <c r="AB62" s="13">
        <f>IFERROR(VLOOKUP($A62,'CONCENTRADO DE CLAVES'!$I$10:$AU$732,AB$8,FALSE),"")</f>
        <v>0</v>
      </c>
      <c r="AC62" s="13">
        <f>IFERROR(VLOOKUP($A62,'CONCENTRADO DE CLAVES'!$I$10:$AU$732,AC$8,FALSE),"")</f>
        <v>0</v>
      </c>
      <c r="AD62" s="37">
        <f>IFERROR(VLOOKUP($A62,'CONCENTRADO DE CLAVES'!$I$10:$AU$732,AD$8,FALSE),"")</f>
        <v>0</v>
      </c>
      <c r="AE62" s="13">
        <f>IFERROR(VLOOKUP($A62,'CONCENTRADO DE CLAVES'!$I$10:$AU$732,AE$8,FALSE),"")</f>
        <v>0</v>
      </c>
      <c r="AF62" s="13">
        <f>IFERROR(VLOOKUP($A62,'CONCENTRADO DE CLAVES'!$I$10:$AU$732,AF$8,FALSE),"")</f>
        <v>0</v>
      </c>
      <c r="AG62" s="13">
        <f>IFERROR(VLOOKUP($A62,'CONCENTRADO DE CLAVES'!$I$10:$AU$732,AG$8,FALSE),"")</f>
        <v>0</v>
      </c>
      <c r="AH62" s="37">
        <f>IFERROR(VLOOKUP($A62,'CONCENTRADO DE CLAVES'!$I$10:$AU$732,AH$8,FALSE),"")</f>
        <v>0</v>
      </c>
      <c r="AI62" s="13">
        <f>IFERROR(VLOOKUP($A62,'CONCENTRADO DE CLAVES'!$I$10:$AU$732,AI$8,FALSE),"")</f>
        <v>0</v>
      </c>
      <c r="AJ62" s="13">
        <f>IFERROR(VLOOKUP($A62,'CONCENTRADO DE CLAVES'!$I$10:$AU$732,AJ$8,FALSE),"")</f>
        <v>0</v>
      </c>
      <c r="AK62" s="13">
        <f>IFERROR(VLOOKUP($A62,'CONCENTRADO DE CLAVES'!$I$10:$AU$732,AK$8,FALSE),"")</f>
        <v>0</v>
      </c>
      <c r="AL62" s="37">
        <f>IFERROR(VLOOKUP($A62,'CONCENTRADO DE CLAVES'!$I$10:$AU$732,AL$8,FALSE),"")</f>
        <v>0</v>
      </c>
      <c r="AM62" s="69">
        <f>IFERROR(VLOOKUP($A62,'CONCENTRADO DE CLAVES'!$I$10:$AU$732,AM$8,FALSE),"")</f>
        <v>0</v>
      </c>
    </row>
    <row r="63" spans="1:39" x14ac:dyDescent="0.25">
      <c r="A63" s="15">
        <v>54</v>
      </c>
      <c r="B63" s="16">
        <f>IFERROR(VLOOKUP($A63,'CONCENTRADO DE CLAVES'!$I$10:$AU$732,B$8,FALSE),"")</f>
        <v>21121</v>
      </c>
      <c r="C63" s="16">
        <f>IFERROR(VLOOKUP($A63,'CONCENTRADO DE CLAVES'!$I$10:$AU$732,C$8,FALSE),"")</f>
        <v>4</v>
      </c>
      <c r="D63" s="16">
        <f>IFERROR(VLOOKUP($A63,'CONCENTRADO DE CLAVES'!$I$10:$AU$732,D$8,FALSE),"")</f>
        <v>10</v>
      </c>
      <c r="E63" s="16">
        <f>IFERROR(VLOOKUP($A63,'CONCENTRADO DE CLAVES'!$I$10:$AU$732,E$8,FALSE),"")</f>
        <v>151</v>
      </c>
      <c r="F63" s="16">
        <f>IFERROR(VLOOKUP($A63,'CONCENTRADO DE CLAVES'!$I$10:$AU$732,F$8,FALSE),"")</f>
        <v>2</v>
      </c>
      <c r="G63" s="16">
        <f>IFERROR(VLOOKUP($A63,'CONCENTRADO DE CLAVES'!$I$10:$AU$732,G$8,FALSE),"")</f>
        <v>5</v>
      </c>
      <c r="H63" s="16">
        <f>IFERROR(VLOOKUP($A63,'CONCENTRADO DE CLAVES'!$I$10:$AU$732,H$8,FALSE),"")</f>
        <v>2</v>
      </c>
      <c r="I63" s="16">
        <f>IFERROR(VLOOKUP($A63,'CONCENTRADO DE CLAVES'!$I$10:$AU$732,I$8,FALSE),"")</f>
        <v>3</v>
      </c>
      <c r="J63" s="16">
        <f>IFERROR(VLOOKUP($A63,'CONCENTRADO DE CLAVES'!$I$10:$AU$732,J$8,FALSE),"")</f>
        <v>3</v>
      </c>
      <c r="K63" s="16" t="str">
        <f>IFERROR(VLOOKUP($A63,'CONCENTRADO DE CLAVES'!$I$10:$AU$732,K$8,FALSE),"")</f>
        <v>E</v>
      </c>
      <c r="L63" s="16">
        <f>IFERROR(VLOOKUP($A63,'CONCENTRADO DE CLAVES'!$I$10:$AU$732,L$8,FALSE),"")</f>
        <v>149</v>
      </c>
      <c r="M63" s="16">
        <f>IFERROR(VLOOKUP($A63,'CONCENTRADO DE CLAVES'!$I$10:$AU$732,M$8,FALSE),"")</f>
        <v>8</v>
      </c>
      <c r="N63" s="16">
        <f>IFERROR(VLOOKUP($A63,'CONCENTRADO DE CLAVES'!$I$10:$AU$732,N$8,FALSE),"")</f>
        <v>4151</v>
      </c>
      <c r="O63" s="16">
        <f>IFERROR(VLOOKUP($A63,'CONCENTRADO DE CLAVES'!$I$10:$AU$732,O$8,FALSE),"")</f>
        <v>1</v>
      </c>
      <c r="P63" s="16">
        <f>IFERROR(VLOOKUP($A63,'CONCENTRADO DE CLAVES'!$I$10:$AU$732,P$8,FALSE),"")</f>
        <v>5</v>
      </c>
      <c r="Q63" s="16">
        <f>IFERROR(VLOOKUP($A63,'CONCENTRADO DE CLAVES'!$I$10:$AU$732,Q$8,FALSE),"")</f>
        <v>5415</v>
      </c>
      <c r="R63" s="16">
        <f>IFERROR(VLOOKUP($A63,'CONCENTRADO DE CLAVES'!$I$10:$AU$732,R$8,FALSE),"")</f>
        <v>1</v>
      </c>
      <c r="S63" s="16">
        <f>IFERROR(VLOOKUP($A63,'CONCENTRADO DE CLAVES'!$I$10:$AU$732,S$8,FALSE),"")</f>
        <v>20</v>
      </c>
      <c r="T63" s="16">
        <f>IFERROR(VLOOKUP($A63,'CONCENTRADO DE CLAVES'!$I$10:$AU$732,T$8,FALSE),"")</f>
        <v>150</v>
      </c>
      <c r="U63" s="98" t="str">
        <f>IFERROR(VLOOKUP($A63,'CONCENTRADO DE CLAVES'!$I$10:$AU$732,U$8,FALSE),"")</f>
        <v>21121040100015125233E14908415101505415120150</v>
      </c>
      <c r="V63" s="31" t="str">
        <f>IFERROR(VLOOKUP($A63,'CONCENTRADO DE CLAVES'!$I$10:$AU$732,V$8,FALSE),"")</f>
        <v>CECYTEJ</v>
      </c>
      <c r="W63" s="13">
        <f>IFERROR(VLOOKUP($A63,'CONCENTRADO DE CLAVES'!$I$10:$AU$732,W$8,FALSE),"")</f>
        <v>0</v>
      </c>
      <c r="X63" s="13">
        <f>IFERROR(VLOOKUP($A63,'CONCENTRADO DE CLAVES'!$I$10:$AU$732,X$8,FALSE),"")</f>
        <v>0</v>
      </c>
      <c r="Y63" s="13">
        <f>IFERROR(VLOOKUP($A63,'CONCENTRADO DE CLAVES'!$I$10:$AU$732,Y$8,FALSE),"")</f>
        <v>0</v>
      </c>
      <c r="Z63" s="37">
        <f>IFERROR(VLOOKUP($A63,'CONCENTRADO DE CLAVES'!$I$10:$AU$732,Z$8,FALSE),"")</f>
        <v>0</v>
      </c>
      <c r="AA63" s="13">
        <f>IFERROR(VLOOKUP($A63,'CONCENTRADO DE CLAVES'!$I$10:$AU$732,AA$8,FALSE),"")</f>
        <v>0</v>
      </c>
      <c r="AB63" s="13">
        <f>IFERROR(VLOOKUP($A63,'CONCENTRADO DE CLAVES'!$I$10:$AU$732,AB$8,FALSE),"")</f>
        <v>0</v>
      </c>
      <c r="AC63" s="13">
        <f>IFERROR(VLOOKUP($A63,'CONCENTRADO DE CLAVES'!$I$10:$AU$732,AC$8,FALSE),"")</f>
        <v>17757</v>
      </c>
      <c r="AD63" s="37">
        <f>IFERROR(VLOOKUP($A63,'CONCENTRADO DE CLAVES'!$I$10:$AU$732,AD$8,FALSE),"")</f>
        <v>17757</v>
      </c>
      <c r="AE63" s="13">
        <f>IFERROR(VLOOKUP($A63,'CONCENTRADO DE CLAVES'!$I$10:$AU$732,AE$8,FALSE),"")</f>
        <v>0</v>
      </c>
      <c r="AF63" s="13">
        <f>IFERROR(VLOOKUP($A63,'CONCENTRADO DE CLAVES'!$I$10:$AU$732,AF$8,FALSE),"")</f>
        <v>0</v>
      </c>
      <c r="AG63" s="13">
        <f>IFERROR(VLOOKUP($A63,'CONCENTRADO DE CLAVES'!$I$10:$AU$732,AG$8,FALSE),"")</f>
        <v>0</v>
      </c>
      <c r="AH63" s="37">
        <f>IFERROR(VLOOKUP($A63,'CONCENTRADO DE CLAVES'!$I$10:$AU$732,AH$8,FALSE),"")</f>
        <v>0</v>
      </c>
      <c r="AI63" s="13">
        <f>IFERROR(VLOOKUP($A63,'CONCENTRADO DE CLAVES'!$I$10:$AU$732,AI$8,FALSE),"")</f>
        <v>0</v>
      </c>
      <c r="AJ63" s="13">
        <f>IFERROR(VLOOKUP($A63,'CONCENTRADO DE CLAVES'!$I$10:$AU$732,AJ$8,FALSE),"")</f>
        <v>0</v>
      </c>
      <c r="AK63" s="13">
        <f>IFERROR(VLOOKUP($A63,'CONCENTRADO DE CLAVES'!$I$10:$AU$732,AK$8,FALSE),"")</f>
        <v>0</v>
      </c>
      <c r="AL63" s="37">
        <f>IFERROR(VLOOKUP($A63,'CONCENTRADO DE CLAVES'!$I$10:$AU$732,AL$8,FALSE),"")</f>
        <v>0</v>
      </c>
      <c r="AM63" s="69">
        <f>IFERROR(VLOOKUP($A63,'CONCENTRADO DE CLAVES'!$I$10:$AU$732,AM$8,FALSE),"")</f>
        <v>17757</v>
      </c>
    </row>
    <row r="64" spans="1:39" x14ac:dyDescent="0.25">
      <c r="A64" s="15">
        <v>55</v>
      </c>
      <c r="B64" s="16">
        <f>IFERROR(VLOOKUP($A64,'CONCENTRADO DE CLAVES'!$I$10:$AU$732,B$8,FALSE),"")</f>
        <v>21121</v>
      </c>
      <c r="C64" s="16">
        <f>IFERROR(VLOOKUP($A64,'CONCENTRADO DE CLAVES'!$I$10:$AU$732,C$8,FALSE),"")</f>
        <v>4</v>
      </c>
      <c r="D64" s="16">
        <f>IFERROR(VLOOKUP($A64,'CONCENTRADO DE CLAVES'!$I$10:$AU$732,D$8,FALSE),"")</f>
        <v>10</v>
      </c>
      <c r="E64" s="16">
        <f>IFERROR(VLOOKUP($A64,'CONCENTRADO DE CLAVES'!$I$10:$AU$732,E$8,FALSE),"")</f>
        <v>151</v>
      </c>
      <c r="F64" s="16">
        <f>IFERROR(VLOOKUP($A64,'CONCENTRADO DE CLAVES'!$I$10:$AU$732,F$8,FALSE),"")</f>
        <v>2</v>
      </c>
      <c r="G64" s="16">
        <f>IFERROR(VLOOKUP($A64,'CONCENTRADO DE CLAVES'!$I$10:$AU$732,G$8,FALSE),"")</f>
        <v>5</v>
      </c>
      <c r="H64" s="16">
        <f>IFERROR(VLOOKUP($A64,'CONCENTRADO DE CLAVES'!$I$10:$AU$732,H$8,FALSE),"")</f>
        <v>2</v>
      </c>
      <c r="I64" s="16">
        <f>IFERROR(VLOOKUP($A64,'CONCENTRADO DE CLAVES'!$I$10:$AU$732,I$8,FALSE),"")</f>
        <v>3</v>
      </c>
      <c r="J64" s="16">
        <f>IFERROR(VLOOKUP($A64,'CONCENTRADO DE CLAVES'!$I$10:$AU$732,J$8,FALSE),"")</f>
        <v>3</v>
      </c>
      <c r="K64" s="16" t="str">
        <f>IFERROR(VLOOKUP($A64,'CONCENTRADO DE CLAVES'!$I$10:$AU$732,K$8,FALSE),"")</f>
        <v>E</v>
      </c>
      <c r="L64" s="16">
        <f>IFERROR(VLOOKUP($A64,'CONCENTRADO DE CLAVES'!$I$10:$AU$732,L$8,FALSE),"")</f>
        <v>149</v>
      </c>
      <c r="M64" s="16">
        <f>IFERROR(VLOOKUP($A64,'CONCENTRADO DE CLAVES'!$I$10:$AU$732,M$8,FALSE),"")</f>
        <v>9</v>
      </c>
      <c r="N64" s="16">
        <f>IFERROR(VLOOKUP($A64,'CONCENTRADO DE CLAVES'!$I$10:$AU$732,N$8,FALSE),"")</f>
        <v>4151</v>
      </c>
      <c r="O64" s="16">
        <f>IFERROR(VLOOKUP($A64,'CONCENTRADO DE CLAVES'!$I$10:$AU$732,O$8,FALSE),"")</f>
        <v>0</v>
      </c>
      <c r="P64" s="16">
        <f>IFERROR(VLOOKUP($A64,'CONCENTRADO DE CLAVES'!$I$10:$AU$732,P$8,FALSE),"")</f>
        <v>1</v>
      </c>
      <c r="Q64" s="16">
        <f>IFERROR(VLOOKUP($A64,'CONCENTRADO DE CLAVES'!$I$10:$AU$732,Q$8,FALSE),"")</f>
        <v>100</v>
      </c>
      <c r="R64" s="16">
        <f>IFERROR(VLOOKUP($A64,'CONCENTRADO DE CLAVES'!$I$10:$AU$732,R$8,FALSE),"")</f>
        <v>1</v>
      </c>
      <c r="S64" s="16">
        <f>IFERROR(VLOOKUP($A64,'CONCENTRADO DE CLAVES'!$I$10:$AU$732,S$8,FALSE),"")</f>
        <v>20</v>
      </c>
      <c r="T64" s="16">
        <f>IFERROR(VLOOKUP($A64,'CONCENTRADO DE CLAVES'!$I$10:$AU$732,T$8,FALSE),"")</f>
        <v>150</v>
      </c>
      <c r="U64" s="98" t="str">
        <f>IFERROR(VLOOKUP($A64,'CONCENTRADO DE CLAVES'!$I$10:$AU$732,U$8,FALSE),"")</f>
        <v>21121040100015125233E14909415100100100120150</v>
      </c>
      <c r="V64" s="31" t="str">
        <f>IFERROR(VLOOKUP($A64,'CONCENTRADO DE CLAVES'!$I$10:$AU$732,V$8,FALSE),"")</f>
        <v>CECYTEJ</v>
      </c>
      <c r="W64" s="13">
        <f>IFERROR(VLOOKUP($A64,'CONCENTRADO DE CLAVES'!$I$10:$AU$732,W$8,FALSE),"")</f>
        <v>0</v>
      </c>
      <c r="X64" s="13">
        <f>IFERROR(VLOOKUP($A64,'CONCENTRADO DE CLAVES'!$I$10:$AU$732,X$8,FALSE),"")</f>
        <v>0</v>
      </c>
      <c r="Y64" s="13">
        <f>IFERROR(VLOOKUP($A64,'CONCENTRADO DE CLAVES'!$I$10:$AU$732,Y$8,FALSE),"")</f>
        <v>0</v>
      </c>
      <c r="Z64" s="37">
        <f>IFERROR(VLOOKUP($A64,'CONCENTRADO DE CLAVES'!$I$10:$AU$732,Z$8,FALSE),"")</f>
        <v>0</v>
      </c>
      <c r="AA64" s="13">
        <f>IFERROR(VLOOKUP($A64,'CONCENTRADO DE CLAVES'!$I$10:$AU$732,AA$8,FALSE),"")</f>
        <v>0</v>
      </c>
      <c r="AB64" s="13">
        <f>IFERROR(VLOOKUP($A64,'CONCENTRADO DE CLAVES'!$I$10:$AU$732,AB$8,FALSE),"")</f>
        <v>344095.24</v>
      </c>
      <c r="AC64" s="13">
        <f>IFERROR(VLOOKUP($A64,'CONCENTRADO DE CLAVES'!$I$10:$AU$732,AC$8,FALSE),"")</f>
        <v>708754.92</v>
      </c>
      <c r="AD64" s="37">
        <f>IFERROR(VLOOKUP($A64,'CONCENTRADO DE CLAVES'!$I$10:$AU$732,AD$8,FALSE),"")</f>
        <v>1052850.1600000001</v>
      </c>
      <c r="AE64" s="13">
        <f>IFERROR(VLOOKUP($A64,'CONCENTRADO DE CLAVES'!$I$10:$AU$732,AE$8,FALSE),"")</f>
        <v>932379.34</v>
      </c>
      <c r="AF64" s="13">
        <f>IFERROR(VLOOKUP($A64,'CONCENTRADO DE CLAVES'!$I$10:$AU$732,AF$8,FALSE),"")</f>
        <v>716448.66</v>
      </c>
      <c r="AG64" s="13">
        <f>IFERROR(VLOOKUP($A64,'CONCENTRADO DE CLAVES'!$I$10:$AU$732,AG$8,FALSE),"")</f>
        <v>0</v>
      </c>
      <c r="AH64" s="37">
        <f>IFERROR(VLOOKUP($A64,'CONCENTRADO DE CLAVES'!$I$10:$AU$732,AH$8,FALSE),"")</f>
        <v>1648828</v>
      </c>
      <c r="AI64" s="13">
        <f>IFERROR(VLOOKUP($A64,'CONCENTRADO DE CLAVES'!$I$10:$AU$732,AI$8,FALSE),"")</f>
        <v>405509.96</v>
      </c>
      <c r="AJ64" s="13">
        <f>IFERROR(VLOOKUP($A64,'CONCENTRADO DE CLAVES'!$I$10:$AU$732,AJ$8,FALSE),"")</f>
        <v>379417.76</v>
      </c>
      <c r="AK64" s="13">
        <f>IFERROR(VLOOKUP($A64,'CONCENTRADO DE CLAVES'!$I$10:$AU$732,AK$8,FALSE),"")</f>
        <v>332272.46000000002</v>
      </c>
      <c r="AL64" s="37">
        <f>IFERROR(VLOOKUP($A64,'CONCENTRADO DE CLAVES'!$I$10:$AU$732,AL$8,FALSE),"")</f>
        <v>1117200.18</v>
      </c>
      <c r="AM64" s="69">
        <f>IFERROR(VLOOKUP($A64,'CONCENTRADO DE CLAVES'!$I$10:$AU$732,AM$8,FALSE),"")</f>
        <v>3818878.34</v>
      </c>
    </row>
    <row r="65" spans="1:39" x14ac:dyDescent="0.25">
      <c r="A65" s="15">
        <v>56</v>
      </c>
      <c r="B65" s="16">
        <f>IFERROR(VLOOKUP($A65,'CONCENTRADO DE CLAVES'!$I$10:$AU$732,B$8,FALSE),"")</f>
        <v>21121</v>
      </c>
      <c r="C65" s="16">
        <f>IFERROR(VLOOKUP($A65,'CONCENTRADO DE CLAVES'!$I$10:$AU$732,C$8,FALSE),"")</f>
        <v>4</v>
      </c>
      <c r="D65" s="16">
        <f>IFERROR(VLOOKUP($A65,'CONCENTRADO DE CLAVES'!$I$10:$AU$732,D$8,FALSE),"")</f>
        <v>10</v>
      </c>
      <c r="E65" s="16">
        <f>IFERROR(VLOOKUP($A65,'CONCENTRADO DE CLAVES'!$I$10:$AU$732,E$8,FALSE),"")</f>
        <v>151</v>
      </c>
      <c r="F65" s="16">
        <f>IFERROR(VLOOKUP($A65,'CONCENTRADO DE CLAVES'!$I$10:$AU$732,F$8,FALSE),"")</f>
        <v>2</v>
      </c>
      <c r="G65" s="16">
        <f>IFERROR(VLOOKUP($A65,'CONCENTRADO DE CLAVES'!$I$10:$AU$732,G$8,FALSE),"")</f>
        <v>5</v>
      </c>
      <c r="H65" s="16">
        <f>IFERROR(VLOOKUP($A65,'CONCENTRADO DE CLAVES'!$I$10:$AU$732,H$8,FALSE),"")</f>
        <v>2</v>
      </c>
      <c r="I65" s="16">
        <f>IFERROR(VLOOKUP($A65,'CONCENTRADO DE CLAVES'!$I$10:$AU$732,I$8,FALSE),"")</f>
        <v>3</v>
      </c>
      <c r="J65" s="16">
        <f>IFERROR(VLOOKUP($A65,'CONCENTRADO DE CLAVES'!$I$10:$AU$732,J$8,FALSE),"")</f>
        <v>3</v>
      </c>
      <c r="K65" s="16" t="str">
        <f>IFERROR(VLOOKUP($A65,'CONCENTRADO DE CLAVES'!$I$10:$AU$732,K$8,FALSE),"")</f>
        <v>E</v>
      </c>
      <c r="L65" s="16">
        <f>IFERROR(VLOOKUP($A65,'CONCENTRADO DE CLAVES'!$I$10:$AU$732,L$8,FALSE),"")</f>
        <v>149</v>
      </c>
      <c r="M65" s="16">
        <f>IFERROR(VLOOKUP($A65,'CONCENTRADO DE CLAVES'!$I$10:$AU$732,M$8,FALSE),"")</f>
        <v>9</v>
      </c>
      <c r="N65" s="16">
        <f>IFERROR(VLOOKUP($A65,'CONCENTRADO DE CLAVES'!$I$10:$AU$732,N$8,FALSE),"")</f>
        <v>4151</v>
      </c>
      <c r="O65" s="16">
        <f>IFERROR(VLOOKUP($A65,'CONCENTRADO DE CLAVES'!$I$10:$AU$732,O$8,FALSE),"")</f>
        <v>1</v>
      </c>
      <c r="P65" s="16">
        <f>IFERROR(VLOOKUP($A65,'CONCENTRADO DE CLAVES'!$I$10:$AU$732,P$8,FALSE),"")</f>
        <v>1</v>
      </c>
      <c r="Q65" s="16">
        <f>IFERROR(VLOOKUP($A65,'CONCENTRADO DE CLAVES'!$I$10:$AU$732,Q$8,FALSE),"")</f>
        <v>100</v>
      </c>
      <c r="R65" s="16">
        <f>IFERROR(VLOOKUP($A65,'CONCENTRADO DE CLAVES'!$I$10:$AU$732,R$8,FALSE),"")</f>
        <v>1</v>
      </c>
      <c r="S65" s="16">
        <f>IFERROR(VLOOKUP($A65,'CONCENTRADO DE CLAVES'!$I$10:$AU$732,S$8,FALSE),"")</f>
        <v>20</v>
      </c>
      <c r="T65" s="16">
        <f>IFERROR(VLOOKUP($A65,'CONCENTRADO DE CLAVES'!$I$10:$AU$732,T$8,FALSE),"")</f>
        <v>150</v>
      </c>
      <c r="U65" s="98" t="str">
        <f>IFERROR(VLOOKUP($A65,'CONCENTRADO DE CLAVES'!$I$10:$AU$732,U$8,FALSE),"")</f>
        <v>21121040100015125233E14909415101100100120150</v>
      </c>
      <c r="V65" s="31" t="str">
        <f>IFERROR(VLOOKUP($A65,'CONCENTRADO DE CLAVES'!$I$10:$AU$732,V$8,FALSE),"")</f>
        <v>CECYTEJ</v>
      </c>
      <c r="W65" s="13">
        <f>IFERROR(VLOOKUP($A65,'CONCENTRADO DE CLAVES'!$I$10:$AU$732,W$8,FALSE),"")</f>
        <v>0</v>
      </c>
      <c r="X65" s="13">
        <f>IFERROR(VLOOKUP($A65,'CONCENTRADO DE CLAVES'!$I$10:$AU$732,X$8,FALSE),"")</f>
        <v>0</v>
      </c>
      <c r="Y65" s="13">
        <f>IFERROR(VLOOKUP($A65,'CONCENTRADO DE CLAVES'!$I$10:$AU$732,Y$8,FALSE),"")</f>
        <v>0</v>
      </c>
      <c r="Z65" s="37">
        <f>IFERROR(VLOOKUP($A65,'CONCENTRADO DE CLAVES'!$I$10:$AU$732,Z$8,FALSE),"")</f>
        <v>0</v>
      </c>
      <c r="AA65" s="13">
        <f>IFERROR(VLOOKUP($A65,'CONCENTRADO DE CLAVES'!$I$10:$AU$732,AA$8,FALSE),"")</f>
        <v>0</v>
      </c>
      <c r="AB65" s="13">
        <f>IFERROR(VLOOKUP($A65,'CONCENTRADO DE CLAVES'!$I$10:$AU$732,AB$8,FALSE),"")</f>
        <v>0</v>
      </c>
      <c r="AC65" s="13">
        <f>IFERROR(VLOOKUP($A65,'CONCENTRADO DE CLAVES'!$I$10:$AU$732,AC$8,FALSE),"")</f>
        <v>0</v>
      </c>
      <c r="AD65" s="37">
        <f>IFERROR(VLOOKUP($A65,'CONCENTRADO DE CLAVES'!$I$10:$AU$732,AD$8,FALSE),"")</f>
        <v>0</v>
      </c>
      <c r="AE65" s="13">
        <f>IFERROR(VLOOKUP($A65,'CONCENTRADO DE CLAVES'!$I$10:$AU$732,AE$8,FALSE),"")</f>
        <v>0</v>
      </c>
      <c r="AF65" s="13">
        <f>IFERROR(VLOOKUP($A65,'CONCENTRADO DE CLAVES'!$I$10:$AU$732,AF$8,FALSE),"")</f>
        <v>0</v>
      </c>
      <c r="AG65" s="13">
        <f>IFERROR(VLOOKUP($A65,'CONCENTRADO DE CLAVES'!$I$10:$AU$732,AG$8,FALSE),"")</f>
        <v>0</v>
      </c>
      <c r="AH65" s="37">
        <f>IFERROR(VLOOKUP($A65,'CONCENTRADO DE CLAVES'!$I$10:$AU$732,AH$8,FALSE),"")</f>
        <v>0</v>
      </c>
      <c r="AI65" s="13">
        <f>IFERROR(VLOOKUP($A65,'CONCENTRADO DE CLAVES'!$I$10:$AU$732,AI$8,FALSE),"")</f>
        <v>0</v>
      </c>
      <c r="AJ65" s="13">
        <f>IFERROR(VLOOKUP($A65,'CONCENTRADO DE CLAVES'!$I$10:$AU$732,AJ$8,FALSE),"")</f>
        <v>0</v>
      </c>
      <c r="AK65" s="13">
        <f>IFERROR(VLOOKUP($A65,'CONCENTRADO DE CLAVES'!$I$10:$AU$732,AK$8,FALSE),"")</f>
        <v>0</v>
      </c>
      <c r="AL65" s="37">
        <f>IFERROR(VLOOKUP($A65,'CONCENTRADO DE CLAVES'!$I$10:$AU$732,AL$8,FALSE),"")</f>
        <v>0</v>
      </c>
      <c r="AM65" s="69">
        <f>IFERROR(VLOOKUP($A65,'CONCENTRADO DE CLAVES'!$I$10:$AU$732,AM$8,FALSE),"")</f>
        <v>0</v>
      </c>
    </row>
    <row r="66" spans="1:39" x14ac:dyDescent="0.25">
      <c r="A66" s="15">
        <v>57</v>
      </c>
      <c r="B66" s="16">
        <f>IFERROR(VLOOKUP($A66,'CONCENTRADO DE CLAVES'!$I$10:$AU$732,B$8,FALSE),"")</f>
        <v>21121</v>
      </c>
      <c r="C66" s="16">
        <f>IFERROR(VLOOKUP($A66,'CONCENTRADO DE CLAVES'!$I$10:$AU$732,C$8,FALSE),"")</f>
        <v>4</v>
      </c>
      <c r="D66" s="16">
        <f>IFERROR(VLOOKUP($A66,'CONCENTRADO DE CLAVES'!$I$10:$AU$732,D$8,FALSE),"")</f>
        <v>10</v>
      </c>
      <c r="E66" s="16">
        <f>IFERROR(VLOOKUP($A66,'CONCENTRADO DE CLAVES'!$I$10:$AU$732,E$8,FALSE),"")</f>
        <v>151</v>
      </c>
      <c r="F66" s="16">
        <f>IFERROR(VLOOKUP($A66,'CONCENTRADO DE CLAVES'!$I$10:$AU$732,F$8,FALSE),"")</f>
        <v>2</v>
      </c>
      <c r="G66" s="16">
        <f>IFERROR(VLOOKUP($A66,'CONCENTRADO DE CLAVES'!$I$10:$AU$732,G$8,FALSE),"")</f>
        <v>5</v>
      </c>
      <c r="H66" s="16">
        <f>IFERROR(VLOOKUP($A66,'CONCENTRADO DE CLAVES'!$I$10:$AU$732,H$8,FALSE),"")</f>
        <v>2</v>
      </c>
      <c r="I66" s="16">
        <f>IFERROR(VLOOKUP($A66,'CONCENTRADO DE CLAVES'!$I$10:$AU$732,I$8,FALSE),"")</f>
        <v>3</v>
      </c>
      <c r="J66" s="16">
        <f>IFERROR(VLOOKUP($A66,'CONCENTRADO DE CLAVES'!$I$10:$AU$732,J$8,FALSE),"")</f>
        <v>3</v>
      </c>
      <c r="K66" s="16" t="str">
        <f>IFERROR(VLOOKUP($A66,'CONCENTRADO DE CLAVES'!$I$10:$AU$732,K$8,FALSE),"")</f>
        <v>E</v>
      </c>
      <c r="L66" s="16">
        <f>IFERROR(VLOOKUP($A66,'CONCENTRADO DE CLAVES'!$I$10:$AU$732,L$8,FALSE),"")</f>
        <v>149</v>
      </c>
      <c r="M66" s="16">
        <f>IFERROR(VLOOKUP($A66,'CONCENTRADO DE CLAVES'!$I$10:$AU$732,M$8,FALSE),"")</f>
        <v>9</v>
      </c>
      <c r="N66" s="16">
        <f>IFERROR(VLOOKUP($A66,'CONCENTRADO DE CLAVES'!$I$10:$AU$732,N$8,FALSE),"")</f>
        <v>4151</v>
      </c>
      <c r="O66" s="16">
        <f>IFERROR(VLOOKUP($A66,'CONCENTRADO DE CLAVES'!$I$10:$AU$732,O$8,FALSE),"")</f>
        <v>1</v>
      </c>
      <c r="P66" s="16">
        <f>IFERROR(VLOOKUP($A66,'CONCENTRADO DE CLAVES'!$I$10:$AU$732,P$8,FALSE),"")</f>
        <v>5</v>
      </c>
      <c r="Q66" s="16">
        <f>IFERROR(VLOOKUP($A66,'CONCENTRADO DE CLAVES'!$I$10:$AU$732,Q$8,FALSE),"")</f>
        <v>5415</v>
      </c>
      <c r="R66" s="16">
        <f>IFERROR(VLOOKUP($A66,'CONCENTRADO DE CLAVES'!$I$10:$AU$732,R$8,FALSE),"")</f>
        <v>1</v>
      </c>
      <c r="S66" s="16">
        <f>IFERROR(VLOOKUP($A66,'CONCENTRADO DE CLAVES'!$I$10:$AU$732,S$8,FALSE),"")</f>
        <v>20</v>
      </c>
      <c r="T66" s="16">
        <f>IFERROR(VLOOKUP($A66,'CONCENTRADO DE CLAVES'!$I$10:$AU$732,T$8,FALSE),"")</f>
        <v>150</v>
      </c>
      <c r="U66" s="98" t="str">
        <f>IFERROR(VLOOKUP($A66,'CONCENTRADO DE CLAVES'!$I$10:$AU$732,U$8,FALSE),"")</f>
        <v>21121040100015125233E14909415101505415120150</v>
      </c>
      <c r="V66" s="31" t="str">
        <f>IFERROR(VLOOKUP($A66,'CONCENTRADO DE CLAVES'!$I$10:$AU$732,V$8,FALSE),"")</f>
        <v>CECYTEJ</v>
      </c>
      <c r="W66" s="13">
        <f>IFERROR(VLOOKUP($A66,'CONCENTRADO DE CLAVES'!$I$10:$AU$732,W$8,FALSE),"")</f>
        <v>0</v>
      </c>
      <c r="X66" s="13">
        <f>IFERROR(VLOOKUP($A66,'CONCENTRADO DE CLAVES'!$I$10:$AU$732,X$8,FALSE),"")</f>
        <v>0</v>
      </c>
      <c r="Y66" s="13">
        <f>IFERROR(VLOOKUP($A66,'CONCENTRADO DE CLAVES'!$I$10:$AU$732,Y$8,FALSE),"")</f>
        <v>0</v>
      </c>
      <c r="Z66" s="37">
        <f>IFERROR(VLOOKUP($A66,'CONCENTRADO DE CLAVES'!$I$10:$AU$732,Z$8,FALSE),"")</f>
        <v>0</v>
      </c>
      <c r="AA66" s="13">
        <f>IFERROR(VLOOKUP($A66,'CONCENTRADO DE CLAVES'!$I$10:$AU$732,AA$8,FALSE),"")</f>
        <v>0</v>
      </c>
      <c r="AB66" s="13">
        <f>IFERROR(VLOOKUP($A66,'CONCENTRADO DE CLAVES'!$I$10:$AU$732,AB$8,FALSE),"")</f>
        <v>0</v>
      </c>
      <c r="AC66" s="13">
        <f>IFERROR(VLOOKUP($A66,'CONCENTRADO DE CLAVES'!$I$10:$AU$732,AC$8,FALSE),"")</f>
        <v>17757</v>
      </c>
      <c r="AD66" s="37">
        <f>IFERROR(VLOOKUP($A66,'CONCENTRADO DE CLAVES'!$I$10:$AU$732,AD$8,FALSE),"")</f>
        <v>17757</v>
      </c>
      <c r="AE66" s="13">
        <f>IFERROR(VLOOKUP($A66,'CONCENTRADO DE CLAVES'!$I$10:$AU$732,AE$8,FALSE),"")</f>
        <v>0</v>
      </c>
      <c r="AF66" s="13">
        <f>IFERROR(VLOOKUP($A66,'CONCENTRADO DE CLAVES'!$I$10:$AU$732,AF$8,FALSE),"")</f>
        <v>0</v>
      </c>
      <c r="AG66" s="13">
        <f>IFERROR(VLOOKUP($A66,'CONCENTRADO DE CLAVES'!$I$10:$AU$732,AG$8,FALSE),"")</f>
        <v>0</v>
      </c>
      <c r="AH66" s="37">
        <f>IFERROR(VLOOKUP($A66,'CONCENTRADO DE CLAVES'!$I$10:$AU$732,AH$8,FALSE),"")</f>
        <v>0</v>
      </c>
      <c r="AI66" s="13">
        <f>IFERROR(VLOOKUP($A66,'CONCENTRADO DE CLAVES'!$I$10:$AU$732,AI$8,FALSE),"")</f>
        <v>0</v>
      </c>
      <c r="AJ66" s="13">
        <f>IFERROR(VLOOKUP($A66,'CONCENTRADO DE CLAVES'!$I$10:$AU$732,AJ$8,FALSE),"")</f>
        <v>0</v>
      </c>
      <c r="AK66" s="13">
        <f>IFERROR(VLOOKUP($A66,'CONCENTRADO DE CLAVES'!$I$10:$AU$732,AK$8,FALSE),"")</f>
        <v>0</v>
      </c>
      <c r="AL66" s="37">
        <f>IFERROR(VLOOKUP($A66,'CONCENTRADO DE CLAVES'!$I$10:$AU$732,AL$8,FALSE),"")</f>
        <v>0</v>
      </c>
      <c r="AM66" s="69">
        <f>IFERROR(VLOOKUP($A66,'CONCENTRADO DE CLAVES'!$I$10:$AU$732,AM$8,FALSE),"")</f>
        <v>17757</v>
      </c>
    </row>
    <row r="67" spans="1:39" x14ac:dyDescent="0.25">
      <c r="A67" s="15">
        <v>58</v>
      </c>
      <c r="B67" s="16">
        <f>IFERROR(VLOOKUP($A67,'CONCENTRADO DE CLAVES'!$I$10:$AU$732,B$8,FALSE),"")</f>
        <v>21121</v>
      </c>
      <c r="C67" s="16">
        <f>IFERROR(VLOOKUP($A67,'CONCENTRADO DE CLAVES'!$I$10:$AU$732,C$8,FALSE),"")</f>
        <v>4</v>
      </c>
      <c r="D67" s="16">
        <f>IFERROR(VLOOKUP($A67,'CONCENTRADO DE CLAVES'!$I$10:$AU$732,D$8,FALSE),"")</f>
        <v>11</v>
      </c>
      <c r="E67" s="16">
        <f>IFERROR(VLOOKUP($A67,'CONCENTRADO DE CLAVES'!$I$10:$AU$732,E$8,FALSE),"")</f>
        <v>152</v>
      </c>
      <c r="F67" s="16">
        <f>IFERROR(VLOOKUP($A67,'CONCENTRADO DE CLAVES'!$I$10:$AU$732,F$8,FALSE),"")</f>
        <v>2</v>
      </c>
      <c r="G67" s="16">
        <f>IFERROR(VLOOKUP($A67,'CONCENTRADO DE CLAVES'!$I$10:$AU$732,G$8,FALSE),"")</f>
        <v>5</v>
      </c>
      <c r="H67" s="16">
        <f>IFERROR(VLOOKUP($A67,'CONCENTRADO DE CLAVES'!$I$10:$AU$732,H$8,FALSE),"")</f>
        <v>2</v>
      </c>
      <c r="I67" s="16">
        <f>IFERROR(VLOOKUP($A67,'CONCENTRADO DE CLAVES'!$I$10:$AU$732,I$8,FALSE),"")</f>
        <v>3</v>
      </c>
      <c r="J67" s="16">
        <f>IFERROR(VLOOKUP($A67,'CONCENTRADO DE CLAVES'!$I$10:$AU$732,J$8,FALSE),"")</f>
        <v>3</v>
      </c>
      <c r="K67" s="16" t="str">
        <f>IFERROR(VLOOKUP($A67,'CONCENTRADO DE CLAVES'!$I$10:$AU$732,K$8,FALSE),"")</f>
        <v>E</v>
      </c>
      <c r="L67" s="16">
        <f>IFERROR(VLOOKUP($A67,'CONCENTRADO DE CLAVES'!$I$10:$AU$732,L$8,FALSE),"")</f>
        <v>150</v>
      </c>
      <c r="M67" s="16">
        <f>IFERROR(VLOOKUP($A67,'CONCENTRADO DE CLAVES'!$I$10:$AU$732,M$8,FALSE),"")</f>
        <v>1</v>
      </c>
      <c r="N67" s="16">
        <f>IFERROR(VLOOKUP($A67,'CONCENTRADO DE CLAVES'!$I$10:$AU$732,N$8,FALSE),"")</f>
        <v>4151</v>
      </c>
      <c r="O67" s="16">
        <f>IFERROR(VLOOKUP($A67,'CONCENTRADO DE CLAVES'!$I$10:$AU$732,O$8,FALSE),"")</f>
        <v>0</v>
      </c>
      <c r="P67" s="16">
        <f>IFERROR(VLOOKUP($A67,'CONCENTRADO DE CLAVES'!$I$10:$AU$732,P$8,FALSE),"")</f>
        <v>1</v>
      </c>
      <c r="Q67" s="16">
        <f>IFERROR(VLOOKUP($A67,'CONCENTRADO DE CLAVES'!$I$10:$AU$732,Q$8,FALSE),"")</f>
        <v>100</v>
      </c>
      <c r="R67" s="16">
        <f>IFERROR(VLOOKUP($A67,'CONCENTRADO DE CLAVES'!$I$10:$AU$732,R$8,FALSE),"")</f>
        <v>1</v>
      </c>
      <c r="S67" s="16">
        <f>IFERROR(VLOOKUP($A67,'CONCENTRADO DE CLAVES'!$I$10:$AU$732,S$8,FALSE),"")</f>
        <v>20</v>
      </c>
      <c r="T67" s="16">
        <f>IFERROR(VLOOKUP($A67,'CONCENTRADO DE CLAVES'!$I$10:$AU$732,T$8,FALSE),"")</f>
        <v>150</v>
      </c>
      <c r="U67" s="98" t="str">
        <f>IFERROR(VLOOKUP($A67,'CONCENTRADO DE CLAVES'!$I$10:$AU$732,U$8,FALSE),"")</f>
        <v>21121040110015225233E15001415100100100120150</v>
      </c>
      <c r="V67" s="31" t="str">
        <f>IFERROR(VLOOKUP($A67,'CONCENTRADO DE CLAVES'!$I$10:$AU$732,V$8,FALSE),"")</f>
        <v>COBAEJ</v>
      </c>
      <c r="W67" s="13">
        <f>IFERROR(VLOOKUP($A67,'CONCENTRADO DE CLAVES'!$I$10:$AU$732,W$8,FALSE),"")</f>
        <v>0</v>
      </c>
      <c r="X67" s="13">
        <f>IFERROR(VLOOKUP($A67,'CONCENTRADO DE CLAVES'!$I$10:$AU$732,X$8,FALSE),"")</f>
        <v>0</v>
      </c>
      <c r="Y67" s="13">
        <f>IFERROR(VLOOKUP($A67,'CONCENTRADO DE CLAVES'!$I$10:$AU$732,Y$8,FALSE),"")</f>
        <v>0</v>
      </c>
      <c r="Z67" s="37">
        <f>IFERROR(VLOOKUP($A67,'CONCENTRADO DE CLAVES'!$I$10:$AU$732,Z$8,FALSE),"")</f>
        <v>0</v>
      </c>
      <c r="AA67" s="13">
        <f>IFERROR(VLOOKUP($A67,'CONCENTRADO DE CLAVES'!$I$10:$AU$732,AA$8,FALSE),"")</f>
        <v>17617791.600000001</v>
      </c>
      <c r="AB67" s="13">
        <f>IFERROR(VLOOKUP($A67,'CONCENTRADO DE CLAVES'!$I$10:$AU$732,AB$8,FALSE),"")</f>
        <v>17418951.18</v>
      </c>
      <c r="AC67" s="13">
        <f>IFERROR(VLOOKUP($A67,'CONCENTRADO DE CLAVES'!$I$10:$AU$732,AC$8,FALSE),"")</f>
        <v>0</v>
      </c>
      <c r="AD67" s="37">
        <f>IFERROR(VLOOKUP($A67,'CONCENTRADO DE CLAVES'!$I$10:$AU$732,AD$8,FALSE),"")</f>
        <v>35036742.780000001</v>
      </c>
      <c r="AE67" s="13">
        <f>IFERROR(VLOOKUP($A67,'CONCENTRADO DE CLAVES'!$I$10:$AU$732,AE$8,FALSE),"")</f>
        <v>80728005.109999999</v>
      </c>
      <c r="AF67" s="13">
        <f>IFERROR(VLOOKUP($A67,'CONCENTRADO DE CLAVES'!$I$10:$AU$732,AF$8,FALSE),"")</f>
        <v>25671680.82</v>
      </c>
      <c r="AG67" s="13">
        <f>IFERROR(VLOOKUP($A67,'CONCENTRADO DE CLAVES'!$I$10:$AU$732,AG$8,FALSE),"")</f>
        <v>19246163</v>
      </c>
      <c r="AH67" s="37">
        <f>IFERROR(VLOOKUP($A67,'CONCENTRADO DE CLAVES'!$I$10:$AU$732,AH$8,FALSE),"")</f>
        <v>125645848.93000001</v>
      </c>
      <c r="AI67" s="13">
        <f>IFERROR(VLOOKUP($A67,'CONCENTRADO DE CLAVES'!$I$10:$AU$732,AI$8,FALSE),"")</f>
        <v>8912861.4399999995</v>
      </c>
      <c r="AJ67" s="13">
        <f>IFERROR(VLOOKUP($A67,'CONCENTRADO DE CLAVES'!$I$10:$AU$732,AJ$8,FALSE),"")</f>
        <v>1962472.56</v>
      </c>
      <c r="AK67" s="13">
        <f>IFERROR(VLOOKUP($A67,'CONCENTRADO DE CLAVES'!$I$10:$AU$732,AK$8,FALSE),"")</f>
        <v>33258273.399999999</v>
      </c>
      <c r="AL67" s="37">
        <f>IFERROR(VLOOKUP($A67,'CONCENTRADO DE CLAVES'!$I$10:$AU$732,AL$8,FALSE),"")</f>
        <v>44133607.399999999</v>
      </c>
      <c r="AM67" s="69">
        <f>IFERROR(VLOOKUP($A67,'CONCENTRADO DE CLAVES'!$I$10:$AU$732,AM$8,FALSE),"")</f>
        <v>204816199.11000001</v>
      </c>
    </row>
    <row r="68" spans="1:39" x14ac:dyDescent="0.25">
      <c r="A68" s="15">
        <v>59</v>
      </c>
      <c r="B68" s="16">
        <f>IFERROR(VLOOKUP($A68,'CONCENTRADO DE CLAVES'!$I$10:$AU$732,B$8,FALSE),"")</f>
        <v>21121</v>
      </c>
      <c r="C68" s="16">
        <f>IFERROR(VLOOKUP($A68,'CONCENTRADO DE CLAVES'!$I$10:$AU$732,C$8,FALSE),"")</f>
        <v>4</v>
      </c>
      <c r="D68" s="16">
        <f>IFERROR(VLOOKUP($A68,'CONCENTRADO DE CLAVES'!$I$10:$AU$732,D$8,FALSE),"")</f>
        <v>11</v>
      </c>
      <c r="E68" s="16">
        <f>IFERROR(VLOOKUP($A68,'CONCENTRADO DE CLAVES'!$I$10:$AU$732,E$8,FALSE),"")</f>
        <v>152</v>
      </c>
      <c r="F68" s="16">
        <f>IFERROR(VLOOKUP($A68,'CONCENTRADO DE CLAVES'!$I$10:$AU$732,F$8,FALSE),"")</f>
        <v>2</v>
      </c>
      <c r="G68" s="16">
        <f>IFERROR(VLOOKUP($A68,'CONCENTRADO DE CLAVES'!$I$10:$AU$732,G$8,FALSE),"")</f>
        <v>5</v>
      </c>
      <c r="H68" s="16">
        <f>IFERROR(VLOOKUP($A68,'CONCENTRADO DE CLAVES'!$I$10:$AU$732,H$8,FALSE),"")</f>
        <v>2</v>
      </c>
      <c r="I68" s="16">
        <f>IFERROR(VLOOKUP($A68,'CONCENTRADO DE CLAVES'!$I$10:$AU$732,I$8,FALSE),"")</f>
        <v>3</v>
      </c>
      <c r="J68" s="16">
        <f>IFERROR(VLOOKUP($A68,'CONCENTRADO DE CLAVES'!$I$10:$AU$732,J$8,FALSE),"")</f>
        <v>3</v>
      </c>
      <c r="K68" s="16" t="str">
        <f>IFERROR(VLOOKUP($A68,'CONCENTRADO DE CLAVES'!$I$10:$AU$732,K$8,FALSE),"")</f>
        <v>E</v>
      </c>
      <c r="L68" s="16">
        <f>IFERROR(VLOOKUP($A68,'CONCENTRADO DE CLAVES'!$I$10:$AU$732,L$8,FALSE),"")</f>
        <v>150</v>
      </c>
      <c r="M68" s="16">
        <f>IFERROR(VLOOKUP($A68,'CONCENTRADO DE CLAVES'!$I$10:$AU$732,M$8,FALSE),"")</f>
        <v>1</v>
      </c>
      <c r="N68" s="16">
        <f>IFERROR(VLOOKUP($A68,'CONCENTRADO DE CLAVES'!$I$10:$AU$732,N$8,FALSE),"")</f>
        <v>4151</v>
      </c>
      <c r="O68" s="16">
        <f>IFERROR(VLOOKUP($A68,'CONCENTRADO DE CLAVES'!$I$10:$AU$732,O$8,FALSE),"")</f>
        <v>1</v>
      </c>
      <c r="P68" s="16">
        <f>IFERROR(VLOOKUP($A68,'CONCENTRADO DE CLAVES'!$I$10:$AU$732,P$8,FALSE),"")</f>
        <v>1</v>
      </c>
      <c r="Q68" s="16">
        <f>IFERROR(VLOOKUP($A68,'CONCENTRADO DE CLAVES'!$I$10:$AU$732,Q$8,FALSE),"")</f>
        <v>100</v>
      </c>
      <c r="R68" s="16">
        <f>IFERROR(VLOOKUP($A68,'CONCENTRADO DE CLAVES'!$I$10:$AU$732,R$8,FALSE),"")</f>
        <v>1</v>
      </c>
      <c r="S68" s="16">
        <f>IFERROR(VLOOKUP($A68,'CONCENTRADO DE CLAVES'!$I$10:$AU$732,S$8,FALSE),"")</f>
        <v>20</v>
      </c>
      <c r="T68" s="16">
        <f>IFERROR(VLOOKUP($A68,'CONCENTRADO DE CLAVES'!$I$10:$AU$732,T$8,FALSE),"")</f>
        <v>150</v>
      </c>
      <c r="U68" s="98" t="str">
        <f>IFERROR(VLOOKUP($A68,'CONCENTRADO DE CLAVES'!$I$10:$AU$732,U$8,FALSE),"")</f>
        <v>21121040110015225233E15001415101100100120150</v>
      </c>
      <c r="V68" s="31" t="str">
        <f>IFERROR(VLOOKUP($A68,'CONCENTRADO DE CLAVES'!$I$10:$AU$732,V$8,FALSE),"")</f>
        <v>COBAEJ</v>
      </c>
      <c r="W68" s="13">
        <f>IFERROR(VLOOKUP($A68,'CONCENTRADO DE CLAVES'!$I$10:$AU$732,W$8,FALSE),"")</f>
        <v>0</v>
      </c>
      <c r="X68" s="13">
        <f>IFERROR(VLOOKUP($A68,'CONCENTRADO DE CLAVES'!$I$10:$AU$732,X$8,FALSE),"")</f>
        <v>0</v>
      </c>
      <c r="Y68" s="13">
        <f>IFERROR(VLOOKUP($A68,'CONCENTRADO DE CLAVES'!$I$10:$AU$732,Y$8,FALSE),"")</f>
        <v>0</v>
      </c>
      <c r="Z68" s="37">
        <f>IFERROR(VLOOKUP($A68,'CONCENTRADO DE CLAVES'!$I$10:$AU$732,Z$8,FALSE),"")</f>
        <v>0</v>
      </c>
      <c r="AA68" s="13">
        <f>IFERROR(VLOOKUP($A68,'CONCENTRADO DE CLAVES'!$I$10:$AU$732,AA$8,FALSE),"")</f>
        <v>0</v>
      </c>
      <c r="AB68" s="13">
        <f>IFERROR(VLOOKUP($A68,'CONCENTRADO DE CLAVES'!$I$10:$AU$732,AB$8,FALSE),"")</f>
        <v>0</v>
      </c>
      <c r="AC68" s="13">
        <f>IFERROR(VLOOKUP($A68,'CONCENTRADO DE CLAVES'!$I$10:$AU$732,AC$8,FALSE),"")</f>
        <v>0</v>
      </c>
      <c r="AD68" s="37">
        <f>IFERROR(VLOOKUP($A68,'CONCENTRADO DE CLAVES'!$I$10:$AU$732,AD$8,FALSE),"")</f>
        <v>0</v>
      </c>
      <c r="AE68" s="13">
        <f>IFERROR(VLOOKUP($A68,'CONCENTRADO DE CLAVES'!$I$10:$AU$732,AE$8,FALSE),"")</f>
        <v>0</v>
      </c>
      <c r="AF68" s="13">
        <f>IFERROR(VLOOKUP($A68,'CONCENTRADO DE CLAVES'!$I$10:$AU$732,AF$8,FALSE),"")</f>
        <v>0</v>
      </c>
      <c r="AG68" s="13">
        <f>IFERROR(VLOOKUP($A68,'CONCENTRADO DE CLAVES'!$I$10:$AU$732,AG$8,FALSE),"")</f>
        <v>0</v>
      </c>
      <c r="AH68" s="37">
        <f>IFERROR(VLOOKUP($A68,'CONCENTRADO DE CLAVES'!$I$10:$AU$732,AH$8,FALSE),"")</f>
        <v>0</v>
      </c>
      <c r="AI68" s="13">
        <f>IFERROR(VLOOKUP($A68,'CONCENTRADO DE CLAVES'!$I$10:$AU$732,AI$8,FALSE),"")</f>
        <v>0</v>
      </c>
      <c r="AJ68" s="13">
        <f>IFERROR(VLOOKUP($A68,'CONCENTRADO DE CLAVES'!$I$10:$AU$732,AJ$8,FALSE),"")</f>
        <v>0</v>
      </c>
      <c r="AK68" s="13">
        <f>IFERROR(VLOOKUP($A68,'CONCENTRADO DE CLAVES'!$I$10:$AU$732,AK$8,FALSE),"")</f>
        <v>0</v>
      </c>
      <c r="AL68" s="37">
        <f>IFERROR(VLOOKUP($A68,'CONCENTRADO DE CLAVES'!$I$10:$AU$732,AL$8,FALSE),"")</f>
        <v>0</v>
      </c>
      <c r="AM68" s="69">
        <f>IFERROR(VLOOKUP($A68,'CONCENTRADO DE CLAVES'!$I$10:$AU$732,AM$8,FALSE),"")</f>
        <v>0</v>
      </c>
    </row>
    <row r="69" spans="1:39" x14ac:dyDescent="0.25">
      <c r="A69" s="15">
        <v>60</v>
      </c>
      <c r="B69" s="16">
        <f>IFERROR(VLOOKUP($A69,'CONCENTRADO DE CLAVES'!$I$10:$AU$732,B$8,FALSE),"")</f>
        <v>21121</v>
      </c>
      <c r="C69" s="16">
        <f>IFERROR(VLOOKUP($A69,'CONCENTRADO DE CLAVES'!$I$10:$AU$732,C$8,FALSE),"")</f>
        <v>4</v>
      </c>
      <c r="D69" s="16">
        <f>IFERROR(VLOOKUP($A69,'CONCENTRADO DE CLAVES'!$I$10:$AU$732,D$8,FALSE),"")</f>
        <v>11</v>
      </c>
      <c r="E69" s="16">
        <f>IFERROR(VLOOKUP($A69,'CONCENTRADO DE CLAVES'!$I$10:$AU$732,E$8,FALSE),"")</f>
        <v>152</v>
      </c>
      <c r="F69" s="16">
        <f>IFERROR(VLOOKUP($A69,'CONCENTRADO DE CLAVES'!$I$10:$AU$732,F$8,FALSE),"")</f>
        <v>2</v>
      </c>
      <c r="G69" s="16">
        <f>IFERROR(VLOOKUP($A69,'CONCENTRADO DE CLAVES'!$I$10:$AU$732,G$8,FALSE),"")</f>
        <v>5</v>
      </c>
      <c r="H69" s="16">
        <f>IFERROR(VLOOKUP($A69,'CONCENTRADO DE CLAVES'!$I$10:$AU$732,H$8,FALSE),"")</f>
        <v>2</v>
      </c>
      <c r="I69" s="16">
        <f>IFERROR(VLOOKUP($A69,'CONCENTRADO DE CLAVES'!$I$10:$AU$732,I$8,FALSE),"")</f>
        <v>3</v>
      </c>
      <c r="J69" s="16">
        <f>IFERROR(VLOOKUP($A69,'CONCENTRADO DE CLAVES'!$I$10:$AU$732,J$8,FALSE),"")</f>
        <v>3</v>
      </c>
      <c r="K69" s="16" t="str">
        <f>IFERROR(VLOOKUP($A69,'CONCENTRADO DE CLAVES'!$I$10:$AU$732,K$8,FALSE),"")</f>
        <v>E</v>
      </c>
      <c r="L69" s="16">
        <f>IFERROR(VLOOKUP($A69,'CONCENTRADO DE CLAVES'!$I$10:$AU$732,L$8,FALSE),"")</f>
        <v>150</v>
      </c>
      <c r="M69" s="16">
        <f>IFERROR(VLOOKUP($A69,'CONCENTRADO DE CLAVES'!$I$10:$AU$732,M$8,FALSE),"")</f>
        <v>1</v>
      </c>
      <c r="N69" s="16">
        <f>IFERROR(VLOOKUP($A69,'CONCENTRADO DE CLAVES'!$I$10:$AU$732,N$8,FALSE),"")</f>
        <v>4151</v>
      </c>
      <c r="O69" s="16">
        <f>IFERROR(VLOOKUP($A69,'CONCENTRADO DE CLAVES'!$I$10:$AU$732,O$8,FALSE),"")</f>
        <v>1</v>
      </c>
      <c r="P69" s="16">
        <f>IFERROR(VLOOKUP($A69,'CONCENTRADO DE CLAVES'!$I$10:$AU$732,P$8,FALSE),"")</f>
        <v>5</v>
      </c>
      <c r="Q69" s="16">
        <f>IFERROR(VLOOKUP($A69,'CONCENTRADO DE CLAVES'!$I$10:$AU$732,Q$8,FALSE),"")</f>
        <v>5515</v>
      </c>
      <c r="R69" s="16">
        <f>IFERROR(VLOOKUP($A69,'CONCENTRADO DE CLAVES'!$I$10:$AU$732,R$8,FALSE),"")</f>
        <v>1</v>
      </c>
      <c r="S69" s="16">
        <f>IFERROR(VLOOKUP($A69,'CONCENTRADO DE CLAVES'!$I$10:$AU$732,S$8,FALSE),"")</f>
        <v>20</v>
      </c>
      <c r="T69" s="16">
        <f>IFERROR(VLOOKUP($A69,'CONCENTRADO DE CLAVES'!$I$10:$AU$732,T$8,FALSE),"")</f>
        <v>150</v>
      </c>
      <c r="U69" s="98" t="str">
        <f>IFERROR(VLOOKUP($A69,'CONCENTRADO DE CLAVES'!$I$10:$AU$732,U$8,FALSE),"")</f>
        <v>21121040110015225233E15001415101505515120150</v>
      </c>
      <c r="V69" s="31" t="str">
        <f>IFERROR(VLOOKUP($A69,'CONCENTRADO DE CLAVES'!$I$10:$AU$732,V$8,FALSE),"")</f>
        <v>COBAEJ</v>
      </c>
      <c r="W69" s="13">
        <f>IFERROR(VLOOKUP($A69,'CONCENTRADO DE CLAVES'!$I$10:$AU$732,W$8,FALSE),"")</f>
        <v>0</v>
      </c>
      <c r="X69" s="13">
        <f>IFERROR(VLOOKUP($A69,'CONCENTRADO DE CLAVES'!$I$10:$AU$732,X$8,FALSE),"")</f>
        <v>0</v>
      </c>
      <c r="Y69" s="13">
        <f>IFERROR(VLOOKUP($A69,'CONCENTRADO DE CLAVES'!$I$10:$AU$732,Y$8,FALSE),"")</f>
        <v>0</v>
      </c>
      <c r="Z69" s="37">
        <f>IFERROR(VLOOKUP($A69,'CONCENTRADO DE CLAVES'!$I$10:$AU$732,Z$8,FALSE),"")</f>
        <v>0</v>
      </c>
      <c r="AA69" s="13">
        <f>IFERROR(VLOOKUP($A69,'CONCENTRADO DE CLAVES'!$I$10:$AU$732,AA$8,FALSE),"")</f>
        <v>0</v>
      </c>
      <c r="AB69" s="13">
        <f>IFERROR(VLOOKUP($A69,'CONCENTRADO DE CLAVES'!$I$10:$AU$732,AB$8,FALSE),"")</f>
        <v>7537181.0599999996</v>
      </c>
      <c r="AC69" s="13">
        <f>IFERROR(VLOOKUP($A69,'CONCENTRADO DE CLAVES'!$I$10:$AU$732,AC$8,FALSE),"")</f>
        <v>54169.02</v>
      </c>
      <c r="AD69" s="37">
        <f>IFERROR(VLOOKUP($A69,'CONCENTRADO DE CLAVES'!$I$10:$AU$732,AD$8,FALSE),"")</f>
        <v>7591350.0799999991</v>
      </c>
      <c r="AE69" s="13">
        <f>IFERROR(VLOOKUP($A69,'CONCENTRADO DE CLAVES'!$I$10:$AU$732,AE$8,FALSE),"")</f>
        <v>0</v>
      </c>
      <c r="AF69" s="13">
        <f>IFERROR(VLOOKUP($A69,'CONCENTRADO DE CLAVES'!$I$10:$AU$732,AF$8,FALSE),"")</f>
        <v>0</v>
      </c>
      <c r="AG69" s="13">
        <f>IFERROR(VLOOKUP($A69,'CONCENTRADO DE CLAVES'!$I$10:$AU$732,AG$8,FALSE),"")</f>
        <v>0</v>
      </c>
      <c r="AH69" s="37">
        <f>IFERROR(VLOOKUP($A69,'CONCENTRADO DE CLAVES'!$I$10:$AU$732,AH$8,FALSE),"")</f>
        <v>0</v>
      </c>
      <c r="AI69" s="13">
        <f>IFERROR(VLOOKUP($A69,'CONCENTRADO DE CLAVES'!$I$10:$AU$732,AI$8,FALSE),"")</f>
        <v>0</v>
      </c>
      <c r="AJ69" s="13">
        <f>IFERROR(VLOOKUP($A69,'CONCENTRADO DE CLAVES'!$I$10:$AU$732,AJ$8,FALSE),"")</f>
        <v>0</v>
      </c>
      <c r="AK69" s="13">
        <f>IFERROR(VLOOKUP($A69,'CONCENTRADO DE CLAVES'!$I$10:$AU$732,AK$8,FALSE),"")</f>
        <v>0</v>
      </c>
      <c r="AL69" s="37">
        <f>IFERROR(VLOOKUP($A69,'CONCENTRADO DE CLAVES'!$I$10:$AU$732,AL$8,FALSE),"")</f>
        <v>0</v>
      </c>
      <c r="AM69" s="69">
        <f>IFERROR(VLOOKUP($A69,'CONCENTRADO DE CLAVES'!$I$10:$AU$732,AM$8,FALSE),"")</f>
        <v>7591350.0799999991</v>
      </c>
    </row>
    <row r="70" spans="1:39" x14ac:dyDescent="0.25">
      <c r="A70" s="15">
        <v>61</v>
      </c>
      <c r="B70" s="16">
        <f>IFERROR(VLOOKUP($A70,'CONCENTRADO DE CLAVES'!$I$10:$AU$732,B$8,FALSE),"")</f>
        <v>21121</v>
      </c>
      <c r="C70" s="16">
        <f>IFERROR(VLOOKUP($A70,'CONCENTRADO DE CLAVES'!$I$10:$AU$732,C$8,FALSE),"")</f>
        <v>4</v>
      </c>
      <c r="D70" s="16">
        <f>IFERROR(VLOOKUP($A70,'CONCENTRADO DE CLAVES'!$I$10:$AU$732,D$8,FALSE),"")</f>
        <v>13</v>
      </c>
      <c r="E70" s="16">
        <f>IFERROR(VLOOKUP($A70,'CONCENTRADO DE CLAVES'!$I$10:$AU$732,E$8,FALSE),"")</f>
        <v>154</v>
      </c>
      <c r="F70" s="16">
        <f>IFERROR(VLOOKUP($A70,'CONCENTRADO DE CLAVES'!$I$10:$AU$732,F$8,FALSE),"")</f>
        <v>2</v>
      </c>
      <c r="G70" s="16">
        <f>IFERROR(VLOOKUP($A70,'CONCENTRADO DE CLAVES'!$I$10:$AU$732,G$8,FALSE),"")</f>
        <v>5</v>
      </c>
      <c r="H70" s="16">
        <f>IFERROR(VLOOKUP($A70,'CONCENTRADO DE CLAVES'!$I$10:$AU$732,H$8,FALSE),"")</f>
        <v>2</v>
      </c>
      <c r="I70" s="16">
        <f>IFERROR(VLOOKUP($A70,'CONCENTRADO DE CLAVES'!$I$10:$AU$732,I$8,FALSE),"")</f>
        <v>3</v>
      </c>
      <c r="J70" s="16">
        <f>IFERROR(VLOOKUP($A70,'CONCENTRADO DE CLAVES'!$I$10:$AU$732,J$8,FALSE),"")</f>
        <v>3</v>
      </c>
      <c r="K70" s="16" t="str">
        <f>IFERROR(VLOOKUP($A70,'CONCENTRADO DE CLAVES'!$I$10:$AU$732,K$8,FALSE),"")</f>
        <v>E</v>
      </c>
      <c r="L70" s="16">
        <f>IFERROR(VLOOKUP($A70,'CONCENTRADO DE CLAVES'!$I$10:$AU$732,L$8,FALSE),"")</f>
        <v>151</v>
      </c>
      <c r="M70" s="16">
        <f>IFERROR(VLOOKUP($A70,'CONCENTRADO DE CLAVES'!$I$10:$AU$732,M$8,FALSE),"")</f>
        <v>1</v>
      </c>
      <c r="N70" s="16">
        <f>IFERROR(VLOOKUP($A70,'CONCENTRADO DE CLAVES'!$I$10:$AU$732,N$8,FALSE),"")</f>
        <v>4151</v>
      </c>
      <c r="O70" s="16">
        <f>IFERROR(VLOOKUP($A70,'CONCENTRADO DE CLAVES'!$I$10:$AU$732,O$8,FALSE),"")</f>
        <v>1</v>
      </c>
      <c r="P70" s="16">
        <f>IFERROR(VLOOKUP($A70,'CONCENTRADO DE CLAVES'!$I$10:$AU$732,P$8,FALSE),"")</f>
        <v>5</v>
      </c>
      <c r="Q70" s="16">
        <f>IFERROR(VLOOKUP($A70,'CONCENTRADO DE CLAVES'!$I$10:$AU$732,Q$8,FALSE),"")</f>
        <v>5615</v>
      </c>
      <c r="R70" s="16">
        <f>IFERROR(VLOOKUP($A70,'CONCENTRADO DE CLAVES'!$I$10:$AU$732,R$8,FALSE),"")</f>
        <v>1</v>
      </c>
      <c r="S70" s="16">
        <f>IFERROR(VLOOKUP($A70,'CONCENTRADO DE CLAVES'!$I$10:$AU$732,S$8,FALSE),"")</f>
        <v>20</v>
      </c>
      <c r="T70" s="16">
        <f>IFERROR(VLOOKUP($A70,'CONCENTRADO DE CLAVES'!$I$10:$AU$732,T$8,FALSE),"")</f>
        <v>150</v>
      </c>
      <c r="U70" s="98" t="str">
        <f>IFERROR(VLOOKUP($A70,'CONCENTRADO DE CLAVES'!$I$10:$AU$732,U$8,FALSE),"")</f>
        <v>21121040130015425233E15101415101505615120150</v>
      </c>
      <c r="V70" s="31" t="str">
        <f>IFERROR(VLOOKUP($A70,'CONCENTRADO DE CLAVES'!$I$10:$AU$732,V$8,FALSE),"")</f>
        <v>IDEFT</v>
      </c>
      <c r="W70" s="13">
        <f>IFERROR(VLOOKUP($A70,'CONCENTRADO DE CLAVES'!$I$10:$AU$732,W$8,FALSE),"")</f>
        <v>0</v>
      </c>
      <c r="X70" s="13">
        <f>IFERROR(VLOOKUP($A70,'CONCENTRADO DE CLAVES'!$I$10:$AU$732,X$8,FALSE),"")</f>
        <v>0</v>
      </c>
      <c r="Y70" s="13">
        <f>IFERROR(VLOOKUP($A70,'CONCENTRADO DE CLAVES'!$I$10:$AU$732,Y$8,FALSE),"")</f>
        <v>0</v>
      </c>
      <c r="Z70" s="37">
        <f>IFERROR(VLOOKUP($A70,'CONCENTRADO DE CLAVES'!$I$10:$AU$732,Z$8,FALSE),"")</f>
        <v>0</v>
      </c>
      <c r="AA70" s="13">
        <f>IFERROR(VLOOKUP($A70,'CONCENTRADO DE CLAVES'!$I$10:$AU$732,AA$8,FALSE),"")</f>
        <v>0</v>
      </c>
      <c r="AB70" s="13">
        <f>IFERROR(VLOOKUP($A70,'CONCENTRADO DE CLAVES'!$I$10:$AU$732,AB$8,FALSE),"")</f>
        <v>3814000.94</v>
      </c>
      <c r="AC70" s="13">
        <f>IFERROR(VLOOKUP($A70,'CONCENTRADO DE CLAVES'!$I$10:$AU$732,AC$8,FALSE),"")</f>
        <v>0</v>
      </c>
      <c r="AD70" s="37">
        <f>IFERROR(VLOOKUP($A70,'CONCENTRADO DE CLAVES'!$I$10:$AU$732,AD$8,FALSE),"")</f>
        <v>3814000.94</v>
      </c>
      <c r="AE70" s="13">
        <f>IFERROR(VLOOKUP($A70,'CONCENTRADO DE CLAVES'!$I$10:$AU$732,AE$8,FALSE),"")</f>
        <v>0</v>
      </c>
      <c r="AF70" s="13">
        <f>IFERROR(VLOOKUP($A70,'CONCENTRADO DE CLAVES'!$I$10:$AU$732,AF$8,FALSE),"")</f>
        <v>0</v>
      </c>
      <c r="AG70" s="13">
        <f>IFERROR(VLOOKUP($A70,'CONCENTRADO DE CLAVES'!$I$10:$AU$732,AG$8,FALSE),"")</f>
        <v>0</v>
      </c>
      <c r="AH70" s="37">
        <f>IFERROR(VLOOKUP($A70,'CONCENTRADO DE CLAVES'!$I$10:$AU$732,AH$8,FALSE),"")</f>
        <v>0</v>
      </c>
      <c r="AI70" s="13">
        <f>IFERROR(VLOOKUP($A70,'CONCENTRADO DE CLAVES'!$I$10:$AU$732,AI$8,FALSE),"")</f>
        <v>0</v>
      </c>
      <c r="AJ70" s="13">
        <f>IFERROR(VLOOKUP($A70,'CONCENTRADO DE CLAVES'!$I$10:$AU$732,AJ$8,FALSE),"")</f>
        <v>0</v>
      </c>
      <c r="AK70" s="13">
        <f>IFERROR(VLOOKUP($A70,'CONCENTRADO DE CLAVES'!$I$10:$AU$732,AK$8,FALSE),"")</f>
        <v>0</v>
      </c>
      <c r="AL70" s="37">
        <f>IFERROR(VLOOKUP($A70,'CONCENTRADO DE CLAVES'!$I$10:$AU$732,AL$8,FALSE),"")</f>
        <v>0</v>
      </c>
      <c r="AM70" s="69">
        <f>IFERROR(VLOOKUP($A70,'CONCENTRADO DE CLAVES'!$I$10:$AU$732,AM$8,FALSE),"")</f>
        <v>3814000.94</v>
      </c>
    </row>
    <row r="71" spans="1:39" x14ac:dyDescent="0.25">
      <c r="A71" s="15">
        <v>62</v>
      </c>
      <c r="B71" s="16" t="str">
        <f>IFERROR(VLOOKUP($A71,'CONCENTRADO DE CLAVES'!$I$10:$AU$732,B$8,FALSE),"")</f>
        <v>21121</v>
      </c>
      <c r="C71" s="16">
        <f>IFERROR(VLOOKUP($A71,'CONCENTRADO DE CLAVES'!$I$10:$AU$732,C$8,FALSE),"")</f>
        <v>4</v>
      </c>
      <c r="D71" s="16">
        <f>IFERROR(VLOOKUP($A71,'CONCENTRADO DE CLAVES'!$I$10:$AU$732,D$8,FALSE),"")</f>
        <v>10</v>
      </c>
      <c r="E71" s="16">
        <f>IFERROR(VLOOKUP($A71,'CONCENTRADO DE CLAVES'!$I$10:$AU$732,E$8,FALSE),"")</f>
        <v>151</v>
      </c>
      <c r="F71" s="16">
        <f>IFERROR(VLOOKUP($A71,'CONCENTRADO DE CLAVES'!$I$10:$AU$732,F$8,FALSE),"")</f>
        <v>2</v>
      </c>
      <c r="G71" s="16">
        <f>IFERROR(VLOOKUP($A71,'CONCENTRADO DE CLAVES'!$I$10:$AU$732,G$8,FALSE),"")</f>
        <v>5</v>
      </c>
      <c r="H71" s="16">
        <f>IFERROR(VLOOKUP($A71,'CONCENTRADO DE CLAVES'!$I$10:$AU$732,H$8,FALSE),"")</f>
        <v>2</v>
      </c>
      <c r="I71" s="16">
        <f>IFERROR(VLOOKUP($A71,'CONCENTRADO DE CLAVES'!$I$10:$AU$732,I$8,FALSE),"")</f>
        <v>3</v>
      </c>
      <c r="J71" s="16">
        <f>IFERROR(VLOOKUP($A71,'CONCENTRADO DE CLAVES'!$I$10:$AU$732,J$8,FALSE),"")</f>
        <v>3</v>
      </c>
      <c r="K71" s="16" t="str">
        <f>IFERROR(VLOOKUP($A71,'CONCENTRADO DE CLAVES'!$I$10:$AU$732,K$8,FALSE),"")</f>
        <v>E</v>
      </c>
      <c r="L71" s="16">
        <f>IFERROR(VLOOKUP($A71,'CONCENTRADO DE CLAVES'!$I$10:$AU$732,L$8,FALSE),"")</f>
        <v>149</v>
      </c>
      <c r="M71" s="16">
        <f>IFERROR(VLOOKUP($A71,'CONCENTRADO DE CLAVES'!$I$10:$AU$732,M$8,FALSE),"")</f>
        <v>1</v>
      </c>
      <c r="N71" s="16">
        <f>IFERROR(VLOOKUP($A71,'CONCENTRADO DE CLAVES'!$I$10:$AU$732,N$8,FALSE),"")</f>
        <v>4151</v>
      </c>
      <c r="O71" s="16">
        <f>IFERROR(VLOOKUP($A71,'CONCENTRADO DE CLAVES'!$I$10:$AU$732,O$8,FALSE),"")</f>
        <v>2</v>
      </c>
      <c r="P71" s="16">
        <f>IFERROR(VLOOKUP($A71,'CONCENTRADO DE CLAVES'!$I$10:$AU$732,P$8,FALSE),"")</f>
        <v>1</v>
      </c>
      <c r="Q71" s="16">
        <f>IFERROR(VLOOKUP($A71,'CONCENTRADO DE CLAVES'!$I$10:$AU$732,Q$8,FALSE),"")</f>
        <v>100</v>
      </c>
      <c r="R71" s="16">
        <f>IFERROR(VLOOKUP($A71,'CONCENTRADO DE CLAVES'!$I$10:$AU$732,R$8,FALSE),"")</f>
        <v>1</v>
      </c>
      <c r="S71" s="16">
        <f>IFERROR(VLOOKUP($A71,'CONCENTRADO DE CLAVES'!$I$10:$AU$732,S$8,FALSE),"")</f>
        <v>20</v>
      </c>
      <c r="T71" s="16">
        <f>IFERROR(VLOOKUP($A71,'CONCENTRADO DE CLAVES'!$I$10:$AU$732,T$8,FALSE),"")</f>
        <v>150</v>
      </c>
      <c r="U71" s="98" t="str">
        <f>IFERROR(VLOOKUP($A71,'CONCENTRADO DE CLAVES'!$I$10:$AU$732,U$8,FALSE),"")</f>
        <v>21121040100015125233E14901415102100100120150</v>
      </c>
      <c r="V71" s="31" t="str">
        <f>IFERROR(VLOOKUP($A71,'CONCENTRADO DE CLAVES'!$I$10:$AU$732,V$8,FALSE),"")</f>
        <v>CECYTEJ</v>
      </c>
      <c r="W71" s="13">
        <f>IFERROR(VLOOKUP($A71,'CONCENTRADO DE CLAVES'!$I$10:$AU$732,W$8,FALSE),"")</f>
        <v>0</v>
      </c>
      <c r="X71" s="13">
        <f>IFERROR(VLOOKUP($A71,'CONCENTRADO DE CLAVES'!$I$10:$AU$732,X$8,FALSE),"")</f>
        <v>0</v>
      </c>
      <c r="Y71" s="13">
        <f>IFERROR(VLOOKUP($A71,'CONCENTRADO DE CLAVES'!$I$10:$AU$732,Y$8,FALSE),"")</f>
        <v>0</v>
      </c>
      <c r="Z71" s="37">
        <f>IFERROR(VLOOKUP($A71,'CONCENTRADO DE CLAVES'!$I$10:$AU$732,Z$8,FALSE),"")</f>
        <v>0</v>
      </c>
      <c r="AA71" s="13">
        <f>IFERROR(VLOOKUP($A71,'CONCENTRADO DE CLAVES'!$I$10:$AU$732,AA$8,FALSE),"")</f>
        <v>0</v>
      </c>
      <c r="AB71" s="13">
        <f>IFERROR(VLOOKUP($A71,'CONCENTRADO DE CLAVES'!$I$10:$AU$732,AB$8,FALSE),"")</f>
        <v>0</v>
      </c>
      <c r="AC71" s="13">
        <f>IFERROR(VLOOKUP($A71,'CONCENTRADO DE CLAVES'!$I$10:$AU$732,AC$8,FALSE),"")</f>
        <v>0</v>
      </c>
      <c r="AD71" s="37">
        <f>IFERROR(VLOOKUP($A71,'CONCENTRADO DE CLAVES'!$I$10:$AU$732,AD$8,FALSE),"")</f>
        <v>0</v>
      </c>
      <c r="AE71" s="13">
        <f>IFERROR(VLOOKUP($A71,'CONCENTRADO DE CLAVES'!$I$10:$AU$732,AE$8,FALSE),"")</f>
        <v>0</v>
      </c>
      <c r="AF71" s="13">
        <f>IFERROR(VLOOKUP($A71,'CONCENTRADO DE CLAVES'!$I$10:$AU$732,AF$8,FALSE),"")</f>
        <v>0</v>
      </c>
      <c r="AG71" s="13">
        <f>IFERROR(VLOOKUP($A71,'CONCENTRADO DE CLAVES'!$I$10:$AU$732,AG$8,FALSE),"")</f>
        <v>0</v>
      </c>
      <c r="AH71" s="37">
        <f>IFERROR(VLOOKUP($A71,'CONCENTRADO DE CLAVES'!$I$10:$AU$732,AH$8,FALSE),"")</f>
        <v>0</v>
      </c>
      <c r="AI71" s="13">
        <f>IFERROR(VLOOKUP($A71,'CONCENTRADO DE CLAVES'!$I$10:$AU$732,AI$8,FALSE),"")</f>
        <v>0</v>
      </c>
      <c r="AJ71" s="13">
        <f>IFERROR(VLOOKUP($A71,'CONCENTRADO DE CLAVES'!$I$10:$AU$732,AJ$8,FALSE),"")</f>
        <v>0</v>
      </c>
      <c r="AK71" s="13">
        <f>IFERROR(VLOOKUP($A71,'CONCENTRADO DE CLAVES'!$I$10:$AU$732,AK$8,FALSE),"")</f>
        <v>56109.54</v>
      </c>
      <c r="AL71" s="37">
        <f>IFERROR(VLOOKUP($A71,'CONCENTRADO DE CLAVES'!$I$10:$AU$732,AL$8,FALSE),"")</f>
        <v>56109.54</v>
      </c>
      <c r="AM71" s="69">
        <f>IFERROR(VLOOKUP($A71,'CONCENTRADO DE CLAVES'!$I$10:$AU$732,AM$8,FALSE),"")</f>
        <v>56109.54</v>
      </c>
    </row>
    <row r="72" spans="1:39" x14ac:dyDescent="0.25">
      <c r="A72" s="15">
        <v>63</v>
      </c>
      <c r="B72" s="16" t="str">
        <f>IFERROR(VLOOKUP($A72,'CONCENTRADO DE CLAVES'!$I$10:$AU$732,B$8,FALSE),"")</f>
        <v>21121</v>
      </c>
      <c r="C72" s="16">
        <f>IFERROR(VLOOKUP($A72,'CONCENTRADO DE CLAVES'!$I$10:$AU$732,C$8,FALSE),"")</f>
        <v>4</v>
      </c>
      <c r="D72" s="16">
        <f>IFERROR(VLOOKUP($A72,'CONCENTRADO DE CLAVES'!$I$10:$AU$732,D$8,FALSE),"")</f>
        <v>10</v>
      </c>
      <c r="E72" s="16">
        <f>IFERROR(VLOOKUP($A72,'CONCENTRADO DE CLAVES'!$I$10:$AU$732,E$8,FALSE),"")</f>
        <v>151</v>
      </c>
      <c r="F72" s="16">
        <f>IFERROR(VLOOKUP($A72,'CONCENTRADO DE CLAVES'!$I$10:$AU$732,F$8,FALSE),"")</f>
        <v>2</v>
      </c>
      <c r="G72" s="16">
        <f>IFERROR(VLOOKUP($A72,'CONCENTRADO DE CLAVES'!$I$10:$AU$732,G$8,FALSE),"")</f>
        <v>5</v>
      </c>
      <c r="H72" s="16">
        <f>IFERROR(VLOOKUP($A72,'CONCENTRADO DE CLAVES'!$I$10:$AU$732,H$8,FALSE),"")</f>
        <v>2</v>
      </c>
      <c r="I72" s="16">
        <f>IFERROR(VLOOKUP($A72,'CONCENTRADO DE CLAVES'!$I$10:$AU$732,I$8,FALSE),"")</f>
        <v>3</v>
      </c>
      <c r="J72" s="16">
        <f>IFERROR(VLOOKUP($A72,'CONCENTRADO DE CLAVES'!$I$10:$AU$732,J$8,FALSE),"")</f>
        <v>3</v>
      </c>
      <c r="K72" s="16" t="str">
        <f>IFERROR(VLOOKUP($A72,'CONCENTRADO DE CLAVES'!$I$10:$AU$732,K$8,FALSE),"")</f>
        <v>E</v>
      </c>
      <c r="L72" s="16">
        <f>IFERROR(VLOOKUP($A72,'CONCENTRADO DE CLAVES'!$I$10:$AU$732,L$8,FALSE),"")</f>
        <v>149</v>
      </c>
      <c r="M72" s="16">
        <f>IFERROR(VLOOKUP($A72,'CONCENTRADO DE CLAVES'!$I$10:$AU$732,M$8,FALSE),"")</f>
        <v>1</v>
      </c>
      <c r="N72" s="16">
        <f>IFERROR(VLOOKUP($A72,'CONCENTRADO DE CLAVES'!$I$10:$AU$732,N$8,FALSE),"")</f>
        <v>4151</v>
      </c>
      <c r="O72" s="16">
        <f>IFERROR(VLOOKUP($A72,'CONCENTRADO DE CLAVES'!$I$10:$AU$732,O$8,FALSE),"")</f>
        <v>2</v>
      </c>
      <c r="P72" s="16">
        <f>IFERROR(VLOOKUP($A72,'CONCENTRADO DE CLAVES'!$I$10:$AU$732,P$8,FALSE),"")</f>
        <v>5</v>
      </c>
      <c r="Q72" s="16">
        <f>IFERROR(VLOOKUP($A72,'CONCENTRADO DE CLAVES'!$I$10:$AU$732,Q$8,FALSE),"")</f>
        <v>5415</v>
      </c>
      <c r="R72" s="16">
        <f>IFERROR(VLOOKUP($A72,'CONCENTRADO DE CLAVES'!$I$10:$AU$732,R$8,FALSE),"")</f>
        <v>1</v>
      </c>
      <c r="S72" s="16">
        <f>IFERROR(VLOOKUP($A72,'CONCENTRADO DE CLAVES'!$I$10:$AU$732,S$8,FALSE),"")</f>
        <v>20</v>
      </c>
      <c r="T72" s="16">
        <f>IFERROR(VLOOKUP($A72,'CONCENTRADO DE CLAVES'!$I$10:$AU$732,T$8,FALSE),"")</f>
        <v>150</v>
      </c>
      <c r="U72" s="98" t="str">
        <f>IFERROR(VLOOKUP($A72,'CONCENTRADO DE CLAVES'!$I$10:$AU$732,U$8,FALSE),"")</f>
        <v>21121040100015125233E14901415102505415120150</v>
      </c>
      <c r="V72" s="31" t="str">
        <f>IFERROR(VLOOKUP($A72,'CONCENTRADO DE CLAVES'!$I$10:$AU$732,V$8,FALSE),"")</f>
        <v>CECYTEJ</v>
      </c>
      <c r="W72" s="13">
        <f>IFERROR(VLOOKUP($A72,'CONCENTRADO DE CLAVES'!$I$10:$AU$732,W$8,FALSE),"")</f>
        <v>0</v>
      </c>
      <c r="X72" s="13">
        <f>IFERROR(VLOOKUP($A72,'CONCENTRADO DE CLAVES'!$I$10:$AU$732,X$8,FALSE),"")</f>
        <v>0</v>
      </c>
      <c r="Y72" s="13">
        <f>IFERROR(VLOOKUP($A72,'CONCENTRADO DE CLAVES'!$I$10:$AU$732,Y$8,FALSE),"")</f>
        <v>0</v>
      </c>
      <c r="Z72" s="37">
        <f>IFERROR(VLOOKUP($A72,'CONCENTRADO DE CLAVES'!$I$10:$AU$732,Z$8,FALSE),"")</f>
        <v>0</v>
      </c>
      <c r="AA72" s="13">
        <f>IFERROR(VLOOKUP($A72,'CONCENTRADO DE CLAVES'!$I$10:$AU$732,AA$8,FALSE),"")</f>
        <v>0</v>
      </c>
      <c r="AB72" s="13">
        <f>IFERROR(VLOOKUP($A72,'CONCENTRADO DE CLAVES'!$I$10:$AU$732,AB$8,FALSE),"")</f>
        <v>0</v>
      </c>
      <c r="AC72" s="13">
        <f>IFERROR(VLOOKUP($A72,'CONCENTRADO DE CLAVES'!$I$10:$AU$732,AC$8,FALSE),"")</f>
        <v>0</v>
      </c>
      <c r="AD72" s="37">
        <f>IFERROR(VLOOKUP($A72,'CONCENTRADO DE CLAVES'!$I$10:$AU$732,AD$8,FALSE),"")</f>
        <v>0</v>
      </c>
      <c r="AE72" s="13">
        <f>IFERROR(VLOOKUP($A72,'CONCENTRADO DE CLAVES'!$I$10:$AU$732,AE$8,FALSE),"")</f>
        <v>0</v>
      </c>
      <c r="AF72" s="13">
        <f>IFERROR(VLOOKUP($A72,'CONCENTRADO DE CLAVES'!$I$10:$AU$732,AF$8,FALSE),"")</f>
        <v>0</v>
      </c>
      <c r="AG72" s="13">
        <f>IFERROR(VLOOKUP($A72,'CONCENTRADO DE CLAVES'!$I$10:$AU$732,AG$8,FALSE),"")</f>
        <v>0</v>
      </c>
      <c r="AH72" s="37">
        <f>IFERROR(VLOOKUP($A72,'CONCENTRADO DE CLAVES'!$I$10:$AU$732,AH$8,FALSE),"")</f>
        <v>0</v>
      </c>
      <c r="AI72" s="13">
        <f>IFERROR(VLOOKUP($A72,'CONCENTRADO DE CLAVES'!$I$10:$AU$732,AI$8,FALSE),"")</f>
        <v>0</v>
      </c>
      <c r="AJ72" s="13">
        <f>IFERROR(VLOOKUP($A72,'CONCENTRADO DE CLAVES'!$I$10:$AU$732,AJ$8,FALSE),"")</f>
        <v>0</v>
      </c>
      <c r="AK72" s="13">
        <f>IFERROR(VLOOKUP($A72,'CONCENTRADO DE CLAVES'!$I$10:$AU$732,AK$8,FALSE),"")</f>
        <v>16614.8</v>
      </c>
      <c r="AL72" s="37">
        <f>IFERROR(VLOOKUP($A72,'CONCENTRADO DE CLAVES'!$I$10:$AU$732,AL$8,FALSE),"")</f>
        <v>16614.8</v>
      </c>
      <c r="AM72" s="69">
        <f>IFERROR(VLOOKUP($A72,'CONCENTRADO DE CLAVES'!$I$10:$AU$732,AM$8,FALSE),"")</f>
        <v>16614.8</v>
      </c>
    </row>
    <row r="73" spans="1:39" x14ac:dyDescent="0.25">
      <c r="A73" s="15">
        <v>64</v>
      </c>
      <c r="B73" s="16" t="str">
        <f>IFERROR(VLOOKUP($A73,'CONCENTRADO DE CLAVES'!$I$10:$AU$732,B$8,FALSE),"")</f>
        <v>21121</v>
      </c>
      <c r="C73" s="16">
        <f>IFERROR(VLOOKUP($A73,'CONCENTRADO DE CLAVES'!$I$10:$AU$732,C$8,FALSE),"")</f>
        <v>4</v>
      </c>
      <c r="D73" s="16">
        <f>IFERROR(VLOOKUP($A73,'CONCENTRADO DE CLAVES'!$I$10:$AU$732,D$8,FALSE),"")</f>
        <v>10</v>
      </c>
      <c r="E73" s="16">
        <f>IFERROR(VLOOKUP($A73,'CONCENTRADO DE CLAVES'!$I$10:$AU$732,E$8,FALSE),"")</f>
        <v>151</v>
      </c>
      <c r="F73" s="16">
        <f>IFERROR(VLOOKUP($A73,'CONCENTRADO DE CLAVES'!$I$10:$AU$732,F$8,FALSE),"")</f>
        <v>2</v>
      </c>
      <c r="G73" s="16">
        <f>IFERROR(VLOOKUP($A73,'CONCENTRADO DE CLAVES'!$I$10:$AU$732,G$8,FALSE),"")</f>
        <v>5</v>
      </c>
      <c r="H73" s="16">
        <f>IFERROR(VLOOKUP($A73,'CONCENTRADO DE CLAVES'!$I$10:$AU$732,H$8,FALSE),"")</f>
        <v>2</v>
      </c>
      <c r="I73" s="16">
        <f>IFERROR(VLOOKUP($A73,'CONCENTRADO DE CLAVES'!$I$10:$AU$732,I$8,FALSE),"")</f>
        <v>3</v>
      </c>
      <c r="J73" s="16">
        <f>IFERROR(VLOOKUP($A73,'CONCENTRADO DE CLAVES'!$I$10:$AU$732,J$8,FALSE),"")</f>
        <v>3</v>
      </c>
      <c r="K73" s="16" t="str">
        <f>IFERROR(VLOOKUP($A73,'CONCENTRADO DE CLAVES'!$I$10:$AU$732,K$8,FALSE),"")</f>
        <v>E</v>
      </c>
      <c r="L73" s="16">
        <f>IFERROR(VLOOKUP($A73,'CONCENTRADO DE CLAVES'!$I$10:$AU$732,L$8,FALSE),"")</f>
        <v>149</v>
      </c>
      <c r="M73" s="16">
        <f>IFERROR(VLOOKUP($A73,'CONCENTRADO DE CLAVES'!$I$10:$AU$732,M$8,FALSE),"")</f>
        <v>2</v>
      </c>
      <c r="N73" s="16">
        <f>IFERROR(VLOOKUP($A73,'CONCENTRADO DE CLAVES'!$I$10:$AU$732,N$8,FALSE),"")</f>
        <v>4151</v>
      </c>
      <c r="O73" s="16">
        <f>IFERROR(VLOOKUP($A73,'CONCENTRADO DE CLAVES'!$I$10:$AU$732,O$8,FALSE),"")</f>
        <v>2</v>
      </c>
      <c r="P73" s="16">
        <f>IFERROR(VLOOKUP($A73,'CONCENTRADO DE CLAVES'!$I$10:$AU$732,P$8,FALSE),"")</f>
        <v>1</v>
      </c>
      <c r="Q73" s="16">
        <f>IFERROR(VLOOKUP($A73,'CONCENTRADO DE CLAVES'!$I$10:$AU$732,Q$8,FALSE),"")</f>
        <v>100</v>
      </c>
      <c r="R73" s="16">
        <f>IFERROR(VLOOKUP($A73,'CONCENTRADO DE CLAVES'!$I$10:$AU$732,R$8,FALSE),"")</f>
        <v>1</v>
      </c>
      <c r="S73" s="16">
        <f>IFERROR(VLOOKUP($A73,'CONCENTRADO DE CLAVES'!$I$10:$AU$732,S$8,FALSE),"")</f>
        <v>20</v>
      </c>
      <c r="T73" s="16">
        <f>IFERROR(VLOOKUP($A73,'CONCENTRADO DE CLAVES'!$I$10:$AU$732,T$8,FALSE),"")</f>
        <v>150</v>
      </c>
      <c r="U73" s="98" t="str">
        <f>IFERROR(VLOOKUP($A73,'CONCENTRADO DE CLAVES'!$I$10:$AU$732,U$8,FALSE),"")</f>
        <v>21121040100015125233E14902415102100100120150</v>
      </c>
      <c r="V73" s="31" t="str">
        <f>IFERROR(VLOOKUP($A73,'CONCENTRADO DE CLAVES'!$I$10:$AU$732,V$8,FALSE),"")</f>
        <v>CECYTEJ</v>
      </c>
      <c r="W73" s="13">
        <f>IFERROR(VLOOKUP($A73,'CONCENTRADO DE CLAVES'!$I$10:$AU$732,W$8,FALSE),"")</f>
        <v>0</v>
      </c>
      <c r="X73" s="13">
        <f>IFERROR(VLOOKUP($A73,'CONCENTRADO DE CLAVES'!$I$10:$AU$732,X$8,FALSE),"")</f>
        <v>0</v>
      </c>
      <c r="Y73" s="13">
        <f>IFERROR(VLOOKUP($A73,'CONCENTRADO DE CLAVES'!$I$10:$AU$732,Y$8,FALSE),"")</f>
        <v>0</v>
      </c>
      <c r="Z73" s="37">
        <f>IFERROR(VLOOKUP($A73,'CONCENTRADO DE CLAVES'!$I$10:$AU$732,Z$8,FALSE),"")</f>
        <v>0</v>
      </c>
      <c r="AA73" s="13">
        <f>IFERROR(VLOOKUP($A73,'CONCENTRADO DE CLAVES'!$I$10:$AU$732,AA$8,FALSE),"")</f>
        <v>0</v>
      </c>
      <c r="AB73" s="13">
        <f>IFERROR(VLOOKUP($A73,'CONCENTRADO DE CLAVES'!$I$10:$AU$732,AB$8,FALSE),"")</f>
        <v>0</v>
      </c>
      <c r="AC73" s="13">
        <f>IFERROR(VLOOKUP($A73,'CONCENTRADO DE CLAVES'!$I$10:$AU$732,AC$8,FALSE),"")</f>
        <v>0</v>
      </c>
      <c r="AD73" s="37">
        <f>IFERROR(VLOOKUP($A73,'CONCENTRADO DE CLAVES'!$I$10:$AU$732,AD$8,FALSE),"")</f>
        <v>0</v>
      </c>
      <c r="AE73" s="13">
        <f>IFERROR(VLOOKUP($A73,'CONCENTRADO DE CLAVES'!$I$10:$AU$732,AE$8,FALSE),"")</f>
        <v>0</v>
      </c>
      <c r="AF73" s="13">
        <f>IFERROR(VLOOKUP($A73,'CONCENTRADO DE CLAVES'!$I$10:$AU$732,AF$8,FALSE),"")</f>
        <v>0</v>
      </c>
      <c r="AG73" s="13">
        <f>IFERROR(VLOOKUP($A73,'CONCENTRADO DE CLAVES'!$I$10:$AU$732,AG$8,FALSE),"")</f>
        <v>0</v>
      </c>
      <c r="AH73" s="37">
        <f>IFERROR(VLOOKUP($A73,'CONCENTRADO DE CLAVES'!$I$10:$AU$732,AH$8,FALSE),"")</f>
        <v>0</v>
      </c>
      <c r="AI73" s="13">
        <f>IFERROR(VLOOKUP($A73,'CONCENTRADO DE CLAVES'!$I$10:$AU$732,AI$8,FALSE),"")</f>
        <v>0</v>
      </c>
      <c r="AJ73" s="13">
        <f>IFERROR(VLOOKUP($A73,'CONCENTRADO DE CLAVES'!$I$10:$AU$732,AJ$8,FALSE),"")</f>
        <v>0</v>
      </c>
      <c r="AK73" s="13">
        <f>IFERROR(VLOOKUP($A73,'CONCENTRADO DE CLAVES'!$I$10:$AU$732,AK$8,FALSE),"")</f>
        <v>1309222.6000000001</v>
      </c>
      <c r="AL73" s="37">
        <f>IFERROR(VLOOKUP($A73,'CONCENTRADO DE CLAVES'!$I$10:$AU$732,AL$8,FALSE),"")</f>
        <v>1309222.6000000001</v>
      </c>
      <c r="AM73" s="69">
        <f>IFERROR(VLOOKUP($A73,'CONCENTRADO DE CLAVES'!$I$10:$AU$732,AM$8,FALSE),"")</f>
        <v>1309222.6000000001</v>
      </c>
    </row>
    <row r="74" spans="1:39" x14ac:dyDescent="0.25">
      <c r="A74" s="15">
        <v>65</v>
      </c>
      <c r="B74" s="16" t="str">
        <f>IFERROR(VLOOKUP($A74,'CONCENTRADO DE CLAVES'!$I$10:$AU$732,B$8,FALSE),"")</f>
        <v>21121</v>
      </c>
      <c r="C74" s="16">
        <f>IFERROR(VLOOKUP($A74,'CONCENTRADO DE CLAVES'!$I$10:$AU$732,C$8,FALSE),"")</f>
        <v>4</v>
      </c>
      <c r="D74" s="16">
        <f>IFERROR(VLOOKUP($A74,'CONCENTRADO DE CLAVES'!$I$10:$AU$732,D$8,FALSE),"")</f>
        <v>10</v>
      </c>
      <c r="E74" s="16">
        <f>IFERROR(VLOOKUP($A74,'CONCENTRADO DE CLAVES'!$I$10:$AU$732,E$8,FALSE),"")</f>
        <v>151</v>
      </c>
      <c r="F74" s="16">
        <f>IFERROR(VLOOKUP($A74,'CONCENTRADO DE CLAVES'!$I$10:$AU$732,F$8,FALSE),"")</f>
        <v>2</v>
      </c>
      <c r="G74" s="16">
        <f>IFERROR(VLOOKUP($A74,'CONCENTRADO DE CLAVES'!$I$10:$AU$732,G$8,FALSE),"")</f>
        <v>5</v>
      </c>
      <c r="H74" s="16">
        <f>IFERROR(VLOOKUP($A74,'CONCENTRADO DE CLAVES'!$I$10:$AU$732,H$8,FALSE),"")</f>
        <v>2</v>
      </c>
      <c r="I74" s="16">
        <f>IFERROR(VLOOKUP($A74,'CONCENTRADO DE CLAVES'!$I$10:$AU$732,I$8,FALSE),"")</f>
        <v>3</v>
      </c>
      <c r="J74" s="16">
        <f>IFERROR(VLOOKUP($A74,'CONCENTRADO DE CLAVES'!$I$10:$AU$732,J$8,FALSE),"")</f>
        <v>3</v>
      </c>
      <c r="K74" s="16" t="str">
        <f>IFERROR(VLOOKUP($A74,'CONCENTRADO DE CLAVES'!$I$10:$AU$732,K$8,FALSE),"")</f>
        <v>E</v>
      </c>
      <c r="L74" s="16">
        <f>IFERROR(VLOOKUP($A74,'CONCENTRADO DE CLAVES'!$I$10:$AU$732,L$8,FALSE),"")</f>
        <v>149</v>
      </c>
      <c r="M74" s="16">
        <f>IFERROR(VLOOKUP($A74,'CONCENTRADO DE CLAVES'!$I$10:$AU$732,M$8,FALSE),"")</f>
        <v>2</v>
      </c>
      <c r="N74" s="16">
        <f>IFERROR(VLOOKUP($A74,'CONCENTRADO DE CLAVES'!$I$10:$AU$732,N$8,FALSE),"")</f>
        <v>4151</v>
      </c>
      <c r="O74" s="16">
        <f>IFERROR(VLOOKUP($A74,'CONCENTRADO DE CLAVES'!$I$10:$AU$732,O$8,FALSE),"")</f>
        <v>2</v>
      </c>
      <c r="P74" s="16">
        <f>IFERROR(VLOOKUP($A74,'CONCENTRADO DE CLAVES'!$I$10:$AU$732,P$8,FALSE),"")</f>
        <v>5</v>
      </c>
      <c r="Q74" s="16">
        <f>IFERROR(VLOOKUP($A74,'CONCENTRADO DE CLAVES'!$I$10:$AU$732,Q$8,FALSE),"")</f>
        <v>5415</v>
      </c>
      <c r="R74" s="16">
        <f>IFERROR(VLOOKUP($A74,'CONCENTRADO DE CLAVES'!$I$10:$AU$732,R$8,FALSE),"")</f>
        <v>1</v>
      </c>
      <c r="S74" s="16">
        <f>IFERROR(VLOOKUP($A74,'CONCENTRADO DE CLAVES'!$I$10:$AU$732,S$8,FALSE),"")</f>
        <v>20</v>
      </c>
      <c r="T74" s="16">
        <f>IFERROR(VLOOKUP($A74,'CONCENTRADO DE CLAVES'!$I$10:$AU$732,T$8,FALSE),"")</f>
        <v>150</v>
      </c>
      <c r="U74" s="98" t="str">
        <f>IFERROR(VLOOKUP($A74,'CONCENTRADO DE CLAVES'!$I$10:$AU$732,U$8,FALSE),"")</f>
        <v>21121040100015125233E14902415102505415120150</v>
      </c>
      <c r="V74" s="31" t="str">
        <f>IFERROR(VLOOKUP($A74,'CONCENTRADO DE CLAVES'!$I$10:$AU$732,V$8,FALSE),"")</f>
        <v>CECYTEJ</v>
      </c>
      <c r="W74" s="13">
        <f>IFERROR(VLOOKUP($A74,'CONCENTRADO DE CLAVES'!$I$10:$AU$732,W$8,FALSE),"")</f>
        <v>0</v>
      </c>
      <c r="X74" s="13">
        <f>IFERROR(VLOOKUP($A74,'CONCENTRADO DE CLAVES'!$I$10:$AU$732,X$8,FALSE),"")</f>
        <v>0</v>
      </c>
      <c r="Y74" s="13">
        <f>IFERROR(VLOOKUP($A74,'CONCENTRADO DE CLAVES'!$I$10:$AU$732,Y$8,FALSE),"")</f>
        <v>0</v>
      </c>
      <c r="Z74" s="37">
        <f>IFERROR(VLOOKUP($A74,'CONCENTRADO DE CLAVES'!$I$10:$AU$732,Z$8,FALSE),"")</f>
        <v>0</v>
      </c>
      <c r="AA74" s="13">
        <f>IFERROR(VLOOKUP($A74,'CONCENTRADO DE CLAVES'!$I$10:$AU$732,AA$8,FALSE),"")</f>
        <v>0</v>
      </c>
      <c r="AB74" s="13">
        <f>IFERROR(VLOOKUP($A74,'CONCENTRADO DE CLAVES'!$I$10:$AU$732,AB$8,FALSE),"")</f>
        <v>0</v>
      </c>
      <c r="AC74" s="13">
        <f>IFERROR(VLOOKUP($A74,'CONCENTRADO DE CLAVES'!$I$10:$AU$732,AC$8,FALSE),"")</f>
        <v>0</v>
      </c>
      <c r="AD74" s="37">
        <f>IFERROR(VLOOKUP($A74,'CONCENTRADO DE CLAVES'!$I$10:$AU$732,AD$8,FALSE),"")</f>
        <v>0</v>
      </c>
      <c r="AE74" s="13">
        <f>IFERROR(VLOOKUP($A74,'CONCENTRADO DE CLAVES'!$I$10:$AU$732,AE$8,FALSE),"")</f>
        <v>0</v>
      </c>
      <c r="AF74" s="13">
        <f>IFERROR(VLOOKUP($A74,'CONCENTRADO DE CLAVES'!$I$10:$AU$732,AF$8,FALSE),"")</f>
        <v>0</v>
      </c>
      <c r="AG74" s="13">
        <f>IFERROR(VLOOKUP($A74,'CONCENTRADO DE CLAVES'!$I$10:$AU$732,AG$8,FALSE),"")</f>
        <v>0</v>
      </c>
      <c r="AH74" s="37">
        <f>IFERROR(VLOOKUP($A74,'CONCENTRADO DE CLAVES'!$I$10:$AU$732,AH$8,FALSE),"")</f>
        <v>0</v>
      </c>
      <c r="AI74" s="13">
        <f>IFERROR(VLOOKUP($A74,'CONCENTRADO DE CLAVES'!$I$10:$AU$732,AI$8,FALSE),"")</f>
        <v>0</v>
      </c>
      <c r="AJ74" s="13">
        <f>IFERROR(VLOOKUP($A74,'CONCENTRADO DE CLAVES'!$I$10:$AU$732,AJ$8,FALSE),"")</f>
        <v>0</v>
      </c>
      <c r="AK74" s="13">
        <f>IFERROR(VLOOKUP($A74,'CONCENTRADO DE CLAVES'!$I$10:$AU$732,AK$8,FALSE),"")</f>
        <v>393832.15</v>
      </c>
      <c r="AL74" s="37">
        <f>IFERROR(VLOOKUP($A74,'CONCENTRADO DE CLAVES'!$I$10:$AU$732,AL$8,FALSE),"")</f>
        <v>393832.15</v>
      </c>
      <c r="AM74" s="69">
        <f>IFERROR(VLOOKUP($A74,'CONCENTRADO DE CLAVES'!$I$10:$AU$732,AM$8,FALSE),"")</f>
        <v>393832.15</v>
      </c>
    </row>
    <row r="75" spans="1:39" x14ac:dyDescent="0.25">
      <c r="A75" s="15">
        <v>66</v>
      </c>
      <c r="B75" s="16" t="str">
        <f>IFERROR(VLOOKUP($A75,'CONCENTRADO DE CLAVES'!$I$10:$AU$732,B$8,FALSE),"")</f>
        <v>21121</v>
      </c>
      <c r="C75" s="16">
        <f>IFERROR(VLOOKUP($A75,'CONCENTRADO DE CLAVES'!$I$10:$AU$732,C$8,FALSE),"")</f>
        <v>4</v>
      </c>
      <c r="D75" s="16">
        <f>IFERROR(VLOOKUP($A75,'CONCENTRADO DE CLAVES'!$I$10:$AU$732,D$8,FALSE),"")</f>
        <v>10</v>
      </c>
      <c r="E75" s="16">
        <f>IFERROR(VLOOKUP($A75,'CONCENTRADO DE CLAVES'!$I$10:$AU$732,E$8,FALSE),"")</f>
        <v>151</v>
      </c>
      <c r="F75" s="16">
        <f>IFERROR(VLOOKUP($A75,'CONCENTRADO DE CLAVES'!$I$10:$AU$732,F$8,FALSE),"")</f>
        <v>2</v>
      </c>
      <c r="G75" s="16">
        <f>IFERROR(VLOOKUP($A75,'CONCENTRADO DE CLAVES'!$I$10:$AU$732,G$8,FALSE),"")</f>
        <v>5</v>
      </c>
      <c r="H75" s="16">
        <f>IFERROR(VLOOKUP($A75,'CONCENTRADO DE CLAVES'!$I$10:$AU$732,H$8,FALSE),"")</f>
        <v>2</v>
      </c>
      <c r="I75" s="16">
        <f>IFERROR(VLOOKUP($A75,'CONCENTRADO DE CLAVES'!$I$10:$AU$732,I$8,FALSE),"")</f>
        <v>3</v>
      </c>
      <c r="J75" s="16">
        <f>IFERROR(VLOOKUP($A75,'CONCENTRADO DE CLAVES'!$I$10:$AU$732,J$8,FALSE),"")</f>
        <v>3</v>
      </c>
      <c r="K75" s="16" t="str">
        <f>IFERROR(VLOOKUP($A75,'CONCENTRADO DE CLAVES'!$I$10:$AU$732,K$8,FALSE),"")</f>
        <v>E</v>
      </c>
      <c r="L75" s="16">
        <f>IFERROR(VLOOKUP($A75,'CONCENTRADO DE CLAVES'!$I$10:$AU$732,L$8,FALSE),"")</f>
        <v>149</v>
      </c>
      <c r="M75" s="16">
        <f>IFERROR(VLOOKUP($A75,'CONCENTRADO DE CLAVES'!$I$10:$AU$732,M$8,FALSE),"")</f>
        <v>3</v>
      </c>
      <c r="N75" s="16">
        <f>IFERROR(VLOOKUP($A75,'CONCENTRADO DE CLAVES'!$I$10:$AU$732,N$8,FALSE),"")</f>
        <v>4151</v>
      </c>
      <c r="O75" s="16">
        <f>IFERROR(VLOOKUP($A75,'CONCENTRADO DE CLAVES'!$I$10:$AU$732,O$8,FALSE),"")</f>
        <v>2</v>
      </c>
      <c r="P75" s="16">
        <f>IFERROR(VLOOKUP($A75,'CONCENTRADO DE CLAVES'!$I$10:$AU$732,P$8,FALSE),"")</f>
        <v>1</v>
      </c>
      <c r="Q75" s="16">
        <f>IFERROR(VLOOKUP($A75,'CONCENTRADO DE CLAVES'!$I$10:$AU$732,Q$8,FALSE),"")</f>
        <v>100</v>
      </c>
      <c r="R75" s="16">
        <f>IFERROR(VLOOKUP($A75,'CONCENTRADO DE CLAVES'!$I$10:$AU$732,R$8,FALSE),"")</f>
        <v>1</v>
      </c>
      <c r="S75" s="16">
        <f>IFERROR(VLOOKUP($A75,'CONCENTRADO DE CLAVES'!$I$10:$AU$732,S$8,FALSE),"")</f>
        <v>20</v>
      </c>
      <c r="T75" s="16">
        <f>IFERROR(VLOOKUP($A75,'CONCENTRADO DE CLAVES'!$I$10:$AU$732,T$8,FALSE),"")</f>
        <v>150</v>
      </c>
      <c r="U75" s="98" t="str">
        <f>IFERROR(VLOOKUP($A75,'CONCENTRADO DE CLAVES'!$I$10:$AU$732,U$8,FALSE),"")</f>
        <v>21121040100015125233E14903415102100100120150</v>
      </c>
      <c r="V75" s="31" t="str">
        <f>IFERROR(VLOOKUP($A75,'CONCENTRADO DE CLAVES'!$I$10:$AU$732,V$8,FALSE),"")</f>
        <v>CECYTEJ</v>
      </c>
      <c r="W75" s="13">
        <f>IFERROR(VLOOKUP($A75,'CONCENTRADO DE CLAVES'!$I$10:$AU$732,W$8,FALSE),"")</f>
        <v>0</v>
      </c>
      <c r="X75" s="13">
        <f>IFERROR(VLOOKUP($A75,'CONCENTRADO DE CLAVES'!$I$10:$AU$732,X$8,FALSE),"")</f>
        <v>0</v>
      </c>
      <c r="Y75" s="13">
        <f>IFERROR(VLOOKUP($A75,'CONCENTRADO DE CLAVES'!$I$10:$AU$732,Y$8,FALSE),"")</f>
        <v>0</v>
      </c>
      <c r="Z75" s="37">
        <f>IFERROR(VLOOKUP($A75,'CONCENTRADO DE CLAVES'!$I$10:$AU$732,Z$8,FALSE),"")</f>
        <v>0</v>
      </c>
      <c r="AA75" s="13">
        <f>IFERROR(VLOOKUP($A75,'CONCENTRADO DE CLAVES'!$I$10:$AU$732,AA$8,FALSE),"")</f>
        <v>0</v>
      </c>
      <c r="AB75" s="13">
        <f>IFERROR(VLOOKUP($A75,'CONCENTRADO DE CLAVES'!$I$10:$AU$732,AB$8,FALSE),"")</f>
        <v>0</v>
      </c>
      <c r="AC75" s="13">
        <f>IFERROR(VLOOKUP($A75,'CONCENTRADO DE CLAVES'!$I$10:$AU$732,AC$8,FALSE),"")</f>
        <v>0</v>
      </c>
      <c r="AD75" s="37">
        <f>IFERROR(VLOOKUP($A75,'CONCENTRADO DE CLAVES'!$I$10:$AU$732,AD$8,FALSE),"")</f>
        <v>0</v>
      </c>
      <c r="AE75" s="13">
        <f>IFERROR(VLOOKUP($A75,'CONCENTRADO DE CLAVES'!$I$10:$AU$732,AE$8,FALSE),"")</f>
        <v>0</v>
      </c>
      <c r="AF75" s="13">
        <f>IFERROR(VLOOKUP($A75,'CONCENTRADO DE CLAVES'!$I$10:$AU$732,AF$8,FALSE),"")</f>
        <v>0</v>
      </c>
      <c r="AG75" s="13">
        <f>IFERROR(VLOOKUP($A75,'CONCENTRADO DE CLAVES'!$I$10:$AU$732,AG$8,FALSE),"")</f>
        <v>0</v>
      </c>
      <c r="AH75" s="37">
        <f>IFERROR(VLOOKUP($A75,'CONCENTRADO DE CLAVES'!$I$10:$AU$732,AH$8,FALSE),"")</f>
        <v>0</v>
      </c>
      <c r="AI75" s="13">
        <f>IFERROR(VLOOKUP($A75,'CONCENTRADO DE CLAVES'!$I$10:$AU$732,AI$8,FALSE),"")</f>
        <v>0</v>
      </c>
      <c r="AJ75" s="13">
        <f>IFERROR(VLOOKUP($A75,'CONCENTRADO DE CLAVES'!$I$10:$AU$732,AJ$8,FALSE),"")</f>
        <v>0</v>
      </c>
      <c r="AK75" s="13">
        <f>IFERROR(VLOOKUP($A75,'CONCENTRADO DE CLAVES'!$I$10:$AU$732,AK$8,FALSE),"")</f>
        <v>130922.26</v>
      </c>
      <c r="AL75" s="37">
        <f>IFERROR(VLOOKUP($A75,'CONCENTRADO DE CLAVES'!$I$10:$AU$732,AL$8,FALSE),"")</f>
        <v>130922.26</v>
      </c>
      <c r="AM75" s="69">
        <f>IFERROR(VLOOKUP($A75,'CONCENTRADO DE CLAVES'!$I$10:$AU$732,AM$8,FALSE),"")</f>
        <v>130922.26</v>
      </c>
    </row>
    <row r="76" spans="1:39" x14ac:dyDescent="0.25">
      <c r="A76" s="15">
        <v>67</v>
      </c>
      <c r="B76" s="16" t="str">
        <f>IFERROR(VLOOKUP($A76,'CONCENTRADO DE CLAVES'!$I$10:$AU$732,B$8,FALSE),"")</f>
        <v>21121</v>
      </c>
      <c r="C76" s="16">
        <f>IFERROR(VLOOKUP($A76,'CONCENTRADO DE CLAVES'!$I$10:$AU$732,C$8,FALSE),"")</f>
        <v>4</v>
      </c>
      <c r="D76" s="16">
        <f>IFERROR(VLOOKUP($A76,'CONCENTRADO DE CLAVES'!$I$10:$AU$732,D$8,FALSE),"")</f>
        <v>10</v>
      </c>
      <c r="E76" s="16">
        <f>IFERROR(VLOOKUP($A76,'CONCENTRADO DE CLAVES'!$I$10:$AU$732,E$8,FALSE),"")</f>
        <v>151</v>
      </c>
      <c r="F76" s="16">
        <f>IFERROR(VLOOKUP($A76,'CONCENTRADO DE CLAVES'!$I$10:$AU$732,F$8,FALSE),"")</f>
        <v>2</v>
      </c>
      <c r="G76" s="16">
        <f>IFERROR(VLOOKUP($A76,'CONCENTRADO DE CLAVES'!$I$10:$AU$732,G$8,FALSE),"")</f>
        <v>5</v>
      </c>
      <c r="H76" s="16">
        <f>IFERROR(VLOOKUP($A76,'CONCENTRADO DE CLAVES'!$I$10:$AU$732,H$8,FALSE),"")</f>
        <v>2</v>
      </c>
      <c r="I76" s="16">
        <f>IFERROR(VLOOKUP($A76,'CONCENTRADO DE CLAVES'!$I$10:$AU$732,I$8,FALSE),"")</f>
        <v>3</v>
      </c>
      <c r="J76" s="16">
        <f>IFERROR(VLOOKUP($A76,'CONCENTRADO DE CLAVES'!$I$10:$AU$732,J$8,FALSE),"")</f>
        <v>3</v>
      </c>
      <c r="K76" s="16" t="str">
        <f>IFERROR(VLOOKUP($A76,'CONCENTRADO DE CLAVES'!$I$10:$AU$732,K$8,FALSE),"")</f>
        <v>E</v>
      </c>
      <c r="L76" s="16">
        <f>IFERROR(VLOOKUP($A76,'CONCENTRADO DE CLAVES'!$I$10:$AU$732,L$8,FALSE),"")</f>
        <v>149</v>
      </c>
      <c r="M76" s="16">
        <f>IFERROR(VLOOKUP($A76,'CONCENTRADO DE CLAVES'!$I$10:$AU$732,M$8,FALSE),"")</f>
        <v>3</v>
      </c>
      <c r="N76" s="16">
        <f>IFERROR(VLOOKUP($A76,'CONCENTRADO DE CLAVES'!$I$10:$AU$732,N$8,FALSE),"")</f>
        <v>4151</v>
      </c>
      <c r="O76" s="16">
        <f>IFERROR(VLOOKUP($A76,'CONCENTRADO DE CLAVES'!$I$10:$AU$732,O$8,FALSE),"")</f>
        <v>2</v>
      </c>
      <c r="P76" s="16">
        <f>IFERROR(VLOOKUP($A76,'CONCENTRADO DE CLAVES'!$I$10:$AU$732,P$8,FALSE),"")</f>
        <v>5</v>
      </c>
      <c r="Q76" s="16">
        <f>IFERROR(VLOOKUP($A76,'CONCENTRADO DE CLAVES'!$I$10:$AU$732,Q$8,FALSE),"")</f>
        <v>5415</v>
      </c>
      <c r="R76" s="16">
        <f>IFERROR(VLOOKUP($A76,'CONCENTRADO DE CLAVES'!$I$10:$AU$732,R$8,FALSE),"")</f>
        <v>1</v>
      </c>
      <c r="S76" s="16">
        <f>IFERROR(VLOOKUP($A76,'CONCENTRADO DE CLAVES'!$I$10:$AU$732,S$8,FALSE),"")</f>
        <v>20</v>
      </c>
      <c r="T76" s="16">
        <f>IFERROR(VLOOKUP($A76,'CONCENTRADO DE CLAVES'!$I$10:$AU$732,T$8,FALSE),"")</f>
        <v>150</v>
      </c>
      <c r="U76" s="98" t="str">
        <f>IFERROR(VLOOKUP($A76,'CONCENTRADO DE CLAVES'!$I$10:$AU$732,U$8,FALSE),"")</f>
        <v>21121040100015125233E14903415102505415120150</v>
      </c>
      <c r="V76" s="31" t="str">
        <f>IFERROR(VLOOKUP($A76,'CONCENTRADO DE CLAVES'!$I$10:$AU$732,V$8,FALSE),"")</f>
        <v>CECYTEJ</v>
      </c>
      <c r="W76" s="13">
        <f>IFERROR(VLOOKUP($A76,'CONCENTRADO DE CLAVES'!$I$10:$AU$732,W$8,FALSE),"")</f>
        <v>0</v>
      </c>
      <c r="X76" s="13">
        <f>IFERROR(VLOOKUP($A76,'CONCENTRADO DE CLAVES'!$I$10:$AU$732,X$8,FALSE),"")</f>
        <v>0</v>
      </c>
      <c r="Y76" s="13">
        <f>IFERROR(VLOOKUP($A76,'CONCENTRADO DE CLAVES'!$I$10:$AU$732,Y$8,FALSE),"")</f>
        <v>0</v>
      </c>
      <c r="Z76" s="37">
        <f>IFERROR(VLOOKUP($A76,'CONCENTRADO DE CLAVES'!$I$10:$AU$732,Z$8,FALSE),"")</f>
        <v>0</v>
      </c>
      <c r="AA76" s="13">
        <f>IFERROR(VLOOKUP($A76,'CONCENTRADO DE CLAVES'!$I$10:$AU$732,AA$8,FALSE),"")</f>
        <v>0</v>
      </c>
      <c r="AB76" s="13">
        <f>IFERROR(VLOOKUP($A76,'CONCENTRADO DE CLAVES'!$I$10:$AU$732,AB$8,FALSE),"")</f>
        <v>0</v>
      </c>
      <c r="AC76" s="13">
        <f>IFERROR(VLOOKUP($A76,'CONCENTRADO DE CLAVES'!$I$10:$AU$732,AC$8,FALSE),"")</f>
        <v>0</v>
      </c>
      <c r="AD76" s="37">
        <f>IFERROR(VLOOKUP($A76,'CONCENTRADO DE CLAVES'!$I$10:$AU$732,AD$8,FALSE),"")</f>
        <v>0</v>
      </c>
      <c r="AE76" s="13">
        <f>IFERROR(VLOOKUP($A76,'CONCENTRADO DE CLAVES'!$I$10:$AU$732,AE$8,FALSE),"")</f>
        <v>0</v>
      </c>
      <c r="AF76" s="13">
        <f>IFERROR(VLOOKUP($A76,'CONCENTRADO DE CLAVES'!$I$10:$AU$732,AF$8,FALSE),"")</f>
        <v>0</v>
      </c>
      <c r="AG76" s="13">
        <f>IFERROR(VLOOKUP($A76,'CONCENTRADO DE CLAVES'!$I$10:$AU$732,AG$8,FALSE),"")</f>
        <v>0</v>
      </c>
      <c r="AH76" s="37">
        <f>IFERROR(VLOOKUP($A76,'CONCENTRADO DE CLAVES'!$I$10:$AU$732,AH$8,FALSE),"")</f>
        <v>0</v>
      </c>
      <c r="AI76" s="13">
        <f>IFERROR(VLOOKUP($A76,'CONCENTRADO DE CLAVES'!$I$10:$AU$732,AI$8,FALSE),"")</f>
        <v>0</v>
      </c>
      <c r="AJ76" s="13">
        <f>IFERROR(VLOOKUP($A76,'CONCENTRADO DE CLAVES'!$I$10:$AU$732,AJ$8,FALSE),"")</f>
        <v>0</v>
      </c>
      <c r="AK76" s="13">
        <f>IFERROR(VLOOKUP($A76,'CONCENTRADO DE CLAVES'!$I$10:$AU$732,AK$8,FALSE),"")</f>
        <v>39383.22</v>
      </c>
      <c r="AL76" s="37">
        <f>IFERROR(VLOOKUP($A76,'CONCENTRADO DE CLAVES'!$I$10:$AU$732,AL$8,FALSE),"")</f>
        <v>39383.22</v>
      </c>
      <c r="AM76" s="69">
        <f>IFERROR(VLOOKUP($A76,'CONCENTRADO DE CLAVES'!$I$10:$AU$732,AM$8,FALSE),"")</f>
        <v>39383.22</v>
      </c>
    </row>
    <row r="77" spans="1:39" x14ac:dyDescent="0.25">
      <c r="A77" s="15">
        <v>68</v>
      </c>
      <c r="B77" s="16" t="str">
        <f>IFERROR(VLOOKUP($A77,'CONCENTRADO DE CLAVES'!$I$10:$AU$732,B$8,FALSE),"")</f>
        <v>21121</v>
      </c>
      <c r="C77" s="16">
        <f>IFERROR(VLOOKUP($A77,'CONCENTRADO DE CLAVES'!$I$10:$AU$732,C$8,FALSE),"")</f>
        <v>4</v>
      </c>
      <c r="D77" s="16">
        <f>IFERROR(VLOOKUP($A77,'CONCENTRADO DE CLAVES'!$I$10:$AU$732,D$8,FALSE),"")</f>
        <v>10</v>
      </c>
      <c r="E77" s="16">
        <f>IFERROR(VLOOKUP($A77,'CONCENTRADO DE CLAVES'!$I$10:$AU$732,E$8,FALSE),"")</f>
        <v>151</v>
      </c>
      <c r="F77" s="16">
        <f>IFERROR(VLOOKUP($A77,'CONCENTRADO DE CLAVES'!$I$10:$AU$732,F$8,FALSE),"")</f>
        <v>2</v>
      </c>
      <c r="G77" s="16">
        <f>IFERROR(VLOOKUP($A77,'CONCENTRADO DE CLAVES'!$I$10:$AU$732,G$8,FALSE),"")</f>
        <v>5</v>
      </c>
      <c r="H77" s="16">
        <f>IFERROR(VLOOKUP($A77,'CONCENTRADO DE CLAVES'!$I$10:$AU$732,H$8,FALSE),"")</f>
        <v>2</v>
      </c>
      <c r="I77" s="16">
        <f>IFERROR(VLOOKUP($A77,'CONCENTRADO DE CLAVES'!$I$10:$AU$732,I$8,FALSE),"")</f>
        <v>3</v>
      </c>
      <c r="J77" s="16">
        <f>IFERROR(VLOOKUP($A77,'CONCENTRADO DE CLAVES'!$I$10:$AU$732,J$8,FALSE),"")</f>
        <v>3</v>
      </c>
      <c r="K77" s="16" t="str">
        <f>IFERROR(VLOOKUP($A77,'CONCENTRADO DE CLAVES'!$I$10:$AU$732,K$8,FALSE),"")</f>
        <v>E</v>
      </c>
      <c r="L77" s="16">
        <f>IFERROR(VLOOKUP($A77,'CONCENTRADO DE CLAVES'!$I$10:$AU$732,L$8,FALSE),"")</f>
        <v>149</v>
      </c>
      <c r="M77" s="16">
        <f>IFERROR(VLOOKUP($A77,'CONCENTRADO DE CLAVES'!$I$10:$AU$732,M$8,FALSE),"")</f>
        <v>4</v>
      </c>
      <c r="N77" s="16">
        <f>IFERROR(VLOOKUP($A77,'CONCENTRADO DE CLAVES'!$I$10:$AU$732,N$8,FALSE),"")</f>
        <v>4151</v>
      </c>
      <c r="O77" s="16">
        <f>IFERROR(VLOOKUP($A77,'CONCENTRADO DE CLAVES'!$I$10:$AU$732,O$8,FALSE),"")</f>
        <v>2</v>
      </c>
      <c r="P77" s="16">
        <f>IFERROR(VLOOKUP($A77,'CONCENTRADO DE CLAVES'!$I$10:$AU$732,P$8,FALSE),"")</f>
        <v>1</v>
      </c>
      <c r="Q77" s="16">
        <f>IFERROR(VLOOKUP($A77,'CONCENTRADO DE CLAVES'!$I$10:$AU$732,Q$8,FALSE),"")</f>
        <v>100</v>
      </c>
      <c r="R77" s="16">
        <f>IFERROR(VLOOKUP($A77,'CONCENTRADO DE CLAVES'!$I$10:$AU$732,R$8,FALSE),"")</f>
        <v>1</v>
      </c>
      <c r="S77" s="16">
        <f>IFERROR(VLOOKUP($A77,'CONCENTRADO DE CLAVES'!$I$10:$AU$732,S$8,FALSE),"")</f>
        <v>20</v>
      </c>
      <c r="T77" s="16">
        <f>IFERROR(VLOOKUP($A77,'CONCENTRADO DE CLAVES'!$I$10:$AU$732,T$8,FALSE),"")</f>
        <v>150</v>
      </c>
      <c r="U77" s="98" t="str">
        <f>IFERROR(VLOOKUP($A77,'CONCENTRADO DE CLAVES'!$I$10:$AU$732,U$8,FALSE),"")</f>
        <v>21121040100015125233E14904415102100100120150</v>
      </c>
      <c r="V77" s="31" t="str">
        <f>IFERROR(VLOOKUP($A77,'CONCENTRADO DE CLAVES'!$I$10:$AU$732,V$8,FALSE),"")</f>
        <v>CECYTEJ</v>
      </c>
      <c r="W77" s="13">
        <f>IFERROR(VLOOKUP($A77,'CONCENTRADO DE CLAVES'!$I$10:$AU$732,W$8,FALSE),"")</f>
        <v>0</v>
      </c>
      <c r="X77" s="13">
        <f>IFERROR(VLOOKUP($A77,'CONCENTRADO DE CLAVES'!$I$10:$AU$732,X$8,FALSE),"")</f>
        <v>0</v>
      </c>
      <c r="Y77" s="13">
        <f>IFERROR(VLOOKUP($A77,'CONCENTRADO DE CLAVES'!$I$10:$AU$732,Y$8,FALSE),"")</f>
        <v>0</v>
      </c>
      <c r="Z77" s="37">
        <f>IFERROR(VLOOKUP($A77,'CONCENTRADO DE CLAVES'!$I$10:$AU$732,Z$8,FALSE),"")</f>
        <v>0</v>
      </c>
      <c r="AA77" s="13">
        <f>IFERROR(VLOOKUP($A77,'CONCENTRADO DE CLAVES'!$I$10:$AU$732,AA$8,FALSE),"")</f>
        <v>0</v>
      </c>
      <c r="AB77" s="13">
        <f>IFERROR(VLOOKUP($A77,'CONCENTRADO DE CLAVES'!$I$10:$AU$732,AB$8,FALSE),"")</f>
        <v>0</v>
      </c>
      <c r="AC77" s="13">
        <f>IFERROR(VLOOKUP($A77,'CONCENTRADO DE CLAVES'!$I$10:$AU$732,AC$8,FALSE),"")</f>
        <v>0</v>
      </c>
      <c r="AD77" s="37">
        <f>IFERROR(VLOOKUP($A77,'CONCENTRADO DE CLAVES'!$I$10:$AU$732,AD$8,FALSE),"")</f>
        <v>0</v>
      </c>
      <c r="AE77" s="13">
        <f>IFERROR(VLOOKUP($A77,'CONCENTRADO DE CLAVES'!$I$10:$AU$732,AE$8,FALSE),"")</f>
        <v>0</v>
      </c>
      <c r="AF77" s="13">
        <f>IFERROR(VLOOKUP($A77,'CONCENTRADO DE CLAVES'!$I$10:$AU$732,AF$8,FALSE),"")</f>
        <v>0</v>
      </c>
      <c r="AG77" s="13">
        <f>IFERROR(VLOOKUP($A77,'CONCENTRADO DE CLAVES'!$I$10:$AU$732,AG$8,FALSE),"")</f>
        <v>0</v>
      </c>
      <c r="AH77" s="37">
        <f>IFERROR(VLOOKUP($A77,'CONCENTRADO DE CLAVES'!$I$10:$AU$732,AH$8,FALSE),"")</f>
        <v>0</v>
      </c>
      <c r="AI77" s="13">
        <f>IFERROR(VLOOKUP($A77,'CONCENTRADO DE CLAVES'!$I$10:$AU$732,AI$8,FALSE),"")</f>
        <v>0</v>
      </c>
      <c r="AJ77" s="13">
        <f>IFERROR(VLOOKUP($A77,'CONCENTRADO DE CLAVES'!$I$10:$AU$732,AJ$8,FALSE),"")</f>
        <v>0</v>
      </c>
      <c r="AK77" s="13">
        <f>IFERROR(VLOOKUP($A77,'CONCENTRADO DE CLAVES'!$I$10:$AU$732,AK$8,FALSE),"")</f>
        <v>93515.9</v>
      </c>
      <c r="AL77" s="37">
        <f>IFERROR(VLOOKUP($A77,'CONCENTRADO DE CLAVES'!$I$10:$AU$732,AL$8,FALSE),"")</f>
        <v>93515.9</v>
      </c>
      <c r="AM77" s="69">
        <f>IFERROR(VLOOKUP($A77,'CONCENTRADO DE CLAVES'!$I$10:$AU$732,AM$8,FALSE),"")</f>
        <v>93515.9</v>
      </c>
    </row>
    <row r="78" spans="1:39" x14ac:dyDescent="0.25">
      <c r="A78" s="15">
        <v>69</v>
      </c>
      <c r="B78" s="16" t="str">
        <f>IFERROR(VLOOKUP($A78,'CONCENTRADO DE CLAVES'!$I$10:$AU$732,B$8,FALSE),"")</f>
        <v>21121</v>
      </c>
      <c r="C78" s="16">
        <f>IFERROR(VLOOKUP($A78,'CONCENTRADO DE CLAVES'!$I$10:$AU$732,C$8,FALSE),"")</f>
        <v>4</v>
      </c>
      <c r="D78" s="16">
        <f>IFERROR(VLOOKUP($A78,'CONCENTRADO DE CLAVES'!$I$10:$AU$732,D$8,FALSE),"")</f>
        <v>10</v>
      </c>
      <c r="E78" s="16">
        <f>IFERROR(VLOOKUP($A78,'CONCENTRADO DE CLAVES'!$I$10:$AU$732,E$8,FALSE),"")</f>
        <v>151</v>
      </c>
      <c r="F78" s="16">
        <f>IFERROR(VLOOKUP($A78,'CONCENTRADO DE CLAVES'!$I$10:$AU$732,F$8,FALSE),"")</f>
        <v>2</v>
      </c>
      <c r="G78" s="16">
        <f>IFERROR(VLOOKUP($A78,'CONCENTRADO DE CLAVES'!$I$10:$AU$732,G$8,FALSE),"")</f>
        <v>5</v>
      </c>
      <c r="H78" s="16">
        <f>IFERROR(VLOOKUP($A78,'CONCENTRADO DE CLAVES'!$I$10:$AU$732,H$8,FALSE),"")</f>
        <v>2</v>
      </c>
      <c r="I78" s="16">
        <f>IFERROR(VLOOKUP($A78,'CONCENTRADO DE CLAVES'!$I$10:$AU$732,I$8,FALSE),"")</f>
        <v>3</v>
      </c>
      <c r="J78" s="16">
        <f>IFERROR(VLOOKUP($A78,'CONCENTRADO DE CLAVES'!$I$10:$AU$732,J$8,FALSE),"")</f>
        <v>3</v>
      </c>
      <c r="K78" s="16" t="str">
        <f>IFERROR(VLOOKUP($A78,'CONCENTRADO DE CLAVES'!$I$10:$AU$732,K$8,FALSE),"")</f>
        <v>E</v>
      </c>
      <c r="L78" s="16">
        <f>IFERROR(VLOOKUP($A78,'CONCENTRADO DE CLAVES'!$I$10:$AU$732,L$8,FALSE),"")</f>
        <v>149</v>
      </c>
      <c r="M78" s="16">
        <f>IFERROR(VLOOKUP($A78,'CONCENTRADO DE CLAVES'!$I$10:$AU$732,M$8,FALSE),"")</f>
        <v>4</v>
      </c>
      <c r="N78" s="16">
        <f>IFERROR(VLOOKUP($A78,'CONCENTRADO DE CLAVES'!$I$10:$AU$732,N$8,FALSE),"")</f>
        <v>4151</v>
      </c>
      <c r="O78" s="16">
        <f>IFERROR(VLOOKUP($A78,'CONCENTRADO DE CLAVES'!$I$10:$AU$732,O$8,FALSE),"")</f>
        <v>2</v>
      </c>
      <c r="P78" s="16">
        <f>IFERROR(VLOOKUP($A78,'CONCENTRADO DE CLAVES'!$I$10:$AU$732,P$8,FALSE),"")</f>
        <v>5</v>
      </c>
      <c r="Q78" s="16">
        <f>IFERROR(VLOOKUP($A78,'CONCENTRADO DE CLAVES'!$I$10:$AU$732,Q$8,FALSE),"")</f>
        <v>5415</v>
      </c>
      <c r="R78" s="16">
        <f>IFERROR(VLOOKUP($A78,'CONCENTRADO DE CLAVES'!$I$10:$AU$732,R$8,FALSE),"")</f>
        <v>1</v>
      </c>
      <c r="S78" s="16">
        <f>IFERROR(VLOOKUP($A78,'CONCENTRADO DE CLAVES'!$I$10:$AU$732,S$8,FALSE),"")</f>
        <v>20</v>
      </c>
      <c r="T78" s="16">
        <f>IFERROR(VLOOKUP($A78,'CONCENTRADO DE CLAVES'!$I$10:$AU$732,T$8,FALSE),"")</f>
        <v>150</v>
      </c>
      <c r="U78" s="98" t="str">
        <f>IFERROR(VLOOKUP($A78,'CONCENTRADO DE CLAVES'!$I$10:$AU$732,U$8,FALSE),"")</f>
        <v>21121040100015125233E14904415102505415120150</v>
      </c>
      <c r="V78" s="31" t="str">
        <f>IFERROR(VLOOKUP($A78,'CONCENTRADO DE CLAVES'!$I$10:$AU$732,V$8,FALSE),"")</f>
        <v>CECYTEJ</v>
      </c>
      <c r="W78" s="13">
        <f>IFERROR(VLOOKUP($A78,'CONCENTRADO DE CLAVES'!$I$10:$AU$732,W$8,FALSE),"")</f>
        <v>0</v>
      </c>
      <c r="X78" s="13">
        <f>IFERROR(VLOOKUP($A78,'CONCENTRADO DE CLAVES'!$I$10:$AU$732,X$8,FALSE),"")</f>
        <v>0</v>
      </c>
      <c r="Y78" s="13">
        <f>IFERROR(VLOOKUP($A78,'CONCENTRADO DE CLAVES'!$I$10:$AU$732,Y$8,FALSE),"")</f>
        <v>0</v>
      </c>
      <c r="Z78" s="37">
        <f>IFERROR(VLOOKUP($A78,'CONCENTRADO DE CLAVES'!$I$10:$AU$732,Z$8,FALSE),"")</f>
        <v>0</v>
      </c>
      <c r="AA78" s="13">
        <f>IFERROR(VLOOKUP($A78,'CONCENTRADO DE CLAVES'!$I$10:$AU$732,AA$8,FALSE),"")</f>
        <v>0</v>
      </c>
      <c r="AB78" s="13">
        <f>IFERROR(VLOOKUP($A78,'CONCENTRADO DE CLAVES'!$I$10:$AU$732,AB$8,FALSE),"")</f>
        <v>0</v>
      </c>
      <c r="AC78" s="13">
        <f>IFERROR(VLOOKUP($A78,'CONCENTRADO DE CLAVES'!$I$10:$AU$732,AC$8,FALSE),"")</f>
        <v>0</v>
      </c>
      <c r="AD78" s="37">
        <f>IFERROR(VLOOKUP($A78,'CONCENTRADO DE CLAVES'!$I$10:$AU$732,AD$8,FALSE),"")</f>
        <v>0</v>
      </c>
      <c r="AE78" s="13">
        <f>IFERROR(VLOOKUP($A78,'CONCENTRADO DE CLAVES'!$I$10:$AU$732,AE$8,FALSE),"")</f>
        <v>0</v>
      </c>
      <c r="AF78" s="13">
        <f>IFERROR(VLOOKUP($A78,'CONCENTRADO DE CLAVES'!$I$10:$AU$732,AF$8,FALSE),"")</f>
        <v>0</v>
      </c>
      <c r="AG78" s="13">
        <f>IFERROR(VLOOKUP($A78,'CONCENTRADO DE CLAVES'!$I$10:$AU$732,AG$8,FALSE),"")</f>
        <v>0</v>
      </c>
      <c r="AH78" s="37">
        <f>IFERROR(VLOOKUP($A78,'CONCENTRADO DE CLAVES'!$I$10:$AU$732,AH$8,FALSE),"")</f>
        <v>0</v>
      </c>
      <c r="AI78" s="13">
        <f>IFERROR(VLOOKUP($A78,'CONCENTRADO DE CLAVES'!$I$10:$AU$732,AI$8,FALSE),"")</f>
        <v>0</v>
      </c>
      <c r="AJ78" s="13">
        <f>IFERROR(VLOOKUP($A78,'CONCENTRADO DE CLAVES'!$I$10:$AU$732,AJ$8,FALSE),"")</f>
        <v>0</v>
      </c>
      <c r="AK78" s="13">
        <f>IFERROR(VLOOKUP($A78,'CONCENTRADO DE CLAVES'!$I$10:$AU$732,AK$8,FALSE),"")</f>
        <v>28306.68</v>
      </c>
      <c r="AL78" s="37">
        <f>IFERROR(VLOOKUP($A78,'CONCENTRADO DE CLAVES'!$I$10:$AU$732,AL$8,FALSE),"")</f>
        <v>28306.68</v>
      </c>
      <c r="AM78" s="69">
        <f>IFERROR(VLOOKUP($A78,'CONCENTRADO DE CLAVES'!$I$10:$AU$732,AM$8,FALSE),"")</f>
        <v>28306.68</v>
      </c>
    </row>
    <row r="79" spans="1:39" x14ac:dyDescent="0.25">
      <c r="A79" s="15">
        <v>70</v>
      </c>
      <c r="B79" s="16" t="str">
        <f>IFERROR(VLOOKUP($A79,'CONCENTRADO DE CLAVES'!$I$10:$AU$732,B$8,FALSE),"")</f>
        <v>21121</v>
      </c>
      <c r="C79" s="16">
        <f>IFERROR(VLOOKUP($A79,'CONCENTRADO DE CLAVES'!$I$10:$AU$732,C$8,FALSE),"")</f>
        <v>4</v>
      </c>
      <c r="D79" s="16">
        <f>IFERROR(VLOOKUP($A79,'CONCENTRADO DE CLAVES'!$I$10:$AU$732,D$8,FALSE),"")</f>
        <v>10</v>
      </c>
      <c r="E79" s="16">
        <f>IFERROR(VLOOKUP($A79,'CONCENTRADO DE CLAVES'!$I$10:$AU$732,E$8,FALSE),"")</f>
        <v>151</v>
      </c>
      <c r="F79" s="16">
        <f>IFERROR(VLOOKUP($A79,'CONCENTRADO DE CLAVES'!$I$10:$AU$732,F$8,FALSE),"")</f>
        <v>2</v>
      </c>
      <c r="G79" s="16">
        <f>IFERROR(VLOOKUP($A79,'CONCENTRADO DE CLAVES'!$I$10:$AU$732,G$8,FALSE),"")</f>
        <v>5</v>
      </c>
      <c r="H79" s="16">
        <f>IFERROR(VLOOKUP($A79,'CONCENTRADO DE CLAVES'!$I$10:$AU$732,H$8,FALSE),"")</f>
        <v>2</v>
      </c>
      <c r="I79" s="16">
        <f>IFERROR(VLOOKUP($A79,'CONCENTRADO DE CLAVES'!$I$10:$AU$732,I$8,FALSE),"")</f>
        <v>3</v>
      </c>
      <c r="J79" s="16">
        <f>IFERROR(VLOOKUP($A79,'CONCENTRADO DE CLAVES'!$I$10:$AU$732,J$8,FALSE),"")</f>
        <v>3</v>
      </c>
      <c r="K79" s="16" t="str">
        <f>IFERROR(VLOOKUP($A79,'CONCENTRADO DE CLAVES'!$I$10:$AU$732,K$8,FALSE),"")</f>
        <v>E</v>
      </c>
      <c r="L79" s="16">
        <f>IFERROR(VLOOKUP($A79,'CONCENTRADO DE CLAVES'!$I$10:$AU$732,L$8,FALSE),"")</f>
        <v>149</v>
      </c>
      <c r="M79" s="16">
        <f>IFERROR(VLOOKUP($A79,'CONCENTRADO DE CLAVES'!$I$10:$AU$732,M$8,FALSE),"")</f>
        <v>5</v>
      </c>
      <c r="N79" s="16">
        <f>IFERROR(VLOOKUP($A79,'CONCENTRADO DE CLAVES'!$I$10:$AU$732,N$8,FALSE),"")</f>
        <v>4151</v>
      </c>
      <c r="O79" s="16">
        <f>IFERROR(VLOOKUP($A79,'CONCENTRADO DE CLAVES'!$I$10:$AU$732,O$8,FALSE),"")</f>
        <v>2</v>
      </c>
      <c r="P79" s="16">
        <f>IFERROR(VLOOKUP($A79,'CONCENTRADO DE CLAVES'!$I$10:$AU$732,P$8,FALSE),"")</f>
        <v>1</v>
      </c>
      <c r="Q79" s="16">
        <f>IFERROR(VLOOKUP($A79,'CONCENTRADO DE CLAVES'!$I$10:$AU$732,Q$8,FALSE),"")</f>
        <v>100</v>
      </c>
      <c r="R79" s="16">
        <f>IFERROR(VLOOKUP($A79,'CONCENTRADO DE CLAVES'!$I$10:$AU$732,R$8,FALSE),"")</f>
        <v>1</v>
      </c>
      <c r="S79" s="16">
        <f>IFERROR(VLOOKUP($A79,'CONCENTRADO DE CLAVES'!$I$10:$AU$732,S$8,FALSE),"")</f>
        <v>20</v>
      </c>
      <c r="T79" s="16">
        <f>IFERROR(VLOOKUP($A79,'CONCENTRADO DE CLAVES'!$I$10:$AU$732,T$8,FALSE),"")</f>
        <v>150</v>
      </c>
      <c r="U79" s="98" t="str">
        <f>IFERROR(VLOOKUP($A79,'CONCENTRADO DE CLAVES'!$I$10:$AU$732,U$8,FALSE),"")</f>
        <v>21121040100015125233E14905415102100100120150</v>
      </c>
      <c r="V79" s="31" t="str">
        <f>IFERROR(VLOOKUP($A79,'CONCENTRADO DE CLAVES'!$I$10:$AU$732,V$8,FALSE),"")</f>
        <v>CECYTEJ</v>
      </c>
      <c r="W79" s="13">
        <f>IFERROR(VLOOKUP($A79,'CONCENTRADO DE CLAVES'!$I$10:$AU$732,W$8,FALSE),"")</f>
        <v>0</v>
      </c>
      <c r="X79" s="13">
        <f>IFERROR(VLOOKUP($A79,'CONCENTRADO DE CLAVES'!$I$10:$AU$732,X$8,FALSE),"")</f>
        <v>0</v>
      </c>
      <c r="Y79" s="13">
        <f>IFERROR(VLOOKUP($A79,'CONCENTRADO DE CLAVES'!$I$10:$AU$732,Y$8,FALSE),"")</f>
        <v>0</v>
      </c>
      <c r="Z79" s="37">
        <f>IFERROR(VLOOKUP($A79,'CONCENTRADO DE CLAVES'!$I$10:$AU$732,Z$8,FALSE),"")</f>
        <v>0</v>
      </c>
      <c r="AA79" s="13">
        <f>IFERROR(VLOOKUP($A79,'CONCENTRADO DE CLAVES'!$I$10:$AU$732,AA$8,FALSE),"")</f>
        <v>0</v>
      </c>
      <c r="AB79" s="13">
        <f>IFERROR(VLOOKUP($A79,'CONCENTRADO DE CLAVES'!$I$10:$AU$732,AB$8,FALSE),"")</f>
        <v>0</v>
      </c>
      <c r="AC79" s="13">
        <f>IFERROR(VLOOKUP($A79,'CONCENTRADO DE CLAVES'!$I$10:$AU$732,AC$8,FALSE),"")</f>
        <v>0</v>
      </c>
      <c r="AD79" s="37">
        <f>IFERROR(VLOOKUP($A79,'CONCENTRADO DE CLAVES'!$I$10:$AU$732,AD$8,FALSE),"")</f>
        <v>0</v>
      </c>
      <c r="AE79" s="13">
        <f>IFERROR(VLOOKUP($A79,'CONCENTRADO DE CLAVES'!$I$10:$AU$732,AE$8,FALSE),"")</f>
        <v>0</v>
      </c>
      <c r="AF79" s="13">
        <f>IFERROR(VLOOKUP($A79,'CONCENTRADO DE CLAVES'!$I$10:$AU$732,AF$8,FALSE),"")</f>
        <v>0</v>
      </c>
      <c r="AG79" s="13">
        <f>IFERROR(VLOOKUP($A79,'CONCENTRADO DE CLAVES'!$I$10:$AU$732,AG$8,FALSE),"")</f>
        <v>0</v>
      </c>
      <c r="AH79" s="37">
        <f>IFERROR(VLOOKUP($A79,'CONCENTRADO DE CLAVES'!$I$10:$AU$732,AH$8,FALSE),"")</f>
        <v>0</v>
      </c>
      <c r="AI79" s="13">
        <f>IFERROR(VLOOKUP($A79,'CONCENTRADO DE CLAVES'!$I$10:$AU$732,AI$8,FALSE),"")</f>
        <v>0</v>
      </c>
      <c r="AJ79" s="13">
        <f>IFERROR(VLOOKUP($A79,'CONCENTRADO DE CLAVES'!$I$10:$AU$732,AJ$8,FALSE),"")</f>
        <v>0</v>
      </c>
      <c r="AK79" s="13">
        <f>IFERROR(VLOOKUP($A79,'CONCENTRADO DE CLAVES'!$I$10:$AU$732,AK$8,FALSE),"")</f>
        <v>18703.18</v>
      </c>
      <c r="AL79" s="37">
        <f>IFERROR(VLOOKUP($A79,'CONCENTRADO DE CLAVES'!$I$10:$AU$732,AL$8,FALSE),"")</f>
        <v>18703.18</v>
      </c>
      <c r="AM79" s="69">
        <f>IFERROR(VLOOKUP($A79,'CONCENTRADO DE CLAVES'!$I$10:$AU$732,AM$8,FALSE),"")</f>
        <v>18703.18</v>
      </c>
    </row>
    <row r="80" spans="1:39" x14ac:dyDescent="0.25">
      <c r="A80" s="15">
        <v>71</v>
      </c>
      <c r="B80" s="16" t="str">
        <f>IFERROR(VLOOKUP($A80,'CONCENTRADO DE CLAVES'!$I$10:$AU$732,B$8,FALSE),"")</f>
        <v>21121</v>
      </c>
      <c r="C80" s="16">
        <f>IFERROR(VLOOKUP($A80,'CONCENTRADO DE CLAVES'!$I$10:$AU$732,C$8,FALSE),"")</f>
        <v>4</v>
      </c>
      <c r="D80" s="16">
        <f>IFERROR(VLOOKUP($A80,'CONCENTRADO DE CLAVES'!$I$10:$AU$732,D$8,FALSE),"")</f>
        <v>10</v>
      </c>
      <c r="E80" s="16">
        <f>IFERROR(VLOOKUP($A80,'CONCENTRADO DE CLAVES'!$I$10:$AU$732,E$8,FALSE),"")</f>
        <v>151</v>
      </c>
      <c r="F80" s="16">
        <f>IFERROR(VLOOKUP($A80,'CONCENTRADO DE CLAVES'!$I$10:$AU$732,F$8,FALSE),"")</f>
        <v>2</v>
      </c>
      <c r="G80" s="16">
        <f>IFERROR(VLOOKUP($A80,'CONCENTRADO DE CLAVES'!$I$10:$AU$732,G$8,FALSE),"")</f>
        <v>5</v>
      </c>
      <c r="H80" s="16">
        <f>IFERROR(VLOOKUP($A80,'CONCENTRADO DE CLAVES'!$I$10:$AU$732,H$8,FALSE),"")</f>
        <v>2</v>
      </c>
      <c r="I80" s="16">
        <f>IFERROR(VLOOKUP($A80,'CONCENTRADO DE CLAVES'!$I$10:$AU$732,I$8,FALSE),"")</f>
        <v>3</v>
      </c>
      <c r="J80" s="16">
        <f>IFERROR(VLOOKUP($A80,'CONCENTRADO DE CLAVES'!$I$10:$AU$732,J$8,FALSE),"")</f>
        <v>3</v>
      </c>
      <c r="K80" s="16" t="str">
        <f>IFERROR(VLOOKUP($A80,'CONCENTRADO DE CLAVES'!$I$10:$AU$732,K$8,FALSE),"")</f>
        <v>E</v>
      </c>
      <c r="L80" s="16">
        <f>IFERROR(VLOOKUP($A80,'CONCENTRADO DE CLAVES'!$I$10:$AU$732,L$8,FALSE),"")</f>
        <v>149</v>
      </c>
      <c r="M80" s="16">
        <f>IFERROR(VLOOKUP($A80,'CONCENTRADO DE CLAVES'!$I$10:$AU$732,M$8,FALSE),"")</f>
        <v>5</v>
      </c>
      <c r="N80" s="16">
        <f>IFERROR(VLOOKUP($A80,'CONCENTRADO DE CLAVES'!$I$10:$AU$732,N$8,FALSE),"")</f>
        <v>4151</v>
      </c>
      <c r="O80" s="16">
        <f>IFERROR(VLOOKUP($A80,'CONCENTRADO DE CLAVES'!$I$10:$AU$732,O$8,FALSE),"")</f>
        <v>2</v>
      </c>
      <c r="P80" s="16">
        <f>IFERROR(VLOOKUP($A80,'CONCENTRADO DE CLAVES'!$I$10:$AU$732,P$8,FALSE),"")</f>
        <v>5</v>
      </c>
      <c r="Q80" s="16">
        <f>IFERROR(VLOOKUP($A80,'CONCENTRADO DE CLAVES'!$I$10:$AU$732,Q$8,FALSE),"")</f>
        <v>5415</v>
      </c>
      <c r="R80" s="16">
        <f>IFERROR(VLOOKUP($A80,'CONCENTRADO DE CLAVES'!$I$10:$AU$732,R$8,FALSE),"")</f>
        <v>1</v>
      </c>
      <c r="S80" s="16">
        <f>IFERROR(VLOOKUP($A80,'CONCENTRADO DE CLAVES'!$I$10:$AU$732,S$8,FALSE),"")</f>
        <v>20</v>
      </c>
      <c r="T80" s="16">
        <f>IFERROR(VLOOKUP($A80,'CONCENTRADO DE CLAVES'!$I$10:$AU$732,T$8,FALSE),"")</f>
        <v>150</v>
      </c>
      <c r="U80" s="98" t="str">
        <f>IFERROR(VLOOKUP($A80,'CONCENTRADO DE CLAVES'!$I$10:$AU$732,U$8,FALSE),"")</f>
        <v>21121040100015125233E14905415102505415120150</v>
      </c>
      <c r="V80" s="31" t="str">
        <f>IFERROR(VLOOKUP($A80,'CONCENTRADO DE CLAVES'!$I$10:$AU$732,V$8,FALSE),"")</f>
        <v>CECYTEJ</v>
      </c>
      <c r="W80" s="13">
        <f>IFERROR(VLOOKUP($A80,'CONCENTRADO DE CLAVES'!$I$10:$AU$732,W$8,FALSE),"")</f>
        <v>0</v>
      </c>
      <c r="X80" s="13">
        <f>IFERROR(VLOOKUP($A80,'CONCENTRADO DE CLAVES'!$I$10:$AU$732,X$8,FALSE),"")</f>
        <v>0</v>
      </c>
      <c r="Y80" s="13">
        <f>IFERROR(VLOOKUP($A80,'CONCENTRADO DE CLAVES'!$I$10:$AU$732,Y$8,FALSE),"")</f>
        <v>0</v>
      </c>
      <c r="Z80" s="37">
        <f>IFERROR(VLOOKUP($A80,'CONCENTRADO DE CLAVES'!$I$10:$AU$732,Z$8,FALSE),"")</f>
        <v>0</v>
      </c>
      <c r="AA80" s="13">
        <f>IFERROR(VLOOKUP($A80,'CONCENTRADO DE CLAVES'!$I$10:$AU$732,AA$8,FALSE),"")</f>
        <v>0</v>
      </c>
      <c r="AB80" s="13">
        <f>IFERROR(VLOOKUP($A80,'CONCENTRADO DE CLAVES'!$I$10:$AU$732,AB$8,FALSE),"")</f>
        <v>0</v>
      </c>
      <c r="AC80" s="13">
        <f>IFERROR(VLOOKUP($A80,'CONCENTRADO DE CLAVES'!$I$10:$AU$732,AC$8,FALSE),"")</f>
        <v>0</v>
      </c>
      <c r="AD80" s="37">
        <f>IFERROR(VLOOKUP($A80,'CONCENTRADO DE CLAVES'!$I$10:$AU$732,AD$8,FALSE),"")</f>
        <v>0</v>
      </c>
      <c r="AE80" s="13">
        <f>IFERROR(VLOOKUP($A80,'CONCENTRADO DE CLAVES'!$I$10:$AU$732,AE$8,FALSE),"")</f>
        <v>0</v>
      </c>
      <c r="AF80" s="13">
        <f>IFERROR(VLOOKUP($A80,'CONCENTRADO DE CLAVES'!$I$10:$AU$732,AF$8,FALSE),"")</f>
        <v>0</v>
      </c>
      <c r="AG80" s="13">
        <f>IFERROR(VLOOKUP($A80,'CONCENTRADO DE CLAVES'!$I$10:$AU$732,AG$8,FALSE),"")</f>
        <v>0</v>
      </c>
      <c r="AH80" s="37">
        <f>IFERROR(VLOOKUP($A80,'CONCENTRADO DE CLAVES'!$I$10:$AU$732,AH$8,FALSE),"")</f>
        <v>0</v>
      </c>
      <c r="AI80" s="13">
        <f>IFERROR(VLOOKUP($A80,'CONCENTRADO DE CLAVES'!$I$10:$AU$732,AI$8,FALSE),"")</f>
        <v>0</v>
      </c>
      <c r="AJ80" s="13">
        <f>IFERROR(VLOOKUP($A80,'CONCENTRADO DE CLAVES'!$I$10:$AU$732,AJ$8,FALSE),"")</f>
        <v>0</v>
      </c>
      <c r="AK80" s="13">
        <f>IFERROR(VLOOKUP($A80,'CONCENTRADO DE CLAVES'!$I$10:$AU$732,AK$8,FALSE),"")</f>
        <v>5596108.8099999996</v>
      </c>
      <c r="AL80" s="37">
        <f>IFERROR(VLOOKUP($A80,'CONCENTRADO DE CLAVES'!$I$10:$AU$732,AL$8,FALSE),"")</f>
        <v>5596108.8099999996</v>
      </c>
      <c r="AM80" s="69">
        <f>IFERROR(VLOOKUP($A80,'CONCENTRADO DE CLAVES'!$I$10:$AU$732,AM$8,FALSE),"")</f>
        <v>5596108.8099999996</v>
      </c>
    </row>
    <row r="81" spans="1:39" x14ac:dyDescent="0.25">
      <c r="A81" s="15">
        <v>72</v>
      </c>
      <c r="B81" s="16" t="str">
        <f>IFERROR(VLOOKUP($A81,'CONCENTRADO DE CLAVES'!$I$10:$AU$732,B$8,FALSE),"")</f>
        <v>21121</v>
      </c>
      <c r="C81" s="16">
        <f>IFERROR(VLOOKUP($A81,'CONCENTRADO DE CLAVES'!$I$10:$AU$732,C$8,FALSE),"")</f>
        <v>4</v>
      </c>
      <c r="D81" s="16">
        <f>IFERROR(VLOOKUP($A81,'CONCENTRADO DE CLAVES'!$I$10:$AU$732,D$8,FALSE),"")</f>
        <v>10</v>
      </c>
      <c r="E81" s="16">
        <f>IFERROR(VLOOKUP($A81,'CONCENTRADO DE CLAVES'!$I$10:$AU$732,E$8,FALSE),"")</f>
        <v>151</v>
      </c>
      <c r="F81" s="16">
        <f>IFERROR(VLOOKUP($A81,'CONCENTRADO DE CLAVES'!$I$10:$AU$732,F$8,FALSE),"")</f>
        <v>2</v>
      </c>
      <c r="G81" s="16">
        <f>IFERROR(VLOOKUP($A81,'CONCENTRADO DE CLAVES'!$I$10:$AU$732,G$8,FALSE),"")</f>
        <v>5</v>
      </c>
      <c r="H81" s="16">
        <f>IFERROR(VLOOKUP($A81,'CONCENTRADO DE CLAVES'!$I$10:$AU$732,H$8,FALSE),"")</f>
        <v>2</v>
      </c>
      <c r="I81" s="16">
        <f>IFERROR(VLOOKUP($A81,'CONCENTRADO DE CLAVES'!$I$10:$AU$732,I$8,FALSE),"")</f>
        <v>3</v>
      </c>
      <c r="J81" s="16">
        <f>IFERROR(VLOOKUP($A81,'CONCENTRADO DE CLAVES'!$I$10:$AU$732,J$8,FALSE),"")</f>
        <v>3</v>
      </c>
      <c r="K81" s="16" t="str">
        <f>IFERROR(VLOOKUP($A81,'CONCENTRADO DE CLAVES'!$I$10:$AU$732,K$8,FALSE),"")</f>
        <v>E</v>
      </c>
      <c r="L81" s="16">
        <f>IFERROR(VLOOKUP($A81,'CONCENTRADO DE CLAVES'!$I$10:$AU$732,L$8,FALSE),"")</f>
        <v>149</v>
      </c>
      <c r="M81" s="16">
        <f>IFERROR(VLOOKUP($A81,'CONCENTRADO DE CLAVES'!$I$10:$AU$732,M$8,FALSE),"")</f>
        <v>6</v>
      </c>
      <c r="N81" s="16">
        <f>IFERROR(VLOOKUP($A81,'CONCENTRADO DE CLAVES'!$I$10:$AU$732,N$8,FALSE),"")</f>
        <v>4151</v>
      </c>
      <c r="O81" s="16">
        <f>IFERROR(VLOOKUP($A81,'CONCENTRADO DE CLAVES'!$I$10:$AU$732,O$8,FALSE),"")</f>
        <v>2</v>
      </c>
      <c r="P81" s="16">
        <f>IFERROR(VLOOKUP($A81,'CONCENTRADO DE CLAVES'!$I$10:$AU$732,P$8,FALSE),"")</f>
        <v>1</v>
      </c>
      <c r="Q81" s="16">
        <f>IFERROR(VLOOKUP($A81,'CONCENTRADO DE CLAVES'!$I$10:$AU$732,Q$8,FALSE),"")</f>
        <v>100</v>
      </c>
      <c r="R81" s="16">
        <f>IFERROR(VLOOKUP($A81,'CONCENTRADO DE CLAVES'!$I$10:$AU$732,R$8,FALSE),"")</f>
        <v>1</v>
      </c>
      <c r="S81" s="16">
        <f>IFERROR(VLOOKUP($A81,'CONCENTRADO DE CLAVES'!$I$10:$AU$732,S$8,FALSE),"")</f>
        <v>20</v>
      </c>
      <c r="T81" s="16">
        <f>IFERROR(VLOOKUP($A81,'CONCENTRADO DE CLAVES'!$I$10:$AU$732,T$8,FALSE),"")</f>
        <v>150</v>
      </c>
      <c r="U81" s="98" t="str">
        <f>IFERROR(VLOOKUP($A81,'CONCENTRADO DE CLAVES'!$I$10:$AU$732,U$8,FALSE),"")</f>
        <v>21121040100015125233E14906415102100100120150</v>
      </c>
      <c r="V81" s="31" t="str">
        <f>IFERROR(VLOOKUP($A81,'CONCENTRADO DE CLAVES'!$I$10:$AU$732,V$8,FALSE),"")</f>
        <v>CECYTEJ</v>
      </c>
      <c r="W81" s="13">
        <f>IFERROR(VLOOKUP($A81,'CONCENTRADO DE CLAVES'!$I$10:$AU$732,W$8,FALSE),"")</f>
        <v>0</v>
      </c>
      <c r="X81" s="13">
        <f>IFERROR(VLOOKUP($A81,'CONCENTRADO DE CLAVES'!$I$10:$AU$732,X$8,FALSE),"")</f>
        <v>0</v>
      </c>
      <c r="Y81" s="13">
        <f>IFERROR(VLOOKUP($A81,'CONCENTRADO DE CLAVES'!$I$10:$AU$732,Y$8,FALSE),"")</f>
        <v>0</v>
      </c>
      <c r="Z81" s="37">
        <f>IFERROR(VLOOKUP($A81,'CONCENTRADO DE CLAVES'!$I$10:$AU$732,Z$8,FALSE),"")</f>
        <v>0</v>
      </c>
      <c r="AA81" s="13">
        <f>IFERROR(VLOOKUP($A81,'CONCENTRADO DE CLAVES'!$I$10:$AU$732,AA$8,FALSE),"")</f>
        <v>0</v>
      </c>
      <c r="AB81" s="13">
        <f>IFERROR(VLOOKUP($A81,'CONCENTRADO DE CLAVES'!$I$10:$AU$732,AB$8,FALSE),"")</f>
        <v>0</v>
      </c>
      <c r="AC81" s="13">
        <f>IFERROR(VLOOKUP($A81,'CONCENTRADO DE CLAVES'!$I$10:$AU$732,AC$8,FALSE),"")</f>
        <v>0</v>
      </c>
      <c r="AD81" s="37">
        <f>IFERROR(VLOOKUP($A81,'CONCENTRADO DE CLAVES'!$I$10:$AU$732,AD$8,FALSE),"")</f>
        <v>0</v>
      </c>
      <c r="AE81" s="13">
        <f>IFERROR(VLOOKUP($A81,'CONCENTRADO DE CLAVES'!$I$10:$AU$732,AE$8,FALSE),"")</f>
        <v>0</v>
      </c>
      <c r="AF81" s="13">
        <f>IFERROR(VLOOKUP($A81,'CONCENTRADO DE CLAVES'!$I$10:$AU$732,AF$8,FALSE),"")</f>
        <v>0</v>
      </c>
      <c r="AG81" s="13">
        <f>IFERROR(VLOOKUP($A81,'CONCENTRADO DE CLAVES'!$I$10:$AU$732,AG$8,FALSE),"")</f>
        <v>0</v>
      </c>
      <c r="AH81" s="37">
        <f>IFERROR(VLOOKUP($A81,'CONCENTRADO DE CLAVES'!$I$10:$AU$732,AH$8,FALSE),"")</f>
        <v>0</v>
      </c>
      <c r="AI81" s="13">
        <f>IFERROR(VLOOKUP($A81,'CONCENTRADO DE CLAVES'!$I$10:$AU$732,AI$8,FALSE),"")</f>
        <v>0</v>
      </c>
      <c r="AJ81" s="13">
        <f>IFERROR(VLOOKUP($A81,'CONCENTRADO DE CLAVES'!$I$10:$AU$732,AJ$8,FALSE),"")</f>
        <v>0</v>
      </c>
      <c r="AK81" s="13">
        <f>IFERROR(VLOOKUP($A81,'CONCENTRADO DE CLAVES'!$I$10:$AU$732,AK$8,FALSE),"")</f>
        <v>168328.62</v>
      </c>
      <c r="AL81" s="37">
        <f>IFERROR(VLOOKUP($A81,'CONCENTRADO DE CLAVES'!$I$10:$AU$732,AL$8,FALSE),"")</f>
        <v>168328.62</v>
      </c>
      <c r="AM81" s="69">
        <f>IFERROR(VLOOKUP($A81,'CONCENTRADO DE CLAVES'!$I$10:$AU$732,AM$8,FALSE),"")</f>
        <v>168328.62</v>
      </c>
    </row>
    <row r="82" spans="1:39" x14ac:dyDescent="0.25">
      <c r="A82" s="15">
        <v>73</v>
      </c>
      <c r="B82" s="16" t="str">
        <f>IFERROR(VLOOKUP($A82,'CONCENTRADO DE CLAVES'!$I$10:$AU$732,B$8,FALSE),"")</f>
        <v>21121</v>
      </c>
      <c r="C82" s="16">
        <f>IFERROR(VLOOKUP($A82,'CONCENTRADO DE CLAVES'!$I$10:$AU$732,C$8,FALSE),"")</f>
        <v>4</v>
      </c>
      <c r="D82" s="16">
        <f>IFERROR(VLOOKUP($A82,'CONCENTRADO DE CLAVES'!$I$10:$AU$732,D$8,FALSE),"")</f>
        <v>10</v>
      </c>
      <c r="E82" s="16">
        <f>IFERROR(VLOOKUP($A82,'CONCENTRADO DE CLAVES'!$I$10:$AU$732,E$8,FALSE),"")</f>
        <v>151</v>
      </c>
      <c r="F82" s="16">
        <f>IFERROR(VLOOKUP($A82,'CONCENTRADO DE CLAVES'!$I$10:$AU$732,F$8,FALSE),"")</f>
        <v>2</v>
      </c>
      <c r="G82" s="16">
        <f>IFERROR(VLOOKUP($A82,'CONCENTRADO DE CLAVES'!$I$10:$AU$732,G$8,FALSE),"")</f>
        <v>5</v>
      </c>
      <c r="H82" s="16">
        <f>IFERROR(VLOOKUP($A82,'CONCENTRADO DE CLAVES'!$I$10:$AU$732,H$8,FALSE),"")</f>
        <v>2</v>
      </c>
      <c r="I82" s="16">
        <f>IFERROR(VLOOKUP($A82,'CONCENTRADO DE CLAVES'!$I$10:$AU$732,I$8,FALSE),"")</f>
        <v>3</v>
      </c>
      <c r="J82" s="16">
        <f>IFERROR(VLOOKUP($A82,'CONCENTRADO DE CLAVES'!$I$10:$AU$732,J$8,FALSE),"")</f>
        <v>3</v>
      </c>
      <c r="K82" s="16" t="str">
        <f>IFERROR(VLOOKUP($A82,'CONCENTRADO DE CLAVES'!$I$10:$AU$732,K$8,FALSE),"")</f>
        <v>E</v>
      </c>
      <c r="L82" s="16">
        <f>IFERROR(VLOOKUP($A82,'CONCENTRADO DE CLAVES'!$I$10:$AU$732,L$8,FALSE),"")</f>
        <v>149</v>
      </c>
      <c r="M82" s="16">
        <f>IFERROR(VLOOKUP($A82,'CONCENTRADO DE CLAVES'!$I$10:$AU$732,M$8,FALSE),"")</f>
        <v>6</v>
      </c>
      <c r="N82" s="16">
        <f>IFERROR(VLOOKUP($A82,'CONCENTRADO DE CLAVES'!$I$10:$AU$732,N$8,FALSE),"")</f>
        <v>4151</v>
      </c>
      <c r="O82" s="16">
        <f>IFERROR(VLOOKUP($A82,'CONCENTRADO DE CLAVES'!$I$10:$AU$732,O$8,FALSE),"")</f>
        <v>2</v>
      </c>
      <c r="P82" s="16">
        <f>IFERROR(VLOOKUP($A82,'CONCENTRADO DE CLAVES'!$I$10:$AU$732,P$8,FALSE),"")</f>
        <v>5</v>
      </c>
      <c r="Q82" s="16">
        <f>IFERROR(VLOOKUP($A82,'CONCENTRADO DE CLAVES'!$I$10:$AU$732,Q$8,FALSE),"")</f>
        <v>5415</v>
      </c>
      <c r="R82" s="16">
        <f>IFERROR(VLOOKUP($A82,'CONCENTRADO DE CLAVES'!$I$10:$AU$732,R$8,FALSE),"")</f>
        <v>1</v>
      </c>
      <c r="S82" s="16">
        <f>IFERROR(VLOOKUP($A82,'CONCENTRADO DE CLAVES'!$I$10:$AU$732,S$8,FALSE),"")</f>
        <v>20</v>
      </c>
      <c r="T82" s="16">
        <f>IFERROR(VLOOKUP($A82,'CONCENTRADO DE CLAVES'!$I$10:$AU$732,T$8,FALSE),"")</f>
        <v>150</v>
      </c>
      <c r="U82" s="98" t="str">
        <f>IFERROR(VLOOKUP($A82,'CONCENTRADO DE CLAVES'!$I$10:$AU$732,U$8,FALSE),"")</f>
        <v>21121040100015125233E14906415102505415120150</v>
      </c>
      <c r="V82" s="31" t="str">
        <f>IFERROR(VLOOKUP($A82,'CONCENTRADO DE CLAVES'!$I$10:$AU$732,V$8,FALSE),"")</f>
        <v>CECYTEJ</v>
      </c>
      <c r="W82" s="13">
        <f>IFERROR(VLOOKUP($A82,'CONCENTRADO DE CLAVES'!$I$10:$AU$732,W$8,FALSE),"")</f>
        <v>0</v>
      </c>
      <c r="X82" s="13">
        <f>IFERROR(VLOOKUP($A82,'CONCENTRADO DE CLAVES'!$I$10:$AU$732,X$8,FALSE),"")</f>
        <v>0</v>
      </c>
      <c r="Y82" s="13">
        <f>IFERROR(VLOOKUP($A82,'CONCENTRADO DE CLAVES'!$I$10:$AU$732,Y$8,FALSE),"")</f>
        <v>0</v>
      </c>
      <c r="Z82" s="37">
        <f>IFERROR(VLOOKUP($A82,'CONCENTRADO DE CLAVES'!$I$10:$AU$732,Z$8,FALSE),"")</f>
        <v>0</v>
      </c>
      <c r="AA82" s="13">
        <f>IFERROR(VLOOKUP($A82,'CONCENTRADO DE CLAVES'!$I$10:$AU$732,AA$8,FALSE),"")</f>
        <v>0</v>
      </c>
      <c r="AB82" s="13">
        <f>IFERROR(VLOOKUP($A82,'CONCENTRADO DE CLAVES'!$I$10:$AU$732,AB$8,FALSE),"")</f>
        <v>0</v>
      </c>
      <c r="AC82" s="13">
        <f>IFERROR(VLOOKUP($A82,'CONCENTRADO DE CLAVES'!$I$10:$AU$732,AC$8,FALSE),"")</f>
        <v>0</v>
      </c>
      <c r="AD82" s="37">
        <f>IFERROR(VLOOKUP($A82,'CONCENTRADO DE CLAVES'!$I$10:$AU$732,AD$8,FALSE),"")</f>
        <v>0</v>
      </c>
      <c r="AE82" s="13">
        <f>IFERROR(VLOOKUP($A82,'CONCENTRADO DE CLAVES'!$I$10:$AU$732,AE$8,FALSE),"")</f>
        <v>0</v>
      </c>
      <c r="AF82" s="13">
        <f>IFERROR(VLOOKUP($A82,'CONCENTRADO DE CLAVES'!$I$10:$AU$732,AF$8,FALSE),"")</f>
        <v>0</v>
      </c>
      <c r="AG82" s="13">
        <f>IFERROR(VLOOKUP($A82,'CONCENTRADO DE CLAVES'!$I$10:$AU$732,AG$8,FALSE),"")</f>
        <v>0</v>
      </c>
      <c r="AH82" s="37">
        <f>IFERROR(VLOOKUP($A82,'CONCENTRADO DE CLAVES'!$I$10:$AU$732,AH$8,FALSE),"")</f>
        <v>0</v>
      </c>
      <c r="AI82" s="13">
        <f>IFERROR(VLOOKUP($A82,'CONCENTRADO DE CLAVES'!$I$10:$AU$732,AI$8,FALSE),"")</f>
        <v>0</v>
      </c>
      <c r="AJ82" s="13">
        <f>IFERROR(VLOOKUP($A82,'CONCENTRADO DE CLAVES'!$I$10:$AU$732,AJ$8,FALSE),"")</f>
        <v>0</v>
      </c>
      <c r="AK82" s="13">
        <f>IFERROR(VLOOKUP($A82,'CONCENTRADO DE CLAVES'!$I$10:$AU$732,AK$8,FALSE),"")</f>
        <v>50459.75</v>
      </c>
      <c r="AL82" s="37">
        <f>IFERROR(VLOOKUP($A82,'CONCENTRADO DE CLAVES'!$I$10:$AU$732,AL$8,FALSE),"")</f>
        <v>50459.75</v>
      </c>
      <c r="AM82" s="69">
        <f>IFERROR(VLOOKUP($A82,'CONCENTRADO DE CLAVES'!$I$10:$AU$732,AM$8,FALSE),"")</f>
        <v>50459.75</v>
      </c>
    </row>
    <row r="83" spans="1:39" x14ac:dyDescent="0.25">
      <c r="A83" s="15">
        <v>74</v>
      </c>
      <c r="B83" s="16" t="str">
        <f>IFERROR(VLOOKUP($A83,'CONCENTRADO DE CLAVES'!$I$10:$AU$732,B$8,FALSE),"")</f>
        <v>21121</v>
      </c>
      <c r="C83" s="16">
        <f>IFERROR(VLOOKUP($A83,'CONCENTRADO DE CLAVES'!$I$10:$AU$732,C$8,FALSE),"")</f>
        <v>4</v>
      </c>
      <c r="D83" s="16">
        <f>IFERROR(VLOOKUP($A83,'CONCENTRADO DE CLAVES'!$I$10:$AU$732,D$8,FALSE),"")</f>
        <v>10</v>
      </c>
      <c r="E83" s="16">
        <f>IFERROR(VLOOKUP($A83,'CONCENTRADO DE CLAVES'!$I$10:$AU$732,E$8,FALSE),"")</f>
        <v>151</v>
      </c>
      <c r="F83" s="16">
        <f>IFERROR(VLOOKUP($A83,'CONCENTRADO DE CLAVES'!$I$10:$AU$732,F$8,FALSE),"")</f>
        <v>2</v>
      </c>
      <c r="G83" s="16">
        <f>IFERROR(VLOOKUP($A83,'CONCENTRADO DE CLAVES'!$I$10:$AU$732,G$8,FALSE),"")</f>
        <v>5</v>
      </c>
      <c r="H83" s="16">
        <f>IFERROR(VLOOKUP($A83,'CONCENTRADO DE CLAVES'!$I$10:$AU$732,H$8,FALSE),"")</f>
        <v>2</v>
      </c>
      <c r="I83" s="16">
        <f>IFERROR(VLOOKUP($A83,'CONCENTRADO DE CLAVES'!$I$10:$AU$732,I$8,FALSE),"")</f>
        <v>3</v>
      </c>
      <c r="J83" s="16">
        <f>IFERROR(VLOOKUP($A83,'CONCENTRADO DE CLAVES'!$I$10:$AU$732,J$8,FALSE),"")</f>
        <v>3</v>
      </c>
      <c r="K83" s="16" t="str">
        <f>IFERROR(VLOOKUP($A83,'CONCENTRADO DE CLAVES'!$I$10:$AU$732,K$8,FALSE),"")</f>
        <v>E</v>
      </c>
      <c r="L83" s="16">
        <f>IFERROR(VLOOKUP($A83,'CONCENTRADO DE CLAVES'!$I$10:$AU$732,L$8,FALSE),"")</f>
        <v>149</v>
      </c>
      <c r="M83" s="16">
        <f>IFERROR(VLOOKUP($A83,'CONCENTRADO DE CLAVES'!$I$10:$AU$732,M$8,FALSE),"")</f>
        <v>8</v>
      </c>
      <c r="N83" s="16">
        <f>IFERROR(VLOOKUP($A83,'CONCENTRADO DE CLAVES'!$I$10:$AU$732,N$8,FALSE),"")</f>
        <v>4151</v>
      </c>
      <c r="O83" s="16">
        <f>IFERROR(VLOOKUP($A83,'CONCENTRADO DE CLAVES'!$I$10:$AU$732,O$8,FALSE),"")</f>
        <v>2</v>
      </c>
      <c r="P83" s="16">
        <f>IFERROR(VLOOKUP($A83,'CONCENTRADO DE CLAVES'!$I$10:$AU$732,P$8,FALSE),"")</f>
        <v>1</v>
      </c>
      <c r="Q83" s="16">
        <f>IFERROR(VLOOKUP($A83,'CONCENTRADO DE CLAVES'!$I$10:$AU$732,Q$8,FALSE),"")</f>
        <v>100</v>
      </c>
      <c r="R83" s="16">
        <f>IFERROR(VLOOKUP($A83,'CONCENTRADO DE CLAVES'!$I$10:$AU$732,R$8,FALSE),"")</f>
        <v>1</v>
      </c>
      <c r="S83" s="16">
        <f>IFERROR(VLOOKUP($A83,'CONCENTRADO DE CLAVES'!$I$10:$AU$732,S$8,FALSE),"")</f>
        <v>20</v>
      </c>
      <c r="T83" s="16">
        <f>IFERROR(VLOOKUP($A83,'CONCENTRADO DE CLAVES'!$I$10:$AU$732,T$8,FALSE),"")</f>
        <v>150</v>
      </c>
      <c r="U83" s="98" t="str">
        <f>IFERROR(VLOOKUP($A83,'CONCENTRADO DE CLAVES'!$I$10:$AU$732,U$8,FALSE),"")</f>
        <v>21121040100015125233E14908415102100100120150</v>
      </c>
      <c r="V83" s="31" t="str">
        <f>IFERROR(VLOOKUP($A83,'CONCENTRADO DE CLAVES'!$I$10:$AU$732,V$8,FALSE),"")</f>
        <v>CECYTEJ</v>
      </c>
      <c r="W83" s="13">
        <f>IFERROR(VLOOKUP($A83,'CONCENTRADO DE CLAVES'!$I$10:$AU$732,W$8,FALSE),"")</f>
        <v>0</v>
      </c>
      <c r="X83" s="13">
        <f>IFERROR(VLOOKUP($A83,'CONCENTRADO DE CLAVES'!$I$10:$AU$732,X$8,FALSE),"")</f>
        <v>0</v>
      </c>
      <c r="Y83" s="13">
        <f>IFERROR(VLOOKUP($A83,'CONCENTRADO DE CLAVES'!$I$10:$AU$732,Y$8,FALSE),"")</f>
        <v>0</v>
      </c>
      <c r="Z83" s="37">
        <f>IFERROR(VLOOKUP($A83,'CONCENTRADO DE CLAVES'!$I$10:$AU$732,Z$8,FALSE),"")</f>
        <v>0</v>
      </c>
      <c r="AA83" s="13">
        <f>IFERROR(VLOOKUP($A83,'CONCENTRADO DE CLAVES'!$I$10:$AU$732,AA$8,FALSE),"")</f>
        <v>0</v>
      </c>
      <c r="AB83" s="13">
        <f>IFERROR(VLOOKUP($A83,'CONCENTRADO DE CLAVES'!$I$10:$AU$732,AB$8,FALSE),"")</f>
        <v>0</v>
      </c>
      <c r="AC83" s="13">
        <f>IFERROR(VLOOKUP($A83,'CONCENTRADO DE CLAVES'!$I$10:$AU$732,AC$8,FALSE),"")</f>
        <v>0</v>
      </c>
      <c r="AD83" s="37">
        <f>IFERROR(VLOOKUP($A83,'CONCENTRADO DE CLAVES'!$I$10:$AU$732,AD$8,FALSE),"")</f>
        <v>0</v>
      </c>
      <c r="AE83" s="13">
        <f>IFERROR(VLOOKUP($A83,'CONCENTRADO DE CLAVES'!$I$10:$AU$732,AE$8,FALSE),"")</f>
        <v>0</v>
      </c>
      <c r="AF83" s="13">
        <f>IFERROR(VLOOKUP($A83,'CONCENTRADO DE CLAVES'!$I$10:$AU$732,AF$8,FALSE),"")</f>
        <v>0</v>
      </c>
      <c r="AG83" s="13">
        <f>IFERROR(VLOOKUP($A83,'CONCENTRADO DE CLAVES'!$I$10:$AU$732,AG$8,FALSE),"")</f>
        <v>0</v>
      </c>
      <c r="AH83" s="37">
        <f>IFERROR(VLOOKUP($A83,'CONCENTRADO DE CLAVES'!$I$10:$AU$732,AH$8,FALSE),"")</f>
        <v>0</v>
      </c>
      <c r="AI83" s="13">
        <f>IFERROR(VLOOKUP($A83,'CONCENTRADO DE CLAVES'!$I$10:$AU$732,AI$8,FALSE),"")</f>
        <v>0</v>
      </c>
      <c r="AJ83" s="13">
        <f>IFERROR(VLOOKUP($A83,'CONCENTRADO DE CLAVES'!$I$10:$AU$732,AJ$8,FALSE),"")</f>
        <v>0</v>
      </c>
      <c r="AK83" s="13">
        <f>IFERROR(VLOOKUP($A83,'CONCENTRADO DE CLAVES'!$I$10:$AU$732,AK$8,FALSE),"")</f>
        <v>37406.36</v>
      </c>
      <c r="AL83" s="37">
        <f>IFERROR(VLOOKUP($A83,'CONCENTRADO DE CLAVES'!$I$10:$AU$732,AL$8,FALSE),"")</f>
        <v>37406.36</v>
      </c>
      <c r="AM83" s="69">
        <f>IFERROR(VLOOKUP($A83,'CONCENTRADO DE CLAVES'!$I$10:$AU$732,AM$8,FALSE),"")</f>
        <v>37406.36</v>
      </c>
    </row>
    <row r="84" spans="1:39" x14ac:dyDescent="0.25">
      <c r="A84" s="15">
        <v>75</v>
      </c>
      <c r="B84" s="16" t="str">
        <f>IFERROR(VLOOKUP($A84,'CONCENTRADO DE CLAVES'!$I$10:$AU$732,B$8,FALSE),"")</f>
        <v>21121</v>
      </c>
      <c r="C84" s="16">
        <f>IFERROR(VLOOKUP($A84,'CONCENTRADO DE CLAVES'!$I$10:$AU$732,C$8,FALSE),"")</f>
        <v>4</v>
      </c>
      <c r="D84" s="16">
        <f>IFERROR(VLOOKUP($A84,'CONCENTRADO DE CLAVES'!$I$10:$AU$732,D$8,FALSE),"")</f>
        <v>10</v>
      </c>
      <c r="E84" s="16">
        <f>IFERROR(VLOOKUP($A84,'CONCENTRADO DE CLAVES'!$I$10:$AU$732,E$8,FALSE),"")</f>
        <v>151</v>
      </c>
      <c r="F84" s="16">
        <f>IFERROR(VLOOKUP($A84,'CONCENTRADO DE CLAVES'!$I$10:$AU$732,F$8,FALSE),"")</f>
        <v>2</v>
      </c>
      <c r="G84" s="16">
        <f>IFERROR(VLOOKUP($A84,'CONCENTRADO DE CLAVES'!$I$10:$AU$732,G$8,FALSE),"")</f>
        <v>5</v>
      </c>
      <c r="H84" s="16">
        <f>IFERROR(VLOOKUP($A84,'CONCENTRADO DE CLAVES'!$I$10:$AU$732,H$8,FALSE),"")</f>
        <v>2</v>
      </c>
      <c r="I84" s="16">
        <f>IFERROR(VLOOKUP($A84,'CONCENTRADO DE CLAVES'!$I$10:$AU$732,I$8,FALSE),"")</f>
        <v>3</v>
      </c>
      <c r="J84" s="16">
        <f>IFERROR(VLOOKUP($A84,'CONCENTRADO DE CLAVES'!$I$10:$AU$732,J$8,FALSE),"")</f>
        <v>3</v>
      </c>
      <c r="K84" s="16" t="str">
        <f>IFERROR(VLOOKUP($A84,'CONCENTRADO DE CLAVES'!$I$10:$AU$732,K$8,FALSE),"")</f>
        <v>E</v>
      </c>
      <c r="L84" s="16">
        <f>IFERROR(VLOOKUP($A84,'CONCENTRADO DE CLAVES'!$I$10:$AU$732,L$8,FALSE),"")</f>
        <v>149</v>
      </c>
      <c r="M84" s="16">
        <f>IFERROR(VLOOKUP($A84,'CONCENTRADO DE CLAVES'!$I$10:$AU$732,M$8,FALSE),"")</f>
        <v>8</v>
      </c>
      <c r="N84" s="16">
        <f>IFERROR(VLOOKUP($A84,'CONCENTRADO DE CLAVES'!$I$10:$AU$732,N$8,FALSE),"")</f>
        <v>4151</v>
      </c>
      <c r="O84" s="16">
        <f>IFERROR(VLOOKUP($A84,'CONCENTRADO DE CLAVES'!$I$10:$AU$732,O$8,FALSE),"")</f>
        <v>2</v>
      </c>
      <c r="P84" s="16">
        <f>IFERROR(VLOOKUP($A84,'CONCENTRADO DE CLAVES'!$I$10:$AU$732,P$8,FALSE),"")</f>
        <v>5</v>
      </c>
      <c r="Q84" s="16">
        <f>IFERROR(VLOOKUP($A84,'CONCENTRADO DE CLAVES'!$I$10:$AU$732,Q$8,FALSE),"")</f>
        <v>5415</v>
      </c>
      <c r="R84" s="16">
        <f>IFERROR(VLOOKUP($A84,'CONCENTRADO DE CLAVES'!$I$10:$AU$732,R$8,FALSE),"")</f>
        <v>1</v>
      </c>
      <c r="S84" s="16">
        <f>IFERROR(VLOOKUP($A84,'CONCENTRADO DE CLAVES'!$I$10:$AU$732,S$8,FALSE),"")</f>
        <v>20</v>
      </c>
      <c r="T84" s="16">
        <f>IFERROR(VLOOKUP($A84,'CONCENTRADO DE CLAVES'!$I$10:$AU$732,T$8,FALSE),"")</f>
        <v>150</v>
      </c>
      <c r="U84" s="98" t="str">
        <f>IFERROR(VLOOKUP($A84,'CONCENTRADO DE CLAVES'!$I$10:$AU$732,U$8,FALSE),"")</f>
        <v>21121040100015125233E14908415102505415120150</v>
      </c>
      <c r="V84" s="31" t="str">
        <f>IFERROR(VLOOKUP($A84,'CONCENTRADO DE CLAVES'!$I$10:$AU$732,V$8,FALSE),"")</f>
        <v>CECYTEJ</v>
      </c>
      <c r="W84" s="13">
        <f>IFERROR(VLOOKUP($A84,'CONCENTRADO DE CLAVES'!$I$10:$AU$732,W$8,FALSE),"")</f>
        <v>0</v>
      </c>
      <c r="X84" s="13">
        <f>IFERROR(VLOOKUP($A84,'CONCENTRADO DE CLAVES'!$I$10:$AU$732,X$8,FALSE),"")</f>
        <v>0</v>
      </c>
      <c r="Y84" s="13">
        <f>IFERROR(VLOOKUP($A84,'CONCENTRADO DE CLAVES'!$I$10:$AU$732,Y$8,FALSE),"")</f>
        <v>0</v>
      </c>
      <c r="Z84" s="37">
        <f>IFERROR(VLOOKUP($A84,'CONCENTRADO DE CLAVES'!$I$10:$AU$732,Z$8,FALSE),"")</f>
        <v>0</v>
      </c>
      <c r="AA84" s="13">
        <f>IFERROR(VLOOKUP($A84,'CONCENTRADO DE CLAVES'!$I$10:$AU$732,AA$8,FALSE),"")</f>
        <v>0</v>
      </c>
      <c r="AB84" s="13">
        <f>IFERROR(VLOOKUP($A84,'CONCENTRADO DE CLAVES'!$I$10:$AU$732,AB$8,FALSE),"")</f>
        <v>0</v>
      </c>
      <c r="AC84" s="13">
        <f>IFERROR(VLOOKUP($A84,'CONCENTRADO DE CLAVES'!$I$10:$AU$732,AC$8,FALSE),"")</f>
        <v>0</v>
      </c>
      <c r="AD84" s="37">
        <f>IFERROR(VLOOKUP($A84,'CONCENTRADO DE CLAVES'!$I$10:$AU$732,AD$8,FALSE),"")</f>
        <v>0</v>
      </c>
      <c r="AE84" s="13">
        <f>IFERROR(VLOOKUP($A84,'CONCENTRADO DE CLAVES'!$I$10:$AU$732,AE$8,FALSE),"")</f>
        <v>0</v>
      </c>
      <c r="AF84" s="13">
        <f>IFERROR(VLOOKUP($A84,'CONCENTRADO DE CLAVES'!$I$10:$AU$732,AF$8,FALSE),"")</f>
        <v>0</v>
      </c>
      <c r="AG84" s="13">
        <f>IFERROR(VLOOKUP($A84,'CONCENTRADO DE CLAVES'!$I$10:$AU$732,AG$8,FALSE),"")</f>
        <v>0</v>
      </c>
      <c r="AH84" s="37">
        <f>IFERROR(VLOOKUP($A84,'CONCENTRADO DE CLAVES'!$I$10:$AU$732,AH$8,FALSE),"")</f>
        <v>0</v>
      </c>
      <c r="AI84" s="13">
        <f>IFERROR(VLOOKUP($A84,'CONCENTRADO DE CLAVES'!$I$10:$AU$732,AI$8,FALSE),"")</f>
        <v>0</v>
      </c>
      <c r="AJ84" s="13">
        <f>IFERROR(VLOOKUP($A84,'CONCENTRADO DE CLAVES'!$I$10:$AU$732,AJ$8,FALSE),"")</f>
        <v>0</v>
      </c>
      <c r="AK84" s="13">
        <f>IFERROR(VLOOKUP($A84,'CONCENTRADO DE CLAVES'!$I$10:$AU$732,AK$8,FALSE),"")</f>
        <v>11691.89</v>
      </c>
      <c r="AL84" s="37">
        <f>IFERROR(VLOOKUP($A84,'CONCENTRADO DE CLAVES'!$I$10:$AU$732,AL$8,FALSE),"")</f>
        <v>11691.89</v>
      </c>
      <c r="AM84" s="69">
        <f>IFERROR(VLOOKUP($A84,'CONCENTRADO DE CLAVES'!$I$10:$AU$732,AM$8,FALSE),"")</f>
        <v>11691.89</v>
      </c>
    </row>
    <row r="85" spans="1:39" x14ac:dyDescent="0.25">
      <c r="A85" s="15">
        <v>76</v>
      </c>
      <c r="B85" s="16" t="str">
        <f>IFERROR(VLOOKUP($A85,'CONCENTRADO DE CLAVES'!$I$10:$AU$732,B$8,FALSE),"")</f>
        <v>21121</v>
      </c>
      <c r="C85" s="16">
        <f>IFERROR(VLOOKUP($A85,'CONCENTRADO DE CLAVES'!$I$10:$AU$732,C$8,FALSE),"")</f>
        <v>4</v>
      </c>
      <c r="D85" s="16">
        <f>IFERROR(VLOOKUP($A85,'CONCENTRADO DE CLAVES'!$I$10:$AU$732,D$8,FALSE),"")</f>
        <v>10</v>
      </c>
      <c r="E85" s="16">
        <f>IFERROR(VLOOKUP($A85,'CONCENTRADO DE CLAVES'!$I$10:$AU$732,E$8,FALSE),"")</f>
        <v>151</v>
      </c>
      <c r="F85" s="16">
        <f>IFERROR(VLOOKUP($A85,'CONCENTRADO DE CLAVES'!$I$10:$AU$732,F$8,FALSE),"")</f>
        <v>2</v>
      </c>
      <c r="G85" s="16">
        <f>IFERROR(VLOOKUP($A85,'CONCENTRADO DE CLAVES'!$I$10:$AU$732,G$8,FALSE),"")</f>
        <v>5</v>
      </c>
      <c r="H85" s="16">
        <f>IFERROR(VLOOKUP($A85,'CONCENTRADO DE CLAVES'!$I$10:$AU$732,H$8,FALSE),"")</f>
        <v>2</v>
      </c>
      <c r="I85" s="16">
        <f>IFERROR(VLOOKUP($A85,'CONCENTRADO DE CLAVES'!$I$10:$AU$732,I$8,FALSE),"")</f>
        <v>3</v>
      </c>
      <c r="J85" s="16">
        <f>IFERROR(VLOOKUP($A85,'CONCENTRADO DE CLAVES'!$I$10:$AU$732,J$8,FALSE),"")</f>
        <v>3</v>
      </c>
      <c r="K85" s="16" t="str">
        <f>IFERROR(VLOOKUP($A85,'CONCENTRADO DE CLAVES'!$I$10:$AU$732,K$8,FALSE),"")</f>
        <v>E</v>
      </c>
      <c r="L85" s="16">
        <f>IFERROR(VLOOKUP($A85,'CONCENTRADO DE CLAVES'!$I$10:$AU$732,L$8,FALSE),"")</f>
        <v>149</v>
      </c>
      <c r="M85" s="16">
        <f>IFERROR(VLOOKUP($A85,'CONCENTRADO DE CLAVES'!$I$10:$AU$732,M$8,FALSE),"")</f>
        <v>7</v>
      </c>
      <c r="N85" s="16">
        <f>IFERROR(VLOOKUP($A85,'CONCENTRADO DE CLAVES'!$I$10:$AU$732,N$8,FALSE),"")</f>
        <v>4151</v>
      </c>
      <c r="O85" s="16">
        <f>IFERROR(VLOOKUP($A85,'CONCENTRADO DE CLAVES'!$I$10:$AU$732,O$8,FALSE),"")</f>
        <v>2</v>
      </c>
      <c r="P85" s="16">
        <f>IFERROR(VLOOKUP($A85,'CONCENTRADO DE CLAVES'!$I$10:$AU$732,P$8,FALSE),"")</f>
        <v>1</v>
      </c>
      <c r="Q85" s="16">
        <f>IFERROR(VLOOKUP($A85,'CONCENTRADO DE CLAVES'!$I$10:$AU$732,Q$8,FALSE),"")</f>
        <v>100</v>
      </c>
      <c r="R85" s="16">
        <f>IFERROR(VLOOKUP($A85,'CONCENTRADO DE CLAVES'!$I$10:$AU$732,R$8,FALSE),"")</f>
        <v>1</v>
      </c>
      <c r="S85" s="16">
        <f>IFERROR(VLOOKUP($A85,'CONCENTRADO DE CLAVES'!$I$10:$AU$732,S$8,FALSE),"")</f>
        <v>20</v>
      </c>
      <c r="T85" s="16">
        <f>IFERROR(VLOOKUP($A85,'CONCENTRADO DE CLAVES'!$I$10:$AU$732,T$8,FALSE),"")</f>
        <v>150</v>
      </c>
      <c r="U85" s="98" t="str">
        <f>IFERROR(VLOOKUP($A85,'CONCENTRADO DE CLAVES'!$I$10:$AU$732,U$8,FALSE),"")</f>
        <v>21121040100015125233E14907415102100100120150</v>
      </c>
      <c r="V85" s="31" t="str">
        <f>IFERROR(VLOOKUP($A85,'CONCENTRADO DE CLAVES'!$I$10:$AU$732,V$8,FALSE),"")</f>
        <v>CECYTEJ</v>
      </c>
      <c r="W85" s="13">
        <f>IFERROR(VLOOKUP($A85,'CONCENTRADO DE CLAVES'!$I$10:$AU$732,W$8,FALSE),"")</f>
        <v>0</v>
      </c>
      <c r="X85" s="13">
        <f>IFERROR(VLOOKUP($A85,'CONCENTRADO DE CLAVES'!$I$10:$AU$732,X$8,FALSE),"")</f>
        <v>0</v>
      </c>
      <c r="Y85" s="13">
        <f>IFERROR(VLOOKUP($A85,'CONCENTRADO DE CLAVES'!$I$10:$AU$732,Y$8,FALSE),"")</f>
        <v>0</v>
      </c>
      <c r="Z85" s="37">
        <f>IFERROR(VLOOKUP($A85,'CONCENTRADO DE CLAVES'!$I$10:$AU$732,Z$8,FALSE),"")</f>
        <v>0</v>
      </c>
      <c r="AA85" s="13">
        <f>IFERROR(VLOOKUP($A85,'CONCENTRADO DE CLAVES'!$I$10:$AU$732,AA$8,FALSE),"")</f>
        <v>0</v>
      </c>
      <c r="AB85" s="13">
        <f>IFERROR(VLOOKUP($A85,'CONCENTRADO DE CLAVES'!$I$10:$AU$732,AB$8,FALSE),"")</f>
        <v>0</v>
      </c>
      <c r="AC85" s="13">
        <f>IFERROR(VLOOKUP($A85,'CONCENTRADO DE CLAVES'!$I$10:$AU$732,AC$8,FALSE),"")</f>
        <v>0</v>
      </c>
      <c r="AD85" s="37">
        <f>IFERROR(VLOOKUP($A85,'CONCENTRADO DE CLAVES'!$I$10:$AU$732,AD$8,FALSE),"")</f>
        <v>0</v>
      </c>
      <c r="AE85" s="13">
        <f>IFERROR(VLOOKUP($A85,'CONCENTRADO DE CLAVES'!$I$10:$AU$732,AE$8,FALSE),"")</f>
        <v>0</v>
      </c>
      <c r="AF85" s="13">
        <f>IFERROR(VLOOKUP($A85,'CONCENTRADO DE CLAVES'!$I$10:$AU$732,AF$8,FALSE),"")</f>
        <v>0</v>
      </c>
      <c r="AG85" s="13">
        <f>IFERROR(VLOOKUP($A85,'CONCENTRADO DE CLAVES'!$I$10:$AU$732,AG$8,FALSE),"")</f>
        <v>0</v>
      </c>
      <c r="AH85" s="37">
        <f>IFERROR(VLOOKUP($A85,'CONCENTRADO DE CLAVES'!$I$10:$AU$732,AH$8,FALSE),"")</f>
        <v>0</v>
      </c>
      <c r="AI85" s="13">
        <f>IFERROR(VLOOKUP($A85,'CONCENTRADO DE CLAVES'!$I$10:$AU$732,AI$8,FALSE),"")</f>
        <v>0</v>
      </c>
      <c r="AJ85" s="13">
        <f>IFERROR(VLOOKUP($A85,'CONCENTRADO DE CLAVES'!$I$10:$AU$732,AJ$8,FALSE),"")</f>
        <v>0</v>
      </c>
      <c r="AK85" s="13">
        <f>IFERROR(VLOOKUP($A85,'CONCENTRADO DE CLAVES'!$I$10:$AU$732,AK$8,FALSE),"")</f>
        <v>18703.18</v>
      </c>
      <c r="AL85" s="37">
        <f>IFERROR(VLOOKUP($A85,'CONCENTRADO DE CLAVES'!$I$10:$AU$732,AL$8,FALSE),"")</f>
        <v>18703.18</v>
      </c>
      <c r="AM85" s="69">
        <f>IFERROR(VLOOKUP($A85,'CONCENTRADO DE CLAVES'!$I$10:$AU$732,AM$8,FALSE),"")</f>
        <v>18703.18</v>
      </c>
    </row>
    <row r="86" spans="1:39" x14ac:dyDescent="0.25">
      <c r="A86" s="15">
        <v>77</v>
      </c>
      <c r="B86" s="16" t="str">
        <f>IFERROR(VLOOKUP($A86,'CONCENTRADO DE CLAVES'!$I$10:$AU$732,B$8,FALSE),"")</f>
        <v>21121</v>
      </c>
      <c r="C86" s="16">
        <f>IFERROR(VLOOKUP($A86,'CONCENTRADO DE CLAVES'!$I$10:$AU$732,C$8,FALSE),"")</f>
        <v>4</v>
      </c>
      <c r="D86" s="16">
        <f>IFERROR(VLOOKUP($A86,'CONCENTRADO DE CLAVES'!$I$10:$AU$732,D$8,FALSE),"")</f>
        <v>10</v>
      </c>
      <c r="E86" s="16">
        <f>IFERROR(VLOOKUP($A86,'CONCENTRADO DE CLAVES'!$I$10:$AU$732,E$8,FALSE),"")</f>
        <v>151</v>
      </c>
      <c r="F86" s="16">
        <f>IFERROR(VLOOKUP($A86,'CONCENTRADO DE CLAVES'!$I$10:$AU$732,F$8,FALSE),"")</f>
        <v>2</v>
      </c>
      <c r="G86" s="16">
        <f>IFERROR(VLOOKUP($A86,'CONCENTRADO DE CLAVES'!$I$10:$AU$732,G$8,FALSE),"")</f>
        <v>5</v>
      </c>
      <c r="H86" s="16">
        <f>IFERROR(VLOOKUP($A86,'CONCENTRADO DE CLAVES'!$I$10:$AU$732,H$8,FALSE),"")</f>
        <v>2</v>
      </c>
      <c r="I86" s="16">
        <f>IFERROR(VLOOKUP($A86,'CONCENTRADO DE CLAVES'!$I$10:$AU$732,I$8,FALSE),"")</f>
        <v>3</v>
      </c>
      <c r="J86" s="16">
        <f>IFERROR(VLOOKUP($A86,'CONCENTRADO DE CLAVES'!$I$10:$AU$732,J$8,FALSE),"")</f>
        <v>3</v>
      </c>
      <c r="K86" s="16" t="str">
        <f>IFERROR(VLOOKUP($A86,'CONCENTRADO DE CLAVES'!$I$10:$AU$732,K$8,FALSE),"")</f>
        <v>E</v>
      </c>
      <c r="L86" s="16">
        <f>IFERROR(VLOOKUP($A86,'CONCENTRADO DE CLAVES'!$I$10:$AU$732,L$8,FALSE),"")</f>
        <v>149</v>
      </c>
      <c r="M86" s="16">
        <f>IFERROR(VLOOKUP($A86,'CONCENTRADO DE CLAVES'!$I$10:$AU$732,M$8,FALSE),"")</f>
        <v>7</v>
      </c>
      <c r="N86" s="16">
        <f>IFERROR(VLOOKUP($A86,'CONCENTRADO DE CLAVES'!$I$10:$AU$732,N$8,FALSE),"")</f>
        <v>4151</v>
      </c>
      <c r="O86" s="16">
        <f>IFERROR(VLOOKUP($A86,'CONCENTRADO DE CLAVES'!$I$10:$AU$732,O$8,FALSE),"")</f>
        <v>2</v>
      </c>
      <c r="P86" s="16">
        <f>IFERROR(VLOOKUP($A86,'CONCENTRADO DE CLAVES'!$I$10:$AU$732,P$8,FALSE),"")</f>
        <v>5</v>
      </c>
      <c r="Q86" s="16">
        <f>IFERROR(VLOOKUP($A86,'CONCENTRADO DE CLAVES'!$I$10:$AU$732,Q$8,FALSE),"")</f>
        <v>5415</v>
      </c>
      <c r="R86" s="16">
        <f>IFERROR(VLOOKUP($A86,'CONCENTRADO DE CLAVES'!$I$10:$AU$732,R$8,FALSE),"")</f>
        <v>1</v>
      </c>
      <c r="S86" s="16">
        <f>IFERROR(VLOOKUP($A86,'CONCENTRADO DE CLAVES'!$I$10:$AU$732,S$8,FALSE),"")</f>
        <v>20</v>
      </c>
      <c r="T86" s="16">
        <f>IFERROR(VLOOKUP($A86,'CONCENTRADO DE CLAVES'!$I$10:$AU$732,T$8,FALSE),"")</f>
        <v>150</v>
      </c>
      <c r="U86" s="98" t="str">
        <f>IFERROR(VLOOKUP($A86,'CONCENTRADO DE CLAVES'!$I$10:$AU$732,U$8,FALSE),"")</f>
        <v>21121040100015125233E14907415102505415120150</v>
      </c>
      <c r="V86" s="31" t="str">
        <f>IFERROR(VLOOKUP($A86,'CONCENTRADO DE CLAVES'!$I$10:$AU$732,V$8,FALSE),"")</f>
        <v>CECYTEJ</v>
      </c>
      <c r="W86" s="13">
        <f>IFERROR(VLOOKUP($A86,'CONCENTRADO DE CLAVES'!$I$10:$AU$732,W$8,FALSE),"")</f>
        <v>0</v>
      </c>
      <c r="X86" s="13">
        <f>IFERROR(VLOOKUP($A86,'CONCENTRADO DE CLAVES'!$I$10:$AU$732,X$8,FALSE),"")</f>
        <v>0</v>
      </c>
      <c r="Y86" s="13">
        <f>IFERROR(VLOOKUP($A86,'CONCENTRADO DE CLAVES'!$I$10:$AU$732,Y$8,FALSE),"")</f>
        <v>0</v>
      </c>
      <c r="Z86" s="37">
        <f>IFERROR(VLOOKUP($A86,'CONCENTRADO DE CLAVES'!$I$10:$AU$732,Z$8,FALSE),"")</f>
        <v>0</v>
      </c>
      <c r="AA86" s="13">
        <f>IFERROR(VLOOKUP($A86,'CONCENTRADO DE CLAVES'!$I$10:$AU$732,AA$8,FALSE),"")</f>
        <v>0</v>
      </c>
      <c r="AB86" s="13">
        <f>IFERROR(VLOOKUP($A86,'CONCENTRADO DE CLAVES'!$I$10:$AU$732,AB$8,FALSE),"")</f>
        <v>0</v>
      </c>
      <c r="AC86" s="13">
        <f>IFERROR(VLOOKUP($A86,'CONCENTRADO DE CLAVES'!$I$10:$AU$732,AC$8,FALSE),"")</f>
        <v>0</v>
      </c>
      <c r="AD86" s="37">
        <f>IFERROR(VLOOKUP($A86,'CONCENTRADO DE CLAVES'!$I$10:$AU$732,AD$8,FALSE),"")</f>
        <v>0</v>
      </c>
      <c r="AE86" s="13">
        <f>IFERROR(VLOOKUP($A86,'CONCENTRADO DE CLAVES'!$I$10:$AU$732,AE$8,FALSE),"")</f>
        <v>0</v>
      </c>
      <c r="AF86" s="13">
        <f>IFERROR(VLOOKUP($A86,'CONCENTRADO DE CLAVES'!$I$10:$AU$732,AF$8,FALSE),"")</f>
        <v>0</v>
      </c>
      <c r="AG86" s="13">
        <f>IFERROR(VLOOKUP($A86,'CONCENTRADO DE CLAVES'!$I$10:$AU$732,AG$8,FALSE),"")</f>
        <v>0</v>
      </c>
      <c r="AH86" s="37">
        <f>IFERROR(VLOOKUP($A86,'CONCENTRADO DE CLAVES'!$I$10:$AU$732,AH$8,FALSE),"")</f>
        <v>0</v>
      </c>
      <c r="AI86" s="13">
        <f>IFERROR(VLOOKUP($A86,'CONCENTRADO DE CLAVES'!$I$10:$AU$732,AI$8,FALSE),"")</f>
        <v>0</v>
      </c>
      <c r="AJ86" s="13">
        <f>IFERROR(VLOOKUP($A86,'CONCENTRADO DE CLAVES'!$I$10:$AU$732,AJ$8,FALSE),"")</f>
        <v>0</v>
      </c>
      <c r="AK86" s="13">
        <f>IFERROR(VLOOKUP($A86,'CONCENTRADO DE CLAVES'!$I$10:$AU$732,AK$8,FALSE),"")</f>
        <v>5538.27</v>
      </c>
      <c r="AL86" s="37">
        <f>IFERROR(VLOOKUP($A86,'CONCENTRADO DE CLAVES'!$I$10:$AU$732,AL$8,FALSE),"")</f>
        <v>5538.27</v>
      </c>
      <c r="AM86" s="69">
        <f>IFERROR(VLOOKUP($A86,'CONCENTRADO DE CLAVES'!$I$10:$AU$732,AM$8,FALSE),"")</f>
        <v>5538.27</v>
      </c>
    </row>
    <row r="87" spans="1:39" x14ac:dyDescent="0.25">
      <c r="A87" s="15">
        <v>78</v>
      </c>
      <c r="B87" s="16" t="str">
        <f>IFERROR(VLOOKUP($A87,'CONCENTRADO DE CLAVES'!$I$10:$AU$732,B$8,FALSE),"")</f>
        <v>21121</v>
      </c>
      <c r="C87" s="16">
        <f>IFERROR(VLOOKUP($A87,'CONCENTRADO DE CLAVES'!$I$10:$AU$732,C$8,FALSE),"")</f>
        <v>4</v>
      </c>
      <c r="D87" s="16">
        <f>IFERROR(VLOOKUP($A87,'CONCENTRADO DE CLAVES'!$I$10:$AU$732,D$8,FALSE),"")</f>
        <v>10</v>
      </c>
      <c r="E87" s="16">
        <f>IFERROR(VLOOKUP($A87,'CONCENTRADO DE CLAVES'!$I$10:$AU$732,E$8,FALSE),"")</f>
        <v>151</v>
      </c>
      <c r="F87" s="16">
        <f>IFERROR(VLOOKUP($A87,'CONCENTRADO DE CLAVES'!$I$10:$AU$732,F$8,FALSE),"")</f>
        <v>2</v>
      </c>
      <c r="G87" s="16">
        <f>IFERROR(VLOOKUP($A87,'CONCENTRADO DE CLAVES'!$I$10:$AU$732,G$8,FALSE),"")</f>
        <v>5</v>
      </c>
      <c r="H87" s="16">
        <f>IFERROR(VLOOKUP($A87,'CONCENTRADO DE CLAVES'!$I$10:$AU$732,H$8,FALSE),"")</f>
        <v>2</v>
      </c>
      <c r="I87" s="16">
        <f>IFERROR(VLOOKUP($A87,'CONCENTRADO DE CLAVES'!$I$10:$AU$732,I$8,FALSE),"")</f>
        <v>3</v>
      </c>
      <c r="J87" s="16">
        <f>IFERROR(VLOOKUP($A87,'CONCENTRADO DE CLAVES'!$I$10:$AU$732,J$8,FALSE),"")</f>
        <v>3</v>
      </c>
      <c r="K87" s="16" t="str">
        <f>IFERROR(VLOOKUP($A87,'CONCENTRADO DE CLAVES'!$I$10:$AU$732,K$8,FALSE),"")</f>
        <v>E</v>
      </c>
      <c r="L87" s="16">
        <f>IFERROR(VLOOKUP($A87,'CONCENTRADO DE CLAVES'!$I$10:$AU$732,L$8,FALSE),"")</f>
        <v>149</v>
      </c>
      <c r="M87" s="16">
        <f>IFERROR(VLOOKUP($A87,'CONCENTRADO DE CLAVES'!$I$10:$AU$732,M$8,FALSE),"")</f>
        <v>9</v>
      </c>
      <c r="N87" s="16">
        <f>IFERROR(VLOOKUP($A87,'CONCENTRADO DE CLAVES'!$I$10:$AU$732,N$8,FALSE),"")</f>
        <v>4151</v>
      </c>
      <c r="O87" s="16">
        <f>IFERROR(VLOOKUP($A87,'CONCENTRADO DE CLAVES'!$I$10:$AU$732,O$8,FALSE),"")</f>
        <v>2</v>
      </c>
      <c r="P87" s="16">
        <f>IFERROR(VLOOKUP($A87,'CONCENTRADO DE CLAVES'!$I$10:$AU$732,P$8,FALSE),"")</f>
        <v>1</v>
      </c>
      <c r="Q87" s="16">
        <f>IFERROR(VLOOKUP($A87,'CONCENTRADO DE CLAVES'!$I$10:$AU$732,Q$8,FALSE),"")</f>
        <v>100</v>
      </c>
      <c r="R87" s="16">
        <f>IFERROR(VLOOKUP($A87,'CONCENTRADO DE CLAVES'!$I$10:$AU$732,R$8,FALSE),"")</f>
        <v>1</v>
      </c>
      <c r="S87" s="16">
        <f>IFERROR(VLOOKUP($A87,'CONCENTRADO DE CLAVES'!$I$10:$AU$732,S$8,FALSE),"")</f>
        <v>20</v>
      </c>
      <c r="T87" s="16">
        <f>IFERROR(VLOOKUP($A87,'CONCENTRADO DE CLAVES'!$I$10:$AU$732,T$8,FALSE),"")</f>
        <v>150</v>
      </c>
      <c r="U87" s="98" t="str">
        <f>IFERROR(VLOOKUP($A87,'CONCENTRADO DE CLAVES'!$I$10:$AU$732,U$8,FALSE),"")</f>
        <v>21121040100015125233E14909415102100100120150</v>
      </c>
      <c r="V87" s="31" t="str">
        <f>IFERROR(VLOOKUP($A87,'CONCENTRADO DE CLAVES'!$I$10:$AU$732,V$8,FALSE),"")</f>
        <v>CECYTEJ</v>
      </c>
      <c r="W87" s="13">
        <f>IFERROR(VLOOKUP($A87,'CONCENTRADO DE CLAVES'!$I$10:$AU$732,W$8,FALSE),"")</f>
        <v>0</v>
      </c>
      <c r="X87" s="13">
        <f>IFERROR(VLOOKUP($A87,'CONCENTRADO DE CLAVES'!$I$10:$AU$732,X$8,FALSE),"")</f>
        <v>0</v>
      </c>
      <c r="Y87" s="13">
        <f>IFERROR(VLOOKUP($A87,'CONCENTRADO DE CLAVES'!$I$10:$AU$732,Y$8,FALSE),"")</f>
        <v>0</v>
      </c>
      <c r="Z87" s="37">
        <f>IFERROR(VLOOKUP($A87,'CONCENTRADO DE CLAVES'!$I$10:$AU$732,Z$8,FALSE),"")</f>
        <v>0</v>
      </c>
      <c r="AA87" s="13">
        <f>IFERROR(VLOOKUP($A87,'CONCENTRADO DE CLAVES'!$I$10:$AU$732,AA$8,FALSE),"")</f>
        <v>0</v>
      </c>
      <c r="AB87" s="13">
        <f>IFERROR(VLOOKUP($A87,'CONCENTRADO DE CLAVES'!$I$10:$AU$732,AB$8,FALSE),"")</f>
        <v>0</v>
      </c>
      <c r="AC87" s="13">
        <f>IFERROR(VLOOKUP($A87,'CONCENTRADO DE CLAVES'!$I$10:$AU$732,AC$8,FALSE),"")</f>
        <v>0</v>
      </c>
      <c r="AD87" s="37">
        <f>IFERROR(VLOOKUP($A87,'CONCENTRADO DE CLAVES'!$I$10:$AU$732,AD$8,FALSE),"")</f>
        <v>0</v>
      </c>
      <c r="AE87" s="13">
        <f>IFERROR(VLOOKUP($A87,'CONCENTRADO DE CLAVES'!$I$10:$AU$732,AE$8,FALSE),"")</f>
        <v>0</v>
      </c>
      <c r="AF87" s="13">
        <f>IFERROR(VLOOKUP($A87,'CONCENTRADO DE CLAVES'!$I$10:$AU$732,AF$8,FALSE),"")</f>
        <v>0</v>
      </c>
      <c r="AG87" s="13">
        <f>IFERROR(VLOOKUP($A87,'CONCENTRADO DE CLAVES'!$I$10:$AU$732,AG$8,FALSE),"")</f>
        <v>0</v>
      </c>
      <c r="AH87" s="37">
        <f>IFERROR(VLOOKUP($A87,'CONCENTRADO DE CLAVES'!$I$10:$AU$732,AH$8,FALSE),"")</f>
        <v>0</v>
      </c>
      <c r="AI87" s="13">
        <f>IFERROR(VLOOKUP($A87,'CONCENTRADO DE CLAVES'!$I$10:$AU$732,AI$8,FALSE),"")</f>
        <v>0</v>
      </c>
      <c r="AJ87" s="13">
        <f>IFERROR(VLOOKUP($A87,'CONCENTRADO DE CLAVES'!$I$10:$AU$732,AJ$8,FALSE),"")</f>
        <v>0</v>
      </c>
      <c r="AK87" s="13">
        <f>IFERROR(VLOOKUP($A87,'CONCENTRADO DE CLAVES'!$I$10:$AU$732,AK$8,FALSE),"")</f>
        <v>37406.36</v>
      </c>
      <c r="AL87" s="37">
        <f>IFERROR(VLOOKUP($A87,'CONCENTRADO DE CLAVES'!$I$10:$AU$732,AL$8,FALSE),"")</f>
        <v>37406.36</v>
      </c>
      <c r="AM87" s="69">
        <f>IFERROR(VLOOKUP($A87,'CONCENTRADO DE CLAVES'!$I$10:$AU$732,AM$8,FALSE),"")</f>
        <v>37406.36</v>
      </c>
    </row>
    <row r="88" spans="1:39" x14ac:dyDescent="0.25">
      <c r="A88" s="15">
        <v>79</v>
      </c>
      <c r="B88" s="16" t="str">
        <f>IFERROR(VLOOKUP($A88,'CONCENTRADO DE CLAVES'!$I$10:$AU$732,B$8,FALSE),"")</f>
        <v>21121</v>
      </c>
      <c r="C88" s="16">
        <f>IFERROR(VLOOKUP($A88,'CONCENTRADO DE CLAVES'!$I$10:$AU$732,C$8,FALSE),"")</f>
        <v>4</v>
      </c>
      <c r="D88" s="16">
        <f>IFERROR(VLOOKUP($A88,'CONCENTRADO DE CLAVES'!$I$10:$AU$732,D$8,FALSE),"")</f>
        <v>10</v>
      </c>
      <c r="E88" s="16">
        <f>IFERROR(VLOOKUP($A88,'CONCENTRADO DE CLAVES'!$I$10:$AU$732,E$8,FALSE),"")</f>
        <v>151</v>
      </c>
      <c r="F88" s="16">
        <f>IFERROR(VLOOKUP($A88,'CONCENTRADO DE CLAVES'!$I$10:$AU$732,F$8,FALSE),"")</f>
        <v>2</v>
      </c>
      <c r="G88" s="16">
        <f>IFERROR(VLOOKUP($A88,'CONCENTRADO DE CLAVES'!$I$10:$AU$732,G$8,FALSE),"")</f>
        <v>5</v>
      </c>
      <c r="H88" s="16">
        <f>IFERROR(VLOOKUP($A88,'CONCENTRADO DE CLAVES'!$I$10:$AU$732,H$8,FALSE),"")</f>
        <v>2</v>
      </c>
      <c r="I88" s="16">
        <f>IFERROR(VLOOKUP($A88,'CONCENTRADO DE CLAVES'!$I$10:$AU$732,I$8,FALSE),"")</f>
        <v>3</v>
      </c>
      <c r="J88" s="16">
        <f>IFERROR(VLOOKUP($A88,'CONCENTRADO DE CLAVES'!$I$10:$AU$732,J$8,FALSE),"")</f>
        <v>3</v>
      </c>
      <c r="K88" s="16" t="str">
        <f>IFERROR(VLOOKUP($A88,'CONCENTRADO DE CLAVES'!$I$10:$AU$732,K$8,FALSE),"")</f>
        <v>E</v>
      </c>
      <c r="L88" s="16">
        <f>IFERROR(VLOOKUP($A88,'CONCENTRADO DE CLAVES'!$I$10:$AU$732,L$8,FALSE),"")</f>
        <v>149</v>
      </c>
      <c r="M88" s="16">
        <f>IFERROR(VLOOKUP($A88,'CONCENTRADO DE CLAVES'!$I$10:$AU$732,M$8,FALSE),"")</f>
        <v>9</v>
      </c>
      <c r="N88" s="16">
        <f>IFERROR(VLOOKUP($A88,'CONCENTRADO DE CLAVES'!$I$10:$AU$732,N$8,FALSE),"")</f>
        <v>4151</v>
      </c>
      <c r="O88" s="16">
        <f>IFERROR(VLOOKUP($A88,'CONCENTRADO DE CLAVES'!$I$10:$AU$732,O$8,FALSE),"")</f>
        <v>2</v>
      </c>
      <c r="P88" s="16">
        <f>IFERROR(VLOOKUP($A88,'CONCENTRADO DE CLAVES'!$I$10:$AU$732,P$8,FALSE),"")</f>
        <v>5</v>
      </c>
      <c r="Q88" s="16">
        <f>IFERROR(VLOOKUP($A88,'CONCENTRADO DE CLAVES'!$I$10:$AU$732,Q$8,FALSE),"")</f>
        <v>5415</v>
      </c>
      <c r="R88" s="16">
        <f>IFERROR(VLOOKUP($A88,'CONCENTRADO DE CLAVES'!$I$10:$AU$732,R$8,FALSE),"")</f>
        <v>1</v>
      </c>
      <c r="S88" s="16">
        <f>IFERROR(VLOOKUP($A88,'CONCENTRADO DE CLAVES'!$I$10:$AU$732,S$8,FALSE),"")</f>
        <v>20</v>
      </c>
      <c r="T88" s="16">
        <f>IFERROR(VLOOKUP($A88,'CONCENTRADO DE CLAVES'!$I$10:$AU$732,T$8,FALSE),"")</f>
        <v>150</v>
      </c>
      <c r="U88" s="98" t="str">
        <f>IFERROR(VLOOKUP($A88,'CONCENTRADO DE CLAVES'!$I$10:$AU$732,U$8,FALSE),"")</f>
        <v>21121040100015125233E14909415102505415120150</v>
      </c>
      <c r="V88" s="31" t="str">
        <f>IFERROR(VLOOKUP($A88,'CONCENTRADO DE CLAVES'!$I$10:$AU$732,V$8,FALSE),"")</f>
        <v>CECYTEJ</v>
      </c>
      <c r="W88" s="13">
        <f>IFERROR(VLOOKUP($A88,'CONCENTRADO DE CLAVES'!$I$10:$AU$732,W$8,FALSE),"")</f>
        <v>0</v>
      </c>
      <c r="X88" s="13">
        <f>IFERROR(VLOOKUP($A88,'CONCENTRADO DE CLAVES'!$I$10:$AU$732,X$8,FALSE),"")</f>
        <v>0</v>
      </c>
      <c r="Y88" s="13">
        <f>IFERROR(VLOOKUP($A88,'CONCENTRADO DE CLAVES'!$I$10:$AU$732,Y$8,FALSE),"")</f>
        <v>0</v>
      </c>
      <c r="Z88" s="37">
        <f>IFERROR(VLOOKUP($A88,'CONCENTRADO DE CLAVES'!$I$10:$AU$732,Z$8,FALSE),"")</f>
        <v>0</v>
      </c>
      <c r="AA88" s="13">
        <f>IFERROR(VLOOKUP($A88,'CONCENTRADO DE CLAVES'!$I$10:$AU$732,AA$8,FALSE),"")</f>
        <v>0</v>
      </c>
      <c r="AB88" s="13">
        <f>IFERROR(VLOOKUP($A88,'CONCENTRADO DE CLAVES'!$I$10:$AU$732,AB$8,FALSE),"")</f>
        <v>0</v>
      </c>
      <c r="AC88" s="13">
        <f>IFERROR(VLOOKUP($A88,'CONCENTRADO DE CLAVES'!$I$10:$AU$732,AC$8,FALSE),"")</f>
        <v>0</v>
      </c>
      <c r="AD88" s="37">
        <f>IFERROR(VLOOKUP($A88,'CONCENTRADO DE CLAVES'!$I$10:$AU$732,AD$8,FALSE),"")</f>
        <v>0</v>
      </c>
      <c r="AE88" s="13">
        <f>IFERROR(VLOOKUP($A88,'CONCENTRADO DE CLAVES'!$I$10:$AU$732,AE$8,FALSE),"")</f>
        <v>0</v>
      </c>
      <c r="AF88" s="13">
        <f>IFERROR(VLOOKUP($A88,'CONCENTRADO DE CLAVES'!$I$10:$AU$732,AF$8,FALSE),"")</f>
        <v>0</v>
      </c>
      <c r="AG88" s="13">
        <f>IFERROR(VLOOKUP($A88,'CONCENTRADO DE CLAVES'!$I$10:$AU$732,AG$8,FALSE),"")</f>
        <v>0</v>
      </c>
      <c r="AH88" s="37">
        <f>IFERROR(VLOOKUP($A88,'CONCENTRADO DE CLAVES'!$I$10:$AU$732,AH$8,FALSE),"")</f>
        <v>0</v>
      </c>
      <c r="AI88" s="13">
        <f>IFERROR(VLOOKUP($A88,'CONCENTRADO DE CLAVES'!$I$10:$AU$732,AI$8,FALSE),"")</f>
        <v>0</v>
      </c>
      <c r="AJ88" s="13">
        <f>IFERROR(VLOOKUP($A88,'CONCENTRADO DE CLAVES'!$I$10:$AU$732,AJ$8,FALSE),"")</f>
        <v>0</v>
      </c>
      <c r="AK88" s="13">
        <f>IFERROR(VLOOKUP($A88,'CONCENTRADO DE CLAVES'!$I$10:$AU$732,AK$8,FALSE),"")</f>
        <v>11691.89</v>
      </c>
      <c r="AL88" s="37">
        <f>IFERROR(VLOOKUP($A88,'CONCENTRADO DE CLAVES'!$I$10:$AU$732,AL$8,FALSE),"")</f>
        <v>11691.89</v>
      </c>
      <c r="AM88" s="69">
        <f>IFERROR(VLOOKUP($A88,'CONCENTRADO DE CLAVES'!$I$10:$AU$732,AM$8,FALSE),"")</f>
        <v>11691.89</v>
      </c>
    </row>
    <row r="89" spans="1:39" x14ac:dyDescent="0.25">
      <c r="A89" s="15">
        <v>80</v>
      </c>
      <c r="B89" s="16" t="str">
        <f>IFERROR(VLOOKUP($A89,'CONCENTRADO DE CLAVES'!$I$10:$AU$732,B$8,FALSE),"")</f>
        <v>21121</v>
      </c>
      <c r="C89" s="16">
        <f>IFERROR(VLOOKUP($A89,'CONCENTRADO DE CLAVES'!$I$10:$AU$732,C$8,FALSE),"")</f>
        <v>4</v>
      </c>
      <c r="D89" s="16">
        <f>IFERROR(VLOOKUP($A89,'CONCENTRADO DE CLAVES'!$I$10:$AU$732,D$8,FALSE),"")</f>
        <v>11</v>
      </c>
      <c r="E89" s="16">
        <f>IFERROR(VLOOKUP($A89,'CONCENTRADO DE CLAVES'!$I$10:$AU$732,E$8,FALSE),"")</f>
        <v>152</v>
      </c>
      <c r="F89" s="16">
        <f>IFERROR(VLOOKUP($A89,'CONCENTRADO DE CLAVES'!$I$10:$AU$732,F$8,FALSE),"")</f>
        <v>2</v>
      </c>
      <c r="G89" s="16">
        <f>IFERROR(VLOOKUP($A89,'CONCENTRADO DE CLAVES'!$I$10:$AU$732,G$8,FALSE),"")</f>
        <v>5</v>
      </c>
      <c r="H89" s="16">
        <f>IFERROR(VLOOKUP($A89,'CONCENTRADO DE CLAVES'!$I$10:$AU$732,H$8,FALSE),"")</f>
        <v>2</v>
      </c>
      <c r="I89" s="16">
        <f>IFERROR(VLOOKUP($A89,'CONCENTRADO DE CLAVES'!$I$10:$AU$732,I$8,FALSE),"")</f>
        <v>3</v>
      </c>
      <c r="J89" s="16">
        <f>IFERROR(VLOOKUP($A89,'CONCENTRADO DE CLAVES'!$I$10:$AU$732,J$8,FALSE),"")</f>
        <v>3</v>
      </c>
      <c r="K89" s="16" t="str">
        <f>IFERROR(VLOOKUP($A89,'CONCENTRADO DE CLAVES'!$I$10:$AU$732,K$8,FALSE),"")</f>
        <v>E</v>
      </c>
      <c r="L89" s="16">
        <f>IFERROR(VLOOKUP($A89,'CONCENTRADO DE CLAVES'!$I$10:$AU$732,L$8,FALSE),"")</f>
        <v>150</v>
      </c>
      <c r="M89" s="16">
        <f>IFERROR(VLOOKUP($A89,'CONCENTRADO DE CLAVES'!$I$10:$AU$732,M$8,FALSE),"")</f>
        <v>1</v>
      </c>
      <c r="N89" s="16">
        <f>IFERROR(VLOOKUP($A89,'CONCENTRADO DE CLAVES'!$I$10:$AU$732,N$8,FALSE),"")</f>
        <v>4151</v>
      </c>
      <c r="O89" s="16">
        <f>IFERROR(VLOOKUP($A89,'CONCENTRADO DE CLAVES'!$I$10:$AU$732,O$8,FALSE),"")</f>
        <v>2</v>
      </c>
      <c r="P89" s="16">
        <f>IFERROR(VLOOKUP($A89,'CONCENTRADO DE CLAVES'!$I$10:$AU$732,P$8,FALSE),"")</f>
        <v>1</v>
      </c>
      <c r="Q89" s="16">
        <f>IFERROR(VLOOKUP($A89,'CONCENTRADO DE CLAVES'!$I$10:$AU$732,Q$8,FALSE),"")</f>
        <v>100</v>
      </c>
      <c r="R89" s="16">
        <f>IFERROR(VLOOKUP($A89,'CONCENTRADO DE CLAVES'!$I$10:$AU$732,R$8,FALSE),"")</f>
        <v>1</v>
      </c>
      <c r="S89" s="16">
        <f>IFERROR(VLOOKUP($A89,'CONCENTRADO DE CLAVES'!$I$10:$AU$732,S$8,FALSE),"")</f>
        <v>20</v>
      </c>
      <c r="T89" s="16">
        <f>IFERROR(VLOOKUP($A89,'CONCENTRADO DE CLAVES'!$I$10:$AU$732,T$8,FALSE),"")</f>
        <v>150</v>
      </c>
      <c r="U89" s="98" t="str">
        <f>IFERROR(VLOOKUP($A89,'CONCENTRADO DE CLAVES'!$I$10:$AU$732,U$8,FALSE),"")</f>
        <v>21121040110015225233E15001415102100100120150</v>
      </c>
      <c r="V89" s="31" t="str">
        <f>IFERROR(VLOOKUP($A89,'CONCENTRADO DE CLAVES'!$I$10:$AU$732,V$8,FALSE),"")</f>
        <v>COBAEJ</v>
      </c>
      <c r="W89" s="13">
        <f>IFERROR(VLOOKUP($A89,'CONCENTRADO DE CLAVES'!$I$10:$AU$732,W$8,FALSE),"")</f>
        <v>0</v>
      </c>
      <c r="X89" s="13">
        <f>IFERROR(VLOOKUP($A89,'CONCENTRADO DE CLAVES'!$I$10:$AU$732,X$8,FALSE),"")</f>
        <v>0</v>
      </c>
      <c r="Y89" s="13">
        <f>IFERROR(VLOOKUP($A89,'CONCENTRADO DE CLAVES'!$I$10:$AU$732,Y$8,FALSE),"")</f>
        <v>0</v>
      </c>
      <c r="Z89" s="37">
        <f>IFERROR(VLOOKUP($A89,'CONCENTRADO DE CLAVES'!$I$10:$AU$732,Z$8,FALSE),"")</f>
        <v>0</v>
      </c>
      <c r="AA89" s="13">
        <f>IFERROR(VLOOKUP($A89,'CONCENTRADO DE CLAVES'!$I$10:$AU$732,AA$8,FALSE),"")</f>
        <v>0</v>
      </c>
      <c r="AB89" s="13">
        <f>IFERROR(VLOOKUP($A89,'CONCENTRADO DE CLAVES'!$I$10:$AU$732,AB$8,FALSE),"")</f>
        <v>0</v>
      </c>
      <c r="AC89" s="13">
        <f>IFERROR(VLOOKUP($A89,'CONCENTRADO DE CLAVES'!$I$10:$AU$732,AC$8,FALSE),"")</f>
        <v>0</v>
      </c>
      <c r="AD89" s="37">
        <f>IFERROR(VLOOKUP($A89,'CONCENTRADO DE CLAVES'!$I$10:$AU$732,AD$8,FALSE),"")</f>
        <v>0</v>
      </c>
      <c r="AE89" s="13">
        <f>IFERROR(VLOOKUP($A89,'CONCENTRADO DE CLAVES'!$I$10:$AU$732,AE$8,FALSE),"")</f>
        <v>0</v>
      </c>
      <c r="AF89" s="13">
        <f>IFERROR(VLOOKUP($A89,'CONCENTRADO DE CLAVES'!$I$10:$AU$732,AF$8,FALSE),"")</f>
        <v>0</v>
      </c>
      <c r="AG89" s="13">
        <f>IFERROR(VLOOKUP($A89,'CONCENTRADO DE CLAVES'!$I$10:$AU$732,AG$8,FALSE),"")</f>
        <v>0</v>
      </c>
      <c r="AH89" s="37">
        <f>IFERROR(VLOOKUP($A89,'CONCENTRADO DE CLAVES'!$I$10:$AU$732,AH$8,FALSE),"")</f>
        <v>0</v>
      </c>
      <c r="AI89" s="13">
        <f>IFERROR(VLOOKUP($A89,'CONCENTRADO DE CLAVES'!$I$10:$AU$732,AI$8,FALSE),"")</f>
        <v>0</v>
      </c>
      <c r="AJ89" s="13">
        <f>IFERROR(VLOOKUP($A89,'CONCENTRADO DE CLAVES'!$I$10:$AU$732,AJ$8,FALSE),"")</f>
        <v>0</v>
      </c>
      <c r="AK89" s="13">
        <f>IFERROR(VLOOKUP($A89,'CONCENTRADO DE CLAVES'!$I$10:$AU$732,AK$8,FALSE),"")</f>
        <v>1842968</v>
      </c>
      <c r="AL89" s="37">
        <f>IFERROR(VLOOKUP($A89,'CONCENTRADO DE CLAVES'!$I$10:$AU$732,AL$8,FALSE),"")</f>
        <v>1842968</v>
      </c>
      <c r="AM89" s="69">
        <f>IFERROR(VLOOKUP($A89,'CONCENTRADO DE CLAVES'!$I$10:$AU$732,AM$8,FALSE),"")</f>
        <v>1842968</v>
      </c>
    </row>
    <row r="90" spans="1:39" x14ac:dyDescent="0.25">
      <c r="A90" s="15">
        <v>81</v>
      </c>
      <c r="B90" s="16" t="str">
        <f>IFERROR(VLOOKUP($A90,'CONCENTRADO DE CLAVES'!$I$10:$AU$732,B$8,FALSE),"")</f>
        <v>21121</v>
      </c>
      <c r="C90" s="16">
        <f>IFERROR(VLOOKUP($A90,'CONCENTRADO DE CLAVES'!$I$10:$AU$732,C$8,FALSE),"")</f>
        <v>4</v>
      </c>
      <c r="D90" s="16">
        <f>IFERROR(VLOOKUP($A90,'CONCENTRADO DE CLAVES'!$I$10:$AU$732,D$8,FALSE),"")</f>
        <v>11</v>
      </c>
      <c r="E90" s="16">
        <f>IFERROR(VLOOKUP($A90,'CONCENTRADO DE CLAVES'!$I$10:$AU$732,E$8,FALSE),"")</f>
        <v>152</v>
      </c>
      <c r="F90" s="16">
        <f>IFERROR(VLOOKUP($A90,'CONCENTRADO DE CLAVES'!$I$10:$AU$732,F$8,FALSE),"")</f>
        <v>2</v>
      </c>
      <c r="G90" s="16">
        <f>IFERROR(VLOOKUP($A90,'CONCENTRADO DE CLAVES'!$I$10:$AU$732,G$8,FALSE),"")</f>
        <v>5</v>
      </c>
      <c r="H90" s="16">
        <f>IFERROR(VLOOKUP($A90,'CONCENTRADO DE CLAVES'!$I$10:$AU$732,H$8,FALSE),"")</f>
        <v>2</v>
      </c>
      <c r="I90" s="16">
        <f>IFERROR(VLOOKUP($A90,'CONCENTRADO DE CLAVES'!$I$10:$AU$732,I$8,FALSE),"")</f>
        <v>3</v>
      </c>
      <c r="J90" s="16">
        <f>IFERROR(VLOOKUP($A90,'CONCENTRADO DE CLAVES'!$I$10:$AU$732,J$8,FALSE),"")</f>
        <v>3</v>
      </c>
      <c r="K90" s="16" t="str">
        <f>IFERROR(VLOOKUP($A90,'CONCENTRADO DE CLAVES'!$I$10:$AU$732,K$8,FALSE),"")</f>
        <v>E</v>
      </c>
      <c r="L90" s="16">
        <f>IFERROR(VLOOKUP($A90,'CONCENTRADO DE CLAVES'!$I$10:$AU$732,L$8,FALSE),"")</f>
        <v>150</v>
      </c>
      <c r="M90" s="16">
        <f>IFERROR(VLOOKUP($A90,'CONCENTRADO DE CLAVES'!$I$10:$AU$732,M$8,FALSE),"")</f>
        <v>1</v>
      </c>
      <c r="N90" s="16">
        <f>IFERROR(VLOOKUP($A90,'CONCENTRADO DE CLAVES'!$I$10:$AU$732,N$8,FALSE),"")</f>
        <v>4151</v>
      </c>
      <c r="O90" s="16">
        <f>IFERROR(VLOOKUP($A90,'CONCENTRADO DE CLAVES'!$I$10:$AU$732,O$8,FALSE),"")</f>
        <v>2</v>
      </c>
      <c r="P90" s="16">
        <f>IFERROR(VLOOKUP($A90,'CONCENTRADO DE CLAVES'!$I$10:$AU$732,P$8,FALSE),"")</f>
        <v>5</v>
      </c>
      <c r="Q90" s="16">
        <f>IFERROR(VLOOKUP($A90,'CONCENTRADO DE CLAVES'!$I$10:$AU$732,Q$8,FALSE),"")</f>
        <v>5515</v>
      </c>
      <c r="R90" s="16">
        <f>IFERROR(VLOOKUP($A90,'CONCENTRADO DE CLAVES'!$I$10:$AU$732,R$8,FALSE),"")</f>
        <v>1</v>
      </c>
      <c r="S90" s="16">
        <f>IFERROR(VLOOKUP($A90,'CONCENTRADO DE CLAVES'!$I$10:$AU$732,S$8,FALSE),"")</f>
        <v>20</v>
      </c>
      <c r="T90" s="16">
        <f>IFERROR(VLOOKUP($A90,'CONCENTRADO DE CLAVES'!$I$10:$AU$732,T$8,FALSE),"")</f>
        <v>150</v>
      </c>
      <c r="U90" s="98" t="str">
        <f>IFERROR(VLOOKUP($A90,'CONCENTRADO DE CLAVES'!$I$10:$AU$732,U$8,FALSE),"")</f>
        <v>21121040110015225233E15001415102505515120150</v>
      </c>
      <c r="V90" s="31" t="str">
        <f>IFERROR(VLOOKUP($A90,'CONCENTRADO DE CLAVES'!$I$10:$AU$732,V$8,FALSE),"")</f>
        <v>COBAEJ</v>
      </c>
      <c r="W90" s="13">
        <f>IFERROR(VLOOKUP($A90,'CONCENTRADO DE CLAVES'!$I$10:$AU$732,W$8,FALSE),"")</f>
        <v>0</v>
      </c>
      <c r="X90" s="13">
        <f>IFERROR(VLOOKUP($A90,'CONCENTRADO DE CLAVES'!$I$10:$AU$732,X$8,FALSE),"")</f>
        <v>0</v>
      </c>
      <c r="Y90" s="13">
        <f>IFERROR(VLOOKUP($A90,'CONCENTRADO DE CLAVES'!$I$10:$AU$732,Y$8,FALSE),"")</f>
        <v>0</v>
      </c>
      <c r="Z90" s="37">
        <f>IFERROR(VLOOKUP($A90,'CONCENTRADO DE CLAVES'!$I$10:$AU$732,Z$8,FALSE),"")</f>
        <v>0</v>
      </c>
      <c r="AA90" s="13">
        <f>IFERROR(VLOOKUP($A90,'CONCENTRADO DE CLAVES'!$I$10:$AU$732,AA$8,FALSE),"")</f>
        <v>0</v>
      </c>
      <c r="AB90" s="13">
        <f>IFERROR(VLOOKUP($A90,'CONCENTRADO DE CLAVES'!$I$10:$AU$732,AB$8,FALSE),"")</f>
        <v>0</v>
      </c>
      <c r="AC90" s="13">
        <f>IFERROR(VLOOKUP($A90,'CONCENTRADO DE CLAVES'!$I$10:$AU$732,AC$8,FALSE),"")</f>
        <v>0</v>
      </c>
      <c r="AD90" s="37">
        <f>IFERROR(VLOOKUP($A90,'CONCENTRADO DE CLAVES'!$I$10:$AU$732,AD$8,FALSE),"")</f>
        <v>0</v>
      </c>
      <c r="AE90" s="13">
        <f>IFERROR(VLOOKUP($A90,'CONCENTRADO DE CLAVES'!$I$10:$AU$732,AE$8,FALSE),"")</f>
        <v>0</v>
      </c>
      <c r="AF90" s="13">
        <f>IFERROR(VLOOKUP($A90,'CONCENTRADO DE CLAVES'!$I$10:$AU$732,AF$8,FALSE),"")</f>
        <v>0</v>
      </c>
      <c r="AG90" s="13">
        <f>IFERROR(VLOOKUP($A90,'CONCENTRADO DE CLAVES'!$I$10:$AU$732,AG$8,FALSE),"")</f>
        <v>0</v>
      </c>
      <c r="AH90" s="37">
        <f>IFERROR(VLOOKUP($A90,'CONCENTRADO DE CLAVES'!$I$10:$AU$732,AH$8,FALSE),"")</f>
        <v>0</v>
      </c>
      <c r="AI90" s="13">
        <f>IFERROR(VLOOKUP($A90,'CONCENTRADO DE CLAVES'!$I$10:$AU$732,AI$8,FALSE),"")</f>
        <v>0</v>
      </c>
      <c r="AJ90" s="13">
        <f>IFERROR(VLOOKUP($A90,'CONCENTRADO DE CLAVES'!$I$10:$AU$732,AJ$8,FALSE),"")</f>
        <v>0</v>
      </c>
      <c r="AK90" s="13">
        <f>IFERROR(VLOOKUP($A90,'CONCENTRADO DE CLAVES'!$I$10:$AU$732,AK$8,FALSE),"")</f>
        <v>6183122.3200000003</v>
      </c>
      <c r="AL90" s="37">
        <f>IFERROR(VLOOKUP($A90,'CONCENTRADO DE CLAVES'!$I$10:$AU$732,AL$8,FALSE),"")</f>
        <v>6183122.3200000003</v>
      </c>
      <c r="AM90" s="69">
        <f>IFERROR(VLOOKUP($A90,'CONCENTRADO DE CLAVES'!$I$10:$AU$732,AM$8,FALSE),"")</f>
        <v>6183122.3200000003</v>
      </c>
    </row>
    <row r="91" spans="1:39" x14ac:dyDescent="0.25">
      <c r="A91" s="15">
        <v>82</v>
      </c>
      <c r="B91" s="16" t="str">
        <f>IFERROR(VLOOKUP($A91,'CONCENTRADO DE CLAVES'!$I$10:$AU$732,B$8,FALSE),"")</f>
        <v>21121</v>
      </c>
      <c r="C91" s="16">
        <f>IFERROR(VLOOKUP($A91,'CONCENTRADO DE CLAVES'!$I$10:$AU$732,C$8,FALSE),"")</f>
        <v>4</v>
      </c>
      <c r="D91" s="16">
        <f>IFERROR(VLOOKUP($A91,'CONCENTRADO DE CLAVES'!$I$10:$AU$732,D$8,FALSE),"")</f>
        <v>12</v>
      </c>
      <c r="E91" s="16">
        <f>IFERROR(VLOOKUP($A91,'CONCENTRADO DE CLAVES'!$I$10:$AU$732,E$8,FALSE),"")</f>
        <v>153</v>
      </c>
      <c r="F91" s="16">
        <f>IFERROR(VLOOKUP($A91,'CONCENTRADO DE CLAVES'!$I$10:$AU$732,F$8,FALSE),"")</f>
        <v>2</v>
      </c>
      <c r="G91" s="16">
        <f>IFERROR(VLOOKUP($A91,'CONCENTRADO DE CLAVES'!$I$10:$AU$732,G$8,FALSE),"")</f>
        <v>4</v>
      </c>
      <c r="H91" s="16">
        <f>IFERROR(VLOOKUP($A91,'CONCENTRADO DE CLAVES'!$I$10:$AU$732,H$8,FALSE),"")</f>
        <v>1</v>
      </c>
      <c r="I91" s="16">
        <f>IFERROR(VLOOKUP($A91,'CONCENTRADO DE CLAVES'!$I$10:$AU$732,I$8,FALSE),"")</f>
        <v>4</v>
      </c>
      <c r="J91" s="16">
        <f>IFERROR(VLOOKUP($A91,'CONCENTRADO DE CLAVES'!$I$10:$AU$732,J$8,FALSE),"")</f>
        <v>1</v>
      </c>
      <c r="K91" s="16" t="str">
        <f>IFERROR(VLOOKUP($A91,'CONCENTRADO DE CLAVES'!$I$10:$AU$732,K$8,FALSE),"")</f>
        <v>M</v>
      </c>
      <c r="L91" s="16">
        <f>IFERROR(VLOOKUP($A91,'CONCENTRADO DE CLAVES'!$I$10:$AU$732,L$8,FALSE),"")</f>
        <v>108</v>
      </c>
      <c r="M91" s="16">
        <f>IFERROR(VLOOKUP($A91,'CONCENTRADO DE CLAVES'!$I$10:$AU$732,M$8,FALSE),"")</f>
        <v>2</v>
      </c>
      <c r="N91" s="16">
        <f>IFERROR(VLOOKUP($A91,'CONCENTRADO DE CLAVES'!$I$10:$AU$732,N$8,FALSE),"")</f>
        <v>4151</v>
      </c>
      <c r="O91" s="16">
        <f>IFERROR(VLOOKUP($A91,'CONCENTRADO DE CLAVES'!$I$10:$AU$732,O$8,FALSE),"")</f>
        <v>1</v>
      </c>
      <c r="P91" s="16">
        <f>IFERROR(VLOOKUP($A91,'CONCENTRADO DE CLAVES'!$I$10:$AU$732,P$8,FALSE),"")</f>
        <v>1</v>
      </c>
      <c r="Q91" s="16">
        <f>IFERROR(VLOOKUP($A91,'CONCENTRADO DE CLAVES'!$I$10:$AU$732,Q$8,FALSE),"")</f>
        <v>100</v>
      </c>
      <c r="R91" s="16">
        <f>IFERROR(VLOOKUP($A91,'CONCENTRADO DE CLAVES'!$I$10:$AU$732,R$8,FALSE),"")</f>
        <v>1</v>
      </c>
      <c r="S91" s="16">
        <f>IFERROR(VLOOKUP($A91,'CONCENTRADO DE CLAVES'!$I$10:$AU$732,S$8,FALSE),"")</f>
        <v>12</v>
      </c>
      <c r="T91" s="16">
        <f>IFERROR(VLOOKUP($A91,'CONCENTRADO DE CLAVES'!$I$10:$AU$732,T$8,FALSE),"")</f>
        <v>39</v>
      </c>
      <c r="U91" s="98" t="str">
        <f>IFERROR(VLOOKUP($A91,'CONCENTRADO DE CLAVES'!$I$10:$AU$732,U$8,FALSE),"")</f>
        <v>21121040120015324141M10802415101100100112039</v>
      </c>
      <c r="V91" s="31" t="str">
        <f>IFERROR(VLOOKUP($A91,'CONCENTRADO DE CLAVES'!$I$10:$AU$732,V$8,FALSE),"")</f>
        <v>CODE</v>
      </c>
      <c r="W91" s="13">
        <f>IFERROR(VLOOKUP($A91,'CONCENTRADO DE CLAVES'!$I$10:$AU$732,W$8,FALSE),"")</f>
        <v>0</v>
      </c>
      <c r="X91" s="13">
        <f>IFERROR(VLOOKUP($A91,'CONCENTRADO DE CLAVES'!$I$10:$AU$732,X$8,FALSE),"")</f>
        <v>0</v>
      </c>
      <c r="Y91" s="13">
        <f>IFERROR(VLOOKUP($A91,'CONCENTRADO DE CLAVES'!$I$10:$AU$732,Y$8,FALSE),"")</f>
        <v>0</v>
      </c>
      <c r="Z91" s="37">
        <f>IFERROR(VLOOKUP($A91,'CONCENTRADO DE CLAVES'!$I$10:$AU$732,Z$8,FALSE),"")</f>
        <v>0</v>
      </c>
      <c r="AA91" s="13">
        <f>IFERROR(VLOOKUP($A91,'CONCENTRADO DE CLAVES'!$I$10:$AU$732,AA$8,FALSE),"")</f>
        <v>0</v>
      </c>
      <c r="AB91" s="13">
        <f>IFERROR(VLOOKUP($A91,'CONCENTRADO DE CLAVES'!$I$10:$AU$732,AB$8,FALSE),"")</f>
        <v>0</v>
      </c>
      <c r="AC91" s="13">
        <f>IFERROR(VLOOKUP($A91,'CONCENTRADO DE CLAVES'!$I$10:$AU$732,AC$8,FALSE),"")</f>
        <v>0</v>
      </c>
      <c r="AD91" s="37">
        <f>IFERROR(VLOOKUP($A91,'CONCENTRADO DE CLAVES'!$I$10:$AU$732,AD$8,FALSE),"")</f>
        <v>0</v>
      </c>
      <c r="AE91" s="13">
        <f>IFERROR(VLOOKUP($A91,'CONCENTRADO DE CLAVES'!$I$10:$AU$732,AE$8,FALSE),"")</f>
        <v>0</v>
      </c>
      <c r="AF91" s="13">
        <f>IFERROR(VLOOKUP($A91,'CONCENTRADO DE CLAVES'!$I$10:$AU$732,AF$8,FALSE),"")</f>
        <v>0</v>
      </c>
      <c r="AG91" s="13">
        <f>IFERROR(VLOOKUP($A91,'CONCENTRADO DE CLAVES'!$I$10:$AU$732,AG$8,FALSE),"")</f>
        <v>0</v>
      </c>
      <c r="AH91" s="37">
        <f>IFERROR(VLOOKUP($A91,'CONCENTRADO DE CLAVES'!$I$10:$AU$732,AH$8,FALSE),"")</f>
        <v>0</v>
      </c>
      <c r="AI91" s="13">
        <f>IFERROR(VLOOKUP($A91,'CONCENTRADO DE CLAVES'!$I$10:$AU$732,AI$8,FALSE),"")</f>
        <v>0</v>
      </c>
      <c r="AJ91" s="13">
        <f>IFERROR(VLOOKUP($A91,'CONCENTRADO DE CLAVES'!$I$10:$AU$732,AJ$8,FALSE),"")</f>
        <v>0</v>
      </c>
      <c r="AK91" s="13">
        <f>IFERROR(VLOOKUP($A91,'CONCENTRADO DE CLAVES'!$I$10:$AU$732,AK$8,FALSE),"")</f>
        <v>5206552.34</v>
      </c>
      <c r="AL91" s="37">
        <f>IFERROR(VLOOKUP($A91,'CONCENTRADO DE CLAVES'!$I$10:$AU$732,AL$8,FALSE),"")</f>
        <v>5206552.34</v>
      </c>
      <c r="AM91" s="69">
        <f>IFERROR(VLOOKUP($A91,'CONCENTRADO DE CLAVES'!$I$10:$AU$732,AM$8,FALSE),"")</f>
        <v>5206552.34</v>
      </c>
    </row>
    <row r="92" spans="1:39" x14ac:dyDescent="0.25">
      <c r="A92" s="15">
        <v>83</v>
      </c>
      <c r="B92" s="16" t="str">
        <f>IFERROR(VLOOKUP($A92,'CONCENTRADO DE CLAVES'!$I$10:$AU$732,B$8,FALSE),"")</f>
        <v>21121</v>
      </c>
      <c r="C92" s="16">
        <f>IFERROR(VLOOKUP($A92,'CONCENTRADO DE CLAVES'!$I$10:$AU$732,C$8,FALSE),"")</f>
        <v>4</v>
      </c>
      <c r="D92" s="16">
        <f>IFERROR(VLOOKUP($A92,'CONCENTRADO DE CLAVES'!$I$10:$AU$732,D$8,FALSE),"")</f>
        <v>13</v>
      </c>
      <c r="E92" s="16">
        <f>IFERROR(VLOOKUP($A92,'CONCENTRADO DE CLAVES'!$I$10:$AU$732,E$8,FALSE),"")</f>
        <v>154</v>
      </c>
      <c r="F92" s="16">
        <f>IFERROR(VLOOKUP($A92,'CONCENTRADO DE CLAVES'!$I$10:$AU$732,F$8,FALSE),"")</f>
        <v>2</v>
      </c>
      <c r="G92" s="16">
        <f>IFERROR(VLOOKUP($A92,'CONCENTRADO DE CLAVES'!$I$10:$AU$732,G$8,FALSE),"")</f>
        <v>5</v>
      </c>
      <c r="H92" s="16">
        <f>IFERROR(VLOOKUP($A92,'CONCENTRADO DE CLAVES'!$I$10:$AU$732,H$8,FALSE),"")</f>
        <v>2</v>
      </c>
      <c r="I92" s="16">
        <f>IFERROR(VLOOKUP($A92,'CONCENTRADO DE CLAVES'!$I$10:$AU$732,I$8,FALSE),"")</f>
        <v>3</v>
      </c>
      <c r="J92" s="16">
        <f>IFERROR(VLOOKUP($A92,'CONCENTRADO DE CLAVES'!$I$10:$AU$732,J$8,FALSE),"")</f>
        <v>3</v>
      </c>
      <c r="K92" s="16" t="str">
        <f>IFERROR(VLOOKUP($A92,'CONCENTRADO DE CLAVES'!$I$10:$AU$732,K$8,FALSE),"")</f>
        <v>E</v>
      </c>
      <c r="L92" s="16">
        <f>IFERROR(VLOOKUP($A92,'CONCENTRADO DE CLAVES'!$I$10:$AU$732,L$8,FALSE),"")</f>
        <v>151</v>
      </c>
      <c r="M92" s="16">
        <f>IFERROR(VLOOKUP($A92,'CONCENTRADO DE CLAVES'!$I$10:$AU$732,M$8,FALSE),"")</f>
        <v>1</v>
      </c>
      <c r="N92" s="16">
        <f>IFERROR(VLOOKUP($A92,'CONCENTRADO DE CLAVES'!$I$10:$AU$732,N$8,FALSE),"")</f>
        <v>4151</v>
      </c>
      <c r="O92" s="16">
        <f>IFERROR(VLOOKUP($A92,'CONCENTRADO DE CLAVES'!$I$10:$AU$732,O$8,FALSE),"")</f>
        <v>2</v>
      </c>
      <c r="P92" s="16">
        <f>IFERROR(VLOOKUP($A92,'CONCENTRADO DE CLAVES'!$I$10:$AU$732,P$8,FALSE),"")</f>
        <v>1</v>
      </c>
      <c r="Q92" s="16">
        <f>IFERROR(VLOOKUP($A92,'CONCENTRADO DE CLAVES'!$I$10:$AU$732,Q$8,FALSE),"")</f>
        <v>100</v>
      </c>
      <c r="R92" s="16">
        <f>IFERROR(VLOOKUP($A92,'CONCENTRADO DE CLAVES'!$I$10:$AU$732,R$8,FALSE),"")</f>
        <v>1</v>
      </c>
      <c r="S92" s="16">
        <f>IFERROR(VLOOKUP($A92,'CONCENTRADO DE CLAVES'!$I$10:$AU$732,S$8,FALSE),"")</f>
        <v>20</v>
      </c>
      <c r="T92" s="16">
        <f>IFERROR(VLOOKUP($A92,'CONCENTRADO DE CLAVES'!$I$10:$AU$732,T$8,FALSE),"")</f>
        <v>150</v>
      </c>
      <c r="U92" s="98" t="str">
        <f>IFERROR(VLOOKUP($A92,'CONCENTRADO DE CLAVES'!$I$10:$AU$732,U$8,FALSE),"")</f>
        <v>21121040130015425233E15101415102100100120150</v>
      </c>
      <c r="V92" s="31" t="str">
        <f>IFERROR(VLOOKUP($A92,'CONCENTRADO DE CLAVES'!$I$10:$AU$732,V$8,FALSE),"")</f>
        <v>IDEFT</v>
      </c>
      <c r="W92" s="13">
        <f>IFERROR(VLOOKUP($A92,'CONCENTRADO DE CLAVES'!$I$10:$AU$732,W$8,FALSE),"")</f>
        <v>0</v>
      </c>
      <c r="X92" s="13">
        <f>IFERROR(VLOOKUP($A92,'CONCENTRADO DE CLAVES'!$I$10:$AU$732,X$8,FALSE),"")</f>
        <v>0</v>
      </c>
      <c r="Y92" s="13">
        <f>IFERROR(VLOOKUP($A92,'CONCENTRADO DE CLAVES'!$I$10:$AU$732,Y$8,FALSE),"")</f>
        <v>0</v>
      </c>
      <c r="Z92" s="37">
        <f>IFERROR(VLOOKUP($A92,'CONCENTRADO DE CLAVES'!$I$10:$AU$732,Z$8,FALSE),"")</f>
        <v>0</v>
      </c>
      <c r="AA92" s="13">
        <f>IFERROR(VLOOKUP($A92,'CONCENTRADO DE CLAVES'!$I$10:$AU$732,AA$8,FALSE),"")</f>
        <v>0</v>
      </c>
      <c r="AB92" s="13">
        <f>IFERROR(VLOOKUP($A92,'CONCENTRADO DE CLAVES'!$I$10:$AU$732,AB$8,FALSE),"")</f>
        <v>0</v>
      </c>
      <c r="AC92" s="13">
        <f>IFERROR(VLOOKUP($A92,'CONCENTRADO DE CLAVES'!$I$10:$AU$732,AC$8,FALSE),"")</f>
        <v>0</v>
      </c>
      <c r="AD92" s="37">
        <f>IFERROR(VLOOKUP($A92,'CONCENTRADO DE CLAVES'!$I$10:$AU$732,AD$8,FALSE),"")</f>
        <v>0</v>
      </c>
      <c r="AE92" s="13">
        <f>IFERROR(VLOOKUP($A92,'CONCENTRADO DE CLAVES'!$I$10:$AU$732,AE$8,FALSE),"")</f>
        <v>0</v>
      </c>
      <c r="AF92" s="13">
        <f>IFERROR(VLOOKUP($A92,'CONCENTRADO DE CLAVES'!$I$10:$AU$732,AF$8,FALSE),"")</f>
        <v>0</v>
      </c>
      <c r="AG92" s="13">
        <f>IFERROR(VLOOKUP($A92,'CONCENTRADO DE CLAVES'!$I$10:$AU$732,AG$8,FALSE),"")</f>
        <v>0</v>
      </c>
      <c r="AH92" s="37">
        <f>IFERROR(VLOOKUP($A92,'CONCENTRADO DE CLAVES'!$I$10:$AU$732,AH$8,FALSE),"")</f>
        <v>0</v>
      </c>
      <c r="AI92" s="13">
        <f>IFERROR(VLOOKUP($A92,'CONCENTRADO DE CLAVES'!$I$10:$AU$732,AI$8,FALSE),"")</f>
        <v>0</v>
      </c>
      <c r="AJ92" s="13">
        <f>IFERROR(VLOOKUP($A92,'CONCENTRADO DE CLAVES'!$I$10:$AU$732,AJ$8,FALSE),"")</f>
        <v>0</v>
      </c>
      <c r="AK92" s="13">
        <f>IFERROR(VLOOKUP($A92,'CONCENTRADO DE CLAVES'!$I$10:$AU$732,AK$8,FALSE),"")</f>
        <v>68136.84</v>
      </c>
      <c r="AL92" s="37">
        <f>IFERROR(VLOOKUP($A92,'CONCENTRADO DE CLAVES'!$I$10:$AU$732,AL$8,FALSE),"")</f>
        <v>68136.84</v>
      </c>
      <c r="AM92" s="69">
        <f>IFERROR(VLOOKUP($A92,'CONCENTRADO DE CLAVES'!$I$10:$AU$732,AM$8,FALSE),"")</f>
        <v>68136.84</v>
      </c>
    </row>
    <row r="93" spans="1:39" x14ac:dyDescent="0.25">
      <c r="A93" s="15">
        <v>84</v>
      </c>
      <c r="B93" s="16" t="str">
        <f>IFERROR(VLOOKUP($A93,'CONCENTRADO DE CLAVES'!$I$10:$AU$732,B$8,FALSE),"")</f>
        <v>21121</v>
      </c>
      <c r="C93" s="16">
        <f>IFERROR(VLOOKUP($A93,'CONCENTRADO DE CLAVES'!$I$10:$AU$732,C$8,FALSE),"")</f>
        <v>4</v>
      </c>
      <c r="D93" s="16">
        <f>IFERROR(VLOOKUP($A93,'CONCENTRADO DE CLAVES'!$I$10:$AU$732,D$8,FALSE),"")</f>
        <v>13</v>
      </c>
      <c r="E93" s="16">
        <f>IFERROR(VLOOKUP($A93,'CONCENTRADO DE CLAVES'!$I$10:$AU$732,E$8,FALSE),"")</f>
        <v>154</v>
      </c>
      <c r="F93" s="16">
        <f>IFERROR(VLOOKUP($A93,'CONCENTRADO DE CLAVES'!$I$10:$AU$732,F$8,FALSE),"")</f>
        <v>2</v>
      </c>
      <c r="G93" s="16">
        <f>IFERROR(VLOOKUP($A93,'CONCENTRADO DE CLAVES'!$I$10:$AU$732,G$8,FALSE),"")</f>
        <v>5</v>
      </c>
      <c r="H93" s="16">
        <f>IFERROR(VLOOKUP($A93,'CONCENTRADO DE CLAVES'!$I$10:$AU$732,H$8,FALSE),"")</f>
        <v>2</v>
      </c>
      <c r="I93" s="16">
        <f>IFERROR(VLOOKUP($A93,'CONCENTRADO DE CLAVES'!$I$10:$AU$732,I$8,FALSE),"")</f>
        <v>3</v>
      </c>
      <c r="J93" s="16">
        <f>IFERROR(VLOOKUP($A93,'CONCENTRADO DE CLAVES'!$I$10:$AU$732,J$8,FALSE),"")</f>
        <v>3</v>
      </c>
      <c r="K93" s="16" t="str">
        <f>IFERROR(VLOOKUP($A93,'CONCENTRADO DE CLAVES'!$I$10:$AU$732,K$8,FALSE),"")</f>
        <v>E</v>
      </c>
      <c r="L93" s="16">
        <f>IFERROR(VLOOKUP($A93,'CONCENTRADO DE CLAVES'!$I$10:$AU$732,L$8,FALSE),"")</f>
        <v>151</v>
      </c>
      <c r="M93" s="16">
        <f>IFERROR(VLOOKUP($A93,'CONCENTRADO DE CLAVES'!$I$10:$AU$732,M$8,FALSE),"")</f>
        <v>1</v>
      </c>
      <c r="N93" s="16">
        <f>IFERROR(VLOOKUP($A93,'CONCENTRADO DE CLAVES'!$I$10:$AU$732,N$8,FALSE),"")</f>
        <v>4151</v>
      </c>
      <c r="O93" s="16">
        <f>IFERROR(VLOOKUP($A93,'CONCENTRADO DE CLAVES'!$I$10:$AU$732,O$8,FALSE),"")</f>
        <v>2</v>
      </c>
      <c r="P93" s="16">
        <f>IFERROR(VLOOKUP($A93,'CONCENTRADO DE CLAVES'!$I$10:$AU$732,P$8,FALSE),"")</f>
        <v>5</v>
      </c>
      <c r="Q93" s="16">
        <f>IFERROR(VLOOKUP($A93,'CONCENTRADO DE CLAVES'!$I$10:$AU$732,Q$8,FALSE),"")</f>
        <v>5615</v>
      </c>
      <c r="R93" s="16">
        <f>IFERROR(VLOOKUP($A93,'CONCENTRADO DE CLAVES'!$I$10:$AU$732,R$8,FALSE),"")</f>
        <v>1</v>
      </c>
      <c r="S93" s="16">
        <f>IFERROR(VLOOKUP($A93,'CONCENTRADO DE CLAVES'!$I$10:$AU$732,S$8,FALSE),"")</f>
        <v>20</v>
      </c>
      <c r="T93" s="16">
        <f>IFERROR(VLOOKUP($A93,'CONCENTRADO DE CLAVES'!$I$10:$AU$732,T$8,FALSE),"")</f>
        <v>150</v>
      </c>
      <c r="U93" s="98" t="str">
        <f>IFERROR(VLOOKUP($A93,'CONCENTRADO DE CLAVES'!$I$10:$AU$732,U$8,FALSE),"")</f>
        <v>21121040130015425233E15101415102505615120150</v>
      </c>
      <c r="V93" s="31" t="str">
        <f>IFERROR(VLOOKUP($A93,'CONCENTRADO DE CLAVES'!$I$10:$AU$732,V$8,FALSE),"")</f>
        <v>IDEFT</v>
      </c>
      <c r="W93" s="13">
        <f>IFERROR(VLOOKUP($A93,'CONCENTRADO DE CLAVES'!$I$10:$AU$732,W$8,FALSE),"")</f>
        <v>0</v>
      </c>
      <c r="X93" s="13">
        <f>IFERROR(VLOOKUP($A93,'CONCENTRADO DE CLAVES'!$I$10:$AU$732,X$8,FALSE),"")</f>
        <v>0</v>
      </c>
      <c r="Y93" s="13">
        <f>IFERROR(VLOOKUP($A93,'CONCENTRADO DE CLAVES'!$I$10:$AU$732,Y$8,FALSE),"")</f>
        <v>0</v>
      </c>
      <c r="Z93" s="37">
        <f>IFERROR(VLOOKUP($A93,'CONCENTRADO DE CLAVES'!$I$10:$AU$732,Z$8,FALSE),"")</f>
        <v>0</v>
      </c>
      <c r="AA93" s="13">
        <f>IFERROR(VLOOKUP($A93,'CONCENTRADO DE CLAVES'!$I$10:$AU$732,AA$8,FALSE),"")</f>
        <v>0</v>
      </c>
      <c r="AB93" s="13">
        <f>IFERROR(VLOOKUP($A93,'CONCENTRADO DE CLAVES'!$I$10:$AU$732,AB$8,FALSE),"")</f>
        <v>0</v>
      </c>
      <c r="AC93" s="13">
        <f>IFERROR(VLOOKUP($A93,'CONCENTRADO DE CLAVES'!$I$10:$AU$732,AC$8,FALSE),"")</f>
        <v>0</v>
      </c>
      <c r="AD93" s="37">
        <f>IFERROR(VLOOKUP($A93,'CONCENTRADO DE CLAVES'!$I$10:$AU$732,AD$8,FALSE),"")</f>
        <v>0</v>
      </c>
      <c r="AE93" s="13">
        <f>IFERROR(VLOOKUP($A93,'CONCENTRADO DE CLAVES'!$I$10:$AU$732,AE$8,FALSE),"")</f>
        <v>0</v>
      </c>
      <c r="AF93" s="13">
        <f>IFERROR(VLOOKUP($A93,'CONCENTRADO DE CLAVES'!$I$10:$AU$732,AF$8,FALSE),"")</f>
        <v>0</v>
      </c>
      <c r="AG93" s="13">
        <f>IFERROR(VLOOKUP($A93,'CONCENTRADO DE CLAVES'!$I$10:$AU$732,AG$8,FALSE),"")</f>
        <v>0</v>
      </c>
      <c r="AH93" s="37">
        <f>IFERROR(VLOOKUP($A93,'CONCENTRADO DE CLAVES'!$I$10:$AU$732,AH$8,FALSE),"")</f>
        <v>0</v>
      </c>
      <c r="AI93" s="13">
        <f>IFERROR(VLOOKUP($A93,'CONCENTRADO DE CLAVES'!$I$10:$AU$732,AI$8,FALSE),"")</f>
        <v>0</v>
      </c>
      <c r="AJ93" s="13">
        <f>IFERROR(VLOOKUP($A93,'CONCENTRADO DE CLAVES'!$I$10:$AU$732,AJ$8,FALSE),"")</f>
        <v>0</v>
      </c>
      <c r="AK93" s="13">
        <f>IFERROR(VLOOKUP($A93,'CONCENTRADO DE CLAVES'!$I$10:$AU$732,AK$8,FALSE),"")</f>
        <v>3791418.19</v>
      </c>
      <c r="AL93" s="37">
        <f>IFERROR(VLOOKUP($A93,'CONCENTRADO DE CLAVES'!$I$10:$AU$732,AL$8,FALSE),"")</f>
        <v>3791418.19</v>
      </c>
      <c r="AM93" s="69">
        <f>IFERROR(VLOOKUP($A93,'CONCENTRADO DE CLAVES'!$I$10:$AU$732,AM$8,FALSE),"")</f>
        <v>3791418.19</v>
      </c>
    </row>
    <row r="94" spans="1:39" x14ac:dyDescent="0.25">
      <c r="A94" s="15">
        <v>85</v>
      </c>
      <c r="B94" s="16" t="str">
        <f>IFERROR(VLOOKUP($A94,'CONCENTRADO DE CLAVES'!$I$10:$AU$732,B$8,FALSE),"")</f>
        <v>21121</v>
      </c>
      <c r="C94" s="16">
        <f>IFERROR(VLOOKUP($A94,'CONCENTRADO DE CLAVES'!$I$10:$AU$732,C$8,FALSE),"")</f>
        <v>4</v>
      </c>
      <c r="D94" s="16">
        <f>IFERROR(VLOOKUP($A94,'CONCENTRADO DE CLAVES'!$I$10:$AU$732,D$8,FALSE),"")</f>
        <v>11</v>
      </c>
      <c r="E94" s="16">
        <f>IFERROR(VLOOKUP($A94,'CONCENTRADO DE CLAVES'!$I$10:$AU$732,E$8,FALSE),"")</f>
        <v>152</v>
      </c>
      <c r="F94" s="16">
        <f>IFERROR(VLOOKUP($A94,'CONCENTRADO DE CLAVES'!$I$10:$AU$732,F$8,FALSE),"")</f>
        <v>2</v>
      </c>
      <c r="G94" s="16">
        <f>IFERROR(VLOOKUP($A94,'CONCENTRADO DE CLAVES'!$I$10:$AU$732,G$8,FALSE),"")</f>
        <v>5</v>
      </c>
      <c r="H94" s="16">
        <f>IFERROR(VLOOKUP($A94,'CONCENTRADO DE CLAVES'!$I$10:$AU$732,H$8,FALSE),"")</f>
        <v>2</v>
      </c>
      <c r="I94" s="16">
        <f>IFERROR(VLOOKUP($A94,'CONCENTRADO DE CLAVES'!$I$10:$AU$732,I$8,FALSE),"")</f>
        <v>3</v>
      </c>
      <c r="J94" s="16">
        <f>IFERROR(VLOOKUP($A94,'CONCENTRADO DE CLAVES'!$I$10:$AU$732,J$8,FALSE),"")</f>
        <v>3</v>
      </c>
      <c r="K94" s="16" t="str">
        <f>IFERROR(VLOOKUP($A94,'CONCENTRADO DE CLAVES'!$I$10:$AU$732,K$8,FALSE),"")</f>
        <v>E</v>
      </c>
      <c r="L94" s="16">
        <f>IFERROR(VLOOKUP($A94,'CONCENTRADO DE CLAVES'!$I$10:$AU$732,L$8,FALSE),"")</f>
        <v>150</v>
      </c>
      <c r="M94" s="16">
        <f>IFERROR(VLOOKUP($A94,'CONCENTRADO DE CLAVES'!$I$10:$AU$732,M$8,FALSE),"")</f>
        <v>1</v>
      </c>
      <c r="N94" s="16">
        <f>IFERROR(VLOOKUP($A94,'CONCENTRADO DE CLAVES'!$I$10:$AU$732,N$8,FALSE),"")</f>
        <v>4151</v>
      </c>
      <c r="O94" s="16">
        <f>IFERROR(VLOOKUP($A94,'CONCENTRADO DE CLAVES'!$I$10:$AU$732,O$8,FALSE),"")</f>
        <v>0</v>
      </c>
      <c r="P94" s="16">
        <f>IFERROR(VLOOKUP($A94,'CONCENTRADO DE CLAVES'!$I$10:$AU$732,P$8,FALSE),"")</f>
        <v>5</v>
      </c>
      <c r="Q94" s="16">
        <f>IFERROR(VLOOKUP($A94,'CONCENTRADO DE CLAVES'!$I$10:$AU$732,Q$8,FALSE),"")</f>
        <v>1315</v>
      </c>
      <c r="R94" s="16">
        <f>IFERROR(VLOOKUP($A94,'CONCENTRADO DE CLAVES'!$I$10:$AU$732,R$8,FALSE),"")</f>
        <v>1</v>
      </c>
      <c r="S94" s="16">
        <f>IFERROR(VLOOKUP($A94,'CONCENTRADO DE CLAVES'!$I$10:$AU$732,S$8,FALSE),"")</f>
        <v>12</v>
      </c>
      <c r="T94" s="16">
        <f>IFERROR(VLOOKUP($A94,'CONCENTRADO DE CLAVES'!$I$10:$AU$732,T$8,FALSE),"")</f>
        <v>44</v>
      </c>
      <c r="U94" s="98" t="str">
        <f>IFERROR(VLOOKUP($A94,'CONCENTRADO DE CLAVES'!$I$10:$AU$732,U$8,FALSE),"")</f>
        <v>21121040110015225233E15001415100501315112044</v>
      </c>
      <c r="V94" s="31" t="str">
        <f>IFERROR(VLOOKUP($A94,'CONCENTRADO DE CLAVES'!$I$10:$AU$732,V$8,FALSE),"")</f>
        <v>COBAEJ</v>
      </c>
      <c r="W94" s="13">
        <f>IFERROR(VLOOKUP($A94,'CONCENTRADO DE CLAVES'!$I$10:$AU$732,W$8,FALSE),"")</f>
        <v>0</v>
      </c>
      <c r="X94" s="13">
        <f>IFERROR(VLOOKUP($A94,'CONCENTRADO DE CLAVES'!$I$10:$AU$732,X$8,FALSE),"")</f>
        <v>0</v>
      </c>
      <c r="Y94" s="13">
        <f>IFERROR(VLOOKUP($A94,'CONCENTRADO DE CLAVES'!$I$10:$AU$732,Y$8,FALSE),"")</f>
        <v>0</v>
      </c>
      <c r="Z94" s="37">
        <f>IFERROR(VLOOKUP($A94,'CONCENTRADO DE CLAVES'!$I$10:$AU$732,Z$8,FALSE),"")</f>
        <v>0</v>
      </c>
      <c r="AA94" s="13">
        <f>IFERROR(VLOOKUP($A94,'CONCENTRADO DE CLAVES'!$I$10:$AU$732,AA$8,FALSE),"")</f>
        <v>0</v>
      </c>
      <c r="AB94" s="13">
        <f>IFERROR(VLOOKUP($A94,'CONCENTRADO DE CLAVES'!$I$10:$AU$732,AB$8,FALSE),"")</f>
        <v>0</v>
      </c>
      <c r="AC94" s="13">
        <f>IFERROR(VLOOKUP($A94,'CONCENTRADO DE CLAVES'!$I$10:$AU$732,AC$8,FALSE),"")</f>
        <v>0</v>
      </c>
      <c r="AD94" s="37">
        <f>IFERROR(VLOOKUP($A94,'CONCENTRADO DE CLAVES'!$I$10:$AU$732,AD$8,FALSE),"")</f>
        <v>0</v>
      </c>
      <c r="AE94" s="13">
        <f>IFERROR(VLOOKUP($A94,'CONCENTRADO DE CLAVES'!$I$10:$AU$732,AE$8,FALSE),"")</f>
        <v>0</v>
      </c>
      <c r="AF94" s="13">
        <f>IFERROR(VLOOKUP($A94,'CONCENTRADO DE CLAVES'!$I$10:$AU$732,AF$8,FALSE),"")</f>
        <v>0</v>
      </c>
      <c r="AG94" s="13">
        <f>IFERROR(VLOOKUP($A94,'CONCENTRADO DE CLAVES'!$I$10:$AU$732,AG$8,FALSE),"")</f>
        <v>301370.19</v>
      </c>
      <c r="AH94" s="37">
        <f>IFERROR(VLOOKUP($A94,'CONCENTRADO DE CLAVES'!$I$10:$AU$732,AH$8,FALSE),"")</f>
        <v>301370.19</v>
      </c>
      <c r="AI94" s="13">
        <f>IFERROR(VLOOKUP($A94,'CONCENTRADO DE CLAVES'!$I$10:$AU$732,AI$8,FALSE),"")</f>
        <v>0</v>
      </c>
      <c r="AJ94" s="13">
        <f>IFERROR(VLOOKUP($A94,'CONCENTRADO DE CLAVES'!$I$10:$AU$732,AJ$8,FALSE),"")</f>
        <v>36381.83</v>
      </c>
      <c r="AK94" s="13">
        <f>IFERROR(VLOOKUP($A94,'CONCENTRADO DE CLAVES'!$I$10:$AU$732,AK$8,FALSE),"")</f>
        <v>49145.78</v>
      </c>
      <c r="AL94" s="37">
        <f>IFERROR(VLOOKUP($A94,'CONCENTRADO DE CLAVES'!$I$10:$AU$732,AL$8,FALSE),"")</f>
        <v>85527.61</v>
      </c>
      <c r="AM94" s="69">
        <f>IFERROR(VLOOKUP($A94,'CONCENTRADO DE CLAVES'!$I$10:$AU$732,AM$8,FALSE),"")</f>
        <v>386897.8</v>
      </c>
    </row>
    <row r="95" spans="1:39" x14ac:dyDescent="0.25">
      <c r="A95" s="15">
        <v>86</v>
      </c>
      <c r="B95" s="16" t="str">
        <f>IFERROR(VLOOKUP($A95,'CONCENTRADO DE CLAVES'!$I$10:$AU$732,B$8,FALSE),"")</f>
        <v>21121</v>
      </c>
      <c r="C95" s="16">
        <f>IFERROR(VLOOKUP($A95,'CONCENTRADO DE CLAVES'!$I$10:$AU$732,C$8,FALSE),"")</f>
        <v>4</v>
      </c>
      <c r="D95" s="16">
        <f>IFERROR(VLOOKUP($A95,'CONCENTRADO DE CLAVES'!$I$10:$AU$732,D$8,FALSE),"")</f>
        <v>11</v>
      </c>
      <c r="E95" s="16">
        <f>IFERROR(VLOOKUP($A95,'CONCENTRADO DE CLAVES'!$I$10:$AU$732,E$8,FALSE),"")</f>
        <v>152</v>
      </c>
      <c r="F95" s="16">
        <f>IFERROR(VLOOKUP($A95,'CONCENTRADO DE CLAVES'!$I$10:$AU$732,F$8,FALSE),"")</f>
        <v>2</v>
      </c>
      <c r="G95" s="16">
        <f>IFERROR(VLOOKUP($A95,'CONCENTRADO DE CLAVES'!$I$10:$AU$732,G$8,FALSE),"")</f>
        <v>5</v>
      </c>
      <c r="H95" s="16">
        <f>IFERROR(VLOOKUP($A95,'CONCENTRADO DE CLAVES'!$I$10:$AU$732,H$8,FALSE),"")</f>
        <v>2</v>
      </c>
      <c r="I95" s="16">
        <f>IFERROR(VLOOKUP($A95,'CONCENTRADO DE CLAVES'!$I$10:$AU$732,I$8,FALSE),"")</f>
        <v>3</v>
      </c>
      <c r="J95" s="16">
        <f>IFERROR(VLOOKUP($A95,'CONCENTRADO DE CLAVES'!$I$10:$AU$732,J$8,FALSE),"")</f>
        <v>3</v>
      </c>
      <c r="K95" s="16" t="str">
        <f>IFERROR(VLOOKUP($A95,'CONCENTRADO DE CLAVES'!$I$10:$AU$732,K$8,FALSE),"")</f>
        <v>E</v>
      </c>
      <c r="L95" s="16">
        <f>IFERROR(VLOOKUP($A95,'CONCENTRADO DE CLAVES'!$I$10:$AU$732,L$8,FALSE),"")</f>
        <v>150</v>
      </c>
      <c r="M95" s="16">
        <f>IFERROR(VLOOKUP($A95,'CONCENTRADO DE CLAVES'!$I$10:$AU$732,M$8,FALSE),"")</f>
        <v>1</v>
      </c>
      <c r="N95" s="16">
        <f>IFERROR(VLOOKUP($A95,'CONCENTRADO DE CLAVES'!$I$10:$AU$732,N$8,FALSE),"")</f>
        <v>4151</v>
      </c>
      <c r="O95" s="16">
        <f>IFERROR(VLOOKUP($A95,'CONCENTRADO DE CLAVES'!$I$10:$AU$732,O$8,FALSE),"")</f>
        <v>0</v>
      </c>
      <c r="P95" s="16">
        <f>IFERROR(VLOOKUP($A95,'CONCENTRADO DE CLAVES'!$I$10:$AU$732,P$8,FALSE),"")</f>
        <v>5</v>
      </c>
      <c r="Q95" s="16">
        <f>IFERROR(VLOOKUP($A95,'CONCENTRADO DE CLAVES'!$I$10:$AU$732,Q$8,FALSE),"")</f>
        <v>1315</v>
      </c>
      <c r="R95" s="16">
        <f>IFERROR(VLOOKUP($A95,'CONCENTRADO DE CLAVES'!$I$10:$AU$732,R$8,FALSE),"")</f>
        <v>1</v>
      </c>
      <c r="S95" s="16">
        <f>IFERROR(VLOOKUP($A95,'CONCENTRADO DE CLAVES'!$I$10:$AU$732,S$8,FALSE),"")</f>
        <v>12</v>
      </c>
      <c r="T95" s="16">
        <f>IFERROR(VLOOKUP($A95,'CONCENTRADO DE CLAVES'!$I$10:$AU$732,T$8,FALSE),"")</f>
        <v>45</v>
      </c>
      <c r="U95" s="98" t="str">
        <f>IFERROR(VLOOKUP($A95,'CONCENTRADO DE CLAVES'!$I$10:$AU$732,U$8,FALSE),"")</f>
        <v>21121040110015225233E15001415100501315112045</v>
      </c>
      <c r="V95" s="31" t="str">
        <f>IFERROR(VLOOKUP($A95,'CONCENTRADO DE CLAVES'!$I$10:$AU$732,V$8,FALSE),"")</f>
        <v>COBAEJ</v>
      </c>
      <c r="W95" s="13">
        <f>IFERROR(VLOOKUP($A95,'CONCENTRADO DE CLAVES'!$I$10:$AU$732,W$8,FALSE),"")</f>
        <v>0</v>
      </c>
      <c r="X95" s="13">
        <f>IFERROR(VLOOKUP($A95,'CONCENTRADO DE CLAVES'!$I$10:$AU$732,X$8,FALSE),"")</f>
        <v>0</v>
      </c>
      <c r="Y95" s="13">
        <f>IFERROR(VLOOKUP($A95,'CONCENTRADO DE CLAVES'!$I$10:$AU$732,Y$8,FALSE),"")</f>
        <v>0</v>
      </c>
      <c r="Z95" s="37">
        <f>IFERROR(VLOOKUP($A95,'CONCENTRADO DE CLAVES'!$I$10:$AU$732,Z$8,FALSE),"")</f>
        <v>0</v>
      </c>
      <c r="AA95" s="13">
        <f>IFERROR(VLOOKUP($A95,'CONCENTRADO DE CLAVES'!$I$10:$AU$732,AA$8,FALSE),"")</f>
        <v>0</v>
      </c>
      <c r="AB95" s="13">
        <f>IFERROR(VLOOKUP($A95,'CONCENTRADO DE CLAVES'!$I$10:$AU$732,AB$8,FALSE),"")</f>
        <v>0</v>
      </c>
      <c r="AC95" s="13">
        <f>IFERROR(VLOOKUP($A95,'CONCENTRADO DE CLAVES'!$I$10:$AU$732,AC$8,FALSE),"")</f>
        <v>0</v>
      </c>
      <c r="AD95" s="37">
        <f>IFERROR(VLOOKUP($A95,'CONCENTRADO DE CLAVES'!$I$10:$AU$732,AD$8,FALSE),"")</f>
        <v>0</v>
      </c>
      <c r="AE95" s="13">
        <f>IFERROR(VLOOKUP($A95,'CONCENTRADO DE CLAVES'!$I$10:$AU$732,AE$8,FALSE),"")</f>
        <v>0</v>
      </c>
      <c r="AF95" s="13">
        <f>IFERROR(VLOOKUP($A95,'CONCENTRADO DE CLAVES'!$I$10:$AU$732,AF$8,FALSE),"")</f>
        <v>0</v>
      </c>
      <c r="AG95" s="13">
        <f>IFERROR(VLOOKUP($A95,'CONCENTRADO DE CLAVES'!$I$10:$AU$732,AG$8,FALSE),"")</f>
        <v>301370.19</v>
      </c>
      <c r="AH95" s="37">
        <f>IFERROR(VLOOKUP($A95,'CONCENTRADO DE CLAVES'!$I$10:$AU$732,AH$8,FALSE),"")</f>
        <v>301370.19</v>
      </c>
      <c r="AI95" s="13">
        <f>IFERROR(VLOOKUP($A95,'CONCENTRADO DE CLAVES'!$I$10:$AU$732,AI$8,FALSE),"")</f>
        <v>0</v>
      </c>
      <c r="AJ95" s="13">
        <f>IFERROR(VLOOKUP($A95,'CONCENTRADO DE CLAVES'!$I$10:$AU$732,AJ$8,FALSE),"")</f>
        <v>36381.83</v>
      </c>
      <c r="AK95" s="13">
        <f>IFERROR(VLOOKUP($A95,'CONCENTRADO DE CLAVES'!$I$10:$AU$732,AK$8,FALSE),"")</f>
        <v>49145.78</v>
      </c>
      <c r="AL95" s="37">
        <f>IFERROR(VLOOKUP($A95,'CONCENTRADO DE CLAVES'!$I$10:$AU$732,AL$8,FALSE),"")</f>
        <v>85527.61</v>
      </c>
      <c r="AM95" s="69">
        <f>IFERROR(VLOOKUP($A95,'CONCENTRADO DE CLAVES'!$I$10:$AU$732,AM$8,FALSE),"")</f>
        <v>386897.8</v>
      </c>
    </row>
    <row r="96" spans="1:39" x14ac:dyDescent="0.25">
      <c r="A96" s="15">
        <v>87</v>
      </c>
      <c r="B96" s="16" t="str">
        <f>IFERROR(VLOOKUP($A96,'CONCENTRADO DE CLAVES'!$I$10:$AU$732,B$8,FALSE),"")</f>
        <v>21121</v>
      </c>
      <c r="C96" s="16">
        <f>IFERROR(VLOOKUP($A96,'CONCENTRADO DE CLAVES'!$I$10:$AU$732,C$8,FALSE),"")</f>
        <v>4</v>
      </c>
      <c r="D96" s="16">
        <f>IFERROR(VLOOKUP($A96,'CONCENTRADO DE CLAVES'!$I$10:$AU$732,D$8,FALSE),"")</f>
        <v>11</v>
      </c>
      <c r="E96" s="16">
        <f>IFERROR(VLOOKUP($A96,'CONCENTRADO DE CLAVES'!$I$10:$AU$732,E$8,FALSE),"")</f>
        <v>152</v>
      </c>
      <c r="F96" s="16">
        <f>IFERROR(VLOOKUP($A96,'CONCENTRADO DE CLAVES'!$I$10:$AU$732,F$8,FALSE),"")</f>
        <v>2</v>
      </c>
      <c r="G96" s="16">
        <f>IFERROR(VLOOKUP($A96,'CONCENTRADO DE CLAVES'!$I$10:$AU$732,G$8,FALSE),"")</f>
        <v>5</v>
      </c>
      <c r="H96" s="16">
        <f>IFERROR(VLOOKUP($A96,'CONCENTRADO DE CLAVES'!$I$10:$AU$732,H$8,FALSE),"")</f>
        <v>2</v>
      </c>
      <c r="I96" s="16">
        <f>IFERROR(VLOOKUP($A96,'CONCENTRADO DE CLAVES'!$I$10:$AU$732,I$8,FALSE),"")</f>
        <v>3</v>
      </c>
      <c r="J96" s="16">
        <f>IFERROR(VLOOKUP($A96,'CONCENTRADO DE CLAVES'!$I$10:$AU$732,J$8,FALSE),"")</f>
        <v>3</v>
      </c>
      <c r="K96" s="16" t="str">
        <f>IFERROR(VLOOKUP($A96,'CONCENTRADO DE CLAVES'!$I$10:$AU$732,K$8,FALSE),"")</f>
        <v>E</v>
      </c>
      <c r="L96" s="16">
        <f>IFERROR(VLOOKUP($A96,'CONCENTRADO DE CLAVES'!$I$10:$AU$732,L$8,FALSE),"")</f>
        <v>150</v>
      </c>
      <c r="M96" s="16">
        <f>IFERROR(VLOOKUP($A96,'CONCENTRADO DE CLAVES'!$I$10:$AU$732,M$8,FALSE),"")</f>
        <v>1</v>
      </c>
      <c r="N96" s="16">
        <f>IFERROR(VLOOKUP($A96,'CONCENTRADO DE CLAVES'!$I$10:$AU$732,N$8,FALSE),"")</f>
        <v>4151</v>
      </c>
      <c r="O96" s="16">
        <f>IFERROR(VLOOKUP($A96,'CONCENTRADO DE CLAVES'!$I$10:$AU$732,O$8,FALSE),"")</f>
        <v>0</v>
      </c>
      <c r="P96" s="16">
        <f>IFERROR(VLOOKUP($A96,'CONCENTRADO DE CLAVES'!$I$10:$AU$732,P$8,FALSE),"")</f>
        <v>5</v>
      </c>
      <c r="Q96" s="16">
        <f>IFERROR(VLOOKUP($A96,'CONCENTRADO DE CLAVES'!$I$10:$AU$732,Q$8,FALSE),"")</f>
        <v>1315</v>
      </c>
      <c r="R96" s="16">
        <f>IFERROR(VLOOKUP($A96,'CONCENTRADO DE CLAVES'!$I$10:$AU$732,R$8,FALSE),"")</f>
        <v>1</v>
      </c>
      <c r="S96" s="16">
        <f>IFERROR(VLOOKUP($A96,'CONCENTRADO DE CLAVES'!$I$10:$AU$732,S$8,FALSE),"")</f>
        <v>12</v>
      </c>
      <c r="T96" s="16">
        <f>IFERROR(VLOOKUP($A96,'CONCENTRADO DE CLAVES'!$I$10:$AU$732,T$8,FALSE),"")</f>
        <v>29</v>
      </c>
      <c r="U96" s="98" t="str">
        <f>IFERROR(VLOOKUP($A96,'CONCENTRADO DE CLAVES'!$I$10:$AU$732,U$8,FALSE),"")</f>
        <v>21121040110015225233E15001415100501315112029</v>
      </c>
      <c r="V96" s="31" t="str">
        <f>IFERROR(VLOOKUP($A96,'CONCENTRADO DE CLAVES'!$I$10:$AU$732,V$8,FALSE),"")</f>
        <v>COBAEJ</v>
      </c>
      <c r="W96" s="13">
        <f>IFERROR(VLOOKUP($A96,'CONCENTRADO DE CLAVES'!$I$10:$AU$732,W$8,FALSE),"")</f>
        <v>0</v>
      </c>
      <c r="X96" s="13">
        <f>IFERROR(VLOOKUP($A96,'CONCENTRADO DE CLAVES'!$I$10:$AU$732,X$8,FALSE),"")</f>
        <v>0</v>
      </c>
      <c r="Y96" s="13">
        <f>IFERROR(VLOOKUP($A96,'CONCENTRADO DE CLAVES'!$I$10:$AU$732,Y$8,FALSE),"")</f>
        <v>0</v>
      </c>
      <c r="Z96" s="37">
        <f>IFERROR(VLOOKUP($A96,'CONCENTRADO DE CLAVES'!$I$10:$AU$732,Z$8,FALSE),"")</f>
        <v>0</v>
      </c>
      <c r="AA96" s="13">
        <f>IFERROR(VLOOKUP($A96,'CONCENTRADO DE CLAVES'!$I$10:$AU$732,AA$8,FALSE),"")</f>
        <v>0</v>
      </c>
      <c r="AB96" s="13">
        <f>IFERROR(VLOOKUP($A96,'CONCENTRADO DE CLAVES'!$I$10:$AU$732,AB$8,FALSE),"")</f>
        <v>0</v>
      </c>
      <c r="AC96" s="13">
        <f>IFERROR(VLOOKUP($A96,'CONCENTRADO DE CLAVES'!$I$10:$AU$732,AC$8,FALSE),"")</f>
        <v>0</v>
      </c>
      <c r="AD96" s="37">
        <f>IFERROR(VLOOKUP($A96,'CONCENTRADO DE CLAVES'!$I$10:$AU$732,AD$8,FALSE),"")</f>
        <v>0</v>
      </c>
      <c r="AE96" s="13">
        <f>IFERROR(VLOOKUP($A96,'CONCENTRADO DE CLAVES'!$I$10:$AU$732,AE$8,FALSE),"")</f>
        <v>0</v>
      </c>
      <c r="AF96" s="13">
        <f>IFERROR(VLOOKUP($A96,'CONCENTRADO DE CLAVES'!$I$10:$AU$732,AF$8,FALSE),"")</f>
        <v>0</v>
      </c>
      <c r="AG96" s="13">
        <f>IFERROR(VLOOKUP($A96,'CONCENTRADO DE CLAVES'!$I$10:$AU$732,AG$8,FALSE),"")</f>
        <v>187237.19</v>
      </c>
      <c r="AH96" s="37">
        <f>IFERROR(VLOOKUP($A96,'CONCENTRADO DE CLAVES'!$I$10:$AU$732,AH$8,FALSE),"")</f>
        <v>187237.19</v>
      </c>
      <c r="AI96" s="13">
        <f>IFERROR(VLOOKUP($A96,'CONCENTRADO DE CLAVES'!$I$10:$AU$732,AI$8,FALSE),"")</f>
        <v>0</v>
      </c>
      <c r="AJ96" s="13">
        <f>IFERROR(VLOOKUP($A96,'CONCENTRADO DE CLAVES'!$I$10:$AU$732,AJ$8,FALSE),"")</f>
        <v>22603.53</v>
      </c>
      <c r="AK96" s="13">
        <f>IFERROR(VLOOKUP($A96,'CONCENTRADO DE CLAVES'!$I$10:$AU$732,AK$8,FALSE),"")</f>
        <v>30533.599999999999</v>
      </c>
      <c r="AL96" s="37">
        <f>IFERROR(VLOOKUP($A96,'CONCENTRADO DE CLAVES'!$I$10:$AU$732,AL$8,FALSE),"")</f>
        <v>53137.13</v>
      </c>
      <c r="AM96" s="69">
        <f>IFERROR(VLOOKUP($A96,'CONCENTRADO DE CLAVES'!$I$10:$AU$732,AM$8,FALSE),"")</f>
        <v>240374.32</v>
      </c>
    </row>
    <row r="97" spans="1:39" x14ac:dyDescent="0.25">
      <c r="A97" s="15">
        <v>88</v>
      </c>
      <c r="B97" s="16" t="str">
        <f>IFERROR(VLOOKUP($A97,'CONCENTRADO DE CLAVES'!$I$10:$AU$732,B$8,FALSE),"")</f>
        <v>21121</v>
      </c>
      <c r="C97" s="16">
        <f>IFERROR(VLOOKUP($A97,'CONCENTRADO DE CLAVES'!$I$10:$AU$732,C$8,FALSE),"")</f>
        <v>4</v>
      </c>
      <c r="D97" s="16">
        <f>IFERROR(VLOOKUP($A97,'CONCENTRADO DE CLAVES'!$I$10:$AU$732,D$8,FALSE),"")</f>
        <v>11</v>
      </c>
      <c r="E97" s="16">
        <f>IFERROR(VLOOKUP($A97,'CONCENTRADO DE CLAVES'!$I$10:$AU$732,E$8,FALSE),"")</f>
        <v>152</v>
      </c>
      <c r="F97" s="16">
        <f>IFERROR(VLOOKUP($A97,'CONCENTRADO DE CLAVES'!$I$10:$AU$732,F$8,FALSE),"")</f>
        <v>2</v>
      </c>
      <c r="G97" s="16">
        <f>IFERROR(VLOOKUP($A97,'CONCENTRADO DE CLAVES'!$I$10:$AU$732,G$8,FALSE),"")</f>
        <v>5</v>
      </c>
      <c r="H97" s="16">
        <f>IFERROR(VLOOKUP($A97,'CONCENTRADO DE CLAVES'!$I$10:$AU$732,H$8,FALSE),"")</f>
        <v>2</v>
      </c>
      <c r="I97" s="16">
        <f>IFERROR(VLOOKUP($A97,'CONCENTRADO DE CLAVES'!$I$10:$AU$732,I$8,FALSE),"")</f>
        <v>3</v>
      </c>
      <c r="J97" s="16">
        <f>IFERROR(VLOOKUP($A97,'CONCENTRADO DE CLAVES'!$I$10:$AU$732,J$8,FALSE),"")</f>
        <v>3</v>
      </c>
      <c r="K97" s="16" t="str">
        <f>IFERROR(VLOOKUP($A97,'CONCENTRADO DE CLAVES'!$I$10:$AU$732,K$8,FALSE),"")</f>
        <v>E</v>
      </c>
      <c r="L97" s="16">
        <f>IFERROR(VLOOKUP($A97,'CONCENTRADO DE CLAVES'!$I$10:$AU$732,L$8,FALSE),"")</f>
        <v>150</v>
      </c>
      <c r="M97" s="16">
        <f>IFERROR(VLOOKUP($A97,'CONCENTRADO DE CLAVES'!$I$10:$AU$732,M$8,FALSE),"")</f>
        <v>1</v>
      </c>
      <c r="N97" s="16">
        <f>IFERROR(VLOOKUP($A97,'CONCENTRADO DE CLAVES'!$I$10:$AU$732,N$8,FALSE),"")</f>
        <v>4151</v>
      </c>
      <c r="O97" s="16">
        <f>IFERROR(VLOOKUP($A97,'CONCENTRADO DE CLAVES'!$I$10:$AU$732,O$8,FALSE),"")</f>
        <v>0</v>
      </c>
      <c r="P97" s="16">
        <f>IFERROR(VLOOKUP($A97,'CONCENTRADO DE CLAVES'!$I$10:$AU$732,P$8,FALSE),"")</f>
        <v>5</v>
      </c>
      <c r="Q97" s="16">
        <f>IFERROR(VLOOKUP($A97,'CONCENTRADO DE CLAVES'!$I$10:$AU$732,Q$8,FALSE),"")</f>
        <v>1315</v>
      </c>
      <c r="R97" s="16">
        <f>IFERROR(VLOOKUP($A97,'CONCENTRADO DE CLAVES'!$I$10:$AU$732,R$8,FALSE),"")</f>
        <v>1</v>
      </c>
      <c r="S97" s="16">
        <f>IFERROR(VLOOKUP($A97,'CONCENTRADO DE CLAVES'!$I$10:$AU$732,S$8,FALSE),"")</f>
        <v>1</v>
      </c>
      <c r="T97" s="16">
        <f>IFERROR(VLOOKUP($A97,'CONCENTRADO DE CLAVES'!$I$10:$AU$732,T$8,FALSE),"")</f>
        <v>104</v>
      </c>
      <c r="U97" s="98" t="str">
        <f>IFERROR(VLOOKUP($A97,'CONCENTRADO DE CLAVES'!$I$10:$AU$732,U$8,FALSE),"")</f>
        <v>21121040110015225233E15001415100501315101104</v>
      </c>
      <c r="V97" s="31" t="str">
        <f>IFERROR(VLOOKUP($A97,'CONCENTRADO DE CLAVES'!$I$10:$AU$732,V$8,FALSE),"")</f>
        <v>COBAEJ</v>
      </c>
      <c r="W97" s="13">
        <f>IFERROR(VLOOKUP($A97,'CONCENTRADO DE CLAVES'!$I$10:$AU$732,W$8,FALSE),"")</f>
        <v>0</v>
      </c>
      <c r="X97" s="13">
        <f>IFERROR(VLOOKUP($A97,'CONCENTRADO DE CLAVES'!$I$10:$AU$732,X$8,FALSE),"")</f>
        <v>0</v>
      </c>
      <c r="Y97" s="13">
        <f>IFERROR(VLOOKUP($A97,'CONCENTRADO DE CLAVES'!$I$10:$AU$732,Y$8,FALSE),"")</f>
        <v>0</v>
      </c>
      <c r="Z97" s="37">
        <f>IFERROR(VLOOKUP($A97,'CONCENTRADO DE CLAVES'!$I$10:$AU$732,Z$8,FALSE),"")</f>
        <v>0</v>
      </c>
      <c r="AA97" s="13">
        <f>IFERROR(VLOOKUP($A97,'CONCENTRADO DE CLAVES'!$I$10:$AU$732,AA$8,FALSE),"")</f>
        <v>0</v>
      </c>
      <c r="AB97" s="13">
        <f>IFERROR(VLOOKUP($A97,'CONCENTRADO DE CLAVES'!$I$10:$AU$732,AB$8,FALSE),"")</f>
        <v>0</v>
      </c>
      <c r="AC97" s="13">
        <f>IFERROR(VLOOKUP($A97,'CONCENTRADO DE CLAVES'!$I$10:$AU$732,AC$8,FALSE),"")</f>
        <v>0</v>
      </c>
      <c r="AD97" s="37">
        <f>IFERROR(VLOOKUP($A97,'CONCENTRADO DE CLAVES'!$I$10:$AU$732,AD$8,FALSE),"")</f>
        <v>0</v>
      </c>
      <c r="AE97" s="13">
        <f>IFERROR(VLOOKUP($A97,'CONCENTRADO DE CLAVES'!$I$10:$AU$732,AE$8,FALSE),"")</f>
        <v>0</v>
      </c>
      <c r="AF97" s="13">
        <f>IFERROR(VLOOKUP($A97,'CONCENTRADO DE CLAVES'!$I$10:$AU$732,AF$8,FALSE),"")</f>
        <v>0</v>
      </c>
      <c r="AG97" s="13">
        <f>IFERROR(VLOOKUP($A97,'CONCENTRADO DE CLAVES'!$I$10:$AU$732,AG$8,FALSE),"")</f>
        <v>301370.19</v>
      </c>
      <c r="AH97" s="37">
        <f>IFERROR(VLOOKUP($A97,'CONCENTRADO DE CLAVES'!$I$10:$AU$732,AH$8,FALSE),"")</f>
        <v>301370.19</v>
      </c>
      <c r="AI97" s="13">
        <f>IFERROR(VLOOKUP($A97,'CONCENTRADO DE CLAVES'!$I$10:$AU$732,AI$8,FALSE),"")</f>
        <v>0</v>
      </c>
      <c r="AJ97" s="13">
        <f>IFERROR(VLOOKUP($A97,'CONCENTRADO DE CLAVES'!$I$10:$AU$732,AJ$8,FALSE),"")</f>
        <v>36381.89</v>
      </c>
      <c r="AK97" s="13">
        <f>IFERROR(VLOOKUP($A97,'CONCENTRADO DE CLAVES'!$I$10:$AU$732,AK$8,FALSE),"")</f>
        <v>49145.58</v>
      </c>
      <c r="AL97" s="37">
        <f>IFERROR(VLOOKUP($A97,'CONCENTRADO DE CLAVES'!$I$10:$AU$732,AL$8,FALSE),"")</f>
        <v>85527.47</v>
      </c>
      <c r="AM97" s="69">
        <f>IFERROR(VLOOKUP($A97,'CONCENTRADO DE CLAVES'!$I$10:$AU$732,AM$8,FALSE),"")</f>
        <v>386897.66000000003</v>
      </c>
    </row>
    <row r="98" spans="1:39" x14ac:dyDescent="0.25">
      <c r="A98" s="15">
        <v>89</v>
      </c>
      <c r="B98" s="16" t="str">
        <f>IFERROR(VLOOKUP($A98,'CONCENTRADO DE CLAVES'!$I$10:$AU$732,B$8,FALSE),"")</f>
        <v>21121</v>
      </c>
      <c r="C98" s="16">
        <f>IFERROR(VLOOKUP($A98,'CONCENTRADO DE CLAVES'!$I$10:$AU$732,C$8,FALSE),"")</f>
        <v>4</v>
      </c>
      <c r="D98" s="16">
        <f>IFERROR(VLOOKUP($A98,'CONCENTRADO DE CLAVES'!$I$10:$AU$732,D$8,FALSE),"")</f>
        <v>11</v>
      </c>
      <c r="E98" s="16">
        <f>IFERROR(VLOOKUP($A98,'CONCENTRADO DE CLAVES'!$I$10:$AU$732,E$8,FALSE),"")</f>
        <v>152</v>
      </c>
      <c r="F98" s="16">
        <f>IFERROR(VLOOKUP($A98,'CONCENTRADO DE CLAVES'!$I$10:$AU$732,F$8,FALSE),"")</f>
        <v>2</v>
      </c>
      <c r="G98" s="16">
        <f>IFERROR(VLOOKUP($A98,'CONCENTRADO DE CLAVES'!$I$10:$AU$732,G$8,FALSE),"")</f>
        <v>5</v>
      </c>
      <c r="H98" s="16">
        <f>IFERROR(VLOOKUP($A98,'CONCENTRADO DE CLAVES'!$I$10:$AU$732,H$8,FALSE),"")</f>
        <v>2</v>
      </c>
      <c r="I98" s="16">
        <f>IFERROR(VLOOKUP($A98,'CONCENTRADO DE CLAVES'!$I$10:$AU$732,I$8,FALSE),"")</f>
        <v>3</v>
      </c>
      <c r="J98" s="16">
        <f>IFERROR(VLOOKUP($A98,'CONCENTRADO DE CLAVES'!$I$10:$AU$732,J$8,FALSE),"")</f>
        <v>3</v>
      </c>
      <c r="K98" s="16" t="str">
        <f>IFERROR(VLOOKUP($A98,'CONCENTRADO DE CLAVES'!$I$10:$AU$732,K$8,FALSE),"")</f>
        <v>E</v>
      </c>
      <c r="L98" s="16">
        <f>IFERROR(VLOOKUP($A98,'CONCENTRADO DE CLAVES'!$I$10:$AU$732,L$8,FALSE),"")</f>
        <v>150</v>
      </c>
      <c r="M98" s="16">
        <f>IFERROR(VLOOKUP($A98,'CONCENTRADO DE CLAVES'!$I$10:$AU$732,M$8,FALSE),"")</f>
        <v>1</v>
      </c>
      <c r="N98" s="16">
        <f>IFERROR(VLOOKUP($A98,'CONCENTRADO DE CLAVES'!$I$10:$AU$732,N$8,FALSE),"")</f>
        <v>4151</v>
      </c>
      <c r="O98" s="16">
        <f>IFERROR(VLOOKUP($A98,'CONCENTRADO DE CLAVES'!$I$10:$AU$732,O$8,FALSE),"")</f>
        <v>0</v>
      </c>
      <c r="P98" s="16">
        <f>IFERROR(VLOOKUP($A98,'CONCENTRADO DE CLAVES'!$I$10:$AU$732,P$8,FALSE),"")</f>
        <v>5</v>
      </c>
      <c r="Q98" s="16">
        <f>IFERROR(VLOOKUP($A98,'CONCENTRADO DE CLAVES'!$I$10:$AU$732,Q$8,FALSE),"")</f>
        <v>1315</v>
      </c>
      <c r="R98" s="16">
        <f>IFERROR(VLOOKUP($A98,'CONCENTRADO DE CLAVES'!$I$10:$AU$732,R$8,FALSE),"")</f>
        <v>1</v>
      </c>
      <c r="S98" s="16">
        <f>IFERROR(VLOOKUP($A98,'CONCENTRADO DE CLAVES'!$I$10:$AU$732,S$8,FALSE),"")</f>
        <v>10</v>
      </c>
      <c r="T98" s="16">
        <f>IFERROR(VLOOKUP($A98,'CONCENTRADO DE CLAVES'!$I$10:$AU$732,T$8,FALSE),"")</f>
        <v>6</v>
      </c>
      <c r="U98" s="98" t="str">
        <f>IFERROR(VLOOKUP($A98,'CONCENTRADO DE CLAVES'!$I$10:$AU$732,U$8,FALSE),"")</f>
        <v>21121040110015225233E15001415100501315110006</v>
      </c>
      <c r="V98" s="31" t="str">
        <f>IFERROR(VLOOKUP($A98,'CONCENTRADO DE CLAVES'!$I$10:$AU$732,V$8,FALSE),"")</f>
        <v>COBAEJ</v>
      </c>
      <c r="W98" s="13">
        <f>IFERROR(VLOOKUP($A98,'CONCENTRADO DE CLAVES'!$I$10:$AU$732,W$8,FALSE),"")</f>
        <v>0</v>
      </c>
      <c r="X98" s="13">
        <f>IFERROR(VLOOKUP($A98,'CONCENTRADO DE CLAVES'!$I$10:$AU$732,X$8,FALSE),"")</f>
        <v>0</v>
      </c>
      <c r="Y98" s="13">
        <f>IFERROR(VLOOKUP($A98,'CONCENTRADO DE CLAVES'!$I$10:$AU$732,Y$8,FALSE),"")</f>
        <v>0</v>
      </c>
      <c r="Z98" s="37">
        <f>IFERROR(VLOOKUP($A98,'CONCENTRADO DE CLAVES'!$I$10:$AU$732,Z$8,FALSE),"")</f>
        <v>0</v>
      </c>
      <c r="AA98" s="13">
        <f>IFERROR(VLOOKUP($A98,'CONCENTRADO DE CLAVES'!$I$10:$AU$732,AA$8,FALSE),"")</f>
        <v>0</v>
      </c>
      <c r="AB98" s="13">
        <f>IFERROR(VLOOKUP($A98,'CONCENTRADO DE CLAVES'!$I$10:$AU$732,AB$8,FALSE),"")</f>
        <v>0</v>
      </c>
      <c r="AC98" s="13">
        <f>IFERROR(VLOOKUP($A98,'CONCENTRADO DE CLAVES'!$I$10:$AU$732,AC$8,FALSE),"")</f>
        <v>0</v>
      </c>
      <c r="AD98" s="37">
        <f>IFERROR(VLOOKUP($A98,'CONCENTRADO DE CLAVES'!$I$10:$AU$732,AD$8,FALSE),"")</f>
        <v>0</v>
      </c>
      <c r="AE98" s="13">
        <f>IFERROR(VLOOKUP($A98,'CONCENTRADO DE CLAVES'!$I$10:$AU$732,AE$8,FALSE),"")</f>
        <v>0</v>
      </c>
      <c r="AF98" s="13">
        <f>IFERROR(VLOOKUP($A98,'CONCENTRADO DE CLAVES'!$I$10:$AU$732,AF$8,FALSE),"")</f>
        <v>0</v>
      </c>
      <c r="AG98" s="13">
        <f>IFERROR(VLOOKUP($A98,'CONCENTRADO DE CLAVES'!$I$10:$AU$732,AG$8,FALSE),"")</f>
        <v>602740.39</v>
      </c>
      <c r="AH98" s="37">
        <f>IFERROR(VLOOKUP($A98,'CONCENTRADO DE CLAVES'!$I$10:$AU$732,AH$8,FALSE),"")</f>
        <v>602740.39</v>
      </c>
      <c r="AI98" s="13">
        <f>IFERROR(VLOOKUP($A98,'CONCENTRADO DE CLAVES'!$I$10:$AU$732,AI$8,FALSE),"")</f>
        <v>0</v>
      </c>
      <c r="AJ98" s="13">
        <f>IFERROR(VLOOKUP($A98,'CONCENTRADO DE CLAVES'!$I$10:$AU$732,AJ$8,FALSE),"")</f>
        <v>72763.66</v>
      </c>
      <c r="AK98" s="13">
        <f>IFERROR(VLOOKUP($A98,'CONCENTRADO DE CLAVES'!$I$10:$AU$732,AK$8,FALSE),"")</f>
        <v>98291.56</v>
      </c>
      <c r="AL98" s="37">
        <f>IFERROR(VLOOKUP($A98,'CONCENTRADO DE CLAVES'!$I$10:$AU$732,AL$8,FALSE),"")</f>
        <v>171055.22</v>
      </c>
      <c r="AM98" s="69">
        <f>IFERROR(VLOOKUP($A98,'CONCENTRADO DE CLAVES'!$I$10:$AU$732,AM$8,FALSE),"")</f>
        <v>773795.61</v>
      </c>
    </row>
    <row r="99" spans="1:39" x14ac:dyDescent="0.25">
      <c r="A99" s="15">
        <v>90</v>
      </c>
      <c r="B99" s="16" t="str">
        <f>IFERROR(VLOOKUP($A99,'CONCENTRADO DE CLAVES'!$I$10:$AU$732,B$8,FALSE),"")</f>
        <v>21121</v>
      </c>
      <c r="C99" s="16">
        <f>IFERROR(VLOOKUP($A99,'CONCENTRADO DE CLAVES'!$I$10:$AU$732,C$8,FALSE),"")</f>
        <v>4</v>
      </c>
      <c r="D99" s="16">
        <f>IFERROR(VLOOKUP($A99,'CONCENTRADO DE CLAVES'!$I$10:$AU$732,D$8,FALSE),"")</f>
        <v>11</v>
      </c>
      <c r="E99" s="16">
        <f>IFERROR(VLOOKUP($A99,'CONCENTRADO DE CLAVES'!$I$10:$AU$732,E$8,FALSE),"")</f>
        <v>152</v>
      </c>
      <c r="F99" s="16">
        <f>IFERROR(VLOOKUP($A99,'CONCENTRADO DE CLAVES'!$I$10:$AU$732,F$8,FALSE),"")</f>
        <v>2</v>
      </c>
      <c r="G99" s="16">
        <f>IFERROR(VLOOKUP($A99,'CONCENTRADO DE CLAVES'!$I$10:$AU$732,G$8,FALSE),"")</f>
        <v>5</v>
      </c>
      <c r="H99" s="16">
        <f>IFERROR(VLOOKUP($A99,'CONCENTRADO DE CLAVES'!$I$10:$AU$732,H$8,FALSE),"")</f>
        <v>2</v>
      </c>
      <c r="I99" s="16">
        <f>IFERROR(VLOOKUP($A99,'CONCENTRADO DE CLAVES'!$I$10:$AU$732,I$8,FALSE),"")</f>
        <v>3</v>
      </c>
      <c r="J99" s="16">
        <f>IFERROR(VLOOKUP($A99,'CONCENTRADO DE CLAVES'!$I$10:$AU$732,J$8,FALSE),"")</f>
        <v>3</v>
      </c>
      <c r="K99" s="16" t="str">
        <f>IFERROR(VLOOKUP($A99,'CONCENTRADO DE CLAVES'!$I$10:$AU$732,K$8,FALSE),"")</f>
        <v>E</v>
      </c>
      <c r="L99" s="16">
        <f>IFERROR(VLOOKUP($A99,'CONCENTRADO DE CLAVES'!$I$10:$AU$732,L$8,FALSE),"")</f>
        <v>150</v>
      </c>
      <c r="M99" s="16">
        <f>IFERROR(VLOOKUP($A99,'CONCENTRADO DE CLAVES'!$I$10:$AU$732,M$8,FALSE),"")</f>
        <v>1</v>
      </c>
      <c r="N99" s="16">
        <f>IFERROR(VLOOKUP($A99,'CONCENTRADO DE CLAVES'!$I$10:$AU$732,N$8,FALSE),"")</f>
        <v>4151</v>
      </c>
      <c r="O99" s="16">
        <f>IFERROR(VLOOKUP($A99,'CONCENTRADO DE CLAVES'!$I$10:$AU$732,O$8,FALSE),"")</f>
        <v>0</v>
      </c>
      <c r="P99" s="16">
        <f>IFERROR(VLOOKUP($A99,'CONCENTRADO DE CLAVES'!$I$10:$AU$732,P$8,FALSE),"")</f>
        <v>5</v>
      </c>
      <c r="Q99" s="16">
        <f>IFERROR(VLOOKUP($A99,'CONCENTRADO DE CLAVES'!$I$10:$AU$732,Q$8,FALSE),"")</f>
        <v>1315</v>
      </c>
      <c r="R99" s="16">
        <f>IFERROR(VLOOKUP($A99,'CONCENTRADO DE CLAVES'!$I$10:$AU$732,R$8,FALSE),"")</f>
        <v>1</v>
      </c>
      <c r="S99" s="16">
        <f>IFERROR(VLOOKUP($A99,'CONCENTRADO DE CLAVES'!$I$10:$AU$732,S$8,FALSE),"")</f>
        <v>10</v>
      </c>
      <c r="T99" s="16">
        <f>IFERROR(VLOOKUP($A99,'CONCENTRADO DE CLAVES'!$I$10:$AU$732,T$8,FALSE),"")</f>
        <v>5</v>
      </c>
      <c r="U99" s="98" t="str">
        <f>IFERROR(VLOOKUP($A99,'CONCENTRADO DE CLAVES'!$I$10:$AU$732,U$8,FALSE),"")</f>
        <v>21121040110015225233E15001415100501315110005</v>
      </c>
      <c r="V99" s="31" t="str">
        <f>IFERROR(VLOOKUP($A99,'CONCENTRADO DE CLAVES'!$I$10:$AU$732,V$8,FALSE),"")</f>
        <v>COBAEJ</v>
      </c>
      <c r="W99" s="13">
        <f>IFERROR(VLOOKUP($A99,'CONCENTRADO DE CLAVES'!$I$10:$AU$732,W$8,FALSE),"")</f>
        <v>0</v>
      </c>
      <c r="X99" s="13">
        <f>IFERROR(VLOOKUP($A99,'CONCENTRADO DE CLAVES'!$I$10:$AU$732,X$8,FALSE),"")</f>
        <v>0</v>
      </c>
      <c r="Y99" s="13">
        <f>IFERROR(VLOOKUP($A99,'CONCENTRADO DE CLAVES'!$I$10:$AU$732,Y$8,FALSE),"")</f>
        <v>0</v>
      </c>
      <c r="Z99" s="37">
        <f>IFERROR(VLOOKUP($A99,'CONCENTRADO DE CLAVES'!$I$10:$AU$732,Z$8,FALSE),"")</f>
        <v>0</v>
      </c>
      <c r="AA99" s="13">
        <f>IFERROR(VLOOKUP($A99,'CONCENTRADO DE CLAVES'!$I$10:$AU$732,AA$8,FALSE),"")</f>
        <v>0</v>
      </c>
      <c r="AB99" s="13">
        <f>IFERROR(VLOOKUP($A99,'CONCENTRADO DE CLAVES'!$I$10:$AU$732,AB$8,FALSE),"")</f>
        <v>0</v>
      </c>
      <c r="AC99" s="13">
        <f>IFERROR(VLOOKUP($A99,'CONCENTRADO DE CLAVES'!$I$10:$AU$732,AC$8,FALSE),"")</f>
        <v>0</v>
      </c>
      <c r="AD99" s="37">
        <f>IFERROR(VLOOKUP($A99,'CONCENTRADO DE CLAVES'!$I$10:$AU$732,AD$8,FALSE),"")</f>
        <v>0</v>
      </c>
      <c r="AE99" s="13">
        <f>IFERROR(VLOOKUP($A99,'CONCENTRADO DE CLAVES'!$I$10:$AU$732,AE$8,FALSE),"")</f>
        <v>0</v>
      </c>
      <c r="AF99" s="13">
        <f>IFERROR(VLOOKUP($A99,'CONCENTRADO DE CLAVES'!$I$10:$AU$732,AF$8,FALSE),"")</f>
        <v>0</v>
      </c>
      <c r="AG99" s="13">
        <f>IFERROR(VLOOKUP($A99,'CONCENTRADO DE CLAVES'!$I$10:$AU$732,AG$8,FALSE),"")</f>
        <v>602740.39</v>
      </c>
      <c r="AH99" s="37">
        <f>IFERROR(VLOOKUP($A99,'CONCENTRADO DE CLAVES'!$I$10:$AU$732,AH$8,FALSE),"")</f>
        <v>602740.39</v>
      </c>
      <c r="AI99" s="13">
        <f>IFERROR(VLOOKUP($A99,'CONCENTRADO DE CLAVES'!$I$10:$AU$732,AI$8,FALSE),"")</f>
        <v>0</v>
      </c>
      <c r="AJ99" s="13">
        <f>IFERROR(VLOOKUP($A99,'CONCENTRADO DE CLAVES'!$I$10:$AU$732,AJ$8,FALSE),"")</f>
        <v>72763.66</v>
      </c>
      <c r="AK99" s="13">
        <f>IFERROR(VLOOKUP($A99,'CONCENTRADO DE CLAVES'!$I$10:$AU$732,AK$8,FALSE),"")</f>
        <v>98291.56</v>
      </c>
      <c r="AL99" s="37">
        <f>IFERROR(VLOOKUP($A99,'CONCENTRADO DE CLAVES'!$I$10:$AU$732,AL$8,FALSE),"")</f>
        <v>171055.22</v>
      </c>
      <c r="AM99" s="69">
        <f>IFERROR(VLOOKUP($A99,'CONCENTRADO DE CLAVES'!$I$10:$AU$732,AM$8,FALSE),"")</f>
        <v>773795.61</v>
      </c>
    </row>
    <row r="100" spans="1:39" x14ac:dyDescent="0.25">
      <c r="A100" s="15">
        <v>91</v>
      </c>
      <c r="B100" s="16" t="str">
        <f>IFERROR(VLOOKUP($A100,'CONCENTRADO DE CLAVES'!$I$10:$AU$732,B$8,FALSE),"")</f>
        <v>21121</v>
      </c>
      <c r="C100" s="16">
        <f>IFERROR(VLOOKUP($A100,'CONCENTRADO DE CLAVES'!$I$10:$AU$732,C$8,FALSE),"")</f>
        <v>4</v>
      </c>
      <c r="D100" s="16">
        <f>IFERROR(VLOOKUP($A100,'CONCENTRADO DE CLAVES'!$I$10:$AU$732,D$8,FALSE),"")</f>
        <v>11</v>
      </c>
      <c r="E100" s="16">
        <f>IFERROR(VLOOKUP($A100,'CONCENTRADO DE CLAVES'!$I$10:$AU$732,E$8,FALSE),"")</f>
        <v>152</v>
      </c>
      <c r="F100" s="16">
        <f>IFERROR(VLOOKUP($A100,'CONCENTRADO DE CLAVES'!$I$10:$AU$732,F$8,FALSE),"")</f>
        <v>2</v>
      </c>
      <c r="G100" s="16">
        <f>IFERROR(VLOOKUP($A100,'CONCENTRADO DE CLAVES'!$I$10:$AU$732,G$8,FALSE),"")</f>
        <v>5</v>
      </c>
      <c r="H100" s="16">
        <f>IFERROR(VLOOKUP($A100,'CONCENTRADO DE CLAVES'!$I$10:$AU$732,H$8,FALSE),"")</f>
        <v>2</v>
      </c>
      <c r="I100" s="16">
        <f>IFERROR(VLOOKUP($A100,'CONCENTRADO DE CLAVES'!$I$10:$AU$732,I$8,FALSE),"")</f>
        <v>3</v>
      </c>
      <c r="J100" s="16">
        <f>IFERROR(VLOOKUP($A100,'CONCENTRADO DE CLAVES'!$I$10:$AU$732,J$8,FALSE),"")</f>
        <v>3</v>
      </c>
      <c r="K100" s="16" t="str">
        <f>IFERROR(VLOOKUP($A100,'CONCENTRADO DE CLAVES'!$I$10:$AU$732,K$8,FALSE),"")</f>
        <v>E</v>
      </c>
      <c r="L100" s="16">
        <f>IFERROR(VLOOKUP($A100,'CONCENTRADO DE CLAVES'!$I$10:$AU$732,L$8,FALSE),"")</f>
        <v>150</v>
      </c>
      <c r="M100" s="16">
        <f>IFERROR(VLOOKUP($A100,'CONCENTRADO DE CLAVES'!$I$10:$AU$732,M$8,FALSE),"")</f>
        <v>1</v>
      </c>
      <c r="N100" s="16">
        <f>IFERROR(VLOOKUP($A100,'CONCENTRADO DE CLAVES'!$I$10:$AU$732,N$8,FALSE),"")</f>
        <v>4151</v>
      </c>
      <c r="O100" s="16">
        <f>IFERROR(VLOOKUP($A100,'CONCENTRADO DE CLAVES'!$I$10:$AU$732,O$8,FALSE),"")</f>
        <v>0</v>
      </c>
      <c r="P100" s="16">
        <f>IFERROR(VLOOKUP($A100,'CONCENTRADO DE CLAVES'!$I$10:$AU$732,P$8,FALSE),"")</f>
        <v>5</v>
      </c>
      <c r="Q100" s="16">
        <f>IFERROR(VLOOKUP($A100,'CONCENTRADO DE CLAVES'!$I$10:$AU$732,Q$8,FALSE),"")</f>
        <v>1315</v>
      </c>
      <c r="R100" s="16">
        <f>IFERROR(VLOOKUP($A100,'CONCENTRADO DE CLAVES'!$I$10:$AU$732,R$8,FALSE),"")</f>
        <v>1</v>
      </c>
      <c r="S100" s="16">
        <f>IFERROR(VLOOKUP($A100,'CONCENTRADO DE CLAVES'!$I$10:$AU$732,S$8,FALSE),"")</f>
        <v>10</v>
      </c>
      <c r="T100" s="16">
        <f>IFERROR(VLOOKUP($A100,'CONCENTRADO DE CLAVES'!$I$10:$AU$732,T$8,FALSE),"")</f>
        <v>55</v>
      </c>
      <c r="U100" s="98" t="str">
        <f>IFERROR(VLOOKUP($A100,'CONCENTRADO DE CLAVES'!$I$10:$AU$732,U$8,FALSE),"")</f>
        <v>21121040110015225233E15001415100501315110055</v>
      </c>
      <c r="V100" s="31" t="str">
        <f>IFERROR(VLOOKUP($A100,'CONCENTRADO DE CLAVES'!$I$10:$AU$732,V$8,FALSE),"")</f>
        <v>COBAEJ</v>
      </c>
      <c r="W100" s="13">
        <f>IFERROR(VLOOKUP($A100,'CONCENTRADO DE CLAVES'!$I$10:$AU$732,W$8,FALSE),"")</f>
        <v>0</v>
      </c>
      <c r="X100" s="13">
        <f>IFERROR(VLOOKUP($A100,'CONCENTRADO DE CLAVES'!$I$10:$AU$732,X$8,FALSE),"")</f>
        <v>0</v>
      </c>
      <c r="Y100" s="13">
        <f>IFERROR(VLOOKUP($A100,'CONCENTRADO DE CLAVES'!$I$10:$AU$732,Y$8,FALSE),"")</f>
        <v>0</v>
      </c>
      <c r="Z100" s="37">
        <f>IFERROR(VLOOKUP($A100,'CONCENTRADO DE CLAVES'!$I$10:$AU$732,Z$8,FALSE),"")</f>
        <v>0</v>
      </c>
      <c r="AA100" s="13">
        <f>IFERROR(VLOOKUP($A100,'CONCENTRADO DE CLAVES'!$I$10:$AU$732,AA$8,FALSE),"")</f>
        <v>0</v>
      </c>
      <c r="AB100" s="13">
        <f>IFERROR(VLOOKUP($A100,'CONCENTRADO DE CLAVES'!$I$10:$AU$732,AB$8,FALSE),"")</f>
        <v>0</v>
      </c>
      <c r="AC100" s="13">
        <f>IFERROR(VLOOKUP($A100,'CONCENTRADO DE CLAVES'!$I$10:$AU$732,AC$8,FALSE),"")</f>
        <v>0</v>
      </c>
      <c r="AD100" s="37">
        <f>IFERROR(VLOOKUP($A100,'CONCENTRADO DE CLAVES'!$I$10:$AU$732,AD$8,FALSE),"")</f>
        <v>0</v>
      </c>
      <c r="AE100" s="13">
        <f>IFERROR(VLOOKUP($A100,'CONCENTRADO DE CLAVES'!$I$10:$AU$732,AE$8,FALSE),"")</f>
        <v>0</v>
      </c>
      <c r="AF100" s="13">
        <f>IFERROR(VLOOKUP($A100,'CONCENTRADO DE CLAVES'!$I$10:$AU$732,AF$8,FALSE),"")</f>
        <v>0</v>
      </c>
      <c r="AG100" s="13">
        <f>IFERROR(VLOOKUP($A100,'CONCENTRADO DE CLAVES'!$I$10:$AU$732,AG$8,FALSE),"")</f>
        <v>187237.19</v>
      </c>
      <c r="AH100" s="37">
        <f>IFERROR(VLOOKUP($A100,'CONCENTRADO DE CLAVES'!$I$10:$AU$732,AH$8,FALSE),"")</f>
        <v>187237.19</v>
      </c>
      <c r="AI100" s="13">
        <f>IFERROR(VLOOKUP($A100,'CONCENTRADO DE CLAVES'!$I$10:$AU$732,AI$8,FALSE),"")</f>
        <v>0</v>
      </c>
      <c r="AJ100" s="13">
        <f>IFERROR(VLOOKUP($A100,'CONCENTRADO DE CLAVES'!$I$10:$AU$732,AJ$8,FALSE),"")</f>
        <v>22603.53</v>
      </c>
      <c r="AK100" s="13">
        <f>IFERROR(VLOOKUP($A100,'CONCENTRADO DE CLAVES'!$I$10:$AU$732,AK$8,FALSE),"")</f>
        <v>30533.599999999999</v>
      </c>
      <c r="AL100" s="37">
        <f>IFERROR(VLOOKUP($A100,'CONCENTRADO DE CLAVES'!$I$10:$AU$732,AL$8,FALSE),"")</f>
        <v>53137.13</v>
      </c>
      <c r="AM100" s="69">
        <f>IFERROR(VLOOKUP($A100,'CONCENTRADO DE CLAVES'!$I$10:$AU$732,AM$8,FALSE),"")</f>
        <v>240374.32</v>
      </c>
    </row>
    <row r="101" spans="1:39" x14ac:dyDescent="0.25">
      <c r="A101" s="15">
        <v>92</v>
      </c>
      <c r="B101" s="16" t="str">
        <f>IFERROR(VLOOKUP($A101,'CONCENTRADO DE CLAVES'!$I$10:$AU$732,B$8,FALSE),"")</f>
        <v>21121</v>
      </c>
      <c r="C101" s="16">
        <f>IFERROR(VLOOKUP($A101,'CONCENTRADO DE CLAVES'!$I$10:$AU$732,C$8,FALSE),"")</f>
        <v>4</v>
      </c>
      <c r="D101" s="16">
        <f>IFERROR(VLOOKUP($A101,'CONCENTRADO DE CLAVES'!$I$10:$AU$732,D$8,FALSE),"")</f>
        <v>11</v>
      </c>
      <c r="E101" s="16">
        <f>IFERROR(VLOOKUP($A101,'CONCENTRADO DE CLAVES'!$I$10:$AU$732,E$8,FALSE),"")</f>
        <v>152</v>
      </c>
      <c r="F101" s="16">
        <f>IFERROR(VLOOKUP($A101,'CONCENTRADO DE CLAVES'!$I$10:$AU$732,F$8,FALSE),"")</f>
        <v>2</v>
      </c>
      <c r="G101" s="16">
        <f>IFERROR(VLOOKUP($A101,'CONCENTRADO DE CLAVES'!$I$10:$AU$732,G$8,FALSE),"")</f>
        <v>5</v>
      </c>
      <c r="H101" s="16">
        <f>IFERROR(VLOOKUP($A101,'CONCENTRADO DE CLAVES'!$I$10:$AU$732,H$8,FALSE),"")</f>
        <v>2</v>
      </c>
      <c r="I101" s="16">
        <f>IFERROR(VLOOKUP($A101,'CONCENTRADO DE CLAVES'!$I$10:$AU$732,I$8,FALSE),"")</f>
        <v>3</v>
      </c>
      <c r="J101" s="16">
        <f>IFERROR(VLOOKUP($A101,'CONCENTRADO DE CLAVES'!$I$10:$AU$732,J$8,FALSE),"")</f>
        <v>3</v>
      </c>
      <c r="K101" s="16" t="str">
        <f>IFERROR(VLOOKUP($A101,'CONCENTRADO DE CLAVES'!$I$10:$AU$732,K$8,FALSE),"")</f>
        <v>E</v>
      </c>
      <c r="L101" s="16">
        <f>IFERROR(VLOOKUP($A101,'CONCENTRADO DE CLAVES'!$I$10:$AU$732,L$8,FALSE),"")</f>
        <v>150</v>
      </c>
      <c r="M101" s="16">
        <f>IFERROR(VLOOKUP($A101,'CONCENTRADO DE CLAVES'!$I$10:$AU$732,M$8,FALSE),"")</f>
        <v>1</v>
      </c>
      <c r="N101" s="16">
        <f>IFERROR(VLOOKUP($A101,'CONCENTRADO DE CLAVES'!$I$10:$AU$732,N$8,FALSE),"")</f>
        <v>4151</v>
      </c>
      <c r="O101" s="16">
        <f>IFERROR(VLOOKUP($A101,'CONCENTRADO DE CLAVES'!$I$10:$AU$732,O$8,FALSE),"")</f>
        <v>0</v>
      </c>
      <c r="P101" s="16">
        <f>IFERROR(VLOOKUP($A101,'CONCENTRADO DE CLAVES'!$I$10:$AU$732,P$8,FALSE),"")</f>
        <v>5</v>
      </c>
      <c r="Q101" s="16">
        <f>IFERROR(VLOOKUP($A101,'CONCENTRADO DE CLAVES'!$I$10:$AU$732,Q$8,FALSE),"")</f>
        <v>1315</v>
      </c>
      <c r="R101" s="16">
        <f>IFERROR(VLOOKUP($A101,'CONCENTRADO DE CLAVES'!$I$10:$AU$732,R$8,FALSE),"")</f>
        <v>1</v>
      </c>
      <c r="S101" s="16">
        <f>IFERROR(VLOOKUP($A101,'CONCENTRADO DE CLAVES'!$I$10:$AU$732,S$8,FALSE),"")</f>
        <v>10</v>
      </c>
      <c r="T101" s="16">
        <f>IFERROR(VLOOKUP($A101,'CONCENTRADO DE CLAVES'!$I$10:$AU$732,T$8,FALSE),"")</f>
        <v>83</v>
      </c>
      <c r="U101" s="98" t="str">
        <f>IFERROR(VLOOKUP($A101,'CONCENTRADO DE CLAVES'!$I$10:$AU$732,U$8,FALSE),"")</f>
        <v>21121040110015225233E15001415100501315110083</v>
      </c>
      <c r="V101" s="31" t="str">
        <f>IFERROR(VLOOKUP($A101,'CONCENTRADO DE CLAVES'!$I$10:$AU$732,V$8,FALSE),"")</f>
        <v>COBAEJ</v>
      </c>
      <c r="W101" s="13">
        <f>IFERROR(VLOOKUP($A101,'CONCENTRADO DE CLAVES'!$I$10:$AU$732,W$8,FALSE),"")</f>
        <v>0</v>
      </c>
      <c r="X101" s="13">
        <f>IFERROR(VLOOKUP($A101,'CONCENTRADO DE CLAVES'!$I$10:$AU$732,X$8,FALSE),"")</f>
        <v>0</v>
      </c>
      <c r="Y101" s="13">
        <f>IFERROR(VLOOKUP($A101,'CONCENTRADO DE CLAVES'!$I$10:$AU$732,Y$8,FALSE),"")</f>
        <v>0</v>
      </c>
      <c r="Z101" s="37">
        <f>IFERROR(VLOOKUP($A101,'CONCENTRADO DE CLAVES'!$I$10:$AU$732,Z$8,FALSE),"")</f>
        <v>0</v>
      </c>
      <c r="AA101" s="13">
        <f>IFERROR(VLOOKUP($A101,'CONCENTRADO DE CLAVES'!$I$10:$AU$732,AA$8,FALSE),"")</f>
        <v>0</v>
      </c>
      <c r="AB101" s="13">
        <f>IFERROR(VLOOKUP($A101,'CONCENTRADO DE CLAVES'!$I$10:$AU$732,AB$8,FALSE),"")</f>
        <v>0</v>
      </c>
      <c r="AC101" s="13">
        <f>IFERROR(VLOOKUP($A101,'CONCENTRADO DE CLAVES'!$I$10:$AU$732,AC$8,FALSE),"")</f>
        <v>0</v>
      </c>
      <c r="AD101" s="37">
        <f>IFERROR(VLOOKUP($A101,'CONCENTRADO DE CLAVES'!$I$10:$AU$732,AD$8,FALSE),"")</f>
        <v>0</v>
      </c>
      <c r="AE101" s="13">
        <f>IFERROR(VLOOKUP($A101,'CONCENTRADO DE CLAVES'!$I$10:$AU$732,AE$8,FALSE),"")</f>
        <v>0</v>
      </c>
      <c r="AF101" s="13">
        <f>IFERROR(VLOOKUP($A101,'CONCENTRADO DE CLAVES'!$I$10:$AU$732,AF$8,FALSE),"")</f>
        <v>0</v>
      </c>
      <c r="AG101" s="13">
        <f>IFERROR(VLOOKUP($A101,'CONCENTRADO DE CLAVES'!$I$10:$AU$732,AG$8,FALSE),"")</f>
        <v>301370.19</v>
      </c>
      <c r="AH101" s="37">
        <f>IFERROR(VLOOKUP($A101,'CONCENTRADO DE CLAVES'!$I$10:$AU$732,AH$8,FALSE),"")</f>
        <v>301370.19</v>
      </c>
      <c r="AI101" s="13">
        <f>IFERROR(VLOOKUP($A101,'CONCENTRADO DE CLAVES'!$I$10:$AU$732,AI$8,FALSE),"")</f>
        <v>0</v>
      </c>
      <c r="AJ101" s="13">
        <f>IFERROR(VLOOKUP($A101,'CONCENTRADO DE CLAVES'!$I$10:$AU$732,AJ$8,FALSE),"")</f>
        <v>36381.83</v>
      </c>
      <c r="AK101" s="13">
        <f>IFERROR(VLOOKUP($A101,'CONCENTRADO DE CLAVES'!$I$10:$AU$732,AK$8,FALSE),"")</f>
        <v>49145.78</v>
      </c>
      <c r="AL101" s="37">
        <f>IFERROR(VLOOKUP($A101,'CONCENTRADO DE CLAVES'!$I$10:$AU$732,AL$8,FALSE),"")</f>
        <v>85527.61</v>
      </c>
      <c r="AM101" s="69">
        <f>IFERROR(VLOOKUP($A101,'CONCENTRADO DE CLAVES'!$I$10:$AU$732,AM$8,FALSE),"")</f>
        <v>386897.8</v>
      </c>
    </row>
    <row r="102" spans="1:39" x14ac:dyDescent="0.25">
      <c r="A102" s="15">
        <v>93</v>
      </c>
      <c r="B102" s="16" t="str">
        <f>IFERROR(VLOOKUP($A102,'CONCENTRADO DE CLAVES'!$I$10:$AU$732,B$8,FALSE),"")</f>
        <v>21121</v>
      </c>
      <c r="C102" s="16">
        <f>IFERROR(VLOOKUP($A102,'CONCENTRADO DE CLAVES'!$I$10:$AU$732,C$8,FALSE),"")</f>
        <v>4</v>
      </c>
      <c r="D102" s="16">
        <f>IFERROR(VLOOKUP($A102,'CONCENTRADO DE CLAVES'!$I$10:$AU$732,D$8,FALSE),"")</f>
        <v>11</v>
      </c>
      <c r="E102" s="16">
        <f>IFERROR(VLOOKUP($A102,'CONCENTRADO DE CLAVES'!$I$10:$AU$732,E$8,FALSE),"")</f>
        <v>152</v>
      </c>
      <c r="F102" s="16">
        <f>IFERROR(VLOOKUP($A102,'CONCENTRADO DE CLAVES'!$I$10:$AU$732,F$8,FALSE),"")</f>
        <v>2</v>
      </c>
      <c r="G102" s="16">
        <f>IFERROR(VLOOKUP($A102,'CONCENTRADO DE CLAVES'!$I$10:$AU$732,G$8,FALSE),"")</f>
        <v>5</v>
      </c>
      <c r="H102" s="16">
        <f>IFERROR(VLOOKUP($A102,'CONCENTRADO DE CLAVES'!$I$10:$AU$732,H$8,FALSE),"")</f>
        <v>2</v>
      </c>
      <c r="I102" s="16">
        <f>IFERROR(VLOOKUP($A102,'CONCENTRADO DE CLAVES'!$I$10:$AU$732,I$8,FALSE),"")</f>
        <v>3</v>
      </c>
      <c r="J102" s="16">
        <f>IFERROR(VLOOKUP($A102,'CONCENTRADO DE CLAVES'!$I$10:$AU$732,J$8,FALSE),"")</f>
        <v>3</v>
      </c>
      <c r="K102" s="16" t="str">
        <f>IFERROR(VLOOKUP($A102,'CONCENTRADO DE CLAVES'!$I$10:$AU$732,K$8,FALSE),"")</f>
        <v>E</v>
      </c>
      <c r="L102" s="16">
        <f>IFERROR(VLOOKUP($A102,'CONCENTRADO DE CLAVES'!$I$10:$AU$732,L$8,FALSE),"")</f>
        <v>150</v>
      </c>
      <c r="M102" s="16">
        <f>IFERROR(VLOOKUP($A102,'CONCENTRADO DE CLAVES'!$I$10:$AU$732,M$8,FALSE),"")</f>
        <v>1</v>
      </c>
      <c r="N102" s="16">
        <f>IFERROR(VLOOKUP($A102,'CONCENTRADO DE CLAVES'!$I$10:$AU$732,N$8,FALSE),"")</f>
        <v>4151</v>
      </c>
      <c r="O102" s="16">
        <f>IFERROR(VLOOKUP($A102,'CONCENTRADO DE CLAVES'!$I$10:$AU$732,O$8,FALSE),"")</f>
        <v>0</v>
      </c>
      <c r="P102" s="16">
        <f>IFERROR(VLOOKUP($A102,'CONCENTRADO DE CLAVES'!$I$10:$AU$732,P$8,FALSE),"")</f>
        <v>5</v>
      </c>
      <c r="Q102" s="16">
        <f>IFERROR(VLOOKUP($A102,'CONCENTRADO DE CLAVES'!$I$10:$AU$732,Q$8,FALSE),"")</f>
        <v>1315</v>
      </c>
      <c r="R102" s="16">
        <f>IFERROR(VLOOKUP($A102,'CONCENTRADO DE CLAVES'!$I$10:$AU$732,R$8,FALSE),"")</f>
        <v>1</v>
      </c>
      <c r="S102" s="16">
        <f>IFERROR(VLOOKUP($A102,'CONCENTRADO DE CLAVES'!$I$10:$AU$732,S$8,FALSE),"")</f>
        <v>6</v>
      </c>
      <c r="T102" s="16">
        <f>IFERROR(VLOOKUP($A102,'CONCENTRADO DE CLAVES'!$I$10:$AU$732,T$8,FALSE),"")</f>
        <v>108</v>
      </c>
      <c r="U102" s="98" t="str">
        <f>IFERROR(VLOOKUP($A102,'CONCENTRADO DE CLAVES'!$I$10:$AU$732,U$8,FALSE),"")</f>
        <v>21121040110015225233E15001415100501315106108</v>
      </c>
      <c r="V102" s="31" t="str">
        <f>IFERROR(VLOOKUP($A102,'CONCENTRADO DE CLAVES'!$I$10:$AU$732,V$8,FALSE),"")</f>
        <v>COBAEJ</v>
      </c>
      <c r="W102" s="13">
        <f>IFERROR(VLOOKUP($A102,'CONCENTRADO DE CLAVES'!$I$10:$AU$732,W$8,FALSE),"")</f>
        <v>0</v>
      </c>
      <c r="X102" s="13">
        <f>IFERROR(VLOOKUP($A102,'CONCENTRADO DE CLAVES'!$I$10:$AU$732,X$8,FALSE),"")</f>
        <v>0</v>
      </c>
      <c r="Y102" s="13">
        <f>IFERROR(VLOOKUP($A102,'CONCENTRADO DE CLAVES'!$I$10:$AU$732,Y$8,FALSE),"")</f>
        <v>0</v>
      </c>
      <c r="Z102" s="37">
        <f>IFERROR(VLOOKUP($A102,'CONCENTRADO DE CLAVES'!$I$10:$AU$732,Z$8,FALSE),"")</f>
        <v>0</v>
      </c>
      <c r="AA102" s="13">
        <f>IFERROR(VLOOKUP($A102,'CONCENTRADO DE CLAVES'!$I$10:$AU$732,AA$8,FALSE),"")</f>
        <v>0</v>
      </c>
      <c r="AB102" s="13">
        <f>IFERROR(VLOOKUP($A102,'CONCENTRADO DE CLAVES'!$I$10:$AU$732,AB$8,FALSE),"")</f>
        <v>0</v>
      </c>
      <c r="AC102" s="13">
        <f>IFERROR(VLOOKUP($A102,'CONCENTRADO DE CLAVES'!$I$10:$AU$732,AC$8,FALSE),"")</f>
        <v>0</v>
      </c>
      <c r="AD102" s="37">
        <f>IFERROR(VLOOKUP($A102,'CONCENTRADO DE CLAVES'!$I$10:$AU$732,AD$8,FALSE),"")</f>
        <v>0</v>
      </c>
      <c r="AE102" s="13">
        <f>IFERROR(VLOOKUP($A102,'CONCENTRADO DE CLAVES'!$I$10:$AU$732,AE$8,FALSE),"")</f>
        <v>0</v>
      </c>
      <c r="AF102" s="13">
        <f>IFERROR(VLOOKUP($A102,'CONCENTRADO DE CLAVES'!$I$10:$AU$732,AF$8,FALSE),"")</f>
        <v>0</v>
      </c>
      <c r="AG102" s="13">
        <f>IFERROR(VLOOKUP($A102,'CONCENTRADO DE CLAVES'!$I$10:$AU$732,AG$8,FALSE),"")</f>
        <v>187237.19</v>
      </c>
      <c r="AH102" s="37">
        <f>IFERROR(VLOOKUP($A102,'CONCENTRADO DE CLAVES'!$I$10:$AU$732,AH$8,FALSE),"")</f>
        <v>187237.19</v>
      </c>
      <c r="AI102" s="13">
        <f>IFERROR(VLOOKUP($A102,'CONCENTRADO DE CLAVES'!$I$10:$AU$732,AI$8,FALSE),"")</f>
        <v>0</v>
      </c>
      <c r="AJ102" s="13">
        <f>IFERROR(VLOOKUP($A102,'CONCENTRADO DE CLAVES'!$I$10:$AU$732,AJ$8,FALSE),"")</f>
        <v>22603.53</v>
      </c>
      <c r="AK102" s="13">
        <f>IFERROR(VLOOKUP($A102,'CONCENTRADO DE CLAVES'!$I$10:$AU$732,AK$8,FALSE),"")</f>
        <v>30533.599999999999</v>
      </c>
      <c r="AL102" s="37">
        <f>IFERROR(VLOOKUP($A102,'CONCENTRADO DE CLAVES'!$I$10:$AU$732,AL$8,FALSE),"")</f>
        <v>53137.13</v>
      </c>
      <c r="AM102" s="69">
        <f>IFERROR(VLOOKUP($A102,'CONCENTRADO DE CLAVES'!$I$10:$AU$732,AM$8,FALSE),"")</f>
        <v>240374.32</v>
      </c>
    </row>
    <row r="103" spans="1:39" x14ac:dyDescent="0.25">
      <c r="A103" s="15">
        <v>94</v>
      </c>
      <c r="B103" s="16" t="str">
        <f>IFERROR(VLOOKUP($A103,'CONCENTRADO DE CLAVES'!$I$10:$AU$732,B$8,FALSE),"")</f>
        <v>21121</v>
      </c>
      <c r="C103" s="16">
        <f>IFERROR(VLOOKUP($A103,'CONCENTRADO DE CLAVES'!$I$10:$AU$732,C$8,FALSE),"")</f>
        <v>4</v>
      </c>
      <c r="D103" s="16">
        <f>IFERROR(VLOOKUP($A103,'CONCENTRADO DE CLAVES'!$I$10:$AU$732,D$8,FALSE),"")</f>
        <v>11</v>
      </c>
      <c r="E103" s="16">
        <f>IFERROR(VLOOKUP($A103,'CONCENTRADO DE CLAVES'!$I$10:$AU$732,E$8,FALSE),"")</f>
        <v>152</v>
      </c>
      <c r="F103" s="16">
        <f>IFERROR(VLOOKUP($A103,'CONCENTRADO DE CLAVES'!$I$10:$AU$732,F$8,FALSE),"")</f>
        <v>2</v>
      </c>
      <c r="G103" s="16">
        <f>IFERROR(VLOOKUP($A103,'CONCENTRADO DE CLAVES'!$I$10:$AU$732,G$8,FALSE),"")</f>
        <v>5</v>
      </c>
      <c r="H103" s="16">
        <f>IFERROR(VLOOKUP($A103,'CONCENTRADO DE CLAVES'!$I$10:$AU$732,H$8,FALSE),"")</f>
        <v>2</v>
      </c>
      <c r="I103" s="16">
        <f>IFERROR(VLOOKUP($A103,'CONCENTRADO DE CLAVES'!$I$10:$AU$732,I$8,FALSE),"")</f>
        <v>3</v>
      </c>
      <c r="J103" s="16">
        <f>IFERROR(VLOOKUP($A103,'CONCENTRADO DE CLAVES'!$I$10:$AU$732,J$8,FALSE),"")</f>
        <v>3</v>
      </c>
      <c r="K103" s="16" t="str">
        <f>IFERROR(VLOOKUP($A103,'CONCENTRADO DE CLAVES'!$I$10:$AU$732,K$8,FALSE),"")</f>
        <v>E</v>
      </c>
      <c r="L103" s="16">
        <f>IFERROR(VLOOKUP($A103,'CONCENTRADO DE CLAVES'!$I$10:$AU$732,L$8,FALSE),"")</f>
        <v>150</v>
      </c>
      <c r="M103" s="16">
        <f>IFERROR(VLOOKUP($A103,'CONCENTRADO DE CLAVES'!$I$10:$AU$732,M$8,FALSE),"")</f>
        <v>1</v>
      </c>
      <c r="N103" s="16">
        <f>IFERROR(VLOOKUP($A103,'CONCENTRADO DE CLAVES'!$I$10:$AU$732,N$8,FALSE),"")</f>
        <v>4151</v>
      </c>
      <c r="O103" s="16">
        <f>IFERROR(VLOOKUP($A103,'CONCENTRADO DE CLAVES'!$I$10:$AU$732,O$8,FALSE),"")</f>
        <v>0</v>
      </c>
      <c r="P103" s="16">
        <f>IFERROR(VLOOKUP($A103,'CONCENTRADO DE CLAVES'!$I$10:$AU$732,P$8,FALSE),"")</f>
        <v>5</v>
      </c>
      <c r="Q103" s="16">
        <f>IFERROR(VLOOKUP($A103,'CONCENTRADO DE CLAVES'!$I$10:$AU$732,Q$8,FALSE),"")</f>
        <v>1315</v>
      </c>
      <c r="R103" s="16">
        <f>IFERROR(VLOOKUP($A103,'CONCENTRADO DE CLAVES'!$I$10:$AU$732,R$8,FALSE),"")</f>
        <v>1</v>
      </c>
      <c r="S103" s="16">
        <f>IFERROR(VLOOKUP($A103,'CONCENTRADO DE CLAVES'!$I$10:$AU$732,S$8,FALSE),"")</f>
        <v>6</v>
      </c>
      <c r="T103" s="16">
        <f>IFERROR(VLOOKUP($A103,'CONCENTRADO DE CLAVES'!$I$10:$AU$732,T$8,FALSE),"")</f>
        <v>85</v>
      </c>
      <c r="U103" s="98" t="str">
        <f>IFERROR(VLOOKUP($A103,'CONCENTRADO DE CLAVES'!$I$10:$AU$732,U$8,FALSE),"")</f>
        <v>21121040110015225233E15001415100501315106085</v>
      </c>
      <c r="V103" s="31" t="str">
        <f>IFERROR(VLOOKUP($A103,'CONCENTRADO DE CLAVES'!$I$10:$AU$732,V$8,FALSE),"")</f>
        <v>COBAEJ</v>
      </c>
      <c r="W103" s="13">
        <f>IFERROR(VLOOKUP($A103,'CONCENTRADO DE CLAVES'!$I$10:$AU$732,W$8,FALSE),"")</f>
        <v>0</v>
      </c>
      <c r="X103" s="13">
        <f>IFERROR(VLOOKUP($A103,'CONCENTRADO DE CLAVES'!$I$10:$AU$732,X$8,FALSE),"")</f>
        <v>0</v>
      </c>
      <c r="Y103" s="13">
        <f>IFERROR(VLOOKUP($A103,'CONCENTRADO DE CLAVES'!$I$10:$AU$732,Y$8,FALSE),"")</f>
        <v>0</v>
      </c>
      <c r="Z103" s="37">
        <f>IFERROR(VLOOKUP($A103,'CONCENTRADO DE CLAVES'!$I$10:$AU$732,Z$8,FALSE),"")</f>
        <v>0</v>
      </c>
      <c r="AA103" s="13">
        <f>IFERROR(VLOOKUP($A103,'CONCENTRADO DE CLAVES'!$I$10:$AU$732,AA$8,FALSE),"")</f>
        <v>0</v>
      </c>
      <c r="AB103" s="13">
        <f>IFERROR(VLOOKUP($A103,'CONCENTRADO DE CLAVES'!$I$10:$AU$732,AB$8,FALSE),"")</f>
        <v>0</v>
      </c>
      <c r="AC103" s="13">
        <f>IFERROR(VLOOKUP($A103,'CONCENTRADO DE CLAVES'!$I$10:$AU$732,AC$8,FALSE),"")</f>
        <v>0</v>
      </c>
      <c r="AD103" s="37">
        <f>IFERROR(VLOOKUP($A103,'CONCENTRADO DE CLAVES'!$I$10:$AU$732,AD$8,FALSE),"")</f>
        <v>0</v>
      </c>
      <c r="AE103" s="13">
        <f>IFERROR(VLOOKUP($A103,'CONCENTRADO DE CLAVES'!$I$10:$AU$732,AE$8,FALSE),"")</f>
        <v>0</v>
      </c>
      <c r="AF103" s="13">
        <f>IFERROR(VLOOKUP($A103,'CONCENTRADO DE CLAVES'!$I$10:$AU$732,AF$8,FALSE),"")</f>
        <v>0</v>
      </c>
      <c r="AG103" s="13">
        <f>IFERROR(VLOOKUP($A103,'CONCENTRADO DE CLAVES'!$I$10:$AU$732,AG$8,FALSE),"")</f>
        <v>602740.39</v>
      </c>
      <c r="AH103" s="37">
        <f>IFERROR(VLOOKUP($A103,'CONCENTRADO DE CLAVES'!$I$10:$AU$732,AH$8,FALSE),"")</f>
        <v>602740.39</v>
      </c>
      <c r="AI103" s="13">
        <f>IFERROR(VLOOKUP($A103,'CONCENTRADO DE CLAVES'!$I$10:$AU$732,AI$8,FALSE),"")</f>
        <v>0</v>
      </c>
      <c r="AJ103" s="13">
        <f>IFERROR(VLOOKUP($A103,'CONCENTRADO DE CLAVES'!$I$10:$AU$732,AJ$8,FALSE),"")</f>
        <v>72763.66</v>
      </c>
      <c r="AK103" s="13">
        <f>IFERROR(VLOOKUP($A103,'CONCENTRADO DE CLAVES'!$I$10:$AU$732,AK$8,FALSE),"")</f>
        <v>98291.56</v>
      </c>
      <c r="AL103" s="37">
        <f>IFERROR(VLOOKUP($A103,'CONCENTRADO DE CLAVES'!$I$10:$AU$732,AL$8,FALSE),"")</f>
        <v>171055.22</v>
      </c>
      <c r="AM103" s="69">
        <f>IFERROR(VLOOKUP($A103,'CONCENTRADO DE CLAVES'!$I$10:$AU$732,AM$8,FALSE),"")</f>
        <v>773795.61</v>
      </c>
    </row>
    <row r="104" spans="1:39" x14ac:dyDescent="0.25">
      <c r="A104" s="15">
        <v>95</v>
      </c>
      <c r="B104" s="16" t="str">
        <f>IFERROR(VLOOKUP($A104,'CONCENTRADO DE CLAVES'!$I$10:$AU$732,B$8,FALSE),"")</f>
        <v>21121</v>
      </c>
      <c r="C104" s="16">
        <f>IFERROR(VLOOKUP($A104,'CONCENTRADO DE CLAVES'!$I$10:$AU$732,C$8,FALSE),"")</f>
        <v>4</v>
      </c>
      <c r="D104" s="16">
        <f>IFERROR(VLOOKUP($A104,'CONCENTRADO DE CLAVES'!$I$10:$AU$732,D$8,FALSE),"")</f>
        <v>11</v>
      </c>
      <c r="E104" s="16">
        <f>IFERROR(VLOOKUP($A104,'CONCENTRADO DE CLAVES'!$I$10:$AU$732,E$8,FALSE),"")</f>
        <v>152</v>
      </c>
      <c r="F104" s="16">
        <f>IFERROR(VLOOKUP($A104,'CONCENTRADO DE CLAVES'!$I$10:$AU$732,F$8,FALSE),"")</f>
        <v>2</v>
      </c>
      <c r="G104" s="16">
        <f>IFERROR(VLOOKUP($A104,'CONCENTRADO DE CLAVES'!$I$10:$AU$732,G$8,FALSE),"")</f>
        <v>5</v>
      </c>
      <c r="H104" s="16">
        <f>IFERROR(VLOOKUP($A104,'CONCENTRADO DE CLAVES'!$I$10:$AU$732,H$8,FALSE),"")</f>
        <v>2</v>
      </c>
      <c r="I104" s="16">
        <f>IFERROR(VLOOKUP($A104,'CONCENTRADO DE CLAVES'!$I$10:$AU$732,I$8,FALSE),"")</f>
        <v>3</v>
      </c>
      <c r="J104" s="16">
        <f>IFERROR(VLOOKUP($A104,'CONCENTRADO DE CLAVES'!$I$10:$AU$732,J$8,FALSE),"")</f>
        <v>3</v>
      </c>
      <c r="K104" s="16" t="str">
        <f>IFERROR(VLOOKUP($A104,'CONCENTRADO DE CLAVES'!$I$10:$AU$732,K$8,FALSE),"")</f>
        <v>E</v>
      </c>
      <c r="L104" s="16">
        <f>IFERROR(VLOOKUP($A104,'CONCENTRADO DE CLAVES'!$I$10:$AU$732,L$8,FALSE),"")</f>
        <v>150</v>
      </c>
      <c r="M104" s="16">
        <f>IFERROR(VLOOKUP($A104,'CONCENTRADO DE CLAVES'!$I$10:$AU$732,M$8,FALSE),"")</f>
        <v>1</v>
      </c>
      <c r="N104" s="16">
        <f>IFERROR(VLOOKUP($A104,'CONCENTRADO DE CLAVES'!$I$10:$AU$732,N$8,FALSE),"")</f>
        <v>4151</v>
      </c>
      <c r="O104" s="16">
        <f>IFERROR(VLOOKUP($A104,'CONCENTRADO DE CLAVES'!$I$10:$AU$732,O$8,FALSE),"")</f>
        <v>0</v>
      </c>
      <c r="P104" s="16">
        <f>IFERROR(VLOOKUP($A104,'CONCENTRADO DE CLAVES'!$I$10:$AU$732,P$8,FALSE),"")</f>
        <v>5</v>
      </c>
      <c r="Q104" s="16">
        <f>IFERROR(VLOOKUP($A104,'CONCENTRADO DE CLAVES'!$I$10:$AU$732,Q$8,FALSE),"")</f>
        <v>1315</v>
      </c>
      <c r="R104" s="16">
        <f>IFERROR(VLOOKUP($A104,'CONCENTRADO DE CLAVES'!$I$10:$AU$732,R$8,FALSE),"")</f>
        <v>1</v>
      </c>
      <c r="S104" s="16">
        <f>IFERROR(VLOOKUP($A104,'CONCENTRADO DE CLAVES'!$I$10:$AU$732,S$8,FALSE),"")</f>
        <v>7</v>
      </c>
      <c r="T104" s="16">
        <f>IFERROR(VLOOKUP($A104,'CONCENTRADO DE CLAVES'!$I$10:$AU$732,T$8,FALSE),"")</f>
        <v>15</v>
      </c>
      <c r="U104" s="98" t="str">
        <f>IFERROR(VLOOKUP($A104,'CONCENTRADO DE CLAVES'!$I$10:$AU$732,U$8,FALSE),"")</f>
        <v>21121040110015225233E15001415100501315107015</v>
      </c>
      <c r="V104" s="31" t="str">
        <f>IFERROR(VLOOKUP($A104,'CONCENTRADO DE CLAVES'!$I$10:$AU$732,V$8,FALSE),"")</f>
        <v>COBAEJ</v>
      </c>
      <c r="W104" s="13">
        <f>IFERROR(VLOOKUP($A104,'CONCENTRADO DE CLAVES'!$I$10:$AU$732,W$8,FALSE),"")</f>
        <v>0</v>
      </c>
      <c r="X104" s="13">
        <f>IFERROR(VLOOKUP($A104,'CONCENTRADO DE CLAVES'!$I$10:$AU$732,X$8,FALSE),"")</f>
        <v>0</v>
      </c>
      <c r="Y104" s="13">
        <f>IFERROR(VLOOKUP($A104,'CONCENTRADO DE CLAVES'!$I$10:$AU$732,Y$8,FALSE),"")</f>
        <v>0</v>
      </c>
      <c r="Z104" s="37">
        <f>IFERROR(VLOOKUP($A104,'CONCENTRADO DE CLAVES'!$I$10:$AU$732,Z$8,FALSE),"")</f>
        <v>0</v>
      </c>
      <c r="AA104" s="13">
        <f>IFERROR(VLOOKUP($A104,'CONCENTRADO DE CLAVES'!$I$10:$AU$732,AA$8,FALSE),"")</f>
        <v>0</v>
      </c>
      <c r="AB104" s="13">
        <f>IFERROR(VLOOKUP($A104,'CONCENTRADO DE CLAVES'!$I$10:$AU$732,AB$8,FALSE),"")</f>
        <v>0</v>
      </c>
      <c r="AC104" s="13">
        <f>IFERROR(VLOOKUP($A104,'CONCENTRADO DE CLAVES'!$I$10:$AU$732,AC$8,FALSE),"")</f>
        <v>0</v>
      </c>
      <c r="AD104" s="37">
        <f>IFERROR(VLOOKUP($A104,'CONCENTRADO DE CLAVES'!$I$10:$AU$732,AD$8,FALSE),"")</f>
        <v>0</v>
      </c>
      <c r="AE104" s="13">
        <f>IFERROR(VLOOKUP($A104,'CONCENTRADO DE CLAVES'!$I$10:$AU$732,AE$8,FALSE),"")</f>
        <v>0</v>
      </c>
      <c r="AF104" s="13">
        <f>IFERROR(VLOOKUP($A104,'CONCENTRADO DE CLAVES'!$I$10:$AU$732,AF$8,FALSE),"")</f>
        <v>0</v>
      </c>
      <c r="AG104" s="13">
        <f>IFERROR(VLOOKUP($A104,'CONCENTRADO DE CLAVES'!$I$10:$AU$732,AG$8,FALSE),"")</f>
        <v>187237.19</v>
      </c>
      <c r="AH104" s="37">
        <f>IFERROR(VLOOKUP($A104,'CONCENTRADO DE CLAVES'!$I$10:$AU$732,AH$8,FALSE),"")</f>
        <v>187237.19</v>
      </c>
      <c r="AI104" s="13">
        <f>IFERROR(VLOOKUP($A104,'CONCENTRADO DE CLAVES'!$I$10:$AU$732,AI$8,FALSE),"")</f>
        <v>0</v>
      </c>
      <c r="AJ104" s="13">
        <f>IFERROR(VLOOKUP($A104,'CONCENTRADO DE CLAVES'!$I$10:$AU$732,AJ$8,FALSE),"")</f>
        <v>22603.53</v>
      </c>
      <c r="AK104" s="13">
        <f>IFERROR(VLOOKUP($A104,'CONCENTRADO DE CLAVES'!$I$10:$AU$732,AK$8,FALSE),"")</f>
        <v>30533.599999999999</v>
      </c>
      <c r="AL104" s="37">
        <f>IFERROR(VLOOKUP($A104,'CONCENTRADO DE CLAVES'!$I$10:$AU$732,AL$8,FALSE),"")</f>
        <v>53137.13</v>
      </c>
      <c r="AM104" s="69">
        <f>IFERROR(VLOOKUP($A104,'CONCENTRADO DE CLAVES'!$I$10:$AU$732,AM$8,FALSE),"")</f>
        <v>240374.32</v>
      </c>
    </row>
    <row r="105" spans="1:39" x14ac:dyDescent="0.25">
      <c r="A105" s="15">
        <v>96</v>
      </c>
      <c r="B105" s="16" t="str">
        <f>IFERROR(VLOOKUP($A105,'CONCENTRADO DE CLAVES'!$I$10:$AU$732,B$8,FALSE),"")</f>
        <v>21121</v>
      </c>
      <c r="C105" s="16">
        <f>IFERROR(VLOOKUP($A105,'CONCENTRADO DE CLAVES'!$I$10:$AU$732,C$8,FALSE),"")</f>
        <v>4</v>
      </c>
      <c r="D105" s="16">
        <f>IFERROR(VLOOKUP($A105,'CONCENTRADO DE CLAVES'!$I$10:$AU$732,D$8,FALSE),"")</f>
        <v>11</v>
      </c>
      <c r="E105" s="16">
        <f>IFERROR(VLOOKUP($A105,'CONCENTRADO DE CLAVES'!$I$10:$AU$732,E$8,FALSE),"")</f>
        <v>152</v>
      </c>
      <c r="F105" s="16">
        <f>IFERROR(VLOOKUP($A105,'CONCENTRADO DE CLAVES'!$I$10:$AU$732,F$8,FALSE),"")</f>
        <v>2</v>
      </c>
      <c r="G105" s="16">
        <f>IFERROR(VLOOKUP($A105,'CONCENTRADO DE CLAVES'!$I$10:$AU$732,G$8,FALSE),"")</f>
        <v>5</v>
      </c>
      <c r="H105" s="16">
        <f>IFERROR(VLOOKUP($A105,'CONCENTRADO DE CLAVES'!$I$10:$AU$732,H$8,FALSE),"")</f>
        <v>2</v>
      </c>
      <c r="I105" s="16">
        <f>IFERROR(VLOOKUP($A105,'CONCENTRADO DE CLAVES'!$I$10:$AU$732,I$8,FALSE),"")</f>
        <v>3</v>
      </c>
      <c r="J105" s="16">
        <f>IFERROR(VLOOKUP($A105,'CONCENTRADO DE CLAVES'!$I$10:$AU$732,J$8,FALSE),"")</f>
        <v>3</v>
      </c>
      <c r="K105" s="16" t="str">
        <f>IFERROR(VLOOKUP($A105,'CONCENTRADO DE CLAVES'!$I$10:$AU$732,K$8,FALSE),"")</f>
        <v>E</v>
      </c>
      <c r="L105" s="16">
        <f>IFERROR(VLOOKUP($A105,'CONCENTRADO DE CLAVES'!$I$10:$AU$732,L$8,FALSE),"")</f>
        <v>150</v>
      </c>
      <c r="M105" s="16">
        <f>IFERROR(VLOOKUP($A105,'CONCENTRADO DE CLAVES'!$I$10:$AU$732,M$8,FALSE),"")</f>
        <v>1</v>
      </c>
      <c r="N105" s="16">
        <f>IFERROR(VLOOKUP($A105,'CONCENTRADO DE CLAVES'!$I$10:$AU$732,N$8,FALSE),"")</f>
        <v>4151</v>
      </c>
      <c r="O105" s="16">
        <f>IFERROR(VLOOKUP($A105,'CONCENTRADO DE CLAVES'!$I$10:$AU$732,O$8,FALSE),"")</f>
        <v>0</v>
      </c>
      <c r="P105" s="16">
        <f>IFERROR(VLOOKUP($A105,'CONCENTRADO DE CLAVES'!$I$10:$AU$732,P$8,FALSE),"")</f>
        <v>5</v>
      </c>
      <c r="Q105" s="16">
        <f>IFERROR(VLOOKUP($A105,'CONCENTRADO DE CLAVES'!$I$10:$AU$732,Q$8,FALSE),"")</f>
        <v>1315</v>
      </c>
      <c r="R105" s="16">
        <f>IFERROR(VLOOKUP($A105,'CONCENTRADO DE CLAVES'!$I$10:$AU$732,R$8,FALSE),"")</f>
        <v>1</v>
      </c>
      <c r="S105" s="16">
        <f>IFERROR(VLOOKUP($A105,'CONCENTRADO DE CLAVES'!$I$10:$AU$732,S$8,FALSE),"")</f>
        <v>3</v>
      </c>
      <c r="T105" s="16">
        <f>IFERROR(VLOOKUP($A105,'CONCENTRADO DE CLAVES'!$I$10:$AU$732,T$8,FALSE),"")</f>
        <v>93</v>
      </c>
      <c r="U105" s="98" t="str">
        <f>IFERROR(VLOOKUP($A105,'CONCENTRADO DE CLAVES'!$I$10:$AU$732,U$8,FALSE),"")</f>
        <v>21121040110015225233E15001415100501315103093</v>
      </c>
      <c r="V105" s="31" t="str">
        <f>IFERROR(VLOOKUP($A105,'CONCENTRADO DE CLAVES'!$I$10:$AU$732,V$8,FALSE),"")</f>
        <v>COBAEJ</v>
      </c>
      <c r="W105" s="13">
        <f>IFERROR(VLOOKUP($A105,'CONCENTRADO DE CLAVES'!$I$10:$AU$732,W$8,FALSE),"")</f>
        <v>0</v>
      </c>
      <c r="X105" s="13">
        <f>IFERROR(VLOOKUP($A105,'CONCENTRADO DE CLAVES'!$I$10:$AU$732,X$8,FALSE),"")</f>
        <v>0</v>
      </c>
      <c r="Y105" s="13">
        <f>IFERROR(VLOOKUP($A105,'CONCENTRADO DE CLAVES'!$I$10:$AU$732,Y$8,FALSE),"")</f>
        <v>0</v>
      </c>
      <c r="Z105" s="37">
        <f>IFERROR(VLOOKUP($A105,'CONCENTRADO DE CLAVES'!$I$10:$AU$732,Z$8,FALSE),"")</f>
        <v>0</v>
      </c>
      <c r="AA105" s="13">
        <f>IFERROR(VLOOKUP($A105,'CONCENTRADO DE CLAVES'!$I$10:$AU$732,AA$8,FALSE),"")</f>
        <v>0</v>
      </c>
      <c r="AB105" s="13">
        <f>IFERROR(VLOOKUP($A105,'CONCENTRADO DE CLAVES'!$I$10:$AU$732,AB$8,FALSE),"")</f>
        <v>0</v>
      </c>
      <c r="AC105" s="13">
        <f>IFERROR(VLOOKUP($A105,'CONCENTRADO DE CLAVES'!$I$10:$AU$732,AC$8,FALSE),"")</f>
        <v>0</v>
      </c>
      <c r="AD105" s="37">
        <f>IFERROR(VLOOKUP($A105,'CONCENTRADO DE CLAVES'!$I$10:$AU$732,AD$8,FALSE),"")</f>
        <v>0</v>
      </c>
      <c r="AE105" s="13">
        <f>IFERROR(VLOOKUP($A105,'CONCENTRADO DE CLAVES'!$I$10:$AU$732,AE$8,FALSE),"")</f>
        <v>0</v>
      </c>
      <c r="AF105" s="13">
        <f>IFERROR(VLOOKUP($A105,'CONCENTRADO DE CLAVES'!$I$10:$AU$732,AF$8,FALSE),"")</f>
        <v>0</v>
      </c>
      <c r="AG105" s="13">
        <f>IFERROR(VLOOKUP($A105,'CONCENTRADO DE CLAVES'!$I$10:$AU$732,AG$8,FALSE),"")</f>
        <v>789977.58</v>
      </c>
      <c r="AH105" s="37">
        <f>IFERROR(VLOOKUP($A105,'CONCENTRADO DE CLAVES'!$I$10:$AU$732,AH$8,FALSE),"")</f>
        <v>789977.58</v>
      </c>
      <c r="AI105" s="13">
        <f>IFERROR(VLOOKUP($A105,'CONCENTRADO DE CLAVES'!$I$10:$AU$732,AI$8,FALSE),"")</f>
        <v>0</v>
      </c>
      <c r="AJ105" s="13">
        <f>IFERROR(VLOOKUP($A105,'CONCENTRADO DE CLAVES'!$I$10:$AU$732,AJ$8,FALSE),"")</f>
        <v>95367.2</v>
      </c>
      <c r="AK105" s="13">
        <f>IFERROR(VLOOKUP($A105,'CONCENTRADO DE CLAVES'!$I$10:$AU$732,AK$8,FALSE),"")</f>
        <v>128825.14</v>
      </c>
      <c r="AL105" s="37">
        <f>IFERROR(VLOOKUP($A105,'CONCENTRADO DE CLAVES'!$I$10:$AU$732,AL$8,FALSE),"")</f>
        <v>224192.34</v>
      </c>
      <c r="AM105" s="69">
        <f>IFERROR(VLOOKUP($A105,'CONCENTRADO DE CLAVES'!$I$10:$AU$732,AM$8,FALSE),"")</f>
        <v>1014169.9199999999</v>
      </c>
    </row>
    <row r="106" spans="1:39" x14ac:dyDescent="0.25">
      <c r="A106" s="15">
        <v>97</v>
      </c>
      <c r="B106" s="16" t="str">
        <f>IFERROR(VLOOKUP($A106,'CONCENTRADO DE CLAVES'!$I$10:$AU$732,B$8,FALSE),"")</f>
        <v>21121</v>
      </c>
      <c r="C106" s="16">
        <f>IFERROR(VLOOKUP($A106,'CONCENTRADO DE CLAVES'!$I$10:$AU$732,C$8,FALSE),"")</f>
        <v>4</v>
      </c>
      <c r="D106" s="16">
        <f>IFERROR(VLOOKUP($A106,'CONCENTRADO DE CLAVES'!$I$10:$AU$732,D$8,FALSE),"")</f>
        <v>11</v>
      </c>
      <c r="E106" s="16">
        <f>IFERROR(VLOOKUP($A106,'CONCENTRADO DE CLAVES'!$I$10:$AU$732,E$8,FALSE),"")</f>
        <v>152</v>
      </c>
      <c r="F106" s="16">
        <f>IFERROR(VLOOKUP($A106,'CONCENTRADO DE CLAVES'!$I$10:$AU$732,F$8,FALSE),"")</f>
        <v>2</v>
      </c>
      <c r="G106" s="16">
        <f>IFERROR(VLOOKUP($A106,'CONCENTRADO DE CLAVES'!$I$10:$AU$732,G$8,FALSE),"")</f>
        <v>5</v>
      </c>
      <c r="H106" s="16">
        <f>IFERROR(VLOOKUP($A106,'CONCENTRADO DE CLAVES'!$I$10:$AU$732,H$8,FALSE),"")</f>
        <v>2</v>
      </c>
      <c r="I106" s="16">
        <f>IFERROR(VLOOKUP($A106,'CONCENTRADO DE CLAVES'!$I$10:$AU$732,I$8,FALSE),"")</f>
        <v>3</v>
      </c>
      <c r="J106" s="16">
        <f>IFERROR(VLOOKUP($A106,'CONCENTRADO DE CLAVES'!$I$10:$AU$732,J$8,FALSE),"")</f>
        <v>3</v>
      </c>
      <c r="K106" s="16" t="str">
        <f>IFERROR(VLOOKUP($A106,'CONCENTRADO DE CLAVES'!$I$10:$AU$732,K$8,FALSE),"")</f>
        <v>E</v>
      </c>
      <c r="L106" s="16">
        <f>IFERROR(VLOOKUP($A106,'CONCENTRADO DE CLAVES'!$I$10:$AU$732,L$8,FALSE),"")</f>
        <v>150</v>
      </c>
      <c r="M106" s="16">
        <f>IFERROR(VLOOKUP($A106,'CONCENTRADO DE CLAVES'!$I$10:$AU$732,M$8,FALSE),"")</f>
        <v>1</v>
      </c>
      <c r="N106" s="16">
        <f>IFERROR(VLOOKUP($A106,'CONCENTRADO DE CLAVES'!$I$10:$AU$732,N$8,FALSE),"")</f>
        <v>4151</v>
      </c>
      <c r="O106" s="16">
        <f>IFERROR(VLOOKUP($A106,'CONCENTRADO DE CLAVES'!$I$10:$AU$732,O$8,FALSE),"")</f>
        <v>0</v>
      </c>
      <c r="P106" s="16">
        <f>IFERROR(VLOOKUP($A106,'CONCENTRADO DE CLAVES'!$I$10:$AU$732,P$8,FALSE),"")</f>
        <v>5</v>
      </c>
      <c r="Q106" s="16">
        <f>IFERROR(VLOOKUP($A106,'CONCENTRADO DE CLAVES'!$I$10:$AU$732,Q$8,FALSE),"")</f>
        <v>1315</v>
      </c>
      <c r="R106" s="16">
        <f>IFERROR(VLOOKUP($A106,'CONCENTRADO DE CLAVES'!$I$10:$AU$732,R$8,FALSE),"")</f>
        <v>1</v>
      </c>
      <c r="S106" s="16">
        <f>IFERROR(VLOOKUP($A106,'CONCENTRADO DE CLAVES'!$I$10:$AU$732,S$8,FALSE),"")</f>
        <v>3</v>
      </c>
      <c r="T106" s="16">
        <f>IFERROR(VLOOKUP($A106,'CONCENTRADO DE CLAVES'!$I$10:$AU$732,T$8,FALSE),"")</f>
        <v>118</v>
      </c>
      <c r="U106" s="98" t="str">
        <f>IFERROR(VLOOKUP($A106,'CONCENTRADO DE CLAVES'!$I$10:$AU$732,U$8,FALSE),"")</f>
        <v>21121040110015225233E15001415100501315103118</v>
      </c>
      <c r="V106" s="31" t="str">
        <f>IFERROR(VLOOKUP($A106,'CONCENTRADO DE CLAVES'!$I$10:$AU$732,V$8,FALSE),"")</f>
        <v>COBAEJ</v>
      </c>
      <c r="W106" s="13">
        <f>IFERROR(VLOOKUP($A106,'CONCENTRADO DE CLAVES'!$I$10:$AU$732,W$8,FALSE),"")</f>
        <v>0</v>
      </c>
      <c r="X106" s="13">
        <f>IFERROR(VLOOKUP($A106,'CONCENTRADO DE CLAVES'!$I$10:$AU$732,X$8,FALSE),"")</f>
        <v>0</v>
      </c>
      <c r="Y106" s="13">
        <f>IFERROR(VLOOKUP($A106,'CONCENTRADO DE CLAVES'!$I$10:$AU$732,Y$8,FALSE),"")</f>
        <v>0</v>
      </c>
      <c r="Z106" s="37">
        <f>IFERROR(VLOOKUP($A106,'CONCENTRADO DE CLAVES'!$I$10:$AU$732,Z$8,FALSE),"")</f>
        <v>0</v>
      </c>
      <c r="AA106" s="13">
        <f>IFERROR(VLOOKUP($A106,'CONCENTRADO DE CLAVES'!$I$10:$AU$732,AA$8,FALSE),"")</f>
        <v>0</v>
      </c>
      <c r="AB106" s="13">
        <f>IFERROR(VLOOKUP($A106,'CONCENTRADO DE CLAVES'!$I$10:$AU$732,AB$8,FALSE),"")</f>
        <v>0</v>
      </c>
      <c r="AC106" s="13">
        <f>IFERROR(VLOOKUP($A106,'CONCENTRADO DE CLAVES'!$I$10:$AU$732,AC$8,FALSE),"")</f>
        <v>0</v>
      </c>
      <c r="AD106" s="37">
        <f>IFERROR(VLOOKUP($A106,'CONCENTRADO DE CLAVES'!$I$10:$AU$732,AD$8,FALSE),"")</f>
        <v>0</v>
      </c>
      <c r="AE106" s="13">
        <f>IFERROR(VLOOKUP($A106,'CONCENTRADO DE CLAVES'!$I$10:$AU$732,AE$8,FALSE),"")</f>
        <v>0</v>
      </c>
      <c r="AF106" s="13">
        <f>IFERROR(VLOOKUP($A106,'CONCENTRADO DE CLAVES'!$I$10:$AU$732,AF$8,FALSE),"")</f>
        <v>0</v>
      </c>
      <c r="AG106" s="13">
        <f>IFERROR(VLOOKUP($A106,'CONCENTRADO DE CLAVES'!$I$10:$AU$732,AG$8,FALSE),"")</f>
        <v>301370.19</v>
      </c>
      <c r="AH106" s="37">
        <f>IFERROR(VLOOKUP($A106,'CONCENTRADO DE CLAVES'!$I$10:$AU$732,AH$8,FALSE),"")</f>
        <v>301370.19</v>
      </c>
      <c r="AI106" s="13">
        <f>IFERROR(VLOOKUP($A106,'CONCENTRADO DE CLAVES'!$I$10:$AU$732,AI$8,FALSE),"")</f>
        <v>0</v>
      </c>
      <c r="AJ106" s="13">
        <f>IFERROR(VLOOKUP($A106,'CONCENTRADO DE CLAVES'!$I$10:$AU$732,AJ$8,FALSE),"")</f>
        <v>36381.83</v>
      </c>
      <c r="AK106" s="13">
        <f>IFERROR(VLOOKUP($A106,'CONCENTRADO DE CLAVES'!$I$10:$AU$732,AK$8,FALSE),"")</f>
        <v>49145.77</v>
      </c>
      <c r="AL106" s="37">
        <f>IFERROR(VLOOKUP($A106,'CONCENTRADO DE CLAVES'!$I$10:$AU$732,AL$8,FALSE),"")</f>
        <v>85527.6</v>
      </c>
      <c r="AM106" s="69">
        <f>IFERROR(VLOOKUP($A106,'CONCENTRADO DE CLAVES'!$I$10:$AU$732,AM$8,FALSE),"")</f>
        <v>386897.79000000004</v>
      </c>
    </row>
    <row r="107" spans="1:39" x14ac:dyDescent="0.25">
      <c r="A107" s="15">
        <v>98</v>
      </c>
      <c r="B107" s="16" t="str">
        <f>IFERROR(VLOOKUP($A107,'CONCENTRADO DE CLAVES'!$I$10:$AU$732,B$8,FALSE),"")</f>
        <v>21121</v>
      </c>
      <c r="C107" s="16">
        <f>IFERROR(VLOOKUP($A107,'CONCENTRADO DE CLAVES'!$I$10:$AU$732,C$8,FALSE),"")</f>
        <v>4</v>
      </c>
      <c r="D107" s="16">
        <f>IFERROR(VLOOKUP($A107,'CONCENTRADO DE CLAVES'!$I$10:$AU$732,D$8,FALSE),"")</f>
        <v>11</v>
      </c>
      <c r="E107" s="16">
        <f>IFERROR(VLOOKUP($A107,'CONCENTRADO DE CLAVES'!$I$10:$AU$732,E$8,FALSE),"")</f>
        <v>152</v>
      </c>
      <c r="F107" s="16">
        <f>IFERROR(VLOOKUP($A107,'CONCENTRADO DE CLAVES'!$I$10:$AU$732,F$8,FALSE),"")</f>
        <v>2</v>
      </c>
      <c r="G107" s="16">
        <f>IFERROR(VLOOKUP($A107,'CONCENTRADO DE CLAVES'!$I$10:$AU$732,G$8,FALSE),"")</f>
        <v>5</v>
      </c>
      <c r="H107" s="16">
        <f>IFERROR(VLOOKUP($A107,'CONCENTRADO DE CLAVES'!$I$10:$AU$732,H$8,FALSE),"")</f>
        <v>2</v>
      </c>
      <c r="I107" s="16">
        <f>IFERROR(VLOOKUP($A107,'CONCENTRADO DE CLAVES'!$I$10:$AU$732,I$8,FALSE),"")</f>
        <v>3</v>
      </c>
      <c r="J107" s="16">
        <f>IFERROR(VLOOKUP($A107,'CONCENTRADO DE CLAVES'!$I$10:$AU$732,J$8,FALSE),"")</f>
        <v>3</v>
      </c>
      <c r="K107" s="16" t="str">
        <f>IFERROR(VLOOKUP($A107,'CONCENTRADO DE CLAVES'!$I$10:$AU$732,K$8,FALSE),"")</f>
        <v>E</v>
      </c>
      <c r="L107" s="16">
        <f>IFERROR(VLOOKUP($A107,'CONCENTRADO DE CLAVES'!$I$10:$AU$732,L$8,FALSE),"")</f>
        <v>150</v>
      </c>
      <c r="M107" s="16">
        <f>IFERROR(VLOOKUP($A107,'CONCENTRADO DE CLAVES'!$I$10:$AU$732,M$8,FALSE),"")</f>
        <v>1</v>
      </c>
      <c r="N107" s="16">
        <f>IFERROR(VLOOKUP($A107,'CONCENTRADO DE CLAVES'!$I$10:$AU$732,N$8,FALSE),"")</f>
        <v>4151</v>
      </c>
      <c r="O107" s="16">
        <f>IFERROR(VLOOKUP($A107,'CONCENTRADO DE CLAVES'!$I$10:$AU$732,O$8,FALSE),"")</f>
        <v>0</v>
      </c>
      <c r="P107" s="16">
        <f>IFERROR(VLOOKUP($A107,'CONCENTRADO DE CLAVES'!$I$10:$AU$732,P$8,FALSE),"")</f>
        <v>5</v>
      </c>
      <c r="Q107" s="16">
        <f>IFERROR(VLOOKUP($A107,'CONCENTRADO DE CLAVES'!$I$10:$AU$732,Q$8,FALSE),"")</f>
        <v>1315</v>
      </c>
      <c r="R107" s="16">
        <f>IFERROR(VLOOKUP($A107,'CONCENTRADO DE CLAVES'!$I$10:$AU$732,R$8,FALSE),"")</f>
        <v>1</v>
      </c>
      <c r="S107" s="16">
        <f>IFERROR(VLOOKUP($A107,'CONCENTRADO DE CLAVES'!$I$10:$AU$732,S$8,FALSE),"")</f>
        <v>3</v>
      </c>
      <c r="T107" s="16">
        <f>IFERROR(VLOOKUP($A107,'CONCENTRADO DE CLAVES'!$I$10:$AU$732,T$8,FALSE),"")</f>
        <v>46</v>
      </c>
      <c r="U107" s="98" t="str">
        <f>IFERROR(VLOOKUP($A107,'CONCENTRADO DE CLAVES'!$I$10:$AU$732,U$8,FALSE),"")</f>
        <v>21121040110015225233E15001415100501315103046</v>
      </c>
      <c r="V107" s="31" t="str">
        <f>IFERROR(VLOOKUP($A107,'CONCENTRADO DE CLAVES'!$I$10:$AU$732,V$8,FALSE),"")</f>
        <v>COBAEJ</v>
      </c>
      <c r="W107" s="13">
        <f>IFERROR(VLOOKUP($A107,'CONCENTRADO DE CLAVES'!$I$10:$AU$732,W$8,FALSE),"")</f>
        <v>0</v>
      </c>
      <c r="X107" s="13">
        <f>IFERROR(VLOOKUP($A107,'CONCENTRADO DE CLAVES'!$I$10:$AU$732,X$8,FALSE),"")</f>
        <v>0</v>
      </c>
      <c r="Y107" s="13">
        <f>IFERROR(VLOOKUP($A107,'CONCENTRADO DE CLAVES'!$I$10:$AU$732,Y$8,FALSE),"")</f>
        <v>0</v>
      </c>
      <c r="Z107" s="37">
        <f>IFERROR(VLOOKUP($A107,'CONCENTRADO DE CLAVES'!$I$10:$AU$732,Z$8,FALSE),"")</f>
        <v>0</v>
      </c>
      <c r="AA107" s="13">
        <f>IFERROR(VLOOKUP($A107,'CONCENTRADO DE CLAVES'!$I$10:$AU$732,AA$8,FALSE),"")</f>
        <v>0</v>
      </c>
      <c r="AB107" s="13">
        <f>IFERROR(VLOOKUP($A107,'CONCENTRADO DE CLAVES'!$I$10:$AU$732,AB$8,FALSE),"")</f>
        <v>0</v>
      </c>
      <c r="AC107" s="13">
        <f>IFERROR(VLOOKUP($A107,'CONCENTRADO DE CLAVES'!$I$10:$AU$732,AC$8,FALSE),"")</f>
        <v>0</v>
      </c>
      <c r="AD107" s="37">
        <f>IFERROR(VLOOKUP($A107,'CONCENTRADO DE CLAVES'!$I$10:$AU$732,AD$8,FALSE),"")</f>
        <v>0</v>
      </c>
      <c r="AE107" s="13">
        <f>IFERROR(VLOOKUP($A107,'CONCENTRADO DE CLAVES'!$I$10:$AU$732,AE$8,FALSE),"")</f>
        <v>0</v>
      </c>
      <c r="AF107" s="13">
        <f>IFERROR(VLOOKUP($A107,'CONCENTRADO DE CLAVES'!$I$10:$AU$732,AF$8,FALSE),"")</f>
        <v>0</v>
      </c>
      <c r="AG107" s="13">
        <f>IFERROR(VLOOKUP($A107,'CONCENTRADO DE CLAVES'!$I$10:$AU$732,AG$8,FALSE),"")</f>
        <v>187237.19</v>
      </c>
      <c r="AH107" s="37">
        <f>IFERROR(VLOOKUP($A107,'CONCENTRADO DE CLAVES'!$I$10:$AU$732,AH$8,FALSE),"")</f>
        <v>187237.19</v>
      </c>
      <c r="AI107" s="13">
        <f>IFERROR(VLOOKUP($A107,'CONCENTRADO DE CLAVES'!$I$10:$AU$732,AI$8,FALSE),"")</f>
        <v>0</v>
      </c>
      <c r="AJ107" s="13">
        <f>IFERROR(VLOOKUP($A107,'CONCENTRADO DE CLAVES'!$I$10:$AU$732,AJ$8,FALSE),"")</f>
        <v>22603.53</v>
      </c>
      <c r="AK107" s="13">
        <f>IFERROR(VLOOKUP($A107,'CONCENTRADO DE CLAVES'!$I$10:$AU$732,AK$8,FALSE),"")</f>
        <v>30533.599999999999</v>
      </c>
      <c r="AL107" s="37">
        <f>IFERROR(VLOOKUP($A107,'CONCENTRADO DE CLAVES'!$I$10:$AU$732,AL$8,FALSE),"")</f>
        <v>53137.13</v>
      </c>
      <c r="AM107" s="69">
        <f>IFERROR(VLOOKUP($A107,'CONCENTRADO DE CLAVES'!$I$10:$AU$732,AM$8,FALSE),"")</f>
        <v>240374.32</v>
      </c>
    </row>
    <row r="108" spans="1:39" x14ac:dyDescent="0.25">
      <c r="A108" s="15">
        <v>99</v>
      </c>
      <c r="B108" s="16" t="str">
        <f>IFERROR(VLOOKUP($A108,'CONCENTRADO DE CLAVES'!$I$10:$AU$732,B$8,FALSE),"")</f>
        <v>21121</v>
      </c>
      <c r="C108" s="16">
        <f>IFERROR(VLOOKUP($A108,'CONCENTRADO DE CLAVES'!$I$10:$AU$732,C$8,FALSE),"")</f>
        <v>4</v>
      </c>
      <c r="D108" s="16">
        <f>IFERROR(VLOOKUP($A108,'CONCENTRADO DE CLAVES'!$I$10:$AU$732,D$8,FALSE),"")</f>
        <v>11</v>
      </c>
      <c r="E108" s="16">
        <f>IFERROR(VLOOKUP($A108,'CONCENTRADO DE CLAVES'!$I$10:$AU$732,E$8,FALSE),"")</f>
        <v>152</v>
      </c>
      <c r="F108" s="16">
        <f>IFERROR(VLOOKUP($A108,'CONCENTRADO DE CLAVES'!$I$10:$AU$732,F$8,FALSE),"")</f>
        <v>2</v>
      </c>
      <c r="G108" s="16">
        <f>IFERROR(VLOOKUP($A108,'CONCENTRADO DE CLAVES'!$I$10:$AU$732,G$8,FALSE),"")</f>
        <v>5</v>
      </c>
      <c r="H108" s="16">
        <f>IFERROR(VLOOKUP($A108,'CONCENTRADO DE CLAVES'!$I$10:$AU$732,H$8,FALSE),"")</f>
        <v>2</v>
      </c>
      <c r="I108" s="16">
        <f>IFERROR(VLOOKUP($A108,'CONCENTRADO DE CLAVES'!$I$10:$AU$732,I$8,FALSE),"")</f>
        <v>3</v>
      </c>
      <c r="J108" s="16">
        <f>IFERROR(VLOOKUP($A108,'CONCENTRADO DE CLAVES'!$I$10:$AU$732,J$8,FALSE),"")</f>
        <v>3</v>
      </c>
      <c r="K108" s="16" t="str">
        <f>IFERROR(VLOOKUP($A108,'CONCENTRADO DE CLAVES'!$I$10:$AU$732,K$8,FALSE),"")</f>
        <v>E</v>
      </c>
      <c r="L108" s="16">
        <f>IFERROR(VLOOKUP($A108,'CONCENTRADO DE CLAVES'!$I$10:$AU$732,L$8,FALSE),"")</f>
        <v>150</v>
      </c>
      <c r="M108" s="16">
        <f>IFERROR(VLOOKUP($A108,'CONCENTRADO DE CLAVES'!$I$10:$AU$732,M$8,FALSE),"")</f>
        <v>1</v>
      </c>
      <c r="N108" s="16">
        <f>IFERROR(VLOOKUP($A108,'CONCENTRADO DE CLAVES'!$I$10:$AU$732,N$8,FALSE),"")</f>
        <v>4151</v>
      </c>
      <c r="O108" s="16">
        <f>IFERROR(VLOOKUP($A108,'CONCENTRADO DE CLAVES'!$I$10:$AU$732,O$8,FALSE),"")</f>
        <v>0</v>
      </c>
      <c r="P108" s="16">
        <f>IFERROR(VLOOKUP($A108,'CONCENTRADO DE CLAVES'!$I$10:$AU$732,P$8,FALSE),"")</f>
        <v>5</v>
      </c>
      <c r="Q108" s="16">
        <f>IFERROR(VLOOKUP($A108,'CONCENTRADO DE CLAVES'!$I$10:$AU$732,Q$8,FALSE),"")</f>
        <v>1315</v>
      </c>
      <c r="R108" s="16">
        <f>IFERROR(VLOOKUP($A108,'CONCENTRADO DE CLAVES'!$I$10:$AU$732,R$8,FALSE),"")</f>
        <v>1</v>
      </c>
      <c r="S108" s="16">
        <f>IFERROR(VLOOKUP($A108,'CONCENTRADO DE CLAVES'!$I$10:$AU$732,S$8,FALSE),"")</f>
        <v>2</v>
      </c>
      <c r="T108" s="16">
        <f>IFERROR(VLOOKUP($A108,'CONCENTRADO DE CLAVES'!$I$10:$AU$732,T$8,FALSE),"")</f>
        <v>53</v>
      </c>
      <c r="U108" s="98" t="str">
        <f>IFERROR(VLOOKUP($A108,'CONCENTRADO DE CLAVES'!$I$10:$AU$732,U$8,FALSE),"")</f>
        <v>21121040110015225233E15001415100501315102053</v>
      </c>
      <c r="V108" s="31" t="str">
        <f>IFERROR(VLOOKUP($A108,'CONCENTRADO DE CLAVES'!$I$10:$AU$732,V$8,FALSE),"")</f>
        <v>COBAEJ</v>
      </c>
      <c r="W108" s="13">
        <f>IFERROR(VLOOKUP($A108,'CONCENTRADO DE CLAVES'!$I$10:$AU$732,W$8,FALSE),"")</f>
        <v>0</v>
      </c>
      <c r="X108" s="13">
        <f>IFERROR(VLOOKUP($A108,'CONCENTRADO DE CLAVES'!$I$10:$AU$732,X$8,FALSE),"")</f>
        <v>0</v>
      </c>
      <c r="Y108" s="13">
        <f>IFERROR(VLOOKUP($A108,'CONCENTRADO DE CLAVES'!$I$10:$AU$732,Y$8,FALSE),"")</f>
        <v>0</v>
      </c>
      <c r="Z108" s="37">
        <f>IFERROR(VLOOKUP($A108,'CONCENTRADO DE CLAVES'!$I$10:$AU$732,Z$8,FALSE),"")</f>
        <v>0</v>
      </c>
      <c r="AA108" s="13">
        <f>IFERROR(VLOOKUP($A108,'CONCENTRADO DE CLAVES'!$I$10:$AU$732,AA$8,FALSE),"")</f>
        <v>0</v>
      </c>
      <c r="AB108" s="13">
        <f>IFERROR(VLOOKUP($A108,'CONCENTRADO DE CLAVES'!$I$10:$AU$732,AB$8,FALSE),"")</f>
        <v>0</v>
      </c>
      <c r="AC108" s="13">
        <f>IFERROR(VLOOKUP($A108,'CONCENTRADO DE CLAVES'!$I$10:$AU$732,AC$8,FALSE),"")</f>
        <v>0</v>
      </c>
      <c r="AD108" s="37">
        <f>IFERROR(VLOOKUP($A108,'CONCENTRADO DE CLAVES'!$I$10:$AU$732,AD$8,FALSE),"")</f>
        <v>0</v>
      </c>
      <c r="AE108" s="13">
        <f>IFERROR(VLOOKUP($A108,'CONCENTRADO DE CLAVES'!$I$10:$AU$732,AE$8,FALSE),"")</f>
        <v>0</v>
      </c>
      <c r="AF108" s="13">
        <f>IFERROR(VLOOKUP($A108,'CONCENTRADO DE CLAVES'!$I$10:$AU$732,AF$8,FALSE),"")</f>
        <v>0</v>
      </c>
      <c r="AG108" s="13">
        <f>IFERROR(VLOOKUP($A108,'CONCENTRADO DE CLAVES'!$I$10:$AU$732,AG$8,FALSE),"")</f>
        <v>1205480.79</v>
      </c>
      <c r="AH108" s="37">
        <f>IFERROR(VLOOKUP($A108,'CONCENTRADO DE CLAVES'!$I$10:$AU$732,AH$8,FALSE),"")</f>
        <v>1205480.79</v>
      </c>
      <c r="AI108" s="13">
        <f>IFERROR(VLOOKUP($A108,'CONCENTRADO DE CLAVES'!$I$10:$AU$732,AI$8,FALSE),"")</f>
        <v>0</v>
      </c>
      <c r="AJ108" s="13">
        <f>IFERROR(VLOOKUP($A108,'CONCENTRADO DE CLAVES'!$I$10:$AU$732,AJ$8,FALSE),"")</f>
        <v>145527.32999999999</v>
      </c>
      <c r="AK108" s="13">
        <f>IFERROR(VLOOKUP($A108,'CONCENTRADO DE CLAVES'!$I$10:$AU$732,AK$8,FALSE),"")</f>
        <v>196583.12</v>
      </c>
      <c r="AL108" s="37">
        <f>IFERROR(VLOOKUP($A108,'CONCENTRADO DE CLAVES'!$I$10:$AU$732,AL$8,FALSE),"")</f>
        <v>342110.44999999995</v>
      </c>
      <c r="AM108" s="69">
        <f>IFERROR(VLOOKUP($A108,'CONCENTRADO DE CLAVES'!$I$10:$AU$732,AM$8,FALSE),"")</f>
        <v>1547591.24</v>
      </c>
    </row>
    <row r="109" spans="1:39" x14ac:dyDescent="0.25">
      <c r="A109" s="15">
        <v>100</v>
      </c>
      <c r="B109" s="16" t="str">
        <f>IFERROR(VLOOKUP($A109,'CONCENTRADO DE CLAVES'!$I$10:$AU$732,B$8,FALSE),"")</f>
        <v>21121</v>
      </c>
      <c r="C109" s="16">
        <f>IFERROR(VLOOKUP($A109,'CONCENTRADO DE CLAVES'!$I$10:$AU$732,C$8,FALSE),"")</f>
        <v>4</v>
      </c>
      <c r="D109" s="16">
        <f>IFERROR(VLOOKUP($A109,'CONCENTRADO DE CLAVES'!$I$10:$AU$732,D$8,FALSE),"")</f>
        <v>11</v>
      </c>
      <c r="E109" s="16">
        <f>IFERROR(VLOOKUP($A109,'CONCENTRADO DE CLAVES'!$I$10:$AU$732,E$8,FALSE),"")</f>
        <v>152</v>
      </c>
      <c r="F109" s="16">
        <f>IFERROR(VLOOKUP($A109,'CONCENTRADO DE CLAVES'!$I$10:$AU$732,F$8,FALSE),"")</f>
        <v>2</v>
      </c>
      <c r="G109" s="16">
        <f>IFERROR(VLOOKUP($A109,'CONCENTRADO DE CLAVES'!$I$10:$AU$732,G$8,FALSE),"")</f>
        <v>5</v>
      </c>
      <c r="H109" s="16">
        <f>IFERROR(VLOOKUP($A109,'CONCENTRADO DE CLAVES'!$I$10:$AU$732,H$8,FALSE),"")</f>
        <v>2</v>
      </c>
      <c r="I109" s="16">
        <f>IFERROR(VLOOKUP($A109,'CONCENTRADO DE CLAVES'!$I$10:$AU$732,I$8,FALSE),"")</f>
        <v>3</v>
      </c>
      <c r="J109" s="16">
        <f>IFERROR(VLOOKUP($A109,'CONCENTRADO DE CLAVES'!$I$10:$AU$732,J$8,FALSE),"")</f>
        <v>3</v>
      </c>
      <c r="K109" s="16" t="str">
        <f>IFERROR(VLOOKUP($A109,'CONCENTRADO DE CLAVES'!$I$10:$AU$732,K$8,FALSE),"")</f>
        <v>E</v>
      </c>
      <c r="L109" s="16">
        <f>IFERROR(VLOOKUP($A109,'CONCENTRADO DE CLAVES'!$I$10:$AU$732,L$8,FALSE),"")</f>
        <v>150</v>
      </c>
      <c r="M109" s="16">
        <f>IFERROR(VLOOKUP($A109,'CONCENTRADO DE CLAVES'!$I$10:$AU$732,M$8,FALSE),"")</f>
        <v>1</v>
      </c>
      <c r="N109" s="16">
        <f>IFERROR(VLOOKUP($A109,'CONCENTRADO DE CLAVES'!$I$10:$AU$732,N$8,FALSE),"")</f>
        <v>4151</v>
      </c>
      <c r="O109" s="16">
        <f>IFERROR(VLOOKUP($A109,'CONCENTRADO DE CLAVES'!$I$10:$AU$732,O$8,FALSE),"")</f>
        <v>0</v>
      </c>
      <c r="P109" s="16">
        <f>IFERROR(VLOOKUP($A109,'CONCENTRADO DE CLAVES'!$I$10:$AU$732,P$8,FALSE),"")</f>
        <v>5</v>
      </c>
      <c r="Q109" s="16">
        <f>IFERROR(VLOOKUP($A109,'CONCENTRADO DE CLAVES'!$I$10:$AU$732,Q$8,FALSE),"")</f>
        <v>1315</v>
      </c>
      <c r="R109" s="16">
        <f>IFERROR(VLOOKUP($A109,'CONCENTRADO DE CLAVES'!$I$10:$AU$732,R$8,FALSE),"")</f>
        <v>1</v>
      </c>
      <c r="S109" s="16">
        <f>IFERROR(VLOOKUP($A109,'CONCENTRADO DE CLAVES'!$I$10:$AU$732,S$8,FALSE),"")</f>
        <v>2</v>
      </c>
      <c r="T109" s="16">
        <f>IFERROR(VLOOKUP($A109,'CONCENTRADO DE CLAVES'!$I$10:$AU$732,T$8,FALSE),"")</f>
        <v>116</v>
      </c>
      <c r="U109" s="98" t="str">
        <f>IFERROR(VLOOKUP($A109,'CONCENTRADO DE CLAVES'!$I$10:$AU$732,U$8,FALSE),"")</f>
        <v>21121040110015225233E15001415100501315102116</v>
      </c>
      <c r="V109" s="31" t="str">
        <f>IFERROR(VLOOKUP($A109,'CONCENTRADO DE CLAVES'!$I$10:$AU$732,V$8,FALSE),"")</f>
        <v>COBAEJ</v>
      </c>
      <c r="W109" s="13">
        <f>IFERROR(VLOOKUP($A109,'CONCENTRADO DE CLAVES'!$I$10:$AU$732,W$8,FALSE),"")</f>
        <v>0</v>
      </c>
      <c r="X109" s="13">
        <f>IFERROR(VLOOKUP($A109,'CONCENTRADO DE CLAVES'!$I$10:$AU$732,X$8,FALSE),"")</f>
        <v>0</v>
      </c>
      <c r="Y109" s="13">
        <f>IFERROR(VLOOKUP($A109,'CONCENTRADO DE CLAVES'!$I$10:$AU$732,Y$8,FALSE),"")</f>
        <v>0</v>
      </c>
      <c r="Z109" s="37">
        <f>IFERROR(VLOOKUP($A109,'CONCENTRADO DE CLAVES'!$I$10:$AU$732,Z$8,FALSE),"")</f>
        <v>0</v>
      </c>
      <c r="AA109" s="13">
        <f>IFERROR(VLOOKUP($A109,'CONCENTRADO DE CLAVES'!$I$10:$AU$732,AA$8,FALSE),"")</f>
        <v>0</v>
      </c>
      <c r="AB109" s="13">
        <f>IFERROR(VLOOKUP($A109,'CONCENTRADO DE CLAVES'!$I$10:$AU$732,AB$8,FALSE),"")</f>
        <v>0</v>
      </c>
      <c r="AC109" s="13">
        <f>IFERROR(VLOOKUP($A109,'CONCENTRADO DE CLAVES'!$I$10:$AU$732,AC$8,FALSE),"")</f>
        <v>0</v>
      </c>
      <c r="AD109" s="37">
        <f>IFERROR(VLOOKUP($A109,'CONCENTRADO DE CLAVES'!$I$10:$AU$732,AD$8,FALSE),"")</f>
        <v>0</v>
      </c>
      <c r="AE109" s="13">
        <f>IFERROR(VLOOKUP($A109,'CONCENTRADO DE CLAVES'!$I$10:$AU$732,AE$8,FALSE),"")</f>
        <v>0</v>
      </c>
      <c r="AF109" s="13">
        <f>IFERROR(VLOOKUP($A109,'CONCENTRADO DE CLAVES'!$I$10:$AU$732,AF$8,FALSE),"")</f>
        <v>0</v>
      </c>
      <c r="AG109" s="13">
        <f>IFERROR(VLOOKUP($A109,'CONCENTRADO DE CLAVES'!$I$10:$AU$732,AG$8,FALSE),"")</f>
        <v>301370.19</v>
      </c>
      <c r="AH109" s="37">
        <f>IFERROR(VLOOKUP($A109,'CONCENTRADO DE CLAVES'!$I$10:$AU$732,AH$8,FALSE),"")</f>
        <v>301370.19</v>
      </c>
      <c r="AI109" s="13">
        <f>IFERROR(VLOOKUP($A109,'CONCENTRADO DE CLAVES'!$I$10:$AU$732,AI$8,FALSE),"")</f>
        <v>0</v>
      </c>
      <c r="AJ109" s="13">
        <f>IFERROR(VLOOKUP($A109,'CONCENTRADO DE CLAVES'!$I$10:$AU$732,AJ$8,FALSE),"")</f>
        <v>36381.83</v>
      </c>
      <c r="AK109" s="13">
        <f>IFERROR(VLOOKUP($A109,'CONCENTRADO DE CLAVES'!$I$10:$AU$732,AK$8,FALSE),"")</f>
        <v>49145.77</v>
      </c>
      <c r="AL109" s="37">
        <f>IFERROR(VLOOKUP($A109,'CONCENTRADO DE CLAVES'!$I$10:$AU$732,AL$8,FALSE),"")</f>
        <v>85527.6</v>
      </c>
      <c r="AM109" s="69">
        <f>IFERROR(VLOOKUP($A109,'CONCENTRADO DE CLAVES'!$I$10:$AU$732,AM$8,FALSE),"")</f>
        <v>386897.79000000004</v>
      </c>
    </row>
    <row r="110" spans="1:39" x14ac:dyDescent="0.25">
      <c r="A110" s="15">
        <v>101</v>
      </c>
      <c r="B110" s="16" t="str">
        <f>IFERROR(VLOOKUP($A110,'CONCENTRADO DE CLAVES'!$I$10:$AU$732,B$8,FALSE),"")</f>
        <v>21121</v>
      </c>
      <c r="C110" s="16">
        <f>IFERROR(VLOOKUP($A110,'CONCENTRADO DE CLAVES'!$I$10:$AU$732,C$8,FALSE),"")</f>
        <v>4</v>
      </c>
      <c r="D110" s="16">
        <f>IFERROR(VLOOKUP($A110,'CONCENTRADO DE CLAVES'!$I$10:$AU$732,D$8,FALSE),"")</f>
        <v>11</v>
      </c>
      <c r="E110" s="16">
        <f>IFERROR(VLOOKUP($A110,'CONCENTRADO DE CLAVES'!$I$10:$AU$732,E$8,FALSE),"")</f>
        <v>152</v>
      </c>
      <c r="F110" s="16">
        <f>IFERROR(VLOOKUP($A110,'CONCENTRADO DE CLAVES'!$I$10:$AU$732,F$8,FALSE),"")</f>
        <v>2</v>
      </c>
      <c r="G110" s="16">
        <f>IFERROR(VLOOKUP($A110,'CONCENTRADO DE CLAVES'!$I$10:$AU$732,G$8,FALSE),"")</f>
        <v>5</v>
      </c>
      <c r="H110" s="16">
        <f>IFERROR(VLOOKUP($A110,'CONCENTRADO DE CLAVES'!$I$10:$AU$732,H$8,FALSE),"")</f>
        <v>2</v>
      </c>
      <c r="I110" s="16">
        <f>IFERROR(VLOOKUP($A110,'CONCENTRADO DE CLAVES'!$I$10:$AU$732,I$8,FALSE),"")</f>
        <v>3</v>
      </c>
      <c r="J110" s="16">
        <f>IFERROR(VLOOKUP($A110,'CONCENTRADO DE CLAVES'!$I$10:$AU$732,J$8,FALSE),"")</f>
        <v>3</v>
      </c>
      <c r="K110" s="16" t="str">
        <f>IFERROR(VLOOKUP($A110,'CONCENTRADO DE CLAVES'!$I$10:$AU$732,K$8,FALSE),"")</f>
        <v>E</v>
      </c>
      <c r="L110" s="16">
        <f>IFERROR(VLOOKUP($A110,'CONCENTRADO DE CLAVES'!$I$10:$AU$732,L$8,FALSE),"")</f>
        <v>150</v>
      </c>
      <c r="M110" s="16">
        <f>IFERROR(VLOOKUP($A110,'CONCENTRADO DE CLAVES'!$I$10:$AU$732,M$8,FALSE),"")</f>
        <v>1</v>
      </c>
      <c r="N110" s="16">
        <f>IFERROR(VLOOKUP($A110,'CONCENTRADO DE CLAVES'!$I$10:$AU$732,N$8,FALSE),"")</f>
        <v>4151</v>
      </c>
      <c r="O110" s="16">
        <f>IFERROR(VLOOKUP($A110,'CONCENTRADO DE CLAVES'!$I$10:$AU$732,O$8,FALSE),"")</f>
        <v>0</v>
      </c>
      <c r="P110" s="16">
        <f>IFERROR(VLOOKUP($A110,'CONCENTRADO DE CLAVES'!$I$10:$AU$732,P$8,FALSE),"")</f>
        <v>5</v>
      </c>
      <c r="Q110" s="16">
        <f>IFERROR(VLOOKUP($A110,'CONCENTRADO DE CLAVES'!$I$10:$AU$732,Q$8,FALSE),"")</f>
        <v>1315</v>
      </c>
      <c r="R110" s="16">
        <f>IFERROR(VLOOKUP($A110,'CONCENTRADO DE CLAVES'!$I$10:$AU$732,R$8,FALSE),"")</f>
        <v>1</v>
      </c>
      <c r="S110" s="16">
        <f>IFERROR(VLOOKUP($A110,'CONCENTRADO DE CLAVES'!$I$10:$AU$732,S$8,FALSE),"")</f>
        <v>2</v>
      </c>
      <c r="T110" s="16">
        <f>IFERROR(VLOOKUP($A110,'CONCENTRADO DE CLAVES'!$I$10:$AU$732,T$8,FALSE),"")</f>
        <v>109</v>
      </c>
      <c r="U110" s="98" t="str">
        <f>IFERROR(VLOOKUP($A110,'CONCENTRADO DE CLAVES'!$I$10:$AU$732,U$8,FALSE),"")</f>
        <v>21121040110015225233E15001415100501315102109</v>
      </c>
      <c r="V110" s="31" t="str">
        <f>IFERROR(VLOOKUP($A110,'CONCENTRADO DE CLAVES'!$I$10:$AU$732,V$8,FALSE),"")</f>
        <v>COBAEJ</v>
      </c>
      <c r="W110" s="13">
        <f>IFERROR(VLOOKUP($A110,'CONCENTRADO DE CLAVES'!$I$10:$AU$732,W$8,FALSE),"")</f>
        <v>0</v>
      </c>
      <c r="X110" s="13">
        <f>IFERROR(VLOOKUP($A110,'CONCENTRADO DE CLAVES'!$I$10:$AU$732,X$8,FALSE),"")</f>
        <v>0</v>
      </c>
      <c r="Y110" s="13">
        <f>IFERROR(VLOOKUP($A110,'CONCENTRADO DE CLAVES'!$I$10:$AU$732,Y$8,FALSE),"")</f>
        <v>0</v>
      </c>
      <c r="Z110" s="37">
        <f>IFERROR(VLOOKUP($A110,'CONCENTRADO DE CLAVES'!$I$10:$AU$732,Z$8,FALSE),"")</f>
        <v>0</v>
      </c>
      <c r="AA110" s="13">
        <f>IFERROR(VLOOKUP($A110,'CONCENTRADO DE CLAVES'!$I$10:$AU$732,AA$8,FALSE),"")</f>
        <v>0</v>
      </c>
      <c r="AB110" s="13">
        <f>IFERROR(VLOOKUP($A110,'CONCENTRADO DE CLAVES'!$I$10:$AU$732,AB$8,FALSE),"")</f>
        <v>0</v>
      </c>
      <c r="AC110" s="13">
        <f>IFERROR(VLOOKUP($A110,'CONCENTRADO DE CLAVES'!$I$10:$AU$732,AC$8,FALSE),"")</f>
        <v>0</v>
      </c>
      <c r="AD110" s="37">
        <f>IFERROR(VLOOKUP($A110,'CONCENTRADO DE CLAVES'!$I$10:$AU$732,AD$8,FALSE),"")</f>
        <v>0</v>
      </c>
      <c r="AE110" s="13">
        <f>IFERROR(VLOOKUP($A110,'CONCENTRADO DE CLAVES'!$I$10:$AU$732,AE$8,FALSE),"")</f>
        <v>0</v>
      </c>
      <c r="AF110" s="13">
        <f>IFERROR(VLOOKUP($A110,'CONCENTRADO DE CLAVES'!$I$10:$AU$732,AF$8,FALSE),"")</f>
        <v>0</v>
      </c>
      <c r="AG110" s="13">
        <f>IFERROR(VLOOKUP($A110,'CONCENTRADO DE CLAVES'!$I$10:$AU$732,AG$8,FALSE),"")</f>
        <v>301370.19</v>
      </c>
      <c r="AH110" s="37">
        <f>IFERROR(VLOOKUP($A110,'CONCENTRADO DE CLAVES'!$I$10:$AU$732,AH$8,FALSE),"")</f>
        <v>301370.19</v>
      </c>
      <c r="AI110" s="13">
        <f>IFERROR(VLOOKUP($A110,'CONCENTRADO DE CLAVES'!$I$10:$AU$732,AI$8,FALSE),"")</f>
        <v>0</v>
      </c>
      <c r="AJ110" s="13">
        <f>IFERROR(VLOOKUP($A110,'CONCENTRADO DE CLAVES'!$I$10:$AU$732,AJ$8,FALSE),"")</f>
        <v>36381.83</v>
      </c>
      <c r="AK110" s="13">
        <f>IFERROR(VLOOKUP($A110,'CONCENTRADO DE CLAVES'!$I$10:$AU$732,AK$8,FALSE),"")</f>
        <v>49145.77</v>
      </c>
      <c r="AL110" s="37">
        <f>IFERROR(VLOOKUP($A110,'CONCENTRADO DE CLAVES'!$I$10:$AU$732,AL$8,FALSE),"")</f>
        <v>85527.6</v>
      </c>
      <c r="AM110" s="69">
        <f>IFERROR(VLOOKUP($A110,'CONCENTRADO DE CLAVES'!$I$10:$AU$732,AM$8,FALSE),"")</f>
        <v>386897.79000000004</v>
      </c>
    </row>
    <row r="111" spans="1:39" x14ac:dyDescent="0.25">
      <c r="A111" s="15">
        <v>102</v>
      </c>
      <c r="B111" s="16" t="str">
        <f>IFERROR(VLOOKUP($A111,'CONCENTRADO DE CLAVES'!$I$10:$AU$732,B$8,FALSE),"")</f>
        <v>21121</v>
      </c>
      <c r="C111" s="16">
        <f>IFERROR(VLOOKUP($A111,'CONCENTRADO DE CLAVES'!$I$10:$AU$732,C$8,FALSE),"")</f>
        <v>4</v>
      </c>
      <c r="D111" s="16">
        <f>IFERROR(VLOOKUP($A111,'CONCENTRADO DE CLAVES'!$I$10:$AU$732,D$8,FALSE),"")</f>
        <v>11</v>
      </c>
      <c r="E111" s="16">
        <f>IFERROR(VLOOKUP($A111,'CONCENTRADO DE CLAVES'!$I$10:$AU$732,E$8,FALSE),"")</f>
        <v>152</v>
      </c>
      <c r="F111" s="16">
        <f>IFERROR(VLOOKUP($A111,'CONCENTRADO DE CLAVES'!$I$10:$AU$732,F$8,FALSE),"")</f>
        <v>2</v>
      </c>
      <c r="G111" s="16">
        <f>IFERROR(VLOOKUP($A111,'CONCENTRADO DE CLAVES'!$I$10:$AU$732,G$8,FALSE),"")</f>
        <v>5</v>
      </c>
      <c r="H111" s="16">
        <f>IFERROR(VLOOKUP($A111,'CONCENTRADO DE CLAVES'!$I$10:$AU$732,H$8,FALSE),"")</f>
        <v>2</v>
      </c>
      <c r="I111" s="16">
        <f>IFERROR(VLOOKUP($A111,'CONCENTRADO DE CLAVES'!$I$10:$AU$732,I$8,FALSE),"")</f>
        <v>3</v>
      </c>
      <c r="J111" s="16">
        <f>IFERROR(VLOOKUP($A111,'CONCENTRADO DE CLAVES'!$I$10:$AU$732,J$8,FALSE),"")</f>
        <v>3</v>
      </c>
      <c r="K111" s="16" t="str">
        <f>IFERROR(VLOOKUP($A111,'CONCENTRADO DE CLAVES'!$I$10:$AU$732,K$8,FALSE),"")</f>
        <v>E</v>
      </c>
      <c r="L111" s="16">
        <f>IFERROR(VLOOKUP($A111,'CONCENTRADO DE CLAVES'!$I$10:$AU$732,L$8,FALSE),"")</f>
        <v>150</v>
      </c>
      <c r="M111" s="16">
        <f>IFERROR(VLOOKUP($A111,'CONCENTRADO DE CLAVES'!$I$10:$AU$732,M$8,FALSE),"")</f>
        <v>1</v>
      </c>
      <c r="N111" s="16">
        <f>IFERROR(VLOOKUP($A111,'CONCENTRADO DE CLAVES'!$I$10:$AU$732,N$8,FALSE),"")</f>
        <v>4151</v>
      </c>
      <c r="O111" s="16">
        <f>IFERROR(VLOOKUP($A111,'CONCENTRADO DE CLAVES'!$I$10:$AU$732,O$8,FALSE),"")</f>
        <v>0</v>
      </c>
      <c r="P111" s="16">
        <f>IFERROR(VLOOKUP($A111,'CONCENTRADO DE CLAVES'!$I$10:$AU$732,P$8,FALSE),"")</f>
        <v>5</v>
      </c>
      <c r="Q111" s="16">
        <f>IFERROR(VLOOKUP($A111,'CONCENTRADO DE CLAVES'!$I$10:$AU$732,Q$8,FALSE),"")</f>
        <v>1315</v>
      </c>
      <c r="R111" s="16">
        <f>IFERROR(VLOOKUP($A111,'CONCENTRADO DE CLAVES'!$I$10:$AU$732,R$8,FALSE),"")</f>
        <v>1</v>
      </c>
      <c r="S111" s="16">
        <f>IFERROR(VLOOKUP($A111,'CONCENTRADO DE CLAVES'!$I$10:$AU$732,S$8,FALSE),"")</f>
        <v>2</v>
      </c>
      <c r="T111" s="16">
        <f>IFERROR(VLOOKUP($A111,'CONCENTRADO DE CLAVES'!$I$10:$AU$732,T$8,FALSE),"")</f>
        <v>91</v>
      </c>
      <c r="U111" s="98" t="str">
        <f>IFERROR(VLOOKUP($A111,'CONCENTRADO DE CLAVES'!$I$10:$AU$732,U$8,FALSE),"")</f>
        <v>21121040110015225233E15001415100501315102091</v>
      </c>
      <c r="V111" s="31" t="str">
        <f>IFERROR(VLOOKUP($A111,'CONCENTRADO DE CLAVES'!$I$10:$AU$732,V$8,FALSE),"")</f>
        <v>COBAEJ</v>
      </c>
      <c r="W111" s="13">
        <f>IFERROR(VLOOKUP($A111,'CONCENTRADO DE CLAVES'!$I$10:$AU$732,W$8,FALSE),"")</f>
        <v>0</v>
      </c>
      <c r="X111" s="13">
        <f>IFERROR(VLOOKUP($A111,'CONCENTRADO DE CLAVES'!$I$10:$AU$732,X$8,FALSE),"")</f>
        <v>0</v>
      </c>
      <c r="Y111" s="13">
        <f>IFERROR(VLOOKUP($A111,'CONCENTRADO DE CLAVES'!$I$10:$AU$732,Y$8,FALSE),"")</f>
        <v>0</v>
      </c>
      <c r="Z111" s="37">
        <f>IFERROR(VLOOKUP($A111,'CONCENTRADO DE CLAVES'!$I$10:$AU$732,Z$8,FALSE),"")</f>
        <v>0</v>
      </c>
      <c r="AA111" s="13">
        <f>IFERROR(VLOOKUP($A111,'CONCENTRADO DE CLAVES'!$I$10:$AU$732,AA$8,FALSE),"")</f>
        <v>0</v>
      </c>
      <c r="AB111" s="13">
        <f>IFERROR(VLOOKUP($A111,'CONCENTRADO DE CLAVES'!$I$10:$AU$732,AB$8,FALSE),"")</f>
        <v>0</v>
      </c>
      <c r="AC111" s="13">
        <f>IFERROR(VLOOKUP($A111,'CONCENTRADO DE CLAVES'!$I$10:$AU$732,AC$8,FALSE),"")</f>
        <v>0</v>
      </c>
      <c r="AD111" s="37">
        <f>IFERROR(VLOOKUP($A111,'CONCENTRADO DE CLAVES'!$I$10:$AU$732,AD$8,FALSE),"")</f>
        <v>0</v>
      </c>
      <c r="AE111" s="13">
        <f>IFERROR(VLOOKUP($A111,'CONCENTRADO DE CLAVES'!$I$10:$AU$732,AE$8,FALSE),"")</f>
        <v>0</v>
      </c>
      <c r="AF111" s="13">
        <f>IFERROR(VLOOKUP($A111,'CONCENTRADO DE CLAVES'!$I$10:$AU$732,AF$8,FALSE),"")</f>
        <v>0</v>
      </c>
      <c r="AG111" s="13">
        <f>IFERROR(VLOOKUP($A111,'CONCENTRADO DE CLAVES'!$I$10:$AU$732,AG$8,FALSE),"")</f>
        <v>602740.39</v>
      </c>
      <c r="AH111" s="37">
        <f>IFERROR(VLOOKUP($A111,'CONCENTRADO DE CLAVES'!$I$10:$AU$732,AH$8,FALSE),"")</f>
        <v>602740.39</v>
      </c>
      <c r="AI111" s="13">
        <f>IFERROR(VLOOKUP($A111,'CONCENTRADO DE CLAVES'!$I$10:$AU$732,AI$8,FALSE),"")</f>
        <v>0</v>
      </c>
      <c r="AJ111" s="13">
        <f>IFERROR(VLOOKUP($A111,'CONCENTRADO DE CLAVES'!$I$10:$AU$732,AJ$8,FALSE),"")</f>
        <v>72763.66</v>
      </c>
      <c r="AK111" s="13">
        <f>IFERROR(VLOOKUP($A111,'CONCENTRADO DE CLAVES'!$I$10:$AU$732,AK$8,FALSE),"")</f>
        <v>98291.55</v>
      </c>
      <c r="AL111" s="37">
        <f>IFERROR(VLOOKUP($A111,'CONCENTRADO DE CLAVES'!$I$10:$AU$732,AL$8,FALSE),"")</f>
        <v>171055.21000000002</v>
      </c>
      <c r="AM111" s="69">
        <f>IFERROR(VLOOKUP($A111,'CONCENTRADO DE CLAVES'!$I$10:$AU$732,AM$8,FALSE),"")</f>
        <v>773795.60000000009</v>
      </c>
    </row>
    <row r="112" spans="1:39" x14ac:dyDescent="0.25">
      <c r="A112" s="15">
        <v>103</v>
      </c>
      <c r="B112" s="16" t="str">
        <f>IFERROR(VLOOKUP($A112,'CONCENTRADO DE CLAVES'!$I$10:$AU$732,B$8,FALSE),"")</f>
        <v>21121</v>
      </c>
      <c r="C112" s="16">
        <f>IFERROR(VLOOKUP($A112,'CONCENTRADO DE CLAVES'!$I$10:$AU$732,C$8,FALSE),"")</f>
        <v>4</v>
      </c>
      <c r="D112" s="16">
        <f>IFERROR(VLOOKUP($A112,'CONCENTRADO DE CLAVES'!$I$10:$AU$732,D$8,FALSE),"")</f>
        <v>11</v>
      </c>
      <c r="E112" s="16">
        <f>IFERROR(VLOOKUP($A112,'CONCENTRADO DE CLAVES'!$I$10:$AU$732,E$8,FALSE),"")</f>
        <v>152</v>
      </c>
      <c r="F112" s="16">
        <f>IFERROR(VLOOKUP($A112,'CONCENTRADO DE CLAVES'!$I$10:$AU$732,F$8,FALSE),"")</f>
        <v>2</v>
      </c>
      <c r="G112" s="16">
        <f>IFERROR(VLOOKUP($A112,'CONCENTRADO DE CLAVES'!$I$10:$AU$732,G$8,FALSE),"")</f>
        <v>5</v>
      </c>
      <c r="H112" s="16">
        <f>IFERROR(VLOOKUP($A112,'CONCENTRADO DE CLAVES'!$I$10:$AU$732,H$8,FALSE),"")</f>
        <v>2</v>
      </c>
      <c r="I112" s="16">
        <f>IFERROR(VLOOKUP($A112,'CONCENTRADO DE CLAVES'!$I$10:$AU$732,I$8,FALSE),"")</f>
        <v>3</v>
      </c>
      <c r="J112" s="16">
        <f>IFERROR(VLOOKUP($A112,'CONCENTRADO DE CLAVES'!$I$10:$AU$732,J$8,FALSE),"")</f>
        <v>3</v>
      </c>
      <c r="K112" s="16" t="str">
        <f>IFERROR(VLOOKUP($A112,'CONCENTRADO DE CLAVES'!$I$10:$AU$732,K$8,FALSE),"")</f>
        <v>E</v>
      </c>
      <c r="L112" s="16">
        <f>IFERROR(VLOOKUP($A112,'CONCENTRADO DE CLAVES'!$I$10:$AU$732,L$8,FALSE),"")</f>
        <v>150</v>
      </c>
      <c r="M112" s="16">
        <f>IFERROR(VLOOKUP($A112,'CONCENTRADO DE CLAVES'!$I$10:$AU$732,M$8,FALSE),"")</f>
        <v>1</v>
      </c>
      <c r="N112" s="16">
        <f>IFERROR(VLOOKUP($A112,'CONCENTRADO DE CLAVES'!$I$10:$AU$732,N$8,FALSE),"")</f>
        <v>4151</v>
      </c>
      <c r="O112" s="16">
        <f>IFERROR(VLOOKUP($A112,'CONCENTRADO DE CLAVES'!$I$10:$AU$732,O$8,FALSE),"")</f>
        <v>0</v>
      </c>
      <c r="P112" s="16">
        <f>IFERROR(VLOOKUP($A112,'CONCENTRADO DE CLAVES'!$I$10:$AU$732,P$8,FALSE),"")</f>
        <v>5</v>
      </c>
      <c r="Q112" s="16">
        <f>IFERROR(VLOOKUP($A112,'CONCENTRADO DE CLAVES'!$I$10:$AU$732,Q$8,FALSE),"")</f>
        <v>1315</v>
      </c>
      <c r="R112" s="16">
        <f>IFERROR(VLOOKUP($A112,'CONCENTRADO DE CLAVES'!$I$10:$AU$732,R$8,FALSE),"")</f>
        <v>1</v>
      </c>
      <c r="S112" s="16">
        <f>IFERROR(VLOOKUP($A112,'CONCENTRADO DE CLAVES'!$I$10:$AU$732,S$8,FALSE),"")</f>
        <v>5</v>
      </c>
      <c r="T112" s="16">
        <f>IFERROR(VLOOKUP($A112,'CONCENTRADO DE CLAVES'!$I$10:$AU$732,T$8,FALSE),"")</f>
        <v>107</v>
      </c>
      <c r="U112" s="98" t="str">
        <f>IFERROR(VLOOKUP($A112,'CONCENTRADO DE CLAVES'!$I$10:$AU$732,U$8,FALSE),"")</f>
        <v>21121040110015225233E15001415100501315105107</v>
      </c>
      <c r="V112" s="31" t="str">
        <f>IFERROR(VLOOKUP($A112,'CONCENTRADO DE CLAVES'!$I$10:$AU$732,V$8,FALSE),"")</f>
        <v>COBAEJ</v>
      </c>
      <c r="W112" s="13">
        <f>IFERROR(VLOOKUP($A112,'CONCENTRADO DE CLAVES'!$I$10:$AU$732,W$8,FALSE),"")</f>
        <v>0</v>
      </c>
      <c r="X112" s="13">
        <f>IFERROR(VLOOKUP($A112,'CONCENTRADO DE CLAVES'!$I$10:$AU$732,X$8,FALSE),"")</f>
        <v>0</v>
      </c>
      <c r="Y112" s="13">
        <f>IFERROR(VLOOKUP($A112,'CONCENTRADO DE CLAVES'!$I$10:$AU$732,Y$8,FALSE),"")</f>
        <v>0</v>
      </c>
      <c r="Z112" s="37">
        <f>IFERROR(VLOOKUP($A112,'CONCENTRADO DE CLAVES'!$I$10:$AU$732,Z$8,FALSE),"")</f>
        <v>0</v>
      </c>
      <c r="AA112" s="13">
        <f>IFERROR(VLOOKUP($A112,'CONCENTRADO DE CLAVES'!$I$10:$AU$732,AA$8,FALSE),"")</f>
        <v>0</v>
      </c>
      <c r="AB112" s="13">
        <f>IFERROR(VLOOKUP($A112,'CONCENTRADO DE CLAVES'!$I$10:$AU$732,AB$8,FALSE),"")</f>
        <v>0</v>
      </c>
      <c r="AC112" s="13">
        <f>IFERROR(VLOOKUP($A112,'CONCENTRADO DE CLAVES'!$I$10:$AU$732,AC$8,FALSE),"")</f>
        <v>0</v>
      </c>
      <c r="AD112" s="37">
        <f>IFERROR(VLOOKUP($A112,'CONCENTRADO DE CLAVES'!$I$10:$AU$732,AD$8,FALSE),"")</f>
        <v>0</v>
      </c>
      <c r="AE112" s="13">
        <f>IFERROR(VLOOKUP($A112,'CONCENTRADO DE CLAVES'!$I$10:$AU$732,AE$8,FALSE),"")</f>
        <v>0</v>
      </c>
      <c r="AF112" s="13">
        <f>IFERROR(VLOOKUP($A112,'CONCENTRADO DE CLAVES'!$I$10:$AU$732,AF$8,FALSE),"")</f>
        <v>0</v>
      </c>
      <c r="AG112" s="13">
        <f>IFERROR(VLOOKUP($A112,'CONCENTRADO DE CLAVES'!$I$10:$AU$732,AG$8,FALSE),"")</f>
        <v>301370.19</v>
      </c>
      <c r="AH112" s="37">
        <f>IFERROR(VLOOKUP($A112,'CONCENTRADO DE CLAVES'!$I$10:$AU$732,AH$8,FALSE),"")</f>
        <v>301370.19</v>
      </c>
      <c r="AI112" s="13">
        <f>IFERROR(VLOOKUP($A112,'CONCENTRADO DE CLAVES'!$I$10:$AU$732,AI$8,FALSE),"")</f>
        <v>0</v>
      </c>
      <c r="AJ112" s="13">
        <f>IFERROR(VLOOKUP($A112,'CONCENTRADO DE CLAVES'!$I$10:$AU$732,AJ$8,FALSE),"")</f>
        <v>36381.83</v>
      </c>
      <c r="AK112" s="13">
        <f>IFERROR(VLOOKUP($A112,'CONCENTRADO DE CLAVES'!$I$10:$AU$732,AK$8,FALSE),"")</f>
        <v>49145.77</v>
      </c>
      <c r="AL112" s="37">
        <f>IFERROR(VLOOKUP($A112,'CONCENTRADO DE CLAVES'!$I$10:$AU$732,AL$8,FALSE),"")</f>
        <v>85527.6</v>
      </c>
      <c r="AM112" s="69">
        <f>IFERROR(VLOOKUP($A112,'CONCENTRADO DE CLAVES'!$I$10:$AU$732,AM$8,FALSE),"")</f>
        <v>386897.79000000004</v>
      </c>
    </row>
    <row r="113" spans="1:39" x14ac:dyDescent="0.25">
      <c r="A113" s="15">
        <v>104</v>
      </c>
      <c r="B113" s="16" t="str">
        <f>IFERROR(VLOOKUP($A113,'CONCENTRADO DE CLAVES'!$I$10:$AU$732,B$8,FALSE),"")</f>
        <v>21121</v>
      </c>
      <c r="C113" s="16">
        <f>IFERROR(VLOOKUP($A113,'CONCENTRADO DE CLAVES'!$I$10:$AU$732,C$8,FALSE),"")</f>
        <v>4</v>
      </c>
      <c r="D113" s="16">
        <f>IFERROR(VLOOKUP($A113,'CONCENTRADO DE CLAVES'!$I$10:$AU$732,D$8,FALSE),"")</f>
        <v>11</v>
      </c>
      <c r="E113" s="16">
        <f>IFERROR(VLOOKUP($A113,'CONCENTRADO DE CLAVES'!$I$10:$AU$732,E$8,FALSE),"")</f>
        <v>152</v>
      </c>
      <c r="F113" s="16">
        <f>IFERROR(VLOOKUP($A113,'CONCENTRADO DE CLAVES'!$I$10:$AU$732,F$8,FALSE),"")</f>
        <v>2</v>
      </c>
      <c r="G113" s="16">
        <f>IFERROR(VLOOKUP($A113,'CONCENTRADO DE CLAVES'!$I$10:$AU$732,G$8,FALSE),"")</f>
        <v>5</v>
      </c>
      <c r="H113" s="16">
        <f>IFERROR(VLOOKUP($A113,'CONCENTRADO DE CLAVES'!$I$10:$AU$732,H$8,FALSE),"")</f>
        <v>2</v>
      </c>
      <c r="I113" s="16">
        <f>IFERROR(VLOOKUP($A113,'CONCENTRADO DE CLAVES'!$I$10:$AU$732,I$8,FALSE),"")</f>
        <v>3</v>
      </c>
      <c r="J113" s="16">
        <f>IFERROR(VLOOKUP($A113,'CONCENTRADO DE CLAVES'!$I$10:$AU$732,J$8,FALSE),"")</f>
        <v>3</v>
      </c>
      <c r="K113" s="16" t="str">
        <f>IFERROR(VLOOKUP($A113,'CONCENTRADO DE CLAVES'!$I$10:$AU$732,K$8,FALSE),"")</f>
        <v>E</v>
      </c>
      <c r="L113" s="16">
        <f>IFERROR(VLOOKUP($A113,'CONCENTRADO DE CLAVES'!$I$10:$AU$732,L$8,FALSE),"")</f>
        <v>150</v>
      </c>
      <c r="M113" s="16">
        <f>IFERROR(VLOOKUP($A113,'CONCENTRADO DE CLAVES'!$I$10:$AU$732,M$8,FALSE),"")</f>
        <v>1</v>
      </c>
      <c r="N113" s="16">
        <f>IFERROR(VLOOKUP($A113,'CONCENTRADO DE CLAVES'!$I$10:$AU$732,N$8,FALSE),"")</f>
        <v>4151</v>
      </c>
      <c r="O113" s="16">
        <f>IFERROR(VLOOKUP($A113,'CONCENTRADO DE CLAVES'!$I$10:$AU$732,O$8,FALSE),"")</f>
        <v>0</v>
      </c>
      <c r="P113" s="16">
        <f>IFERROR(VLOOKUP($A113,'CONCENTRADO DE CLAVES'!$I$10:$AU$732,P$8,FALSE),"")</f>
        <v>5</v>
      </c>
      <c r="Q113" s="16">
        <f>IFERROR(VLOOKUP($A113,'CONCENTRADO DE CLAVES'!$I$10:$AU$732,Q$8,FALSE),"")</f>
        <v>1315</v>
      </c>
      <c r="R113" s="16">
        <f>IFERROR(VLOOKUP($A113,'CONCENTRADO DE CLAVES'!$I$10:$AU$732,R$8,FALSE),"")</f>
        <v>1</v>
      </c>
      <c r="S113" s="16">
        <f>IFERROR(VLOOKUP($A113,'CONCENTRADO DE CLAVES'!$I$10:$AU$732,S$8,FALSE),"")</f>
        <v>5</v>
      </c>
      <c r="T113" s="16">
        <f>IFERROR(VLOOKUP($A113,'CONCENTRADO DE CLAVES'!$I$10:$AU$732,T$8,FALSE),"")</f>
        <v>30</v>
      </c>
      <c r="U113" s="98" t="str">
        <f>IFERROR(VLOOKUP($A113,'CONCENTRADO DE CLAVES'!$I$10:$AU$732,U$8,FALSE),"")</f>
        <v>21121040110015225233E15001415100501315105030</v>
      </c>
      <c r="V113" s="31" t="str">
        <f>IFERROR(VLOOKUP($A113,'CONCENTRADO DE CLAVES'!$I$10:$AU$732,V$8,FALSE),"")</f>
        <v>COBAEJ</v>
      </c>
      <c r="W113" s="13">
        <f>IFERROR(VLOOKUP($A113,'CONCENTRADO DE CLAVES'!$I$10:$AU$732,W$8,FALSE),"")</f>
        <v>0</v>
      </c>
      <c r="X113" s="13">
        <f>IFERROR(VLOOKUP($A113,'CONCENTRADO DE CLAVES'!$I$10:$AU$732,X$8,FALSE),"")</f>
        <v>0</v>
      </c>
      <c r="Y113" s="13">
        <f>IFERROR(VLOOKUP($A113,'CONCENTRADO DE CLAVES'!$I$10:$AU$732,Y$8,FALSE),"")</f>
        <v>0</v>
      </c>
      <c r="Z113" s="37">
        <f>IFERROR(VLOOKUP($A113,'CONCENTRADO DE CLAVES'!$I$10:$AU$732,Z$8,FALSE),"")</f>
        <v>0</v>
      </c>
      <c r="AA113" s="13">
        <f>IFERROR(VLOOKUP($A113,'CONCENTRADO DE CLAVES'!$I$10:$AU$732,AA$8,FALSE),"")</f>
        <v>0</v>
      </c>
      <c r="AB113" s="13">
        <f>IFERROR(VLOOKUP($A113,'CONCENTRADO DE CLAVES'!$I$10:$AU$732,AB$8,FALSE),"")</f>
        <v>0</v>
      </c>
      <c r="AC113" s="13">
        <f>IFERROR(VLOOKUP($A113,'CONCENTRADO DE CLAVES'!$I$10:$AU$732,AC$8,FALSE),"")</f>
        <v>0</v>
      </c>
      <c r="AD113" s="37">
        <f>IFERROR(VLOOKUP($A113,'CONCENTRADO DE CLAVES'!$I$10:$AU$732,AD$8,FALSE),"")</f>
        <v>0</v>
      </c>
      <c r="AE113" s="13">
        <f>IFERROR(VLOOKUP($A113,'CONCENTRADO DE CLAVES'!$I$10:$AU$732,AE$8,FALSE),"")</f>
        <v>0</v>
      </c>
      <c r="AF113" s="13">
        <f>IFERROR(VLOOKUP($A113,'CONCENTRADO DE CLAVES'!$I$10:$AU$732,AF$8,FALSE),"")</f>
        <v>0</v>
      </c>
      <c r="AG113" s="13">
        <f>IFERROR(VLOOKUP($A113,'CONCENTRADO DE CLAVES'!$I$10:$AU$732,AG$8,FALSE),"")</f>
        <v>301370.19</v>
      </c>
      <c r="AH113" s="37">
        <f>IFERROR(VLOOKUP($A113,'CONCENTRADO DE CLAVES'!$I$10:$AU$732,AH$8,FALSE),"")</f>
        <v>301370.19</v>
      </c>
      <c r="AI113" s="13">
        <f>IFERROR(VLOOKUP($A113,'CONCENTRADO DE CLAVES'!$I$10:$AU$732,AI$8,FALSE),"")</f>
        <v>0</v>
      </c>
      <c r="AJ113" s="13">
        <f>IFERROR(VLOOKUP($A113,'CONCENTRADO DE CLAVES'!$I$10:$AU$732,AJ$8,FALSE),"")</f>
        <v>36381.83</v>
      </c>
      <c r="AK113" s="13">
        <f>IFERROR(VLOOKUP($A113,'CONCENTRADO DE CLAVES'!$I$10:$AU$732,AK$8,FALSE),"")</f>
        <v>49145.78</v>
      </c>
      <c r="AL113" s="37">
        <f>IFERROR(VLOOKUP($A113,'CONCENTRADO DE CLAVES'!$I$10:$AU$732,AL$8,FALSE),"")</f>
        <v>85527.61</v>
      </c>
      <c r="AM113" s="69">
        <f>IFERROR(VLOOKUP($A113,'CONCENTRADO DE CLAVES'!$I$10:$AU$732,AM$8,FALSE),"")</f>
        <v>386897.8</v>
      </c>
    </row>
    <row r="114" spans="1:39" x14ac:dyDescent="0.25">
      <c r="A114" s="15">
        <v>105</v>
      </c>
      <c r="B114" s="16" t="str">
        <f>IFERROR(VLOOKUP($A114,'CONCENTRADO DE CLAVES'!$I$10:$AU$732,B$8,FALSE),"")</f>
        <v>21121</v>
      </c>
      <c r="C114" s="16">
        <f>IFERROR(VLOOKUP($A114,'CONCENTRADO DE CLAVES'!$I$10:$AU$732,C$8,FALSE),"")</f>
        <v>4</v>
      </c>
      <c r="D114" s="16">
        <f>IFERROR(VLOOKUP($A114,'CONCENTRADO DE CLAVES'!$I$10:$AU$732,D$8,FALSE),"")</f>
        <v>11</v>
      </c>
      <c r="E114" s="16">
        <f>IFERROR(VLOOKUP($A114,'CONCENTRADO DE CLAVES'!$I$10:$AU$732,E$8,FALSE),"")</f>
        <v>152</v>
      </c>
      <c r="F114" s="16">
        <f>IFERROR(VLOOKUP($A114,'CONCENTRADO DE CLAVES'!$I$10:$AU$732,F$8,FALSE),"")</f>
        <v>2</v>
      </c>
      <c r="G114" s="16">
        <f>IFERROR(VLOOKUP($A114,'CONCENTRADO DE CLAVES'!$I$10:$AU$732,G$8,FALSE),"")</f>
        <v>5</v>
      </c>
      <c r="H114" s="16">
        <f>IFERROR(VLOOKUP($A114,'CONCENTRADO DE CLAVES'!$I$10:$AU$732,H$8,FALSE),"")</f>
        <v>2</v>
      </c>
      <c r="I114" s="16">
        <f>IFERROR(VLOOKUP($A114,'CONCENTRADO DE CLAVES'!$I$10:$AU$732,I$8,FALSE),"")</f>
        <v>3</v>
      </c>
      <c r="J114" s="16">
        <f>IFERROR(VLOOKUP($A114,'CONCENTRADO DE CLAVES'!$I$10:$AU$732,J$8,FALSE),"")</f>
        <v>3</v>
      </c>
      <c r="K114" s="16" t="str">
        <f>IFERROR(VLOOKUP($A114,'CONCENTRADO DE CLAVES'!$I$10:$AU$732,K$8,FALSE),"")</f>
        <v>E</v>
      </c>
      <c r="L114" s="16">
        <f>IFERROR(VLOOKUP($A114,'CONCENTRADO DE CLAVES'!$I$10:$AU$732,L$8,FALSE),"")</f>
        <v>150</v>
      </c>
      <c r="M114" s="16">
        <f>IFERROR(VLOOKUP($A114,'CONCENTRADO DE CLAVES'!$I$10:$AU$732,M$8,FALSE),"")</f>
        <v>1</v>
      </c>
      <c r="N114" s="16">
        <f>IFERROR(VLOOKUP($A114,'CONCENTRADO DE CLAVES'!$I$10:$AU$732,N$8,FALSE),"")</f>
        <v>4151</v>
      </c>
      <c r="O114" s="16">
        <f>IFERROR(VLOOKUP($A114,'CONCENTRADO DE CLAVES'!$I$10:$AU$732,O$8,FALSE),"")</f>
        <v>0</v>
      </c>
      <c r="P114" s="16">
        <f>IFERROR(VLOOKUP($A114,'CONCENTRADO DE CLAVES'!$I$10:$AU$732,P$8,FALSE),"")</f>
        <v>5</v>
      </c>
      <c r="Q114" s="16">
        <f>IFERROR(VLOOKUP($A114,'CONCENTRADO DE CLAVES'!$I$10:$AU$732,Q$8,FALSE),"")</f>
        <v>1315</v>
      </c>
      <c r="R114" s="16">
        <f>IFERROR(VLOOKUP($A114,'CONCENTRADO DE CLAVES'!$I$10:$AU$732,R$8,FALSE),"")</f>
        <v>1</v>
      </c>
      <c r="S114" s="16">
        <f>IFERROR(VLOOKUP($A114,'CONCENTRADO DE CLAVES'!$I$10:$AU$732,S$8,FALSE),"")</f>
        <v>5</v>
      </c>
      <c r="T114" s="16">
        <f>IFERROR(VLOOKUP($A114,'CONCENTRADO DE CLAVES'!$I$10:$AU$732,T$8,FALSE),"")</f>
        <v>56</v>
      </c>
      <c r="U114" s="98" t="str">
        <f>IFERROR(VLOOKUP($A114,'CONCENTRADO DE CLAVES'!$I$10:$AU$732,U$8,FALSE),"")</f>
        <v>21121040110015225233E15001415100501315105056</v>
      </c>
      <c r="V114" s="31" t="str">
        <f>IFERROR(VLOOKUP($A114,'CONCENTRADO DE CLAVES'!$I$10:$AU$732,V$8,FALSE),"")</f>
        <v>COBAEJ</v>
      </c>
      <c r="W114" s="13">
        <f>IFERROR(VLOOKUP($A114,'CONCENTRADO DE CLAVES'!$I$10:$AU$732,W$8,FALSE),"")</f>
        <v>0</v>
      </c>
      <c r="X114" s="13">
        <f>IFERROR(VLOOKUP($A114,'CONCENTRADO DE CLAVES'!$I$10:$AU$732,X$8,FALSE),"")</f>
        <v>0</v>
      </c>
      <c r="Y114" s="13">
        <f>IFERROR(VLOOKUP($A114,'CONCENTRADO DE CLAVES'!$I$10:$AU$732,Y$8,FALSE),"")</f>
        <v>0</v>
      </c>
      <c r="Z114" s="37">
        <f>IFERROR(VLOOKUP($A114,'CONCENTRADO DE CLAVES'!$I$10:$AU$732,Z$8,FALSE),"")</f>
        <v>0</v>
      </c>
      <c r="AA114" s="13">
        <f>IFERROR(VLOOKUP($A114,'CONCENTRADO DE CLAVES'!$I$10:$AU$732,AA$8,FALSE),"")</f>
        <v>0</v>
      </c>
      <c r="AB114" s="13">
        <f>IFERROR(VLOOKUP($A114,'CONCENTRADO DE CLAVES'!$I$10:$AU$732,AB$8,FALSE),"")</f>
        <v>0</v>
      </c>
      <c r="AC114" s="13">
        <f>IFERROR(VLOOKUP($A114,'CONCENTRADO DE CLAVES'!$I$10:$AU$732,AC$8,FALSE),"")</f>
        <v>0</v>
      </c>
      <c r="AD114" s="37">
        <f>IFERROR(VLOOKUP($A114,'CONCENTRADO DE CLAVES'!$I$10:$AU$732,AD$8,FALSE),"")</f>
        <v>0</v>
      </c>
      <c r="AE114" s="13">
        <f>IFERROR(VLOOKUP($A114,'CONCENTRADO DE CLAVES'!$I$10:$AU$732,AE$8,FALSE),"")</f>
        <v>0</v>
      </c>
      <c r="AF114" s="13">
        <f>IFERROR(VLOOKUP($A114,'CONCENTRADO DE CLAVES'!$I$10:$AU$732,AF$8,FALSE),"")</f>
        <v>0</v>
      </c>
      <c r="AG114" s="13">
        <f>IFERROR(VLOOKUP($A114,'CONCENTRADO DE CLAVES'!$I$10:$AU$732,AG$8,FALSE),"")</f>
        <v>301370.19</v>
      </c>
      <c r="AH114" s="37">
        <f>IFERROR(VLOOKUP($A114,'CONCENTRADO DE CLAVES'!$I$10:$AU$732,AH$8,FALSE),"")</f>
        <v>301370.19</v>
      </c>
      <c r="AI114" s="13">
        <f>IFERROR(VLOOKUP($A114,'CONCENTRADO DE CLAVES'!$I$10:$AU$732,AI$8,FALSE),"")</f>
        <v>0</v>
      </c>
      <c r="AJ114" s="13">
        <f>IFERROR(VLOOKUP($A114,'CONCENTRADO DE CLAVES'!$I$10:$AU$732,AJ$8,FALSE),"")</f>
        <v>36381.83</v>
      </c>
      <c r="AK114" s="13">
        <f>IFERROR(VLOOKUP($A114,'CONCENTRADO DE CLAVES'!$I$10:$AU$732,AK$8,FALSE),"")</f>
        <v>49145.78</v>
      </c>
      <c r="AL114" s="37">
        <f>IFERROR(VLOOKUP($A114,'CONCENTRADO DE CLAVES'!$I$10:$AU$732,AL$8,FALSE),"")</f>
        <v>85527.61</v>
      </c>
      <c r="AM114" s="69">
        <f>IFERROR(VLOOKUP($A114,'CONCENTRADO DE CLAVES'!$I$10:$AU$732,AM$8,FALSE),"")</f>
        <v>386897.8</v>
      </c>
    </row>
    <row r="115" spans="1:39" x14ac:dyDescent="0.25">
      <c r="A115" s="15">
        <v>106</v>
      </c>
      <c r="B115" s="16" t="str">
        <f>IFERROR(VLOOKUP($A115,'CONCENTRADO DE CLAVES'!$I$10:$AU$732,B$8,FALSE),"")</f>
        <v>21121</v>
      </c>
      <c r="C115" s="16">
        <f>IFERROR(VLOOKUP($A115,'CONCENTRADO DE CLAVES'!$I$10:$AU$732,C$8,FALSE),"")</f>
        <v>4</v>
      </c>
      <c r="D115" s="16">
        <f>IFERROR(VLOOKUP($A115,'CONCENTRADO DE CLAVES'!$I$10:$AU$732,D$8,FALSE),"")</f>
        <v>11</v>
      </c>
      <c r="E115" s="16">
        <f>IFERROR(VLOOKUP($A115,'CONCENTRADO DE CLAVES'!$I$10:$AU$732,E$8,FALSE),"")</f>
        <v>152</v>
      </c>
      <c r="F115" s="16">
        <f>IFERROR(VLOOKUP($A115,'CONCENTRADO DE CLAVES'!$I$10:$AU$732,F$8,FALSE),"")</f>
        <v>2</v>
      </c>
      <c r="G115" s="16">
        <f>IFERROR(VLOOKUP($A115,'CONCENTRADO DE CLAVES'!$I$10:$AU$732,G$8,FALSE),"")</f>
        <v>5</v>
      </c>
      <c r="H115" s="16">
        <f>IFERROR(VLOOKUP($A115,'CONCENTRADO DE CLAVES'!$I$10:$AU$732,H$8,FALSE),"")</f>
        <v>2</v>
      </c>
      <c r="I115" s="16">
        <f>IFERROR(VLOOKUP($A115,'CONCENTRADO DE CLAVES'!$I$10:$AU$732,I$8,FALSE),"")</f>
        <v>3</v>
      </c>
      <c r="J115" s="16">
        <f>IFERROR(VLOOKUP($A115,'CONCENTRADO DE CLAVES'!$I$10:$AU$732,J$8,FALSE),"")</f>
        <v>3</v>
      </c>
      <c r="K115" s="16" t="str">
        <f>IFERROR(VLOOKUP($A115,'CONCENTRADO DE CLAVES'!$I$10:$AU$732,K$8,FALSE),"")</f>
        <v>E</v>
      </c>
      <c r="L115" s="16">
        <f>IFERROR(VLOOKUP($A115,'CONCENTRADO DE CLAVES'!$I$10:$AU$732,L$8,FALSE),"")</f>
        <v>150</v>
      </c>
      <c r="M115" s="16">
        <f>IFERROR(VLOOKUP($A115,'CONCENTRADO DE CLAVES'!$I$10:$AU$732,M$8,FALSE),"")</f>
        <v>1</v>
      </c>
      <c r="N115" s="16">
        <f>IFERROR(VLOOKUP($A115,'CONCENTRADO DE CLAVES'!$I$10:$AU$732,N$8,FALSE),"")</f>
        <v>4151</v>
      </c>
      <c r="O115" s="16">
        <f>IFERROR(VLOOKUP($A115,'CONCENTRADO DE CLAVES'!$I$10:$AU$732,O$8,FALSE),"")</f>
        <v>0</v>
      </c>
      <c r="P115" s="16">
        <f>IFERROR(VLOOKUP($A115,'CONCENTRADO DE CLAVES'!$I$10:$AU$732,P$8,FALSE),"")</f>
        <v>5</v>
      </c>
      <c r="Q115" s="16">
        <f>IFERROR(VLOOKUP($A115,'CONCENTRADO DE CLAVES'!$I$10:$AU$732,Q$8,FALSE),"")</f>
        <v>1315</v>
      </c>
      <c r="R115" s="16">
        <f>IFERROR(VLOOKUP($A115,'CONCENTRADO DE CLAVES'!$I$10:$AU$732,R$8,FALSE),"")</f>
        <v>1</v>
      </c>
      <c r="S115" s="16">
        <f>IFERROR(VLOOKUP($A115,'CONCENTRADO DE CLAVES'!$I$10:$AU$732,S$8,FALSE),"")</f>
        <v>8</v>
      </c>
      <c r="T115" s="16">
        <f>IFERROR(VLOOKUP($A115,'CONCENTRADO DE CLAVES'!$I$10:$AU$732,T$8,FALSE),"")</f>
        <v>100</v>
      </c>
      <c r="U115" s="98" t="str">
        <f>IFERROR(VLOOKUP($A115,'CONCENTRADO DE CLAVES'!$I$10:$AU$732,U$8,FALSE),"")</f>
        <v>21121040110015225233E15001415100501315108100</v>
      </c>
      <c r="V115" s="31" t="str">
        <f>IFERROR(VLOOKUP($A115,'CONCENTRADO DE CLAVES'!$I$10:$AU$732,V$8,FALSE),"")</f>
        <v>COBAEJ</v>
      </c>
      <c r="W115" s="13">
        <f>IFERROR(VLOOKUP($A115,'CONCENTRADO DE CLAVES'!$I$10:$AU$732,W$8,FALSE),"")</f>
        <v>0</v>
      </c>
      <c r="X115" s="13">
        <f>IFERROR(VLOOKUP($A115,'CONCENTRADO DE CLAVES'!$I$10:$AU$732,X$8,FALSE),"")</f>
        <v>0</v>
      </c>
      <c r="Y115" s="13">
        <f>IFERROR(VLOOKUP($A115,'CONCENTRADO DE CLAVES'!$I$10:$AU$732,Y$8,FALSE),"")</f>
        <v>0</v>
      </c>
      <c r="Z115" s="37">
        <f>IFERROR(VLOOKUP($A115,'CONCENTRADO DE CLAVES'!$I$10:$AU$732,Z$8,FALSE),"")</f>
        <v>0</v>
      </c>
      <c r="AA115" s="13">
        <f>IFERROR(VLOOKUP($A115,'CONCENTRADO DE CLAVES'!$I$10:$AU$732,AA$8,FALSE),"")</f>
        <v>0</v>
      </c>
      <c r="AB115" s="13">
        <f>IFERROR(VLOOKUP($A115,'CONCENTRADO DE CLAVES'!$I$10:$AU$732,AB$8,FALSE),"")</f>
        <v>0</v>
      </c>
      <c r="AC115" s="13">
        <f>IFERROR(VLOOKUP($A115,'CONCENTRADO DE CLAVES'!$I$10:$AU$732,AC$8,FALSE),"")</f>
        <v>0</v>
      </c>
      <c r="AD115" s="37">
        <f>IFERROR(VLOOKUP($A115,'CONCENTRADO DE CLAVES'!$I$10:$AU$732,AD$8,FALSE),"")</f>
        <v>0</v>
      </c>
      <c r="AE115" s="13">
        <f>IFERROR(VLOOKUP($A115,'CONCENTRADO DE CLAVES'!$I$10:$AU$732,AE$8,FALSE),"")</f>
        <v>0</v>
      </c>
      <c r="AF115" s="13">
        <f>IFERROR(VLOOKUP($A115,'CONCENTRADO DE CLAVES'!$I$10:$AU$732,AF$8,FALSE),"")</f>
        <v>0</v>
      </c>
      <c r="AG115" s="13">
        <f>IFERROR(VLOOKUP($A115,'CONCENTRADO DE CLAVES'!$I$10:$AU$732,AG$8,FALSE),"")</f>
        <v>921310.37</v>
      </c>
      <c r="AH115" s="37">
        <f>IFERROR(VLOOKUP($A115,'CONCENTRADO DE CLAVES'!$I$10:$AU$732,AH$8,FALSE),"")</f>
        <v>921310.37</v>
      </c>
      <c r="AI115" s="13">
        <f>IFERROR(VLOOKUP($A115,'CONCENTRADO DE CLAVES'!$I$10:$AU$732,AI$8,FALSE),"")</f>
        <v>0</v>
      </c>
      <c r="AJ115" s="13">
        <f>IFERROR(VLOOKUP($A115,'CONCENTRADO DE CLAVES'!$I$10:$AU$732,AJ$8,FALSE),"")</f>
        <v>111221.87</v>
      </c>
      <c r="AK115" s="13">
        <f>IFERROR(VLOOKUP($A115,'CONCENTRADO DE CLAVES'!$I$10:$AU$732,AK$8,FALSE),"")</f>
        <v>150242.16</v>
      </c>
      <c r="AL115" s="37">
        <f>IFERROR(VLOOKUP($A115,'CONCENTRADO DE CLAVES'!$I$10:$AU$732,AL$8,FALSE),"")</f>
        <v>261464.03</v>
      </c>
      <c r="AM115" s="69">
        <f>IFERROR(VLOOKUP($A115,'CONCENTRADO DE CLAVES'!$I$10:$AU$732,AM$8,FALSE),"")</f>
        <v>1182774.3999999999</v>
      </c>
    </row>
    <row r="116" spans="1:39" x14ac:dyDescent="0.25">
      <c r="A116" s="15">
        <v>107</v>
      </c>
      <c r="B116" s="16" t="str">
        <f>IFERROR(VLOOKUP($A116,'CONCENTRADO DE CLAVES'!$I$10:$AU$732,B$8,FALSE),"")</f>
        <v>21121</v>
      </c>
      <c r="C116" s="16">
        <f>IFERROR(VLOOKUP($A116,'CONCENTRADO DE CLAVES'!$I$10:$AU$732,C$8,FALSE),"")</f>
        <v>4</v>
      </c>
      <c r="D116" s="16">
        <f>IFERROR(VLOOKUP($A116,'CONCENTRADO DE CLAVES'!$I$10:$AU$732,D$8,FALSE),"")</f>
        <v>11</v>
      </c>
      <c r="E116" s="16">
        <f>IFERROR(VLOOKUP($A116,'CONCENTRADO DE CLAVES'!$I$10:$AU$732,E$8,FALSE),"")</f>
        <v>152</v>
      </c>
      <c r="F116" s="16">
        <f>IFERROR(VLOOKUP($A116,'CONCENTRADO DE CLAVES'!$I$10:$AU$732,F$8,FALSE),"")</f>
        <v>2</v>
      </c>
      <c r="G116" s="16">
        <f>IFERROR(VLOOKUP($A116,'CONCENTRADO DE CLAVES'!$I$10:$AU$732,G$8,FALSE),"")</f>
        <v>5</v>
      </c>
      <c r="H116" s="16">
        <f>IFERROR(VLOOKUP($A116,'CONCENTRADO DE CLAVES'!$I$10:$AU$732,H$8,FALSE),"")</f>
        <v>2</v>
      </c>
      <c r="I116" s="16">
        <f>IFERROR(VLOOKUP($A116,'CONCENTRADO DE CLAVES'!$I$10:$AU$732,I$8,FALSE),"")</f>
        <v>3</v>
      </c>
      <c r="J116" s="16">
        <f>IFERROR(VLOOKUP($A116,'CONCENTRADO DE CLAVES'!$I$10:$AU$732,J$8,FALSE),"")</f>
        <v>3</v>
      </c>
      <c r="K116" s="16" t="str">
        <f>IFERROR(VLOOKUP($A116,'CONCENTRADO DE CLAVES'!$I$10:$AU$732,K$8,FALSE),"")</f>
        <v>E</v>
      </c>
      <c r="L116" s="16">
        <f>IFERROR(VLOOKUP($A116,'CONCENTRADO DE CLAVES'!$I$10:$AU$732,L$8,FALSE),"")</f>
        <v>150</v>
      </c>
      <c r="M116" s="16">
        <f>IFERROR(VLOOKUP($A116,'CONCENTRADO DE CLAVES'!$I$10:$AU$732,M$8,FALSE),"")</f>
        <v>1</v>
      </c>
      <c r="N116" s="16">
        <f>IFERROR(VLOOKUP($A116,'CONCENTRADO DE CLAVES'!$I$10:$AU$732,N$8,FALSE),"")</f>
        <v>4151</v>
      </c>
      <c r="O116" s="16">
        <f>IFERROR(VLOOKUP($A116,'CONCENTRADO DE CLAVES'!$I$10:$AU$732,O$8,FALSE),"")</f>
        <v>0</v>
      </c>
      <c r="P116" s="16">
        <f>IFERROR(VLOOKUP($A116,'CONCENTRADO DE CLAVES'!$I$10:$AU$732,P$8,FALSE),"")</f>
        <v>5</v>
      </c>
      <c r="Q116" s="16">
        <f>IFERROR(VLOOKUP($A116,'CONCENTRADO DE CLAVES'!$I$10:$AU$732,Q$8,FALSE),"")</f>
        <v>1315</v>
      </c>
      <c r="R116" s="16">
        <f>IFERROR(VLOOKUP($A116,'CONCENTRADO DE CLAVES'!$I$10:$AU$732,R$8,FALSE),"")</f>
        <v>1</v>
      </c>
      <c r="S116" s="16">
        <f>IFERROR(VLOOKUP($A116,'CONCENTRADO DE CLAVES'!$I$10:$AU$732,S$8,FALSE),"")</f>
        <v>8</v>
      </c>
      <c r="T116" s="16">
        <f>IFERROR(VLOOKUP($A116,'CONCENTRADO DE CLAVES'!$I$10:$AU$732,T$8,FALSE),"")</f>
        <v>43</v>
      </c>
      <c r="U116" s="98" t="str">
        <f>IFERROR(VLOOKUP($A116,'CONCENTRADO DE CLAVES'!$I$10:$AU$732,U$8,FALSE),"")</f>
        <v>21121040110015225233E15001415100501315108043</v>
      </c>
      <c r="V116" s="31" t="str">
        <f>IFERROR(VLOOKUP($A116,'CONCENTRADO DE CLAVES'!$I$10:$AU$732,V$8,FALSE),"")</f>
        <v>COBAEJ</v>
      </c>
      <c r="W116" s="13">
        <f>IFERROR(VLOOKUP($A116,'CONCENTRADO DE CLAVES'!$I$10:$AU$732,W$8,FALSE),"")</f>
        <v>0</v>
      </c>
      <c r="X116" s="13">
        <f>IFERROR(VLOOKUP($A116,'CONCENTRADO DE CLAVES'!$I$10:$AU$732,X$8,FALSE),"")</f>
        <v>0</v>
      </c>
      <c r="Y116" s="13">
        <f>IFERROR(VLOOKUP($A116,'CONCENTRADO DE CLAVES'!$I$10:$AU$732,Y$8,FALSE),"")</f>
        <v>0</v>
      </c>
      <c r="Z116" s="37">
        <f>IFERROR(VLOOKUP($A116,'CONCENTRADO DE CLAVES'!$I$10:$AU$732,Z$8,FALSE),"")</f>
        <v>0</v>
      </c>
      <c r="AA116" s="13">
        <f>IFERROR(VLOOKUP($A116,'CONCENTRADO DE CLAVES'!$I$10:$AU$732,AA$8,FALSE),"")</f>
        <v>0</v>
      </c>
      <c r="AB116" s="13">
        <f>IFERROR(VLOOKUP($A116,'CONCENTRADO DE CLAVES'!$I$10:$AU$732,AB$8,FALSE),"")</f>
        <v>0</v>
      </c>
      <c r="AC116" s="13">
        <f>IFERROR(VLOOKUP($A116,'CONCENTRADO DE CLAVES'!$I$10:$AU$732,AC$8,FALSE),"")</f>
        <v>0</v>
      </c>
      <c r="AD116" s="37">
        <f>IFERROR(VLOOKUP($A116,'CONCENTRADO DE CLAVES'!$I$10:$AU$732,AD$8,FALSE),"")</f>
        <v>0</v>
      </c>
      <c r="AE116" s="13">
        <f>IFERROR(VLOOKUP($A116,'CONCENTRADO DE CLAVES'!$I$10:$AU$732,AE$8,FALSE),"")</f>
        <v>0</v>
      </c>
      <c r="AF116" s="13">
        <f>IFERROR(VLOOKUP($A116,'CONCENTRADO DE CLAVES'!$I$10:$AU$732,AF$8,FALSE),"")</f>
        <v>0</v>
      </c>
      <c r="AG116" s="13">
        <f>IFERROR(VLOOKUP($A116,'CONCENTRADO DE CLAVES'!$I$10:$AU$732,AG$8,FALSE),"")</f>
        <v>351033.34</v>
      </c>
      <c r="AH116" s="37">
        <f>IFERROR(VLOOKUP($A116,'CONCENTRADO DE CLAVES'!$I$10:$AU$732,AH$8,FALSE),"")</f>
        <v>351033.34</v>
      </c>
      <c r="AI116" s="13">
        <f>IFERROR(VLOOKUP($A116,'CONCENTRADO DE CLAVES'!$I$10:$AU$732,AI$8,FALSE),"")</f>
        <v>0</v>
      </c>
      <c r="AJ116" s="13">
        <f>IFERROR(VLOOKUP($A116,'CONCENTRADO DE CLAVES'!$I$10:$AU$732,AJ$8,FALSE),"")</f>
        <v>42377.23</v>
      </c>
      <c r="AK116" s="13">
        <f>IFERROR(VLOOKUP($A116,'CONCENTRADO DE CLAVES'!$I$10:$AU$732,AK$8,FALSE),"")</f>
        <v>57244.56</v>
      </c>
      <c r="AL116" s="37">
        <f>IFERROR(VLOOKUP($A116,'CONCENTRADO DE CLAVES'!$I$10:$AU$732,AL$8,FALSE),"")</f>
        <v>99621.790000000008</v>
      </c>
      <c r="AM116" s="69">
        <f>IFERROR(VLOOKUP($A116,'CONCENTRADO DE CLAVES'!$I$10:$AU$732,AM$8,FALSE),"")</f>
        <v>450655.13</v>
      </c>
    </row>
    <row r="117" spans="1:39" x14ac:dyDescent="0.25">
      <c r="A117" s="15">
        <v>108</v>
      </c>
      <c r="B117" s="16" t="str">
        <f>IFERROR(VLOOKUP($A117,'CONCENTRADO DE CLAVES'!$I$10:$AU$732,B$8,FALSE),"")</f>
        <v>21121</v>
      </c>
      <c r="C117" s="16">
        <f>IFERROR(VLOOKUP($A117,'CONCENTRADO DE CLAVES'!$I$10:$AU$732,C$8,FALSE),"")</f>
        <v>4</v>
      </c>
      <c r="D117" s="16">
        <f>IFERROR(VLOOKUP($A117,'CONCENTRADO DE CLAVES'!$I$10:$AU$732,D$8,FALSE),"")</f>
        <v>11</v>
      </c>
      <c r="E117" s="16">
        <f>IFERROR(VLOOKUP($A117,'CONCENTRADO DE CLAVES'!$I$10:$AU$732,E$8,FALSE),"")</f>
        <v>152</v>
      </c>
      <c r="F117" s="16">
        <f>IFERROR(VLOOKUP($A117,'CONCENTRADO DE CLAVES'!$I$10:$AU$732,F$8,FALSE),"")</f>
        <v>2</v>
      </c>
      <c r="G117" s="16">
        <f>IFERROR(VLOOKUP($A117,'CONCENTRADO DE CLAVES'!$I$10:$AU$732,G$8,FALSE),"")</f>
        <v>5</v>
      </c>
      <c r="H117" s="16">
        <f>IFERROR(VLOOKUP($A117,'CONCENTRADO DE CLAVES'!$I$10:$AU$732,H$8,FALSE),"")</f>
        <v>2</v>
      </c>
      <c r="I117" s="16">
        <f>IFERROR(VLOOKUP($A117,'CONCENTRADO DE CLAVES'!$I$10:$AU$732,I$8,FALSE),"")</f>
        <v>3</v>
      </c>
      <c r="J117" s="16">
        <f>IFERROR(VLOOKUP($A117,'CONCENTRADO DE CLAVES'!$I$10:$AU$732,J$8,FALSE),"")</f>
        <v>3</v>
      </c>
      <c r="K117" s="16" t="str">
        <f>IFERROR(VLOOKUP($A117,'CONCENTRADO DE CLAVES'!$I$10:$AU$732,K$8,FALSE),"")</f>
        <v>E</v>
      </c>
      <c r="L117" s="16">
        <f>IFERROR(VLOOKUP($A117,'CONCENTRADO DE CLAVES'!$I$10:$AU$732,L$8,FALSE),"")</f>
        <v>150</v>
      </c>
      <c r="M117" s="16">
        <f>IFERROR(VLOOKUP($A117,'CONCENTRADO DE CLAVES'!$I$10:$AU$732,M$8,FALSE),"")</f>
        <v>1</v>
      </c>
      <c r="N117" s="16">
        <f>IFERROR(VLOOKUP($A117,'CONCENTRADO DE CLAVES'!$I$10:$AU$732,N$8,FALSE),"")</f>
        <v>4151</v>
      </c>
      <c r="O117" s="16">
        <f>IFERROR(VLOOKUP($A117,'CONCENTRADO DE CLAVES'!$I$10:$AU$732,O$8,FALSE),"")</f>
        <v>0</v>
      </c>
      <c r="P117" s="16">
        <f>IFERROR(VLOOKUP($A117,'CONCENTRADO DE CLAVES'!$I$10:$AU$732,P$8,FALSE),"")</f>
        <v>5</v>
      </c>
      <c r="Q117" s="16">
        <f>IFERROR(VLOOKUP($A117,'CONCENTRADO DE CLAVES'!$I$10:$AU$732,Q$8,FALSE),"")</f>
        <v>1315</v>
      </c>
      <c r="R117" s="16">
        <f>IFERROR(VLOOKUP($A117,'CONCENTRADO DE CLAVES'!$I$10:$AU$732,R$8,FALSE),"")</f>
        <v>1</v>
      </c>
      <c r="S117" s="16">
        <f>IFERROR(VLOOKUP($A117,'CONCENTRADO DE CLAVES'!$I$10:$AU$732,S$8,FALSE),"")</f>
        <v>8</v>
      </c>
      <c r="T117" s="16">
        <f>IFERROR(VLOOKUP($A117,'CONCENTRADO DE CLAVES'!$I$10:$AU$732,T$8,FALSE),"")</f>
        <v>21</v>
      </c>
      <c r="U117" s="98" t="str">
        <f>IFERROR(VLOOKUP($A117,'CONCENTRADO DE CLAVES'!$I$10:$AU$732,U$8,FALSE),"")</f>
        <v>21121040110015225233E15001415100501315108021</v>
      </c>
      <c r="V117" s="31" t="str">
        <f>IFERROR(VLOOKUP($A117,'CONCENTRADO DE CLAVES'!$I$10:$AU$732,V$8,FALSE),"")</f>
        <v>COBAEJ</v>
      </c>
      <c r="W117" s="13">
        <f>IFERROR(VLOOKUP($A117,'CONCENTRADO DE CLAVES'!$I$10:$AU$732,W$8,FALSE),"")</f>
        <v>0</v>
      </c>
      <c r="X117" s="13">
        <f>IFERROR(VLOOKUP($A117,'CONCENTRADO DE CLAVES'!$I$10:$AU$732,X$8,FALSE),"")</f>
        <v>0</v>
      </c>
      <c r="Y117" s="13">
        <f>IFERROR(VLOOKUP($A117,'CONCENTRADO DE CLAVES'!$I$10:$AU$732,Y$8,FALSE),"")</f>
        <v>0</v>
      </c>
      <c r="Z117" s="37">
        <f>IFERROR(VLOOKUP($A117,'CONCENTRADO DE CLAVES'!$I$10:$AU$732,Z$8,FALSE),"")</f>
        <v>0</v>
      </c>
      <c r="AA117" s="13">
        <f>IFERROR(VLOOKUP($A117,'CONCENTRADO DE CLAVES'!$I$10:$AU$732,AA$8,FALSE),"")</f>
        <v>0</v>
      </c>
      <c r="AB117" s="13">
        <f>IFERROR(VLOOKUP($A117,'CONCENTRADO DE CLAVES'!$I$10:$AU$732,AB$8,FALSE),"")</f>
        <v>0</v>
      </c>
      <c r="AC117" s="13">
        <f>IFERROR(VLOOKUP($A117,'CONCENTRADO DE CLAVES'!$I$10:$AU$732,AC$8,FALSE),"")</f>
        <v>0</v>
      </c>
      <c r="AD117" s="37">
        <f>IFERROR(VLOOKUP($A117,'CONCENTRADO DE CLAVES'!$I$10:$AU$732,AD$8,FALSE),"")</f>
        <v>0</v>
      </c>
      <c r="AE117" s="13">
        <f>IFERROR(VLOOKUP($A117,'CONCENTRADO DE CLAVES'!$I$10:$AU$732,AE$8,FALSE),"")</f>
        <v>0</v>
      </c>
      <c r="AF117" s="13">
        <f>IFERROR(VLOOKUP($A117,'CONCENTRADO DE CLAVES'!$I$10:$AU$732,AF$8,FALSE),"")</f>
        <v>0</v>
      </c>
      <c r="AG117" s="13">
        <f>IFERROR(VLOOKUP($A117,'CONCENTRADO DE CLAVES'!$I$10:$AU$732,AG$8,FALSE),"")</f>
        <v>488607.39</v>
      </c>
      <c r="AH117" s="37">
        <f>IFERROR(VLOOKUP($A117,'CONCENTRADO DE CLAVES'!$I$10:$AU$732,AH$8,FALSE),"")</f>
        <v>488607.39</v>
      </c>
      <c r="AI117" s="13">
        <f>IFERROR(VLOOKUP($A117,'CONCENTRADO DE CLAVES'!$I$10:$AU$732,AI$8,FALSE),"")</f>
        <v>0</v>
      </c>
      <c r="AJ117" s="13">
        <f>IFERROR(VLOOKUP($A117,'CONCENTRADO DE CLAVES'!$I$10:$AU$732,AJ$8,FALSE),"")</f>
        <v>58985.37</v>
      </c>
      <c r="AK117" s="13">
        <f>IFERROR(VLOOKUP($A117,'CONCENTRADO DE CLAVES'!$I$10:$AU$732,AK$8,FALSE),"")</f>
        <v>79679.38</v>
      </c>
      <c r="AL117" s="37">
        <f>IFERROR(VLOOKUP($A117,'CONCENTRADO DE CLAVES'!$I$10:$AU$732,AL$8,FALSE),"")</f>
        <v>138664.75</v>
      </c>
      <c r="AM117" s="69">
        <f>IFERROR(VLOOKUP($A117,'CONCENTRADO DE CLAVES'!$I$10:$AU$732,AM$8,FALSE),"")</f>
        <v>627272.14</v>
      </c>
    </row>
    <row r="118" spans="1:39" x14ac:dyDescent="0.25">
      <c r="A118" s="15">
        <v>109</v>
      </c>
      <c r="B118" s="16" t="str">
        <f>IFERROR(VLOOKUP($A118,'CONCENTRADO DE CLAVES'!$I$10:$AU$732,B$8,FALSE),"")</f>
        <v>21121</v>
      </c>
      <c r="C118" s="16">
        <f>IFERROR(VLOOKUP($A118,'CONCENTRADO DE CLAVES'!$I$10:$AU$732,C$8,FALSE),"")</f>
        <v>4</v>
      </c>
      <c r="D118" s="16">
        <f>IFERROR(VLOOKUP($A118,'CONCENTRADO DE CLAVES'!$I$10:$AU$732,D$8,FALSE),"")</f>
        <v>11</v>
      </c>
      <c r="E118" s="16">
        <f>IFERROR(VLOOKUP($A118,'CONCENTRADO DE CLAVES'!$I$10:$AU$732,E$8,FALSE),"")</f>
        <v>152</v>
      </c>
      <c r="F118" s="16">
        <f>IFERROR(VLOOKUP($A118,'CONCENTRADO DE CLAVES'!$I$10:$AU$732,F$8,FALSE),"")</f>
        <v>2</v>
      </c>
      <c r="G118" s="16">
        <f>IFERROR(VLOOKUP($A118,'CONCENTRADO DE CLAVES'!$I$10:$AU$732,G$8,FALSE),"")</f>
        <v>5</v>
      </c>
      <c r="H118" s="16">
        <f>IFERROR(VLOOKUP($A118,'CONCENTRADO DE CLAVES'!$I$10:$AU$732,H$8,FALSE),"")</f>
        <v>2</v>
      </c>
      <c r="I118" s="16">
        <f>IFERROR(VLOOKUP($A118,'CONCENTRADO DE CLAVES'!$I$10:$AU$732,I$8,FALSE),"")</f>
        <v>3</v>
      </c>
      <c r="J118" s="16">
        <f>IFERROR(VLOOKUP($A118,'CONCENTRADO DE CLAVES'!$I$10:$AU$732,J$8,FALSE),"")</f>
        <v>3</v>
      </c>
      <c r="K118" s="16" t="str">
        <f>IFERROR(VLOOKUP($A118,'CONCENTRADO DE CLAVES'!$I$10:$AU$732,K$8,FALSE),"")</f>
        <v>E</v>
      </c>
      <c r="L118" s="16">
        <f>IFERROR(VLOOKUP($A118,'CONCENTRADO DE CLAVES'!$I$10:$AU$732,L$8,FALSE),"")</f>
        <v>150</v>
      </c>
      <c r="M118" s="16">
        <f>IFERROR(VLOOKUP($A118,'CONCENTRADO DE CLAVES'!$I$10:$AU$732,M$8,FALSE),"")</f>
        <v>1</v>
      </c>
      <c r="N118" s="16">
        <f>IFERROR(VLOOKUP($A118,'CONCENTRADO DE CLAVES'!$I$10:$AU$732,N$8,FALSE),"")</f>
        <v>4151</v>
      </c>
      <c r="O118" s="16">
        <f>IFERROR(VLOOKUP($A118,'CONCENTRADO DE CLAVES'!$I$10:$AU$732,O$8,FALSE),"")</f>
        <v>0</v>
      </c>
      <c r="P118" s="16">
        <f>IFERROR(VLOOKUP($A118,'CONCENTRADO DE CLAVES'!$I$10:$AU$732,P$8,FALSE),"")</f>
        <v>5</v>
      </c>
      <c r="Q118" s="16">
        <f>IFERROR(VLOOKUP($A118,'CONCENTRADO DE CLAVES'!$I$10:$AU$732,Q$8,FALSE),"")</f>
        <v>1315</v>
      </c>
      <c r="R118" s="16">
        <f>IFERROR(VLOOKUP($A118,'CONCENTRADO DE CLAVES'!$I$10:$AU$732,R$8,FALSE),"")</f>
        <v>1</v>
      </c>
      <c r="S118" s="16">
        <f>IFERROR(VLOOKUP($A118,'CONCENTRADO DE CLAVES'!$I$10:$AU$732,S$8,FALSE),"")</f>
        <v>4</v>
      </c>
      <c r="T118" s="16">
        <f>IFERROR(VLOOKUP($A118,'CONCENTRADO DE CLAVES'!$I$10:$AU$732,T$8,FALSE),"")</f>
        <v>13</v>
      </c>
      <c r="U118" s="98" t="str">
        <f>IFERROR(VLOOKUP($A118,'CONCENTRADO DE CLAVES'!$I$10:$AU$732,U$8,FALSE),"")</f>
        <v>21121040110015225233E15001415100501315104013</v>
      </c>
      <c r="V118" s="31" t="str">
        <f>IFERROR(VLOOKUP($A118,'CONCENTRADO DE CLAVES'!$I$10:$AU$732,V$8,FALSE),"")</f>
        <v>COBAEJ</v>
      </c>
      <c r="W118" s="13">
        <f>IFERROR(VLOOKUP($A118,'CONCENTRADO DE CLAVES'!$I$10:$AU$732,W$8,FALSE),"")</f>
        <v>0</v>
      </c>
      <c r="X118" s="13">
        <f>IFERROR(VLOOKUP($A118,'CONCENTRADO DE CLAVES'!$I$10:$AU$732,X$8,FALSE),"")</f>
        <v>0</v>
      </c>
      <c r="Y118" s="13">
        <f>IFERROR(VLOOKUP($A118,'CONCENTRADO DE CLAVES'!$I$10:$AU$732,Y$8,FALSE),"")</f>
        <v>0</v>
      </c>
      <c r="Z118" s="37">
        <f>IFERROR(VLOOKUP($A118,'CONCENTRADO DE CLAVES'!$I$10:$AU$732,Z$8,FALSE),"")</f>
        <v>0</v>
      </c>
      <c r="AA118" s="13">
        <f>IFERROR(VLOOKUP($A118,'CONCENTRADO DE CLAVES'!$I$10:$AU$732,AA$8,FALSE),"")</f>
        <v>0</v>
      </c>
      <c r="AB118" s="13">
        <f>IFERROR(VLOOKUP($A118,'CONCENTRADO DE CLAVES'!$I$10:$AU$732,AB$8,FALSE),"")</f>
        <v>0</v>
      </c>
      <c r="AC118" s="13">
        <f>IFERROR(VLOOKUP($A118,'CONCENTRADO DE CLAVES'!$I$10:$AU$732,AC$8,FALSE),"")</f>
        <v>0</v>
      </c>
      <c r="AD118" s="37">
        <f>IFERROR(VLOOKUP($A118,'CONCENTRADO DE CLAVES'!$I$10:$AU$732,AD$8,FALSE),"")</f>
        <v>0</v>
      </c>
      <c r="AE118" s="13">
        <f>IFERROR(VLOOKUP($A118,'CONCENTRADO DE CLAVES'!$I$10:$AU$732,AE$8,FALSE),"")</f>
        <v>0</v>
      </c>
      <c r="AF118" s="13">
        <f>IFERROR(VLOOKUP($A118,'CONCENTRADO DE CLAVES'!$I$10:$AU$732,AF$8,FALSE),"")</f>
        <v>0</v>
      </c>
      <c r="AG118" s="13">
        <f>IFERROR(VLOOKUP($A118,'CONCENTRADO DE CLAVES'!$I$10:$AU$732,AG$8,FALSE),"")</f>
        <v>301370.19</v>
      </c>
      <c r="AH118" s="37">
        <f>IFERROR(VLOOKUP($A118,'CONCENTRADO DE CLAVES'!$I$10:$AU$732,AH$8,FALSE),"")</f>
        <v>301370.19</v>
      </c>
      <c r="AI118" s="13">
        <f>IFERROR(VLOOKUP($A118,'CONCENTRADO DE CLAVES'!$I$10:$AU$732,AI$8,FALSE),"")</f>
        <v>0</v>
      </c>
      <c r="AJ118" s="13">
        <f>IFERROR(VLOOKUP($A118,'CONCENTRADO DE CLAVES'!$I$10:$AU$732,AJ$8,FALSE),"")</f>
        <v>36381.83</v>
      </c>
      <c r="AK118" s="13">
        <f>IFERROR(VLOOKUP($A118,'CONCENTRADO DE CLAVES'!$I$10:$AU$732,AK$8,FALSE),"")</f>
        <v>49145.78</v>
      </c>
      <c r="AL118" s="37">
        <f>IFERROR(VLOOKUP($A118,'CONCENTRADO DE CLAVES'!$I$10:$AU$732,AL$8,FALSE),"")</f>
        <v>85527.61</v>
      </c>
      <c r="AM118" s="69">
        <f>IFERROR(VLOOKUP($A118,'CONCENTRADO DE CLAVES'!$I$10:$AU$732,AM$8,FALSE),"")</f>
        <v>386897.8</v>
      </c>
    </row>
    <row r="119" spans="1:39" x14ac:dyDescent="0.25">
      <c r="A119" s="15">
        <v>110</v>
      </c>
      <c r="B119" s="16" t="str">
        <f>IFERROR(VLOOKUP($A119,'CONCENTRADO DE CLAVES'!$I$10:$AU$732,B$8,FALSE),"")</f>
        <v>21121</v>
      </c>
      <c r="C119" s="16">
        <f>IFERROR(VLOOKUP($A119,'CONCENTRADO DE CLAVES'!$I$10:$AU$732,C$8,FALSE),"")</f>
        <v>4</v>
      </c>
      <c r="D119" s="16">
        <f>IFERROR(VLOOKUP($A119,'CONCENTRADO DE CLAVES'!$I$10:$AU$732,D$8,FALSE),"")</f>
        <v>11</v>
      </c>
      <c r="E119" s="16">
        <f>IFERROR(VLOOKUP($A119,'CONCENTRADO DE CLAVES'!$I$10:$AU$732,E$8,FALSE),"")</f>
        <v>152</v>
      </c>
      <c r="F119" s="16">
        <f>IFERROR(VLOOKUP($A119,'CONCENTRADO DE CLAVES'!$I$10:$AU$732,F$8,FALSE),"")</f>
        <v>2</v>
      </c>
      <c r="G119" s="16">
        <f>IFERROR(VLOOKUP($A119,'CONCENTRADO DE CLAVES'!$I$10:$AU$732,G$8,FALSE),"")</f>
        <v>5</v>
      </c>
      <c r="H119" s="16">
        <f>IFERROR(VLOOKUP($A119,'CONCENTRADO DE CLAVES'!$I$10:$AU$732,H$8,FALSE),"")</f>
        <v>2</v>
      </c>
      <c r="I119" s="16">
        <f>IFERROR(VLOOKUP($A119,'CONCENTRADO DE CLAVES'!$I$10:$AU$732,I$8,FALSE),"")</f>
        <v>3</v>
      </c>
      <c r="J119" s="16">
        <f>IFERROR(VLOOKUP($A119,'CONCENTRADO DE CLAVES'!$I$10:$AU$732,J$8,FALSE),"")</f>
        <v>3</v>
      </c>
      <c r="K119" s="16" t="str">
        <f>IFERROR(VLOOKUP($A119,'CONCENTRADO DE CLAVES'!$I$10:$AU$732,K$8,FALSE),"")</f>
        <v>E</v>
      </c>
      <c r="L119" s="16">
        <f>IFERROR(VLOOKUP($A119,'CONCENTRADO DE CLAVES'!$I$10:$AU$732,L$8,FALSE),"")</f>
        <v>150</v>
      </c>
      <c r="M119" s="16">
        <f>IFERROR(VLOOKUP($A119,'CONCENTRADO DE CLAVES'!$I$10:$AU$732,M$8,FALSE),"")</f>
        <v>1</v>
      </c>
      <c r="N119" s="16">
        <f>IFERROR(VLOOKUP($A119,'CONCENTRADO DE CLAVES'!$I$10:$AU$732,N$8,FALSE),"")</f>
        <v>4151</v>
      </c>
      <c r="O119" s="16">
        <f>IFERROR(VLOOKUP($A119,'CONCENTRADO DE CLAVES'!$I$10:$AU$732,O$8,FALSE),"")</f>
        <v>0</v>
      </c>
      <c r="P119" s="16">
        <f>IFERROR(VLOOKUP($A119,'CONCENTRADO DE CLAVES'!$I$10:$AU$732,P$8,FALSE),"")</f>
        <v>5</v>
      </c>
      <c r="Q119" s="16">
        <f>IFERROR(VLOOKUP($A119,'CONCENTRADO DE CLAVES'!$I$10:$AU$732,Q$8,FALSE),"")</f>
        <v>1315</v>
      </c>
      <c r="R119" s="16">
        <f>IFERROR(VLOOKUP($A119,'CONCENTRADO DE CLAVES'!$I$10:$AU$732,R$8,FALSE),"")</f>
        <v>1</v>
      </c>
      <c r="S119" s="16">
        <f>IFERROR(VLOOKUP($A119,'CONCENTRADO DE CLAVES'!$I$10:$AU$732,S$8,FALSE),"")</f>
        <v>4</v>
      </c>
      <c r="T119" s="16">
        <f>IFERROR(VLOOKUP($A119,'CONCENTRADO DE CLAVES'!$I$10:$AU$732,T$8,FALSE),"")</f>
        <v>47</v>
      </c>
      <c r="U119" s="98" t="str">
        <f>IFERROR(VLOOKUP($A119,'CONCENTRADO DE CLAVES'!$I$10:$AU$732,U$8,FALSE),"")</f>
        <v>21121040110015225233E15001415100501315104047</v>
      </c>
      <c r="V119" s="31" t="str">
        <f>IFERROR(VLOOKUP($A119,'CONCENTRADO DE CLAVES'!$I$10:$AU$732,V$8,FALSE),"")</f>
        <v>COBAEJ</v>
      </c>
      <c r="W119" s="13">
        <f>IFERROR(VLOOKUP($A119,'CONCENTRADO DE CLAVES'!$I$10:$AU$732,W$8,FALSE),"")</f>
        <v>0</v>
      </c>
      <c r="X119" s="13">
        <f>IFERROR(VLOOKUP($A119,'CONCENTRADO DE CLAVES'!$I$10:$AU$732,X$8,FALSE),"")</f>
        <v>0</v>
      </c>
      <c r="Y119" s="13">
        <f>IFERROR(VLOOKUP($A119,'CONCENTRADO DE CLAVES'!$I$10:$AU$732,Y$8,FALSE),"")</f>
        <v>0</v>
      </c>
      <c r="Z119" s="37">
        <f>IFERROR(VLOOKUP($A119,'CONCENTRADO DE CLAVES'!$I$10:$AU$732,Z$8,FALSE),"")</f>
        <v>0</v>
      </c>
      <c r="AA119" s="13">
        <f>IFERROR(VLOOKUP($A119,'CONCENTRADO DE CLAVES'!$I$10:$AU$732,AA$8,FALSE),"")</f>
        <v>0</v>
      </c>
      <c r="AB119" s="13">
        <f>IFERROR(VLOOKUP($A119,'CONCENTRADO DE CLAVES'!$I$10:$AU$732,AB$8,FALSE),"")</f>
        <v>0</v>
      </c>
      <c r="AC119" s="13">
        <f>IFERROR(VLOOKUP($A119,'CONCENTRADO DE CLAVES'!$I$10:$AU$732,AC$8,FALSE),"")</f>
        <v>0</v>
      </c>
      <c r="AD119" s="37">
        <f>IFERROR(VLOOKUP($A119,'CONCENTRADO DE CLAVES'!$I$10:$AU$732,AD$8,FALSE),"")</f>
        <v>0</v>
      </c>
      <c r="AE119" s="13">
        <f>IFERROR(VLOOKUP($A119,'CONCENTRADO DE CLAVES'!$I$10:$AU$732,AE$8,FALSE),"")</f>
        <v>0</v>
      </c>
      <c r="AF119" s="13">
        <f>IFERROR(VLOOKUP($A119,'CONCENTRADO DE CLAVES'!$I$10:$AU$732,AF$8,FALSE),"")</f>
        <v>0</v>
      </c>
      <c r="AG119" s="13">
        <f>IFERROR(VLOOKUP($A119,'CONCENTRADO DE CLAVES'!$I$10:$AU$732,AG$8,FALSE),"")</f>
        <v>301370.19</v>
      </c>
      <c r="AH119" s="37">
        <f>IFERROR(VLOOKUP($A119,'CONCENTRADO DE CLAVES'!$I$10:$AU$732,AH$8,FALSE),"")</f>
        <v>301370.19</v>
      </c>
      <c r="AI119" s="13">
        <f>IFERROR(VLOOKUP($A119,'CONCENTRADO DE CLAVES'!$I$10:$AU$732,AI$8,FALSE),"")</f>
        <v>0</v>
      </c>
      <c r="AJ119" s="13">
        <f>IFERROR(VLOOKUP($A119,'CONCENTRADO DE CLAVES'!$I$10:$AU$732,AJ$8,FALSE),"")</f>
        <v>36381.83</v>
      </c>
      <c r="AK119" s="13">
        <f>IFERROR(VLOOKUP($A119,'CONCENTRADO DE CLAVES'!$I$10:$AU$732,AK$8,FALSE),"")</f>
        <v>49145.78</v>
      </c>
      <c r="AL119" s="37">
        <f>IFERROR(VLOOKUP($A119,'CONCENTRADO DE CLAVES'!$I$10:$AU$732,AL$8,FALSE),"")</f>
        <v>85527.61</v>
      </c>
      <c r="AM119" s="69">
        <f>IFERROR(VLOOKUP($A119,'CONCENTRADO DE CLAVES'!$I$10:$AU$732,AM$8,FALSE),"")</f>
        <v>386897.8</v>
      </c>
    </row>
    <row r="120" spans="1:39" x14ac:dyDescent="0.25">
      <c r="A120" s="15">
        <v>111</v>
      </c>
      <c r="B120" s="16" t="str">
        <f>IFERROR(VLOOKUP($A120,'CONCENTRADO DE CLAVES'!$I$10:$AU$732,B$8,FALSE),"")</f>
        <v>21121</v>
      </c>
      <c r="C120" s="16">
        <f>IFERROR(VLOOKUP($A120,'CONCENTRADO DE CLAVES'!$I$10:$AU$732,C$8,FALSE),"")</f>
        <v>4</v>
      </c>
      <c r="D120" s="16">
        <f>IFERROR(VLOOKUP($A120,'CONCENTRADO DE CLAVES'!$I$10:$AU$732,D$8,FALSE),"")</f>
        <v>11</v>
      </c>
      <c r="E120" s="16">
        <f>IFERROR(VLOOKUP($A120,'CONCENTRADO DE CLAVES'!$I$10:$AU$732,E$8,FALSE),"")</f>
        <v>152</v>
      </c>
      <c r="F120" s="16">
        <f>IFERROR(VLOOKUP($A120,'CONCENTRADO DE CLAVES'!$I$10:$AU$732,F$8,FALSE),"")</f>
        <v>2</v>
      </c>
      <c r="G120" s="16">
        <f>IFERROR(VLOOKUP($A120,'CONCENTRADO DE CLAVES'!$I$10:$AU$732,G$8,FALSE),"")</f>
        <v>5</v>
      </c>
      <c r="H120" s="16">
        <f>IFERROR(VLOOKUP($A120,'CONCENTRADO DE CLAVES'!$I$10:$AU$732,H$8,FALSE),"")</f>
        <v>2</v>
      </c>
      <c r="I120" s="16">
        <f>IFERROR(VLOOKUP($A120,'CONCENTRADO DE CLAVES'!$I$10:$AU$732,I$8,FALSE),"")</f>
        <v>3</v>
      </c>
      <c r="J120" s="16">
        <f>IFERROR(VLOOKUP($A120,'CONCENTRADO DE CLAVES'!$I$10:$AU$732,J$8,FALSE),"")</f>
        <v>3</v>
      </c>
      <c r="K120" s="16" t="str">
        <f>IFERROR(VLOOKUP($A120,'CONCENTRADO DE CLAVES'!$I$10:$AU$732,K$8,FALSE),"")</f>
        <v>E</v>
      </c>
      <c r="L120" s="16">
        <f>IFERROR(VLOOKUP($A120,'CONCENTRADO DE CLAVES'!$I$10:$AU$732,L$8,FALSE),"")</f>
        <v>150</v>
      </c>
      <c r="M120" s="16">
        <f>IFERROR(VLOOKUP($A120,'CONCENTRADO DE CLAVES'!$I$10:$AU$732,M$8,FALSE),"")</f>
        <v>1</v>
      </c>
      <c r="N120" s="16">
        <f>IFERROR(VLOOKUP($A120,'CONCENTRADO DE CLAVES'!$I$10:$AU$732,N$8,FALSE),"")</f>
        <v>4151</v>
      </c>
      <c r="O120" s="16">
        <f>IFERROR(VLOOKUP($A120,'CONCENTRADO DE CLAVES'!$I$10:$AU$732,O$8,FALSE),"")</f>
        <v>0</v>
      </c>
      <c r="P120" s="16">
        <f>IFERROR(VLOOKUP($A120,'CONCENTRADO DE CLAVES'!$I$10:$AU$732,P$8,FALSE),"")</f>
        <v>5</v>
      </c>
      <c r="Q120" s="16">
        <f>IFERROR(VLOOKUP($A120,'CONCENTRADO DE CLAVES'!$I$10:$AU$732,Q$8,FALSE),"")</f>
        <v>1315</v>
      </c>
      <c r="R120" s="16">
        <f>IFERROR(VLOOKUP($A120,'CONCENTRADO DE CLAVES'!$I$10:$AU$732,R$8,FALSE),"")</f>
        <v>1</v>
      </c>
      <c r="S120" s="16">
        <f>IFERROR(VLOOKUP($A120,'CONCENTRADO DE CLAVES'!$I$10:$AU$732,S$8,FALSE),"")</f>
        <v>4</v>
      </c>
      <c r="T120" s="16">
        <f>IFERROR(VLOOKUP($A120,'CONCENTRADO DE CLAVES'!$I$10:$AU$732,T$8,FALSE),"")</f>
        <v>105</v>
      </c>
      <c r="U120" s="98" t="str">
        <f>IFERROR(VLOOKUP($A120,'CONCENTRADO DE CLAVES'!$I$10:$AU$732,U$8,FALSE),"")</f>
        <v>21121040110015225233E15001415100501315104105</v>
      </c>
      <c r="V120" s="31" t="str">
        <f>IFERROR(VLOOKUP($A120,'CONCENTRADO DE CLAVES'!$I$10:$AU$732,V$8,FALSE),"")</f>
        <v>COBAEJ</v>
      </c>
      <c r="W120" s="13">
        <f>IFERROR(VLOOKUP($A120,'CONCENTRADO DE CLAVES'!$I$10:$AU$732,W$8,FALSE),"")</f>
        <v>0</v>
      </c>
      <c r="X120" s="13">
        <f>IFERROR(VLOOKUP($A120,'CONCENTRADO DE CLAVES'!$I$10:$AU$732,X$8,FALSE),"")</f>
        <v>0</v>
      </c>
      <c r="Y120" s="13">
        <f>IFERROR(VLOOKUP($A120,'CONCENTRADO DE CLAVES'!$I$10:$AU$732,Y$8,FALSE),"")</f>
        <v>0</v>
      </c>
      <c r="Z120" s="37">
        <f>IFERROR(VLOOKUP($A120,'CONCENTRADO DE CLAVES'!$I$10:$AU$732,Z$8,FALSE),"")</f>
        <v>0</v>
      </c>
      <c r="AA120" s="13">
        <f>IFERROR(VLOOKUP($A120,'CONCENTRADO DE CLAVES'!$I$10:$AU$732,AA$8,FALSE),"")</f>
        <v>0</v>
      </c>
      <c r="AB120" s="13">
        <f>IFERROR(VLOOKUP($A120,'CONCENTRADO DE CLAVES'!$I$10:$AU$732,AB$8,FALSE),"")</f>
        <v>0</v>
      </c>
      <c r="AC120" s="13">
        <f>IFERROR(VLOOKUP($A120,'CONCENTRADO DE CLAVES'!$I$10:$AU$732,AC$8,FALSE),"")</f>
        <v>0</v>
      </c>
      <c r="AD120" s="37">
        <f>IFERROR(VLOOKUP($A120,'CONCENTRADO DE CLAVES'!$I$10:$AU$732,AD$8,FALSE),"")</f>
        <v>0</v>
      </c>
      <c r="AE120" s="13">
        <f>IFERROR(VLOOKUP($A120,'CONCENTRADO DE CLAVES'!$I$10:$AU$732,AE$8,FALSE),"")</f>
        <v>0</v>
      </c>
      <c r="AF120" s="13">
        <f>IFERROR(VLOOKUP($A120,'CONCENTRADO DE CLAVES'!$I$10:$AU$732,AF$8,FALSE),"")</f>
        <v>0</v>
      </c>
      <c r="AG120" s="13">
        <f>IFERROR(VLOOKUP($A120,'CONCENTRADO DE CLAVES'!$I$10:$AU$732,AG$8,FALSE),"")</f>
        <v>187237.19</v>
      </c>
      <c r="AH120" s="37">
        <f>IFERROR(VLOOKUP($A120,'CONCENTRADO DE CLAVES'!$I$10:$AU$732,AH$8,FALSE),"")</f>
        <v>187237.19</v>
      </c>
      <c r="AI120" s="13">
        <f>IFERROR(VLOOKUP($A120,'CONCENTRADO DE CLAVES'!$I$10:$AU$732,AI$8,FALSE),"")</f>
        <v>0</v>
      </c>
      <c r="AJ120" s="13">
        <f>IFERROR(VLOOKUP($A120,'CONCENTRADO DE CLAVES'!$I$10:$AU$732,AJ$8,FALSE),"")</f>
        <v>22603.53</v>
      </c>
      <c r="AK120" s="13">
        <f>IFERROR(VLOOKUP($A120,'CONCENTRADO DE CLAVES'!$I$10:$AU$732,AK$8,FALSE),"")</f>
        <v>30533.599999999999</v>
      </c>
      <c r="AL120" s="37">
        <f>IFERROR(VLOOKUP($A120,'CONCENTRADO DE CLAVES'!$I$10:$AU$732,AL$8,FALSE),"")</f>
        <v>53137.13</v>
      </c>
      <c r="AM120" s="69">
        <f>IFERROR(VLOOKUP($A120,'CONCENTRADO DE CLAVES'!$I$10:$AU$732,AM$8,FALSE),"")</f>
        <v>240374.32</v>
      </c>
    </row>
    <row r="121" spans="1:39" x14ac:dyDescent="0.25">
      <c r="A121" s="15">
        <v>112</v>
      </c>
      <c r="B121" s="16" t="str">
        <f>IFERROR(VLOOKUP($A121,'CONCENTRADO DE CLAVES'!$I$10:$AU$732,B$8,FALSE),"")</f>
        <v>21121</v>
      </c>
      <c r="C121" s="16">
        <f>IFERROR(VLOOKUP($A121,'CONCENTRADO DE CLAVES'!$I$10:$AU$732,C$8,FALSE),"")</f>
        <v>4</v>
      </c>
      <c r="D121" s="16">
        <f>IFERROR(VLOOKUP($A121,'CONCENTRADO DE CLAVES'!$I$10:$AU$732,D$8,FALSE),"")</f>
        <v>11</v>
      </c>
      <c r="E121" s="16">
        <f>IFERROR(VLOOKUP($A121,'CONCENTRADO DE CLAVES'!$I$10:$AU$732,E$8,FALSE),"")</f>
        <v>152</v>
      </c>
      <c r="F121" s="16">
        <f>IFERROR(VLOOKUP($A121,'CONCENTRADO DE CLAVES'!$I$10:$AU$732,F$8,FALSE),"")</f>
        <v>2</v>
      </c>
      <c r="G121" s="16">
        <f>IFERROR(VLOOKUP($A121,'CONCENTRADO DE CLAVES'!$I$10:$AU$732,G$8,FALSE),"")</f>
        <v>5</v>
      </c>
      <c r="H121" s="16">
        <f>IFERROR(VLOOKUP($A121,'CONCENTRADO DE CLAVES'!$I$10:$AU$732,H$8,FALSE),"")</f>
        <v>2</v>
      </c>
      <c r="I121" s="16">
        <f>IFERROR(VLOOKUP($A121,'CONCENTRADO DE CLAVES'!$I$10:$AU$732,I$8,FALSE),"")</f>
        <v>3</v>
      </c>
      <c r="J121" s="16">
        <f>IFERROR(VLOOKUP($A121,'CONCENTRADO DE CLAVES'!$I$10:$AU$732,J$8,FALSE),"")</f>
        <v>3</v>
      </c>
      <c r="K121" s="16" t="str">
        <f>IFERROR(VLOOKUP($A121,'CONCENTRADO DE CLAVES'!$I$10:$AU$732,K$8,FALSE),"")</f>
        <v>E</v>
      </c>
      <c r="L121" s="16">
        <f>IFERROR(VLOOKUP($A121,'CONCENTRADO DE CLAVES'!$I$10:$AU$732,L$8,FALSE),"")</f>
        <v>150</v>
      </c>
      <c r="M121" s="16">
        <f>IFERROR(VLOOKUP($A121,'CONCENTRADO DE CLAVES'!$I$10:$AU$732,M$8,FALSE),"")</f>
        <v>1</v>
      </c>
      <c r="N121" s="16">
        <f>IFERROR(VLOOKUP($A121,'CONCENTRADO DE CLAVES'!$I$10:$AU$732,N$8,FALSE),"")</f>
        <v>4151</v>
      </c>
      <c r="O121" s="16">
        <f>IFERROR(VLOOKUP($A121,'CONCENTRADO DE CLAVES'!$I$10:$AU$732,O$8,FALSE),"")</f>
        <v>0</v>
      </c>
      <c r="P121" s="16">
        <f>IFERROR(VLOOKUP($A121,'CONCENTRADO DE CLAVES'!$I$10:$AU$732,P$8,FALSE),"")</f>
        <v>5</v>
      </c>
      <c r="Q121" s="16">
        <f>IFERROR(VLOOKUP($A121,'CONCENTRADO DE CLAVES'!$I$10:$AU$732,Q$8,FALSE),"")</f>
        <v>1315</v>
      </c>
      <c r="R121" s="16">
        <f>IFERROR(VLOOKUP($A121,'CONCENTRADO DE CLAVES'!$I$10:$AU$732,R$8,FALSE),"")</f>
        <v>1</v>
      </c>
      <c r="S121" s="16">
        <f>IFERROR(VLOOKUP($A121,'CONCENTRADO DE CLAVES'!$I$10:$AU$732,S$8,FALSE),"")</f>
        <v>4</v>
      </c>
      <c r="T121" s="16">
        <f>IFERROR(VLOOKUP($A121,'CONCENTRADO DE CLAVES'!$I$10:$AU$732,T$8,FALSE),"")</f>
        <v>123</v>
      </c>
      <c r="U121" s="98" t="str">
        <f>IFERROR(VLOOKUP($A121,'CONCENTRADO DE CLAVES'!$I$10:$AU$732,U$8,FALSE),"")</f>
        <v>21121040110015225233E15001415100501315104123</v>
      </c>
      <c r="V121" s="31" t="str">
        <f>IFERROR(VLOOKUP($A121,'CONCENTRADO DE CLAVES'!$I$10:$AU$732,V$8,FALSE),"")</f>
        <v>COBAEJ</v>
      </c>
      <c r="W121" s="13">
        <f>IFERROR(VLOOKUP($A121,'CONCENTRADO DE CLAVES'!$I$10:$AU$732,W$8,FALSE),"")</f>
        <v>0</v>
      </c>
      <c r="X121" s="13">
        <f>IFERROR(VLOOKUP($A121,'CONCENTRADO DE CLAVES'!$I$10:$AU$732,X$8,FALSE),"")</f>
        <v>0</v>
      </c>
      <c r="Y121" s="13">
        <f>IFERROR(VLOOKUP($A121,'CONCENTRADO DE CLAVES'!$I$10:$AU$732,Y$8,FALSE),"")</f>
        <v>0</v>
      </c>
      <c r="Z121" s="37">
        <f>IFERROR(VLOOKUP($A121,'CONCENTRADO DE CLAVES'!$I$10:$AU$732,Z$8,FALSE),"")</f>
        <v>0</v>
      </c>
      <c r="AA121" s="13">
        <f>IFERROR(VLOOKUP($A121,'CONCENTRADO DE CLAVES'!$I$10:$AU$732,AA$8,FALSE),"")</f>
        <v>0</v>
      </c>
      <c r="AB121" s="13">
        <f>IFERROR(VLOOKUP($A121,'CONCENTRADO DE CLAVES'!$I$10:$AU$732,AB$8,FALSE),"")</f>
        <v>0</v>
      </c>
      <c r="AC121" s="13">
        <f>IFERROR(VLOOKUP($A121,'CONCENTRADO DE CLAVES'!$I$10:$AU$732,AC$8,FALSE),"")</f>
        <v>0</v>
      </c>
      <c r="AD121" s="37">
        <f>IFERROR(VLOOKUP($A121,'CONCENTRADO DE CLAVES'!$I$10:$AU$732,AD$8,FALSE),"")</f>
        <v>0</v>
      </c>
      <c r="AE121" s="13">
        <f>IFERROR(VLOOKUP($A121,'CONCENTRADO DE CLAVES'!$I$10:$AU$732,AE$8,FALSE),"")</f>
        <v>0</v>
      </c>
      <c r="AF121" s="13">
        <f>IFERROR(VLOOKUP($A121,'CONCENTRADO DE CLAVES'!$I$10:$AU$732,AF$8,FALSE),"")</f>
        <v>0</v>
      </c>
      <c r="AG121" s="13">
        <f>IFERROR(VLOOKUP($A121,'CONCENTRADO DE CLAVES'!$I$10:$AU$732,AG$8,FALSE),"")</f>
        <v>301370.19</v>
      </c>
      <c r="AH121" s="37">
        <f>IFERROR(VLOOKUP($A121,'CONCENTRADO DE CLAVES'!$I$10:$AU$732,AH$8,FALSE),"")</f>
        <v>301370.19</v>
      </c>
      <c r="AI121" s="13">
        <f>IFERROR(VLOOKUP($A121,'CONCENTRADO DE CLAVES'!$I$10:$AU$732,AI$8,FALSE),"")</f>
        <v>0</v>
      </c>
      <c r="AJ121" s="13">
        <f>IFERROR(VLOOKUP($A121,'CONCENTRADO DE CLAVES'!$I$10:$AU$732,AJ$8,FALSE),"")</f>
        <v>36381.83</v>
      </c>
      <c r="AK121" s="13">
        <f>IFERROR(VLOOKUP($A121,'CONCENTRADO DE CLAVES'!$I$10:$AU$732,AK$8,FALSE),"")</f>
        <v>49145.77</v>
      </c>
      <c r="AL121" s="37">
        <f>IFERROR(VLOOKUP($A121,'CONCENTRADO DE CLAVES'!$I$10:$AU$732,AL$8,FALSE),"")</f>
        <v>85527.6</v>
      </c>
      <c r="AM121" s="69">
        <f>IFERROR(VLOOKUP($A121,'CONCENTRADO DE CLAVES'!$I$10:$AU$732,AM$8,FALSE),"")</f>
        <v>386897.79000000004</v>
      </c>
    </row>
    <row r="122" spans="1:39" x14ac:dyDescent="0.25">
      <c r="A122" s="15">
        <v>113</v>
      </c>
      <c r="B122" s="16" t="str">
        <f>IFERROR(VLOOKUP($A122,'CONCENTRADO DE CLAVES'!$I$10:$AU$732,B$8,FALSE),"")</f>
        <v>21121</v>
      </c>
      <c r="C122" s="16">
        <f>IFERROR(VLOOKUP($A122,'CONCENTRADO DE CLAVES'!$I$10:$AU$732,C$8,FALSE),"")</f>
        <v>4</v>
      </c>
      <c r="D122" s="16">
        <f>IFERROR(VLOOKUP($A122,'CONCENTRADO DE CLAVES'!$I$10:$AU$732,D$8,FALSE),"")</f>
        <v>11</v>
      </c>
      <c r="E122" s="16">
        <f>IFERROR(VLOOKUP($A122,'CONCENTRADO DE CLAVES'!$I$10:$AU$732,E$8,FALSE),"")</f>
        <v>152</v>
      </c>
      <c r="F122" s="16">
        <f>IFERROR(VLOOKUP($A122,'CONCENTRADO DE CLAVES'!$I$10:$AU$732,F$8,FALSE),"")</f>
        <v>2</v>
      </c>
      <c r="G122" s="16">
        <f>IFERROR(VLOOKUP($A122,'CONCENTRADO DE CLAVES'!$I$10:$AU$732,G$8,FALSE),"")</f>
        <v>5</v>
      </c>
      <c r="H122" s="16">
        <f>IFERROR(VLOOKUP($A122,'CONCENTRADO DE CLAVES'!$I$10:$AU$732,H$8,FALSE),"")</f>
        <v>2</v>
      </c>
      <c r="I122" s="16">
        <f>IFERROR(VLOOKUP($A122,'CONCENTRADO DE CLAVES'!$I$10:$AU$732,I$8,FALSE),"")</f>
        <v>3</v>
      </c>
      <c r="J122" s="16">
        <f>IFERROR(VLOOKUP($A122,'CONCENTRADO DE CLAVES'!$I$10:$AU$732,J$8,FALSE),"")</f>
        <v>3</v>
      </c>
      <c r="K122" s="16" t="str">
        <f>IFERROR(VLOOKUP($A122,'CONCENTRADO DE CLAVES'!$I$10:$AU$732,K$8,FALSE),"")</f>
        <v>E</v>
      </c>
      <c r="L122" s="16">
        <f>IFERROR(VLOOKUP($A122,'CONCENTRADO DE CLAVES'!$I$10:$AU$732,L$8,FALSE),"")</f>
        <v>150</v>
      </c>
      <c r="M122" s="16">
        <f>IFERROR(VLOOKUP($A122,'CONCENTRADO DE CLAVES'!$I$10:$AU$732,M$8,FALSE),"")</f>
        <v>1</v>
      </c>
      <c r="N122" s="16">
        <f>IFERROR(VLOOKUP($A122,'CONCENTRADO DE CLAVES'!$I$10:$AU$732,N$8,FALSE),"")</f>
        <v>4151</v>
      </c>
      <c r="O122" s="16">
        <f>IFERROR(VLOOKUP($A122,'CONCENTRADO DE CLAVES'!$I$10:$AU$732,O$8,FALSE),"")</f>
        <v>0</v>
      </c>
      <c r="P122" s="16">
        <f>IFERROR(VLOOKUP($A122,'CONCENTRADO DE CLAVES'!$I$10:$AU$732,P$8,FALSE),"")</f>
        <v>5</v>
      </c>
      <c r="Q122" s="16">
        <f>IFERROR(VLOOKUP($A122,'CONCENTRADO DE CLAVES'!$I$10:$AU$732,Q$8,FALSE),"")</f>
        <v>1315</v>
      </c>
      <c r="R122" s="16">
        <f>IFERROR(VLOOKUP($A122,'CONCENTRADO DE CLAVES'!$I$10:$AU$732,R$8,FALSE),"")</f>
        <v>1</v>
      </c>
      <c r="S122" s="16">
        <f>IFERROR(VLOOKUP($A122,'CONCENTRADO DE CLAVES'!$I$10:$AU$732,S$8,FALSE),"")</f>
        <v>11</v>
      </c>
      <c r="T122" s="16">
        <f>IFERROR(VLOOKUP($A122,'CONCENTRADO DE CLAVES'!$I$10:$AU$732,T$8,FALSE),"")</f>
        <v>24</v>
      </c>
      <c r="U122" s="98" t="str">
        <f>IFERROR(VLOOKUP($A122,'CONCENTRADO DE CLAVES'!$I$10:$AU$732,U$8,FALSE),"")</f>
        <v>21121040110015225233E15001415100501315111024</v>
      </c>
      <c r="V122" s="31" t="str">
        <f>IFERROR(VLOOKUP($A122,'CONCENTRADO DE CLAVES'!$I$10:$AU$732,V$8,FALSE),"")</f>
        <v>COBAEJ</v>
      </c>
      <c r="W122" s="13">
        <f>IFERROR(VLOOKUP($A122,'CONCENTRADO DE CLAVES'!$I$10:$AU$732,W$8,FALSE),"")</f>
        <v>0</v>
      </c>
      <c r="X122" s="13">
        <f>IFERROR(VLOOKUP($A122,'CONCENTRADO DE CLAVES'!$I$10:$AU$732,X$8,FALSE),"")</f>
        <v>0</v>
      </c>
      <c r="Y122" s="13">
        <f>IFERROR(VLOOKUP($A122,'CONCENTRADO DE CLAVES'!$I$10:$AU$732,Y$8,FALSE),"")</f>
        <v>0</v>
      </c>
      <c r="Z122" s="37">
        <f>IFERROR(VLOOKUP($A122,'CONCENTRADO DE CLAVES'!$I$10:$AU$732,Z$8,FALSE),"")</f>
        <v>0</v>
      </c>
      <c r="AA122" s="13">
        <f>IFERROR(VLOOKUP($A122,'CONCENTRADO DE CLAVES'!$I$10:$AU$732,AA$8,FALSE),"")</f>
        <v>0</v>
      </c>
      <c r="AB122" s="13">
        <f>IFERROR(VLOOKUP($A122,'CONCENTRADO DE CLAVES'!$I$10:$AU$732,AB$8,FALSE),"")</f>
        <v>0</v>
      </c>
      <c r="AC122" s="13">
        <f>IFERROR(VLOOKUP($A122,'CONCENTRADO DE CLAVES'!$I$10:$AU$732,AC$8,FALSE),"")</f>
        <v>0</v>
      </c>
      <c r="AD122" s="37">
        <f>IFERROR(VLOOKUP($A122,'CONCENTRADO DE CLAVES'!$I$10:$AU$732,AD$8,FALSE),"")</f>
        <v>0</v>
      </c>
      <c r="AE122" s="13">
        <f>IFERROR(VLOOKUP($A122,'CONCENTRADO DE CLAVES'!$I$10:$AU$732,AE$8,FALSE),"")</f>
        <v>0</v>
      </c>
      <c r="AF122" s="13">
        <f>IFERROR(VLOOKUP($A122,'CONCENTRADO DE CLAVES'!$I$10:$AU$732,AF$8,FALSE),"")</f>
        <v>0</v>
      </c>
      <c r="AG122" s="13">
        <f>IFERROR(VLOOKUP($A122,'CONCENTRADO DE CLAVES'!$I$10:$AU$732,AG$8,FALSE),"")</f>
        <v>301370.19</v>
      </c>
      <c r="AH122" s="37">
        <f>IFERROR(VLOOKUP($A122,'CONCENTRADO DE CLAVES'!$I$10:$AU$732,AH$8,FALSE),"")</f>
        <v>301370.19</v>
      </c>
      <c r="AI122" s="13">
        <f>IFERROR(VLOOKUP($A122,'CONCENTRADO DE CLAVES'!$I$10:$AU$732,AI$8,FALSE),"")</f>
        <v>0</v>
      </c>
      <c r="AJ122" s="13">
        <f>IFERROR(VLOOKUP($A122,'CONCENTRADO DE CLAVES'!$I$10:$AU$732,AJ$8,FALSE),"")</f>
        <v>36381.83</v>
      </c>
      <c r="AK122" s="13">
        <f>IFERROR(VLOOKUP($A122,'CONCENTRADO DE CLAVES'!$I$10:$AU$732,AK$8,FALSE),"")</f>
        <v>49145.78</v>
      </c>
      <c r="AL122" s="37">
        <f>IFERROR(VLOOKUP($A122,'CONCENTRADO DE CLAVES'!$I$10:$AU$732,AL$8,FALSE),"")</f>
        <v>85527.61</v>
      </c>
      <c r="AM122" s="69">
        <f>IFERROR(VLOOKUP($A122,'CONCENTRADO DE CLAVES'!$I$10:$AU$732,AM$8,FALSE),"")</f>
        <v>386897.8</v>
      </c>
    </row>
    <row r="123" spans="1:39" x14ac:dyDescent="0.25">
      <c r="A123" s="15">
        <v>114</v>
      </c>
      <c r="B123" s="16" t="str">
        <f>IFERROR(VLOOKUP($A123,'CONCENTRADO DE CLAVES'!$I$10:$AU$732,B$8,FALSE),"")</f>
        <v>21121</v>
      </c>
      <c r="C123" s="16">
        <f>IFERROR(VLOOKUP($A123,'CONCENTRADO DE CLAVES'!$I$10:$AU$732,C$8,FALSE),"")</f>
        <v>4</v>
      </c>
      <c r="D123" s="16">
        <f>IFERROR(VLOOKUP($A123,'CONCENTRADO DE CLAVES'!$I$10:$AU$732,D$8,FALSE),"")</f>
        <v>11</v>
      </c>
      <c r="E123" s="16">
        <f>IFERROR(VLOOKUP($A123,'CONCENTRADO DE CLAVES'!$I$10:$AU$732,E$8,FALSE),"")</f>
        <v>152</v>
      </c>
      <c r="F123" s="16">
        <f>IFERROR(VLOOKUP($A123,'CONCENTRADO DE CLAVES'!$I$10:$AU$732,F$8,FALSE),"")</f>
        <v>2</v>
      </c>
      <c r="G123" s="16">
        <f>IFERROR(VLOOKUP($A123,'CONCENTRADO DE CLAVES'!$I$10:$AU$732,G$8,FALSE),"")</f>
        <v>5</v>
      </c>
      <c r="H123" s="16">
        <f>IFERROR(VLOOKUP($A123,'CONCENTRADO DE CLAVES'!$I$10:$AU$732,H$8,FALSE),"")</f>
        <v>2</v>
      </c>
      <c r="I123" s="16">
        <f>IFERROR(VLOOKUP($A123,'CONCENTRADO DE CLAVES'!$I$10:$AU$732,I$8,FALSE),"")</f>
        <v>3</v>
      </c>
      <c r="J123" s="16">
        <f>IFERROR(VLOOKUP($A123,'CONCENTRADO DE CLAVES'!$I$10:$AU$732,J$8,FALSE),"")</f>
        <v>3</v>
      </c>
      <c r="K123" s="16" t="str">
        <f>IFERROR(VLOOKUP($A123,'CONCENTRADO DE CLAVES'!$I$10:$AU$732,K$8,FALSE),"")</f>
        <v>E</v>
      </c>
      <c r="L123" s="16">
        <f>IFERROR(VLOOKUP($A123,'CONCENTRADO DE CLAVES'!$I$10:$AU$732,L$8,FALSE),"")</f>
        <v>150</v>
      </c>
      <c r="M123" s="16">
        <f>IFERROR(VLOOKUP($A123,'CONCENTRADO DE CLAVES'!$I$10:$AU$732,M$8,FALSE),"")</f>
        <v>1</v>
      </c>
      <c r="N123" s="16">
        <f>IFERROR(VLOOKUP($A123,'CONCENTRADO DE CLAVES'!$I$10:$AU$732,N$8,FALSE),"")</f>
        <v>4151</v>
      </c>
      <c r="O123" s="16">
        <f>IFERROR(VLOOKUP($A123,'CONCENTRADO DE CLAVES'!$I$10:$AU$732,O$8,FALSE),"")</f>
        <v>0</v>
      </c>
      <c r="P123" s="16">
        <f>IFERROR(VLOOKUP($A123,'CONCENTRADO DE CLAVES'!$I$10:$AU$732,P$8,FALSE),"")</f>
        <v>5</v>
      </c>
      <c r="Q123" s="16">
        <f>IFERROR(VLOOKUP($A123,'CONCENTRADO DE CLAVES'!$I$10:$AU$732,Q$8,FALSE),"")</f>
        <v>1315</v>
      </c>
      <c r="R123" s="16">
        <f>IFERROR(VLOOKUP($A123,'CONCENTRADO DE CLAVES'!$I$10:$AU$732,R$8,FALSE),"")</f>
        <v>1</v>
      </c>
      <c r="S123" s="16">
        <f>IFERROR(VLOOKUP($A123,'CONCENTRADO DE CLAVES'!$I$10:$AU$732,S$8,FALSE),"")</f>
        <v>9</v>
      </c>
      <c r="T123" s="16">
        <f>IFERROR(VLOOKUP($A123,'CONCENTRADO DE CLAVES'!$I$10:$AU$732,T$8,FALSE),"")</f>
        <v>80</v>
      </c>
      <c r="U123" s="98" t="str">
        <f>IFERROR(VLOOKUP($A123,'CONCENTRADO DE CLAVES'!$I$10:$AU$732,U$8,FALSE),"")</f>
        <v>21121040110015225233E15001415100501315109080</v>
      </c>
      <c r="V123" s="31" t="str">
        <f>IFERROR(VLOOKUP($A123,'CONCENTRADO DE CLAVES'!$I$10:$AU$732,V$8,FALSE),"")</f>
        <v>COBAEJ</v>
      </c>
      <c r="W123" s="13">
        <f>IFERROR(VLOOKUP($A123,'CONCENTRADO DE CLAVES'!$I$10:$AU$732,W$8,FALSE),"")</f>
        <v>0</v>
      </c>
      <c r="X123" s="13">
        <f>IFERROR(VLOOKUP($A123,'CONCENTRADO DE CLAVES'!$I$10:$AU$732,X$8,FALSE),"")</f>
        <v>0</v>
      </c>
      <c r="Y123" s="13">
        <f>IFERROR(VLOOKUP($A123,'CONCENTRADO DE CLAVES'!$I$10:$AU$732,Y$8,FALSE),"")</f>
        <v>0</v>
      </c>
      <c r="Z123" s="37">
        <f>IFERROR(VLOOKUP($A123,'CONCENTRADO DE CLAVES'!$I$10:$AU$732,Z$8,FALSE),"")</f>
        <v>0</v>
      </c>
      <c r="AA123" s="13">
        <f>IFERROR(VLOOKUP($A123,'CONCENTRADO DE CLAVES'!$I$10:$AU$732,AA$8,FALSE),"")</f>
        <v>0</v>
      </c>
      <c r="AB123" s="13">
        <f>IFERROR(VLOOKUP($A123,'CONCENTRADO DE CLAVES'!$I$10:$AU$732,AB$8,FALSE),"")</f>
        <v>0</v>
      </c>
      <c r="AC123" s="13">
        <f>IFERROR(VLOOKUP($A123,'CONCENTRADO DE CLAVES'!$I$10:$AU$732,AC$8,FALSE),"")</f>
        <v>0</v>
      </c>
      <c r="AD123" s="37">
        <f>IFERROR(VLOOKUP($A123,'CONCENTRADO DE CLAVES'!$I$10:$AU$732,AD$8,FALSE),"")</f>
        <v>0</v>
      </c>
      <c r="AE123" s="13">
        <f>IFERROR(VLOOKUP($A123,'CONCENTRADO DE CLAVES'!$I$10:$AU$732,AE$8,FALSE),"")</f>
        <v>0</v>
      </c>
      <c r="AF123" s="13">
        <f>IFERROR(VLOOKUP($A123,'CONCENTRADO DE CLAVES'!$I$10:$AU$732,AF$8,FALSE),"")</f>
        <v>0</v>
      </c>
      <c r="AG123" s="13">
        <f>IFERROR(VLOOKUP($A123,'CONCENTRADO DE CLAVES'!$I$10:$AU$732,AG$8,FALSE),"")</f>
        <v>301370.19</v>
      </c>
      <c r="AH123" s="37">
        <f>IFERROR(VLOOKUP($A123,'CONCENTRADO DE CLAVES'!$I$10:$AU$732,AH$8,FALSE),"")</f>
        <v>301370.19</v>
      </c>
      <c r="AI123" s="13">
        <f>IFERROR(VLOOKUP($A123,'CONCENTRADO DE CLAVES'!$I$10:$AU$732,AI$8,FALSE),"")</f>
        <v>0</v>
      </c>
      <c r="AJ123" s="13">
        <f>IFERROR(VLOOKUP($A123,'CONCENTRADO DE CLAVES'!$I$10:$AU$732,AJ$8,FALSE),"")</f>
        <v>36381.83</v>
      </c>
      <c r="AK123" s="13">
        <f>IFERROR(VLOOKUP($A123,'CONCENTRADO DE CLAVES'!$I$10:$AU$732,AK$8,FALSE),"")</f>
        <v>49145.78</v>
      </c>
      <c r="AL123" s="37">
        <f>IFERROR(VLOOKUP($A123,'CONCENTRADO DE CLAVES'!$I$10:$AU$732,AL$8,FALSE),"")</f>
        <v>85527.61</v>
      </c>
      <c r="AM123" s="69">
        <f>IFERROR(VLOOKUP($A123,'CONCENTRADO DE CLAVES'!$I$10:$AU$732,AM$8,FALSE),"")</f>
        <v>386897.8</v>
      </c>
    </row>
    <row r="124" spans="1:39" x14ac:dyDescent="0.25">
      <c r="A124" s="15">
        <v>115</v>
      </c>
      <c r="B124" s="16" t="str">
        <f>IFERROR(VLOOKUP($A124,'CONCENTRADO DE CLAVES'!$I$10:$AU$732,B$8,FALSE),"")</f>
        <v>21121</v>
      </c>
      <c r="C124" s="16">
        <f>IFERROR(VLOOKUP($A124,'CONCENTRADO DE CLAVES'!$I$10:$AU$732,C$8,FALSE),"")</f>
        <v>4</v>
      </c>
      <c r="D124" s="16">
        <f>IFERROR(VLOOKUP($A124,'CONCENTRADO DE CLAVES'!$I$10:$AU$732,D$8,FALSE),"")</f>
        <v>11</v>
      </c>
      <c r="E124" s="16">
        <f>IFERROR(VLOOKUP($A124,'CONCENTRADO DE CLAVES'!$I$10:$AU$732,E$8,FALSE),"")</f>
        <v>152</v>
      </c>
      <c r="F124" s="16">
        <f>IFERROR(VLOOKUP($A124,'CONCENTRADO DE CLAVES'!$I$10:$AU$732,F$8,FALSE),"")</f>
        <v>2</v>
      </c>
      <c r="G124" s="16">
        <f>IFERROR(VLOOKUP($A124,'CONCENTRADO DE CLAVES'!$I$10:$AU$732,G$8,FALSE),"")</f>
        <v>5</v>
      </c>
      <c r="H124" s="16">
        <f>IFERROR(VLOOKUP($A124,'CONCENTRADO DE CLAVES'!$I$10:$AU$732,H$8,FALSE),"")</f>
        <v>2</v>
      </c>
      <c r="I124" s="16">
        <f>IFERROR(VLOOKUP($A124,'CONCENTRADO DE CLAVES'!$I$10:$AU$732,I$8,FALSE),"")</f>
        <v>3</v>
      </c>
      <c r="J124" s="16">
        <f>IFERROR(VLOOKUP($A124,'CONCENTRADO DE CLAVES'!$I$10:$AU$732,J$8,FALSE),"")</f>
        <v>3</v>
      </c>
      <c r="K124" s="16" t="str">
        <f>IFERROR(VLOOKUP($A124,'CONCENTRADO DE CLAVES'!$I$10:$AU$732,K$8,FALSE),"")</f>
        <v>E</v>
      </c>
      <c r="L124" s="16">
        <f>IFERROR(VLOOKUP($A124,'CONCENTRADO DE CLAVES'!$I$10:$AU$732,L$8,FALSE),"")</f>
        <v>150</v>
      </c>
      <c r="M124" s="16">
        <f>IFERROR(VLOOKUP($A124,'CONCENTRADO DE CLAVES'!$I$10:$AU$732,M$8,FALSE),"")</f>
        <v>1</v>
      </c>
      <c r="N124" s="16">
        <f>IFERROR(VLOOKUP($A124,'CONCENTRADO DE CLAVES'!$I$10:$AU$732,N$8,FALSE),"")</f>
        <v>4151</v>
      </c>
      <c r="O124" s="16">
        <f>IFERROR(VLOOKUP($A124,'CONCENTRADO DE CLAVES'!$I$10:$AU$732,O$8,FALSE),"")</f>
        <v>0</v>
      </c>
      <c r="P124" s="16">
        <f>IFERROR(VLOOKUP($A124,'CONCENTRADO DE CLAVES'!$I$10:$AU$732,P$8,FALSE),"")</f>
        <v>5</v>
      </c>
      <c r="Q124" s="16">
        <f>IFERROR(VLOOKUP($A124,'CONCENTRADO DE CLAVES'!$I$10:$AU$732,Q$8,FALSE),"")</f>
        <v>1315</v>
      </c>
      <c r="R124" s="16">
        <f>IFERROR(VLOOKUP($A124,'CONCENTRADO DE CLAVES'!$I$10:$AU$732,R$8,FALSE),"")</f>
        <v>1</v>
      </c>
      <c r="S124" s="16">
        <f>IFERROR(VLOOKUP($A124,'CONCENTRADO DE CLAVES'!$I$10:$AU$732,S$8,FALSE),"")</f>
        <v>9</v>
      </c>
      <c r="T124" s="16">
        <f>IFERROR(VLOOKUP($A124,'CONCENTRADO DE CLAVES'!$I$10:$AU$732,T$8,FALSE),"")</f>
        <v>84</v>
      </c>
      <c r="U124" s="98" t="str">
        <f>IFERROR(VLOOKUP($A124,'CONCENTRADO DE CLAVES'!$I$10:$AU$732,U$8,FALSE),"")</f>
        <v>21121040110015225233E15001415100501315109084</v>
      </c>
      <c r="V124" s="31" t="str">
        <f>IFERROR(VLOOKUP($A124,'CONCENTRADO DE CLAVES'!$I$10:$AU$732,V$8,FALSE),"")</f>
        <v>COBAEJ</v>
      </c>
      <c r="W124" s="13">
        <f>IFERROR(VLOOKUP($A124,'CONCENTRADO DE CLAVES'!$I$10:$AU$732,W$8,FALSE),"")</f>
        <v>0</v>
      </c>
      <c r="X124" s="13">
        <f>IFERROR(VLOOKUP($A124,'CONCENTRADO DE CLAVES'!$I$10:$AU$732,X$8,FALSE),"")</f>
        <v>0</v>
      </c>
      <c r="Y124" s="13">
        <f>IFERROR(VLOOKUP($A124,'CONCENTRADO DE CLAVES'!$I$10:$AU$732,Y$8,FALSE),"")</f>
        <v>0</v>
      </c>
      <c r="Z124" s="37">
        <f>IFERROR(VLOOKUP($A124,'CONCENTRADO DE CLAVES'!$I$10:$AU$732,Z$8,FALSE),"")</f>
        <v>0</v>
      </c>
      <c r="AA124" s="13">
        <f>IFERROR(VLOOKUP($A124,'CONCENTRADO DE CLAVES'!$I$10:$AU$732,AA$8,FALSE),"")</f>
        <v>0</v>
      </c>
      <c r="AB124" s="13">
        <f>IFERROR(VLOOKUP($A124,'CONCENTRADO DE CLAVES'!$I$10:$AU$732,AB$8,FALSE),"")</f>
        <v>0</v>
      </c>
      <c r="AC124" s="13">
        <f>IFERROR(VLOOKUP($A124,'CONCENTRADO DE CLAVES'!$I$10:$AU$732,AC$8,FALSE),"")</f>
        <v>0</v>
      </c>
      <c r="AD124" s="37">
        <f>IFERROR(VLOOKUP($A124,'CONCENTRADO DE CLAVES'!$I$10:$AU$732,AD$8,FALSE),"")</f>
        <v>0</v>
      </c>
      <c r="AE124" s="13">
        <f>IFERROR(VLOOKUP($A124,'CONCENTRADO DE CLAVES'!$I$10:$AU$732,AE$8,FALSE),"")</f>
        <v>0</v>
      </c>
      <c r="AF124" s="13">
        <f>IFERROR(VLOOKUP($A124,'CONCENTRADO DE CLAVES'!$I$10:$AU$732,AF$8,FALSE),"")</f>
        <v>0</v>
      </c>
      <c r="AG124" s="13">
        <f>IFERROR(VLOOKUP($A124,'CONCENTRADO DE CLAVES'!$I$10:$AU$732,AG$8,FALSE),"")</f>
        <v>187237.19</v>
      </c>
      <c r="AH124" s="37">
        <f>IFERROR(VLOOKUP($A124,'CONCENTRADO DE CLAVES'!$I$10:$AU$732,AH$8,FALSE),"")</f>
        <v>187237.19</v>
      </c>
      <c r="AI124" s="13">
        <f>IFERROR(VLOOKUP($A124,'CONCENTRADO DE CLAVES'!$I$10:$AU$732,AI$8,FALSE),"")</f>
        <v>0</v>
      </c>
      <c r="AJ124" s="13">
        <f>IFERROR(VLOOKUP($A124,'CONCENTRADO DE CLAVES'!$I$10:$AU$732,AJ$8,FALSE),"")</f>
        <v>22603.53</v>
      </c>
      <c r="AK124" s="13">
        <f>IFERROR(VLOOKUP($A124,'CONCENTRADO DE CLAVES'!$I$10:$AU$732,AK$8,FALSE),"")</f>
        <v>30533.599999999999</v>
      </c>
      <c r="AL124" s="37">
        <f>IFERROR(VLOOKUP($A124,'CONCENTRADO DE CLAVES'!$I$10:$AU$732,AL$8,FALSE),"")</f>
        <v>53137.13</v>
      </c>
      <c r="AM124" s="69">
        <f>IFERROR(VLOOKUP($A124,'CONCENTRADO DE CLAVES'!$I$10:$AU$732,AM$8,FALSE),"")</f>
        <v>240374.32</v>
      </c>
    </row>
    <row r="125" spans="1:39" x14ac:dyDescent="0.25">
      <c r="A125" s="15">
        <v>116</v>
      </c>
      <c r="B125" s="16" t="str">
        <f>IFERROR(VLOOKUP($A125,'CONCENTRADO DE CLAVES'!$I$10:$AU$732,B$8,FALSE),"")</f>
        <v>21121</v>
      </c>
      <c r="C125" s="16">
        <f>IFERROR(VLOOKUP($A125,'CONCENTRADO DE CLAVES'!$I$10:$AU$732,C$8,FALSE),"")</f>
        <v>4</v>
      </c>
      <c r="D125" s="16">
        <f>IFERROR(VLOOKUP($A125,'CONCENTRADO DE CLAVES'!$I$10:$AU$732,D$8,FALSE),"")</f>
        <v>11</v>
      </c>
      <c r="E125" s="16">
        <f>IFERROR(VLOOKUP($A125,'CONCENTRADO DE CLAVES'!$I$10:$AU$732,E$8,FALSE),"")</f>
        <v>152</v>
      </c>
      <c r="F125" s="16">
        <f>IFERROR(VLOOKUP($A125,'CONCENTRADO DE CLAVES'!$I$10:$AU$732,F$8,FALSE),"")</f>
        <v>2</v>
      </c>
      <c r="G125" s="16">
        <f>IFERROR(VLOOKUP($A125,'CONCENTRADO DE CLAVES'!$I$10:$AU$732,G$8,FALSE),"")</f>
        <v>5</v>
      </c>
      <c r="H125" s="16">
        <f>IFERROR(VLOOKUP($A125,'CONCENTRADO DE CLAVES'!$I$10:$AU$732,H$8,FALSE),"")</f>
        <v>2</v>
      </c>
      <c r="I125" s="16">
        <f>IFERROR(VLOOKUP($A125,'CONCENTRADO DE CLAVES'!$I$10:$AU$732,I$8,FALSE),"")</f>
        <v>3</v>
      </c>
      <c r="J125" s="16">
        <f>IFERROR(VLOOKUP($A125,'CONCENTRADO DE CLAVES'!$I$10:$AU$732,J$8,FALSE),"")</f>
        <v>3</v>
      </c>
      <c r="K125" s="16" t="str">
        <f>IFERROR(VLOOKUP($A125,'CONCENTRADO DE CLAVES'!$I$10:$AU$732,K$8,FALSE),"")</f>
        <v>E</v>
      </c>
      <c r="L125" s="16">
        <f>IFERROR(VLOOKUP($A125,'CONCENTRADO DE CLAVES'!$I$10:$AU$732,L$8,FALSE),"")</f>
        <v>150</v>
      </c>
      <c r="M125" s="16">
        <f>IFERROR(VLOOKUP($A125,'CONCENTRADO DE CLAVES'!$I$10:$AU$732,M$8,FALSE),"")</f>
        <v>1</v>
      </c>
      <c r="N125" s="16">
        <f>IFERROR(VLOOKUP($A125,'CONCENTRADO DE CLAVES'!$I$10:$AU$732,N$8,FALSE),"")</f>
        <v>4151</v>
      </c>
      <c r="O125" s="16">
        <f>IFERROR(VLOOKUP($A125,'CONCENTRADO DE CLAVES'!$I$10:$AU$732,O$8,FALSE),"")</f>
        <v>0</v>
      </c>
      <c r="P125" s="16">
        <f>IFERROR(VLOOKUP($A125,'CONCENTRADO DE CLAVES'!$I$10:$AU$732,P$8,FALSE),"")</f>
        <v>5</v>
      </c>
      <c r="Q125" s="16">
        <f>IFERROR(VLOOKUP($A125,'CONCENTRADO DE CLAVES'!$I$10:$AU$732,Q$8,FALSE),"")</f>
        <v>1315</v>
      </c>
      <c r="R125" s="16">
        <f>IFERROR(VLOOKUP($A125,'CONCENTRADO DE CLAVES'!$I$10:$AU$732,R$8,FALSE),"")</f>
        <v>1</v>
      </c>
      <c r="S125" s="16">
        <f>IFERROR(VLOOKUP($A125,'CONCENTRADO DE CLAVES'!$I$10:$AU$732,S$8,FALSE),"")</f>
        <v>9</v>
      </c>
      <c r="T125" s="16">
        <f>IFERROR(VLOOKUP($A125,'CONCENTRADO DE CLAVES'!$I$10:$AU$732,T$8,FALSE),"")</f>
        <v>67</v>
      </c>
      <c r="U125" s="98" t="str">
        <f>IFERROR(VLOOKUP($A125,'CONCENTRADO DE CLAVES'!$I$10:$AU$732,U$8,FALSE),"")</f>
        <v>21121040110015225233E15001415100501315109067</v>
      </c>
      <c r="V125" s="31" t="str">
        <f>IFERROR(VLOOKUP($A125,'CONCENTRADO DE CLAVES'!$I$10:$AU$732,V$8,FALSE),"")</f>
        <v>COBAEJ</v>
      </c>
      <c r="W125" s="13">
        <f>IFERROR(VLOOKUP($A125,'CONCENTRADO DE CLAVES'!$I$10:$AU$732,W$8,FALSE),"")</f>
        <v>0</v>
      </c>
      <c r="X125" s="13">
        <f>IFERROR(VLOOKUP($A125,'CONCENTRADO DE CLAVES'!$I$10:$AU$732,X$8,FALSE),"")</f>
        <v>0</v>
      </c>
      <c r="Y125" s="13">
        <f>IFERROR(VLOOKUP($A125,'CONCENTRADO DE CLAVES'!$I$10:$AU$732,Y$8,FALSE),"")</f>
        <v>0</v>
      </c>
      <c r="Z125" s="37">
        <f>IFERROR(VLOOKUP($A125,'CONCENTRADO DE CLAVES'!$I$10:$AU$732,Z$8,FALSE),"")</f>
        <v>0</v>
      </c>
      <c r="AA125" s="13">
        <f>IFERROR(VLOOKUP($A125,'CONCENTRADO DE CLAVES'!$I$10:$AU$732,AA$8,FALSE),"")</f>
        <v>0</v>
      </c>
      <c r="AB125" s="13">
        <f>IFERROR(VLOOKUP($A125,'CONCENTRADO DE CLAVES'!$I$10:$AU$732,AB$8,FALSE),"")</f>
        <v>0</v>
      </c>
      <c r="AC125" s="13">
        <f>IFERROR(VLOOKUP($A125,'CONCENTRADO DE CLAVES'!$I$10:$AU$732,AC$8,FALSE),"")</f>
        <v>0</v>
      </c>
      <c r="AD125" s="37">
        <f>IFERROR(VLOOKUP($A125,'CONCENTRADO DE CLAVES'!$I$10:$AU$732,AD$8,FALSE),"")</f>
        <v>0</v>
      </c>
      <c r="AE125" s="13">
        <f>IFERROR(VLOOKUP($A125,'CONCENTRADO DE CLAVES'!$I$10:$AU$732,AE$8,FALSE),"")</f>
        <v>0</v>
      </c>
      <c r="AF125" s="13">
        <f>IFERROR(VLOOKUP($A125,'CONCENTRADO DE CLAVES'!$I$10:$AU$732,AF$8,FALSE),"")</f>
        <v>0</v>
      </c>
      <c r="AG125" s="13">
        <f>IFERROR(VLOOKUP($A125,'CONCENTRADO DE CLAVES'!$I$10:$AU$732,AG$8,FALSE),"")</f>
        <v>351033.34</v>
      </c>
      <c r="AH125" s="37">
        <f>IFERROR(VLOOKUP($A125,'CONCENTRADO DE CLAVES'!$I$10:$AU$732,AH$8,FALSE),"")</f>
        <v>351033.34</v>
      </c>
      <c r="AI125" s="13">
        <f>IFERROR(VLOOKUP($A125,'CONCENTRADO DE CLAVES'!$I$10:$AU$732,AI$8,FALSE),"")</f>
        <v>0</v>
      </c>
      <c r="AJ125" s="13">
        <f>IFERROR(VLOOKUP($A125,'CONCENTRADO DE CLAVES'!$I$10:$AU$732,AJ$8,FALSE),"")</f>
        <v>42377.23</v>
      </c>
      <c r="AK125" s="13">
        <f>IFERROR(VLOOKUP($A125,'CONCENTRADO DE CLAVES'!$I$10:$AU$732,AK$8,FALSE),"")</f>
        <v>57244.56</v>
      </c>
      <c r="AL125" s="37">
        <f>IFERROR(VLOOKUP($A125,'CONCENTRADO DE CLAVES'!$I$10:$AU$732,AL$8,FALSE),"")</f>
        <v>99621.790000000008</v>
      </c>
      <c r="AM125" s="69">
        <f>IFERROR(VLOOKUP($A125,'CONCENTRADO DE CLAVES'!$I$10:$AU$732,AM$8,FALSE),"")</f>
        <v>450655.13</v>
      </c>
    </row>
    <row r="126" spans="1:39" x14ac:dyDescent="0.25">
      <c r="A126" s="15">
        <v>117</v>
      </c>
      <c r="B126" s="16" t="str">
        <f>IFERROR(VLOOKUP($A126,'CONCENTRADO DE CLAVES'!$I$10:$AU$732,B$8,FALSE),"")</f>
        <v>21121</v>
      </c>
      <c r="C126" s="16">
        <f>IFERROR(VLOOKUP($A126,'CONCENTRADO DE CLAVES'!$I$10:$AU$732,C$8,FALSE),"")</f>
        <v>4</v>
      </c>
      <c r="D126" s="16">
        <f>IFERROR(VLOOKUP($A126,'CONCENTRADO DE CLAVES'!$I$10:$AU$732,D$8,FALSE),"")</f>
        <v>11</v>
      </c>
      <c r="E126" s="16">
        <f>IFERROR(VLOOKUP($A126,'CONCENTRADO DE CLAVES'!$I$10:$AU$732,E$8,FALSE),"")</f>
        <v>152</v>
      </c>
      <c r="F126" s="16">
        <f>IFERROR(VLOOKUP($A126,'CONCENTRADO DE CLAVES'!$I$10:$AU$732,F$8,FALSE),"")</f>
        <v>2</v>
      </c>
      <c r="G126" s="16">
        <f>IFERROR(VLOOKUP($A126,'CONCENTRADO DE CLAVES'!$I$10:$AU$732,G$8,FALSE),"")</f>
        <v>5</v>
      </c>
      <c r="H126" s="16">
        <f>IFERROR(VLOOKUP($A126,'CONCENTRADO DE CLAVES'!$I$10:$AU$732,H$8,FALSE),"")</f>
        <v>2</v>
      </c>
      <c r="I126" s="16">
        <f>IFERROR(VLOOKUP($A126,'CONCENTRADO DE CLAVES'!$I$10:$AU$732,I$8,FALSE),"")</f>
        <v>3</v>
      </c>
      <c r="J126" s="16">
        <f>IFERROR(VLOOKUP($A126,'CONCENTRADO DE CLAVES'!$I$10:$AU$732,J$8,FALSE),"")</f>
        <v>3</v>
      </c>
      <c r="K126" s="16" t="str">
        <f>IFERROR(VLOOKUP($A126,'CONCENTRADO DE CLAVES'!$I$10:$AU$732,K$8,FALSE),"")</f>
        <v>E</v>
      </c>
      <c r="L126" s="16">
        <f>IFERROR(VLOOKUP($A126,'CONCENTRADO DE CLAVES'!$I$10:$AU$732,L$8,FALSE),"")</f>
        <v>150</v>
      </c>
      <c r="M126" s="16">
        <f>IFERROR(VLOOKUP($A126,'CONCENTRADO DE CLAVES'!$I$10:$AU$732,M$8,FALSE),"")</f>
        <v>1</v>
      </c>
      <c r="N126" s="16">
        <f>IFERROR(VLOOKUP($A126,'CONCENTRADO DE CLAVES'!$I$10:$AU$732,N$8,FALSE),"")</f>
        <v>4151</v>
      </c>
      <c r="O126" s="16">
        <f>IFERROR(VLOOKUP($A126,'CONCENTRADO DE CLAVES'!$I$10:$AU$732,O$8,FALSE),"")</f>
        <v>0</v>
      </c>
      <c r="P126" s="16">
        <f>IFERROR(VLOOKUP($A126,'CONCENTRADO DE CLAVES'!$I$10:$AU$732,P$8,FALSE),"")</f>
        <v>5</v>
      </c>
      <c r="Q126" s="16">
        <f>IFERROR(VLOOKUP($A126,'CONCENTRADO DE CLAVES'!$I$10:$AU$732,Q$8,FALSE),"")</f>
        <v>76214</v>
      </c>
      <c r="R126" s="16">
        <f>IFERROR(VLOOKUP($A126,'CONCENTRADO DE CLAVES'!$I$10:$AU$732,R$8,FALSE),"")</f>
        <v>1</v>
      </c>
      <c r="S126" s="16">
        <f>IFERROR(VLOOKUP($A126,'CONCENTRADO DE CLAVES'!$I$10:$AU$732,S$8,FALSE),"")</f>
        <v>12</v>
      </c>
      <c r="T126" s="16">
        <f>IFERROR(VLOOKUP($A126,'CONCENTRADO DE CLAVES'!$I$10:$AU$732,T$8,FALSE),"")</f>
        <v>44</v>
      </c>
      <c r="U126" s="98" t="str">
        <f>IFERROR(VLOOKUP($A126,'CONCENTRADO DE CLAVES'!$I$10:$AU$732,U$8,FALSE),"")</f>
        <v>21121040110015225233E15001415100576214112044</v>
      </c>
      <c r="V126" s="31" t="str">
        <f>IFERROR(VLOOKUP($A126,'CONCENTRADO DE CLAVES'!$I$10:$AU$732,V$8,FALSE),"")</f>
        <v>COBAEJ</v>
      </c>
      <c r="W126" s="13">
        <f>IFERROR(VLOOKUP($A126,'CONCENTRADO DE CLAVES'!$I$10:$AU$732,W$8,FALSE),"")</f>
        <v>0</v>
      </c>
      <c r="X126" s="13">
        <f>IFERROR(VLOOKUP($A126,'CONCENTRADO DE CLAVES'!$I$10:$AU$732,X$8,FALSE),"")</f>
        <v>0</v>
      </c>
      <c r="Y126" s="13">
        <f>IFERROR(VLOOKUP($A126,'CONCENTRADO DE CLAVES'!$I$10:$AU$732,Y$8,FALSE),"")</f>
        <v>0</v>
      </c>
      <c r="Z126" s="37">
        <f>IFERROR(VLOOKUP($A126,'CONCENTRADO DE CLAVES'!$I$10:$AU$732,Z$8,FALSE),"")</f>
        <v>0</v>
      </c>
      <c r="AA126" s="13">
        <f>IFERROR(VLOOKUP($A126,'CONCENTRADO DE CLAVES'!$I$10:$AU$732,AA$8,FALSE),"")</f>
        <v>0</v>
      </c>
      <c r="AB126" s="13">
        <f>IFERROR(VLOOKUP($A126,'CONCENTRADO DE CLAVES'!$I$10:$AU$732,AB$8,FALSE),"")</f>
        <v>0</v>
      </c>
      <c r="AC126" s="13">
        <f>IFERROR(VLOOKUP($A126,'CONCENTRADO DE CLAVES'!$I$10:$AU$732,AC$8,FALSE),"")</f>
        <v>0</v>
      </c>
      <c r="AD126" s="37">
        <f>IFERROR(VLOOKUP($A126,'CONCENTRADO DE CLAVES'!$I$10:$AU$732,AD$8,FALSE),"")</f>
        <v>0</v>
      </c>
      <c r="AE126" s="13">
        <f>IFERROR(VLOOKUP($A126,'CONCENTRADO DE CLAVES'!$I$10:$AU$732,AE$8,FALSE),"")</f>
        <v>179803.17</v>
      </c>
      <c r="AF126" s="13">
        <f>IFERROR(VLOOKUP($A126,'CONCENTRADO DE CLAVES'!$I$10:$AU$732,AF$8,FALSE),"")</f>
        <v>0</v>
      </c>
      <c r="AG126" s="13">
        <f>IFERROR(VLOOKUP($A126,'CONCENTRADO DE CLAVES'!$I$10:$AU$732,AG$8,FALSE),"")</f>
        <v>0</v>
      </c>
      <c r="AH126" s="37">
        <f>IFERROR(VLOOKUP($A126,'CONCENTRADO DE CLAVES'!$I$10:$AU$732,AH$8,FALSE),"")</f>
        <v>179803.17</v>
      </c>
      <c r="AI126" s="13">
        <f>IFERROR(VLOOKUP($A126,'CONCENTRADO DE CLAVES'!$I$10:$AU$732,AI$8,FALSE),"")</f>
        <v>0</v>
      </c>
      <c r="AJ126" s="13">
        <f>IFERROR(VLOOKUP($A126,'CONCENTRADO DE CLAVES'!$I$10:$AU$732,AJ$8,FALSE),"")</f>
        <v>0</v>
      </c>
      <c r="AK126" s="13">
        <f>IFERROR(VLOOKUP($A126,'CONCENTRADO DE CLAVES'!$I$10:$AU$732,AK$8,FALSE),"")</f>
        <v>0</v>
      </c>
      <c r="AL126" s="37">
        <f>IFERROR(VLOOKUP($A126,'CONCENTRADO DE CLAVES'!$I$10:$AU$732,AL$8,FALSE),"")</f>
        <v>0</v>
      </c>
      <c r="AM126" s="69">
        <f>IFERROR(VLOOKUP($A126,'CONCENTRADO DE CLAVES'!$I$10:$AU$732,AM$8,FALSE),"")</f>
        <v>179803.17</v>
      </c>
    </row>
    <row r="127" spans="1:39" x14ac:dyDescent="0.25">
      <c r="A127" s="15">
        <v>118</v>
      </c>
      <c r="B127" s="16" t="str">
        <f>IFERROR(VLOOKUP($A127,'CONCENTRADO DE CLAVES'!$I$10:$AU$732,B$8,FALSE),"")</f>
        <v>21121</v>
      </c>
      <c r="C127" s="16">
        <f>IFERROR(VLOOKUP($A127,'CONCENTRADO DE CLAVES'!$I$10:$AU$732,C$8,FALSE),"")</f>
        <v>4</v>
      </c>
      <c r="D127" s="16">
        <f>IFERROR(VLOOKUP($A127,'CONCENTRADO DE CLAVES'!$I$10:$AU$732,D$8,FALSE),"")</f>
        <v>11</v>
      </c>
      <c r="E127" s="16">
        <f>IFERROR(VLOOKUP($A127,'CONCENTRADO DE CLAVES'!$I$10:$AU$732,E$8,FALSE),"")</f>
        <v>152</v>
      </c>
      <c r="F127" s="16">
        <f>IFERROR(VLOOKUP($A127,'CONCENTRADO DE CLAVES'!$I$10:$AU$732,F$8,FALSE),"")</f>
        <v>2</v>
      </c>
      <c r="G127" s="16">
        <f>IFERROR(VLOOKUP($A127,'CONCENTRADO DE CLAVES'!$I$10:$AU$732,G$8,FALSE),"")</f>
        <v>5</v>
      </c>
      <c r="H127" s="16">
        <f>IFERROR(VLOOKUP($A127,'CONCENTRADO DE CLAVES'!$I$10:$AU$732,H$8,FALSE),"")</f>
        <v>2</v>
      </c>
      <c r="I127" s="16">
        <f>IFERROR(VLOOKUP($A127,'CONCENTRADO DE CLAVES'!$I$10:$AU$732,I$8,FALSE),"")</f>
        <v>3</v>
      </c>
      <c r="J127" s="16">
        <f>IFERROR(VLOOKUP($A127,'CONCENTRADO DE CLAVES'!$I$10:$AU$732,J$8,FALSE),"")</f>
        <v>3</v>
      </c>
      <c r="K127" s="16" t="str">
        <f>IFERROR(VLOOKUP($A127,'CONCENTRADO DE CLAVES'!$I$10:$AU$732,K$8,FALSE),"")</f>
        <v>E</v>
      </c>
      <c r="L127" s="16">
        <f>IFERROR(VLOOKUP($A127,'CONCENTRADO DE CLAVES'!$I$10:$AU$732,L$8,FALSE),"")</f>
        <v>150</v>
      </c>
      <c r="M127" s="16">
        <f>IFERROR(VLOOKUP($A127,'CONCENTRADO DE CLAVES'!$I$10:$AU$732,M$8,FALSE),"")</f>
        <v>1</v>
      </c>
      <c r="N127" s="16">
        <f>IFERROR(VLOOKUP($A127,'CONCENTRADO DE CLAVES'!$I$10:$AU$732,N$8,FALSE),"")</f>
        <v>4151</v>
      </c>
      <c r="O127" s="16">
        <f>IFERROR(VLOOKUP($A127,'CONCENTRADO DE CLAVES'!$I$10:$AU$732,O$8,FALSE),"")</f>
        <v>0</v>
      </c>
      <c r="P127" s="16">
        <f>IFERROR(VLOOKUP($A127,'CONCENTRADO DE CLAVES'!$I$10:$AU$732,P$8,FALSE),"")</f>
        <v>5</v>
      </c>
      <c r="Q127" s="16">
        <f>IFERROR(VLOOKUP($A127,'CONCENTRADO DE CLAVES'!$I$10:$AU$732,Q$8,FALSE),"")</f>
        <v>76214</v>
      </c>
      <c r="R127" s="16">
        <f>IFERROR(VLOOKUP($A127,'CONCENTRADO DE CLAVES'!$I$10:$AU$732,R$8,FALSE),"")</f>
        <v>1</v>
      </c>
      <c r="S127" s="16">
        <f>IFERROR(VLOOKUP($A127,'CONCENTRADO DE CLAVES'!$I$10:$AU$732,S$8,FALSE),"")</f>
        <v>12</v>
      </c>
      <c r="T127" s="16">
        <f>IFERROR(VLOOKUP($A127,'CONCENTRADO DE CLAVES'!$I$10:$AU$732,T$8,FALSE),"")</f>
        <v>45</v>
      </c>
      <c r="U127" s="98" t="str">
        <f>IFERROR(VLOOKUP($A127,'CONCENTRADO DE CLAVES'!$I$10:$AU$732,U$8,FALSE),"")</f>
        <v>21121040110015225233E15001415100576214112045</v>
      </c>
      <c r="V127" s="31" t="str">
        <f>IFERROR(VLOOKUP($A127,'CONCENTRADO DE CLAVES'!$I$10:$AU$732,V$8,FALSE),"")</f>
        <v>COBAEJ</v>
      </c>
      <c r="W127" s="13">
        <f>IFERROR(VLOOKUP($A127,'CONCENTRADO DE CLAVES'!$I$10:$AU$732,W$8,FALSE),"")</f>
        <v>0</v>
      </c>
      <c r="X127" s="13">
        <f>IFERROR(VLOOKUP($A127,'CONCENTRADO DE CLAVES'!$I$10:$AU$732,X$8,FALSE),"")</f>
        <v>0</v>
      </c>
      <c r="Y127" s="13">
        <f>IFERROR(VLOOKUP($A127,'CONCENTRADO DE CLAVES'!$I$10:$AU$732,Y$8,FALSE),"")</f>
        <v>0</v>
      </c>
      <c r="Z127" s="37">
        <f>IFERROR(VLOOKUP($A127,'CONCENTRADO DE CLAVES'!$I$10:$AU$732,Z$8,FALSE),"")</f>
        <v>0</v>
      </c>
      <c r="AA127" s="13">
        <f>IFERROR(VLOOKUP($A127,'CONCENTRADO DE CLAVES'!$I$10:$AU$732,AA$8,FALSE),"")</f>
        <v>0</v>
      </c>
      <c r="AB127" s="13">
        <f>IFERROR(VLOOKUP($A127,'CONCENTRADO DE CLAVES'!$I$10:$AU$732,AB$8,FALSE),"")</f>
        <v>0</v>
      </c>
      <c r="AC127" s="13">
        <f>IFERROR(VLOOKUP($A127,'CONCENTRADO DE CLAVES'!$I$10:$AU$732,AC$8,FALSE),"")</f>
        <v>0</v>
      </c>
      <c r="AD127" s="37">
        <f>IFERROR(VLOOKUP($A127,'CONCENTRADO DE CLAVES'!$I$10:$AU$732,AD$8,FALSE),"")</f>
        <v>0</v>
      </c>
      <c r="AE127" s="13">
        <f>IFERROR(VLOOKUP($A127,'CONCENTRADO DE CLAVES'!$I$10:$AU$732,AE$8,FALSE),"")</f>
        <v>179803.17</v>
      </c>
      <c r="AF127" s="13">
        <f>IFERROR(VLOOKUP($A127,'CONCENTRADO DE CLAVES'!$I$10:$AU$732,AF$8,FALSE),"")</f>
        <v>0</v>
      </c>
      <c r="AG127" s="13">
        <f>IFERROR(VLOOKUP($A127,'CONCENTRADO DE CLAVES'!$I$10:$AU$732,AG$8,FALSE),"")</f>
        <v>0</v>
      </c>
      <c r="AH127" s="37">
        <f>IFERROR(VLOOKUP($A127,'CONCENTRADO DE CLAVES'!$I$10:$AU$732,AH$8,FALSE),"")</f>
        <v>179803.17</v>
      </c>
      <c r="AI127" s="13">
        <f>IFERROR(VLOOKUP($A127,'CONCENTRADO DE CLAVES'!$I$10:$AU$732,AI$8,FALSE),"")</f>
        <v>0</v>
      </c>
      <c r="AJ127" s="13">
        <f>IFERROR(VLOOKUP($A127,'CONCENTRADO DE CLAVES'!$I$10:$AU$732,AJ$8,FALSE),"")</f>
        <v>0</v>
      </c>
      <c r="AK127" s="13">
        <f>IFERROR(VLOOKUP($A127,'CONCENTRADO DE CLAVES'!$I$10:$AU$732,AK$8,FALSE),"")</f>
        <v>0</v>
      </c>
      <c r="AL127" s="37">
        <f>IFERROR(VLOOKUP($A127,'CONCENTRADO DE CLAVES'!$I$10:$AU$732,AL$8,FALSE),"")</f>
        <v>0</v>
      </c>
      <c r="AM127" s="69">
        <f>IFERROR(VLOOKUP($A127,'CONCENTRADO DE CLAVES'!$I$10:$AU$732,AM$8,FALSE),"")</f>
        <v>179803.17</v>
      </c>
    </row>
    <row r="128" spans="1:39" x14ac:dyDescent="0.25">
      <c r="A128" s="15">
        <v>119</v>
      </c>
      <c r="B128" s="16" t="str">
        <f>IFERROR(VLOOKUP($A128,'CONCENTRADO DE CLAVES'!$I$10:$AU$732,B$8,FALSE),"")</f>
        <v>21121</v>
      </c>
      <c r="C128" s="16">
        <f>IFERROR(VLOOKUP($A128,'CONCENTRADO DE CLAVES'!$I$10:$AU$732,C$8,FALSE),"")</f>
        <v>4</v>
      </c>
      <c r="D128" s="16">
        <f>IFERROR(VLOOKUP($A128,'CONCENTRADO DE CLAVES'!$I$10:$AU$732,D$8,FALSE),"")</f>
        <v>11</v>
      </c>
      <c r="E128" s="16">
        <f>IFERROR(VLOOKUP($A128,'CONCENTRADO DE CLAVES'!$I$10:$AU$732,E$8,FALSE),"")</f>
        <v>152</v>
      </c>
      <c r="F128" s="16">
        <f>IFERROR(VLOOKUP($A128,'CONCENTRADO DE CLAVES'!$I$10:$AU$732,F$8,FALSE),"")</f>
        <v>2</v>
      </c>
      <c r="G128" s="16">
        <f>IFERROR(VLOOKUP($A128,'CONCENTRADO DE CLAVES'!$I$10:$AU$732,G$8,FALSE),"")</f>
        <v>5</v>
      </c>
      <c r="H128" s="16">
        <f>IFERROR(VLOOKUP($A128,'CONCENTRADO DE CLAVES'!$I$10:$AU$732,H$8,FALSE),"")</f>
        <v>2</v>
      </c>
      <c r="I128" s="16">
        <f>IFERROR(VLOOKUP($A128,'CONCENTRADO DE CLAVES'!$I$10:$AU$732,I$8,FALSE),"")</f>
        <v>3</v>
      </c>
      <c r="J128" s="16">
        <f>IFERROR(VLOOKUP($A128,'CONCENTRADO DE CLAVES'!$I$10:$AU$732,J$8,FALSE),"")</f>
        <v>3</v>
      </c>
      <c r="K128" s="16" t="str">
        <f>IFERROR(VLOOKUP($A128,'CONCENTRADO DE CLAVES'!$I$10:$AU$732,K$8,FALSE),"")</f>
        <v>E</v>
      </c>
      <c r="L128" s="16">
        <f>IFERROR(VLOOKUP($A128,'CONCENTRADO DE CLAVES'!$I$10:$AU$732,L$8,FALSE),"")</f>
        <v>150</v>
      </c>
      <c r="M128" s="16">
        <f>IFERROR(VLOOKUP($A128,'CONCENTRADO DE CLAVES'!$I$10:$AU$732,M$8,FALSE),"")</f>
        <v>1</v>
      </c>
      <c r="N128" s="16">
        <f>IFERROR(VLOOKUP($A128,'CONCENTRADO DE CLAVES'!$I$10:$AU$732,N$8,FALSE),"")</f>
        <v>4151</v>
      </c>
      <c r="O128" s="16">
        <f>IFERROR(VLOOKUP($A128,'CONCENTRADO DE CLAVES'!$I$10:$AU$732,O$8,FALSE),"")</f>
        <v>0</v>
      </c>
      <c r="P128" s="16">
        <f>IFERROR(VLOOKUP($A128,'CONCENTRADO DE CLAVES'!$I$10:$AU$732,P$8,FALSE),"")</f>
        <v>5</v>
      </c>
      <c r="Q128" s="16">
        <f>IFERROR(VLOOKUP($A128,'CONCENTRADO DE CLAVES'!$I$10:$AU$732,Q$8,FALSE),"")</f>
        <v>76214</v>
      </c>
      <c r="R128" s="16">
        <f>IFERROR(VLOOKUP($A128,'CONCENTRADO DE CLAVES'!$I$10:$AU$732,R$8,FALSE),"")</f>
        <v>1</v>
      </c>
      <c r="S128" s="16">
        <f>IFERROR(VLOOKUP($A128,'CONCENTRADO DE CLAVES'!$I$10:$AU$732,S$8,FALSE),"")</f>
        <v>12</v>
      </c>
      <c r="T128" s="16">
        <f>IFERROR(VLOOKUP($A128,'CONCENTRADO DE CLAVES'!$I$10:$AU$732,T$8,FALSE),"")</f>
        <v>29</v>
      </c>
      <c r="U128" s="98" t="str">
        <f>IFERROR(VLOOKUP($A128,'CONCENTRADO DE CLAVES'!$I$10:$AU$732,U$8,FALSE),"")</f>
        <v>21121040110015225233E15001415100576214112029</v>
      </c>
      <c r="V128" s="31" t="str">
        <f>IFERROR(VLOOKUP($A128,'CONCENTRADO DE CLAVES'!$I$10:$AU$732,V$8,FALSE),"")</f>
        <v>COBAEJ</v>
      </c>
      <c r="W128" s="13">
        <f>IFERROR(VLOOKUP($A128,'CONCENTRADO DE CLAVES'!$I$10:$AU$732,W$8,FALSE),"")</f>
        <v>0</v>
      </c>
      <c r="X128" s="13">
        <f>IFERROR(VLOOKUP($A128,'CONCENTRADO DE CLAVES'!$I$10:$AU$732,X$8,FALSE),"")</f>
        <v>0</v>
      </c>
      <c r="Y128" s="13">
        <f>IFERROR(VLOOKUP($A128,'CONCENTRADO DE CLAVES'!$I$10:$AU$732,Y$8,FALSE),"")</f>
        <v>0</v>
      </c>
      <c r="Z128" s="37">
        <f>IFERROR(VLOOKUP($A128,'CONCENTRADO DE CLAVES'!$I$10:$AU$732,Z$8,FALSE),"")</f>
        <v>0</v>
      </c>
      <c r="AA128" s="13">
        <f>IFERROR(VLOOKUP($A128,'CONCENTRADO DE CLAVES'!$I$10:$AU$732,AA$8,FALSE),"")</f>
        <v>0</v>
      </c>
      <c r="AB128" s="13">
        <f>IFERROR(VLOOKUP($A128,'CONCENTRADO DE CLAVES'!$I$10:$AU$732,AB$8,FALSE),"")</f>
        <v>0</v>
      </c>
      <c r="AC128" s="13">
        <f>IFERROR(VLOOKUP($A128,'CONCENTRADO DE CLAVES'!$I$10:$AU$732,AC$8,FALSE),"")</f>
        <v>0</v>
      </c>
      <c r="AD128" s="37">
        <f>IFERROR(VLOOKUP($A128,'CONCENTRADO DE CLAVES'!$I$10:$AU$732,AD$8,FALSE),"")</f>
        <v>0</v>
      </c>
      <c r="AE128" s="13">
        <f>IFERROR(VLOOKUP($A128,'CONCENTRADO DE CLAVES'!$I$10:$AU$732,AE$8,FALSE),"")</f>
        <v>89901.58</v>
      </c>
      <c r="AF128" s="13">
        <f>IFERROR(VLOOKUP($A128,'CONCENTRADO DE CLAVES'!$I$10:$AU$732,AF$8,FALSE),"")</f>
        <v>0</v>
      </c>
      <c r="AG128" s="13">
        <f>IFERROR(VLOOKUP($A128,'CONCENTRADO DE CLAVES'!$I$10:$AU$732,AG$8,FALSE),"")</f>
        <v>0</v>
      </c>
      <c r="AH128" s="37">
        <f>IFERROR(VLOOKUP($A128,'CONCENTRADO DE CLAVES'!$I$10:$AU$732,AH$8,FALSE),"")</f>
        <v>89901.58</v>
      </c>
      <c r="AI128" s="13">
        <f>IFERROR(VLOOKUP($A128,'CONCENTRADO DE CLAVES'!$I$10:$AU$732,AI$8,FALSE),"")</f>
        <v>0</v>
      </c>
      <c r="AJ128" s="13">
        <f>IFERROR(VLOOKUP($A128,'CONCENTRADO DE CLAVES'!$I$10:$AU$732,AJ$8,FALSE),"")</f>
        <v>0</v>
      </c>
      <c r="AK128" s="13">
        <f>IFERROR(VLOOKUP($A128,'CONCENTRADO DE CLAVES'!$I$10:$AU$732,AK$8,FALSE),"")</f>
        <v>0</v>
      </c>
      <c r="AL128" s="37">
        <f>IFERROR(VLOOKUP($A128,'CONCENTRADO DE CLAVES'!$I$10:$AU$732,AL$8,FALSE),"")</f>
        <v>0</v>
      </c>
      <c r="AM128" s="69">
        <f>IFERROR(VLOOKUP($A128,'CONCENTRADO DE CLAVES'!$I$10:$AU$732,AM$8,FALSE),"")</f>
        <v>89901.58</v>
      </c>
    </row>
    <row r="129" spans="1:39" x14ac:dyDescent="0.25">
      <c r="A129" s="15">
        <v>120</v>
      </c>
      <c r="B129" s="16" t="str">
        <f>IFERROR(VLOOKUP($A129,'CONCENTRADO DE CLAVES'!$I$10:$AU$732,B$8,FALSE),"")</f>
        <v>21121</v>
      </c>
      <c r="C129" s="16">
        <f>IFERROR(VLOOKUP($A129,'CONCENTRADO DE CLAVES'!$I$10:$AU$732,C$8,FALSE),"")</f>
        <v>4</v>
      </c>
      <c r="D129" s="16">
        <f>IFERROR(VLOOKUP($A129,'CONCENTRADO DE CLAVES'!$I$10:$AU$732,D$8,FALSE),"")</f>
        <v>11</v>
      </c>
      <c r="E129" s="16">
        <f>IFERROR(VLOOKUP($A129,'CONCENTRADO DE CLAVES'!$I$10:$AU$732,E$8,FALSE),"")</f>
        <v>152</v>
      </c>
      <c r="F129" s="16">
        <f>IFERROR(VLOOKUP($A129,'CONCENTRADO DE CLAVES'!$I$10:$AU$732,F$8,FALSE),"")</f>
        <v>2</v>
      </c>
      <c r="G129" s="16">
        <f>IFERROR(VLOOKUP($A129,'CONCENTRADO DE CLAVES'!$I$10:$AU$732,G$8,FALSE),"")</f>
        <v>5</v>
      </c>
      <c r="H129" s="16">
        <f>IFERROR(VLOOKUP($A129,'CONCENTRADO DE CLAVES'!$I$10:$AU$732,H$8,FALSE),"")</f>
        <v>2</v>
      </c>
      <c r="I129" s="16">
        <f>IFERROR(VLOOKUP($A129,'CONCENTRADO DE CLAVES'!$I$10:$AU$732,I$8,FALSE),"")</f>
        <v>3</v>
      </c>
      <c r="J129" s="16">
        <f>IFERROR(VLOOKUP($A129,'CONCENTRADO DE CLAVES'!$I$10:$AU$732,J$8,FALSE),"")</f>
        <v>3</v>
      </c>
      <c r="K129" s="16" t="str">
        <f>IFERROR(VLOOKUP($A129,'CONCENTRADO DE CLAVES'!$I$10:$AU$732,K$8,FALSE),"")</f>
        <v>E</v>
      </c>
      <c r="L129" s="16">
        <f>IFERROR(VLOOKUP($A129,'CONCENTRADO DE CLAVES'!$I$10:$AU$732,L$8,FALSE),"")</f>
        <v>150</v>
      </c>
      <c r="M129" s="16">
        <f>IFERROR(VLOOKUP($A129,'CONCENTRADO DE CLAVES'!$I$10:$AU$732,M$8,FALSE),"")</f>
        <v>1</v>
      </c>
      <c r="N129" s="16">
        <f>IFERROR(VLOOKUP($A129,'CONCENTRADO DE CLAVES'!$I$10:$AU$732,N$8,FALSE),"")</f>
        <v>4151</v>
      </c>
      <c r="O129" s="16">
        <f>IFERROR(VLOOKUP($A129,'CONCENTRADO DE CLAVES'!$I$10:$AU$732,O$8,FALSE),"")</f>
        <v>0</v>
      </c>
      <c r="P129" s="16">
        <f>IFERROR(VLOOKUP($A129,'CONCENTRADO DE CLAVES'!$I$10:$AU$732,P$8,FALSE),"")</f>
        <v>5</v>
      </c>
      <c r="Q129" s="16">
        <f>IFERROR(VLOOKUP($A129,'CONCENTRADO DE CLAVES'!$I$10:$AU$732,Q$8,FALSE),"")</f>
        <v>76214</v>
      </c>
      <c r="R129" s="16">
        <f>IFERROR(VLOOKUP($A129,'CONCENTRADO DE CLAVES'!$I$10:$AU$732,R$8,FALSE),"")</f>
        <v>1</v>
      </c>
      <c r="S129" s="16">
        <f>IFERROR(VLOOKUP($A129,'CONCENTRADO DE CLAVES'!$I$10:$AU$732,S$8,FALSE),"")</f>
        <v>1</v>
      </c>
      <c r="T129" s="16">
        <f>IFERROR(VLOOKUP($A129,'CONCENTRADO DE CLAVES'!$I$10:$AU$732,T$8,FALSE),"")</f>
        <v>104</v>
      </c>
      <c r="U129" s="98" t="str">
        <f>IFERROR(VLOOKUP($A129,'CONCENTRADO DE CLAVES'!$I$10:$AU$732,U$8,FALSE),"")</f>
        <v>21121040110015225233E15001415100576214101104</v>
      </c>
      <c r="V129" s="31" t="str">
        <f>IFERROR(VLOOKUP($A129,'CONCENTRADO DE CLAVES'!$I$10:$AU$732,V$8,FALSE),"")</f>
        <v>COBAEJ</v>
      </c>
      <c r="W129" s="13">
        <f>IFERROR(VLOOKUP($A129,'CONCENTRADO DE CLAVES'!$I$10:$AU$732,W$8,FALSE),"")</f>
        <v>0</v>
      </c>
      <c r="X129" s="13">
        <f>IFERROR(VLOOKUP($A129,'CONCENTRADO DE CLAVES'!$I$10:$AU$732,X$8,FALSE),"")</f>
        <v>0</v>
      </c>
      <c r="Y129" s="13">
        <f>IFERROR(VLOOKUP($A129,'CONCENTRADO DE CLAVES'!$I$10:$AU$732,Y$8,FALSE),"")</f>
        <v>0</v>
      </c>
      <c r="Z129" s="37">
        <f>IFERROR(VLOOKUP($A129,'CONCENTRADO DE CLAVES'!$I$10:$AU$732,Z$8,FALSE),"")</f>
        <v>0</v>
      </c>
      <c r="AA129" s="13">
        <f>IFERROR(VLOOKUP($A129,'CONCENTRADO DE CLAVES'!$I$10:$AU$732,AA$8,FALSE),"")</f>
        <v>0</v>
      </c>
      <c r="AB129" s="13">
        <f>IFERROR(VLOOKUP($A129,'CONCENTRADO DE CLAVES'!$I$10:$AU$732,AB$8,FALSE),"")</f>
        <v>0</v>
      </c>
      <c r="AC129" s="13">
        <f>IFERROR(VLOOKUP($A129,'CONCENTRADO DE CLAVES'!$I$10:$AU$732,AC$8,FALSE),"")</f>
        <v>0</v>
      </c>
      <c r="AD129" s="37">
        <f>IFERROR(VLOOKUP($A129,'CONCENTRADO DE CLAVES'!$I$10:$AU$732,AD$8,FALSE),"")</f>
        <v>0</v>
      </c>
      <c r="AE129" s="13">
        <f>IFERROR(VLOOKUP($A129,'CONCENTRADO DE CLAVES'!$I$10:$AU$732,AE$8,FALSE),"")</f>
        <v>179803.17</v>
      </c>
      <c r="AF129" s="13">
        <f>IFERROR(VLOOKUP($A129,'CONCENTRADO DE CLAVES'!$I$10:$AU$732,AF$8,FALSE),"")</f>
        <v>0</v>
      </c>
      <c r="AG129" s="13">
        <f>IFERROR(VLOOKUP($A129,'CONCENTRADO DE CLAVES'!$I$10:$AU$732,AG$8,FALSE),"")</f>
        <v>0</v>
      </c>
      <c r="AH129" s="37">
        <f>IFERROR(VLOOKUP($A129,'CONCENTRADO DE CLAVES'!$I$10:$AU$732,AH$8,FALSE),"")</f>
        <v>179803.17</v>
      </c>
      <c r="AI129" s="13">
        <f>IFERROR(VLOOKUP($A129,'CONCENTRADO DE CLAVES'!$I$10:$AU$732,AI$8,FALSE),"")</f>
        <v>0</v>
      </c>
      <c r="AJ129" s="13">
        <f>IFERROR(VLOOKUP($A129,'CONCENTRADO DE CLAVES'!$I$10:$AU$732,AJ$8,FALSE),"")</f>
        <v>0</v>
      </c>
      <c r="AK129" s="13">
        <f>IFERROR(VLOOKUP($A129,'CONCENTRADO DE CLAVES'!$I$10:$AU$732,AK$8,FALSE),"")</f>
        <v>0</v>
      </c>
      <c r="AL129" s="37">
        <f>IFERROR(VLOOKUP($A129,'CONCENTRADO DE CLAVES'!$I$10:$AU$732,AL$8,FALSE),"")</f>
        <v>0</v>
      </c>
      <c r="AM129" s="69">
        <f>IFERROR(VLOOKUP($A129,'CONCENTRADO DE CLAVES'!$I$10:$AU$732,AM$8,FALSE),"")</f>
        <v>179803.17</v>
      </c>
    </row>
    <row r="130" spans="1:39" x14ac:dyDescent="0.25">
      <c r="A130" s="15">
        <v>121</v>
      </c>
      <c r="B130" s="16" t="str">
        <f>IFERROR(VLOOKUP($A130,'CONCENTRADO DE CLAVES'!$I$10:$AU$732,B$8,FALSE),"")</f>
        <v>21121</v>
      </c>
      <c r="C130" s="16">
        <f>IFERROR(VLOOKUP($A130,'CONCENTRADO DE CLAVES'!$I$10:$AU$732,C$8,FALSE),"")</f>
        <v>4</v>
      </c>
      <c r="D130" s="16">
        <f>IFERROR(VLOOKUP($A130,'CONCENTRADO DE CLAVES'!$I$10:$AU$732,D$8,FALSE),"")</f>
        <v>11</v>
      </c>
      <c r="E130" s="16">
        <f>IFERROR(VLOOKUP($A130,'CONCENTRADO DE CLAVES'!$I$10:$AU$732,E$8,FALSE),"")</f>
        <v>152</v>
      </c>
      <c r="F130" s="16">
        <f>IFERROR(VLOOKUP($A130,'CONCENTRADO DE CLAVES'!$I$10:$AU$732,F$8,FALSE),"")</f>
        <v>2</v>
      </c>
      <c r="G130" s="16">
        <f>IFERROR(VLOOKUP($A130,'CONCENTRADO DE CLAVES'!$I$10:$AU$732,G$8,FALSE),"")</f>
        <v>5</v>
      </c>
      <c r="H130" s="16">
        <f>IFERROR(VLOOKUP($A130,'CONCENTRADO DE CLAVES'!$I$10:$AU$732,H$8,FALSE),"")</f>
        <v>2</v>
      </c>
      <c r="I130" s="16">
        <f>IFERROR(VLOOKUP($A130,'CONCENTRADO DE CLAVES'!$I$10:$AU$732,I$8,FALSE),"")</f>
        <v>3</v>
      </c>
      <c r="J130" s="16">
        <f>IFERROR(VLOOKUP($A130,'CONCENTRADO DE CLAVES'!$I$10:$AU$732,J$8,FALSE),"")</f>
        <v>3</v>
      </c>
      <c r="K130" s="16" t="str">
        <f>IFERROR(VLOOKUP($A130,'CONCENTRADO DE CLAVES'!$I$10:$AU$732,K$8,FALSE),"")</f>
        <v>E</v>
      </c>
      <c r="L130" s="16">
        <f>IFERROR(VLOOKUP($A130,'CONCENTRADO DE CLAVES'!$I$10:$AU$732,L$8,FALSE),"")</f>
        <v>150</v>
      </c>
      <c r="M130" s="16">
        <f>IFERROR(VLOOKUP($A130,'CONCENTRADO DE CLAVES'!$I$10:$AU$732,M$8,FALSE),"")</f>
        <v>1</v>
      </c>
      <c r="N130" s="16">
        <f>IFERROR(VLOOKUP($A130,'CONCENTRADO DE CLAVES'!$I$10:$AU$732,N$8,FALSE),"")</f>
        <v>4151</v>
      </c>
      <c r="O130" s="16">
        <f>IFERROR(VLOOKUP($A130,'CONCENTRADO DE CLAVES'!$I$10:$AU$732,O$8,FALSE),"")</f>
        <v>0</v>
      </c>
      <c r="P130" s="16">
        <f>IFERROR(VLOOKUP($A130,'CONCENTRADO DE CLAVES'!$I$10:$AU$732,P$8,FALSE),"")</f>
        <v>5</v>
      </c>
      <c r="Q130" s="16">
        <f>IFERROR(VLOOKUP($A130,'CONCENTRADO DE CLAVES'!$I$10:$AU$732,Q$8,FALSE),"")</f>
        <v>76214</v>
      </c>
      <c r="R130" s="16">
        <f>IFERROR(VLOOKUP($A130,'CONCENTRADO DE CLAVES'!$I$10:$AU$732,R$8,FALSE),"")</f>
        <v>1</v>
      </c>
      <c r="S130" s="16">
        <f>IFERROR(VLOOKUP($A130,'CONCENTRADO DE CLAVES'!$I$10:$AU$732,S$8,FALSE),"")</f>
        <v>10</v>
      </c>
      <c r="T130" s="16">
        <f>IFERROR(VLOOKUP($A130,'CONCENTRADO DE CLAVES'!$I$10:$AU$732,T$8,FALSE),"")</f>
        <v>6</v>
      </c>
      <c r="U130" s="98" t="str">
        <f>IFERROR(VLOOKUP($A130,'CONCENTRADO DE CLAVES'!$I$10:$AU$732,U$8,FALSE),"")</f>
        <v>21121040110015225233E15001415100576214110006</v>
      </c>
      <c r="V130" s="31" t="str">
        <f>IFERROR(VLOOKUP($A130,'CONCENTRADO DE CLAVES'!$I$10:$AU$732,V$8,FALSE),"")</f>
        <v>COBAEJ</v>
      </c>
      <c r="W130" s="13">
        <f>IFERROR(VLOOKUP($A130,'CONCENTRADO DE CLAVES'!$I$10:$AU$732,W$8,FALSE),"")</f>
        <v>0</v>
      </c>
      <c r="X130" s="13">
        <f>IFERROR(VLOOKUP($A130,'CONCENTRADO DE CLAVES'!$I$10:$AU$732,X$8,FALSE),"")</f>
        <v>0</v>
      </c>
      <c r="Y130" s="13">
        <f>IFERROR(VLOOKUP($A130,'CONCENTRADO DE CLAVES'!$I$10:$AU$732,Y$8,FALSE),"")</f>
        <v>0</v>
      </c>
      <c r="Z130" s="37">
        <f>IFERROR(VLOOKUP($A130,'CONCENTRADO DE CLAVES'!$I$10:$AU$732,Z$8,FALSE),"")</f>
        <v>0</v>
      </c>
      <c r="AA130" s="13">
        <f>IFERROR(VLOOKUP($A130,'CONCENTRADO DE CLAVES'!$I$10:$AU$732,AA$8,FALSE),"")</f>
        <v>0</v>
      </c>
      <c r="AB130" s="13">
        <f>IFERROR(VLOOKUP($A130,'CONCENTRADO DE CLAVES'!$I$10:$AU$732,AB$8,FALSE),"")</f>
        <v>0</v>
      </c>
      <c r="AC130" s="13">
        <f>IFERROR(VLOOKUP($A130,'CONCENTRADO DE CLAVES'!$I$10:$AU$732,AC$8,FALSE),"")</f>
        <v>0</v>
      </c>
      <c r="AD130" s="37">
        <f>IFERROR(VLOOKUP($A130,'CONCENTRADO DE CLAVES'!$I$10:$AU$732,AD$8,FALSE),"")</f>
        <v>0</v>
      </c>
      <c r="AE130" s="13">
        <f>IFERROR(VLOOKUP($A130,'CONCENTRADO DE CLAVES'!$I$10:$AU$732,AE$8,FALSE),"")</f>
        <v>359606.34</v>
      </c>
      <c r="AF130" s="13">
        <f>IFERROR(VLOOKUP($A130,'CONCENTRADO DE CLAVES'!$I$10:$AU$732,AF$8,FALSE),"")</f>
        <v>0</v>
      </c>
      <c r="AG130" s="13">
        <f>IFERROR(VLOOKUP($A130,'CONCENTRADO DE CLAVES'!$I$10:$AU$732,AG$8,FALSE),"")</f>
        <v>0</v>
      </c>
      <c r="AH130" s="37">
        <f>IFERROR(VLOOKUP($A130,'CONCENTRADO DE CLAVES'!$I$10:$AU$732,AH$8,FALSE),"")</f>
        <v>359606.34</v>
      </c>
      <c r="AI130" s="13">
        <f>IFERROR(VLOOKUP($A130,'CONCENTRADO DE CLAVES'!$I$10:$AU$732,AI$8,FALSE),"")</f>
        <v>0</v>
      </c>
      <c r="AJ130" s="13">
        <f>IFERROR(VLOOKUP($A130,'CONCENTRADO DE CLAVES'!$I$10:$AU$732,AJ$8,FALSE),"")</f>
        <v>0</v>
      </c>
      <c r="AK130" s="13">
        <f>IFERROR(VLOOKUP($A130,'CONCENTRADO DE CLAVES'!$I$10:$AU$732,AK$8,FALSE),"")</f>
        <v>0</v>
      </c>
      <c r="AL130" s="37">
        <f>IFERROR(VLOOKUP($A130,'CONCENTRADO DE CLAVES'!$I$10:$AU$732,AL$8,FALSE),"")</f>
        <v>0</v>
      </c>
      <c r="AM130" s="69">
        <f>IFERROR(VLOOKUP($A130,'CONCENTRADO DE CLAVES'!$I$10:$AU$732,AM$8,FALSE),"")</f>
        <v>359606.34</v>
      </c>
    </row>
    <row r="131" spans="1:39" x14ac:dyDescent="0.25">
      <c r="A131" s="15">
        <v>122</v>
      </c>
      <c r="B131" s="16" t="str">
        <f>IFERROR(VLOOKUP($A131,'CONCENTRADO DE CLAVES'!$I$10:$AU$732,B$8,FALSE),"")</f>
        <v>21121</v>
      </c>
      <c r="C131" s="16">
        <f>IFERROR(VLOOKUP($A131,'CONCENTRADO DE CLAVES'!$I$10:$AU$732,C$8,FALSE),"")</f>
        <v>4</v>
      </c>
      <c r="D131" s="16">
        <f>IFERROR(VLOOKUP($A131,'CONCENTRADO DE CLAVES'!$I$10:$AU$732,D$8,FALSE),"")</f>
        <v>11</v>
      </c>
      <c r="E131" s="16">
        <f>IFERROR(VLOOKUP($A131,'CONCENTRADO DE CLAVES'!$I$10:$AU$732,E$8,FALSE),"")</f>
        <v>152</v>
      </c>
      <c r="F131" s="16">
        <f>IFERROR(VLOOKUP($A131,'CONCENTRADO DE CLAVES'!$I$10:$AU$732,F$8,FALSE),"")</f>
        <v>2</v>
      </c>
      <c r="G131" s="16">
        <f>IFERROR(VLOOKUP($A131,'CONCENTRADO DE CLAVES'!$I$10:$AU$732,G$8,FALSE),"")</f>
        <v>5</v>
      </c>
      <c r="H131" s="16">
        <f>IFERROR(VLOOKUP($A131,'CONCENTRADO DE CLAVES'!$I$10:$AU$732,H$8,FALSE),"")</f>
        <v>2</v>
      </c>
      <c r="I131" s="16">
        <f>IFERROR(VLOOKUP($A131,'CONCENTRADO DE CLAVES'!$I$10:$AU$732,I$8,FALSE),"")</f>
        <v>3</v>
      </c>
      <c r="J131" s="16">
        <f>IFERROR(VLOOKUP($A131,'CONCENTRADO DE CLAVES'!$I$10:$AU$732,J$8,FALSE),"")</f>
        <v>3</v>
      </c>
      <c r="K131" s="16" t="str">
        <f>IFERROR(VLOOKUP($A131,'CONCENTRADO DE CLAVES'!$I$10:$AU$732,K$8,FALSE),"")</f>
        <v>E</v>
      </c>
      <c r="L131" s="16">
        <f>IFERROR(VLOOKUP($A131,'CONCENTRADO DE CLAVES'!$I$10:$AU$732,L$8,FALSE),"")</f>
        <v>150</v>
      </c>
      <c r="M131" s="16">
        <f>IFERROR(VLOOKUP($A131,'CONCENTRADO DE CLAVES'!$I$10:$AU$732,M$8,FALSE),"")</f>
        <v>1</v>
      </c>
      <c r="N131" s="16">
        <f>IFERROR(VLOOKUP($A131,'CONCENTRADO DE CLAVES'!$I$10:$AU$732,N$8,FALSE),"")</f>
        <v>4151</v>
      </c>
      <c r="O131" s="16">
        <f>IFERROR(VLOOKUP($A131,'CONCENTRADO DE CLAVES'!$I$10:$AU$732,O$8,FALSE),"")</f>
        <v>0</v>
      </c>
      <c r="P131" s="16">
        <f>IFERROR(VLOOKUP($A131,'CONCENTRADO DE CLAVES'!$I$10:$AU$732,P$8,FALSE),"")</f>
        <v>5</v>
      </c>
      <c r="Q131" s="16">
        <f>IFERROR(VLOOKUP($A131,'CONCENTRADO DE CLAVES'!$I$10:$AU$732,Q$8,FALSE),"")</f>
        <v>76214</v>
      </c>
      <c r="R131" s="16">
        <f>IFERROR(VLOOKUP($A131,'CONCENTRADO DE CLAVES'!$I$10:$AU$732,R$8,FALSE),"")</f>
        <v>1</v>
      </c>
      <c r="S131" s="16">
        <f>IFERROR(VLOOKUP($A131,'CONCENTRADO DE CLAVES'!$I$10:$AU$732,S$8,FALSE),"")</f>
        <v>10</v>
      </c>
      <c r="T131" s="16">
        <f>IFERROR(VLOOKUP($A131,'CONCENTRADO DE CLAVES'!$I$10:$AU$732,T$8,FALSE),"")</f>
        <v>5</v>
      </c>
      <c r="U131" s="98" t="str">
        <f>IFERROR(VLOOKUP($A131,'CONCENTRADO DE CLAVES'!$I$10:$AU$732,U$8,FALSE),"")</f>
        <v>21121040110015225233E15001415100576214110005</v>
      </c>
      <c r="V131" s="31" t="str">
        <f>IFERROR(VLOOKUP($A131,'CONCENTRADO DE CLAVES'!$I$10:$AU$732,V$8,FALSE),"")</f>
        <v>COBAEJ</v>
      </c>
      <c r="W131" s="13">
        <f>IFERROR(VLOOKUP($A131,'CONCENTRADO DE CLAVES'!$I$10:$AU$732,W$8,FALSE),"")</f>
        <v>0</v>
      </c>
      <c r="X131" s="13">
        <f>IFERROR(VLOOKUP($A131,'CONCENTRADO DE CLAVES'!$I$10:$AU$732,X$8,FALSE),"")</f>
        <v>0</v>
      </c>
      <c r="Y131" s="13">
        <f>IFERROR(VLOOKUP($A131,'CONCENTRADO DE CLAVES'!$I$10:$AU$732,Y$8,FALSE),"")</f>
        <v>0</v>
      </c>
      <c r="Z131" s="37">
        <f>IFERROR(VLOOKUP($A131,'CONCENTRADO DE CLAVES'!$I$10:$AU$732,Z$8,FALSE),"")</f>
        <v>0</v>
      </c>
      <c r="AA131" s="13">
        <f>IFERROR(VLOOKUP($A131,'CONCENTRADO DE CLAVES'!$I$10:$AU$732,AA$8,FALSE),"")</f>
        <v>0</v>
      </c>
      <c r="AB131" s="13">
        <f>IFERROR(VLOOKUP($A131,'CONCENTRADO DE CLAVES'!$I$10:$AU$732,AB$8,FALSE),"")</f>
        <v>0</v>
      </c>
      <c r="AC131" s="13">
        <f>IFERROR(VLOOKUP($A131,'CONCENTRADO DE CLAVES'!$I$10:$AU$732,AC$8,FALSE),"")</f>
        <v>0</v>
      </c>
      <c r="AD131" s="37">
        <f>IFERROR(VLOOKUP($A131,'CONCENTRADO DE CLAVES'!$I$10:$AU$732,AD$8,FALSE),"")</f>
        <v>0</v>
      </c>
      <c r="AE131" s="13">
        <f>IFERROR(VLOOKUP($A131,'CONCENTRADO DE CLAVES'!$I$10:$AU$732,AE$8,FALSE),"")</f>
        <v>359606.34</v>
      </c>
      <c r="AF131" s="13">
        <f>IFERROR(VLOOKUP($A131,'CONCENTRADO DE CLAVES'!$I$10:$AU$732,AF$8,FALSE),"")</f>
        <v>0</v>
      </c>
      <c r="AG131" s="13">
        <f>IFERROR(VLOOKUP($A131,'CONCENTRADO DE CLAVES'!$I$10:$AU$732,AG$8,FALSE),"")</f>
        <v>0</v>
      </c>
      <c r="AH131" s="37">
        <f>IFERROR(VLOOKUP($A131,'CONCENTRADO DE CLAVES'!$I$10:$AU$732,AH$8,FALSE),"")</f>
        <v>359606.34</v>
      </c>
      <c r="AI131" s="13">
        <f>IFERROR(VLOOKUP($A131,'CONCENTRADO DE CLAVES'!$I$10:$AU$732,AI$8,FALSE),"")</f>
        <v>0</v>
      </c>
      <c r="AJ131" s="13">
        <f>IFERROR(VLOOKUP($A131,'CONCENTRADO DE CLAVES'!$I$10:$AU$732,AJ$8,FALSE),"")</f>
        <v>0</v>
      </c>
      <c r="AK131" s="13">
        <f>IFERROR(VLOOKUP($A131,'CONCENTRADO DE CLAVES'!$I$10:$AU$732,AK$8,FALSE),"")</f>
        <v>0</v>
      </c>
      <c r="AL131" s="37">
        <f>IFERROR(VLOOKUP($A131,'CONCENTRADO DE CLAVES'!$I$10:$AU$732,AL$8,FALSE),"")</f>
        <v>0</v>
      </c>
      <c r="AM131" s="69">
        <f>IFERROR(VLOOKUP($A131,'CONCENTRADO DE CLAVES'!$I$10:$AU$732,AM$8,FALSE),"")</f>
        <v>359606.34</v>
      </c>
    </row>
    <row r="132" spans="1:39" x14ac:dyDescent="0.25">
      <c r="A132" s="15">
        <v>123</v>
      </c>
      <c r="B132" s="16" t="str">
        <f>IFERROR(VLOOKUP($A132,'CONCENTRADO DE CLAVES'!$I$10:$AU$732,B$8,FALSE),"")</f>
        <v>21121</v>
      </c>
      <c r="C132" s="16">
        <f>IFERROR(VLOOKUP($A132,'CONCENTRADO DE CLAVES'!$I$10:$AU$732,C$8,FALSE),"")</f>
        <v>4</v>
      </c>
      <c r="D132" s="16">
        <f>IFERROR(VLOOKUP($A132,'CONCENTRADO DE CLAVES'!$I$10:$AU$732,D$8,FALSE),"")</f>
        <v>11</v>
      </c>
      <c r="E132" s="16">
        <f>IFERROR(VLOOKUP($A132,'CONCENTRADO DE CLAVES'!$I$10:$AU$732,E$8,FALSE),"")</f>
        <v>152</v>
      </c>
      <c r="F132" s="16">
        <f>IFERROR(VLOOKUP($A132,'CONCENTRADO DE CLAVES'!$I$10:$AU$732,F$8,FALSE),"")</f>
        <v>2</v>
      </c>
      <c r="G132" s="16">
        <f>IFERROR(VLOOKUP($A132,'CONCENTRADO DE CLAVES'!$I$10:$AU$732,G$8,FALSE),"")</f>
        <v>5</v>
      </c>
      <c r="H132" s="16">
        <f>IFERROR(VLOOKUP($A132,'CONCENTRADO DE CLAVES'!$I$10:$AU$732,H$8,FALSE),"")</f>
        <v>2</v>
      </c>
      <c r="I132" s="16">
        <f>IFERROR(VLOOKUP($A132,'CONCENTRADO DE CLAVES'!$I$10:$AU$732,I$8,FALSE),"")</f>
        <v>3</v>
      </c>
      <c r="J132" s="16">
        <f>IFERROR(VLOOKUP($A132,'CONCENTRADO DE CLAVES'!$I$10:$AU$732,J$8,FALSE),"")</f>
        <v>3</v>
      </c>
      <c r="K132" s="16" t="str">
        <f>IFERROR(VLOOKUP($A132,'CONCENTRADO DE CLAVES'!$I$10:$AU$732,K$8,FALSE),"")</f>
        <v>E</v>
      </c>
      <c r="L132" s="16">
        <f>IFERROR(VLOOKUP($A132,'CONCENTRADO DE CLAVES'!$I$10:$AU$732,L$8,FALSE),"")</f>
        <v>150</v>
      </c>
      <c r="M132" s="16">
        <f>IFERROR(VLOOKUP($A132,'CONCENTRADO DE CLAVES'!$I$10:$AU$732,M$8,FALSE),"")</f>
        <v>1</v>
      </c>
      <c r="N132" s="16">
        <f>IFERROR(VLOOKUP($A132,'CONCENTRADO DE CLAVES'!$I$10:$AU$732,N$8,FALSE),"")</f>
        <v>4151</v>
      </c>
      <c r="O132" s="16">
        <f>IFERROR(VLOOKUP($A132,'CONCENTRADO DE CLAVES'!$I$10:$AU$732,O$8,FALSE),"")</f>
        <v>0</v>
      </c>
      <c r="P132" s="16">
        <f>IFERROR(VLOOKUP($A132,'CONCENTRADO DE CLAVES'!$I$10:$AU$732,P$8,FALSE),"")</f>
        <v>5</v>
      </c>
      <c r="Q132" s="16">
        <f>IFERROR(VLOOKUP($A132,'CONCENTRADO DE CLAVES'!$I$10:$AU$732,Q$8,FALSE),"")</f>
        <v>76214</v>
      </c>
      <c r="R132" s="16">
        <f>IFERROR(VLOOKUP($A132,'CONCENTRADO DE CLAVES'!$I$10:$AU$732,R$8,FALSE),"")</f>
        <v>1</v>
      </c>
      <c r="S132" s="16">
        <f>IFERROR(VLOOKUP($A132,'CONCENTRADO DE CLAVES'!$I$10:$AU$732,S$8,FALSE),"")</f>
        <v>10</v>
      </c>
      <c r="T132" s="16">
        <f>IFERROR(VLOOKUP($A132,'CONCENTRADO DE CLAVES'!$I$10:$AU$732,T$8,FALSE),"")</f>
        <v>55</v>
      </c>
      <c r="U132" s="98" t="str">
        <f>IFERROR(VLOOKUP($A132,'CONCENTRADO DE CLAVES'!$I$10:$AU$732,U$8,FALSE),"")</f>
        <v>21121040110015225233E15001415100576214110055</v>
      </c>
      <c r="V132" s="31" t="str">
        <f>IFERROR(VLOOKUP($A132,'CONCENTRADO DE CLAVES'!$I$10:$AU$732,V$8,FALSE),"")</f>
        <v>COBAEJ</v>
      </c>
      <c r="W132" s="13">
        <f>IFERROR(VLOOKUP($A132,'CONCENTRADO DE CLAVES'!$I$10:$AU$732,W$8,FALSE),"")</f>
        <v>0</v>
      </c>
      <c r="X132" s="13">
        <f>IFERROR(VLOOKUP($A132,'CONCENTRADO DE CLAVES'!$I$10:$AU$732,X$8,FALSE),"")</f>
        <v>0</v>
      </c>
      <c r="Y132" s="13">
        <f>IFERROR(VLOOKUP($A132,'CONCENTRADO DE CLAVES'!$I$10:$AU$732,Y$8,FALSE),"")</f>
        <v>0</v>
      </c>
      <c r="Z132" s="37">
        <f>IFERROR(VLOOKUP($A132,'CONCENTRADO DE CLAVES'!$I$10:$AU$732,Z$8,FALSE),"")</f>
        <v>0</v>
      </c>
      <c r="AA132" s="13">
        <f>IFERROR(VLOOKUP($A132,'CONCENTRADO DE CLAVES'!$I$10:$AU$732,AA$8,FALSE),"")</f>
        <v>0</v>
      </c>
      <c r="AB132" s="13">
        <f>IFERROR(VLOOKUP($A132,'CONCENTRADO DE CLAVES'!$I$10:$AU$732,AB$8,FALSE),"")</f>
        <v>0</v>
      </c>
      <c r="AC132" s="13">
        <f>IFERROR(VLOOKUP($A132,'CONCENTRADO DE CLAVES'!$I$10:$AU$732,AC$8,FALSE),"")</f>
        <v>0</v>
      </c>
      <c r="AD132" s="37">
        <f>IFERROR(VLOOKUP($A132,'CONCENTRADO DE CLAVES'!$I$10:$AU$732,AD$8,FALSE),"")</f>
        <v>0</v>
      </c>
      <c r="AE132" s="13">
        <f>IFERROR(VLOOKUP($A132,'CONCENTRADO DE CLAVES'!$I$10:$AU$732,AE$8,FALSE),"")</f>
        <v>89901.58</v>
      </c>
      <c r="AF132" s="13">
        <f>IFERROR(VLOOKUP($A132,'CONCENTRADO DE CLAVES'!$I$10:$AU$732,AF$8,FALSE),"")</f>
        <v>0</v>
      </c>
      <c r="AG132" s="13">
        <f>IFERROR(VLOOKUP($A132,'CONCENTRADO DE CLAVES'!$I$10:$AU$732,AG$8,FALSE),"")</f>
        <v>0</v>
      </c>
      <c r="AH132" s="37">
        <f>IFERROR(VLOOKUP($A132,'CONCENTRADO DE CLAVES'!$I$10:$AU$732,AH$8,FALSE),"")</f>
        <v>89901.58</v>
      </c>
      <c r="AI132" s="13">
        <f>IFERROR(VLOOKUP($A132,'CONCENTRADO DE CLAVES'!$I$10:$AU$732,AI$8,FALSE),"")</f>
        <v>0</v>
      </c>
      <c r="AJ132" s="13">
        <f>IFERROR(VLOOKUP($A132,'CONCENTRADO DE CLAVES'!$I$10:$AU$732,AJ$8,FALSE),"")</f>
        <v>0</v>
      </c>
      <c r="AK132" s="13">
        <f>IFERROR(VLOOKUP($A132,'CONCENTRADO DE CLAVES'!$I$10:$AU$732,AK$8,FALSE),"")</f>
        <v>0</v>
      </c>
      <c r="AL132" s="37">
        <f>IFERROR(VLOOKUP($A132,'CONCENTRADO DE CLAVES'!$I$10:$AU$732,AL$8,FALSE),"")</f>
        <v>0</v>
      </c>
      <c r="AM132" s="69">
        <f>IFERROR(VLOOKUP($A132,'CONCENTRADO DE CLAVES'!$I$10:$AU$732,AM$8,FALSE),"")</f>
        <v>89901.58</v>
      </c>
    </row>
    <row r="133" spans="1:39" x14ac:dyDescent="0.25">
      <c r="A133" s="15">
        <v>124</v>
      </c>
      <c r="B133" s="16" t="str">
        <f>IFERROR(VLOOKUP($A133,'CONCENTRADO DE CLAVES'!$I$10:$AU$732,B$8,FALSE),"")</f>
        <v>21121</v>
      </c>
      <c r="C133" s="16">
        <f>IFERROR(VLOOKUP($A133,'CONCENTRADO DE CLAVES'!$I$10:$AU$732,C$8,FALSE),"")</f>
        <v>4</v>
      </c>
      <c r="D133" s="16">
        <f>IFERROR(VLOOKUP($A133,'CONCENTRADO DE CLAVES'!$I$10:$AU$732,D$8,FALSE),"")</f>
        <v>11</v>
      </c>
      <c r="E133" s="16">
        <f>IFERROR(VLOOKUP($A133,'CONCENTRADO DE CLAVES'!$I$10:$AU$732,E$8,FALSE),"")</f>
        <v>152</v>
      </c>
      <c r="F133" s="16">
        <f>IFERROR(VLOOKUP($A133,'CONCENTRADO DE CLAVES'!$I$10:$AU$732,F$8,FALSE),"")</f>
        <v>2</v>
      </c>
      <c r="G133" s="16">
        <f>IFERROR(VLOOKUP($A133,'CONCENTRADO DE CLAVES'!$I$10:$AU$732,G$8,FALSE),"")</f>
        <v>5</v>
      </c>
      <c r="H133" s="16">
        <f>IFERROR(VLOOKUP($A133,'CONCENTRADO DE CLAVES'!$I$10:$AU$732,H$8,FALSE),"")</f>
        <v>2</v>
      </c>
      <c r="I133" s="16">
        <f>IFERROR(VLOOKUP($A133,'CONCENTRADO DE CLAVES'!$I$10:$AU$732,I$8,FALSE),"")</f>
        <v>3</v>
      </c>
      <c r="J133" s="16">
        <f>IFERROR(VLOOKUP($A133,'CONCENTRADO DE CLAVES'!$I$10:$AU$732,J$8,FALSE),"")</f>
        <v>3</v>
      </c>
      <c r="K133" s="16" t="str">
        <f>IFERROR(VLOOKUP($A133,'CONCENTRADO DE CLAVES'!$I$10:$AU$732,K$8,FALSE),"")</f>
        <v>E</v>
      </c>
      <c r="L133" s="16">
        <f>IFERROR(VLOOKUP($A133,'CONCENTRADO DE CLAVES'!$I$10:$AU$732,L$8,FALSE),"")</f>
        <v>150</v>
      </c>
      <c r="M133" s="16">
        <f>IFERROR(VLOOKUP($A133,'CONCENTRADO DE CLAVES'!$I$10:$AU$732,M$8,FALSE),"")</f>
        <v>1</v>
      </c>
      <c r="N133" s="16">
        <f>IFERROR(VLOOKUP($A133,'CONCENTRADO DE CLAVES'!$I$10:$AU$732,N$8,FALSE),"")</f>
        <v>4151</v>
      </c>
      <c r="O133" s="16">
        <f>IFERROR(VLOOKUP($A133,'CONCENTRADO DE CLAVES'!$I$10:$AU$732,O$8,FALSE),"")</f>
        <v>0</v>
      </c>
      <c r="P133" s="16">
        <f>IFERROR(VLOOKUP($A133,'CONCENTRADO DE CLAVES'!$I$10:$AU$732,P$8,FALSE),"")</f>
        <v>5</v>
      </c>
      <c r="Q133" s="16">
        <f>IFERROR(VLOOKUP($A133,'CONCENTRADO DE CLAVES'!$I$10:$AU$732,Q$8,FALSE),"")</f>
        <v>76214</v>
      </c>
      <c r="R133" s="16">
        <f>IFERROR(VLOOKUP($A133,'CONCENTRADO DE CLAVES'!$I$10:$AU$732,R$8,FALSE),"")</f>
        <v>1</v>
      </c>
      <c r="S133" s="16">
        <f>IFERROR(VLOOKUP($A133,'CONCENTRADO DE CLAVES'!$I$10:$AU$732,S$8,FALSE),"")</f>
        <v>10</v>
      </c>
      <c r="T133" s="16">
        <f>IFERROR(VLOOKUP($A133,'CONCENTRADO DE CLAVES'!$I$10:$AU$732,T$8,FALSE),"")</f>
        <v>83</v>
      </c>
      <c r="U133" s="98" t="str">
        <f>IFERROR(VLOOKUP($A133,'CONCENTRADO DE CLAVES'!$I$10:$AU$732,U$8,FALSE),"")</f>
        <v>21121040110015225233E15001415100576214110083</v>
      </c>
      <c r="V133" s="31" t="str">
        <f>IFERROR(VLOOKUP($A133,'CONCENTRADO DE CLAVES'!$I$10:$AU$732,V$8,FALSE),"")</f>
        <v>COBAEJ</v>
      </c>
      <c r="W133" s="13">
        <f>IFERROR(VLOOKUP($A133,'CONCENTRADO DE CLAVES'!$I$10:$AU$732,W$8,FALSE),"")</f>
        <v>0</v>
      </c>
      <c r="X133" s="13">
        <f>IFERROR(VLOOKUP($A133,'CONCENTRADO DE CLAVES'!$I$10:$AU$732,X$8,FALSE),"")</f>
        <v>0</v>
      </c>
      <c r="Y133" s="13">
        <f>IFERROR(VLOOKUP($A133,'CONCENTRADO DE CLAVES'!$I$10:$AU$732,Y$8,FALSE),"")</f>
        <v>0</v>
      </c>
      <c r="Z133" s="37">
        <f>IFERROR(VLOOKUP($A133,'CONCENTRADO DE CLAVES'!$I$10:$AU$732,Z$8,FALSE),"")</f>
        <v>0</v>
      </c>
      <c r="AA133" s="13">
        <f>IFERROR(VLOOKUP($A133,'CONCENTRADO DE CLAVES'!$I$10:$AU$732,AA$8,FALSE),"")</f>
        <v>0</v>
      </c>
      <c r="AB133" s="13">
        <f>IFERROR(VLOOKUP($A133,'CONCENTRADO DE CLAVES'!$I$10:$AU$732,AB$8,FALSE),"")</f>
        <v>0</v>
      </c>
      <c r="AC133" s="13">
        <f>IFERROR(VLOOKUP($A133,'CONCENTRADO DE CLAVES'!$I$10:$AU$732,AC$8,FALSE),"")</f>
        <v>0</v>
      </c>
      <c r="AD133" s="37">
        <f>IFERROR(VLOOKUP($A133,'CONCENTRADO DE CLAVES'!$I$10:$AU$732,AD$8,FALSE),"")</f>
        <v>0</v>
      </c>
      <c r="AE133" s="13">
        <f>IFERROR(VLOOKUP($A133,'CONCENTRADO DE CLAVES'!$I$10:$AU$732,AE$8,FALSE),"")</f>
        <v>179803.17</v>
      </c>
      <c r="AF133" s="13">
        <f>IFERROR(VLOOKUP($A133,'CONCENTRADO DE CLAVES'!$I$10:$AU$732,AF$8,FALSE),"")</f>
        <v>0</v>
      </c>
      <c r="AG133" s="13">
        <f>IFERROR(VLOOKUP($A133,'CONCENTRADO DE CLAVES'!$I$10:$AU$732,AG$8,FALSE),"")</f>
        <v>0</v>
      </c>
      <c r="AH133" s="37">
        <f>IFERROR(VLOOKUP($A133,'CONCENTRADO DE CLAVES'!$I$10:$AU$732,AH$8,FALSE),"")</f>
        <v>179803.17</v>
      </c>
      <c r="AI133" s="13">
        <f>IFERROR(VLOOKUP($A133,'CONCENTRADO DE CLAVES'!$I$10:$AU$732,AI$8,FALSE),"")</f>
        <v>0</v>
      </c>
      <c r="AJ133" s="13">
        <f>IFERROR(VLOOKUP($A133,'CONCENTRADO DE CLAVES'!$I$10:$AU$732,AJ$8,FALSE),"")</f>
        <v>0</v>
      </c>
      <c r="AK133" s="13">
        <f>IFERROR(VLOOKUP($A133,'CONCENTRADO DE CLAVES'!$I$10:$AU$732,AK$8,FALSE),"")</f>
        <v>0</v>
      </c>
      <c r="AL133" s="37">
        <f>IFERROR(VLOOKUP($A133,'CONCENTRADO DE CLAVES'!$I$10:$AU$732,AL$8,FALSE),"")</f>
        <v>0</v>
      </c>
      <c r="AM133" s="69">
        <f>IFERROR(VLOOKUP($A133,'CONCENTRADO DE CLAVES'!$I$10:$AU$732,AM$8,FALSE),"")</f>
        <v>179803.17</v>
      </c>
    </row>
    <row r="134" spans="1:39" x14ac:dyDescent="0.25">
      <c r="A134" s="15">
        <v>125</v>
      </c>
      <c r="B134" s="16" t="str">
        <f>IFERROR(VLOOKUP($A134,'CONCENTRADO DE CLAVES'!$I$10:$AU$732,B$8,FALSE),"")</f>
        <v>21121</v>
      </c>
      <c r="C134" s="16">
        <f>IFERROR(VLOOKUP($A134,'CONCENTRADO DE CLAVES'!$I$10:$AU$732,C$8,FALSE),"")</f>
        <v>4</v>
      </c>
      <c r="D134" s="16">
        <f>IFERROR(VLOOKUP($A134,'CONCENTRADO DE CLAVES'!$I$10:$AU$732,D$8,FALSE),"")</f>
        <v>11</v>
      </c>
      <c r="E134" s="16">
        <f>IFERROR(VLOOKUP($A134,'CONCENTRADO DE CLAVES'!$I$10:$AU$732,E$8,FALSE),"")</f>
        <v>152</v>
      </c>
      <c r="F134" s="16">
        <f>IFERROR(VLOOKUP($A134,'CONCENTRADO DE CLAVES'!$I$10:$AU$732,F$8,FALSE),"")</f>
        <v>2</v>
      </c>
      <c r="G134" s="16">
        <f>IFERROR(VLOOKUP($A134,'CONCENTRADO DE CLAVES'!$I$10:$AU$732,G$8,FALSE),"")</f>
        <v>5</v>
      </c>
      <c r="H134" s="16">
        <f>IFERROR(VLOOKUP($A134,'CONCENTRADO DE CLAVES'!$I$10:$AU$732,H$8,FALSE),"")</f>
        <v>2</v>
      </c>
      <c r="I134" s="16">
        <f>IFERROR(VLOOKUP($A134,'CONCENTRADO DE CLAVES'!$I$10:$AU$732,I$8,FALSE),"")</f>
        <v>3</v>
      </c>
      <c r="J134" s="16">
        <f>IFERROR(VLOOKUP($A134,'CONCENTRADO DE CLAVES'!$I$10:$AU$732,J$8,FALSE),"")</f>
        <v>3</v>
      </c>
      <c r="K134" s="16" t="str">
        <f>IFERROR(VLOOKUP($A134,'CONCENTRADO DE CLAVES'!$I$10:$AU$732,K$8,FALSE),"")</f>
        <v>E</v>
      </c>
      <c r="L134" s="16">
        <f>IFERROR(VLOOKUP($A134,'CONCENTRADO DE CLAVES'!$I$10:$AU$732,L$8,FALSE),"")</f>
        <v>150</v>
      </c>
      <c r="M134" s="16">
        <f>IFERROR(VLOOKUP($A134,'CONCENTRADO DE CLAVES'!$I$10:$AU$732,M$8,FALSE),"")</f>
        <v>1</v>
      </c>
      <c r="N134" s="16">
        <f>IFERROR(VLOOKUP($A134,'CONCENTRADO DE CLAVES'!$I$10:$AU$732,N$8,FALSE),"")</f>
        <v>4151</v>
      </c>
      <c r="O134" s="16">
        <f>IFERROR(VLOOKUP($A134,'CONCENTRADO DE CLAVES'!$I$10:$AU$732,O$8,FALSE),"")</f>
        <v>0</v>
      </c>
      <c r="P134" s="16">
        <f>IFERROR(VLOOKUP($A134,'CONCENTRADO DE CLAVES'!$I$10:$AU$732,P$8,FALSE),"")</f>
        <v>5</v>
      </c>
      <c r="Q134" s="16">
        <f>IFERROR(VLOOKUP($A134,'CONCENTRADO DE CLAVES'!$I$10:$AU$732,Q$8,FALSE),"")</f>
        <v>76214</v>
      </c>
      <c r="R134" s="16">
        <f>IFERROR(VLOOKUP($A134,'CONCENTRADO DE CLAVES'!$I$10:$AU$732,R$8,FALSE),"")</f>
        <v>1</v>
      </c>
      <c r="S134" s="16">
        <f>IFERROR(VLOOKUP($A134,'CONCENTRADO DE CLAVES'!$I$10:$AU$732,S$8,FALSE),"")</f>
        <v>6</v>
      </c>
      <c r="T134" s="16">
        <f>IFERROR(VLOOKUP($A134,'CONCENTRADO DE CLAVES'!$I$10:$AU$732,T$8,FALSE),"")</f>
        <v>49</v>
      </c>
      <c r="U134" s="98" t="str">
        <f>IFERROR(VLOOKUP($A134,'CONCENTRADO DE CLAVES'!$I$10:$AU$732,U$8,FALSE),"")</f>
        <v>21121040110015225233E15001415100576214106049</v>
      </c>
      <c r="V134" s="31" t="str">
        <f>IFERROR(VLOOKUP($A134,'CONCENTRADO DE CLAVES'!$I$10:$AU$732,V$8,FALSE),"")</f>
        <v>COBAEJ</v>
      </c>
      <c r="W134" s="13">
        <f>IFERROR(VLOOKUP($A134,'CONCENTRADO DE CLAVES'!$I$10:$AU$732,W$8,FALSE),"")</f>
        <v>0</v>
      </c>
      <c r="X134" s="13">
        <f>IFERROR(VLOOKUP($A134,'CONCENTRADO DE CLAVES'!$I$10:$AU$732,X$8,FALSE),"")</f>
        <v>0</v>
      </c>
      <c r="Y134" s="13">
        <f>IFERROR(VLOOKUP($A134,'CONCENTRADO DE CLAVES'!$I$10:$AU$732,Y$8,FALSE),"")</f>
        <v>0</v>
      </c>
      <c r="Z134" s="37">
        <f>IFERROR(VLOOKUP($A134,'CONCENTRADO DE CLAVES'!$I$10:$AU$732,Z$8,FALSE),"")</f>
        <v>0</v>
      </c>
      <c r="AA134" s="13">
        <f>IFERROR(VLOOKUP($A134,'CONCENTRADO DE CLAVES'!$I$10:$AU$732,AA$8,FALSE),"")</f>
        <v>0</v>
      </c>
      <c r="AB134" s="13">
        <f>IFERROR(VLOOKUP($A134,'CONCENTRADO DE CLAVES'!$I$10:$AU$732,AB$8,FALSE),"")</f>
        <v>0</v>
      </c>
      <c r="AC134" s="13">
        <f>IFERROR(VLOOKUP($A134,'CONCENTRADO DE CLAVES'!$I$10:$AU$732,AC$8,FALSE),"")</f>
        <v>0</v>
      </c>
      <c r="AD134" s="37">
        <f>IFERROR(VLOOKUP($A134,'CONCENTRADO DE CLAVES'!$I$10:$AU$732,AD$8,FALSE),"")</f>
        <v>0</v>
      </c>
      <c r="AE134" s="13">
        <f>IFERROR(VLOOKUP($A134,'CONCENTRADO DE CLAVES'!$I$10:$AU$732,AE$8,FALSE),"")</f>
        <v>179803.17</v>
      </c>
      <c r="AF134" s="13">
        <f>IFERROR(VLOOKUP($A134,'CONCENTRADO DE CLAVES'!$I$10:$AU$732,AF$8,FALSE),"")</f>
        <v>0</v>
      </c>
      <c r="AG134" s="13">
        <f>IFERROR(VLOOKUP($A134,'CONCENTRADO DE CLAVES'!$I$10:$AU$732,AG$8,FALSE),"")</f>
        <v>0</v>
      </c>
      <c r="AH134" s="37">
        <f>IFERROR(VLOOKUP($A134,'CONCENTRADO DE CLAVES'!$I$10:$AU$732,AH$8,FALSE),"")</f>
        <v>179803.17</v>
      </c>
      <c r="AI134" s="13">
        <f>IFERROR(VLOOKUP($A134,'CONCENTRADO DE CLAVES'!$I$10:$AU$732,AI$8,FALSE),"")</f>
        <v>0</v>
      </c>
      <c r="AJ134" s="13">
        <f>IFERROR(VLOOKUP($A134,'CONCENTRADO DE CLAVES'!$I$10:$AU$732,AJ$8,FALSE),"")</f>
        <v>0</v>
      </c>
      <c r="AK134" s="13">
        <f>IFERROR(VLOOKUP($A134,'CONCENTRADO DE CLAVES'!$I$10:$AU$732,AK$8,FALSE),"")</f>
        <v>0</v>
      </c>
      <c r="AL134" s="37">
        <f>IFERROR(VLOOKUP($A134,'CONCENTRADO DE CLAVES'!$I$10:$AU$732,AL$8,FALSE),"")</f>
        <v>0</v>
      </c>
      <c r="AM134" s="69">
        <f>IFERROR(VLOOKUP($A134,'CONCENTRADO DE CLAVES'!$I$10:$AU$732,AM$8,FALSE),"")</f>
        <v>179803.17</v>
      </c>
    </row>
    <row r="135" spans="1:39" x14ac:dyDescent="0.25">
      <c r="A135" s="15">
        <v>126</v>
      </c>
      <c r="B135" s="16" t="str">
        <f>IFERROR(VLOOKUP($A135,'CONCENTRADO DE CLAVES'!$I$10:$AU$732,B$8,FALSE),"")</f>
        <v>21121</v>
      </c>
      <c r="C135" s="16">
        <f>IFERROR(VLOOKUP($A135,'CONCENTRADO DE CLAVES'!$I$10:$AU$732,C$8,FALSE),"")</f>
        <v>4</v>
      </c>
      <c r="D135" s="16">
        <f>IFERROR(VLOOKUP($A135,'CONCENTRADO DE CLAVES'!$I$10:$AU$732,D$8,FALSE),"")</f>
        <v>11</v>
      </c>
      <c r="E135" s="16">
        <f>IFERROR(VLOOKUP($A135,'CONCENTRADO DE CLAVES'!$I$10:$AU$732,E$8,FALSE),"")</f>
        <v>152</v>
      </c>
      <c r="F135" s="16">
        <f>IFERROR(VLOOKUP($A135,'CONCENTRADO DE CLAVES'!$I$10:$AU$732,F$8,FALSE),"")</f>
        <v>2</v>
      </c>
      <c r="G135" s="16">
        <f>IFERROR(VLOOKUP($A135,'CONCENTRADO DE CLAVES'!$I$10:$AU$732,G$8,FALSE),"")</f>
        <v>5</v>
      </c>
      <c r="H135" s="16">
        <f>IFERROR(VLOOKUP($A135,'CONCENTRADO DE CLAVES'!$I$10:$AU$732,H$8,FALSE),"")</f>
        <v>2</v>
      </c>
      <c r="I135" s="16">
        <f>IFERROR(VLOOKUP($A135,'CONCENTRADO DE CLAVES'!$I$10:$AU$732,I$8,FALSE),"")</f>
        <v>3</v>
      </c>
      <c r="J135" s="16">
        <f>IFERROR(VLOOKUP($A135,'CONCENTRADO DE CLAVES'!$I$10:$AU$732,J$8,FALSE),"")</f>
        <v>3</v>
      </c>
      <c r="K135" s="16" t="str">
        <f>IFERROR(VLOOKUP($A135,'CONCENTRADO DE CLAVES'!$I$10:$AU$732,K$8,FALSE),"")</f>
        <v>E</v>
      </c>
      <c r="L135" s="16">
        <f>IFERROR(VLOOKUP($A135,'CONCENTRADO DE CLAVES'!$I$10:$AU$732,L$8,FALSE),"")</f>
        <v>150</v>
      </c>
      <c r="M135" s="16">
        <f>IFERROR(VLOOKUP($A135,'CONCENTRADO DE CLAVES'!$I$10:$AU$732,M$8,FALSE),"")</f>
        <v>1</v>
      </c>
      <c r="N135" s="16">
        <f>IFERROR(VLOOKUP($A135,'CONCENTRADO DE CLAVES'!$I$10:$AU$732,N$8,FALSE),"")</f>
        <v>4151</v>
      </c>
      <c r="O135" s="16">
        <f>IFERROR(VLOOKUP($A135,'CONCENTRADO DE CLAVES'!$I$10:$AU$732,O$8,FALSE),"")</f>
        <v>0</v>
      </c>
      <c r="P135" s="16">
        <f>IFERROR(VLOOKUP($A135,'CONCENTRADO DE CLAVES'!$I$10:$AU$732,P$8,FALSE),"")</f>
        <v>5</v>
      </c>
      <c r="Q135" s="16">
        <f>IFERROR(VLOOKUP($A135,'CONCENTRADO DE CLAVES'!$I$10:$AU$732,Q$8,FALSE),"")</f>
        <v>76214</v>
      </c>
      <c r="R135" s="16">
        <f>IFERROR(VLOOKUP($A135,'CONCENTRADO DE CLAVES'!$I$10:$AU$732,R$8,FALSE),"")</f>
        <v>1</v>
      </c>
      <c r="S135" s="16">
        <f>IFERROR(VLOOKUP($A135,'CONCENTRADO DE CLAVES'!$I$10:$AU$732,S$8,FALSE),"")</f>
        <v>6</v>
      </c>
      <c r="T135" s="16">
        <f>IFERROR(VLOOKUP($A135,'CONCENTRADO DE CLAVES'!$I$10:$AU$732,T$8,FALSE),"")</f>
        <v>108</v>
      </c>
      <c r="U135" s="98" t="str">
        <f>IFERROR(VLOOKUP($A135,'CONCENTRADO DE CLAVES'!$I$10:$AU$732,U$8,FALSE),"")</f>
        <v>21121040110015225233E15001415100576214106108</v>
      </c>
      <c r="V135" s="31" t="str">
        <f>IFERROR(VLOOKUP($A135,'CONCENTRADO DE CLAVES'!$I$10:$AU$732,V$8,FALSE),"")</f>
        <v>COBAEJ</v>
      </c>
      <c r="W135" s="13">
        <f>IFERROR(VLOOKUP($A135,'CONCENTRADO DE CLAVES'!$I$10:$AU$732,W$8,FALSE),"")</f>
        <v>0</v>
      </c>
      <c r="X135" s="13">
        <f>IFERROR(VLOOKUP($A135,'CONCENTRADO DE CLAVES'!$I$10:$AU$732,X$8,FALSE),"")</f>
        <v>0</v>
      </c>
      <c r="Y135" s="13">
        <f>IFERROR(VLOOKUP($A135,'CONCENTRADO DE CLAVES'!$I$10:$AU$732,Y$8,FALSE),"")</f>
        <v>0</v>
      </c>
      <c r="Z135" s="37">
        <f>IFERROR(VLOOKUP($A135,'CONCENTRADO DE CLAVES'!$I$10:$AU$732,Z$8,FALSE),"")</f>
        <v>0</v>
      </c>
      <c r="AA135" s="13">
        <f>IFERROR(VLOOKUP($A135,'CONCENTRADO DE CLAVES'!$I$10:$AU$732,AA$8,FALSE),"")</f>
        <v>0</v>
      </c>
      <c r="AB135" s="13">
        <f>IFERROR(VLOOKUP($A135,'CONCENTRADO DE CLAVES'!$I$10:$AU$732,AB$8,FALSE),"")</f>
        <v>0</v>
      </c>
      <c r="AC135" s="13">
        <f>IFERROR(VLOOKUP($A135,'CONCENTRADO DE CLAVES'!$I$10:$AU$732,AC$8,FALSE),"")</f>
        <v>0</v>
      </c>
      <c r="AD135" s="37">
        <f>IFERROR(VLOOKUP($A135,'CONCENTRADO DE CLAVES'!$I$10:$AU$732,AD$8,FALSE),"")</f>
        <v>0</v>
      </c>
      <c r="AE135" s="13">
        <f>IFERROR(VLOOKUP($A135,'CONCENTRADO DE CLAVES'!$I$10:$AU$732,AE$8,FALSE),"")</f>
        <v>89901.58</v>
      </c>
      <c r="AF135" s="13">
        <f>IFERROR(VLOOKUP($A135,'CONCENTRADO DE CLAVES'!$I$10:$AU$732,AF$8,FALSE),"")</f>
        <v>0</v>
      </c>
      <c r="AG135" s="13">
        <f>IFERROR(VLOOKUP($A135,'CONCENTRADO DE CLAVES'!$I$10:$AU$732,AG$8,FALSE),"")</f>
        <v>0</v>
      </c>
      <c r="AH135" s="37">
        <f>IFERROR(VLOOKUP($A135,'CONCENTRADO DE CLAVES'!$I$10:$AU$732,AH$8,FALSE),"")</f>
        <v>89901.58</v>
      </c>
      <c r="AI135" s="13">
        <f>IFERROR(VLOOKUP($A135,'CONCENTRADO DE CLAVES'!$I$10:$AU$732,AI$8,FALSE),"")</f>
        <v>0</v>
      </c>
      <c r="AJ135" s="13">
        <f>IFERROR(VLOOKUP($A135,'CONCENTRADO DE CLAVES'!$I$10:$AU$732,AJ$8,FALSE),"")</f>
        <v>0</v>
      </c>
      <c r="AK135" s="13">
        <f>IFERROR(VLOOKUP($A135,'CONCENTRADO DE CLAVES'!$I$10:$AU$732,AK$8,FALSE),"")</f>
        <v>0</v>
      </c>
      <c r="AL135" s="37">
        <f>IFERROR(VLOOKUP($A135,'CONCENTRADO DE CLAVES'!$I$10:$AU$732,AL$8,FALSE),"")</f>
        <v>0</v>
      </c>
      <c r="AM135" s="69">
        <f>IFERROR(VLOOKUP($A135,'CONCENTRADO DE CLAVES'!$I$10:$AU$732,AM$8,FALSE),"")</f>
        <v>89901.58</v>
      </c>
    </row>
    <row r="136" spans="1:39" x14ac:dyDescent="0.25">
      <c r="A136" s="15">
        <v>127</v>
      </c>
      <c r="B136" s="16" t="str">
        <f>IFERROR(VLOOKUP($A136,'CONCENTRADO DE CLAVES'!$I$10:$AU$732,B$8,FALSE),"")</f>
        <v>21121</v>
      </c>
      <c r="C136" s="16">
        <f>IFERROR(VLOOKUP($A136,'CONCENTRADO DE CLAVES'!$I$10:$AU$732,C$8,FALSE),"")</f>
        <v>4</v>
      </c>
      <c r="D136" s="16">
        <f>IFERROR(VLOOKUP($A136,'CONCENTRADO DE CLAVES'!$I$10:$AU$732,D$8,FALSE),"")</f>
        <v>11</v>
      </c>
      <c r="E136" s="16">
        <f>IFERROR(VLOOKUP($A136,'CONCENTRADO DE CLAVES'!$I$10:$AU$732,E$8,FALSE),"")</f>
        <v>152</v>
      </c>
      <c r="F136" s="16">
        <f>IFERROR(VLOOKUP($A136,'CONCENTRADO DE CLAVES'!$I$10:$AU$732,F$8,FALSE),"")</f>
        <v>2</v>
      </c>
      <c r="G136" s="16">
        <f>IFERROR(VLOOKUP($A136,'CONCENTRADO DE CLAVES'!$I$10:$AU$732,G$8,FALSE),"")</f>
        <v>5</v>
      </c>
      <c r="H136" s="16">
        <f>IFERROR(VLOOKUP($A136,'CONCENTRADO DE CLAVES'!$I$10:$AU$732,H$8,FALSE),"")</f>
        <v>2</v>
      </c>
      <c r="I136" s="16">
        <f>IFERROR(VLOOKUP($A136,'CONCENTRADO DE CLAVES'!$I$10:$AU$732,I$8,FALSE),"")</f>
        <v>3</v>
      </c>
      <c r="J136" s="16">
        <f>IFERROR(VLOOKUP($A136,'CONCENTRADO DE CLAVES'!$I$10:$AU$732,J$8,FALSE),"")</f>
        <v>3</v>
      </c>
      <c r="K136" s="16" t="str">
        <f>IFERROR(VLOOKUP($A136,'CONCENTRADO DE CLAVES'!$I$10:$AU$732,K$8,FALSE),"")</f>
        <v>E</v>
      </c>
      <c r="L136" s="16">
        <f>IFERROR(VLOOKUP($A136,'CONCENTRADO DE CLAVES'!$I$10:$AU$732,L$8,FALSE),"")</f>
        <v>150</v>
      </c>
      <c r="M136" s="16">
        <f>IFERROR(VLOOKUP($A136,'CONCENTRADO DE CLAVES'!$I$10:$AU$732,M$8,FALSE),"")</f>
        <v>1</v>
      </c>
      <c r="N136" s="16">
        <f>IFERROR(VLOOKUP($A136,'CONCENTRADO DE CLAVES'!$I$10:$AU$732,N$8,FALSE),"")</f>
        <v>4151</v>
      </c>
      <c r="O136" s="16">
        <f>IFERROR(VLOOKUP($A136,'CONCENTRADO DE CLAVES'!$I$10:$AU$732,O$8,FALSE),"")</f>
        <v>0</v>
      </c>
      <c r="P136" s="16">
        <f>IFERROR(VLOOKUP($A136,'CONCENTRADO DE CLAVES'!$I$10:$AU$732,P$8,FALSE),"")</f>
        <v>5</v>
      </c>
      <c r="Q136" s="16">
        <f>IFERROR(VLOOKUP($A136,'CONCENTRADO DE CLAVES'!$I$10:$AU$732,Q$8,FALSE),"")</f>
        <v>76214</v>
      </c>
      <c r="R136" s="16">
        <f>IFERROR(VLOOKUP($A136,'CONCENTRADO DE CLAVES'!$I$10:$AU$732,R$8,FALSE),"")</f>
        <v>1</v>
      </c>
      <c r="S136" s="16">
        <f>IFERROR(VLOOKUP($A136,'CONCENTRADO DE CLAVES'!$I$10:$AU$732,S$8,FALSE),"")</f>
        <v>6</v>
      </c>
      <c r="T136" s="16">
        <f>IFERROR(VLOOKUP($A136,'CONCENTRADO DE CLAVES'!$I$10:$AU$732,T$8,FALSE),"")</f>
        <v>85</v>
      </c>
      <c r="U136" s="98" t="str">
        <f>IFERROR(VLOOKUP($A136,'CONCENTRADO DE CLAVES'!$I$10:$AU$732,U$8,FALSE),"")</f>
        <v>21121040110015225233E15001415100576214106085</v>
      </c>
      <c r="V136" s="31" t="str">
        <f>IFERROR(VLOOKUP($A136,'CONCENTRADO DE CLAVES'!$I$10:$AU$732,V$8,FALSE),"")</f>
        <v>COBAEJ</v>
      </c>
      <c r="W136" s="13">
        <f>IFERROR(VLOOKUP($A136,'CONCENTRADO DE CLAVES'!$I$10:$AU$732,W$8,FALSE),"")</f>
        <v>0</v>
      </c>
      <c r="X136" s="13">
        <f>IFERROR(VLOOKUP($A136,'CONCENTRADO DE CLAVES'!$I$10:$AU$732,X$8,FALSE),"")</f>
        <v>0</v>
      </c>
      <c r="Y136" s="13">
        <f>IFERROR(VLOOKUP($A136,'CONCENTRADO DE CLAVES'!$I$10:$AU$732,Y$8,FALSE),"")</f>
        <v>0</v>
      </c>
      <c r="Z136" s="37">
        <f>IFERROR(VLOOKUP($A136,'CONCENTRADO DE CLAVES'!$I$10:$AU$732,Z$8,FALSE),"")</f>
        <v>0</v>
      </c>
      <c r="AA136" s="13">
        <f>IFERROR(VLOOKUP($A136,'CONCENTRADO DE CLAVES'!$I$10:$AU$732,AA$8,FALSE),"")</f>
        <v>0</v>
      </c>
      <c r="AB136" s="13">
        <f>IFERROR(VLOOKUP($A136,'CONCENTRADO DE CLAVES'!$I$10:$AU$732,AB$8,FALSE),"")</f>
        <v>0</v>
      </c>
      <c r="AC136" s="13">
        <f>IFERROR(VLOOKUP($A136,'CONCENTRADO DE CLAVES'!$I$10:$AU$732,AC$8,FALSE),"")</f>
        <v>0</v>
      </c>
      <c r="AD136" s="37">
        <f>IFERROR(VLOOKUP($A136,'CONCENTRADO DE CLAVES'!$I$10:$AU$732,AD$8,FALSE),"")</f>
        <v>0</v>
      </c>
      <c r="AE136" s="13">
        <f>IFERROR(VLOOKUP($A136,'CONCENTRADO DE CLAVES'!$I$10:$AU$732,AE$8,FALSE),"")</f>
        <v>359606.34</v>
      </c>
      <c r="AF136" s="13">
        <f>IFERROR(VLOOKUP($A136,'CONCENTRADO DE CLAVES'!$I$10:$AU$732,AF$8,FALSE),"")</f>
        <v>0</v>
      </c>
      <c r="AG136" s="13">
        <f>IFERROR(VLOOKUP($A136,'CONCENTRADO DE CLAVES'!$I$10:$AU$732,AG$8,FALSE),"")</f>
        <v>0</v>
      </c>
      <c r="AH136" s="37">
        <f>IFERROR(VLOOKUP($A136,'CONCENTRADO DE CLAVES'!$I$10:$AU$732,AH$8,FALSE),"")</f>
        <v>359606.34</v>
      </c>
      <c r="AI136" s="13">
        <f>IFERROR(VLOOKUP($A136,'CONCENTRADO DE CLAVES'!$I$10:$AU$732,AI$8,FALSE),"")</f>
        <v>0</v>
      </c>
      <c r="AJ136" s="13">
        <f>IFERROR(VLOOKUP($A136,'CONCENTRADO DE CLAVES'!$I$10:$AU$732,AJ$8,FALSE),"")</f>
        <v>0</v>
      </c>
      <c r="AK136" s="13">
        <f>IFERROR(VLOOKUP($A136,'CONCENTRADO DE CLAVES'!$I$10:$AU$732,AK$8,FALSE),"")</f>
        <v>0</v>
      </c>
      <c r="AL136" s="37">
        <f>IFERROR(VLOOKUP($A136,'CONCENTRADO DE CLAVES'!$I$10:$AU$732,AL$8,FALSE),"")</f>
        <v>0</v>
      </c>
      <c r="AM136" s="69">
        <f>IFERROR(VLOOKUP($A136,'CONCENTRADO DE CLAVES'!$I$10:$AU$732,AM$8,FALSE),"")</f>
        <v>359606.34</v>
      </c>
    </row>
    <row r="137" spans="1:39" x14ac:dyDescent="0.25">
      <c r="A137" s="15">
        <v>128</v>
      </c>
      <c r="B137" s="16" t="str">
        <f>IFERROR(VLOOKUP($A137,'CONCENTRADO DE CLAVES'!$I$10:$AU$732,B$8,FALSE),"")</f>
        <v>21121</v>
      </c>
      <c r="C137" s="16">
        <f>IFERROR(VLOOKUP($A137,'CONCENTRADO DE CLAVES'!$I$10:$AU$732,C$8,FALSE),"")</f>
        <v>4</v>
      </c>
      <c r="D137" s="16">
        <f>IFERROR(VLOOKUP($A137,'CONCENTRADO DE CLAVES'!$I$10:$AU$732,D$8,FALSE),"")</f>
        <v>11</v>
      </c>
      <c r="E137" s="16">
        <f>IFERROR(VLOOKUP($A137,'CONCENTRADO DE CLAVES'!$I$10:$AU$732,E$8,FALSE),"")</f>
        <v>152</v>
      </c>
      <c r="F137" s="16">
        <f>IFERROR(VLOOKUP($A137,'CONCENTRADO DE CLAVES'!$I$10:$AU$732,F$8,FALSE),"")</f>
        <v>2</v>
      </c>
      <c r="G137" s="16">
        <f>IFERROR(VLOOKUP($A137,'CONCENTRADO DE CLAVES'!$I$10:$AU$732,G$8,FALSE),"")</f>
        <v>5</v>
      </c>
      <c r="H137" s="16">
        <f>IFERROR(VLOOKUP($A137,'CONCENTRADO DE CLAVES'!$I$10:$AU$732,H$8,FALSE),"")</f>
        <v>2</v>
      </c>
      <c r="I137" s="16">
        <f>IFERROR(VLOOKUP($A137,'CONCENTRADO DE CLAVES'!$I$10:$AU$732,I$8,FALSE),"")</f>
        <v>3</v>
      </c>
      <c r="J137" s="16">
        <f>IFERROR(VLOOKUP($A137,'CONCENTRADO DE CLAVES'!$I$10:$AU$732,J$8,FALSE),"")</f>
        <v>3</v>
      </c>
      <c r="K137" s="16" t="str">
        <f>IFERROR(VLOOKUP($A137,'CONCENTRADO DE CLAVES'!$I$10:$AU$732,K$8,FALSE),"")</f>
        <v>E</v>
      </c>
      <c r="L137" s="16">
        <f>IFERROR(VLOOKUP($A137,'CONCENTRADO DE CLAVES'!$I$10:$AU$732,L$8,FALSE),"")</f>
        <v>150</v>
      </c>
      <c r="M137" s="16">
        <f>IFERROR(VLOOKUP($A137,'CONCENTRADO DE CLAVES'!$I$10:$AU$732,M$8,FALSE),"")</f>
        <v>1</v>
      </c>
      <c r="N137" s="16">
        <f>IFERROR(VLOOKUP($A137,'CONCENTRADO DE CLAVES'!$I$10:$AU$732,N$8,FALSE),"")</f>
        <v>4151</v>
      </c>
      <c r="O137" s="16">
        <f>IFERROR(VLOOKUP($A137,'CONCENTRADO DE CLAVES'!$I$10:$AU$732,O$8,FALSE),"")</f>
        <v>0</v>
      </c>
      <c r="P137" s="16">
        <f>IFERROR(VLOOKUP($A137,'CONCENTRADO DE CLAVES'!$I$10:$AU$732,P$8,FALSE),"")</f>
        <v>5</v>
      </c>
      <c r="Q137" s="16">
        <f>IFERROR(VLOOKUP($A137,'CONCENTRADO DE CLAVES'!$I$10:$AU$732,Q$8,FALSE),"")</f>
        <v>76214</v>
      </c>
      <c r="R137" s="16">
        <f>IFERROR(VLOOKUP($A137,'CONCENTRADO DE CLAVES'!$I$10:$AU$732,R$8,FALSE),"")</f>
        <v>1</v>
      </c>
      <c r="S137" s="16">
        <f>IFERROR(VLOOKUP($A137,'CONCENTRADO DE CLAVES'!$I$10:$AU$732,S$8,FALSE),"")</f>
        <v>7</v>
      </c>
      <c r="T137" s="16">
        <f>IFERROR(VLOOKUP($A137,'CONCENTRADO DE CLAVES'!$I$10:$AU$732,T$8,FALSE),"")</f>
        <v>15</v>
      </c>
      <c r="U137" s="98" t="str">
        <f>IFERROR(VLOOKUP($A137,'CONCENTRADO DE CLAVES'!$I$10:$AU$732,U$8,FALSE),"")</f>
        <v>21121040110015225233E15001415100576214107015</v>
      </c>
      <c r="V137" s="31" t="str">
        <f>IFERROR(VLOOKUP($A137,'CONCENTRADO DE CLAVES'!$I$10:$AU$732,V$8,FALSE),"")</f>
        <v>COBAEJ</v>
      </c>
      <c r="W137" s="13">
        <f>IFERROR(VLOOKUP($A137,'CONCENTRADO DE CLAVES'!$I$10:$AU$732,W$8,FALSE),"")</f>
        <v>0</v>
      </c>
      <c r="X137" s="13">
        <f>IFERROR(VLOOKUP($A137,'CONCENTRADO DE CLAVES'!$I$10:$AU$732,X$8,FALSE),"")</f>
        <v>0</v>
      </c>
      <c r="Y137" s="13">
        <f>IFERROR(VLOOKUP($A137,'CONCENTRADO DE CLAVES'!$I$10:$AU$732,Y$8,FALSE),"")</f>
        <v>0</v>
      </c>
      <c r="Z137" s="37">
        <f>IFERROR(VLOOKUP($A137,'CONCENTRADO DE CLAVES'!$I$10:$AU$732,Z$8,FALSE),"")</f>
        <v>0</v>
      </c>
      <c r="AA137" s="13">
        <f>IFERROR(VLOOKUP($A137,'CONCENTRADO DE CLAVES'!$I$10:$AU$732,AA$8,FALSE),"")</f>
        <v>0</v>
      </c>
      <c r="AB137" s="13">
        <f>IFERROR(VLOOKUP($A137,'CONCENTRADO DE CLAVES'!$I$10:$AU$732,AB$8,FALSE),"")</f>
        <v>0</v>
      </c>
      <c r="AC137" s="13">
        <f>IFERROR(VLOOKUP($A137,'CONCENTRADO DE CLAVES'!$I$10:$AU$732,AC$8,FALSE),"")</f>
        <v>0</v>
      </c>
      <c r="AD137" s="37">
        <f>IFERROR(VLOOKUP($A137,'CONCENTRADO DE CLAVES'!$I$10:$AU$732,AD$8,FALSE),"")</f>
        <v>0</v>
      </c>
      <c r="AE137" s="13">
        <f>IFERROR(VLOOKUP($A137,'CONCENTRADO DE CLAVES'!$I$10:$AU$732,AE$8,FALSE),"")</f>
        <v>269704.75</v>
      </c>
      <c r="AF137" s="13">
        <f>IFERROR(VLOOKUP($A137,'CONCENTRADO DE CLAVES'!$I$10:$AU$732,AF$8,FALSE),"")</f>
        <v>0</v>
      </c>
      <c r="AG137" s="13">
        <f>IFERROR(VLOOKUP($A137,'CONCENTRADO DE CLAVES'!$I$10:$AU$732,AG$8,FALSE),"")</f>
        <v>0</v>
      </c>
      <c r="AH137" s="37">
        <f>IFERROR(VLOOKUP($A137,'CONCENTRADO DE CLAVES'!$I$10:$AU$732,AH$8,FALSE),"")</f>
        <v>269704.75</v>
      </c>
      <c r="AI137" s="13">
        <f>IFERROR(VLOOKUP($A137,'CONCENTRADO DE CLAVES'!$I$10:$AU$732,AI$8,FALSE),"")</f>
        <v>0</v>
      </c>
      <c r="AJ137" s="13">
        <f>IFERROR(VLOOKUP($A137,'CONCENTRADO DE CLAVES'!$I$10:$AU$732,AJ$8,FALSE),"")</f>
        <v>0</v>
      </c>
      <c r="AK137" s="13">
        <f>IFERROR(VLOOKUP($A137,'CONCENTRADO DE CLAVES'!$I$10:$AU$732,AK$8,FALSE),"")</f>
        <v>0</v>
      </c>
      <c r="AL137" s="37">
        <f>IFERROR(VLOOKUP($A137,'CONCENTRADO DE CLAVES'!$I$10:$AU$732,AL$8,FALSE),"")</f>
        <v>0</v>
      </c>
      <c r="AM137" s="69">
        <f>IFERROR(VLOOKUP($A137,'CONCENTRADO DE CLAVES'!$I$10:$AU$732,AM$8,FALSE),"")</f>
        <v>269704.75</v>
      </c>
    </row>
    <row r="138" spans="1:39" x14ac:dyDescent="0.25">
      <c r="A138" s="15">
        <v>129</v>
      </c>
      <c r="B138" s="16" t="str">
        <f>IFERROR(VLOOKUP($A138,'CONCENTRADO DE CLAVES'!$I$10:$AU$732,B$8,FALSE),"")</f>
        <v>21121</v>
      </c>
      <c r="C138" s="16">
        <f>IFERROR(VLOOKUP($A138,'CONCENTRADO DE CLAVES'!$I$10:$AU$732,C$8,FALSE),"")</f>
        <v>4</v>
      </c>
      <c r="D138" s="16">
        <f>IFERROR(VLOOKUP($A138,'CONCENTRADO DE CLAVES'!$I$10:$AU$732,D$8,FALSE),"")</f>
        <v>11</v>
      </c>
      <c r="E138" s="16">
        <f>IFERROR(VLOOKUP($A138,'CONCENTRADO DE CLAVES'!$I$10:$AU$732,E$8,FALSE),"")</f>
        <v>152</v>
      </c>
      <c r="F138" s="16">
        <f>IFERROR(VLOOKUP($A138,'CONCENTRADO DE CLAVES'!$I$10:$AU$732,F$8,FALSE),"")</f>
        <v>2</v>
      </c>
      <c r="G138" s="16">
        <f>IFERROR(VLOOKUP($A138,'CONCENTRADO DE CLAVES'!$I$10:$AU$732,G$8,FALSE),"")</f>
        <v>5</v>
      </c>
      <c r="H138" s="16">
        <f>IFERROR(VLOOKUP($A138,'CONCENTRADO DE CLAVES'!$I$10:$AU$732,H$8,FALSE),"")</f>
        <v>2</v>
      </c>
      <c r="I138" s="16">
        <f>IFERROR(VLOOKUP($A138,'CONCENTRADO DE CLAVES'!$I$10:$AU$732,I$8,FALSE),"")</f>
        <v>3</v>
      </c>
      <c r="J138" s="16">
        <f>IFERROR(VLOOKUP($A138,'CONCENTRADO DE CLAVES'!$I$10:$AU$732,J$8,FALSE),"")</f>
        <v>3</v>
      </c>
      <c r="K138" s="16" t="str">
        <f>IFERROR(VLOOKUP($A138,'CONCENTRADO DE CLAVES'!$I$10:$AU$732,K$8,FALSE),"")</f>
        <v>E</v>
      </c>
      <c r="L138" s="16">
        <f>IFERROR(VLOOKUP($A138,'CONCENTRADO DE CLAVES'!$I$10:$AU$732,L$8,FALSE),"")</f>
        <v>150</v>
      </c>
      <c r="M138" s="16">
        <f>IFERROR(VLOOKUP($A138,'CONCENTRADO DE CLAVES'!$I$10:$AU$732,M$8,FALSE),"")</f>
        <v>1</v>
      </c>
      <c r="N138" s="16">
        <f>IFERROR(VLOOKUP($A138,'CONCENTRADO DE CLAVES'!$I$10:$AU$732,N$8,FALSE),"")</f>
        <v>4151</v>
      </c>
      <c r="O138" s="16">
        <f>IFERROR(VLOOKUP($A138,'CONCENTRADO DE CLAVES'!$I$10:$AU$732,O$8,FALSE),"")</f>
        <v>0</v>
      </c>
      <c r="P138" s="16">
        <f>IFERROR(VLOOKUP($A138,'CONCENTRADO DE CLAVES'!$I$10:$AU$732,P$8,FALSE),"")</f>
        <v>5</v>
      </c>
      <c r="Q138" s="16">
        <f>IFERROR(VLOOKUP($A138,'CONCENTRADO DE CLAVES'!$I$10:$AU$732,Q$8,FALSE),"")</f>
        <v>76214</v>
      </c>
      <c r="R138" s="16">
        <f>IFERROR(VLOOKUP($A138,'CONCENTRADO DE CLAVES'!$I$10:$AU$732,R$8,FALSE),"")</f>
        <v>1</v>
      </c>
      <c r="S138" s="16">
        <f>IFERROR(VLOOKUP($A138,'CONCENTRADO DE CLAVES'!$I$10:$AU$732,S$8,FALSE),"")</f>
        <v>3</v>
      </c>
      <c r="T138" s="16">
        <f>IFERROR(VLOOKUP($A138,'CONCENTRADO DE CLAVES'!$I$10:$AU$732,T$8,FALSE),"")</f>
        <v>93</v>
      </c>
      <c r="U138" s="98" t="str">
        <f>IFERROR(VLOOKUP($A138,'CONCENTRADO DE CLAVES'!$I$10:$AU$732,U$8,FALSE),"")</f>
        <v>21121040110015225233E15001415100576214103093</v>
      </c>
      <c r="V138" s="31" t="str">
        <f>IFERROR(VLOOKUP($A138,'CONCENTRADO DE CLAVES'!$I$10:$AU$732,V$8,FALSE),"")</f>
        <v>COBAEJ</v>
      </c>
      <c r="W138" s="13">
        <f>IFERROR(VLOOKUP($A138,'CONCENTRADO DE CLAVES'!$I$10:$AU$732,W$8,FALSE),"")</f>
        <v>0</v>
      </c>
      <c r="X138" s="13">
        <f>IFERROR(VLOOKUP($A138,'CONCENTRADO DE CLAVES'!$I$10:$AU$732,X$8,FALSE),"")</f>
        <v>0</v>
      </c>
      <c r="Y138" s="13">
        <f>IFERROR(VLOOKUP($A138,'CONCENTRADO DE CLAVES'!$I$10:$AU$732,Y$8,FALSE),"")</f>
        <v>0</v>
      </c>
      <c r="Z138" s="37">
        <f>IFERROR(VLOOKUP($A138,'CONCENTRADO DE CLAVES'!$I$10:$AU$732,Z$8,FALSE),"")</f>
        <v>0</v>
      </c>
      <c r="AA138" s="13">
        <f>IFERROR(VLOOKUP($A138,'CONCENTRADO DE CLAVES'!$I$10:$AU$732,AA$8,FALSE),"")</f>
        <v>0</v>
      </c>
      <c r="AB138" s="13">
        <f>IFERROR(VLOOKUP($A138,'CONCENTRADO DE CLAVES'!$I$10:$AU$732,AB$8,FALSE),"")</f>
        <v>0</v>
      </c>
      <c r="AC138" s="13">
        <f>IFERROR(VLOOKUP($A138,'CONCENTRADO DE CLAVES'!$I$10:$AU$732,AC$8,FALSE),"")</f>
        <v>0</v>
      </c>
      <c r="AD138" s="37">
        <f>IFERROR(VLOOKUP($A138,'CONCENTRADO DE CLAVES'!$I$10:$AU$732,AD$8,FALSE),"")</f>
        <v>0</v>
      </c>
      <c r="AE138" s="13">
        <f>IFERROR(VLOOKUP($A138,'CONCENTRADO DE CLAVES'!$I$10:$AU$732,AE$8,FALSE),"")</f>
        <v>449507.92</v>
      </c>
      <c r="AF138" s="13">
        <f>IFERROR(VLOOKUP($A138,'CONCENTRADO DE CLAVES'!$I$10:$AU$732,AF$8,FALSE),"")</f>
        <v>0</v>
      </c>
      <c r="AG138" s="13">
        <f>IFERROR(VLOOKUP($A138,'CONCENTRADO DE CLAVES'!$I$10:$AU$732,AG$8,FALSE),"")</f>
        <v>0</v>
      </c>
      <c r="AH138" s="37">
        <f>IFERROR(VLOOKUP($A138,'CONCENTRADO DE CLAVES'!$I$10:$AU$732,AH$8,FALSE),"")</f>
        <v>449507.92</v>
      </c>
      <c r="AI138" s="13">
        <f>IFERROR(VLOOKUP($A138,'CONCENTRADO DE CLAVES'!$I$10:$AU$732,AI$8,FALSE),"")</f>
        <v>0</v>
      </c>
      <c r="AJ138" s="13">
        <f>IFERROR(VLOOKUP($A138,'CONCENTRADO DE CLAVES'!$I$10:$AU$732,AJ$8,FALSE),"")</f>
        <v>0</v>
      </c>
      <c r="AK138" s="13">
        <f>IFERROR(VLOOKUP($A138,'CONCENTRADO DE CLAVES'!$I$10:$AU$732,AK$8,FALSE),"")</f>
        <v>0</v>
      </c>
      <c r="AL138" s="37">
        <f>IFERROR(VLOOKUP($A138,'CONCENTRADO DE CLAVES'!$I$10:$AU$732,AL$8,FALSE),"")</f>
        <v>0</v>
      </c>
      <c r="AM138" s="69">
        <f>IFERROR(VLOOKUP($A138,'CONCENTRADO DE CLAVES'!$I$10:$AU$732,AM$8,FALSE),"")</f>
        <v>449507.92</v>
      </c>
    </row>
    <row r="139" spans="1:39" x14ac:dyDescent="0.25">
      <c r="A139" s="15">
        <v>130</v>
      </c>
      <c r="B139" s="16" t="str">
        <f>IFERROR(VLOOKUP($A139,'CONCENTRADO DE CLAVES'!$I$10:$AU$732,B$8,FALSE),"")</f>
        <v>21121</v>
      </c>
      <c r="C139" s="16">
        <f>IFERROR(VLOOKUP($A139,'CONCENTRADO DE CLAVES'!$I$10:$AU$732,C$8,FALSE),"")</f>
        <v>4</v>
      </c>
      <c r="D139" s="16">
        <f>IFERROR(VLOOKUP($A139,'CONCENTRADO DE CLAVES'!$I$10:$AU$732,D$8,FALSE),"")</f>
        <v>11</v>
      </c>
      <c r="E139" s="16">
        <f>IFERROR(VLOOKUP($A139,'CONCENTRADO DE CLAVES'!$I$10:$AU$732,E$8,FALSE),"")</f>
        <v>152</v>
      </c>
      <c r="F139" s="16">
        <f>IFERROR(VLOOKUP($A139,'CONCENTRADO DE CLAVES'!$I$10:$AU$732,F$8,FALSE),"")</f>
        <v>2</v>
      </c>
      <c r="G139" s="16">
        <f>IFERROR(VLOOKUP($A139,'CONCENTRADO DE CLAVES'!$I$10:$AU$732,G$8,FALSE),"")</f>
        <v>5</v>
      </c>
      <c r="H139" s="16">
        <f>IFERROR(VLOOKUP($A139,'CONCENTRADO DE CLAVES'!$I$10:$AU$732,H$8,FALSE),"")</f>
        <v>2</v>
      </c>
      <c r="I139" s="16">
        <f>IFERROR(VLOOKUP($A139,'CONCENTRADO DE CLAVES'!$I$10:$AU$732,I$8,FALSE),"")</f>
        <v>3</v>
      </c>
      <c r="J139" s="16">
        <f>IFERROR(VLOOKUP($A139,'CONCENTRADO DE CLAVES'!$I$10:$AU$732,J$8,FALSE),"")</f>
        <v>3</v>
      </c>
      <c r="K139" s="16" t="str">
        <f>IFERROR(VLOOKUP($A139,'CONCENTRADO DE CLAVES'!$I$10:$AU$732,K$8,FALSE),"")</f>
        <v>E</v>
      </c>
      <c r="L139" s="16">
        <f>IFERROR(VLOOKUP($A139,'CONCENTRADO DE CLAVES'!$I$10:$AU$732,L$8,FALSE),"")</f>
        <v>150</v>
      </c>
      <c r="M139" s="16">
        <f>IFERROR(VLOOKUP($A139,'CONCENTRADO DE CLAVES'!$I$10:$AU$732,M$8,FALSE),"")</f>
        <v>1</v>
      </c>
      <c r="N139" s="16">
        <f>IFERROR(VLOOKUP($A139,'CONCENTRADO DE CLAVES'!$I$10:$AU$732,N$8,FALSE),"")</f>
        <v>4151</v>
      </c>
      <c r="O139" s="16">
        <f>IFERROR(VLOOKUP($A139,'CONCENTRADO DE CLAVES'!$I$10:$AU$732,O$8,FALSE),"")</f>
        <v>0</v>
      </c>
      <c r="P139" s="16">
        <f>IFERROR(VLOOKUP($A139,'CONCENTRADO DE CLAVES'!$I$10:$AU$732,P$8,FALSE),"")</f>
        <v>5</v>
      </c>
      <c r="Q139" s="16">
        <f>IFERROR(VLOOKUP($A139,'CONCENTRADO DE CLAVES'!$I$10:$AU$732,Q$8,FALSE),"")</f>
        <v>76214</v>
      </c>
      <c r="R139" s="16">
        <f>IFERROR(VLOOKUP($A139,'CONCENTRADO DE CLAVES'!$I$10:$AU$732,R$8,FALSE),"")</f>
        <v>1</v>
      </c>
      <c r="S139" s="16">
        <f>IFERROR(VLOOKUP($A139,'CONCENTRADO DE CLAVES'!$I$10:$AU$732,S$8,FALSE),"")</f>
        <v>3</v>
      </c>
      <c r="T139" s="16">
        <f>IFERROR(VLOOKUP($A139,'CONCENTRADO DE CLAVES'!$I$10:$AU$732,T$8,FALSE),"")</f>
        <v>118</v>
      </c>
      <c r="U139" s="98" t="str">
        <f>IFERROR(VLOOKUP($A139,'CONCENTRADO DE CLAVES'!$I$10:$AU$732,U$8,FALSE),"")</f>
        <v>21121040110015225233E15001415100576214103118</v>
      </c>
      <c r="V139" s="31" t="str">
        <f>IFERROR(VLOOKUP($A139,'CONCENTRADO DE CLAVES'!$I$10:$AU$732,V$8,FALSE),"")</f>
        <v>COBAEJ</v>
      </c>
      <c r="W139" s="13">
        <f>IFERROR(VLOOKUP($A139,'CONCENTRADO DE CLAVES'!$I$10:$AU$732,W$8,FALSE),"")</f>
        <v>0</v>
      </c>
      <c r="X139" s="13">
        <f>IFERROR(VLOOKUP($A139,'CONCENTRADO DE CLAVES'!$I$10:$AU$732,X$8,FALSE),"")</f>
        <v>0</v>
      </c>
      <c r="Y139" s="13">
        <f>IFERROR(VLOOKUP($A139,'CONCENTRADO DE CLAVES'!$I$10:$AU$732,Y$8,FALSE),"")</f>
        <v>0</v>
      </c>
      <c r="Z139" s="37">
        <f>IFERROR(VLOOKUP($A139,'CONCENTRADO DE CLAVES'!$I$10:$AU$732,Z$8,FALSE),"")</f>
        <v>0</v>
      </c>
      <c r="AA139" s="13">
        <f>IFERROR(VLOOKUP($A139,'CONCENTRADO DE CLAVES'!$I$10:$AU$732,AA$8,FALSE),"")</f>
        <v>0</v>
      </c>
      <c r="AB139" s="13">
        <f>IFERROR(VLOOKUP($A139,'CONCENTRADO DE CLAVES'!$I$10:$AU$732,AB$8,FALSE),"")</f>
        <v>0</v>
      </c>
      <c r="AC139" s="13">
        <f>IFERROR(VLOOKUP($A139,'CONCENTRADO DE CLAVES'!$I$10:$AU$732,AC$8,FALSE),"")</f>
        <v>0</v>
      </c>
      <c r="AD139" s="37">
        <f>IFERROR(VLOOKUP($A139,'CONCENTRADO DE CLAVES'!$I$10:$AU$732,AD$8,FALSE),"")</f>
        <v>0</v>
      </c>
      <c r="AE139" s="13">
        <f>IFERROR(VLOOKUP($A139,'CONCENTRADO DE CLAVES'!$I$10:$AU$732,AE$8,FALSE),"")</f>
        <v>179803.17</v>
      </c>
      <c r="AF139" s="13">
        <f>IFERROR(VLOOKUP($A139,'CONCENTRADO DE CLAVES'!$I$10:$AU$732,AF$8,FALSE),"")</f>
        <v>0</v>
      </c>
      <c r="AG139" s="13">
        <f>IFERROR(VLOOKUP($A139,'CONCENTRADO DE CLAVES'!$I$10:$AU$732,AG$8,FALSE),"")</f>
        <v>0</v>
      </c>
      <c r="AH139" s="37">
        <f>IFERROR(VLOOKUP($A139,'CONCENTRADO DE CLAVES'!$I$10:$AU$732,AH$8,FALSE),"")</f>
        <v>179803.17</v>
      </c>
      <c r="AI139" s="13">
        <f>IFERROR(VLOOKUP($A139,'CONCENTRADO DE CLAVES'!$I$10:$AU$732,AI$8,FALSE),"")</f>
        <v>0</v>
      </c>
      <c r="AJ139" s="13">
        <f>IFERROR(VLOOKUP($A139,'CONCENTRADO DE CLAVES'!$I$10:$AU$732,AJ$8,FALSE),"")</f>
        <v>0</v>
      </c>
      <c r="AK139" s="13">
        <f>IFERROR(VLOOKUP($A139,'CONCENTRADO DE CLAVES'!$I$10:$AU$732,AK$8,FALSE),"")</f>
        <v>0</v>
      </c>
      <c r="AL139" s="37">
        <f>IFERROR(VLOOKUP($A139,'CONCENTRADO DE CLAVES'!$I$10:$AU$732,AL$8,FALSE),"")</f>
        <v>0</v>
      </c>
      <c r="AM139" s="69">
        <f>IFERROR(VLOOKUP($A139,'CONCENTRADO DE CLAVES'!$I$10:$AU$732,AM$8,FALSE),"")</f>
        <v>179803.17</v>
      </c>
    </row>
    <row r="140" spans="1:39" x14ac:dyDescent="0.25">
      <c r="A140" s="15">
        <v>131</v>
      </c>
      <c r="B140" s="16" t="str">
        <f>IFERROR(VLOOKUP($A140,'CONCENTRADO DE CLAVES'!$I$10:$AU$732,B$8,FALSE),"")</f>
        <v>21121</v>
      </c>
      <c r="C140" s="16">
        <f>IFERROR(VLOOKUP($A140,'CONCENTRADO DE CLAVES'!$I$10:$AU$732,C$8,FALSE),"")</f>
        <v>4</v>
      </c>
      <c r="D140" s="16">
        <f>IFERROR(VLOOKUP($A140,'CONCENTRADO DE CLAVES'!$I$10:$AU$732,D$8,FALSE),"")</f>
        <v>11</v>
      </c>
      <c r="E140" s="16">
        <f>IFERROR(VLOOKUP($A140,'CONCENTRADO DE CLAVES'!$I$10:$AU$732,E$8,FALSE),"")</f>
        <v>152</v>
      </c>
      <c r="F140" s="16">
        <f>IFERROR(VLOOKUP($A140,'CONCENTRADO DE CLAVES'!$I$10:$AU$732,F$8,FALSE),"")</f>
        <v>2</v>
      </c>
      <c r="G140" s="16">
        <f>IFERROR(VLOOKUP($A140,'CONCENTRADO DE CLAVES'!$I$10:$AU$732,G$8,FALSE),"")</f>
        <v>5</v>
      </c>
      <c r="H140" s="16">
        <f>IFERROR(VLOOKUP($A140,'CONCENTRADO DE CLAVES'!$I$10:$AU$732,H$8,FALSE),"")</f>
        <v>2</v>
      </c>
      <c r="I140" s="16">
        <f>IFERROR(VLOOKUP($A140,'CONCENTRADO DE CLAVES'!$I$10:$AU$732,I$8,FALSE),"")</f>
        <v>3</v>
      </c>
      <c r="J140" s="16">
        <f>IFERROR(VLOOKUP($A140,'CONCENTRADO DE CLAVES'!$I$10:$AU$732,J$8,FALSE),"")</f>
        <v>3</v>
      </c>
      <c r="K140" s="16" t="str">
        <f>IFERROR(VLOOKUP($A140,'CONCENTRADO DE CLAVES'!$I$10:$AU$732,K$8,FALSE),"")</f>
        <v>E</v>
      </c>
      <c r="L140" s="16">
        <f>IFERROR(VLOOKUP($A140,'CONCENTRADO DE CLAVES'!$I$10:$AU$732,L$8,FALSE),"")</f>
        <v>150</v>
      </c>
      <c r="M140" s="16">
        <f>IFERROR(VLOOKUP($A140,'CONCENTRADO DE CLAVES'!$I$10:$AU$732,M$8,FALSE),"")</f>
        <v>1</v>
      </c>
      <c r="N140" s="16">
        <f>IFERROR(VLOOKUP($A140,'CONCENTRADO DE CLAVES'!$I$10:$AU$732,N$8,FALSE),"")</f>
        <v>4151</v>
      </c>
      <c r="O140" s="16">
        <f>IFERROR(VLOOKUP($A140,'CONCENTRADO DE CLAVES'!$I$10:$AU$732,O$8,FALSE),"")</f>
        <v>0</v>
      </c>
      <c r="P140" s="16">
        <f>IFERROR(VLOOKUP($A140,'CONCENTRADO DE CLAVES'!$I$10:$AU$732,P$8,FALSE),"")</f>
        <v>5</v>
      </c>
      <c r="Q140" s="16">
        <f>IFERROR(VLOOKUP($A140,'CONCENTRADO DE CLAVES'!$I$10:$AU$732,Q$8,FALSE),"")</f>
        <v>76214</v>
      </c>
      <c r="R140" s="16">
        <f>IFERROR(VLOOKUP($A140,'CONCENTRADO DE CLAVES'!$I$10:$AU$732,R$8,FALSE),"")</f>
        <v>1</v>
      </c>
      <c r="S140" s="16">
        <f>IFERROR(VLOOKUP($A140,'CONCENTRADO DE CLAVES'!$I$10:$AU$732,S$8,FALSE),"")</f>
        <v>3</v>
      </c>
      <c r="T140" s="16">
        <f>IFERROR(VLOOKUP($A140,'CONCENTRADO DE CLAVES'!$I$10:$AU$732,T$8,FALSE),"")</f>
        <v>46</v>
      </c>
      <c r="U140" s="98" t="str">
        <f>IFERROR(VLOOKUP($A140,'CONCENTRADO DE CLAVES'!$I$10:$AU$732,U$8,FALSE),"")</f>
        <v>21121040110015225233E15001415100576214103046</v>
      </c>
      <c r="V140" s="31" t="str">
        <f>IFERROR(VLOOKUP($A140,'CONCENTRADO DE CLAVES'!$I$10:$AU$732,V$8,FALSE),"")</f>
        <v>COBAEJ</v>
      </c>
      <c r="W140" s="13">
        <f>IFERROR(VLOOKUP($A140,'CONCENTRADO DE CLAVES'!$I$10:$AU$732,W$8,FALSE),"")</f>
        <v>0</v>
      </c>
      <c r="X140" s="13">
        <f>IFERROR(VLOOKUP($A140,'CONCENTRADO DE CLAVES'!$I$10:$AU$732,X$8,FALSE),"")</f>
        <v>0</v>
      </c>
      <c r="Y140" s="13">
        <f>IFERROR(VLOOKUP($A140,'CONCENTRADO DE CLAVES'!$I$10:$AU$732,Y$8,FALSE),"")</f>
        <v>0</v>
      </c>
      <c r="Z140" s="37">
        <f>IFERROR(VLOOKUP($A140,'CONCENTRADO DE CLAVES'!$I$10:$AU$732,Z$8,FALSE),"")</f>
        <v>0</v>
      </c>
      <c r="AA140" s="13">
        <f>IFERROR(VLOOKUP($A140,'CONCENTRADO DE CLAVES'!$I$10:$AU$732,AA$8,FALSE),"")</f>
        <v>0</v>
      </c>
      <c r="AB140" s="13">
        <f>IFERROR(VLOOKUP($A140,'CONCENTRADO DE CLAVES'!$I$10:$AU$732,AB$8,FALSE),"")</f>
        <v>0</v>
      </c>
      <c r="AC140" s="13">
        <f>IFERROR(VLOOKUP($A140,'CONCENTRADO DE CLAVES'!$I$10:$AU$732,AC$8,FALSE),"")</f>
        <v>0</v>
      </c>
      <c r="AD140" s="37">
        <f>IFERROR(VLOOKUP($A140,'CONCENTRADO DE CLAVES'!$I$10:$AU$732,AD$8,FALSE),"")</f>
        <v>0</v>
      </c>
      <c r="AE140" s="13">
        <f>IFERROR(VLOOKUP($A140,'CONCENTRADO DE CLAVES'!$I$10:$AU$732,AE$8,FALSE),"")</f>
        <v>89901.58</v>
      </c>
      <c r="AF140" s="13">
        <f>IFERROR(VLOOKUP($A140,'CONCENTRADO DE CLAVES'!$I$10:$AU$732,AF$8,FALSE),"")</f>
        <v>0</v>
      </c>
      <c r="AG140" s="13">
        <f>IFERROR(VLOOKUP($A140,'CONCENTRADO DE CLAVES'!$I$10:$AU$732,AG$8,FALSE),"")</f>
        <v>0</v>
      </c>
      <c r="AH140" s="37">
        <f>IFERROR(VLOOKUP($A140,'CONCENTRADO DE CLAVES'!$I$10:$AU$732,AH$8,FALSE),"")</f>
        <v>89901.58</v>
      </c>
      <c r="AI140" s="13">
        <f>IFERROR(VLOOKUP($A140,'CONCENTRADO DE CLAVES'!$I$10:$AU$732,AI$8,FALSE),"")</f>
        <v>0</v>
      </c>
      <c r="AJ140" s="13">
        <f>IFERROR(VLOOKUP($A140,'CONCENTRADO DE CLAVES'!$I$10:$AU$732,AJ$8,FALSE),"")</f>
        <v>0</v>
      </c>
      <c r="AK140" s="13">
        <f>IFERROR(VLOOKUP($A140,'CONCENTRADO DE CLAVES'!$I$10:$AU$732,AK$8,FALSE),"")</f>
        <v>0</v>
      </c>
      <c r="AL140" s="37">
        <f>IFERROR(VLOOKUP($A140,'CONCENTRADO DE CLAVES'!$I$10:$AU$732,AL$8,FALSE),"")</f>
        <v>0</v>
      </c>
      <c r="AM140" s="69">
        <f>IFERROR(VLOOKUP($A140,'CONCENTRADO DE CLAVES'!$I$10:$AU$732,AM$8,FALSE),"")</f>
        <v>89901.58</v>
      </c>
    </row>
    <row r="141" spans="1:39" x14ac:dyDescent="0.25">
      <c r="A141" s="15">
        <v>132</v>
      </c>
      <c r="B141" s="16" t="str">
        <f>IFERROR(VLOOKUP($A141,'CONCENTRADO DE CLAVES'!$I$10:$AU$732,B$8,FALSE),"")</f>
        <v>21121</v>
      </c>
      <c r="C141" s="16">
        <f>IFERROR(VLOOKUP($A141,'CONCENTRADO DE CLAVES'!$I$10:$AU$732,C$8,FALSE),"")</f>
        <v>4</v>
      </c>
      <c r="D141" s="16">
        <f>IFERROR(VLOOKUP($A141,'CONCENTRADO DE CLAVES'!$I$10:$AU$732,D$8,FALSE),"")</f>
        <v>11</v>
      </c>
      <c r="E141" s="16">
        <f>IFERROR(VLOOKUP($A141,'CONCENTRADO DE CLAVES'!$I$10:$AU$732,E$8,FALSE),"")</f>
        <v>152</v>
      </c>
      <c r="F141" s="16">
        <f>IFERROR(VLOOKUP($A141,'CONCENTRADO DE CLAVES'!$I$10:$AU$732,F$8,FALSE),"")</f>
        <v>2</v>
      </c>
      <c r="G141" s="16">
        <f>IFERROR(VLOOKUP($A141,'CONCENTRADO DE CLAVES'!$I$10:$AU$732,G$8,FALSE),"")</f>
        <v>5</v>
      </c>
      <c r="H141" s="16">
        <f>IFERROR(VLOOKUP($A141,'CONCENTRADO DE CLAVES'!$I$10:$AU$732,H$8,FALSE),"")</f>
        <v>2</v>
      </c>
      <c r="I141" s="16">
        <f>IFERROR(VLOOKUP($A141,'CONCENTRADO DE CLAVES'!$I$10:$AU$732,I$8,FALSE),"")</f>
        <v>3</v>
      </c>
      <c r="J141" s="16">
        <f>IFERROR(VLOOKUP($A141,'CONCENTRADO DE CLAVES'!$I$10:$AU$732,J$8,FALSE),"")</f>
        <v>3</v>
      </c>
      <c r="K141" s="16" t="str">
        <f>IFERROR(VLOOKUP($A141,'CONCENTRADO DE CLAVES'!$I$10:$AU$732,K$8,FALSE),"")</f>
        <v>E</v>
      </c>
      <c r="L141" s="16">
        <f>IFERROR(VLOOKUP($A141,'CONCENTRADO DE CLAVES'!$I$10:$AU$732,L$8,FALSE),"")</f>
        <v>150</v>
      </c>
      <c r="M141" s="16">
        <f>IFERROR(VLOOKUP($A141,'CONCENTRADO DE CLAVES'!$I$10:$AU$732,M$8,FALSE),"")</f>
        <v>1</v>
      </c>
      <c r="N141" s="16">
        <f>IFERROR(VLOOKUP($A141,'CONCENTRADO DE CLAVES'!$I$10:$AU$732,N$8,FALSE),"")</f>
        <v>4151</v>
      </c>
      <c r="O141" s="16">
        <f>IFERROR(VLOOKUP($A141,'CONCENTRADO DE CLAVES'!$I$10:$AU$732,O$8,FALSE),"")</f>
        <v>0</v>
      </c>
      <c r="P141" s="16">
        <f>IFERROR(VLOOKUP($A141,'CONCENTRADO DE CLAVES'!$I$10:$AU$732,P$8,FALSE),"")</f>
        <v>5</v>
      </c>
      <c r="Q141" s="16">
        <f>IFERROR(VLOOKUP($A141,'CONCENTRADO DE CLAVES'!$I$10:$AU$732,Q$8,FALSE),"")</f>
        <v>76214</v>
      </c>
      <c r="R141" s="16">
        <f>IFERROR(VLOOKUP($A141,'CONCENTRADO DE CLAVES'!$I$10:$AU$732,R$8,FALSE),"")</f>
        <v>1</v>
      </c>
      <c r="S141" s="16">
        <f>IFERROR(VLOOKUP($A141,'CONCENTRADO DE CLAVES'!$I$10:$AU$732,S$8,FALSE),"")</f>
        <v>2</v>
      </c>
      <c r="T141" s="16">
        <f>IFERROR(VLOOKUP($A141,'CONCENTRADO DE CLAVES'!$I$10:$AU$732,T$8,FALSE),"")</f>
        <v>53</v>
      </c>
      <c r="U141" s="98" t="str">
        <f>IFERROR(VLOOKUP($A141,'CONCENTRADO DE CLAVES'!$I$10:$AU$732,U$8,FALSE),"")</f>
        <v>21121040110015225233E15001415100576214102053</v>
      </c>
      <c r="V141" s="31" t="str">
        <f>IFERROR(VLOOKUP($A141,'CONCENTRADO DE CLAVES'!$I$10:$AU$732,V$8,FALSE),"")</f>
        <v>COBAEJ</v>
      </c>
      <c r="W141" s="13">
        <f>IFERROR(VLOOKUP($A141,'CONCENTRADO DE CLAVES'!$I$10:$AU$732,W$8,FALSE),"")</f>
        <v>0</v>
      </c>
      <c r="X141" s="13">
        <f>IFERROR(VLOOKUP($A141,'CONCENTRADO DE CLAVES'!$I$10:$AU$732,X$8,FALSE),"")</f>
        <v>0</v>
      </c>
      <c r="Y141" s="13">
        <f>IFERROR(VLOOKUP($A141,'CONCENTRADO DE CLAVES'!$I$10:$AU$732,Y$8,FALSE),"")</f>
        <v>0</v>
      </c>
      <c r="Z141" s="37">
        <f>IFERROR(VLOOKUP($A141,'CONCENTRADO DE CLAVES'!$I$10:$AU$732,Z$8,FALSE),"")</f>
        <v>0</v>
      </c>
      <c r="AA141" s="13">
        <f>IFERROR(VLOOKUP($A141,'CONCENTRADO DE CLAVES'!$I$10:$AU$732,AA$8,FALSE),"")</f>
        <v>0</v>
      </c>
      <c r="AB141" s="13">
        <f>IFERROR(VLOOKUP($A141,'CONCENTRADO DE CLAVES'!$I$10:$AU$732,AB$8,FALSE),"")</f>
        <v>0</v>
      </c>
      <c r="AC141" s="13">
        <f>IFERROR(VLOOKUP($A141,'CONCENTRADO DE CLAVES'!$I$10:$AU$732,AC$8,FALSE),"")</f>
        <v>0</v>
      </c>
      <c r="AD141" s="37">
        <f>IFERROR(VLOOKUP($A141,'CONCENTRADO DE CLAVES'!$I$10:$AU$732,AD$8,FALSE),"")</f>
        <v>0</v>
      </c>
      <c r="AE141" s="13">
        <f>IFERROR(VLOOKUP($A141,'CONCENTRADO DE CLAVES'!$I$10:$AU$732,AE$8,FALSE),"")</f>
        <v>899015.85</v>
      </c>
      <c r="AF141" s="13">
        <f>IFERROR(VLOOKUP($A141,'CONCENTRADO DE CLAVES'!$I$10:$AU$732,AF$8,FALSE),"")</f>
        <v>0</v>
      </c>
      <c r="AG141" s="13">
        <f>IFERROR(VLOOKUP($A141,'CONCENTRADO DE CLAVES'!$I$10:$AU$732,AG$8,FALSE),"")</f>
        <v>0</v>
      </c>
      <c r="AH141" s="37">
        <f>IFERROR(VLOOKUP($A141,'CONCENTRADO DE CLAVES'!$I$10:$AU$732,AH$8,FALSE),"")</f>
        <v>899015.85</v>
      </c>
      <c r="AI141" s="13">
        <f>IFERROR(VLOOKUP($A141,'CONCENTRADO DE CLAVES'!$I$10:$AU$732,AI$8,FALSE),"")</f>
        <v>0</v>
      </c>
      <c r="AJ141" s="13">
        <f>IFERROR(VLOOKUP($A141,'CONCENTRADO DE CLAVES'!$I$10:$AU$732,AJ$8,FALSE),"")</f>
        <v>0</v>
      </c>
      <c r="AK141" s="13">
        <f>IFERROR(VLOOKUP($A141,'CONCENTRADO DE CLAVES'!$I$10:$AU$732,AK$8,FALSE),"")</f>
        <v>0</v>
      </c>
      <c r="AL141" s="37">
        <f>IFERROR(VLOOKUP($A141,'CONCENTRADO DE CLAVES'!$I$10:$AU$732,AL$8,FALSE),"")</f>
        <v>0</v>
      </c>
      <c r="AM141" s="69">
        <f>IFERROR(VLOOKUP($A141,'CONCENTRADO DE CLAVES'!$I$10:$AU$732,AM$8,FALSE),"")</f>
        <v>899015.85</v>
      </c>
    </row>
    <row r="142" spans="1:39" x14ac:dyDescent="0.25">
      <c r="A142" s="15">
        <v>133</v>
      </c>
      <c r="B142" s="16" t="str">
        <f>IFERROR(VLOOKUP($A142,'CONCENTRADO DE CLAVES'!$I$10:$AU$732,B$8,FALSE),"")</f>
        <v>21121</v>
      </c>
      <c r="C142" s="16">
        <f>IFERROR(VLOOKUP($A142,'CONCENTRADO DE CLAVES'!$I$10:$AU$732,C$8,FALSE),"")</f>
        <v>4</v>
      </c>
      <c r="D142" s="16">
        <f>IFERROR(VLOOKUP($A142,'CONCENTRADO DE CLAVES'!$I$10:$AU$732,D$8,FALSE),"")</f>
        <v>11</v>
      </c>
      <c r="E142" s="16">
        <f>IFERROR(VLOOKUP($A142,'CONCENTRADO DE CLAVES'!$I$10:$AU$732,E$8,FALSE),"")</f>
        <v>152</v>
      </c>
      <c r="F142" s="16">
        <f>IFERROR(VLOOKUP($A142,'CONCENTRADO DE CLAVES'!$I$10:$AU$732,F$8,FALSE),"")</f>
        <v>2</v>
      </c>
      <c r="G142" s="16">
        <f>IFERROR(VLOOKUP($A142,'CONCENTRADO DE CLAVES'!$I$10:$AU$732,G$8,FALSE),"")</f>
        <v>5</v>
      </c>
      <c r="H142" s="16">
        <f>IFERROR(VLOOKUP($A142,'CONCENTRADO DE CLAVES'!$I$10:$AU$732,H$8,FALSE),"")</f>
        <v>2</v>
      </c>
      <c r="I142" s="16">
        <f>IFERROR(VLOOKUP($A142,'CONCENTRADO DE CLAVES'!$I$10:$AU$732,I$8,FALSE),"")</f>
        <v>3</v>
      </c>
      <c r="J142" s="16">
        <f>IFERROR(VLOOKUP($A142,'CONCENTRADO DE CLAVES'!$I$10:$AU$732,J$8,FALSE),"")</f>
        <v>3</v>
      </c>
      <c r="K142" s="16" t="str">
        <f>IFERROR(VLOOKUP($A142,'CONCENTRADO DE CLAVES'!$I$10:$AU$732,K$8,FALSE),"")</f>
        <v>E</v>
      </c>
      <c r="L142" s="16">
        <f>IFERROR(VLOOKUP($A142,'CONCENTRADO DE CLAVES'!$I$10:$AU$732,L$8,FALSE),"")</f>
        <v>150</v>
      </c>
      <c r="M142" s="16">
        <f>IFERROR(VLOOKUP($A142,'CONCENTRADO DE CLAVES'!$I$10:$AU$732,M$8,FALSE),"")</f>
        <v>1</v>
      </c>
      <c r="N142" s="16">
        <f>IFERROR(VLOOKUP($A142,'CONCENTRADO DE CLAVES'!$I$10:$AU$732,N$8,FALSE),"")</f>
        <v>4151</v>
      </c>
      <c r="O142" s="16">
        <f>IFERROR(VLOOKUP($A142,'CONCENTRADO DE CLAVES'!$I$10:$AU$732,O$8,FALSE),"")</f>
        <v>0</v>
      </c>
      <c r="P142" s="16">
        <f>IFERROR(VLOOKUP($A142,'CONCENTRADO DE CLAVES'!$I$10:$AU$732,P$8,FALSE),"")</f>
        <v>5</v>
      </c>
      <c r="Q142" s="16">
        <f>IFERROR(VLOOKUP($A142,'CONCENTRADO DE CLAVES'!$I$10:$AU$732,Q$8,FALSE),"")</f>
        <v>76214</v>
      </c>
      <c r="R142" s="16">
        <f>IFERROR(VLOOKUP($A142,'CONCENTRADO DE CLAVES'!$I$10:$AU$732,R$8,FALSE),"")</f>
        <v>1</v>
      </c>
      <c r="S142" s="16">
        <f>IFERROR(VLOOKUP($A142,'CONCENTRADO DE CLAVES'!$I$10:$AU$732,S$8,FALSE),"")</f>
        <v>2</v>
      </c>
      <c r="T142" s="16">
        <f>IFERROR(VLOOKUP($A142,'CONCENTRADO DE CLAVES'!$I$10:$AU$732,T$8,FALSE),"")</f>
        <v>116</v>
      </c>
      <c r="U142" s="98" t="str">
        <f>IFERROR(VLOOKUP($A142,'CONCENTRADO DE CLAVES'!$I$10:$AU$732,U$8,FALSE),"")</f>
        <v>21121040110015225233E15001415100576214102116</v>
      </c>
      <c r="V142" s="31" t="str">
        <f>IFERROR(VLOOKUP($A142,'CONCENTRADO DE CLAVES'!$I$10:$AU$732,V$8,FALSE),"")</f>
        <v>COBAEJ</v>
      </c>
      <c r="W142" s="13">
        <f>IFERROR(VLOOKUP($A142,'CONCENTRADO DE CLAVES'!$I$10:$AU$732,W$8,FALSE),"")</f>
        <v>0</v>
      </c>
      <c r="X142" s="13">
        <f>IFERROR(VLOOKUP($A142,'CONCENTRADO DE CLAVES'!$I$10:$AU$732,X$8,FALSE),"")</f>
        <v>0</v>
      </c>
      <c r="Y142" s="13">
        <f>IFERROR(VLOOKUP($A142,'CONCENTRADO DE CLAVES'!$I$10:$AU$732,Y$8,FALSE),"")</f>
        <v>0</v>
      </c>
      <c r="Z142" s="37">
        <f>IFERROR(VLOOKUP($A142,'CONCENTRADO DE CLAVES'!$I$10:$AU$732,Z$8,FALSE),"")</f>
        <v>0</v>
      </c>
      <c r="AA142" s="13">
        <f>IFERROR(VLOOKUP($A142,'CONCENTRADO DE CLAVES'!$I$10:$AU$732,AA$8,FALSE),"")</f>
        <v>0</v>
      </c>
      <c r="AB142" s="13">
        <f>IFERROR(VLOOKUP($A142,'CONCENTRADO DE CLAVES'!$I$10:$AU$732,AB$8,FALSE),"")</f>
        <v>0</v>
      </c>
      <c r="AC142" s="13">
        <f>IFERROR(VLOOKUP($A142,'CONCENTRADO DE CLAVES'!$I$10:$AU$732,AC$8,FALSE),"")</f>
        <v>0</v>
      </c>
      <c r="AD142" s="37">
        <f>IFERROR(VLOOKUP($A142,'CONCENTRADO DE CLAVES'!$I$10:$AU$732,AD$8,FALSE),"")</f>
        <v>0</v>
      </c>
      <c r="AE142" s="13">
        <f>IFERROR(VLOOKUP($A142,'CONCENTRADO DE CLAVES'!$I$10:$AU$732,AE$8,FALSE),"")</f>
        <v>179803.17</v>
      </c>
      <c r="AF142" s="13">
        <f>IFERROR(VLOOKUP($A142,'CONCENTRADO DE CLAVES'!$I$10:$AU$732,AF$8,FALSE),"")</f>
        <v>0</v>
      </c>
      <c r="AG142" s="13">
        <f>IFERROR(VLOOKUP($A142,'CONCENTRADO DE CLAVES'!$I$10:$AU$732,AG$8,FALSE),"")</f>
        <v>0</v>
      </c>
      <c r="AH142" s="37">
        <f>IFERROR(VLOOKUP($A142,'CONCENTRADO DE CLAVES'!$I$10:$AU$732,AH$8,FALSE),"")</f>
        <v>179803.17</v>
      </c>
      <c r="AI142" s="13">
        <f>IFERROR(VLOOKUP($A142,'CONCENTRADO DE CLAVES'!$I$10:$AU$732,AI$8,FALSE),"")</f>
        <v>0</v>
      </c>
      <c r="AJ142" s="13">
        <f>IFERROR(VLOOKUP($A142,'CONCENTRADO DE CLAVES'!$I$10:$AU$732,AJ$8,FALSE),"")</f>
        <v>0</v>
      </c>
      <c r="AK142" s="13">
        <f>IFERROR(VLOOKUP($A142,'CONCENTRADO DE CLAVES'!$I$10:$AU$732,AK$8,FALSE),"")</f>
        <v>0</v>
      </c>
      <c r="AL142" s="37">
        <f>IFERROR(VLOOKUP($A142,'CONCENTRADO DE CLAVES'!$I$10:$AU$732,AL$8,FALSE),"")</f>
        <v>0</v>
      </c>
      <c r="AM142" s="69">
        <f>IFERROR(VLOOKUP($A142,'CONCENTRADO DE CLAVES'!$I$10:$AU$732,AM$8,FALSE),"")</f>
        <v>179803.17</v>
      </c>
    </row>
    <row r="143" spans="1:39" x14ac:dyDescent="0.25">
      <c r="A143" s="15">
        <v>134</v>
      </c>
      <c r="B143" s="16" t="str">
        <f>IFERROR(VLOOKUP($A143,'CONCENTRADO DE CLAVES'!$I$10:$AU$732,B$8,FALSE),"")</f>
        <v>21121</v>
      </c>
      <c r="C143" s="16">
        <f>IFERROR(VLOOKUP($A143,'CONCENTRADO DE CLAVES'!$I$10:$AU$732,C$8,FALSE),"")</f>
        <v>4</v>
      </c>
      <c r="D143" s="16">
        <f>IFERROR(VLOOKUP($A143,'CONCENTRADO DE CLAVES'!$I$10:$AU$732,D$8,FALSE),"")</f>
        <v>11</v>
      </c>
      <c r="E143" s="16">
        <f>IFERROR(VLOOKUP($A143,'CONCENTRADO DE CLAVES'!$I$10:$AU$732,E$8,FALSE),"")</f>
        <v>152</v>
      </c>
      <c r="F143" s="16">
        <f>IFERROR(VLOOKUP($A143,'CONCENTRADO DE CLAVES'!$I$10:$AU$732,F$8,FALSE),"")</f>
        <v>2</v>
      </c>
      <c r="G143" s="16">
        <f>IFERROR(VLOOKUP($A143,'CONCENTRADO DE CLAVES'!$I$10:$AU$732,G$8,FALSE),"")</f>
        <v>5</v>
      </c>
      <c r="H143" s="16">
        <f>IFERROR(VLOOKUP($A143,'CONCENTRADO DE CLAVES'!$I$10:$AU$732,H$8,FALSE),"")</f>
        <v>2</v>
      </c>
      <c r="I143" s="16">
        <f>IFERROR(VLOOKUP($A143,'CONCENTRADO DE CLAVES'!$I$10:$AU$732,I$8,FALSE),"")</f>
        <v>3</v>
      </c>
      <c r="J143" s="16">
        <f>IFERROR(VLOOKUP($A143,'CONCENTRADO DE CLAVES'!$I$10:$AU$732,J$8,FALSE),"")</f>
        <v>3</v>
      </c>
      <c r="K143" s="16" t="str">
        <f>IFERROR(VLOOKUP($A143,'CONCENTRADO DE CLAVES'!$I$10:$AU$732,K$8,FALSE),"")</f>
        <v>E</v>
      </c>
      <c r="L143" s="16">
        <f>IFERROR(VLOOKUP($A143,'CONCENTRADO DE CLAVES'!$I$10:$AU$732,L$8,FALSE),"")</f>
        <v>150</v>
      </c>
      <c r="M143" s="16">
        <f>IFERROR(VLOOKUP($A143,'CONCENTRADO DE CLAVES'!$I$10:$AU$732,M$8,FALSE),"")</f>
        <v>1</v>
      </c>
      <c r="N143" s="16">
        <f>IFERROR(VLOOKUP($A143,'CONCENTRADO DE CLAVES'!$I$10:$AU$732,N$8,FALSE),"")</f>
        <v>4151</v>
      </c>
      <c r="O143" s="16">
        <f>IFERROR(VLOOKUP($A143,'CONCENTRADO DE CLAVES'!$I$10:$AU$732,O$8,FALSE),"")</f>
        <v>0</v>
      </c>
      <c r="P143" s="16">
        <f>IFERROR(VLOOKUP($A143,'CONCENTRADO DE CLAVES'!$I$10:$AU$732,P$8,FALSE),"")</f>
        <v>5</v>
      </c>
      <c r="Q143" s="16">
        <f>IFERROR(VLOOKUP($A143,'CONCENTRADO DE CLAVES'!$I$10:$AU$732,Q$8,FALSE),"")</f>
        <v>76214</v>
      </c>
      <c r="R143" s="16">
        <f>IFERROR(VLOOKUP($A143,'CONCENTRADO DE CLAVES'!$I$10:$AU$732,R$8,FALSE),"")</f>
        <v>1</v>
      </c>
      <c r="S143" s="16">
        <f>IFERROR(VLOOKUP($A143,'CONCENTRADO DE CLAVES'!$I$10:$AU$732,S$8,FALSE),"")</f>
        <v>2</v>
      </c>
      <c r="T143" s="16">
        <f>IFERROR(VLOOKUP($A143,'CONCENTRADO DE CLAVES'!$I$10:$AU$732,T$8,FALSE),"")</f>
        <v>109</v>
      </c>
      <c r="U143" s="98" t="str">
        <f>IFERROR(VLOOKUP($A143,'CONCENTRADO DE CLAVES'!$I$10:$AU$732,U$8,FALSE),"")</f>
        <v>21121040110015225233E15001415100576214102109</v>
      </c>
      <c r="V143" s="31" t="str">
        <f>IFERROR(VLOOKUP($A143,'CONCENTRADO DE CLAVES'!$I$10:$AU$732,V$8,FALSE),"")</f>
        <v>COBAEJ</v>
      </c>
      <c r="W143" s="13">
        <f>IFERROR(VLOOKUP($A143,'CONCENTRADO DE CLAVES'!$I$10:$AU$732,W$8,FALSE),"")</f>
        <v>0</v>
      </c>
      <c r="X143" s="13">
        <f>IFERROR(VLOOKUP($A143,'CONCENTRADO DE CLAVES'!$I$10:$AU$732,X$8,FALSE),"")</f>
        <v>0</v>
      </c>
      <c r="Y143" s="13">
        <f>IFERROR(VLOOKUP($A143,'CONCENTRADO DE CLAVES'!$I$10:$AU$732,Y$8,FALSE),"")</f>
        <v>0</v>
      </c>
      <c r="Z143" s="37">
        <f>IFERROR(VLOOKUP($A143,'CONCENTRADO DE CLAVES'!$I$10:$AU$732,Z$8,FALSE),"")</f>
        <v>0</v>
      </c>
      <c r="AA143" s="13">
        <f>IFERROR(VLOOKUP($A143,'CONCENTRADO DE CLAVES'!$I$10:$AU$732,AA$8,FALSE),"")</f>
        <v>0</v>
      </c>
      <c r="AB143" s="13">
        <f>IFERROR(VLOOKUP($A143,'CONCENTRADO DE CLAVES'!$I$10:$AU$732,AB$8,FALSE),"")</f>
        <v>0</v>
      </c>
      <c r="AC143" s="13">
        <f>IFERROR(VLOOKUP($A143,'CONCENTRADO DE CLAVES'!$I$10:$AU$732,AC$8,FALSE),"")</f>
        <v>0</v>
      </c>
      <c r="AD143" s="37">
        <f>IFERROR(VLOOKUP($A143,'CONCENTRADO DE CLAVES'!$I$10:$AU$732,AD$8,FALSE),"")</f>
        <v>0</v>
      </c>
      <c r="AE143" s="13">
        <f>IFERROR(VLOOKUP($A143,'CONCENTRADO DE CLAVES'!$I$10:$AU$732,AE$8,FALSE),"")</f>
        <v>179803.17</v>
      </c>
      <c r="AF143" s="13">
        <f>IFERROR(VLOOKUP($A143,'CONCENTRADO DE CLAVES'!$I$10:$AU$732,AF$8,FALSE),"")</f>
        <v>0</v>
      </c>
      <c r="AG143" s="13">
        <f>IFERROR(VLOOKUP($A143,'CONCENTRADO DE CLAVES'!$I$10:$AU$732,AG$8,FALSE),"")</f>
        <v>0</v>
      </c>
      <c r="AH143" s="37">
        <f>IFERROR(VLOOKUP($A143,'CONCENTRADO DE CLAVES'!$I$10:$AU$732,AH$8,FALSE),"")</f>
        <v>179803.17</v>
      </c>
      <c r="AI143" s="13">
        <f>IFERROR(VLOOKUP($A143,'CONCENTRADO DE CLAVES'!$I$10:$AU$732,AI$8,FALSE),"")</f>
        <v>0</v>
      </c>
      <c r="AJ143" s="13">
        <f>IFERROR(VLOOKUP($A143,'CONCENTRADO DE CLAVES'!$I$10:$AU$732,AJ$8,FALSE),"")</f>
        <v>0</v>
      </c>
      <c r="AK143" s="13">
        <f>IFERROR(VLOOKUP($A143,'CONCENTRADO DE CLAVES'!$I$10:$AU$732,AK$8,FALSE),"")</f>
        <v>0</v>
      </c>
      <c r="AL143" s="37">
        <f>IFERROR(VLOOKUP($A143,'CONCENTRADO DE CLAVES'!$I$10:$AU$732,AL$8,FALSE),"")</f>
        <v>0</v>
      </c>
      <c r="AM143" s="69">
        <f>IFERROR(VLOOKUP($A143,'CONCENTRADO DE CLAVES'!$I$10:$AU$732,AM$8,FALSE),"")</f>
        <v>179803.17</v>
      </c>
    </row>
    <row r="144" spans="1:39" x14ac:dyDescent="0.25">
      <c r="A144" s="15">
        <v>135</v>
      </c>
      <c r="B144" s="16" t="str">
        <f>IFERROR(VLOOKUP($A144,'CONCENTRADO DE CLAVES'!$I$10:$AU$732,B$8,FALSE),"")</f>
        <v>21121</v>
      </c>
      <c r="C144" s="16">
        <f>IFERROR(VLOOKUP($A144,'CONCENTRADO DE CLAVES'!$I$10:$AU$732,C$8,FALSE),"")</f>
        <v>4</v>
      </c>
      <c r="D144" s="16">
        <f>IFERROR(VLOOKUP($A144,'CONCENTRADO DE CLAVES'!$I$10:$AU$732,D$8,FALSE),"")</f>
        <v>11</v>
      </c>
      <c r="E144" s="16">
        <f>IFERROR(VLOOKUP($A144,'CONCENTRADO DE CLAVES'!$I$10:$AU$732,E$8,FALSE),"")</f>
        <v>152</v>
      </c>
      <c r="F144" s="16">
        <f>IFERROR(VLOOKUP($A144,'CONCENTRADO DE CLAVES'!$I$10:$AU$732,F$8,FALSE),"")</f>
        <v>2</v>
      </c>
      <c r="G144" s="16">
        <f>IFERROR(VLOOKUP($A144,'CONCENTRADO DE CLAVES'!$I$10:$AU$732,G$8,FALSE),"")</f>
        <v>5</v>
      </c>
      <c r="H144" s="16">
        <f>IFERROR(VLOOKUP($A144,'CONCENTRADO DE CLAVES'!$I$10:$AU$732,H$8,FALSE),"")</f>
        <v>2</v>
      </c>
      <c r="I144" s="16">
        <f>IFERROR(VLOOKUP($A144,'CONCENTRADO DE CLAVES'!$I$10:$AU$732,I$8,FALSE),"")</f>
        <v>3</v>
      </c>
      <c r="J144" s="16">
        <f>IFERROR(VLOOKUP($A144,'CONCENTRADO DE CLAVES'!$I$10:$AU$732,J$8,FALSE),"")</f>
        <v>3</v>
      </c>
      <c r="K144" s="16" t="str">
        <f>IFERROR(VLOOKUP($A144,'CONCENTRADO DE CLAVES'!$I$10:$AU$732,K$8,FALSE),"")</f>
        <v>E</v>
      </c>
      <c r="L144" s="16">
        <f>IFERROR(VLOOKUP($A144,'CONCENTRADO DE CLAVES'!$I$10:$AU$732,L$8,FALSE),"")</f>
        <v>150</v>
      </c>
      <c r="M144" s="16">
        <f>IFERROR(VLOOKUP($A144,'CONCENTRADO DE CLAVES'!$I$10:$AU$732,M$8,FALSE),"")</f>
        <v>1</v>
      </c>
      <c r="N144" s="16">
        <f>IFERROR(VLOOKUP($A144,'CONCENTRADO DE CLAVES'!$I$10:$AU$732,N$8,FALSE),"")</f>
        <v>4151</v>
      </c>
      <c r="O144" s="16">
        <f>IFERROR(VLOOKUP($A144,'CONCENTRADO DE CLAVES'!$I$10:$AU$732,O$8,FALSE),"")</f>
        <v>0</v>
      </c>
      <c r="P144" s="16">
        <f>IFERROR(VLOOKUP($A144,'CONCENTRADO DE CLAVES'!$I$10:$AU$732,P$8,FALSE),"")</f>
        <v>5</v>
      </c>
      <c r="Q144" s="16">
        <f>IFERROR(VLOOKUP($A144,'CONCENTRADO DE CLAVES'!$I$10:$AU$732,Q$8,FALSE),"")</f>
        <v>76214</v>
      </c>
      <c r="R144" s="16">
        <f>IFERROR(VLOOKUP($A144,'CONCENTRADO DE CLAVES'!$I$10:$AU$732,R$8,FALSE),"")</f>
        <v>1</v>
      </c>
      <c r="S144" s="16">
        <f>IFERROR(VLOOKUP($A144,'CONCENTRADO DE CLAVES'!$I$10:$AU$732,S$8,FALSE),"")</f>
        <v>2</v>
      </c>
      <c r="T144" s="16">
        <f>IFERROR(VLOOKUP($A144,'CONCENTRADO DE CLAVES'!$I$10:$AU$732,T$8,FALSE),"")</f>
        <v>91</v>
      </c>
      <c r="U144" s="98" t="str">
        <f>IFERROR(VLOOKUP($A144,'CONCENTRADO DE CLAVES'!$I$10:$AU$732,U$8,FALSE),"")</f>
        <v>21121040110015225233E15001415100576214102091</v>
      </c>
      <c r="V144" s="31" t="str">
        <f>IFERROR(VLOOKUP($A144,'CONCENTRADO DE CLAVES'!$I$10:$AU$732,V$8,FALSE),"")</f>
        <v>COBAEJ</v>
      </c>
      <c r="W144" s="13">
        <f>IFERROR(VLOOKUP($A144,'CONCENTRADO DE CLAVES'!$I$10:$AU$732,W$8,FALSE),"")</f>
        <v>0</v>
      </c>
      <c r="X144" s="13">
        <f>IFERROR(VLOOKUP($A144,'CONCENTRADO DE CLAVES'!$I$10:$AU$732,X$8,FALSE),"")</f>
        <v>0</v>
      </c>
      <c r="Y144" s="13">
        <f>IFERROR(VLOOKUP($A144,'CONCENTRADO DE CLAVES'!$I$10:$AU$732,Y$8,FALSE),"")</f>
        <v>0</v>
      </c>
      <c r="Z144" s="37">
        <f>IFERROR(VLOOKUP($A144,'CONCENTRADO DE CLAVES'!$I$10:$AU$732,Z$8,FALSE),"")</f>
        <v>0</v>
      </c>
      <c r="AA144" s="13">
        <f>IFERROR(VLOOKUP($A144,'CONCENTRADO DE CLAVES'!$I$10:$AU$732,AA$8,FALSE),"")</f>
        <v>0</v>
      </c>
      <c r="AB144" s="13">
        <f>IFERROR(VLOOKUP($A144,'CONCENTRADO DE CLAVES'!$I$10:$AU$732,AB$8,FALSE),"")</f>
        <v>0</v>
      </c>
      <c r="AC144" s="13">
        <f>IFERROR(VLOOKUP($A144,'CONCENTRADO DE CLAVES'!$I$10:$AU$732,AC$8,FALSE),"")</f>
        <v>0</v>
      </c>
      <c r="AD144" s="37">
        <f>IFERROR(VLOOKUP($A144,'CONCENTRADO DE CLAVES'!$I$10:$AU$732,AD$8,FALSE),"")</f>
        <v>0</v>
      </c>
      <c r="AE144" s="13">
        <f>IFERROR(VLOOKUP($A144,'CONCENTRADO DE CLAVES'!$I$10:$AU$732,AE$8,FALSE),"")</f>
        <v>359606.34</v>
      </c>
      <c r="AF144" s="13">
        <f>IFERROR(VLOOKUP($A144,'CONCENTRADO DE CLAVES'!$I$10:$AU$732,AF$8,FALSE),"")</f>
        <v>0</v>
      </c>
      <c r="AG144" s="13">
        <f>IFERROR(VLOOKUP($A144,'CONCENTRADO DE CLAVES'!$I$10:$AU$732,AG$8,FALSE),"")</f>
        <v>0</v>
      </c>
      <c r="AH144" s="37">
        <f>IFERROR(VLOOKUP($A144,'CONCENTRADO DE CLAVES'!$I$10:$AU$732,AH$8,FALSE),"")</f>
        <v>359606.34</v>
      </c>
      <c r="AI144" s="13">
        <f>IFERROR(VLOOKUP($A144,'CONCENTRADO DE CLAVES'!$I$10:$AU$732,AI$8,FALSE),"")</f>
        <v>0</v>
      </c>
      <c r="AJ144" s="13">
        <f>IFERROR(VLOOKUP($A144,'CONCENTRADO DE CLAVES'!$I$10:$AU$732,AJ$8,FALSE),"")</f>
        <v>0</v>
      </c>
      <c r="AK144" s="13">
        <f>IFERROR(VLOOKUP($A144,'CONCENTRADO DE CLAVES'!$I$10:$AU$732,AK$8,FALSE),"")</f>
        <v>0</v>
      </c>
      <c r="AL144" s="37">
        <f>IFERROR(VLOOKUP($A144,'CONCENTRADO DE CLAVES'!$I$10:$AU$732,AL$8,FALSE),"")</f>
        <v>0</v>
      </c>
      <c r="AM144" s="69">
        <f>IFERROR(VLOOKUP($A144,'CONCENTRADO DE CLAVES'!$I$10:$AU$732,AM$8,FALSE),"")</f>
        <v>359606.34</v>
      </c>
    </row>
    <row r="145" spans="1:39" x14ac:dyDescent="0.25">
      <c r="A145" s="15">
        <v>136</v>
      </c>
      <c r="B145" s="16" t="str">
        <f>IFERROR(VLOOKUP($A145,'CONCENTRADO DE CLAVES'!$I$10:$AU$732,B$8,FALSE),"")</f>
        <v>21121</v>
      </c>
      <c r="C145" s="16">
        <f>IFERROR(VLOOKUP($A145,'CONCENTRADO DE CLAVES'!$I$10:$AU$732,C$8,FALSE),"")</f>
        <v>4</v>
      </c>
      <c r="D145" s="16">
        <f>IFERROR(VLOOKUP($A145,'CONCENTRADO DE CLAVES'!$I$10:$AU$732,D$8,FALSE),"")</f>
        <v>11</v>
      </c>
      <c r="E145" s="16">
        <f>IFERROR(VLOOKUP($A145,'CONCENTRADO DE CLAVES'!$I$10:$AU$732,E$8,FALSE),"")</f>
        <v>152</v>
      </c>
      <c r="F145" s="16">
        <f>IFERROR(VLOOKUP($A145,'CONCENTRADO DE CLAVES'!$I$10:$AU$732,F$8,FALSE),"")</f>
        <v>2</v>
      </c>
      <c r="G145" s="16">
        <f>IFERROR(VLOOKUP($A145,'CONCENTRADO DE CLAVES'!$I$10:$AU$732,G$8,FALSE),"")</f>
        <v>5</v>
      </c>
      <c r="H145" s="16">
        <f>IFERROR(VLOOKUP($A145,'CONCENTRADO DE CLAVES'!$I$10:$AU$732,H$8,FALSE),"")</f>
        <v>2</v>
      </c>
      <c r="I145" s="16">
        <f>IFERROR(VLOOKUP($A145,'CONCENTRADO DE CLAVES'!$I$10:$AU$732,I$8,FALSE),"")</f>
        <v>3</v>
      </c>
      <c r="J145" s="16">
        <f>IFERROR(VLOOKUP($A145,'CONCENTRADO DE CLAVES'!$I$10:$AU$732,J$8,FALSE),"")</f>
        <v>3</v>
      </c>
      <c r="K145" s="16" t="str">
        <f>IFERROR(VLOOKUP($A145,'CONCENTRADO DE CLAVES'!$I$10:$AU$732,K$8,FALSE),"")</f>
        <v>E</v>
      </c>
      <c r="L145" s="16">
        <f>IFERROR(VLOOKUP($A145,'CONCENTRADO DE CLAVES'!$I$10:$AU$732,L$8,FALSE),"")</f>
        <v>150</v>
      </c>
      <c r="M145" s="16">
        <f>IFERROR(VLOOKUP($A145,'CONCENTRADO DE CLAVES'!$I$10:$AU$732,M$8,FALSE),"")</f>
        <v>1</v>
      </c>
      <c r="N145" s="16">
        <f>IFERROR(VLOOKUP($A145,'CONCENTRADO DE CLAVES'!$I$10:$AU$732,N$8,FALSE),"")</f>
        <v>4151</v>
      </c>
      <c r="O145" s="16">
        <f>IFERROR(VLOOKUP($A145,'CONCENTRADO DE CLAVES'!$I$10:$AU$732,O$8,FALSE),"")</f>
        <v>0</v>
      </c>
      <c r="P145" s="16">
        <f>IFERROR(VLOOKUP($A145,'CONCENTRADO DE CLAVES'!$I$10:$AU$732,P$8,FALSE),"")</f>
        <v>5</v>
      </c>
      <c r="Q145" s="16">
        <f>IFERROR(VLOOKUP($A145,'CONCENTRADO DE CLAVES'!$I$10:$AU$732,Q$8,FALSE),"")</f>
        <v>76214</v>
      </c>
      <c r="R145" s="16">
        <f>IFERROR(VLOOKUP($A145,'CONCENTRADO DE CLAVES'!$I$10:$AU$732,R$8,FALSE),"")</f>
        <v>1</v>
      </c>
      <c r="S145" s="16">
        <f>IFERROR(VLOOKUP($A145,'CONCENTRADO DE CLAVES'!$I$10:$AU$732,S$8,FALSE),"")</f>
        <v>5</v>
      </c>
      <c r="T145" s="16">
        <f>IFERROR(VLOOKUP($A145,'CONCENTRADO DE CLAVES'!$I$10:$AU$732,T$8,FALSE),"")</f>
        <v>107</v>
      </c>
      <c r="U145" s="98" t="str">
        <f>IFERROR(VLOOKUP($A145,'CONCENTRADO DE CLAVES'!$I$10:$AU$732,U$8,FALSE),"")</f>
        <v>21121040110015225233E15001415100576214105107</v>
      </c>
      <c r="V145" s="31" t="str">
        <f>IFERROR(VLOOKUP($A145,'CONCENTRADO DE CLAVES'!$I$10:$AU$732,V$8,FALSE),"")</f>
        <v>COBAEJ</v>
      </c>
      <c r="W145" s="13">
        <f>IFERROR(VLOOKUP($A145,'CONCENTRADO DE CLAVES'!$I$10:$AU$732,W$8,FALSE),"")</f>
        <v>0</v>
      </c>
      <c r="X145" s="13">
        <f>IFERROR(VLOOKUP($A145,'CONCENTRADO DE CLAVES'!$I$10:$AU$732,X$8,FALSE),"")</f>
        <v>0</v>
      </c>
      <c r="Y145" s="13">
        <f>IFERROR(VLOOKUP($A145,'CONCENTRADO DE CLAVES'!$I$10:$AU$732,Y$8,FALSE),"")</f>
        <v>0</v>
      </c>
      <c r="Z145" s="37">
        <f>IFERROR(VLOOKUP($A145,'CONCENTRADO DE CLAVES'!$I$10:$AU$732,Z$8,FALSE),"")</f>
        <v>0</v>
      </c>
      <c r="AA145" s="13">
        <f>IFERROR(VLOOKUP($A145,'CONCENTRADO DE CLAVES'!$I$10:$AU$732,AA$8,FALSE),"")</f>
        <v>0</v>
      </c>
      <c r="AB145" s="13">
        <f>IFERROR(VLOOKUP($A145,'CONCENTRADO DE CLAVES'!$I$10:$AU$732,AB$8,FALSE),"")</f>
        <v>0</v>
      </c>
      <c r="AC145" s="13">
        <f>IFERROR(VLOOKUP($A145,'CONCENTRADO DE CLAVES'!$I$10:$AU$732,AC$8,FALSE),"")</f>
        <v>0</v>
      </c>
      <c r="AD145" s="37">
        <f>IFERROR(VLOOKUP($A145,'CONCENTRADO DE CLAVES'!$I$10:$AU$732,AD$8,FALSE),"")</f>
        <v>0</v>
      </c>
      <c r="AE145" s="13">
        <f>IFERROR(VLOOKUP($A145,'CONCENTRADO DE CLAVES'!$I$10:$AU$732,AE$8,FALSE),"")</f>
        <v>179803.17</v>
      </c>
      <c r="AF145" s="13">
        <f>IFERROR(VLOOKUP($A145,'CONCENTRADO DE CLAVES'!$I$10:$AU$732,AF$8,FALSE),"")</f>
        <v>0</v>
      </c>
      <c r="AG145" s="13">
        <f>IFERROR(VLOOKUP($A145,'CONCENTRADO DE CLAVES'!$I$10:$AU$732,AG$8,FALSE),"")</f>
        <v>0</v>
      </c>
      <c r="AH145" s="37">
        <f>IFERROR(VLOOKUP($A145,'CONCENTRADO DE CLAVES'!$I$10:$AU$732,AH$8,FALSE),"")</f>
        <v>179803.17</v>
      </c>
      <c r="AI145" s="13">
        <f>IFERROR(VLOOKUP($A145,'CONCENTRADO DE CLAVES'!$I$10:$AU$732,AI$8,FALSE),"")</f>
        <v>0</v>
      </c>
      <c r="AJ145" s="13">
        <f>IFERROR(VLOOKUP($A145,'CONCENTRADO DE CLAVES'!$I$10:$AU$732,AJ$8,FALSE),"")</f>
        <v>0</v>
      </c>
      <c r="AK145" s="13">
        <f>IFERROR(VLOOKUP($A145,'CONCENTRADO DE CLAVES'!$I$10:$AU$732,AK$8,FALSE),"")</f>
        <v>0</v>
      </c>
      <c r="AL145" s="37">
        <f>IFERROR(VLOOKUP($A145,'CONCENTRADO DE CLAVES'!$I$10:$AU$732,AL$8,FALSE),"")</f>
        <v>0</v>
      </c>
      <c r="AM145" s="69">
        <f>IFERROR(VLOOKUP($A145,'CONCENTRADO DE CLAVES'!$I$10:$AU$732,AM$8,FALSE),"")</f>
        <v>179803.17</v>
      </c>
    </row>
    <row r="146" spans="1:39" x14ac:dyDescent="0.25">
      <c r="A146" s="15">
        <v>137</v>
      </c>
      <c r="B146" s="16" t="str">
        <f>IFERROR(VLOOKUP($A146,'CONCENTRADO DE CLAVES'!$I$10:$AU$732,B$8,FALSE),"")</f>
        <v>21121</v>
      </c>
      <c r="C146" s="16">
        <f>IFERROR(VLOOKUP($A146,'CONCENTRADO DE CLAVES'!$I$10:$AU$732,C$8,FALSE),"")</f>
        <v>4</v>
      </c>
      <c r="D146" s="16">
        <f>IFERROR(VLOOKUP($A146,'CONCENTRADO DE CLAVES'!$I$10:$AU$732,D$8,FALSE),"")</f>
        <v>11</v>
      </c>
      <c r="E146" s="16">
        <f>IFERROR(VLOOKUP($A146,'CONCENTRADO DE CLAVES'!$I$10:$AU$732,E$8,FALSE),"")</f>
        <v>152</v>
      </c>
      <c r="F146" s="16">
        <f>IFERROR(VLOOKUP($A146,'CONCENTRADO DE CLAVES'!$I$10:$AU$732,F$8,FALSE),"")</f>
        <v>2</v>
      </c>
      <c r="G146" s="16">
        <f>IFERROR(VLOOKUP($A146,'CONCENTRADO DE CLAVES'!$I$10:$AU$732,G$8,FALSE),"")</f>
        <v>5</v>
      </c>
      <c r="H146" s="16">
        <f>IFERROR(VLOOKUP($A146,'CONCENTRADO DE CLAVES'!$I$10:$AU$732,H$8,FALSE),"")</f>
        <v>2</v>
      </c>
      <c r="I146" s="16">
        <f>IFERROR(VLOOKUP($A146,'CONCENTRADO DE CLAVES'!$I$10:$AU$732,I$8,FALSE),"")</f>
        <v>3</v>
      </c>
      <c r="J146" s="16">
        <f>IFERROR(VLOOKUP($A146,'CONCENTRADO DE CLAVES'!$I$10:$AU$732,J$8,FALSE),"")</f>
        <v>3</v>
      </c>
      <c r="K146" s="16" t="str">
        <f>IFERROR(VLOOKUP($A146,'CONCENTRADO DE CLAVES'!$I$10:$AU$732,K$8,FALSE),"")</f>
        <v>E</v>
      </c>
      <c r="L146" s="16">
        <f>IFERROR(VLOOKUP($A146,'CONCENTRADO DE CLAVES'!$I$10:$AU$732,L$8,FALSE),"")</f>
        <v>150</v>
      </c>
      <c r="M146" s="16">
        <f>IFERROR(VLOOKUP($A146,'CONCENTRADO DE CLAVES'!$I$10:$AU$732,M$8,FALSE),"")</f>
        <v>1</v>
      </c>
      <c r="N146" s="16">
        <f>IFERROR(VLOOKUP($A146,'CONCENTRADO DE CLAVES'!$I$10:$AU$732,N$8,FALSE),"")</f>
        <v>4151</v>
      </c>
      <c r="O146" s="16">
        <f>IFERROR(VLOOKUP($A146,'CONCENTRADO DE CLAVES'!$I$10:$AU$732,O$8,FALSE),"")</f>
        <v>0</v>
      </c>
      <c r="P146" s="16">
        <f>IFERROR(VLOOKUP($A146,'CONCENTRADO DE CLAVES'!$I$10:$AU$732,P$8,FALSE),"")</f>
        <v>5</v>
      </c>
      <c r="Q146" s="16">
        <f>IFERROR(VLOOKUP($A146,'CONCENTRADO DE CLAVES'!$I$10:$AU$732,Q$8,FALSE),"")</f>
        <v>76214</v>
      </c>
      <c r="R146" s="16">
        <f>IFERROR(VLOOKUP($A146,'CONCENTRADO DE CLAVES'!$I$10:$AU$732,R$8,FALSE),"")</f>
        <v>1</v>
      </c>
      <c r="S146" s="16">
        <f>IFERROR(VLOOKUP($A146,'CONCENTRADO DE CLAVES'!$I$10:$AU$732,S$8,FALSE),"")</f>
        <v>5</v>
      </c>
      <c r="T146" s="16">
        <f>IFERROR(VLOOKUP($A146,'CONCENTRADO DE CLAVES'!$I$10:$AU$732,T$8,FALSE),"")</f>
        <v>30</v>
      </c>
      <c r="U146" s="98" t="str">
        <f>IFERROR(VLOOKUP($A146,'CONCENTRADO DE CLAVES'!$I$10:$AU$732,U$8,FALSE),"")</f>
        <v>21121040110015225233E15001415100576214105030</v>
      </c>
      <c r="V146" s="31" t="str">
        <f>IFERROR(VLOOKUP($A146,'CONCENTRADO DE CLAVES'!$I$10:$AU$732,V$8,FALSE),"")</f>
        <v>COBAEJ</v>
      </c>
      <c r="W146" s="13">
        <f>IFERROR(VLOOKUP($A146,'CONCENTRADO DE CLAVES'!$I$10:$AU$732,W$8,FALSE),"")</f>
        <v>0</v>
      </c>
      <c r="X146" s="13">
        <f>IFERROR(VLOOKUP($A146,'CONCENTRADO DE CLAVES'!$I$10:$AU$732,X$8,FALSE),"")</f>
        <v>0</v>
      </c>
      <c r="Y146" s="13">
        <f>IFERROR(VLOOKUP($A146,'CONCENTRADO DE CLAVES'!$I$10:$AU$732,Y$8,FALSE),"")</f>
        <v>0</v>
      </c>
      <c r="Z146" s="37">
        <f>IFERROR(VLOOKUP($A146,'CONCENTRADO DE CLAVES'!$I$10:$AU$732,Z$8,FALSE),"")</f>
        <v>0</v>
      </c>
      <c r="AA146" s="13">
        <f>IFERROR(VLOOKUP($A146,'CONCENTRADO DE CLAVES'!$I$10:$AU$732,AA$8,FALSE),"")</f>
        <v>0</v>
      </c>
      <c r="AB146" s="13">
        <f>IFERROR(VLOOKUP($A146,'CONCENTRADO DE CLAVES'!$I$10:$AU$732,AB$8,FALSE),"")</f>
        <v>0</v>
      </c>
      <c r="AC146" s="13">
        <f>IFERROR(VLOOKUP($A146,'CONCENTRADO DE CLAVES'!$I$10:$AU$732,AC$8,FALSE),"")</f>
        <v>0</v>
      </c>
      <c r="AD146" s="37">
        <f>IFERROR(VLOOKUP($A146,'CONCENTRADO DE CLAVES'!$I$10:$AU$732,AD$8,FALSE),"")</f>
        <v>0</v>
      </c>
      <c r="AE146" s="13">
        <f>IFERROR(VLOOKUP($A146,'CONCENTRADO DE CLAVES'!$I$10:$AU$732,AE$8,FALSE),"")</f>
        <v>179803.17</v>
      </c>
      <c r="AF146" s="13">
        <f>IFERROR(VLOOKUP($A146,'CONCENTRADO DE CLAVES'!$I$10:$AU$732,AF$8,FALSE),"")</f>
        <v>0</v>
      </c>
      <c r="AG146" s="13">
        <f>IFERROR(VLOOKUP($A146,'CONCENTRADO DE CLAVES'!$I$10:$AU$732,AG$8,FALSE),"")</f>
        <v>0</v>
      </c>
      <c r="AH146" s="37">
        <f>IFERROR(VLOOKUP($A146,'CONCENTRADO DE CLAVES'!$I$10:$AU$732,AH$8,FALSE),"")</f>
        <v>179803.17</v>
      </c>
      <c r="AI146" s="13">
        <f>IFERROR(VLOOKUP($A146,'CONCENTRADO DE CLAVES'!$I$10:$AU$732,AI$8,FALSE),"")</f>
        <v>0</v>
      </c>
      <c r="AJ146" s="13">
        <f>IFERROR(VLOOKUP($A146,'CONCENTRADO DE CLAVES'!$I$10:$AU$732,AJ$8,FALSE),"")</f>
        <v>0</v>
      </c>
      <c r="AK146" s="13">
        <f>IFERROR(VLOOKUP($A146,'CONCENTRADO DE CLAVES'!$I$10:$AU$732,AK$8,FALSE),"")</f>
        <v>0</v>
      </c>
      <c r="AL146" s="37">
        <f>IFERROR(VLOOKUP($A146,'CONCENTRADO DE CLAVES'!$I$10:$AU$732,AL$8,FALSE),"")</f>
        <v>0</v>
      </c>
      <c r="AM146" s="69">
        <f>IFERROR(VLOOKUP($A146,'CONCENTRADO DE CLAVES'!$I$10:$AU$732,AM$8,FALSE),"")</f>
        <v>179803.17</v>
      </c>
    </row>
    <row r="147" spans="1:39" x14ac:dyDescent="0.25">
      <c r="A147" s="15">
        <v>138</v>
      </c>
      <c r="B147" s="16" t="str">
        <f>IFERROR(VLOOKUP($A147,'CONCENTRADO DE CLAVES'!$I$10:$AU$732,B$8,FALSE),"")</f>
        <v>21121</v>
      </c>
      <c r="C147" s="16">
        <f>IFERROR(VLOOKUP($A147,'CONCENTRADO DE CLAVES'!$I$10:$AU$732,C$8,FALSE),"")</f>
        <v>4</v>
      </c>
      <c r="D147" s="16">
        <f>IFERROR(VLOOKUP($A147,'CONCENTRADO DE CLAVES'!$I$10:$AU$732,D$8,FALSE),"")</f>
        <v>11</v>
      </c>
      <c r="E147" s="16">
        <f>IFERROR(VLOOKUP($A147,'CONCENTRADO DE CLAVES'!$I$10:$AU$732,E$8,FALSE),"")</f>
        <v>152</v>
      </c>
      <c r="F147" s="16">
        <f>IFERROR(VLOOKUP($A147,'CONCENTRADO DE CLAVES'!$I$10:$AU$732,F$8,FALSE),"")</f>
        <v>2</v>
      </c>
      <c r="G147" s="16">
        <f>IFERROR(VLOOKUP($A147,'CONCENTRADO DE CLAVES'!$I$10:$AU$732,G$8,FALSE),"")</f>
        <v>5</v>
      </c>
      <c r="H147" s="16">
        <f>IFERROR(VLOOKUP($A147,'CONCENTRADO DE CLAVES'!$I$10:$AU$732,H$8,FALSE),"")</f>
        <v>2</v>
      </c>
      <c r="I147" s="16">
        <f>IFERROR(VLOOKUP($A147,'CONCENTRADO DE CLAVES'!$I$10:$AU$732,I$8,FALSE),"")</f>
        <v>3</v>
      </c>
      <c r="J147" s="16">
        <f>IFERROR(VLOOKUP($A147,'CONCENTRADO DE CLAVES'!$I$10:$AU$732,J$8,FALSE),"")</f>
        <v>3</v>
      </c>
      <c r="K147" s="16" t="str">
        <f>IFERROR(VLOOKUP($A147,'CONCENTRADO DE CLAVES'!$I$10:$AU$732,K$8,FALSE),"")</f>
        <v>E</v>
      </c>
      <c r="L147" s="16">
        <f>IFERROR(VLOOKUP($A147,'CONCENTRADO DE CLAVES'!$I$10:$AU$732,L$8,FALSE),"")</f>
        <v>150</v>
      </c>
      <c r="M147" s="16">
        <f>IFERROR(VLOOKUP($A147,'CONCENTRADO DE CLAVES'!$I$10:$AU$732,M$8,FALSE),"")</f>
        <v>1</v>
      </c>
      <c r="N147" s="16">
        <f>IFERROR(VLOOKUP($A147,'CONCENTRADO DE CLAVES'!$I$10:$AU$732,N$8,FALSE),"")</f>
        <v>4151</v>
      </c>
      <c r="O147" s="16">
        <f>IFERROR(VLOOKUP($A147,'CONCENTRADO DE CLAVES'!$I$10:$AU$732,O$8,FALSE),"")</f>
        <v>0</v>
      </c>
      <c r="P147" s="16">
        <f>IFERROR(VLOOKUP($A147,'CONCENTRADO DE CLAVES'!$I$10:$AU$732,P$8,FALSE),"")</f>
        <v>5</v>
      </c>
      <c r="Q147" s="16">
        <f>IFERROR(VLOOKUP($A147,'CONCENTRADO DE CLAVES'!$I$10:$AU$732,Q$8,FALSE),"")</f>
        <v>76214</v>
      </c>
      <c r="R147" s="16">
        <f>IFERROR(VLOOKUP($A147,'CONCENTRADO DE CLAVES'!$I$10:$AU$732,R$8,FALSE),"")</f>
        <v>1</v>
      </c>
      <c r="S147" s="16">
        <f>IFERROR(VLOOKUP($A147,'CONCENTRADO DE CLAVES'!$I$10:$AU$732,S$8,FALSE),"")</f>
        <v>5</v>
      </c>
      <c r="T147" s="16">
        <f>IFERROR(VLOOKUP($A147,'CONCENTRADO DE CLAVES'!$I$10:$AU$732,T$8,FALSE),"")</f>
        <v>56</v>
      </c>
      <c r="U147" s="98" t="str">
        <f>IFERROR(VLOOKUP($A147,'CONCENTRADO DE CLAVES'!$I$10:$AU$732,U$8,FALSE),"")</f>
        <v>21121040110015225233E15001415100576214105056</v>
      </c>
      <c r="V147" s="31" t="str">
        <f>IFERROR(VLOOKUP($A147,'CONCENTRADO DE CLAVES'!$I$10:$AU$732,V$8,FALSE),"")</f>
        <v>COBAEJ</v>
      </c>
      <c r="W147" s="13">
        <f>IFERROR(VLOOKUP($A147,'CONCENTRADO DE CLAVES'!$I$10:$AU$732,W$8,FALSE),"")</f>
        <v>0</v>
      </c>
      <c r="X147" s="13">
        <f>IFERROR(VLOOKUP($A147,'CONCENTRADO DE CLAVES'!$I$10:$AU$732,X$8,FALSE),"")</f>
        <v>0</v>
      </c>
      <c r="Y147" s="13">
        <f>IFERROR(VLOOKUP($A147,'CONCENTRADO DE CLAVES'!$I$10:$AU$732,Y$8,FALSE),"")</f>
        <v>0</v>
      </c>
      <c r="Z147" s="37">
        <f>IFERROR(VLOOKUP($A147,'CONCENTRADO DE CLAVES'!$I$10:$AU$732,Z$8,FALSE),"")</f>
        <v>0</v>
      </c>
      <c r="AA147" s="13">
        <f>IFERROR(VLOOKUP($A147,'CONCENTRADO DE CLAVES'!$I$10:$AU$732,AA$8,FALSE),"")</f>
        <v>0</v>
      </c>
      <c r="AB147" s="13">
        <f>IFERROR(VLOOKUP($A147,'CONCENTRADO DE CLAVES'!$I$10:$AU$732,AB$8,FALSE),"")</f>
        <v>0</v>
      </c>
      <c r="AC147" s="13">
        <f>IFERROR(VLOOKUP($A147,'CONCENTRADO DE CLAVES'!$I$10:$AU$732,AC$8,FALSE),"")</f>
        <v>0</v>
      </c>
      <c r="AD147" s="37">
        <f>IFERROR(VLOOKUP($A147,'CONCENTRADO DE CLAVES'!$I$10:$AU$732,AD$8,FALSE),"")</f>
        <v>0</v>
      </c>
      <c r="AE147" s="13">
        <f>IFERROR(VLOOKUP($A147,'CONCENTRADO DE CLAVES'!$I$10:$AU$732,AE$8,FALSE),"")</f>
        <v>179803.17</v>
      </c>
      <c r="AF147" s="13">
        <f>IFERROR(VLOOKUP($A147,'CONCENTRADO DE CLAVES'!$I$10:$AU$732,AF$8,FALSE),"")</f>
        <v>0</v>
      </c>
      <c r="AG147" s="13">
        <f>IFERROR(VLOOKUP($A147,'CONCENTRADO DE CLAVES'!$I$10:$AU$732,AG$8,FALSE),"")</f>
        <v>0</v>
      </c>
      <c r="AH147" s="37">
        <f>IFERROR(VLOOKUP($A147,'CONCENTRADO DE CLAVES'!$I$10:$AU$732,AH$8,FALSE),"")</f>
        <v>179803.17</v>
      </c>
      <c r="AI147" s="13">
        <f>IFERROR(VLOOKUP($A147,'CONCENTRADO DE CLAVES'!$I$10:$AU$732,AI$8,FALSE),"")</f>
        <v>0</v>
      </c>
      <c r="AJ147" s="13">
        <f>IFERROR(VLOOKUP($A147,'CONCENTRADO DE CLAVES'!$I$10:$AU$732,AJ$8,FALSE),"")</f>
        <v>0</v>
      </c>
      <c r="AK147" s="13">
        <f>IFERROR(VLOOKUP($A147,'CONCENTRADO DE CLAVES'!$I$10:$AU$732,AK$8,FALSE),"")</f>
        <v>0</v>
      </c>
      <c r="AL147" s="37">
        <f>IFERROR(VLOOKUP($A147,'CONCENTRADO DE CLAVES'!$I$10:$AU$732,AL$8,FALSE),"")</f>
        <v>0</v>
      </c>
      <c r="AM147" s="69">
        <f>IFERROR(VLOOKUP($A147,'CONCENTRADO DE CLAVES'!$I$10:$AU$732,AM$8,FALSE),"")</f>
        <v>179803.17</v>
      </c>
    </row>
    <row r="148" spans="1:39" x14ac:dyDescent="0.25">
      <c r="A148" s="15">
        <v>139</v>
      </c>
      <c r="B148" s="16" t="str">
        <f>IFERROR(VLOOKUP($A148,'CONCENTRADO DE CLAVES'!$I$10:$AU$732,B$8,FALSE),"")</f>
        <v>21121</v>
      </c>
      <c r="C148" s="16">
        <f>IFERROR(VLOOKUP($A148,'CONCENTRADO DE CLAVES'!$I$10:$AU$732,C$8,FALSE),"")</f>
        <v>4</v>
      </c>
      <c r="D148" s="16">
        <f>IFERROR(VLOOKUP($A148,'CONCENTRADO DE CLAVES'!$I$10:$AU$732,D$8,FALSE),"")</f>
        <v>11</v>
      </c>
      <c r="E148" s="16">
        <f>IFERROR(VLOOKUP($A148,'CONCENTRADO DE CLAVES'!$I$10:$AU$732,E$8,FALSE),"")</f>
        <v>152</v>
      </c>
      <c r="F148" s="16">
        <f>IFERROR(VLOOKUP($A148,'CONCENTRADO DE CLAVES'!$I$10:$AU$732,F$8,FALSE),"")</f>
        <v>2</v>
      </c>
      <c r="G148" s="16">
        <f>IFERROR(VLOOKUP($A148,'CONCENTRADO DE CLAVES'!$I$10:$AU$732,G$8,FALSE),"")</f>
        <v>5</v>
      </c>
      <c r="H148" s="16">
        <f>IFERROR(VLOOKUP($A148,'CONCENTRADO DE CLAVES'!$I$10:$AU$732,H$8,FALSE),"")</f>
        <v>2</v>
      </c>
      <c r="I148" s="16">
        <f>IFERROR(VLOOKUP($A148,'CONCENTRADO DE CLAVES'!$I$10:$AU$732,I$8,FALSE),"")</f>
        <v>3</v>
      </c>
      <c r="J148" s="16">
        <f>IFERROR(VLOOKUP($A148,'CONCENTRADO DE CLAVES'!$I$10:$AU$732,J$8,FALSE),"")</f>
        <v>3</v>
      </c>
      <c r="K148" s="16" t="str">
        <f>IFERROR(VLOOKUP($A148,'CONCENTRADO DE CLAVES'!$I$10:$AU$732,K$8,FALSE),"")</f>
        <v>E</v>
      </c>
      <c r="L148" s="16">
        <f>IFERROR(VLOOKUP($A148,'CONCENTRADO DE CLAVES'!$I$10:$AU$732,L$8,FALSE),"")</f>
        <v>150</v>
      </c>
      <c r="M148" s="16">
        <f>IFERROR(VLOOKUP($A148,'CONCENTRADO DE CLAVES'!$I$10:$AU$732,M$8,FALSE),"")</f>
        <v>1</v>
      </c>
      <c r="N148" s="16">
        <f>IFERROR(VLOOKUP($A148,'CONCENTRADO DE CLAVES'!$I$10:$AU$732,N$8,FALSE),"")</f>
        <v>4151</v>
      </c>
      <c r="O148" s="16">
        <f>IFERROR(VLOOKUP($A148,'CONCENTRADO DE CLAVES'!$I$10:$AU$732,O$8,FALSE),"")</f>
        <v>0</v>
      </c>
      <c r="P148" s="16">
        <f>IFERROR(VLOOKUP($A148,'CONCENTRADO DE CLAVES'!$I$10:$AU$732,P$8,FALSE),"")</f>
        <v>5</v>
      </c>
      <c r="Q148" s="16">
        <f>IFERROR(VLOOKUP($A148,'CONCENTRADO DE CLAVES'!$I$10:$AU$732,Q$8,FALSE),"")</f>
        <v>76214</v>
      </c>
      <c r="R148" s="16">
        <f>IFERROR(VLOOKUP($A148,'CONCENTRADO DE CLAVES'!$I$10:$AU$732,R$8,FALSE),"")</f>
        <v>1</v>
      </c>
      <c r="S148" s="16">
        <f>IFERROR(VLOOKUP($A148,'CONCENTRADO DE CLAVES'!$I$10:$AU$732,S$8,FALSE),"")</f>
        <v>8</v>
      </c>
      <c r="T148" s="16">
        <f>IFERROR(VLOOKUP($A148,'CONCENTRADO DE CLAVES'!$I$10:$AU$732,T$8,FALSE),"")</f>
        <v>100</v>
      </c>
      <c r="U148" s="98" t="str">
        <f>IFERROR(VLOOKUP($A148,'CONCENTRADO DE CLAVES'!$I$10:$AU$732,U$8,FALSE),"")</f>
        <v>21121040110015225233E15001415100576214108100</v>
      </c>
      <c r="V148" s="31" t="str">
        <f>IFERROR(VLOOKUP($A148,'CONCENTRADO DE CLAVES'!$I$10:$AU$732,V$8,FALSE),"")</f>
        <v>COBAEJ</v>
      </c>
      <c r="W148" s="13">
        <f>IFERROR(VLOOKUP($A148,'CONCENTRADO DE CLAVES'!$I$10:$AU$732,W$8,FALSE),"")</f>
        <v>0</v>
      </c>
      <c r="X148" s="13">
        <f>IFERROR(VLOOKUP($A148,'CONCENTRADO DE CLAVES'!$I$10:$AU$732,X$8,FALSE),"")</f>
        <v>0</v>
      </c>
      <c r="Y148" s="13">
        <f>IFERROR(VLOOKUP($A148,'CONCENTRADO DE CLAVES'!$I$10:$AU$732,Y$8,FALSE),"")</f>
        <v>0</v>
      </c>
      <c r="Z148" s="37">
        <f>IFERROR(VLOOKUP($A148,'CONCENTRADO DE CLAVES'!$I$10:$AU$732,Z$8,FALSE),"")</f>
        <v>0</v>
      </c>
      <c r="AA148" s="13">
        <f>IFERROR(VLOOKUP($A148,'CONCENTRADO DE CLAVES'!$I$10:$AU$732,AA$8,FALSE),"")</f>
        <v>0</v>
      </c>
      <c r="AB148" s="13">
        <f>IFERROR(VLOOKUP($A148,'CONCENTRADO DE CLAVES'!$I$10:$AU$732,AB$8,FALSE),"")</f>
        <v>0</v>
      </c>
      <c r="AC148" s="13">
        <f>IFERROR(VLOOKUP($A148,'CONCENTRADO DE CLAVES'!$I$10:$AU$732,AC$8,FALSE),"")</f>
        <v>0</v>
      </c>
      <c r="AD148" s="37">
        <f>IFERROR(VLOOKUP($A148,'CONCENTRADO DE CLAVES'!$I$10:$AU$732,AD$8,FALSE),"")</f>
        <v>0</v>
      </c>
      <c r="AE148" s="13">
        <f>IFERROR(VLOOKUP($A148,'CONCENTRADO DE CLAVES'!$I$10:$AU$732,AE$8,FALSE),"")</f>
        <v>526309.1</v>
      </c>
      <c r="AF148" s="13">
        <f>IFERROR(VLOOKUP($A148,'CONCENTRADO DE CLAVES'!$I$10:$AU$732,AF$8,FALSE),"")</f>
        <v>0</v>
      </c>
      <c r="AG148" s="13">
        <f>IFERROR(VLOOKUP($A148,'CONCENTRADO DE CLAVES'!$I$10:$AU$732,AG$8,FALSE),"")</f>
        <v>0</v>
      </c>
      <c r="AH148" s="37">
        <f>IFERROR(VLOOKUP($A148,'CONCENTRADO DE CLAVES'!$I$10:$AU$732,AH$8,FALSE),"")</f>
        <v>526309.1</v>
      </c>
      <c r="AI148" s="13">
        <f>IFERROR(VLOOKUP($A148,'CONCENTRADO DE CLAVES'!$I$10:$AU$732,AI$8,FALSE),"")</f>
        <v>0</v>
      </c>
      <c r="AJ148" s="13">
        <f>IFERROR(VLOOKUP($A148,'CONCENTRADO DE CLAVES'!$I$10:$AU$732,AJ$8,FALSE),"")</f>
        <v>0</v>
      </c>
      <c r="AK148" s="13">
        <f>IFERROR(VLOOKUP($A148,'CONCENTRADO DE CLAVES'!$I$10:$AU$732,AK$8,FALSE),"")</f>
        <v>0</v>
      </c>
      <c r="AL148" s="37">
        <f>IFERROR(VLOOKUP($A148,'CONCENTRADO DE CLAVES'!$I$10:$AU$732,AL$8,FALSE),"")</f>
        <v>0</v>
      </c>
      <c r="AM148" s="69">
        <f>IFERROR(VLOOKUP($A148,'CONCENTRADO DE CLAVES'!$I$10:$AU$732,AM$8,FALSE),"")</f>
        <v>526309.1</v>
      </c>
    </row>
    <row r="149" spans="1:39" x14ac:dyDescent="0.25">
      <c r="A149" s="15">
        <v>140</v>
      </c>
      <c r="B149" s="16" t="str">
        <f>IFERROR(VLOOKUP($A149,'CONCENTRADO DE CLAVES'!$I$10:$AU$732,B$8,FALSE),"")</f>
        <v>21121</v>
      </c>
      <c r="C149" s="16">
        <f>IFERROR(VLOOKUP($A149,'CONCENTRADO DE CLAVES'!$I$10:$AU$732,C$8,FALSE),"")</f>
        <v>4</v>
      </c>
      <c r="D149" s="16">
        <f>IFERROR(VLOOKUP($A149,'CONCENTRADO DE CLAVES'!$I$10:$AU$732,D$8,FALSE),"")</f>
        <v>11</v>
      </c>
      <c r="E149" s="16">
        <f>IFERROR(VLOOKUP($A149,'CONCENTRADO DE CLAVES'!$I$10:$AU$732,E$8,FALSE),"")</f>
        <v>152</v>
      </c>
      <c r="F149" s="16">
        <f>IFERROR(VLOOKUP($A149,'CONCENTRADO DE CLAVES'!$I$10:$AU$732,F$8,FALSE),"")</f>
        <v>2</v>
      </c>
      <c r="G149" s="16">
        <f>IFERROR(VLOOKUP($A149,'CONCENTRADO DE CLAVES'!$I$10:$AU$732,G$8,FALSE),"")</f>
        <v>5</v>
      </c>
      <c r="H149" s="16">
        <f>IFERROR(VLOOKUP($A149,'CONCENTRADO DE CLAVES'!$I$10:$AU$732,H$8,FALSE),"")</f>
        <v>2</v>
      </c>
      <c r="I149" s="16">
        <f>IFERROR(VLOOKUP($A149,'CONCENTRADO DE CLAVES'!$I$10:$AU$732,I$8,FALSE),"")</f>
        <v>3</v>
      </c>
      <c r="J149" s="16">
        <f>IFERROR(VLOOKUP($A149,'CONCENTRADO DE CLAVES'!$I$10:$AU$732,J$8,FALSE),"")</f>
        <v>3</v>
      </c>
      <c r="K149" s="16" t="str">
        <f>IFERROR(VLOOKUP($A149,'CONCENTRADO DE CLAVES'!$I$10:$AU$732,K$8,FALSE),"")</f>
        <v>E</v>
      </c>
      <c r="L149" s="16">
        <f>IFERROR(VLOOKUP($A149,'CONCENTRADO DE CLAVES'!$I$10:$AU$732,L$8,FALSE),"")</f>
        <v>150</v>
      </c>
      <c r="M149" s="16">
        <f>IFERROR(VLOOKUP($A149,'CONCENTRADO DE CLAVES'!$I$10:$AU$732,M$8,FALSE),"")</f>
        <v>1</v>
      </c>
      <c r="N149" s="16">
        <f>IFERROR(VLOOKUP($A149,'CONCENTRADO DE CLAVES'!$I$10:$AU$732,N$8,FALSE),"")</f>
        <v>4151</v>
      </c>
      <c r="O149" s="16">
        <f>IFERROR(VLOOKUP($A149,'CONCENTRADO DE CLAVES'!$I$10:$AU$732,O$8,FALSE),"")</f>
        <v>0</v>
      </c>
      <c r="P149" s="16">
        <f>IFERROR(VLOOKUP($A149,'CONCENTRADO DE CLAVES'!$I$10:$AU$732,P$8,FALSE),"")</f>
        <v>5</v>
      </c>
      <c r="Q149" s="16">
        <f>IFERROR(VLOOKUP($A149,'CONCENTRADO DE CLAVES'!$I$10:$AU$732,Q$8,FALSE),"")</f>
        <v>76214</v>
      </c>
      <c r="R149" s="16">
        <f>IFERROR(VLOOKUP($A149,'CONCENTRADO DE CLAVES'!$I$10:$AU$732,R$8,FALSE),"")</f>
        <v>1</v>
      </c>
      <c r="S149" s="16">
        <f>IFERROR(VLOOKUP($A149,'CONCENTRADO DE CLAVES'!$I$10:$AU$732,S$8,FALSE),"")</f>
        <v>8</v>
      </c>
      <c r="T149" s="16">
        <f>IFERROR(VLOOKUP($A149,'CONCENTRADO DE CLAVES'!$I$10:$AU$732,T$8,FALSE),"")</f>
        <v>43</v>
      </c>
      <c r="U149" s="98" t="str">
        <f>IFERROR(VLOOKUP($A149,'CONCENTRADO DE CLAVES'!$I$10:$AU$732,U$8,FALSE),"")</f>
        <v>21121040110015225233E15001415100576214108043</v>
      </c>
      <c r="V149" s="31" t="str">
        <f>IFERROR(VLOOKUP($A149,'CONCENTRADO DE CLAVES'!$I$10:$AU$732,V$8,FALSE),"")</f>
        <v>COBAEJ</v>
      </c>
      <c r="W149" s="13">
        <f>IFERROR(VLOOKUP($A149,'CONCENTRADO DE CLAVES'!$I$10:$AU$732,W$8,FALSE),"")</f>
        <v>0</v>
      </c>
      <c r="X149" s="13">
        <f>IFERROR(VLOOKUP($A149,'CONCENTRADO DE CLAVES'!$I$10:$AU$732,X$8,FALSE),"")</f>
        <v>0</v>
      </c>
      <c r="Y149" s="13">
        <f>IFERROR(VLOOKUP($A149,'CONCENTRADO DE CLAVES'!$I$10:$AU$732,Y$8,FALSE),"")</f>
        <v>0</v>
      </c>
      <c r="Z149" s="37">
        <f>IFERROR(VLOOKUP($A149,'CONCENTRADO DE CLAVES'!$I$10:$AU$732,Z$8,FALSE),"")</f>
        <v>0</v>
      </c>
      <c r="AA149" s="13">
        <f>IFERROR(VLOOKUP($A149,'CONCENTRADO DE CLAVES'!$I$10:$AU$732,AA$8,FALSE),"")</f>
        <v>0</v>
      </c>
      <c r="AB149" s="13">
        <f>IFERROR(VLOOKUP($A149,'CONCENTRADO DE CLAVES'!$I$10:$AU$732,AB$8,FALSE),"")</f>
        <v>0</v>
      </c>
      <c r="AC149" s="13">
        <f>IFERROR(VLOOKUP($A149,'CONCENTRADO DE CLAVES'!$I$10:$AU$732,AC$8,FALSE),"")</f>
        <v>0</v>
      </c>
      <c r="AD149" s="37">
        <f>IFERROR(VLOOKUP($A149,'CONCENTRADO DE CLAVES'!$I$10:$AU$732,AD$8,FALSE),"")</f>
        <v>0</v>
      </c>
      <c r="AE149" s="13">
        <f>IFERROR(VLOOKUP($A149,'CONCENTRADO DE CLAVES'!$I$10:$AU$732,AE$8,FALSE),"")</f>
        <v>210523.64</v>
      </c>
      <c r="AF149" s="13">
        <f>IFERROR(VLOOKUP($A149,'CONCENTRADO DE CLAVES'!$I$10:$AU$732,AF$8,FALSE),"")</f>
        <v>0</v>
      </c>
      <c r="AG149" s="13">
        <f>IFERROR(VLOOKUP($A149,'CONCENTRADO DE CLAVES'!$I$10:$AU$732,AG$8,FALSE),"")</f>
        <v>0</v>
      </c>
      <c r="AH149" s="37">
        <f>IFERROR(VLOOKUP($A149,'CONCENTRADO DE CLAVES'!$I$10:$AU$732,AH$8,FALSE),"")</f>
        <v>210523.64</v>
      </c>
      <c r="AI149" s="13">
        <f>IFERROR(VLOOKUP($A149,'CONCENTRADO DE CLAVES'!$I$10:$AU$732,AI$8,FALSE),"")</f>
        <v>0</v>
      </c>
      <c r="AJ149" s="13">
        <f>IFERROR(VLOOKUP($A149,'CONCENTRADO DE CLAVES'!$I$10:$AU$732,AJ$8,FALSE),"")</f>
        <v>0</v>
      </c>
      <c r="AK149" s="13">
        <f>IFERROR(VLOOKUP($A149,'CONCENTRADO DE CLAVES'!$I$10:$AU$732,AK$8,FALSE),"")</f>
        <v>0</v>
      </c>
      <c r="AL149" s="37">
        <f>IFERROR(VLOOKUP($A149,'CONCENTRADO DE CLAVES'!$I$10:$AU$732,AL$8,FALSE),"")</f>
        <v>0</v>
      </c>
      <c r="AM149" s="69">
        <f>IFERROR(VLOOKUP($A149,'CONCENTRADO DE CLAVES'!$I$10:$AU$732,AM$8,FALSE),"")</f>
        <v>210523.64</v>
      </c>
    </row>
    <row r="150" spans="1:39" x14ac:dyDescent="0.25">
      <c r="A150" s="15">
        <v>141</v>
      </c>
      <c r="B150" s="16" t="str">
        <f>IFERROR(VLOOKUP($A150,'CONCENTRADO DE CLAVES'!$I$10:$AU$732,B$8,FALSE),"")</f>
        <v>21121</v>
      </c>
      <c r="C150" s="16">
        <f>IFERROR(VLOOKUP($A150,'CONCENTRADO DE CLAVES'!$I$10:$AU$732,C$8,FALSE),"")</f>
        <v>4</v>
      </c>
      <c r="D150" s="16">
        <f>IFERROR(VLOOKUP($A150,'CONCENTRADO DE CLAVES'!$I$10:$AU$732,D$8,FALSE),"")</f>
        <v>11</v>
      </c>
      <c r="E150" s="16">
        <f>IFERROR(VLOOKUP($A150,'CONCENTRADO DE CLAVES'!$I$10:$AU$732,E$8,FALSE),"")</f>
        <v>152</v>
      </c>
      <c r="F150" s="16">
        <f>IFERROR(VLOOKUP($A150,'CONCENTRADO DE CLAVES'!$I$10:$AU$732,F$8,FALSE),"")</f>
        <v>2</v>
      </c>
      <c r="G150" s="16">
        <f>IFERROR(VLOOKUP($A150,'CONCENTRADO DE CLAVES'!$I$10:$AU$732,G$8,FALSE),"")</f>
        <v>5</v>
      </c>
      <c r="H150" s="16">
        <f>IFERROR(VLOOKUP($A150,'CONCENTRADO DE CLAVES'!$I$10:$AU$732,H$8,FALSE),"")</f>
        <v>2</v>
      </c>
      <c r="I150" s="16">
        <f>IFERROR(VLOOKUP($A150,'CONCENTRADO DE CLAVES'!$I$10:$AU$732,I$8,FALSE),"")</f>
        <v>3</v>
      </c>
      <c r="J150" s="16">
        <f>IFERROR(VLOOKUP($A150,'CONCENTRADO DE CLAVES'!$I$10:$AU$732,J$8,FALSE),"")</f>
        <v>3</v>
      </c>
      <c r="K150" s="16" t="str">
        <f>IFERROR(VLOOKUP($A150,'CONCENTRADO DE CLAVES'!$I$10:$AU$732,K$8,FALSE),"")</f>
        <v>E</v>
      </c>
      <c r="L150" s="16">
        <f>IFERROR(VLOOKUP($A150,'CONCENTRADO DE CLAVES'!$I$10:$AU$732,L$8,FALSE),"")</f>
        <v>150</v>
      </c>
      <c r="M150" s="16">
        <f>IFERROR(VLOOKUP($A150,'CONCENTRADO DE CLAVES'!$I$10:$AU$732,M$8,FALSE),"")</f>
        <v>1</v>
      </c>
      <c r="N150" s="16">
        <f>IFERROR(VLOOKUP($A150,'CONCENTRADO DE CLAVES'!$I$10:$AU$732,N$8,FALSE),"")</f>
        <v>4151</v>
      </c>
      <c r="O150" s="16">
        <f>IFERROR(VLOOKUP($A150,'CONCENTRADO DE CLAVES'!$I$10:$AU$732,O$8,FALSE),"")</f>
        <v>0</v>
      </c>
      <c r="P150" s="16">
        <f>IFERROR(VLOOKUP($A150,'CONCENTRADO DE CLAVES'!$I$10:$AU$732,P$8,FALSE),"")</f>
        <v>5</v>
      </c>
      <c r="Q150" s="16">
        <f>IFERROR(VLOOKUP($A150,'CONCENTRADO DE CLAVES'!$I$10:$AU$732,Q$8,FALSE),"")</f>
        <v>76214</v>
      </c>
      <c r="R150" s="16">
        <f>IFERROR(VLOOKUP($A150,'CONCENTRADO DE CLAVES'!$I$10:$AU$732,R$8,FALSE),"")</f>
        <v>1</v>
      </c>
      <c r="S150" s="16">
        <f>IFERROR(VLOOKUP($A150,'CONCENTRADO DE CLAVES'!$I$10:$AU$732,S$8,FALSE),"")</f>
        <v>8</v>
      </c>
      <c r="T150" s="16">
        <f>IFERROR(VLOOKUP($A150,'CONCENTRADO DE CLAVES'!$I$10:$AU$732,T$8,FALSE),"")</f>
        <v>21</v>
      </c>
      <c r="U150" s="98" t="str">
        <f>IFERROR(VLOOKUP($A150,'CONCENTRADO DE CLAVES'!$I$10:$AU$732,U$8,FALSE),"")</f>
        <v>21121040110015225233E15001415100576214108021</v>
      </c>
      <c r="V150" s="31" t="str">
        <f>IFERROR(VLOOKUP($A150,'CONCENTRADO DE CLAVES'!$I$10:$AU$732,V$8,FALSE),"")</f>
        <v>COBAEJ</v>
      </c>
      <c r="W150" s="13">
        <f>IFERROR(VLOOKUP($A150,'CONCENTRADO DE CLAVES'!$I$10:$AU$732,W$8,FALSE),"")</f>
        <v>0</v>
      </c>
      <c r="X150" s="13">
        <f>IFERROR(VLOOKUP($A150,'CONCENTRADO DE CLAVES'!$I$10:$AU$732,X$8,FALSE),"")</f>
        <v>0</v>
      </c>
      <c r="Y150" s="13">
        <f>IFERROR(VLOOKUP($A150,'CONCENTRADO DE CLAVES'!$I$10:$AU$732,Y$8,FALSE),"")</f>
        <v>0</v>
      </c>
      <c r="Z150" s="37">
        <f>IFERROR(VLOOKUP($A150,'CONCENTRADO DE CLAVES'!$I$10:$AU$732,Z$8,FALSE),"")</f>
        <v>0</v>
      </c>
      <c r="AA150" s="13">
        <f>IFERROR(VLOOKUP($A150,'CONCENTRADO DE CLAVES'!$I$10:$AU$732,AA$8,FALSE),"")</f>
        <v>0</v>
      </c>
      <c r="AB150" s="13">
        <f>IFERROR(VLOOKUP($A150,'CONCENTRADO DE CLAVES'!$I$10:$AU$732,AB$8,FALSE),"")</f>
        <v>0</v>
      </c>
      <c r="AC150" s="13">
        <f>IFERROR(VLOOKUP($A150,'CONCENTRADO DE CLAVES'!$I$10:$AU$732,AC$8,FALSE),"")</f>
        <v>0</v>
      </c>
      <c r="AD150" s="37">
        <f>IFERROR(VLOOKUP($A150,'CONCENTRADO DE CLAVES'!$I$10:$AU$732,AD$8,FALSE),"")</f>
        <v>0</v>
      </c>
      <c r="AE150" s="13">
        <f>IFERROR(VLOOKUP($A150,'CONCENTRADO DE CLAVES'!$I$10:$AU$732,AE$8,FALSE),"")</f>
        <v>269704.75</v>
      </c>
      <c r="AF150" s="13">
        <f>IFERROR(VLOOKUP($A150,'CONCENTRADO DE CLAVES'!$I$10:$AU$732,AF$8,FALSE),"")</f>
        <v>0</v>
      </c>
      <c r="AG150" s="13">
        <f>IFERROR(VLOOKUP($A150,'CONCENTRADO DE CLAVES'!$I$10:$AU$732,AG$8,FALSE),"")</f>
        <v>0</v>
      </c>
      <c r="AH150" s="37">
        <f>IFERROR(VLOOKUP($A150,'CONCENTRADO DE CLAVES'!$I$10:$AU$732,AH$8,FALSE),"")</f>
        <v>269704.75</v>
      </c>
      <c r="AI150" s="13">
        <f>IFERROR(VLOOKUP($A150,'CONCENTRADO DE CLAVES'!$I$10:$AU$732,AI$8,FALSE),"")</f>
        <v>0</v>
      </c>
      <c r="AJ150" s="13">
        <f>IFERROR(VLOOKUP($A150,'CONCENTRADO DE CLAVES'!$I$10:$AU$732,AJ$8,FALSE),"")</f>
        <v>0</v>
      </c>
      <c r="AK150" s="13">
        <f>IFERROR(VLOOKUP($A150,'CONCENTRADO DE CLAVES'!$I$10:$AU$732,AK$8,FALSE),"")</f>
        <v>0</v>
      </c>
      <c r="AL150" s="37">
        <f>IFERROR(VLOOKUP($A150,'CONCENTRADO DE CLAVES'!$I$10:$AU$732,AL$8,FALSE),"")</f>
        <v>0</v>
      </c>
      <c r="AM150" s="69">
        <f>IFERROR(VLOOKUP($A150,'CONCENTRADO DE CLAVES'!$I$10:$AU$732,AM$8,FALSE),"")</f>
        <v>269704.75</v>
      </c>
    </row>
    <row r="151" spans="1:39" x14ac:dyDescent="0.25">
      <c r="A151" s="15">
        <v>142</v>
      </c>
      <c r="B151" s="16" t="str">
        <f>IFERROR(VLOOKUP($A151,'CONCENTRADO DE CLAVES'!$I$10:$AU$732,B$8,FALSE),"")</f>
        <v>21121</v>
      </c>
      <c r="C151" s="16">
        <f>IFERROR(VLOOKUP($A151,'CONCENTRADO DE CLAVES'!$I$10:$AU$732,C$8,FALSE),"")</f>
        <v>4</v>
      </c>
      <c r="D151" s="16">
        <f>IFERROR(VLOOKUP($A151,'CONCENTRADO DE CLAVES'!$I$10:$AU$732,D$8,FALSE),"")</f>
        <v>11</v>
      </c>
      <c r="E151" s="16">
        <f>IFERROR(VLOOKUP($A151,'CONCENTRADO DE CLAVES'!$I$10:$AU$732,E$8,FALSE),"")</f>
        <v>152</v>
      </c>
      <c r="F151" s="16">
        <f>IFERROR(VLOOKUP($A151,'CONCENTRADO DE CLAVES'!$I$10:$AU$732,F$8,FALSE),"")</f>
        <v>2</v>
      </c>
      <c r="G151" s="16">
        <f>IFERROR(VLOOKUP($A151,'CONCENTRADO DE CLAVES'!$I$10:$AU$732,G$8,FALSE),"")</f>
        <v>5</v>
      </c>
      <c r="H151" s="16">
        <f>IFERROR(VLOOKUP($A151,'CONCENTRADO DE CLAVES'!$I$10:$AU$732,H$8,FALSE),"")</f>
        <v>2</v>
      </c>
      <c r="I151" s="16">
        <f>IFERROR(VLOOKUP($A151,'CONCENTRADO DE CLAVES'!$I$10:$AU$732,I$8,FALSE),"")</f>
        <v>3</v>
      </c>
      <c r="J151" s="16">
        <f>IFERROR(VLOOKUP($A151,'CONCENTRADO DE CLAVES'!$I$10:$AU$732,J$8,FALSE),"")</f>
        <v>3</v>
      </c>
      <c r="K151" s="16" t="str">
        <f>IFERROR(VLOOKUP($A151,'CONCENTRADO DE CLAVES'!$I$10:$AU$732,K$8,FALSE),"")</f>
        <v>E</v>
      </c>
      <c r="L151" s="16">
        <f>IFERROR(VLOOKUP($A151,'CONCENTRADO DE CLAVES'!$I$10:$AU$732,L$8,FALSE),"")</f>
        <v>150</v>
      </c>
      <c r="M151" s="16">
        <f>IFERROR(VLOOKUP($A151,'CONCENTRADO DE CLAVES'!$I$10:$AU$732,M$8,FALSE),"")</f>
        <v>1</v>
      </c>
      <c r="N151" s="16">
        <f>IFERROR(VLOOKUP($A151,'CONCENTRADO DE CLAVES'!$I$10:$AU$732,N$8,FALSE),"")</f>
        <v>4151</v>
      </c>
      <c r="O151" s="16">
        <f>IFERROR(VLOOKUP($A151,'CONCENTRADO DE CLAVES'!$I$10:$AU$732,O$8,FALSE),"")</f>
        <v>0</v>
      </c>
      <c r="P151" s="16">
        <f>IFERROR(VLOOKUP($A151,'CONCENTRADO DE CLAVES'!$I$10:$AU$732,P$8,FALSE),"")</f>
        <v>5</v>
      </c>
      <c r="Q151" s="16">
        <f>IFERROR(VLOOKUP($A151,'CONCENTRADO DE CLAVES'!$I$10:$AU$732,Q$8,FALSE),"")</f>
        <v>76214</v>
      </c>
      <c r="R151" s="16">
        <f>IFERROR(VLOOKUP($A151,'CONCENTRADO DE CLAVES'!$I$10:$AU$732,R$8,FALSE),"")</f>
        <v>1</v>
      </c>
      <c r="S151" s="16">
        <f>IFERROR(VLOOKUP($A151,'CONCENTRADO DE CLAVES'!$I$10:$AU$732,S$8,FALSE),"")</f>
        <v>8</v>
      </c>
      <c r="T151" s="16">
        <f>IFERROR(VLOOKUP($A151,'CONCENTRADO DE CLAVES'!$I$10:$AU$732,T$8,FALSE),"")</f>
        <v>68</v>
      </c>
      <c r="U151" s="98" t="str">
        <f>IFERROR(VLOOKUP($A151,'CONCENTRADO DE CLAVES'!$I$10:$AU$732,U$8,FALSE),"")</f>
        <v>21121040110015225233E15001415100576214108068</v>
      </c>
      <c r="V151" s="31" t="str">
        <f>IFERROR(VLOOKUP($A151,'CONCENTRADO DE CLAVES'!$I$10:$AU$732,V$8,FALSE),"")</f>
        <v>COBAEJ</v>
      </c>
      <c r="W151" s="13">
        <f>IFERROR(VLOOKUP($A151,'CONCENTRADO DE CLAVES'!$I$10:$AU$732,W$8,FALSE),"")</f>
        <v>0</v>
      </c>
      <c r="X151" s="13">
        <f>IFERROR(VLOOKUP($A151,'CONCENTRADO DE CLAVES'!$I$10:$AU$732,X$8,FALSE),"")</f>
        <v>0</v>
      </c>
      <c r="Y151" s="13">
        <f>IFERROR(VLOOKUP($A151,'CONCENTRADO DE CLAVES'!$I$10:$AU$732,Y$8,FALSE),"")</f>
        <v>0</v>
      </c>
      <c r="Z151" s="37">
        <f>IFERROR(VLOOKUP($A151,'CONCENTRADO DE CLAVES'!$I$10:$AU$732,Z$8,FALSE),"")</f>
        <v>0</v>
      </c>
      <c r="AA151" s="13">
        <f>IFERROR(VLOOKUP($A151,'CONCENTRADO DE CLAVES'!$I$10:$AU$732,AA$8,FALSE),"")</f>
        <v>0</v>
      </c>
      <c r="AB151" s="13">
        <f>IFERROR(VLOOKUP($A151,'CONCENTRADO DE CLAVES'!$I$10:$AU$732,AB$8,FALSE),"")</f>
        <v>0</v>
      </c>
      <c r="AC151" s="13">
        <f>IFERROR(VLOOKUP($A151,'CONCENTRADO DE CLAVES'!$I$10:$AU$732,AC$8,FALSE),"")</f>
        <v>0</v>
      </c>
      <c r="AD151" s="37">
        <f>IFERROR(VLOOKUP($A151,'CONCENTRADO DE CLAVES'!$I$10:$AU$732,AD$8,FALSE),"")</f>
        <v>0</v>
      </c>
      <c r="AE151" s="13">
        <f>IFERROR(VLOOKUP($A151,'CONCENTRADO DE CLAVES'!$I$10:$AU$732,AE$8,FALSE),"")</f>
        <v>359606.34</v>
      </c>
      <c r="AF151" s="13">
        <f>IFERROR(VLOOKUP($A151,'CONCENTRADO DE CLAVES'!$I$10:$AU$732,AF$8,FALSE),"")</f>
        <v>0</v>
      </c>
      <c r="AG151" s="13">
        <f>IFERROR(VLOOKUP($A151,'CONCENTRADO DE CLAVES'!$I$10:$AU$732,AG$8,FALSE),"")</f>
        <v>0</v>
      </c>
      <c r="AH151" s="37">
        <f>IFERROR(VLOOKUP($A151,'CONCENTRADO DE CLAVES'!$I$10:$AU$732,AH$8,FALSE),"")</f>
        <v>359606.34</v>
      </c>
      <c r="AI151" s="13">
        <f>IFERROR(VLOOKUP($A151,'CONCENTRADO DE CLAVES'!$I$10:$AU$732,AI$8,FALSE),"")</f>
        <v>0</v>
      </c>
      <c r="AJ151" s="13">
        <f>IFERROR(VLOOKUP($A151,'CONCENTRADO DE CLAVES'!$I$10:$AU$732,AJ$8,FALSE),"")</f>
        <v>0</v>
      </c>
      <c r="AK151" s="13">
        <f>IFERROR(VLOOKUP($A151,'CONCENTRADO DE CLAVES'!$I$10:$AU$732,AK$8,FALSE),"")</f>
        <v>0</v>
      </c>
      <c r="AL151" s="37">
        <f>IFERROR(VLOOKUP($A151,'CONCENTRADO DE CLAVES'!$I$10:$AU$732,AL$8,FALSE),"")</f>
        <v>0</v>
      </c>
      <c r="AM151" s="69">
        <f>IFERROR(VLOOKUP($A151,'CONCENTRADO DE CLAVES'!$I$10:$AU$732,AM$8,FALSE),"")</f>
        <v>359606.34</v>
      </c>
    </row>
    <row r="152" spans="1:39" x14ac:dyDescent="0.25">
      <c r="A152" s="15">
        <v>143</v>
      </c>
      <c r="B152" s="16" t="str">
        <f>IFERROR(VLOOKUP($A152,'CONCENTRADO DE CLAVES'!$I$10:$AU$732,B$8,FALSE),"")</f>
        <v>21121</v>
      </c>
      <c r="C152" s="16">
        <f>IFERROR(VLOOKUP($A152,'CONCENTRADO DE CLAVES'!$I$10:$AU$732,C$8,FALSE),"")</f>
        <v>4</v>
      </c>
      <c r="D152" s="16">
        <f>IFERROR(VLOOKUP($A152,'CONCENTRADO DE CLAVES'!$I$10:$AU$732,D$8,FALSE),"")</f>
        <v>11</v>
      </c>
      <c r="E152" s="16">
        <f>IFERROR(VLOOKUP($A152,'CONCENTRADO DE CLAVES'!$I$10:$AU$732,E$8,FALSE),"")</f>
        <v>152</v>
      </c>
      <c r="F152" s="16">
        <f>IFERROR(VLOOKUP($A152,'CONCENTRADO DE CLAVES'!$I$10:$AU$732,F$8,FALSE),"")</f>
        <v>2</v>
      </c>
      <c r="G152" s="16">
        <f>IFERROR(VLOOKUP($A152,'CONCENTRADO DE CLAVES'!$I$10:$AU$732,G$8,FALSE),"")</f>
        <v>5</v>
      </c>
      <c r="H152" s="16">
        <f>IFERROR(VLOOKUP($A152,'CONCENTRADO DE CLAVES'!$I$10:$AU$732,H$8,FALSE),"")</f>
        <v>2</v>
      </c>
      <c r="I152" s="16">
        <f>IFERROR(VLOOKUP($A152,'CONCENTRADO DE CLAVES'!$I$10:$AU$732,I$8,FALSE),"")</f>
        <v>3</v>
      </c>
      <c r="J152" s="16">
        <f>IFERROR(VLOOKUP($A152,'CONCENTRADO DE CLAVES'!$I$10:$AU$732,J$8,FALSE),"")</f>
        <v>3</v>
      </c>
      <c r="K152" s="16" t="str">
        <f>IFERROR(VLOOKUP($A152,'CONCENTRADO DE CLAVES'!$I$10:$AU$732,K$8,FALSE),"")</f>
        <v>E</v>
      </c>
      <c r="L152" s="16">
        <f>IFERROR(VLOOKUP($A152,'CONCENTRADO DE CLAVES'!$I$10:$AU$732,L$8,FALSE),"")</f>
        <v>150</v>
      </c>
      <c r="M152" s="16">
        <f>IFERROR(VLOOKUP($A152,'CONCENTRADO DE CLAVES'!$I$10:$AU$732,M$8,FALSE),"")</f>
        <v>1</v>
      </c>
      <c r="N152" s="16">
        <f>IFERROR(VLOOKUP($A152,'CONCENTRADO DE CLAVES'!$I$10:$AU$732,N$8,FALSE),"")</f>
        <v>4151</v>
      </c>
      <c r="O152" s="16">
        <f>IFERROR(VLOOKUP($A152,'CONCENTRADO DE CLAVES'!$I$10:$AU$732,O$8,FALSE),"")</f>
        <v>0</v>
      </c>
      <c r="P152" s="16">
        <f>IFERROR(VLOOKUP($A152,'CONCENTRADO DE CLAVES'!$I$10:$AU$732,P$8,FALSE),"")</f>
        <v>5</v>
      </c>
      <c r="Q152" s="16">
        <f>IFERROR(VLOOKUP($A152,'CONCENTRADO DE CLAVES'!$I$10:$AU$732,Q$8,FALSE),"")</f>
        <v>76214</v>
      </c>
      <c r="R152" s="16">
        <f>IFERROR(VLOOKUP($A152,'CONCENTRADO DE CLAVES'!$I$10:$AU$732,R$8,FALSE),"")</f>
        <v>1</v>
      </c>
      <c r="S152" s="16">
        <f>IFERROR(VLOOKUP($A152,'CONCENTRADO DE CLAVES'!$I$10:$AU$732,S$8,FALSE),"")</f>
        <v>4</v>
      </c>
      <c r="T152" s="16">
        <f>IFERROR(VLOOKUP($A152,'CONCENTRADO DE CLAVES'!$I$10:$AU$732,T$8,FALSE),"")</f>
        <v>13</v>
      </c>
      <c r="U152" s="98" t="str">
        <f>IFERROR(VLOOKUP($A152,'CONCENTRADO DE CLAVES'!$I$10:$AU$732,U$8,FALSE),"")</f>
        <v>21121040110015225233E15001415100576214104013</v>
      </c>
      <c r="V152" s="31" t="str">
        <f>IFERROR(VLOOKUP($A152,'CONCENTRADO DE CLAVES'!$I$10:$AU$732,V$8,FALSE),"")</f>
        <v>COBAEJ</v>
      </c>
      <c r="W152" s="13">
        <f>IFERROR(VLOOKUP($A152,'CONCENTRADO DE CLAVES'!$I$10:$AU$732,W$8,FALSE),"")</f>
        <v>0</v>
      </c>
      <c r="X152" s="13">
        <f>IFERROR(VLOOKUP($A152,'CONCENTRADO DE CLAVES'!$I$10:$AU$732,X$8,FALSE),"")</f>
        <v>0</v>
      </c>
      <c r="Y152" s="13">
        <f>IFERROR(VLOOKUP($A152,'CONCENTRADO DE CLAVES'!$I$10:$AU$732,Y$8,FALSE),"")</f>
        <v>0</v>
      </c>
      <c r="Z152" s="37">
        <f>IFERROR(VLOOKUP($A152,'CONCENTRADO DE CLAVES'!$I$10:$AU$732,Z$8,FALSE),"")</f>
        <v>0</v>
      </c>
      <c r="AA152" s="13">
        <f>IFERROR(VLOOKUP($A152,'CONCENTRADO DE CLAVES'!$I$10:$AU$732,AA$8,FALSE),"")</f>
        <v>0</v>
      </c>
      <c r="AB152" s="13">
        <f>IFERROR(VLOOKUP($A152,'CONCENTRADO DE CLAVES'!$I$10:$AU$732,AB$8,FALSE),"")</f>
        <v>0</v>
      </c>
      <c r="AC152" s="13">
        <f>IFERROR(VLOOKUP($A152,'CONCENTRADO DE CLAVES'!$I$10:$AU$732,AC$8,FALSE),"")</f>
        <v>0</v>
      </c>
      <c r="AD152" s="37">
        <f>IFERROR(VLOOKUP($A152,'CONCENTRADO DE CLAVES'!$I$10:$AU$732,AD$8,FALSE),"")</f>
        <v>0</v>
      </c>
      <c r="AE152" s="13">
        <f>IFERROR(VLOOKUP($A152,'CONCENTRADO DE CLAVES'!$I$10:$AU$732,AE$8,FALSE),"")</f>
        <v>179803.17</v>
      </c>
      <c r="AF152" s="13">
        <f>IFERROR(VLOOKUP($A152,'CONCENTRADO DE CLAVES'!$I$10:$AU$732,AF$8,FALSE),"")</f>
        <v>0</v>
      </c>
      <c r="AG152" s="13">
        <f>IFERROR(VLOOKUP($A152,'CONCENTRADO DE CLAVES'!$I$10:$AU$732,AG$8,FALSE),"")</f>
        <v>0</v>
      </c>
      <c r="AH152" s="37">
        <f>IFERROR(VLOOKUP($A152,'CONCENTRADO DE CLAVES'!$I$10:$AU$732,AH$8,FALSE),"")</f>
        <v>179803.17</v>
      </c>
      <c r="AI152" s="13">
        <f>IFERROR(VLOOKUP($A152,'CONCENTRADO DE CLAVES'!$I$10:$AU$732,AI$8,FALSE),"")</f>
        <v>0</v>
      </c>
      <c r="AJ152" s="13">
        <f>IFERROR(VLOOKUP($A152,'CONCENTRADO DE CLAVES'!$I$10:$AU$732,AJ$8,FALSE),"")</f>
        <v>0</v>
      </c>
      <c r="AK152" s="13">
        <f>IFERROR(VLOOKUP($A152,'CONCENTRADO DE CLAVES'!$I$10:$AU$732,AK$8,FALSE),"")</f>
        <v>0</v>
      </c>
      <c r="AL152" s="37">
        <f>IFERROR(VLOOKUP($A152,'CONCENTRADO DE CLAVES'!$I$10:$AU$732,AL$8,FALSE),"")</f>
        <v>0</v>
      </c>
      <c r="AM152" s="69">
        <f>IFERROR(VLOOKUP($A152,'CONCENTRADO DE CLAVES'!$I$10:$AU$732,AM$8,FALSE),"")</f>
        <v>179803.17</v>
      </c>
    </row>
    <row r="153" spans="1:39" x14ac:dyDescent="0.25">
      <c r="A153" s="15">
        <v>144</v>
      </c>
      <c r="B153" s="16" t="str">
        <f>IFERROR(VLOOKUP($A153,'CONCENTRADO DE CLAVES'!$I$10:$AU$732,B$8,FALSE),"")</f>
        <v>21121</v>
      </c>
      <c r="C153" s="16">
        <f>IFERROR(VLOOKUP($A153,'CONCENTRADO DE CLAVES'!$I$10:$AU$732,C$8,FALSE),"")</f>
        <v>4</v>
      </c>
      <c r="D153" s="16">
        <f>IFERROR(VLOOKUP($A153,'CONCENTRADO DE CLAVES'!$I$10:$AU$732,D$8,FALSE),"")</f>
        <v>11</v>
      </c>
      <c r="E153" s="16">
        <f>IFERROR(VLOOKUP($A153,'CONCENTRADO DE CLAVES'!$I$10:$AU$732,E$8,FALSE),"")</f>
        <v>152</v>
      </c>
      <c r="F153" s="16">
        <f>IFERROR(VLOOKUP($A153,'CONCENTRADO DE CLAVES'!$I$10:$AU$732,F$8,FALSE),"")</f>
        <v>2</v>
      </c>
      <c r="G153" s="16">
        <f>IFERROR(VLOOKUP($A153,'CONCENTRADO DE CLAVES'!$I$10:$AU$732,G$8,FALSE),"")</f>
        <v>5</v>
      </c>
      <c r="H153" s="16">
        <f>IFERROR(VLOOKUP($A153,'CONCENTRADO DE CLAVES'!$I$10:$AU$732,H$8,FALSE),"")</f>
        <v>2</v>
      </c>
      <c r="I153" s="16">
        <f>IFERROR(VLOOKUP($A153,'CONCENTRADO DE CLAVES'!$I$10:$AU$732,I$8,FALSE),"")</f>
        <v>3</v>
      </c>
      <c r="J153" s="16">
        <f>IFERROR(VLOOKUP($A153,'CONCENTRADO DE CLAVES'!$I$10:$AU$732,J$8,FALSE),"")</f>
        <v>3</v>
      </c>
      <c r="K153" s="16" t="str">
        <f>IFERROR(VLOOKUP($A153,'CONCENTRADO DE CLAVES'!$I$10:$AU$732,K$8,FALSE),"")</f>
        <v>E</v>
      </c>
      <c r="L153" s="16">
        <f>IFERROR(VLOOKUP($A153,'CONCENTRADO DE CLAVES'!$I$10:$AU$732,L$8,FALSE),"")</f>
        <v>150</v>
      </c>
      <c r="M153" s="16">
        <f>IFERROR(VLOOKUP($A153,'CONCENTRADO DE CLAVES'!$I$10:$AU$732,M$8,FALSE),"")</f>
        <v>1</v>
      </c>
      <c r="N153" s="16">
        <f>IFERROR(VLOOKUP($A153,'CONCENTRADO DE CLAVES'!$I$10:$AU$732,N$8,FALSE),"")</f>
        <v>4151</v>
      </c>
      <c r="O153" s="16">
        <f>IFERROR(VLOOKUP($A153,'CONCENTRADO DE CLAVES'!$I$10:$AU$732,O$8,FALSE),"")</f>
        <v>0</v>
      </c>
      <c r="P153" s="16">
        <f>IFERROR(VLOOKUP($A153,'CONCENTRADO DE CLAVES'!$I$10:$AU$732,P$8,FALSE),"")</f>
        <v>5</v>
      </c>
      <c r="Q153" s="16">
        <f>IFERROR(VLOOKUP($A153,'CONCENTRADO DE CLAVES'!$I$10:$AU$732,Q$8,FALSE),"")</f>
        <v>76214</v>
      </c>
      <c r="R153" s="16">
        <f>IFERROR(VLOOKUP($A153,'CONCENTRADO DE CLAVES'!$I$10:$AU$732,R$8,FALSE),"")</f>
        <v>1</v>
      </c>
      <c r="S153" s="16">
        <f>IFERROR(VLOOKUP($A153,'CONCENTRADO DE CLAVES'!$I$10:$AU$732,S$8,FALSE),"")</f>
        <v>4</v>
      </c>
      <c r="T153" s="16">
        <f>IFERROR(VLOOKUP($A153,'CONCENTRADO DE CLAVES'!$I$10:$AU$732,T$8,FALSE),"")</f>
        <v>47</v>
      </c>
      <c r="U153" s="98" t="str">
        <f>IFERROR(VLOOKUP($A153,'CONCENTRADO DE CLAVES'!$I$10:$AU$732,U$8,FALSE),"")</f>
        <v>21121040110015225233E15001415100576214104047</v>
      </c>
      <c r="V153" s="31" t="str">
        <f>IFERROR(VLOOKUP($A153,'CONCENTRADO DE CLAVES'!$I$10:$AU$732,V$8,FALSE),"")</f>
        <v>COBAEJ</v>
      </c>
      <c r="W153" s="13">
        <f>IFERROR(VLOOKUP($A153,'CONCENTRADO DE CLAVES'!$I$10:$AU$732,W$8,FALSE),"")</f>
        <v>0</v>
      </c>
      <c r="X153" s="13">
        <f>IFERROR(VLOOKUP($A153,'CONCENTRADO DE CLAVES'!$I$10:$AU$732,X$8,FALSE),"")</f>
        <v>0</v>
      </c>
      <c r="Y153" s="13">
        <f>IFERROR(VLOOKUP($A153,'CONCENTRADO DE CLAVES'!$I$10:$AU$732,Y$8,FALSE),"")</f>
        <v>0</v>
      </c>
      <c r="Z153" s="37">
        <f>IFERROR(VLOOKUP($A153,'CONCENTRADO DE CLAVES'!$I$10:$AU$732,Z$8,FALSE),"")</f>
        <v>0</v>
      </c>
      <c r="AA153" s="13">
        <f>IFERROR(VLOOKUP($A153,'CONCENTRADO DE CLAVES'!$I$10:$AU$732,AA$8,FALSE),"")</f>
        <v>0</v>
      </c>
      <c r="AB153" s="13">
        <f>IFERROR(VLOOKUP($A153,'CONCENTRADO DE CLAVES'!$I$10:$AU$732,AB$8,FALSE),"")</f>
        <v>0</v>
      </c>
      <c r="AC153" s="13">
        <f>IFERROR(VLOOKUP($A153,'CONCENTRADO DE CLAVES'!$I$10:$AU$732,AC$8,FALSE),"")</f>
        <v>0</v>
      </c>
      <c r="AD153" s="37">
        <f>IFERROR(VLOOKUP($A153,'CONCENTRADO DE CLAVES'!$I$10:$AU$732,AD$8,FALSE),"")</f>
        <v>0</v>
      </c>
      <c r="AE153" s="13">
        <f>IFERROR(VLOOKUP($A153,'CONCENTRADO DE CLAVES'!$I$10:$AU$732,AE$8,FALSE),"")</f>
        <v>179803.17</v>
      </c>
      <c r="AF153" s="13">
        <f>IFERROR(VLOOKUP($A153,'CONCENTRADO DE CLAVES'!$I$10:$AU$732,AF$8,FALSE),"")</f>
        <v>0</v>
      </c>
      <c r="AG153" s="13">
        <f>IFERROR(VLOOKUP($A153,'CONCENTRADO DE CLAVES'!$I$10:$AU$732,AG$8,FALSE),"")</f>
        <v>0</v>
      </c>
      <c r="AH153" s="37">
        <f>IFERROR(VLOOKUP($A153,'CONCENTRADO DE CLAVES'!$I$10:$AU$732,AH$8,FALSE),"")</f>
        <v>179803.17</v>
      </c>
      <c r="AI153" s="13">
        <f>IFERROR(VLOOKUP($A153,'CONCENTRADO DE CLAVES'!$I$10:$AU$732,AI$8,FALSE),"")</f>
        <v>0</v>
      </c>
      <c r="AJ153" s="13">
        <f>IFERROR(VLOOKUP($A153,'CONCENTRADO DE CLAVES'!$I$10:$AU$732,AJ$8,FALSE),"")</f>
        <v>0</v>
      </c>
      <c r="AK153" s="13">
        <f>IFERROR(VLOOKUP($A153,'CONCENTRADO DE CLAVES'!$I$10:$AU$732,AK$8,FALSE),"")</f>
        <v>0</v>
      </c>
      <c r="AL153" s="37">
        <f>IFERROR(VLOOKUP($A153,'CONCENTRADO DE CLAVES'!$I$10:$AU$732,AL$8,FALSE),"")</f>
        <v>0</v>
      </c>
      <c r="AM153" s="69">
        <f>IFERROR(VLOOKUP($A153,'CONCENTRADO DE CLAVES'!$I$10:$AU$732,AM$8,FALSE),"")</f>
        <v>179803.17</v>
      </c>
    </row>
    <row r="154" spans="1:39" x14ac:dyDescent="0.25">
      <c r="A154" s="15">
        <v>145</v>
      </c>
      <c r="B154" s="16" t="str">
        <f>IFERROR(VLOOKUP($A154,'CONCENTRADO DE CLAVES'!$I$10:$AU$732,B$8,FALSE),"")</f>
        <v>21121</v>
      </c>
      <c r="C154" s="16">
        <f>IFERROR(VLOOKUP($A154,'CONCENTRADO DE CLAVES'!$I$10:$AU$732,C$8,FALSE),"")</f>
        <v>4</v>
      </c>
      <c r="D154" s="16">
        <f>IFERROR(VLOOKUP($A154,'CONCENTRADO DE CLAVES'!$I$10:$AU$732,D$8,FALSE),"")</f>
        <v>11</v>
      </c>
      <c r="E154" s="16">
        <f>IFERROR(VLOOKUP($A154,'CONCENTRADO DE CLAVES'!$I$10:$AU$732,E$8,FALSE),"")</f>
        <v>152</v>
      </c>
      <c r="F154" s="16">
        <f>IFERROR(VLOOKUP($A154,'CONCENTRADO DE CLAVES'!$I$10:$AU$732,F$8,FALSE),"")</f>
        <v>2</v>
      </c>
      <c r="G154" s="16">
        <f>IFERROR(VLOOKUP($A154,'CONCENTRADO DE CLAVES'!$I$10:$AU$732,G$8,FALSE),"")</f>
        <v>5</v>
      </c>
      <c r="H154" s="16">
        <f>IFERROR(VLOOKUP($A154,'CONCENTRADO DE CLAVES'!$I$10:$AU$732,H$8,FALSE),"")</f>
        <v>2</v>
      </c>
      <c r="I154" s="16">
        <f>IFERROR(VLOOKUP($A154,'CONCENTRADO DE CLAVES'!$I$10:$AU$732,I$8,FALSE),"")</f>
        <v>3</v>
      </c>
      <c r="J154" s="16">
        <f>IFERROR(VLOOKUP($A154,'CONCENTRADO DE CLAVES'!$I$10:$AU$732,J$8,FALSE),"")</f>
        <v>3</v>
      </c>
      <c r="K154" s="16" t="str">
        <f>IFERROR(VLOOKUP($A154,'CONCENTRADO DE CLAVES'!$I$10:$AU$732,K$8,FALSE),"")</f>
        <v>E</v>
      </c>
      <c r="L154" s="16">
        <f>IFERROR(VLOOKUP($A154,'CONCENTRADO DE CLAVES'!$I$10:$AU$732,L$8,FALSE),"")</f>
        <v>150</v>
      </c>
      <c r="M154" s="16">
        <f>IFERROR(VLOOKUP($A154,'CONCENTRADO DE CLAVES'!$I$10:$AU$732,M$8,FALSE),"")</f>
        <v>1</v>
      </c>
      <c r="N154" s="16">
        <f>IFERROR(VLOOKUP($A154,'CONCENTRADO DE CLAVES'!$I$10:$AU$732,N$8,FALSE),"")</f>
        <v>4151</v>
      </c>
      <c r="O154" s="16">
        <f>IFERROR(VLOOKUP($A154,'CONCENTRADO DE CLAVES'!$I$10:$AU$732,O$8,FALSE),"")</f>
        <v>0</v>
      </c>
      <c r="P154" s="16">
        <f>IFERROR(VLOOKUP($A154,'CONCENTRADO DE CLAVES'!$I$10:$AU$732,P$8,FALSE),"")</f>
        <v>5</v>
      </c>
      <c r="Q154" s="16">
        <f>IFERROR(VLOOKUP($A154,'CONCENTRADO DE CLAVES'!$I$10:$AU$732,Q$8,FALSE),"")</f>
        <v>76214</v>
      </c>
      <c r="R154" s="16">
        <f>IFERROR(VLOOKUP($A154,'CONCENTRADO DE CLAVES'!$I$10:$AU$732,R$8,FALSE),"")</f>
        <v>1</v>
      </c>
      <c r="S154" s="16">
        <f>IFERROR(VLOOKUP($A154,'CONCENTRADO DE CLAVES'!$I$10:$AU$732,S$8,FALSE),"")</f>
        <v>4</v>
      </c>
      <c r="T154" s="16">
        <f>IFERROR(VLOOKUP($A154,'CONCENTRADO DE CLAVES'!$I$10:$AU$732,T$8,FALSE),"")</f>
        <v>105</v>
      </c>
      <c r="U154" s="98" t="str">
        <f>IFERROR(VLOOKUP($A154,'CONCENTRADO DE CLAVES'!$I$10:$AU$732,U$8,FALSE),"")</f>
        <v>21121040110015225233E15001415100576214104105</v>
      </c>
      <c r="V154" s="31" t="str">
        <f>IFERROR(VLOOKUP($A154,'CONCENTRADO DE CLAVES'!$I$10:$AU$732,V$8,FALSE),"")</f>
        <v>COBAEJ</v>
      </c>
      <c r="W154" s="13">
        <f>IFERROR(VLOOKUP($A154,'CONCENTRADO DE CLAVES'!$I$10:$AU$732,W$8,FALSE),"")</f>
        <v>0</v>
      </c>
      <c r="X154" s="13">
        <f>IFERROR(VLOOKUP($A154,'CONCENTRADO DE CLAVES'!$I$10:$AU$732,X$8,FALSE),"")</f>
        <v>0</v>
      </c>
      <c r="Y154" s="13">
        <f>IFERROR(VLOOKUP($A154,'CONCENTRADO DE CLAVES'!$I$10:$AU$732,Y$8,FALSE),"")</f>
        <v>0</v>
      </c>
      <c r="Z154" s="37">
        <f>IFERROR(VLOOKUP($A154,'CONCENTRADO DE CLAVES'!$I$10:$AU$732,Z$8,FALSE),"")</f>
        <v>0</v>
      </c>
      <c r="AA154" s="13">
        <f>IFERROR(VLOOKUP($A154,'CONCENTRADO DE CLAVES'!$I$10:$AU$732,AA$8,FALSE),"")</f>
        <v>0</v>
      </c>
      <c r="AB154" s="13">
        <f>IFERROR(VLOOKUP($A154,'CONCENTRADO DE CLAVES'!$I$10:$AU$732,AB$8,FALSE),"")</f>
        <v>0</v>
      </c>
      <c r="AC154" s="13">
        <f>IFERROR(VLOOKUP($A154,'CONCENTRADO DE CLAVES'!$I$10:$AU$732,AC$8,FALSE),"")</f>
        <v>0</v>
      </c>
      <c r="AD154" s="37">
        <f>IFERROR(VLOOKUP($A154,'CONCENTRADO DE CLAVES'!$I$10:$AU$732,AD$8,FALSE),"")</f>
        <v>0</v>
      </c>
      <c r="AE154" s="13">
        <f>IFERROR(VLOOKUP($A154,'CONCENTRADO DE CLAVES'!$I$10:$AU$732,AE$8,FALSE),"")</f>
        <v>89901.58</v>
      </c>
      <c r="AF154" s="13">
        <f>IFERROR(VLOOKUP($A154,'CONCENTRADO DE CLAVES'!$I$10:$AU$732,AF$8,FALSE),"")</f>
        <v>0</v>
      </c>
      <c r="AG154" s="13">
        <f>IFERROR(VLOOKUP($A154,'CONCENTRADO DE CLAVES'!$I$10:$AU$732,AG$8,FALSE),"")</f>
        <v>0</v>
      </c>
      <c r="AH154" s="37">
        <f>IFERROR(VLOOKUP($A154,'CONCENTRADO DE CLAVES'!$I$10:$AU$732,AH$8,FALSE),"")</f>
        <v>89901.58</v>
      </c>
      <c r="AI154" s="13">
        <f>IFERROR(VLOOKUP($A154,'CONCENTRADO DE CLAVES'!$I$10:$AU$732,AI$8,FALSE),"")</f>
        <v>0</v>
      </c>
      <c r="AJ154" s="13">
        <f>IFERROR(VLOOKUP($A154,'CONCENTRADO DE CLAVES'!$I$10:$AU$732,AJ$8,FALSE),"")</f>
        <v>0</v>
      </c>
      <c r="AK154" s="13">
        <f>IFERROR(VLOOKUP($A154,'CONCENTRADO DE CLAVES'!$I$10:$AU$732,AK$8,FALSE),"")</f>
        <v>0</v>
      </c>
      <c r="AL154" s="37">
        <f>IFERROR(VLOOKUP($A154,'CONCENTRADO DE CLAVES'!$I$10:$AU$732,AL$8,FALSE),"")</f>
        <v>0</v>
      </c>
      <c r="AM154" s="69">
        <f>IFERROR(VLOOKUP($A154,'CONCENTRADO DE CLAVES'!$I$10:$AU$732,AM$8,FALSE),"")</f>
        <v>89901.58</v>
      </c>
    </row>
    <row r="155" spans="1:39" x14ac:dyDescent="0.25">
      <c r="A155" s="15">
        <v>146</v>
      </c>
      <c r="B155" s="16" t="str">
        <f>IFERROR(VLOOKUP($A155,'CONCENTRADO DE CLAVES'!$I$10:$AU$732,B$8,FALSE),"")</f>
        <v>21121</v>
      </c>
      <c r="C155" s="16">
        <f>IFERROR(VLOOKUP($A155,'CONCENTRADO DE CLAVES'!$I$10:$AU$732,C$8,FALSE),"")</f>
        <v>4</v>
      </c>
      <c r="D155" s="16">
        <f>IFERROR(VLOOKUP($A155,'CONCENTRADO DE CLAVES'!$I$10:$AU$732,D$8,FALSE),"")</f>
        <v>11</v>
      </c>
      <c r="E155" s="16">
        <f>IFERROR(VLOOKUP($A155,'CONCENTRADO DE CLAVES'!$I$10:$AU$732,E$8,FALSE),"")</f>
        <v>152</v>
      </c>
      <c r="F155" s="16">
        <f>IFERROR(VLOOKUP($A155,'CONCENTRADO DE CLAVES'!$I$10:$AU$732,F$8,FALSE),"")</f>
        <v>2</v>
      </c>
      <c r="G155" s="16">
        <f>IFERROR(VLOOKUP($A155,'CONCENTRADO DE CLAVES'!$I$10:$AU$732,G$8,FALSE),"")</f>
        <v>5</v>
      </c>
      <c r="H155" s="16">
        <f>IFERROR(VLOOKUP($A155,'CONCENTRADO DE CLAVES'!$I$10:$AU$732,H$8,FALSE),"")</f>
        <v>2</v>
      </c>
      <c r="I155" s="16">
        <f>IFERROR(VLOOKUP($A155,'CONCENTRADO DE CLAVES'!$I$10:$AU$732,I$8,FALSE),"")</f>
        <v>3</v>
      </c>
      <c r="J155" s="16">
        <f>IFERROR(VLOOKUP($A155,'CONCENTRADO DE CLAVES'!$I$10:$AU$732,J$8,FALSE),"")</f>
        <v>3</v>
      </c>
      <c r="K155" s="16" t="str">
        <f>IFERROR(VLOOKUP($A155,'CONCENTRADO DE CLAVES'!$I$10:$AU$732,K$8,FALSE),"")</f>
        <v>E</v>
      </c>
      <c r="L155" s="16">
        <f>IFERROR(VLOOKUP($A155,'CONCENTRADO DE CLAVES'!$I$10:$AU$732,L$8,FALSE),"")</f>
        <v>150</v>
      </c>
      <c r="M155" s="16">
        <f>IFERROR(VLOOKUP($A155,'CONCENTRADO DE CLAVES'!$I$10:$AU$732,M$8,FALSE),"")</f>
        <v>1</v>
      </c>
      <c r="N155" s="16">
        <f>IFERROR(VLOOKUP($A155,'CONCENTRADO DE CLAVES'!$I$10:$AU$732,N$8,FALSE),"")</f>
        <v>4151</v>
      </c>
      <c r="O155" s="16">
        <f>IFERROR(VLOOKUP($A155,'CONCENTRADO DE CLAVES'!$I$10:$AU$732,O$8,FALSE),"")</f>
        <v>0</v>
      </c>
      <c r="P155" s="16">
        <f>IFERROR(VLOOKUP($A155,'CONCENTRADO DE CLAVES'!$I$10:$AU$732,P$8,FALSE),"")</f>
        <v>5</v>
      </c>
      <c r="Q155" s="16">
        <f>IFERROR(VLOOKUP($A155,'CONCENTRADO DE CLAVES'!$I$10:$AU$732,Q$8,FALSE),"")</f>
        <v>76214</v>
      </c>
      <c r="R155" s="16">
        <f>IFERROR(VLOOKUP($A155,'CONCENTRADO DE CLAVES'!$I$10:$AU$732,R$8,FALSE),"")</f>
        <v>1</v>
      </c>
      <c r="S155" s="16">
        <f>IFERROR(VLOOKUP($A155,'CONCENTRADO DE CLAVES'!$I$10:$AU$732,S$8,FALSE),"")</f>
        <v>4</v>
      </c>
      <c r="T155" s="16">
        <f>IFERROR(VLOOKUP($A155,'CONCENTRADO DE CLAVES'!$I$10:$AU$732,T$8,FALSE),"")</f>
        <v>123</v>
      </c>
      <c r="U155" s="98" t="str">
        <f>IFERROR(VLOOKUP($A155,'CONCENTRADO DE CLAVES'!$I$10:$AU$732,U$8,FALSE),"")</f>
        <v>21121040110015225233E15001415100576214104123</v>
      </c>
      <c r="V155" s="31" t="str">
        <f>IFERROR(VLOOKUP($A155,'CONCENTRADO DE CLAVES'!$I$10:$AU$732,V$8,FALSE),"")</f>
        <v>COBAEJ</v>
      </c>
      <c r="W155" s="13">
        <f>IFERROR(VLOOKUP($A155,'CONCENTRADO DE CLAVES'!$I$10:$AU$732,W$8,FALSE),"")</f>
        <v>0</v>
      </c>
      <c r="X155" s="13">
        <f>IFERROR(VLOOKUP($A155,'CONCENTRADO DE CLAVES'!$I$10:$AU$732,X$8,FALSE),"")</f>
        <v>0</v>
      </c>
      <c r="Y155" s="13">
        <f>IFERROR(VLOOKUP($A155,'CONCENTRADO DE CLAVES'!$I$10:$AU$732,Y$8,FALSE),"")</f>
        <v>0</v>
      </c>
      <c r="Z155" s="37">
        <f>IFERROR(VLOOKUP($A155,'CONCENTRADO DE CLAVES'!$I$10:$AU$732,Z$8,FALSE),"")</f>
        <v>0</v>
      </c>
      <c r="AA155" s="13">
        <f>IFERROR(VLOOKUP($A155,'CONCENTRADO DE CLAVES'!$I$10:$AU$732,AA$8,FALSE),"")</f>
        <v>0</v>
      </c>
      <c r="AB155" s="13">
        <f>IFERROR(VLOOKUP($A155,'CONCENTRADO DE CLAVES'!$I$10:$AU$732,AB$8,FALSE),"")</f>
        <v>0</v>
      </c>
      <c r="AC155" s="13">
        <f>IFERROR(VLOOKUP($A155,'CONCENTRADO DE CLAVES'!$I$10:$AU$732,AC$8,FALSE),"")</f>
        <v>0</v>
      </c>
      <c r="AD155" s="37">
        <f>IFERROR(VLOOKUP($A155,'CONCENTRADO DE CLAVES'!$I$10:$AU$732,AD$8,FALSE),"")</f>
        <v>0</v>
      </c>
      <c r="AE155" s="13">
        <f>IFERROR(VLOOKUP($A155,'CONCENTRADO DE CLAVES'!$I$10:$AU$732,AE$8,FALSE),"")</f>
        <v>179803.17</v>
      </c>
      <c r="AF155" s="13">
        <f>IFERROR(VLOOKUP($A155,'CONCENTRADO DE CLAVES'!$I$10:$AU$732,AF$8,FALSE),"")</f>
        <v>0</v>
      </c>
      <c r="AG155" s="13">
        <f>IFERROR(VLOOKUP($A155,'CONCENTRADO DE CLAVES'!$I$10:$AU$732,AG$8,FALSE),"")</f>
        <v>0</v>
      </c>
      <c r="AH155" s="37">
        <f>IFERROR(VLOOKUP($A155,'CONCENTRADO DE CLAVES'!$I$10:$AU$732,AH$8,FALSE),"")</f>
        <v>179803.17</v>
      </c>
      <c r="AI155" s="13">
        <f>IFERROR(VLOOKUP($A155,'CONCENTRADO DE CLAVES'!$I$10:$AU$732,AI$8,FALSE),"")</f>
        <v>0</v>
      </c>
      <c r="AJ155" s="13">
        <f>IFERROR(VLOOKUP($A155,'CONCENTRADO DE CLAVES'!$I$10:$AU$732,AJ$8,FALSE),"")</f>
        <v>0</v>
      </c>
      <c r="AK155" s="13">
        <f>IFERROR(VLOOKUP($A155,'CONCENTRADO DE CLAVES'!$I$10:$AU$732,AK$8,FALSE),"")</f>
        <v>0</v>
      </c>
      <c r="AL155" s="37">
        <f>IFERROR(VLOOKUP($A155,'CONCENTRADO DE CLAVES'!$I$10:$AU$732,AL$8,FALSE),"")</f>
        <v>0</v>
      </c>
      <c r="AM155" s="69">
        <f>IFERROR(VLOOKUP($A155,'CONCENTRADO DE CLAVES'!$I$10:$AU$732,AM$8,FALSE),"")</f>
        <v>179803.17</v>
      </c>
    </row>
    <row r="156" spans="1:39" x14ac:dyDescent="0.25">
      <c r="A156" s="15">
        <v>147</v>
      </c>
      <c r="B156" s="16" t="str">
        <f>IFERROR(VLOOKUP($A156,'CONCENTRADO DE CLAVES'!$I$10:$AU$732,B$8,FALSE),"")</f>
        <v>21121</v>
      </c>
      <c r="C156" s="16">
        <f>IFERROR(VLOOKUP($A156,'CONCENTRADO DE CLAVES'!$I$10:$AU$732,C$8,FALSE),"")</f>
        <v>4</v>
      </c>
      <c r="D156" s="16">
        <f>IFERROR(VLOOKUP($A156,'CONCENTRADO DE CLAVES'!$I$10:$AU$732,D$8,FALSE),"")</f>
        <v>11</v>
      </c>
      <c r="E156" s="16">
        <f>IFERROR(VLOOKUP($A156,'CONCENTRADO DE CLAVES'!$I$10:$AU$732,E$8,FALSE),"")</f>
        <v>152</v>
      </c>
      <c r="F156" s="16">
        <f>IFERROR(VLOOKUP($A156,'CONCENTRADO DE CLAVES'!$I$10:$AU$732,F$8,FALSE),"")</f>
        <v>2</v>
      </c>
      <c r="G156" s="16">
        <f>IFERROR(VLOOKUP($A156,'CONCENTRADO DE CLAVES'!$I$10:$AU$732,G$8,FALSE),"")</f>
        <v>5</v>
      </c>
      <c r="H156" s="16">
        <f>IFERROR(VLOOKUP($A156,'CONCENTRADO DE CLAVES'!$I$10:$AU$732,H$8,FALSE),"")</f>
        <v>2</v>
      </c>
      <c r="I156" s="16">
        <f>IFERROR(VLOOKUP($A156,'CONCENTRADO DE CLAVES'!$I$10:$AU$732,I$8,FALSE),"")</f>
        <v>3</v>
      </c>
      <c r="J156" s="16">
        <f>IFERROR(VLOOKUP($A156,'CONCENTRADO DE CLAVES'!$I$10:$AU$732,J$8,FALSE),"")</f>
        <v>3</v>
      </c>
      <c r="K156" s="16" t="str">
        <f>IFERROR(VLOOKUP($A156,'CONCENTRADO DE CLAVES'!$I$10:$AU$732,K$8,FALSE),"")</f>
        <v>E</v>
      </c>
      <c r="L156" s="16">
        <f>IFERROR(VLOOKUP($A156,'CONCENTRADO DE CLAVES'!$I$10:$AU$732,L$8,FALSE),"")</f>
        <v>150</v>
      </c>
      <c r="M156" s="16">
        <f>IFERROR(VLOOKUP($A156,'CONCENTRADO DE CLAVES'!$I$10:$AU$732,M$8,FALSE),"")</f>
        <v>1</v>
      </c>
      <c r="N156" s="16">
        <f>IFERROR(VLOOKUP($A156,'CONCENTRADO DE CLAVES'!$I$10:$AU$732,N$8,FALSE),"")</f>
        <v>4151</v>
      </c>
      <c r="O156" s="16">
        <f>IFERROR(VLOOKUP($A156,'CONCENTRADO DE CLAVES'!$I$10:$AU$732,O$8,FALSE),"")</f>
        <v>0</v>
      </c>
      <c r="P156" s="16">
        <f>IFERROR(VLOOKUP($A156,'CONCENTRADO DE CLAVES'!$I$10:$AU$732,P$8,FALSE),"")</f>
        <v>5</v>
      </c>
      <c r="Q156" s="16">
        <f>IFERROR(VLOOKUP($A156,'CONCENTRADO DE CLAVES'!$I$10:$AU$732,Q$8,FALSE),"")</f>
        <v>76214</v>
      </c>
      <c r="R156" s="16">
        <f>IFERROR(VLOOKUP($A156,'CONCENTRADO DE CLAVES'!$I$10:$AU$732,R$8,FALSE),"")</f>
        <v>1</v>
      </c>
      <c r="S156" s="16">
        <f>IFERROR(VLOOKUP($A156,'CONCENTRADO DE CLAVES'!$I$10:$AU$732,S$8,FALSE),"")</f>
        <v>11</v>
      </c>
      <c r="T156" s="16">
        <f>IFERROR(VLOOKUP($A156,'CONCENTRADO DE CLAVES'!$I$10:$AU$732,T$8,FALSE),"")</f>
        <v>24</v>
      </c>
      <c r="U156" s="98" t="str">
        <f>IFERROR(VLOOKUP($A156,'CONCENTRADO DE CLAVES'!$I$10:$AU$732,U$8,FALSE),"")</f>
        <v>21121040110015225233E15001415100576214111024</v>
      </c>
      <c r="V156" s="31" t="str">
        <f>IFERROR(VLOOKUP($A156,'CONCENTRADO DE CLAVES'!$I$10:$AU$732,V$8,FALSE),"")</f>
        <v>COBAEJ</v>
      </c>
      <c r="W156" s="13">
        <f>IFERROR(VLOOKUP($A156,'CONCENTRADO DE CLAVES'!$I$10:$AU$732,W$8,FALSE),"")</f>
        <v>0</v>
      </c>
      <c r="X156" s="13">
        <f>IFERROR(VLOOKUP($A156,'CONCENTRADO DE CLAVES'!$I$10:$AU$732,X$8,FALSE),"")</f>
        <v>0</v>
      </c>
      <c r="Y156" s="13">
        <f>IFERROR(VLOOKUP($A156,'CONCENTRADO DE CLAVES'!$I$10:$AU$732,Y$8,FALSE),"")</f>
        <v>0</v>
      </c>
      <c r="Z156" s="37">
        <f>IFERROR(VLOOKUP($A156,'CONCENTRADO DE CLAVES'!$I$10:$AU$732,Z$8,FALSE),"")</f>
        <v>0</v>
      </c>
      <c r="AA156" s="13">
        <f>IFERROR(VLOOKUP($A156,'CONCENTRADO DE CLAVES'!$I$10:$AU$732,AA$8,FALSE),"")</f>
        <v>0</v>
      </c>
      <c r="AB156" s="13">
        <f>IFERROR(VLOOKUP($A156,'CONCENTRADO DE CLAVES'!$I$10:$AU$732,AB$8,FALSE),"")</f>
        <v>0</v>
      </c>
      <c r="AC156" s="13">
        <f>IFERROR(VLOOKUP($A156,'CONCENTRADO DE CLAVES'!$I$10:$AU$732,AC$8,FALSE),"")</f>
        <v>0</v>
      </c>
      <c r="AD156" s="37">
        <f>IFERROR(VLOOKUP($A156,'CONCENTRADO DE CLAVES'!$I$10:$AU$732,AD$8,FALSE),"")</f>
        <v>0</v>
      </c>
      <c r="AE156" s="13">
        <f>IFERROR(VLOOKUP($A156,'CONCENTRADO DE CLAVES'!$I$10:$AU$732,AE$8,FALSE),"")</f>
        <v>179803.17</v>
      </c>
      <c r="AF156" s="13">
        <f>IFERROR(VLOOKUP($A156,'CONCENTRADO DE CLAVES'!$I$10:$AU$732,AF$8,FALSE),"")</f>
        <v>0</v>
      </c>
      <c r="AG156" s="13">
        <f>IFERROR(VLOOKUP($A156,'CONCENTRADO DE CLAVES'!$I$10:$AU$732,AG$8,FALSE),"")</f>
        <v>0</v>
      </c>
      <c r="AH156" s="37">
        <f>IFERROR(VLOOKUP($A156,'CONCENTRADO DE CLAVES'!$I$10:$AU$732,AH$8,FALSE),"")</f>
        <v>179803.17</v>
      </c>
      <c r="AI156" s="13">
        <f>IFERROR(VLOOKUP($A156,'CONCENTRADO DE CLAVES'!$I$10:$AU$732,AI$8,FALSE),"")</f>
        <v>0</v>
      </c>
      <c r="AJ156" s="13">
        <f>IFERROR(VLOOKUP($A156,'CONCENTRADO DE CLAVES'!$I$10:$AU$732,AJ$8,FALSE),"")</f>
        <v>0</v>
      </c>
      <c r="AK156" s="13">
        <f>IFERROR(VLOOKUP($A156,'CONCENTRADO DE CLAVES'!$I$10:$AU$732,AK$8,FALSE),"")</f>
        <v>0</v>
      </c>
      <c r="AL156" s="37">
        <f>IFERROR(VLOOKUP($A156,'CONCENTRADO DE CLAVES'!$I$10:$AU$732,AL$8,FALSE),"")</f>
        <v>0</v>
      </c>
      <c r="AM156" s="69">
        <f>IFERROR(VLOOKUP($A156,'CONCENTRADO DE CLAVES'!$I$10:$AU$732,AM$8,FALSE),"")</f>
        <v>179803.17</v>
      </c>
    </row>
    <row r="157" spans="1:39" x14ac:dyDescent="0.25">
      <c r="A157" s="15">
        <v>148</v>
      </c>
      <c r="B157" s="16" t="str">
        <f>IFERROR(VLOOKUP($A157,'CONCENTRADO DE CLAVES'!$I$10:$AU$732,B$8,FALSE),"")</f>
        <v>21121</v>
      </c>
      <c r="C157" s="16">
        <f>IFERROR(VLOOKUP($A157,'CONCENTRADO DE CLAVES'!$I$10:$AU$732,C$8,FALSE),"")</f>
        <v>4</v>
      </c>
      <c r="D157" s="16">
        <f>IFERROR(VLOOKUP($A157,'CONCENTRADO DE CLAVES'!$I$10:$AU$732,D$8,FALSE),"")</f>
        <v>11</v>
      </c>
      <c r="E157" s="16">
        <f>IFERROR(VLOOKUP($A157,'CONCENTRADO DE CLAVES'!$I$10:$AU$732,E$8,FALSE),"")</f>
        <v>152</v>
      </c>
      <c r="F157" s="16">
        <f>IFERROR(VLOOKUP($A157,'CONCENTRADO DE CLAVES'!$I$10:$AU$732,F$8,FALSE),"")</f>
        <v>2</v>
      </c>
      <c r="G157" s="16">
        <f>IFERROR(VLOOKUP($A157,'CONCENTRADO DE CLAVES'!$I$10:$AU$732,G$8,FALSE),"")</f>
        <v>5</v>
      </c>
      <c r="H157" s="16">
        <f>IFERROR(VLOOKUP($A157,'CONCENTRADO DE CLAVES'!$I$10:$AU$732,H$8,FALSE),"")</f>
        <v>2</v>
      </c>
      <c r="I157" s="16">
        <f>IFERROR(VLOOKUP($A157,'CONCENTRADO DE CLAVES'!$I$10:$AU$732,I$8,FALSE),"")</f>
        <v>3</v>
      </c>
      <c r="J157" s="16">
        <f>IFERROR(VLOOKUP($A157,'CONCENTRADO DE CLAVES'!$I$10:$AU$732,J$8,FALSE),"")</f>
        <v>3</v>
      </c>
      <c r="K157" s="16" t="str">
        <f>IFERROR(VLOOKUP($A157,'CONCENTRADO DE CLAVES'!$I$10:$AU$732,K$8,FALSE),"")</f>
        <v>E</v>
      </c>
      <c r="L157" s="16">
        <f>IFERROR(VLOOKUP($A157,'CONCENTRADO DE CLAVES'!$I$10:$AU$732,L$8,FALSE),"")</f>
        <v>150</v>
      </c>
      <c r="M157" s="16">
        <f>IFERROR(VLOOKUP($A157,'CONCENTRADO DE CLAVES'!$I$10:$AU$732,M$8,FALSE),"")</f>
        <v>1</v>
      </c>
      <c r="N157" s="16">
        <f>IFERROR(VLOOKUP($A157,'CONCENTRADO DE CLAVES'!$I$10:$AU$732,N$8,FALSE),"")</f>
        <v>4151</v>
      </c>
      <c r="O157" s="16">
        <f>IFERROR(VLOOKUP($A157,'CONCENTRADO DE CLAVES'!$I$10:$AU$732,O$8,FALSE),"")</f>
        <v>0</v>
      </c>
      <c r="P157" s="16">
        <f>IFERROR(VLOOKUP($A157,'CONCENTRADO DE CLAVES'!$I$10:$AU$732,P$8,FALSE),"")</f>
        <v>5</v>
      </c>
      <c r="Q157" s="16">
        <f>IFERROR(VLOOKUP($A157,'CONCENTRADO DE CLAVES'!$I$10:$AU$732,Q$8,FALSE),"")</f>
        <v>76214</v>
      </c>
      <c r="R157" s="16">
        <f>IFERROR(VLOOKUP($A157,'CONCENTRADO DE CLAVES'!$I$10:$AU$732,R$8,FALSE),"")</f>
        <v>1</v>
      </c>
      <c r="S157" s="16">
        <f>IFERROR(VLOOKUP($A157,'CONCENTRADO DE CLAVES'!$I$10:$AU$732,S$8,FALSE),"")</f>
        <v>9</v>
      </c>
      <c r="T157" s="16">
        <f>IFERROR(VLOOKUP($A157,'CONCENTRADO DE CLAVES'!$I$10:$AU$732,T$8,FALSE),"")</f>
        <v>80</v>
      </c>
      <c r="U157" s="98" t="str">
        <f>IFERROR(VLOOKUP($A157,'CONCENTRADO DE CLAVES'!$I$10:$AU$732,U$8,FALSE),"")</f>
        <v>21121040110015225233E15001415100576214109080</v>
      </c>
      <c r="V157" s="31" t="str">
        <f>IFERROR(VLOOKUP($A157,'CONCENTRADO DE CLAVES'!$I$10:$AU$732,V$8,FALSE),"")</f>
        <v>COBAEJ</v>
      </c>
      <c r="W157" s="13">
        <f>IFERROR(VLOOKUP($A157,'CONCENTRADO DE CLAVES'!$I$10:$AU$732,W$8,FALSE),"")</f>
        <v>0</v>
      </c>
      <c r="X157" s="13">
        <f>IFERROR(VLOOKUP($A157,'CONCENTRADO DE CLAVES'!$I$10:$AU$732,X$8,FALSE),"")</f>
        <v>0</v>
      </c>
      <c r="Y157" s="13">
        <f>IFERROR(VLOOKUP($A157,'CONCENTRADO DE CLAVES'!$I$10:$AU$732,Y$8,FALSE),"")</f>
        <v>0</v>
      </c>
      <c r="Z157" s="37">
        <f>IFERROR(VLOOKUP($A157,'CONCENTRADO DE CLAVES'!$I$10:$AU$732,Z$8,FALSE),"")</f>
        <v>0</v>
      </c>
      <c r="AA157" s="13">
        <f>IFERROR(VLOOKUP($A157,'CONCENTRADO DE CLAVES'!$I$10:$AU$732,AA$8,FALSE),"")</f>
        <v>0</v>
      </c>
      <c r="AB157" s="13">
        <f>IFERROR(VLOOKUP($A157,'CONCENTRADO DE CLAVES'!$I$10:$AU$732,AB$8,FALSE),"")</f>
        <v>0</v>
      </c>
      <c r="AC157" s="13">
        <f>IFERROR(VLOOKUP($A157,'CONCENTRADO DE CLAVES'!$I$10:$AU$732,AC$8,FALSE),"")</f>
        <v>0</v>
      </c>
      <c r="AD157" s="37">
        <f>IFERROR(VLOOKUP($A157,'CONCENTRADO DE CLAVES'!$I$10:$AU$732,AD$8,FALSE),"")</f>
        <v>0</v>
      </c>
      <c r="AE157" s="13">
        <f>IFERROR(VLOOKUP($A157,'CONCENTRADO DE CLAVES'!$I$10:$AU$732,AE$8,FALSE),"")</f>
        <v>179803.17</v>
      </c>
      <c r="AF157" s="13">
        <f>IFERROR(VLOOKUP($A157,'CONCENTRADO DE CLAVES'!$I$10:$AU$732,AF$8,FALSE),"")</f>
        <v>0</v>
      </c>
      <c r="AG157" s="13">
        <f>IFERROR(VLOOKUP($A157,'CONCENTRADO DE CLAVES'!$I$10:$AU$732,AG$8,FALSE),"")</f>
        <v>0</v>
      </c>
      <c r="AH157" s="37">
        <f>IFERROR(VLOOKUP($A157,'CONCENTRADO DE CLAVES'!$I$10:$AU$732,AH$8,FALSE),"")</f>
        <v>179803.17</v>
      </c>
      <c r="AI157" s="13">
        <f>IFERROR(VLOOKUP($A157,'CONCENTRADO DE CLAVES'!$I$10:$AU$732,AI$8,FALSE),"")</f>
        <v>0</v>
      </c>
      <c r="AJ157" s="13">
        <f>IFERROR(VLOOKUP($A157,'CONCENTRADO DE CLAVES'!$I$10:$AU$732,AJ$8,FALSE),"")</f>
        <v>0</v>
      </c>
      <c r="AK157" s="13">
        <f>IFERROR(VLOOKUP($A157,'CONCENTRADO DE CLAVES'!$I$10:$AU$732,AK$8,FALSE),"")</f>
        <v>0</v>
      </c>
      <c r="AL157" s="37">
        <f>IFERROR(VLOOKUP($A157,'CONCENTRADO DE CLAVES'!$I$10:$AU$732,AL$8,FALSE),"")</f>
        <v>0</v>
      </c>
      <c r="AM157" s="69">
        <f>IFERROR(VLOOKUP($A157,'CONCENTRADO DE CLAVES'!$I$10:$AU$732,AM$8,FALSE),"")</f>
        <v>179803.17</v>
      </c>
    </row>
    <row r="158" spans="1:39" x14ac:dyDescent="0.25">
      <c r="A158" s="15">
        <v>149</v>
      </c>
      <c r="B158" s="16" t="str">
        <f>IFERROR(VLOOKUP($A158,'CONCENTRADO DE CLAVES'!$I$10:$AU$732,B$8,FALSE),"")</f>
        <v>21121</v>
      </c>
      <c r="C158" s="16">
        <f>IFERROR(VLOOKUP($A158,'CONCENTRADO DE CLAVES'!$I$10:$AU$732,C$8,FALSE),"")</f>
        <v>4</v>
      </c>
      <c r="D158" s="16">
        <f>IFERROR(VLOOKUP($A158,'CONCENTRADO DE CLAVES'!$I$10:$AU$732,D$8,FALSE),"")</f>
        <v>11</v>
      </c>
      <c r="E158" s="16">
        <f>IFERROR(VLOOKUP($A158,'CONCENTRADO DE CLAVES'!$I$10:$AU$732,E$8,FALSE),"")</f>
        <v>152</v>
      </c>
      <c r="F158" s="16">
        <f>IFERROR(VLOOKUP($A158,'CONCENTRADO DE CLAVES'!$I$10:$AU$732,F$8,FALSE),"")</f>
        <v>2</v>
      </c>
      <c r="G158" s="16">
        <f>IFERROR(VLOOKUP($A158,'CONCENTRADO DE CLAVES'!$I$10:$AU$732,G$8,FALSE),"")</f>
        <v>5</v>
      </c>
      <c r="H158" s="16">
        <f>IFERROR(VLOOKUP($A158,'CONCENTRADO DE CLAVES'!$I$10:$AU$732,H$8,FALSE),"")</f>
        <v>2</v>
      </c>
      <c r="I158" s="16">
        <f>IFERROR(VLOOKUP($A158,'CONCENTRADO DE CLAVES'!$I$10:$AU$732,I$8,FALSE),"")</f>
        <v>3</v>
      </c>
      <c r="J158" s="16">
        <f>IFERROR(VLOOKUP($A158,'CONCENTRADO DE CLAVES'!$I$10:$AU$732,J$8,FALSE),"")</f>
        <v>3</v>
      </c>
      <c r="K158" s="16" t="str">
        <f>IFERROR(VLOOKUP($A158,'CONCENTRADO DE CLAVES'!$I$10:$AU$732,K$8,FALSE),"")</f>
        <v>E</v>
      </c>
      <c r="L158" s="16">
        <f>IFERROR(VLOOKUP($A158,'CONCENTRADO DE CLAVES'!$I$10:$AU$732,L$8,FALSE),"")</f>
        <v>150</v>
      </c>
      <c r="M158" s="16">
        <f>IFERROR(VLOOKUP($A158,'CONCENTRADO DE CLAVES'!$I$10:$AU$732,M$8,FALSE),"")</f>
        <v>1</v>
      </c>
      <c r="N158" s="16">
        <f>IFERROR(VLOOKUP($A158,'CONCENTRADO DE CLAVES'!$I$10:$AU$732,N$8,FALSE),"")</f>
        <v>4151</v>
      </c>
      <c r="O158" s="16">
        <f>IFERROR(VLOOKUP($A158,'CONCENTRADO DE CLAVES'!$I$10:$AU$732,O$8,FALSE),"")</f>
        <v>0</v>
      </c>
      <c r="P158" s="16">
        <f>IFERROR(VLOOKUP($A158,'CONCENTRADO DE CLAVES'!$I$10:$AU$732,P$8,FALSE),"")</f>
        <v>5</v>
      </c>
      <c r="Q158" s="16">
        <f>IFERROR(VLOOKUP($A158,'CONCENTRADO DE CLAVES'!$I$10:$AU$732,Q$8,FALSE),"")</f>
        <v>76214</v>
      </c>
      <c r="R158" s="16">
        <f>IFERROR(VLOOKUP($A158,'CONCENTRADO DE CLAVES'!$I$10:$AU$732,R$8,FALSE),"")</f>
        <v>1</v>
      </c>
      <c r="S158" s="16">
        <f>IFERROR(VLOOKUP($A158,'CONCENTRADO DE CLAVES'!$I$10:$AU$732,S$8,FALSE),"")</f>
        <v>9</v>
      </c>
      <c r="T158" s="16">
        <f>IFERROR(VLOOKUP($A158,'CONCENTRADO DE CLAVES'!$I$10:$AU$732,T$8,FALSE),"")</f>
        <v>20</v>
      </c>
      <c r="U158" s="98" t="str">
        <f>IFERROR(VLOOKUP($A158,'CONCENTRADO DE CLAVES'!$I$10:$AU$732,U$8,FALSE),"")</f>
        <v>21121040110015225233E15001415100576214109020</v>
      </c>
      <c r="V158" s="31" t="str">
        <f>IFERROR(VLOOKUP($A158,'CONCENTRADO DE CLAVES'!$I$10:$AU$732,V$8,FALSE),"")</f>
        <v>COBAEJ</v>
      </c>
      <c r="W158" s="13">
        <f>IFERROR(VLOOKUP($A158,'CONCENTRADO DE CLAVES'!$I$10:$AU$732,W$8,FALSE),"")</f>
        <v>0</v>
      </c>
      <c r="X158" s="13">
        <f>IFERROR(VLOOKUP($A158,'CONCENTRADO DE CLAVES'!$I$10:$AU$732,X$8,FALSE),"")</f>
        <v>0</v>
      </c>
      <c r="Y158" s="13">
        <f>IFERROR(VLOOKUP($A158,'CONCENTRADO DE CLAVES'!$I$10:$AU$732,Y$8,FALSE),"")</f>
        <v>0</v>
      </c>
      <c r="Z158" s="37">
        <f>IFERROR(VLOOKUP($A158,'CONCENTRADO DE CLAVES'!$I$10:$AU$732,Z$8,FALSE),"")</f>
        <v>0</v>
      </c>
      <c r="AA158" s="13">
        <f>IFERROR(VLOOKUP($A158,'CONCENTRADO DE CLAVES'!$I$10:$AU$732,AA$8,FALSE),"")</f>
        <v>0</v>
      </c>
      <c r="AB158" s="13">
        <f>IFERROR(VLOOKUP($A158,'CONCENTRADO DE CLAVES'!$I$10:$AU$732,AB$8,FALSE),"")</f>
        <v>0</v>
      </c>
      <c r="AC158" s="13">
        <f>IFERROR(VLOOKUP($A158,'CONCENTRADO DE CLAVES'!$I$10:$AU$732,AC$8,FALSE),"")</f>
        <v>0</v>
      </c>
      <c r="AD158" s="37">
        <f>IFERROR(VLOOKUP($A158,'CONCENTRADO DE CLAVES'!$I$10:$AU$732,AD$8,FALSE),"")</f>
        <v>0</v>
      </c>
      <c r="AE158" s="13">
        <f>IFERROR(VLOOKUP($A158,'CONCENTRADO DE CLAVES'!$I$10:$AU$732,AE$8,FALSE),"")</f>
        <v>210523.64</v>
      </c>
      <c r="AF158" s="13">
        <f>IFERROR(VLOOKUP($A158,'CONCENTRADO DE CLAVES'!$I$10:$AU$732,AF$8,FALSE),"")</f>
        <v>0</v>
      </c>
      <c r="AG158" s="13">
        <f>IFERROR(VLOOKUP($A158,'CONCENTRADO DE CLAVES'!$I$10:$AU$732,AG$8,FALSE),"")</f>
        <v>0</v>
      </c>
      <c r="AH158" s="37">
        <f>IFERROR(VLOOKUP($A158,'CONCENTRADO DE CLAVES'!$I$10:$AU$732,AH$8,FALSE),"")</f>
        <v>210523.64</v>
      </c>
      <c r="AI158" s="13">
        <f>IFERROR(VLOOKUP($A158,'CONCENTRADO DE CLAVES'!$I$10:$AU$732,AI$8,FALSE),"")</f>
        <v>0</v>
      </c>
      <c r="AJ158" s="13">
        <f>IFERROR(VLOOKUP($A158,'CONCENTRADO DE CLAVES'!$I$10:$AU$732,AJ$8,FALSE),"")</f>
        <v>0</v>
      </c>
      <c r="AK158" s="13">
        <f>IFERROR(VLOOKUP($A158,'CONCENTRADO DE CLAVES'!$I$10:$AU$732,AK$8,FALSE),"")</f>
        <v>0</v>
      </c>
      <c r="AL158" s="37">
        <f>IFERROR(VLOOKUP($A158,'CONCENTRADO DE CLAVES'!$I$10:$AU$732,AL$8,FALSE),"")</f>
        <v>0</v>
      </c>
      <c r="AM158" s="69">
        <f>IFERROR(VLOOKUP($A158,'CONCENTRADO DE CLAVES'!$I$10:$AU$732,AM$8,FALSE),"")</f>
        <v>210523.64</v>
      </c>
    </row>
    <row r="159" spans="1:39" x14ac:dyDescent="0.25">
      <c r="A159" s="15">
        <v>150</v>
      </c>
      <c r="B159" s="16" t="str">
        <f>IFERROR(VLOOKUP($A159,'CONCENTRADO DE CLAVES'!$I$10:$AU$732,B$8,FALSE),"")</f>
        <v>21121</v>
      </c>
      <c r="C159" s="16">
        <f>IFERROR(VLOOKUP($A159,'CONCENTRADO DE CLAVES'!$I$10:$AU$732,C$8,FALSE),"")</f>
        <v>4</v>
      </c>
      <c r="D159" s="16">
        <f>IFERROR(VLOOKUP($A159,'CONCENTRADO DE CLAVES'!$I$10:$AU$732,D$8,FALSE),"")</f>
        <v>11</v>
      </c>
      <c r="E159" s="16">
        <f>IFERROR(VLOOKUP($A159,'CONCENTRADO DE CLAVES'!$I$10:$AU$732,E$8,FALSE),"")</f>
        <v>152</v>
      </c>
      <c r="F159" s="16">
        <f>IFERROR(VLOOKUP($A159,'CONCENTRADO DE CLAVES'!$I$10:$AU$732,F$8,FALSE),"")</f>
        <v>2</v>
      </c>
      <c r="G159" s="16">
        <f>IFERROR(VLOOKUP($A159,'CONCENTRADO DE CLAVES'!$I$10:$AU$732,G$8,FALSE),"")</f>
        <v>5</v>
      </c>
      <c r="H159" s="16">
        <f>IFERROR(VLOOKUP($A159,'CONCENTRADO DE CLAVES'!$I$10:$AU$732,H$8,FALSE),"")</f>
        <v>2</v>
      </c>
      <c r="I159" s="16">
        <f>IFERROR(VLOOKUP($A159,'CONCENTRADO DE CLAVES'!$I$10:$AU$732,I$8,FALSE),"")</f>
        <v>3</v>
      </c>
      <c r="J159" s="16">
        <f>IFERROR(VLOOKUP($A159,'CONCENTRADO DE CLAVES'!$I$10:$AU$732,J$8,FALSE),"")</f>
        <v>3</v>
      </c>
      <c r="K159" s="16" t="str">
        <f>IFERROR(VLOOKUP($A159,'CONCENTRADO DE CLAVES'!$I$10:$AU$732,K$8,FALSE),"")</f>
        <v>E</v>
      </c>
      <c r="L159" s="16">
        <f>IFERROR(VLOOKUP($A159,'CONCENTRADO DE CLAVES'!$I$10:$AU$732,L$8,FALSE),"")</f>
        <v>150</v>
      </c>
      <c r="M159" s="16">
        <f>IFERROR(VLOOKUP($A159,'CONCENTRADO DE CLAVES'!$I$10:$AU$732,M$8,FALSE),"")</f>
        <v>1</v>
      </c>
      <c r="N159" s="16">
        <f>IFERROR(VLOOKUP($A159,'CONCENTRADO DE CLAVES'!$I$10:$AU$732,N$8,FALSE),"")</f>
        <v>4151</v>
      </c>
      <c r="O159" s="16">
        <f>IFERROR(VLOOKUP($A159,'CONCENTRADO DE CLAVES'!$I$10:$AU$732,O$8,FALSE),"")</f>
        <v>0</v>
      </c>
      <c r="P159" s="16">
        <f>IFERROR(VLOOKUP($A159,'CONCENTRADO DE CLAVES'!$I$10:$AU$732,P$8,FALSE),"")</f>
        <v>5</v>
      </c>
      <c r="Q159" s="16">
        <f>IFERROR(VLOOKUP($A159,'CONCENTRADO DE CLAVES'!$I$10:$AU$732,Q$8,FALSE),"")</f>
        <v>76214</v>
      </c>
      <c r="R159" s="16">
        <f>IFERROR(VLOOKUP($A159,'CONCENTRADO DE CLAVES'!$I$10:$AU$732,R$8,FALSE),"")</f>
        <v>1</v>
      </c>
      <c r="S159" s="16">
        <f>IFERROR(VLOOKUP($A159,'CONCENTRADO DE CLAVES'!$I$10:$AU$732,S$8,FALSE),"")</f>
        <v>9</v>
      </c>
      <c r="T159" s="16">
        <f>IFERROR(VLOOKUP($A159,'CONCENTRADO DE CLAVES'!$I$10:$AU$732,T$8,FALSE),"")</f>
        <v>84</v>
      </c>
      <c r="U159" s="98" t="str">
        <f>IFERROR(VLOOKUP($A159,'CONCENTRADO DE CLAVES'!$I$10:$AU$732,U$8,FALSE),"")</f>
        <v>21121040110015225233E15001415100576214109084</v>
      </c>
      <c r="V159" s="31" t="str">
        <f>IFERROR(VLOOKUP($A159,'CONCENTRADO DE CLAVES'!$I$10:$AU$732,V$8,FALSE),"")</f>
        <v>COBAEJ</v>
      </c>
      <c r="W159" s="13">
        <f>IFERROR(VLOOKUP($A159,'CONCENTRADO DE CLAVES'!$I$10:$AU$732,W$8,FALSE),"")</f>
        <v>0</v>
      </c>
      <c r="X159" s="13">
        <f>IFERROR(VLOOKUP($A159,'CONCENTRADO DE CLAVES'!$I$10:$AU$732,X$8,FALSE),"")</f>
        <v>0</v>
      </c>
      <c r="Y159" s="13">
        <f>IFERROR(VLOOKUP($A159,'CONCENTRADO DE CLAVES'!$I$10:$AU$732,Y$8,FALSE),"")</f>
        <v>0</v>
      </c>
      <c r="Z159" s="37">
        <f>IFERROR(VLOOKUP($A159,'CONCENTRADO DE CLAVES'!$I$10:$AU$732,Z$8,FALSE),"")</f>
        <v>0</v>
      </c>
      <c r="AA159" s="13">
        <f>IFERROR(VLOOKUP($A159,'CONCENTRADO DE CLAVES'!$I$10:$AU$732,AA$8,FALSE),"")</f>
        <v>0</v>
      </c>
      <c r="AB159" s="13">
        <f>IFERROR(VLOOKUP($A159,'CONCENTRADO DE CLAVES'!$I$10:$AU$732,AB$8,FALSE),"")</f>
        <v>0</v>
      </c>
      <c r="AC159" s="13">
        <f>IFERROR(VLOOKUP($A159,'CONCENTRADO DE CLAVES'!$I$10:$AU$732,AC$8,FALSE),"")</f>
        <v>0</v>
      </c>
      <c r="AD159" s="37">
        <f>IFERROR(VLOOKUP($A159,'CONCENTRADO DE CLAVES'!$I$10:$AU$732,AD$8,FALSE),"")</f>
        <v>0</v>
      </c>
      <c r="AE159" s="13">
        <f>IFERROR(VLOOKUP($A159,'CONCENTRADO DE CLAVES'!$I$10:$AU$732,AE$8,FALSE),"")</f>
        <v>89901.58</v>
      </c>
      <c r="AF159" s="13">
        <f>IFERROR(VLOOKUP($A159,'CONCENTRADO DE CLAVES'!$I$10:$AU$732,AF$8,FALSE),"")</f>
        <v>0</v>
      </c>
      <c r="AG159" s="13">
        <f>IFERROR(VLOOKUP($A159,'CONCENTRADO DE CLAVES'!$I$10:$AU$732,AG$8,FALSE),"")</f>
        <v>0</v>
      </c>
      <c r="AH159" s="37">
        <f>IFERROR(VLOOKUP($A159,'CONCENTRADO DE CLAVES'!$I$10:$AU$732,AH$8,FALSE),"")</f>
        <v>89901.58</v>
      </c>
      <c r="AI159" s="13">
        <f>IFERROR(VLOOKUP($A159,'CONCENTRADO DE CLAVES'!$I$10:$AU$732,AI$8,FALSE),"")</f>
        <v>0</v>
      </c>
      <c r="AJ159" s="13">
        <f>IFERROR(VLOOKUP($A159,'CONCENTRADO DE CLAVES'!$I$10:$AU$732,AJ$8,FALSE),"")</f>
        <v>0</v>
      </c>
      <c r="AK159" s="13">
        <f>IFERROR(VLOOKUP($A159,'CONCENTRADO DE CLAVES'!$I$10:$AU$732,AK$8,FALSE),"")</f>
        <v>0</v>
      </c>
      <c r="AL159" s="37">
        <f>IFERROR(VLOOKUP($A159,'CONCENTRADO DE CLAVES'!$I$10:$AU$732,AL$8,FALSE),"")</f>
        <v>0</v>
      </c>
      <c r="AM159" s="69">
        <f>IFERROR(VLOOKUP($A159,'CONCENTRADO DE CLAVES'!$I$10:$AU$732,AM$8,FALSE),"")</f>
        <v>89901.58</v>
      </c>
    </row>
    <row r="160" spans="1:39" x14ac:dyDescent="0.25">
      <c r="A160" s="15">
        <v>151</v>
      </c>
      <c r="B160" s="16" t="str">
        <f>IFERROR(VLOOKUP($A160,'CONCENTRADO DE CLAVES'!$I$10:$AU$732,B$8,FALSE),"")</f>
        <v>21121</v>
      </c>
      <c r="C160" s="16">
        <f>IFERROR(VLOOKUP($A160,'CONCENTRADO DE CLAVES'!$I$10:$AU$732,C$8,FALSE),"")</f>
        <v>4</v>
      </c>
      <c r="D160" s="16">
        <f>IFERROR(VLOOKUP($A160,'CONCENTRADO DE CLAVES'!$I$10:$AU$732,D$8,FALSE),"")</f>
        <v>11</v>
      </c>
      <c r="E160" s="16">
        <f>IFERROR(VLOOKUP($A160,'CONCENTRADO DE CLAVES'!$I$10:$AU$732,E$8,FALSE),"")</f>
        <v>152</v>
      </c>
      <c r="F160" s="16">
        <f>IFERROR(VLOOKUP($A160,'CONCENTRADO DE CLAVES'!$I$10:$AU$732,F$8,FALSE),"")</f>
        <v>2</v>
      </c>
      <c r="G160" s="16">
        <f>IFERROR(VLOOKUP($A160,'CONCENTRADO DE CLAVES'!$I$10:$AU$732,G$8,FALSE),"")</f>
        <v>5</v>
      </c>
      <c r="H160" s="16">
        <f>IFERROR(VLOOKUP($A160,'CONCENTRADO DE CLAVES'!$I$10:$AU$732,H$8,FALSE),"")</f>
        <v>2</v>
      </c>
      <c r="I160" s="16">
        <f>IFERROR(VLOOKUP($A160,'CONCENTRADO DE CLAVES'!$I$10:$AU$732,I$8,FALSE),"")</f>
        <v>3</v>
      </c>
      <c r="J160" s="16">
        <f>IFERROR(VLOOKUP($A160,'CONCENTRADO DE CLAVES'!$I$10:$AU$732,J$8,FALSE),"")</f>
        <v>3</v>
      </c>
      <c r="K160" s="16" t="str">
        <f>IFERROR(VLOOKUP($A160,'CONCENTRADO DE CLAVES'!$I$10:$AU$732,K$8,FALSE),"")</f>
        <v>E</v>
      </c>
      <c r="L160" s="16">
        <f>IFERROR(VLOOKUP($A160,'CONCENTRADO DE CLAVES'!$I$10:$AU$732,L$8,FALSE),"")</f>
        <v>150</v>
      </c>
      <c r="M160" s="16">
        <f>IFERROR(VLOOKUP($A160,'CONCENTRADO DE CLAVES'!$I$10:$AU$732,M$8,FALSE),"")</f>
        <v>1</v>
      </c>
      <c r="N160" s="16">
        <f>IFERROR(VLOOKUP($A160,'CONCENTRADO DE CLAVES'!$I$10:$AU$732,N$8,FALSE),"")</f>
        <v>4151</v>
      </c>
      <c r="O160" s="16">
        <f>IFERROR(VLOOKUP($A160,'CONCENTRADO DE CLAVES'!$I$10:$AU$732,O$8,FALSE),"")</f>
        <v>0</v>
      </c>
      <c r="P160" s="16">
        <f>IFERROR(VLOOKUP($A160,'CONCENTRADO DE CLAVES'!$I$10:$AU$732,P$8,FALSE),"")</f>
        <v>5</v>
      </c>
      <c r="Q160" s="16">
        <f>IFERROR(VLOOKUP($A160,'CONCENTRADO DE CLAVES'!$I$10:$AU$732,Q$8,FALSE),"")</f>
        <v>76214</v>
      </c>
      <c r="R160" s="16">
        <f>IFERROR(VLOOKUP($A160,'CONCENTRADO DE CLAVES'!$I$10:$AU$732,R$8,FALSE),"")</f>
        <v>1</v>
      </c>
      <c r="S160" s="16">
        <f>IFERROR(VLOOKUP($A160,'CONCENTRADO DE CLAVES'!$I$10:$AU$732,S$8,FALSE),"")</f>
        <v>9</v>
      </c>
      <c r="T160" s="16">
        <f>IFERROR(VLOOKUP($A160,'CONCENTRADO DE CLAVES'!$I$10:$AU$732,T$8,FALSE),"")</f>
        <v>67</v>
      </c>
      <c r="U160" s="98" t="str">
        <f>IFERROR(VLOOKUP($A160,'CONCENTRADO DE CLAVES'!$I$10:$AU$732,U$8,FALSE),"")</f>
        <v>21121040110015225233E15001415100576214109067</v>
      </c>
      <c r="V160" s="31" t="str">
        <f>IFERROR(VLOOKUP($A160,'CONCENTRADO DE CLAVES'!$I$10:$AU$732,V$8,FALSE),"")</f>
        <v>COBAEJ</v>
      </c>
      <c r="W160" s="13">
        <f>IFERROR(VLOOKUP($A160,'CONCENTRADO DE CLAVES'!$I$10:$AU$732,W$8,FALSE),"")</f>
        <v>0</v>
      </c>
      <c r="X160" s="13">
        <f>IFERROR(VLOOKUP($A160,'CONCENTRADO DE CLAVES'!$I$10:$AU$732,X$8,FALSE),"")</f>
        <v>0</v>
      </c>
      <c r="Y160" s="13">
        <f>IFERROR(VLOOKUP($A160,'CONCENTRADO DE CLAVES'!$I$10:$AU$732,Y$8,FALSE),"")</f>
        <v>0</v>
      </c>
      <c r="Z160" s="37">
        <f>IFERROR(VLOOKUP($A160,'CONCENTRADO DE CLAVES'!$I$10:$AU$732,Z$8,FALSE),"")</f>
        <v>0</v>
      </c>
      <c r="AA160" s="13">
        <f>IFERROR(VLOOKUP($A160,'CONCENTRADO DE CLAVES'!$I$10:$AU$732,AA$8,FALSE),"")</f>
        <v>0</v>
      </c>
      <c r="AB160" s="13">
        <f>IFERROR(VLOOKUP($A160,'CONCENTRADO DE CLAVES'!$I$10:$AU$732,AB$8,FALSE),"")</f>
        <v>0</v>
      </c>
      <c r="AC160" s="13">
        <f>IFERROR(VLOOKUP($A160,'CONCENTRADO DE CLAVES'!$I$10:$AU$732,AC$8,FALSE),"")</f>
        <v>0</v>
      </c>
      <c r="AD160" s="37">
        <f>IFERROR(VLOOKUP($A160,'CONCENTRADO DE CLAVES'!$I$10:$AU$732,AD$8,FALSE),"")</f>
        <v>0</v>
      </c>
      <c r="AE160" s="13">
        <f>IFERROR(VLOOKUP($A160,'CONCENTRADO DE CLAVES'!$I$10:$AU$732,AE$8,FALSE),"")</f>
        <v>210523.64</v>
      </c>
      <c r="AF160" s="13">
        <f>IFERROR(VLOOKUP($A160,'CONCENTRADO DE CLAVES'!$I$10:$AU$732,AF$8,FALSE),"")</f>
        <v>0</v>
      </c>
      <c r="AG160" s="13">
        <f>IFERROR(VLOOKUP($A160,'CONCENTRADO DE CLAVES'!$I$10:$AU$732,AG$8,FALSE),"")</f>
        <v>0</v>
      </c>
      <c r="AH160" s="37">
        <f>IFERROR(VLOOKUP($A160,'CONCENTRADO DE CLAVES'!$I$10:$AU$732,AH$8,FALSE),"")</f>
        <v>210523.64</v>
      </c>
      <c r="AI160" s="13">
        <f>IFERROR(VLOOKUP($A160,'CONCENTRADO DE CLAVES'!$I$10:$AU$732,AI$8,FALSE),"")</f>
        <v>0</v>
      </c>
      <c r="AJ160" s="13">
        <f>IFERROR(VLOOKUP($A160,'CONCENTRADO DE CLAVES'!$I$10:$AU$732,AJ$8,FALSE),"")</f>
        <v>0</v>
      </c>
      <c r="AK160" s="13">
        <f>IFERROR(VLOOKUP($A160,'CONCENTRADO DE CLAVES'!$I$10:$AU$732,AK$8,FALSE),"")</f>
        <v>0</v>
      </c>
      <c r="AL160" s="37">
        <f>IFERROR(VLOOKUP($A160,'CONCENTRADO DE CLAVES'!$I$10:$AU$732,AL$8,FALSE),"")</f>
        <v>0</v>
      </c>
      <c r="AM160" s="69">
        <f>IFERROR(VLOOKUP($A160,'CONCENTRADO DE CLAVES'!$I$10:$AU$732,AM$8,FALSE),"")</f>
        <v>210523.64</v>
      </c>
    </row>
    <row r="161" spans="1:39" x14ac:dyDescent="0.25">
      <c r="A161" s="15">
        <v>152</v>
      </c>
      <c r="B161" s="16" t="str">
        <f>IFERROR(VLOOKUP($A161,'CONCENTRADO DE CLAVES'!$I$10:$AU$732,B$8,FALSE),"")</f>
        <v>21121</v>
      </c>
      <c r="C161" s="16">
        <f>IFERROR(VLOOKUP($A161,'CONCENTRADO DE CLAVES'!$I$10:$AU$732,C$8,FALSE),"")</f>
        <v>4</v>
      </c>
      <c r="D161" s="16">
        <f>IFERROR(VLOOKUP($A161,'CONCENTRADO DE CLAVES'!$I$10:$AU$732,D$8,FALSE),"")</f>
        <v>11</v>
      </c>
      <c r="E161" s="16">
        <f>IFERROR(VLOOKUP($A161,'CONCENTRADO DE CLAVES'!$I$10:$AU$732,E$8,FALSE),"")</f>
        <v>152</v>
      </c>
      <c r="F161" s="16">
        <f>IFERROR(VLOOKUP($A161,'CONCENTRADO DE CLAVES'!$I$10:$AU$732,F$8,FALSE),"")</f>
        <v>2</v>
      </c>
      <c r="G161" s="16">
        <f>IFERROR(VLOOKUP($A161,'CONCENTRADO DE CLAVES'!$I$10:$AU$732,G$8,FALSE),"")</f>
        <v>5</v>
      </c>
      <c r="H161" s="16">
        <f>IFERROR(VLOOKUP($A161,'CONCENTRADO DE CLAVES'!$I$10:$AU$732,H$8,FALSE),"")</f>
        <v>2</v>
      </c>
      <c r="I161" s="16">
        <f>IFERROR(VLOOKUP($A161,'CONCENTRADO DE CLAVES'!$I$10:$AU$732,I$8,FALSE),"")</f>
        <v>3</v>
      </c>
      <c r="J161" s="16">
        <f>IFERROR(VLOOKUP($A161,'CONCENTRADO DE CLAVES'!$I$10:$AU$732,J$8,FALSE),"")</f>
        <v>3</v>
      </c>
      <c r="K161" s="16" t="str">
        <f>IFERROR(VLOOKUP($A161,'CONCENTRADO DE CLAVES'!$I$10:$AU$732,K$8,FALSE),"")</f>
        <v>E</v>
      </c>
      <c r="L161" s="16">
        <f>IFERROR(VLOOKUP($A161,'CONCENTRADO DE CLAVES'!$I$10:$AU$732,L$8,FALSE),"")</f>
        <v>150</v>
      </c>
      <c r="M161" s="16">
        <f>IFERROR(VLOOKUP($A161,'CONCENTRADO DE CLAVES'!$I$10:$AU$732,M$8,FALSE),"")</f>
        <v>1</v>
      </c>
      <c r="N161" s="16">
        <f>IFERROR(VLOOKUP($A161,'CONCENTRADO DE CLAVES'!$I$10:$AU$732,N$8,FALSE),"")</f>
        <v>4151</v>
      </c>
      <c r="O161" s="16">
        <f>IFERROR(VLOOKUP($A161,'CONCENTRADO DE CLAVES'!$I$10:$AU$732,O$8,FALSE),"")</f>
        <v>0</v>
      </c>
      <c r="P161" s="16">
        <f>IFERROR(VLOOKUP($A161,'CONCENTRADO DE CLAVES'!$I$10:$AU$732,P$8,FALSE),"")</f>
        <v>1</v>
      </c>
      <c r="Q161" s="16">
        <f>IFERROR(VLOOKUP($A161,'CONCENTRADO DE CLAVES'!$I$10:$AU$732,Q$8,FALSE),"")</f>
        <v>4915</v>
      </c>
      <c r="R161" s="16">
        <f>IFERROR(VLOOKUP($A161,'CONCENTRADO DE CLAVES'!$I$10:$AU$732,R$8,FALSE),"")</f>
        <v>1</v>
      </c>
      <c r="S161" s="16">
        <f>IFERROR(VLOOKUP($A161,'CONCENTRADO DE CLAVES'!$I$10:$AU$732,S$8,FALSE),"")</f>
        <v>12</v>
      </c>
      <c r="T161" s="16">
        <f>IFERROR(VLOOKUP($A161,'CONCENTRADO DE CLAVES'!$I$10:$AU$732,T$8,FALSE),"")</f>
        <v>44</v>
      </c>
      <c r="U161" s="98" t="str">
        <f>IFERROR(VLOOKUP($A161,'CONCENTRADO DE CLAVES'!$I$10:$AU$732,U$8,FALSE),"")</f>
        <v>21121040110015225233E15001415100104915112044</v>
      </c>
      <c r="V161" s="31" t="str">
        <f>IFERROR(VLOOKUP($A161,'CONCENTRADO DE CLAVES'!$I$10:$AU$732,V$8,FALSE),"")</f>
        <v>COBAEJ</v>
      </c>
      <c r="W161" s="13">
        <f>IFERROR(VLOOKUP($A161,'CONCENTRADO DE CLAVES'!$I$10:$AU$732,W$8,FALSE),"")</f>
        <v>0</v>
      </c>
      <c r="X161" s="13">
        <f>IFERROR(VLOOKUP($A161,'CONCENTRADO DE CLAVES'!$I$10:$AU$732,X$8,FALSE),"")</f>
        <v>0</v>
      </c>
      <c r="Y161" s="13">
        <f>IFERROR(VLOOKUP($A161,'CONCENTRADO DE CLAVES'!$I$10:$AU$732,Y$8,FALSE),"")</f>
        <v>0</v>
      </c>
      <c r="Z161" s="37">
        <f>IFERROR(VLOOKUP($A161,'CONCENTRADO DE CLAVES'!$I$10:$AU$732,Z$8,FALSE),"")</f>
        <v>0</v>
      </c>
      <c r="AA161" s="13">
        <f>IFERROR(VLOOKUP($A161,'CONCENTRADO DE CLAVES'!$I$10:$AU$732,AA$8,FALSE),"")</f>
        <v>0</v>
      </c>
      <c r="AB161" s="13">
        <f>IFERROR(VLOOKUP($A161,'CONCENTRADO DE CLAVES'!$I$10:$AU$732,AB$8,FALSE),"")</f>
        <v>0</v>
      </c>
      <c r="AC161" s="13">
        <f>IFERROR(VLOOKUP($A161,'CONCENTRADO DE CLAVES'!$I$10:$AU$732,AC$8,FALSE),"")</f>
        <v>0</v>
      </c>
      <c r="AD161" s="37">
        <f>IFERROR(VLOOKUP($A161,'CONCENTRADO DE CLAVES'!$I$10:$AU$732,AD$8,FALSE),"")</f>
        <v>0</v>
      </c>
      <c r="AE161" s="13">
        <f>IFERROR(VLOOKUP($A161,'CONCENTRADO DE CLAVES'!$I$10:$AU$732,AE$8,FALSE),"")</f>
        <v>0</v>
      </c>
      <c r="AF161" s="13">
        <f>IFERROR(VLOOKUP($A161,'CONCENTRADO DE CLAVES'!$I$10:$AU$732,AF$8,FALSE),"")</f>
        <v>0</v>
      </c>
      <c r="AG161" s="13">
        <f>IFERROR(VLOOKUP($A161,'CONCENTRADO DE CLAVES'!$I$10:$AU$732,AG$8,FALSE),"")</f>
        <v>0</v>
      </c>
      <c r="AH161" s="37">
        <f>IFERROR(VLOOKUP($A161,'CONCENTRADO DE CLAVES'!$I$10:$AU$732,AH$8,FALSE),"")</f>
        <v>0</v>
      </c>
      <c r="AI161" s="13">
        <f>IFERROR(VLOOKUP($A161,'CONCENTRADO DE CLAVES'!$I$10:$AU$732,AI$8,FALSE),"")</f>
        <v>0</v>
      </c>
      <c r="AJ161" s="13">
        <f>IFERROR(VLOOKUP($A161,'CONCENTRADO DE CLAVES'!$I$10:$AU$732,AJ$8,FALSE),"")</f>
        <v>0</v>
      </c>
      <c r="AK161" s="13">
        <f>IFERROR(VLOOKUP($A161,'CONCENTRADO DE CLAVES'!$I$10:$AU$732,AK$8,FALSE),"")</f>
        <v>0</v>
      </c>
      <c r="AL161" s="37">
        <f>IFERROR(VLOOKUP($A161,'CONCENTRADO DE CLAVES'!$I$10:$AU$732,AL$8,FALSE),"")</f>
        <v>0</v>
      </c>
      <c r="AM161" s="69">
        <f>IFERROR(VLOOKUP($A161,'CONCENTRADO DE CLAVES'!$I$10:$AU$732,AM$8,FALSE),"")</f>
        <v>0</v>
      </c>
    </row>
    <row r="162" spans="1:39" x14ac:dyDescent="0.25">
      <c r="A162" s="15">
        <v>153</v>
      </c>
      <c r="B162" s="16" t="str">
        <f>IFERROR(VLOOKUP($A162,'CONCENTRADO DE CLAVES'!$I$10:$AU$732,B$8,FALSE),"")</f>
        <v>21121</v>
      </c>
      <c r="C162" s="16">
        <f>IFERROR(VLOOKUP($A162,'CONCENTRADO DE CLAVES'!$I$10:$AU$732,C$8,FALSE),"")</f>
        <v>4</v>
      </c>
      <c r="D162" s="16">
        <f>IFERROR(VLOOKUP($A162,'CONCENTRADO DE CLAVES'!$I$10:$AU$732,D$8,FALSE),"")</f>
        <v>11</v>
      </c>
      <c r="E162" s="16">
        <f>IFERROR(VLOOKUP($A162,'CONCENTRADO DE CLAVES'!$I$10:$AU$732,E$8,FALSE),"")</f>
        <v>152</v>
      </c>
      <c r="F162" s="16">
        <f>IFERROR(VLOOKUP($A162,'CONCENTRADO DE CLAVES'!$I$10:$AU$732,F$8,FALSE),"")</f>
        <v>2</v>
      </c>
      <c r="G162" s="16">
        <f>IFERROR(VLOOKUP($A162,'CONCENTRADO DE CLAVES'!$I$10:$AU$732,G$8,FALSE),"")</f>
        <v>5</v>
      </c>
      <c r="H162" s="16">
        <f>IFERROR(VLOOKUP($A162,'CONCENTRADO DE CLAVES'!$I$10:$AU$732,H$8,FALSE),"")</f>
        <v>2</v>
      </c>
      <c r="I162" s="16">
        <f>IFERROR(VLOOKUP($A162,'CONCENTRADO DE CLAVES'!$I$10:$AU$732,I$8,FALSE),"")</f>
        <v>3</v>
      </c>
      <c r="J162" s="16">
        <f>IFERROR(VLOOKUP($A162,'CONCENTRADO DE CLAVES'!$I$10:$AU$732,J$8,FALSE),"")</f>
        <v>3</v>
      </c>
      <c r="K162" s="16" t="str">
        <f>IFERROR(VLOOKUP($A162,'CONCENTRADO DE CLAVES'!$I$10:$AU$732,K$8,FALSE),"")</f>
        <v>E</v>
      </c>
      <c r="L162" s="16">
        <f>IFERROR(VLOOKUP($A162,'CONCENTRADO DE CLAVES'!$I$10:$AU$732,L$8,FALSE),"")</f>
        <v>150</v>
      </c>
      <c r="M162" s="16">
        <f>IFERROR(VLOOKUP($A162,'CONCENTRADO DE CLAVES'!$I$10:$AU$732,M$8,FALSE),"")</f>
        <v>1</v>
      </c>
      <c r="N162" s="16">
        <f>IFERROR(VLOOKUP($A162,'CONCENTRADO DE CLAVES'!$I$10:$AU$732,N$8,FALSE),"")</f>
        <v>4151</v>
      </c>
      <c r="O162" s="16">
        <f>IFERROR(VLOOKUP($A162,'CONCENTRADO DE CLAVES'!$I$10:$AU$732,O$8,FALSE),"")</f>
        <v>0</v>
      </c>
      <c r="P162" s="16">
        <f>IFERROR(VLOOKUP($A162,'CONCENTRADO DE CLAVES'!$I$10:$AU$732,P$8,FALSE),"")</f>
        <v>1</v>
      </c>
      <c r="Q162" s="16">
        <f>IFERROR(VLOOKUP($A162,'CONCENTRADO DE CLAVES'!$I$10:$AU$732,Q$8,FALSE),"")</f>
        <v>4915</v>
      </c>
      <c r="R162" s="16">
        <f>IFERROR(VLOOKUP($A162,'CONCENTRADO DE CLAVES'!$I$10:$AU$732,R$8,FALSE),"")</f>
        <v>1</v>
      </c>
      <c r="S162" s="16">
        <f>IFERROR(VLOOKUP($A162,'CONCENTRADO DE CLAVES'!$I$10:$AU$732,S$8,FALSE),"")</f>
        <v>12</v>
      </c>
      <c r="T162" s="16">
        <f>IFERROR(VLOOKUP($A162,'CONCENTRADO DE CLAVES'!$I$10:$AU$732,T$8,FALSE),"")</f>
        <v>45</v>
      </c>
      <c r="U162" s="98" t="str">
        <f>IFERROR(VLOOKUP($A162,'CONCENTRADO DE CLAVES'!$I$10:$AU$732,U$8,FALSE),"")</f>
        <v>21121040110015225233E15001415100104915112045</v>
      </c>
      <c r="V162" s="31" t="str">
        <f>IFERROR(VLOOKUP($A162,'CONCENTRADO DE CLAVES'!$I$10:$AU$732,V$8,FALSE),"")</f>
        <v>COBAEJ</v>
      </c>
      <c r="W162" s="13">
        <f>IFERROR(VLOOKUP($A162,'CONCENTRADO DE CLAVES'!$I$10:$AU$732,W$8,FALSE),"")</f>
        <v>0</v>
      </c>
      <c r="X162" s="13">
        <f>IFERROR(VLOOKUP($A162,'CONCENTRADO DE CLAVES'!$I$10:$AU$732,X$8,FALSE),"")</f>
        <v>0</v>
      </c>
      <c r="Y162" s="13">
        <f>IFERROR(VLOOKUP($A162,'CONCENTRADO DE CLAVES'!$I$10:$AU$732,Y$8,FALSE),"")</f>
        <v>0</v>
      </c>
      <c r="Z162" s="37">
        <f>IFERROR(VLOOKUP($A162,'CONCENTRADO DE CLAVES'!$I$10:$AU$732,Z$8,FALSE),"")</f>
        <v>0</v>
      </c>
      <c r="AA162" s="13">
        <f>IFERROR(VLOOKUP($A162,'CONCENTRADO DE CLAVES'!$I$10:$AU$732,AA$8,FALSE),"")</f>
        <v>0</v>
      </c>
      <c r="AB162" s="13">
        <f>IFERROR(VLOOKUP($A162,'CONCENTRADO DE CLAVES'!$I$10:$AU$732,AB$8,FALSE),"")</f>
        <v>0</v>
      </c>
      <c r="AC162" s="13">
        <f>IFERROR(VLOOKUP($A162,'CONCENTRADO DE CLAVES'!$I$10:$AU$732,AC$8,FALSE),"")</f>
        <v>0</v>
      </c>
      <c r="AD162" s="37">
        <f>IFERROR(VLOOKUP($A162,'CONCENTRADO DE CLAVES'!$I$10:$AU$732,AD$8,FALSE),"")</f>
        <v>0</v>
      </c>
      <c r="AE162" s="13">
        <f>IFERROR(VLOOKUP($A162,'CONCENTRADO DE CLAVES'!$I$10:$AU$732,AE$8,FALSE),"")</f>
        <v>0</v>
      </c>
      <c r="AF162" s="13">
        <f>IFERROR(VLOOKUP($A162,'CONCENTRADO DE CLAVES'!$I$10:$AU$732,AF$8,FALSE),"")</f>
        <v>0</v>
      </c>
      <c r="AG162" s="13">
        <f>IFERROR(VLOOKUP($A162,'CONCENTRADO DE CLAVES'!$I$10:$AU$732,AG$8,FALSE),"")</f>
        <v>0</v>
      </c>
      <c r="AH162" s="37">
        <f>IFERROR(VLOOKUP($A162,'CONCENTRADO DE CLAVES'!$I$10:$AU$732,AH$8,FALSE),"")</f>
        <v>0</v>
      </c>
      <c r="AI162" s="13">
        <f>IFERROR(VLOOKUP($A162,'CONCENTRADO DE CLAVES'!$I$10:$AU$732,AI$8,FALSE),"")</f>
        <v>0</v>
      </c>
      <c r="AJ162" s="13">
        <f>IFERROR(VLOOKUP($A162,'CONCENTRADO DE CLAVES'!$I$10:$AU$732,AJ$8,FALSE),"")</f>
        <v>0</v>
      </c>
      <c r="AK162" s="13">
        <f>IFERROR(VLOOKUP($A162,'CONCENTRADO DE CLAVES'!$I$10:$AU$732,AK$8,FALSE),"")</f>
        <v>0</v>
      </c>
      <c r="AL162" s="37">
        <f>IFERROR(VLOOKUP($A162,'CONCENTRADO DE CLAVES'!$I$10:$AU$732,AL$8,FALSE),"")</f>
        <v>0</v>
      </c>
      <c r="AM162" s="69">
        <f>IFERROR(VLOOKUP($A162,'CONCENTRADO DE CLAVES'!$I$10:$AU$732,AM$8,FALSE),"")</f>
        <v>0</v>
      </c>
    </row>
    <row r="163" spans="1:39" x14ac:dyDescent="0.25">
      <c r="A163" s="15">
        <v>154</v>
      </c>
      <c r="B163" s="16" t="str">
        <f>IFERROR(VLOOKUP($A163,'CONCENTRADO DE CLAVES'!$I$10:$AU$732,B$8,FALSE),"")</f>
        <v>21121</v>
      </c>
      <c r="C163" s="16">
        <f>IFERROR(VLOOKUP($A163,'CONCENTRADO DE CLAVES'!$I$10:$AU$732,C$8,FALSE),"")</f>
        <v>4</v>
      </c>
      <c r="D163" s="16">
        <f>IFERROR(VLOOKUP($A163,'CONCENTRADO DE CLAVES'!$I$10:$AU$732,D$8,FALSE),"")</f>
        <v>11</v>
      </c>
      <c r="E163" s="16">
        <f>IFERROR(VLOOKUP($A163,'CONCENTRADO DE CLAVES'!$I$10:$AU$732,E$8,FALSE),"")</f>
        <v>152</v>
      </c>
      <c r="F163" s="16">
        <f>IFERROR(VLOOKUP($A163,'CONCENTRADO DE CLAVES'!$I$10:$AU$732,F$8,FALSE),"")</f>
        <v>2</v>
      </c>
      <c r="G163" s="16">
        <f>IFERROR(VLOOKUP($A163,'CONCENTRADO DE CLAVES'!$I$10:$AU$732,G$8,FALSE),"")</f>
        <v>5</v>
      </c>
      <c r="H163" s="16">
        <f>IFERROR(VLOOKUP($A163,'CONCENTRADO DE CLAVES'!$I$10:$AU$732,H$8,FALSE),"")</f>
        <v>2</v>
      </c>
      <c r="I163" s="16">
        <f>IFERROR(VLOOKUP($A163,'CONCENTRADO DE CLAVES'!$I$10:$AU$732,I$8,FALSE),"")</f>
        <v>3</v>
      </c>
      <c r="J163" s="16">
        <f>IFERROR(VLOOKUP($A163,'CONCENTRADO DE CLAVES'!$I$10:$AU$732,J$8,FALSE),"")</f>
        <v>3</v>
      </c>
      <c r="K163" s="16" t="str">
        <f>IFERROR(VLOOKUP($A163,'CONCENTRADO DE CLAVES'!$I$10:$AU$732,K$8,FALSE),"")</f>
        <v>E</v>
      </c>
      <c r="L163" s="16">
        <f>IFERROR(VLOOKUP($A163,'CONCENTRADO DE CLAVES'!$I$10:$AU$732,L$8,FALSE),"")</f>
        <v>150</v>
      </c>
      <c r="M163" s="16">
        <f>IFERROR(VLOOKUP($A163,'CONCENTRADO DE CLAVES'!$I$10:$AU$732,M$8,FALSE),"")</f>
        <v>1</v>
      </c>
      <c r="N163" s="16">
        <f>IFERROR(VLOOKUP($A163,'CONCENTRADO DE CLAVES'!$I$10:$AU$732,N$8,FALSE),"")</f>
        <v>4151</v>
      </c>
      <c r="O163" s="16">
        <f>IFERROR(VLOOKUP($A163,'CONCENTRADO DE CLAVES'!$I$10:$AU$732,O$8,FALSE),"")</f>
        <v>0</v>
      </c>
      <c r="P163" s="16">
        <f>IFERROR(VLOOKUP($A163,'CONCENTRADO DE CLAVES'!$I$10:$AU$732,P$8,FALSE),"")</f>
        <v>1</v>
      </c>
      <c r="Q163" s="16">
        <f>IFERROR(VLOOKUP($A163,'CONCENTRADO DE CLAVES'!$I$10:$AU$732,Q$8,FALSE),"")</f>
        <v>4915</v>
      </c>
      <c r="R163" s="16">
        <f>IFERROR(VLOOKUP($A163,'CONCENTRADO DE CLAVES'!$I$10:$AU$732,R$8,FALSE),"")</f>
        <v>1</v>
      </c>
      <c r="S163" s="16">
        <f>IFERROR(VLOOKUP($A163,'CONCENTRADO DE CLAVES'!$I$10:$AU$732,S$8,FALSE),"")</f>
        <v>12</v>
      </c>
      <c r="T163" s="16">
        <f>IFERROR(VLOOKUP($A163,'CONCENTRADO DE CLAVES'!$I$10:$AU$732,T$8,FALSE),"")</f>
        <v>29</v>
      </c>
      <c r="U163" s="98" t="str">
        <f>IFERROR(VLOOKUP($A163,'CONCENTRADO DE CLAVES'!$I$10:$AU$732,U$8,FALSE),"")</f>
        <v>21121040110015225233E15001415100104915112029</v>
      </c>
      <c r="V163" s="31" t="str">
        <f>IFERROR(VLOOKUP($A163,'CONCENTRADO DE CLAVES'!$I$10:$AU$732,V$8,FALSE),"")</f>
        <v>COBAEJ</v>
      </c>
      <c r="W163" s="13">
        <f>IFERROR(VLOOKUP($A163,'CONCENTRADO DE CLAVES'!$I$10:$AU$732,W$8,FALSE),"")</f>
        <v>0</v>
      </c>
      <c r="X163" s="13">
        <f>IFERROR(VLOOKUP($A163,'CONCENTRADO DE CLAVES'!$I$10:$AU$732,X$8,FALSE),"")</f>
        <v>0</v>
      </c>
      <c r="Y163" s="13">
        <f>IFERROR(VLOOKUP($A163,'CONCENTRADO DE CLAVES'!$I$10:$AU$732,Y$8,FALSE),"")</f>
        <v>0</v>
      </c>
      <c r="Z163" s="37">
        <f>IFERROR(VLOOKUP($A163,'CONCENTRADO DE CLAVES'!$I$10:$AU$732,Z$8,FALSE),"")</f>
        <v>0</v>
      </c>
      <c r="AA163" s="13">
        <f>IFERROR(VLOOKUP($A163,'CONCENTRADO DE CLAVES'!$I$10:$AU$732,AA$8,FALSE),"")</f>
        <v>0</v>
      </c>
      <c r="AB163" s="13">
        <f>IFERROR(VLOOKUP($A163,'CONCENTRADO DE CLAVES'!$I$10:$AU$732,AB$8,FALSE),"")</f>
        <v>0</v>
      </c>
      <c r="AC163" s="13">
        <f>IFERROR(VLOOKUP($A163,'CONCENTRADO DE CLAVES'!$I$10:$AU$732,AC$8,FALSE),"")</f>
        <v>0</v>
      </c>
      <c r="AD163" s="37">
        <f>IFERROR(VLOOKUP($A163,'CONCENTRADO DE CLAVES'!$I$10:$AU$732,AD$8,FALSE),"")</f>
        <v>0</v>
      </c>
      <c r="AE163" s="13">
        <f>IFERROR(VLOOKUP($A163,'CONCENTRADO DE CLAVES'!$I$10:$AU$732,AE$8,FALSE),"")</f>
        <v>0</v>
      </c>
      <c r="AF163" s="13">
        <f>IFERROR(VLOOKUP($A163,'CONCENTRADO DE CLAVES'!$I$10:$AU$732,AF$8,FALSE),"")</f>
        <v>0</v>
      </c>
      <c r="AG163" s="13">
        <f>IFERROR(VLOOKUP($A163,'CONCENTRADO DE CLAVES'!$I$10:$AU$732,AG$8,FALSE),"")</f>
        <v>0</v>
      </c>
      <c r="AH163" s="37">
        <f>IFERROR(VLOOKUP($A163,'CONCENTRADO DE CLAVES'!$I$10:$AU$732,AH$8,FALSE),"")</f>
        <v>0</v>
      </c>
      <c r="AI163" s="13">
        <f>IFERROR(VLOOKUP($A163,'CONCENTRADO DE CLAVES'!$I$10:$AU$732,AI$8,FALSE),"")</f>
        <v>0</v>
      </c>
      <c r="AJ163" s="13">
        <f>IFERROR(VLOOKUP($A163,'CONCENTRADO DE CLAVES'!$I$10:$AU$732,AJ$8,FALSE),"")</f>
        <v>0</v>
      </c>
      <c r="AK163" s="13">
        <f>IFERROR(VLOOKUP($A163,'CONCENTRADO DE CLAVES'!$I$10:$AU$732,AK$8,FALSE),"")</f>
        <v>0</v>
      </c>
      <c r="AL163" s="37">
        <f>IFERROR(VLOOKUP($A163,'CONCENTRADO DE CLAVES'!$I$10:$AU$732,AL$8,FALSE),"")</f>
        <v>0</v>
      </c>
      <c r="AM163" s="69">
        <f>IFERROR(VLOOKUP($A163,'CONCENTRADO DE CLAVES'!$I$10:$AU$732,AM$8,FALSE),"")</f>
        <v>0</v>
      </c>
    </row>
    <row r="164" spans="1:39" x14ac:dyDescent="0.25">
      <c r="A164" s="15">
        <v>155</v>
      </c>
      <c r="B164" s="16" t="str">
        <f>IFERROR(VLOOKUP($A164,'CONCENTRADO DE CLAVES'!$I$10:$AU$732,B$8,FALSE),"")</f>
        <v>21121</v>
      </c>
      <c r="C164" s="16">
        <f>IFERROR(VLOOKUP($A164,'CONCENTRADO DE CLAVES'!$I$10:$AU$732,C$8,FALSE),"")</f>
        <v>4</v>
      </c>
      <c r="D164" s="16">
        <f>IFERROR(VLOOKUP($A164,'CONCENTRADO DE CLAVES'!$I$10:$AU$732,D$8,FALSE),"")</f>
        <v>11</v>
      </c>
      <c r="E164" s="16">
        <f>IFERROR(VLOOKUP($A164,'CONCENTRADO DE CLAVES'!$I$10:$AU$732,E$8,FALSE),"")</f>
        <v>152</v>
      </c>
      <c r="F164" s="16">
        <f>IFERROR(VLOOKUP($A164,'CONCENTRADO DE CLAVES'!$I$10:$AU$732,F$8,FALSE),"")</f>
        <v>2</v>
      </c>
      <c r="G164" s="16">
        <f>IFERROR(VLOOKUP($A164,'CONCENTRADO DE CLAVES'!$I$10:$AU$732,G$8,FALSE),"")</f>
        <v>5</v>
      </c>
      <c r="H164" s="16">
        <f>IFERROR(VLOOKUP($A164,'CONCENTRADO DE CLAVES'!$I$10:$AU$732,H$8,FALSE),"")</f>
        <v>2</v>
      </c>
      <c r="I164" s="16">
        <f>IFERROR(VLOOKUP($A164,'CONCENTRADO DE CLAVES'!$I$10:$AU$732,I$8,FALSE),"")</f>
        <v>3</v>
      </c>
      <c r="J164" s="16">
        <f>IFERROR(VLOOKUP($A164,'CONCENTRADO DE CLAVES'!$I$10:$AU$732,J$8,FALSE),"")</f>
        <v>3</v>
      </c>
      <c r="K164" s="16" t="str">
        <f>IFERROR(VLOOKUP($A164,'CONCENTRADO DE CLAVES'!$I$10:$AU$732,K$8,FALSE),"")</f>
        <v>E</v>
      </c>
      <c r="L164" s="16">
        <f>IFERROR(VLOOKUP($A164,'CONCENTRADO DE CLAVES'!$I$10:$AU$732,L$8,FALSE),"")</f>
        <v>150</v>
      </c>
      <c r="M164" s="16">
        <f>IFERROR(VLOOKUP($A164,'CONCENTRADO DE CLAVES'!$I$10:$AU$732,M$8,FALSE),"")</f>
        <v>1</v>
      </c>
      <c r="N164" s="16">
        <f>IFERROR(VLOOKUP($A164,'CONCENTRADO DE CLAVES'!$I$10:$AU$732,N$8,FALSE),"")</f>
        <v>4151</v>
      </c>
      <c r="O164" s="16">
        <f>IFERROR(VLOOKUP($A164,'CONCENTRADO DE CLAVES'!$I$10:$AU$732,O$8,FALSE),"")</f>
        <v>0</v>
      </c>
      <c r="P164" s="16">
        <f>IFERROR(VLOOKUP($A164,'CONCENTRADO DE CLAVES'!$I$10:$AU$732,P$8,FALSE),"")</f>
        <v>1</v>
      </c>
      <c r="Q164" s="16">
        <f>IFERROR(VLOOKUP($A164,'CONCENTRADO DE CLAVES'!$I$10:$AU$732,Q$8,FALSE),"")</f>
        <v>4915</v>
      </c>
      <c r="R164" s="16">
        <f>IFERROR(VLOOKUP($A164,'CONCENTRADO DE CLAVES'!$I$10:$AU$732,R$8,FALSE),"")</f>
        <v>1</v>
      </c>
      <c r="S164" s="16">
        <f>IFERROR(VLOOKUP($A164,'CONCENTRADO DE CLAVES'!$I$10:$AU$732,S$8,FALSE),"")</f>
        <v>1</v>
      </c>
      <c r="T164" s="16">
        <f>IFERROR(VLOOKUP($A164,'CONCENTRADO DE CLAVES'!$I$10:$AU$732,T$8,FALSE),"")</f>
        <v>104</v>
      </c>
      <c r="U164" s="98" t="str">
        <f>IFERROR(VLOOKUP($A164,'CONCENTRADO DE CLAVES'!$I$10:$AU$732,U$8,FALSE),"")</f>
        <v>21121040110015225233E15001415100104915101104</v>
      </c>
      <c r="V164" s="31" t="str">
        <f>IFERROR(VLOOKUP($A164,'CONCENTRADO DE CLAVES'!$I$10:$AU$732,V$8,FALSE),"")</f>
        <v>COBAEJ</v>
      </c>
      <c r="W164" s="13">
        <f>IFERROR(VLOOKUP($A164,'CONCENTRADO DE CLAVES'!$I$10:$AU$732,W$8,FALSE),"")</f>
        <v>0</v>
      </c>
      <c r="X164" s="13">
        <f>IFERROR(VLOOKUP($A164,'CONCENTRADO DE CLAVES'!$I$10:$AU$732,X$8,FALSE),"")</f>
        <v>0</v>
      </c>
      <c r="Y164" s="13">
        <f>IFERROR(VLOOKUP($A164,'CONCENTRADO DE CLAVES'!$I$10:$AU$732,Y$8,FALSE),"")</f>
        <v>0</v>
      </c>
      <c r="Z164" s="37">
        <f>IFERROR(VLOOKUP($A164,'CONCENTRADO DE CLAVES'!$I$10:$AU$732,Z$8,FALSE),"")</f>
        <v>0</v>
      </c>
      <c r="AA164" s="13">
        <f>IFERROR(VLOOKUP($A164,'CONCENTRADO DE CLAVES'!$I$10:$AU$732,AA$8,FALSE),"")</f>
        <v>0</v>
      </c>
      <c r="AB164" s="13">
        <f>IFERROR(VLOOKUP($A164,'CONCENTRADO DE CLAVES'!$I$10:$AU$732,AB$8,FALSE),"")</f>
        <v>0</v>
      </c>
      <c r="AC164" s="13">
        <f>IFERROR(VLOOKUP($A164,'CONCENTRADO DE CLAVES'!$I$10:$AU$732,AC$8,FALSE),"")</f>
        <v>0</v>
      </c>
      <c r="AD164" s="37">
        <f>IFERROR(VLOOKUP($A164,'CONCENTRADO DE CLAVES'!$I$10:$AU$732,AD$8,FALSE),"")</f>
        <v>0</v>
      </c>
      <c r="AE164" s="13">
        <f>IFERROR(VLOOKUP($A164,'CONCENTRADO DE CLAVES'!$I$10:$AU$732,AE$8,FALSE),"")</f>
        <v>0</v>
      </c>
      <c r="AF164" s="13">
        <f>IFERROR(VLOOKUP($A164,'CONCENTRADO DE CLAVES'!$I$10:$AU$732,AF$8,FALSE),"")</f>
        <v>0</v>
      </c>
      <c r="AG164" s="13">
        <f>IFERROR(VLOOKUP($A164,'CONCENTRADO DE CLAVES'!$I$10:$AU$732,AG$8,FALSE),"")</f>
        <v>0</v>
      </c>
      <c r="AH164" s="37">
        <f>IFERROR(VLOOKUP($A164,'CONCENTRADO DE CLAVES'!$I$10:$AU$732,AH$8,FALSE),"")</f>
        <v>0</v>
      </c>
      <c r="AI164" s="13">
        <f>IFERROR(VLOOKUP($A164,'CONCENTRADO DE CLAVES'!$I$10:$AU$732,AI$8,FALSE),"")</f>
        <v>0</v>
      </c>
      <c r="AJ164" s="13">
        <f>IFERROR(VLOOKUP($A164,'CONCENTRADO DE CLAVES'!$I$10:$AU$732,AJ$8,FALSE),"")</f>
        <v>0</v>
      </c>
      <c r="AK164" s="13">
        <f>IFERROR(VLOOKUP($A164,'CONCENTRADO DE CLAVES'!$I$10:$AU$732,AK$8,FALSE),"")</f>
        <v>0</v>
      </c>
      <c r="AL164" s="37">
        <f>IFERROR(VLOOKUP($A164,'CONCENTRADO DE CLAVES'!$I$10:$AU$732,AL$8,FALSE),"")</f>
        <v>0</v>
      </c>
      <c r="AM164" s="69">
        <f>IFERROR(VLOOKUP($A164,'CONCENTRADO DE CLAVES'!$I$10:$AU$732,AM$8,FALSE),"")</f>
        <v>0</v>
      </c>
    </row>
    <row r="165" spans="1:39" x14ac:dyDescent="0.25">
      <c r="A165" s="15">
        <v>156</v>
      </c>
      <c r="B165" s="16" t="str">
        <f>IFERROR(VLOOKUP($A165,'CONCENTRADO DE CLAVES'!$I$10:$AU$732,B$8,FALSE),"")</f>
        <v>21121</v>
      </c>
      <c r="C165" s="16">
        <f>IFERROR(VLOOKUP($A165,'CONCENTRADO DE CLAVES'!$I$10:$AU$732,C$8,FALSE),"")</f>
        <v>4</v>
      </c>
      <c r="D165" s="16">
        <f>IFERROR(VLOOKUP($A165,'CONCENTRADO DE CLAVES'!$I$10:$AU$732,D$8,FALSE),"")</f>
        <v>11</v>
      </c>
      <c r="E165" s="16">
        <f>IFERROR(VLOOKUP($A165,'CONCENTRADO DE CLAVES'!$I$10:$AU$732,E$8,FALSE),"")</f>
        <v>152</v>
      </c>
      <c r="F165" s="16">
        <f>IFERROR(VLOOKUP($A165,'CONCENTRADO DE CLAVES'!$I$10:$AU$732,F$8,FALSE),"")</f>
        <v>2</v>
      </c>
      <c r="G165" s="16">
        <f>IFERROR(VLOOKUP($A165,'CONCENTRADO DE CLAVES'!$I$10:$AU$732,G$8,FALSE),"")</f>
        <v>5</v>
      </c>
      <c r="H165" s="16">
        <f>IFERROR(VLOOKUP($A165,'CONCENTRADO DE CLAVES'!$I$10:$AU$732,H$8,FALSE),"")</f>
        <v>2</v>
      </c>
      <c r="I165" s="16">
        <f>IFERROR(VLOOKUP($A165,'CONCENTRADO DE CLAVES'!$I$10:$AU$732,I$8,FALSE),"")</f>
        <v>3</v>
      </c>
      <c r="J165" s="16">
        <f>IFERROR(VLOOKUP($A165,'CONCENTRADO DE CLAVES'!$I$10:$AU$732,J$8,FALSE),"")</f>
        <v>3</v>
      </c>
      <c r="K165" s="16" t="str">
        <f>IFERROR(VLOOKUP($A165,'CONCENTRADO DE CLAVES'!$I$10:$AU$732,K$8,FALSE),"")</f>
        <v>E</v>
      </c>
      <c r="L165" s="16">
        <f>IFERROR(VLOOKUP($A165,'CONCENTRADO DE CLAVES'!$I$10:$AU$732,L$8,FALSE),"")</f>
        <v>150</v>
      </c>
      <c r="M165" s="16">
        <f>IFERROR(VLOOKUP($A165,'CONCENTRADO DE CLAVES'!$I$10:$AU$732,M$8,FALSE),"")</f>
        <v>1</v>
      </c>
      <c r="N165" s="16">
        <f>IFERROR(VLOOKUP($A165,'CONCENTRADO DE CLAVES'!$I$10:$AU$732,N$8,FALSE),"")</f>
        <v>4151</v>
      </c>
      <c r="O165" s="16">
        <f>IFERROR(VLOOKUP($A165,'CONCENTRADO DE CLAVES'!$I$10:$AU$732,O$8,FALSE),"")</f>
        <v>0</v>
      </c>
      <c r="P165" s="16">
        <f>IFERROR(VLOOKUP($A165,'CONCENTRADO DE CLAVES'!$I$10:$AU$732,P$8,FALSE),"")</f>
        <v>1</v>
      </c>
      <c r="Q165" s="16">
        <f>IFERROR(VLOOKUP($A165,'CONCENTRADO DE CLAVES'!$I$10:$AU$732,Q$8,FALSE),"")</f>
        <v>4915</v>
      </c>
      <c r="R165" s="16">
        <f>IFERROR(VLOOKUP($A165,'CONCENTRADO DE CLAVES'!$I$10:$AU$732,R$8,FALSE),"")</f>
        <v>1</v>
      </c>
      <c r="S165" s="16">
        <f>IFERROR(VLOOKUP($A165,'CONCENTRADO DE CLAVES'!$I$10:$AU$732,S$8,FALSE),"")</f>
        <v>10</v>
      </c>
      <c r="T165" s="16">
        <f>IFERROR(VLOOKUP($A165,'CONCENTRADO DE CLAVES'!$I$10:$AU$732,T$8,FALSE),"")</f>
        <v>6</v>
      </c>
      <c r="U165" s="98" t="str">
        <f>IFERROR(VLOOKUP($A165,'CONCENTRADO DE CLAVES'!$I$10:$AU$732,U$8,FALSE),"")</f>
        <v>21121040110015225233E15001415100104915110006</v>
      </c>
      <c r="V165" s="31" t="str">
        <f>IFERROR(VLOOKUP($A165,'CONCENTRADO DE CLAVES'!$I$10:$AU$732,V$8,FALSE),"")</f>
        <v>COBAEJ</v>
      </c>
      <c r="W165" s="13">
        <f>IFERROR(VLOOKUP($A165,'CONCENTRADO DE CLAVES'!$I$10:$AU$732,W$8,FALSE),"")</f>
        <v>0</v>
      </c>
      <c r="X165" s="13">
        <f>IFERROR(VLOOKUP($A165,'CONCENTRADO DE CLAVES'!$I$10:$AU$732,X$8,FALSE),"")</f>
        <v>0</v>
      </c>
      <c r="Y165" s="13">
        <f>IFERROR(VLOOKUP($A165,'CONCENTRADO DE CLAVES'!$I$10:$AU$732,Y$8,FALSE),"")</f>
        <v>0</v>
      </c>
      <c r="Z165" s="37">
        <f>IFERROR(VLOOKUP($A165,'CONCENTRADO DE CLAVES'!$I$10:$AU$732,Z$8,FALSE),"")</f>
        <v>0</v>
      </c>
      <c r="AA165" s="13">
        <f>IFERROR(VLOOKUP($A165,'CONCENTRADO DE CLAVES'!$I$10:$AU$732,AA$8,FALSE),"")</f>
        <v>0</v>
      </c>
      <c r="AB165" s="13">
        <f>IFERROR(VLOOKUP($A165,'CONCENTRADO DE CLAVES'!$I$10:$AU$732,AB$8,FALSE),"")</f>
        <v>0</v>
      </c>
      <c r="AC165" s="13">
        <f>IFERROR(VLOOKUP($A165,'CONCENTRADO DE CLAVES'!$I$10:$AU$732,AC$8,FALSE),"")</f>
        <v>0</v>
      </c>
      <c r="AD165" s="37">
        <f>IFERROR(VLOOKUP($A165,'CONCENTRADO DE CLAVES'!$I$10:$AU$732,AD$8,FALSE),"")</f>
        <v>0</v>
      </c>
      <c r="AE165" s="13">
        <f>IFERROR(VLOOKUP($A165,'CONCENTRADO DE CLAVES'!$I$10:$AU$732,AE$8,FALSE),"")</f>
        <v>0</v>
      </c>
      <c r="AF165" s="13">
        <f>IFERROR(VLOOKUP($A165,'CONCENTRADO DE CLAVES'!$I$10:$AU$732,AF$8,FALSE),"")</f>
        <v>0</v>
      </c>
      <c r="AG165" s="13">
        <f>IFERROR(VLOOKUP($A165,'CONCENTRADO DE CLAVES'!$I$10:$AU$732,AG$8,FALSE),"")</f>
        <v>0</v>
      </c>
      <c r="AH165" s="37">
        <f>IFERROR(VLOOKUP($A165,'CONCENTRADO DE CLAVES'!$I$10:$AU$732,AH$8,FALSE),"")</f>
        <v>0</v>
      </c>
      <c r="AI165" s="13">
        <f>IFERROR(VLOOKUP($A165,'CONCENTRADO DE CLAVES'!$I$10:$AU$732,AI$8,FALSE),"")</f>
        <v>0</v>
      </c>
      <c r="AJ165" s="13">
        <f>IFERROR(VLOOKUP($A165,'CONCENTRADO DE CLAVES'!$I$10:$AU$732,AJ$8,FALSE),"")</f>
        <v>0</v>
      </c>
      <c r="AK165" s="13">
        <f>IFERROR(VLOOKUP($A165,'CONCENTRADO DE CLAVES'!$I$10:$AU$732,AK$8,FALSE),"")</f>
        <v>0</v>
      </c>
      <c r="AL165" s="37">
        <f>IFERROR(VLOOKUP($A165,'CONCENTRADO DE CLAVES'!$I$10:$AU$732,AL$8,FALSE),"")</f>
        <v>0</v>
      </c>
      <c r="AM165" s="69">
        <f>IFERROR(VLOOKUP($A165,'CONCENTRADO DE CLAVES'!$I$10:$AU$732,AM$8,FALSE),"")</f>
        <v>0</v>
      </c>
    </row>
    <row r="166" spans="1:39" x14ac:dyDescent="0.25">
      <c r="A166" s="15">
        <v>157</v>
      </c>
      <c r="B166" s="16" t="str">
        <f>IFERROR(VLOOKUP($A166,'CONCENTRADO DE CLAVES'!$I$10:$AU$732,B$8,FALSE),"")</f>
        <v>21121</v>
      </c>
      <c r="C166" s="16">
        <f>IFERROR(VLOOKUP($A166,'CONCENTRADO DE CLAVES'!$I$10:$AU$732,C$8,FALSE),"")</f>
        <v>4</v>
      </c>
      <c r="D166" s="16">
        <f>IFERROR(VLOOKUP($A166,'CONCENTRADO DE CLAVES'!$I$10:$AU$732,D$8,FALSE),"")</f>
        <v>11</v>
      </c>
      <c r="E166" s="16">
        <f>IFERROR(VLOOKUP($A166,'CONCENTRADO DE CLAVES'!$I$10:$AU$732,E$8,FALSE),"")</f>
        <v>152</v>
      </c>
      <c r="F166" s="16">
        <f>IFERROR(VLOOKUP($A166,'CONCENTRADO DE CLAVES'!$I$10:$AU$732,F$8,FALSE),"")</f>
        <v>2</v>
      </c>
      <c r="G166" s="16">
        <f>IFERROR(VLOOKUP($A166,'CONCENTRADO DE CLAVES'!$I$10:$AU$732,G$8,FALSE),"")</f>
        <v>5</v>
      </c>
      <c r="H166" s="16">
        <f>IFERROR(VLOOKUP($A166,'CONCENTRADO DE CLAVES'!$I$10:$AU$732,H$8,FALSE),"")</f>
        <v>2</v>
      </c>
      <c r="I166" s="16">
        <f>IFERROR(VLOOKUP($A166,'CONCENTRADO DE CLAVES'!$I$10:$AU$732,I$8,FALSE),"")</f>
        <v>3</v>
      </c>
      <c r="J166" s="16">
        <f>IFERROR(VLOOKUP($A166,'CONCENTRADO DE CLAVES'!$I$10:$AU$732,J$8,FALSE),"")</f>
        <v>3</v>
      </c>
      <c r="K166" s="16" t="str">
        <f>IFERROR(VLOOKUP($A166,'CONCENTRADO DE CLAVES'!$I$10:$AU$732,K$8,FALSE),"")</f>
        <v>E</v>
      </c>
      <c r="L166" s="16">
        <f>IFERROR(VLOOKUP($A166,'CONCENTRADO DE CLAVES'!$I$10:$AU$732,L$8,FALSE),"")</f>
        <v>150</v>
      </c>
      <c r="M166" s="16">
        <f>IFERROR(VLOOKUP($A166,'CONCENTRADO DE CLAVES'!$I$10:$AU$732,M$8,FALSE),"")</f>
        <v>1</v>
      </c>
      <c r="N166" s="16">
        <f>IFERROR(VLOOKUP($A166,'CONCENTRADO DE CLAVES'!$I$10:$AU$732,N$8,FALSE),"")</f>
        <v>4151</v>
      </c>
      <c r="O166" s="16">
        <f>IFERROR(VLOOKUP($A166,'CONCENTRADO DE CLAVES'!$I$10:$AU$732,O$8,FALSE),"")</f>
        <v>0</v>
      </c>
      <c r="P166" s="16">
        <f>IFERROR(VLOOKUP($A166,'CONCENTRADO DE CLAVES'!$I$10:$AU$732,P$8,FALSE),"")</f>
        <v>1</v>
      </c>
      <c r="Q166" s="16">
        <f>IFERROR(VLOOKUP($A166,'CONCENTRADO DE CLAVES'!$I$10:$AU$732,Q$8,FALSE),"")</f>
        <v>4915</v>
      </c>
      <c r="R166" s="16">
        <f>IFERROR(VLOOKUP($A166,'CONCENTRADO DE CLAVES'!$I$10:$AU$732,R$8,FALSE),"")</f>
        <v>1</v>
      </c>
      <c r="S166" s="16">
        <f>IFERROR(VLOOKUP($A166,'CONCENTRADO DE CLAVES'!$I$10:$AU$732,S$8,FALSE),"")</f>
        <v>10</v>
      </c>
      <c r="T166" s="16">
        <f>IFERROR(VLOOKUP($A166,'CONCENTRADO DE CLAVES'!$I$10:$AU$732,T$8,FALSE),"")</f>
        <v>5</v>
      </c>
      <c r="U166" s="98" t="str">
        <f>IFERROR(VLOOKUP($A166,'CONCENTRADO DE CLAVES'!$I$10:$AU$732,U$8,FALSE),"")</f>
        <v>21121040110015225233E15001415100104915110005</v>
      </c>
      <c r="V166" s="31" t="str">
        <f>IFERROR(VLOOKUP($A166,'CONCENTRADO DE CLAVES'!$I$10:$AU$732,V$8,FALSE),"")</f>
        <v>COBAEJ</v>
      </c>
      <c r="W166" s="13">
        <f>IFERROR(VLOOKUP($A166,'CONCENTRADO DE CLAVES'!$I$10:$AU$732,W$8,FALSE),"")</f>
        <v>0</v>
      </c>
      <c r="X166" s="13">
        <f>IFERROR(VLOOKUP($A166,'CONCENTRADO DE CLAVES'!$I$10:$AU$732,X$8,FALSE),"")</f>
        <v>0</v>
      </c>
      <c r="Y166" s="13">
        <f>IFERROR(VLOOKUP($A166,'CONCENTRADO DE CLAVES'!$I$10:$AU$732,Y$8,FALSE),"")</f>
        <v>0</v>
      </c>
      <c r="Z166" s="37">
        <f>IFERROR(VLOOKUP($A166,'CONCENTRADO DE CLAVES'!$I$10:$AU$732,Z$8,FALSE),"")</f>
        <v>0</v>
      </c>
      <c r="AA166" s="13">
        <f>IFERROR(VLOOKUP($A166,'CONCENTRADO DE CLAVES'!$I$10:$AU$732,AA$8,FALSE),"")</f>
        <v>0</v>
      </c>
      <c r="AB166" s="13">
        <f>IFERROR(VLOOKUP($A166,'CONCENTRADO DE CLAVES'!$I$10:$AU$732,AB$8,FALSE),"")</f>
        <v>0</v>
      </c>
      <c r="AC166" s="13">
        <f>IFERROR(VLOOKUP($A166,'CONCENTRADO DE CLAVES'!$I$10:$AU$732,AC$8,FALSE),"")</f>
        <v>0</v>
      </c>
      <c r="AD166" s="37">
        <f>IFERROR(VLOOKUP($A166,'CONCENTRADO DE CLAVES'!$I$10:$AU$732,AD$8,FALSE),"")</f>
        <v>0</v>
      </c>
      <c r="AE166" s="13">
        <f>IFERROR(VLOOKUP($A166,'CONCENTRADO DE CLAVES'!$I$10:$AU$732,AE$8,FALSE),"")</f>
        <v>0</v>
      </c>
      <c r="AF166" s="13">
        <f>IFERROR(VLOOKUP($A166,'CONCENTRADO DE CLAVES'!$I$10:$AU$732,AF$8,FALSE),"")</f>
        <v>0</v>
      </c>
      <c r="AG166" s="13">
        <f>IFERROR(VLOOKUP($A166,'CONCENTRADO DE CLAVES'!$I$10:$AU$732,AG$8,FALSE),"")</f>
        <v>0</v>
      </c>
      <c r="AH166" s="37">
        <f>IFERROR(VLOOKUP($A166,'CONCENTRADO DE CLAVES'!$I$10:$AU$732,AH$8,FALSE),"")</f>
        <v>0</v>
      </c>
      <c r="AI166" s="13">
        <f>IFERROR(VLOOKUP($A166,'CONCENTRADO DE CLAVES'!$I$10:$AU$732,AI$8,FALSE),"")</f>
        <v>0</v>
      </c>
      <c r="AJ166" s="13">
        <f>IFERROR(VLOOKUP($A166,'CONCENTRADO DE CLAVES'!$I$10:$AU$732,AJ$8,FALSE),"")</f>
        <v>0</v>
      </c>
      <c r="AK166" s="13">
        <f>IFERROR(VLOOKUP($A166,'CONCENTRADO DE CLAVES'!$I$10:$AU$732,AK$8,FALSE),"")</f>
        <v>0</v>
      </c>
      <c r="AL166" s="37">
        <f>IFERROR(VLOOKUP($A166,'CONCENTRADO DE CLAVES'!$I$10:$AU$732,AL$8,FALSE),"")</f>
        <v>0</v>
      </c>
      <c r="AM166" s="69">
        <f>IFERROR(VLOOKUP($A166,'CONCENTRADO DE CLAVES'!$I$10:$AU$732,AM$8,FALSE),"")</f>
        <v>0</v>
      </c>
    </row>
    <row r="167" spans="1:39" x14ac:dyDescent="0.25">
      <c r="A167" s="15">
        <v>158</v>
      </c>
      <c r="B167" s="16" t="str">
        <f>IFERROR(VLOOKUP($A167,'CONCENTRADO DE CLAVES'!$I$10:$AU$732,B$8,FALSE),"")</f>
        <v>21121</v>
      </c>
      <c r="C167" s="16">
        <f>IFERROR(VLOOKUP($A167,'CONCENTRADO DE CLAVES'!$I$10:$AU$732,C$8,FALSE),"")</f>
        <v>4</v>
      </c>
      <c r="D167" s="16">
        <f>IFERROR(VLOOKUP($A167,'CONCENTRADO DE CLAVES'!$I$10:$AU$732,D$8,FALSE),"")</f>
        <v>11</v>
      </c>
      <c r="E167" s="16">
        <f>IFERROR(VLOOKUP($A167,'CONCENTRADO DE CLAVES'!$I$10:$AU$732,E$8,FALSE),"")</f>
        <v>152</v>
      </c>
      <c r="F167" s="16">
        <f>IFERROR(VLOOKUP($A167,'CONCENTRADO DE CLAVES'!$I$10:$AU$732,F$8,FALSE),"")</f>
        <v>2</v>
      </c>
      <c r="G167" s="16">
        <f>IFERROR(VLOOKUP($A167,'CONCENTRADO DE CLAVES'!$I$10:$AU$732,G$8,FALSE),"")</f>
        <v>5</v>
      </c>
      <c r="H167" s="16">
        <f>IFERROR(VLOOKUP($A167,'CONCENTRADO DE CLAVES'!$I$10:$AU$732,H$8,FALSE),"")</f>
        <v>2</v>
      </c>
      <c r="I167" s="16">
        <f>IFERROR(VLOOKUP($A167,'CONCENTRADO DE CLAVES'!$I$10:$AU$732,I$8,FALSE),"")</f>
        <v>3</v>
      </c>
      <c r="J167" s="16">
        <f>IFERROR(VLOOKUP($A167,'CONCENTRADO DE CLAVES'!$I$10:$AU$732,J$8,FALSE),"")</f>
        <v>3</v>
      </c>
      <c r="K167" s="16" t="str">
        <f>IFERROR(VLOOKUP($A167,'CONCENTRADO DE CLAVES'!$I$10:$AU$732,K$8,FALSE),"")</f>
        <v>E</v>
      </c>
      <c r="L167" s="16">
        <f>IFERROR(VLOOKUP($A167,'CONCENTRADO DE CLAVES'!$I$10:$AU$732,L$8,FALSE),"")</f>
        <v>150</v>
      </c>
      <c r="M167" s="16">
        <f>IFERROR(VLOOKUP($A167,'CONCENTRADO DE CLAVES'!$I$10:$AU$732,M$8,FALSE),"")</f>
        <v>1</v>
      </c>
      <c r="N167" s="16">
        <f>IFERROR(VLOOKUP($A167,'CONCENTRADO DE CLAVES'!$I$10:$AU$732,N$8,FALSE),"")</f>
        <v>4151</v>
      </c>
      <c r="O167" s="16">
        <f>IFERROR(VLOOKUP($A167,'CONCENTRADO DE CLAVES'!$I$10:$AU$732,O$8,FALSE),"")</f>
        <v>0</v>
      </c>
      <c r="P167" s="16">
        <f>IFERROR(VLOOKUP($A167,'CONCENTRADO DE CLAVES'!$I$10:$AU$732,P$8,FALSE),"")</f>
        <v>1</v>
      </c>
      <c r="Q167" s="16">
        <f>IFERROR(VLOOKUP($A167,'CONCENTRADO DE CLAVES'!$I$10:$AU$732,Q$8,FALSE),"")</f>
        <v>4915</v>
      </c>
      <c r="R167" s="16">
        <f>IFERROR(VLOOKUP($A167,'CONCENTRADO DE CLAVES'!$I$10:$AU$732,R$8,FALSE),"")</f>
        <v>1</v>
      </c>
      <c r="S167" s="16">
        <f>IFERROR(VLOOKUP($A167,'CONCENTRADO DE CLAVES'!$I$10:$AU$732,S$8,FALSE),"")</f>
        <v>10</v>
      </c>
      <c r="T167" s="16">
        <f>IFERROR(VLOOKUP($A167,'CONCENTRADO DE CLAVES'!$I$10:$AU$732,T$8,FALSE),"")</f>
        <v>55</v>
      </c>
      <c r="U167" s="98" t="str">
        <f>IFERROR(VLOOKUP($A167,'CONCENTRADO DE CLAVES'!$I$10:$AU$732,U$8,FALSE),"")</f>
        <v>21121040110015225233E15001415100104915110055</v>
      </c>
      <c r="V167" s="31" t="str">
        <f>IFERROR(VLOOKUP($A167,'CONCENTRADO DE CLAVES'!$I$10:$AU$732,V$8,FALSE),"")</f>
        <v>COBAEJ</v>
      </c>
      <c r="W167" s="13">
        <f>IFERROR(VLOOKUP($A167,'CONCENTRADO DE CLAVES'!$I$10:$AU$732,W$8,FALSE),"")</f>
        <v>0</v>
      </c>
      <c r="X167" s="13">
        <f>IFERROR(VLOOKUP($A167,'CONCENTRADO DE CLAVES'!$I$10:$AU$732,X$8,FALSE),"")</f>
        <v>0</v>
      </c>
      <c r="Y167" s="13">
        <f>IFERROR(VLOOKUP($A167,'CONCENTRADO DE CLAVES'!$I$10:$AU$732,Y$8,FALSE),"")</f>
        <v>0</v>
      </c>
      <c r="Z167" s="37">
        <f>IFERROR(VLOOKUP($A167,'CONCENTRADO DE CLAVES'!$I$10:$AU$732,Z$8,FALSE),"")</f>
        <v>0</v>
      </c>
      <c r="AA167" s="13">
        <f>IFERROR(VLOOKUP($A167,'CONCENTRADO DE CLAVES'!$I$10:$AU$732,AA$8,FALSE),"")</f>
        <v>0</v>
      </c>
      <c r="AB167" s="13">
        <f>IFERROR(VLOOKUP($A167,'CONCENTRADO DE CLAVES'!$I$10:$AU$732,AB$8,FALSE),"")</f>
        <v>0</v>
      </c>
      <c r="AC167" s="13">
        <f>IFERROR(VLOOKUP($A167,'CONCENTRADO DE CLAVES'!$I$10:$AU$732,AC$8,FALSE),"")</f>
        <v>0</v>
      </c>
      <c r="AD167" s="37">
        <f>IFERROR(VLOOKUP($A167,'CONCENTRADO DE CLAVES'!$I$10:$AU$732,AD$8,FALSE),"")</f>
        <v>0</v>
      </c>
      <c r="AE167" s="13">
        <f>IFERROR(VLOOKUP($A167,'CONCENTRADO DE CLAVES'!$I$10:$AU$732,AE$8,FALSE),"")</f>
        <v>0</v>
      </c>
      <c r="AF167" s="13">
        <f>IFERROR(VLOOKUP($A167,'CONCENTRADO DE CLAVES'!$I$10:$AU$732,AF$8,FALSE),"")</f>
        <v>0</v>
      </c>
      <c r="AG167" s="13">
        <f>IFERROR(VLOOKUP($A167,'CONCENTRADO DE CLAVES'!$I$10:$AU$732,AG$8,FALSE),"")</f>
        <v>0</v>
      </c>
      <c r="AH167" s="37">
        <f>IFERROR(VLOOKUP($A167,'CONCENTRADO DE CLAVES'!$I$10:$AU$732,AH$8,FALSE),"")</f>
        <v>0</v>
      </c>
      <c r="AI167" s="13">
        <f>IFERROR(VLOOKUP($A167,'CONCENTRADO DE CLAVES'!$I$10:$AU$732,AI$8,FALSE),"")</f>
        <v>0</v>
      </c>
      <c r="AJ167" s="13">
        <f>IFERROR(VLOOKUP($A167,'CONCENTRADO DE CLAVES'!$I$10:$AU$732,AJ$8,FALSE),"")</f>
        <v>0</v>
      </c>
      <c r="AK167" s="13">
        <f>IFERROR(VLOOKUP($A167,'CONCENTRADO DE CLAVES'!$I$10:$AU$732,AK$8,FALSE),"")</f>
        <v>0</v>
      </c>
      <c r="AL167" s="37">
        <f>IFERROR(VLOOKUP($A167,'CONCENTRADO DE CLAVES'!$I$10:$AU$732,AL$8,FALSE),"")</f>
        <v>0</v>
      </c>
      <c r="AM167" s="69">
        <f>IFERROR(VLOOKUP($A167,'CONCENTRADO DE CLAVES'!$I$10:$AU$732,AM$8,FALSE),"")</f>
        <v>0</v>
      </c>
    </row>
    <row r="168" spans="1:39" x14ac:dyDescent="0.25">
      <c r="A168" s="15">
        <v>159</v>
      </c>
      <c r="B168" s="16" t="str">
        <f>IFERROR(VLOOKUP($A168,'CONCENTRADO DE CLAVES'!$I$10:$AU$732,B$8,FALSE),"")</f>
        <v>21121</v>
      </c>
      <c r="C168" s="16">
        <f>IFERROR(VLOOKUP($A168,'CONCENTRADO DE CLAVES'!$I$10:$AU$732,C$8,FALSE),"")</f>
        <v>4</v>
      </c>
      <c r="D168" s="16">
        <f>IFERROR(VLOOKUP($A168,'CONCENTRADO DE CLAVES'!$I$10:$AU$732,D$8,FALSE),"")</f>
        <v>11</v>
      </c>
      <c r="E168" s="16">
        <f>IFERROR(VLOOKUP($A168,'CONCENTRADO DE CLAVES'!$I$10:$AU$732,E$8,FALSE),"")</f>
        <v>152</v>
      </c>
      <c r="F168" s="16">
        <f>IFERROR(VLOOKUP($A168,'CONCENTRADO DE CLAVES'!$I$10:$AU$732,F$8,FALSE),"")</f>
        <v>2</v>
      </c>
      <c r="G168" s="16">
        <f>IFERROR(VLOOKUP($A168,'CONCENTRADO DE CLAVES'!$I$10:$AU$732,G$8,FALSE),"")</f>
        <v>5</v>
      </c>
      <c r="H168" s="16">
        <f>IFERROR(VLOOKUP($A168,'CONCENTRADO DE CLAVES'!$I$10:$AU$732,H$8,FALSE),"")</f>
        <v>2</v>
      </c>
      <c r="I168" s="16">
        <f>IFERROR(VLOOKUP($A168,'CONCENTRADO DE CLAVES'!$I$10:$AU$732,I$8,FALSE),"")</f>
        <v>3</v>
      </c>
      <c r="J168" s="16">
        <f>IFERROR(VLOOKUP($A168,'CONCENTRADO DE CLAVES'!$I$10:$AU$732,J$8,FALSE),"")</f>
        <v>3</v>
      </c>
      <c r="K168" s="16" t="str">
        <f>IFERROR(VLOOKUP($A168,'CONCENTRADO DE CLAVES'!$I$10:$AU$732,K$8,FALSE),"")</f>
        <v>E</v>
      </c>
      <c r="L168" s="16">
        <f>IFERROR(VLOOKUP($A168,'CONCENTRADO DE CLAVES'!$I$10:$AU$732,L$8,FALSE),"")</f>
        <v>150</v>
      </c>
      <c r="M168" s="16">
        <f>IFERROR(VLOOKUP($A168,'CONCENTRADO DE CLAVES'!$I$10:$AU$732,M$8,FALSE),"")</f>
        <v>1</v>
      </c>
      <c r="N168" s="16">
        <f>IFERROR(VLOOKUP($A168,'CONCENTRADO DE CLAVES'!$I$10:$AU$732,N$8,FALSE),"")</f>
        <v>4151</v>
      </c>
      <c r="O168" s="16">
        <f>IFERROR(VLOOKUP($A168,'CONCENTRADO DE CLAVES'!$I$10:$AU$732,O$8,FALSE),"")</f>
        <v>0</v>
      </c>
      <c r="P168" s="16">
        <f>IFERROR(VLOOKUP($A168,'CONCENTRADO DE CLAVES'!$I$10:$AU$732,P$8,FALSE),"")</f>
        <v>1</v>
      </c>
      <c r="Q168" s="16">
        <f>IFERROR(VLOOKUP($A168,'CONCENTRADO DE CLAVES'!$I$10:$AU$732,Q$8,FALSE),"")</f>
        <v>4915</v>
      </c>
      <c r="R168" s="16">
        <f>IFERROR(VLOOKUP($A168,'CONCENTRADO DE CLAVES'!$I$10:$AU$732,R$8,FALSE),"")</f>
        <v>1</v>
      </c>
      <c r="S168" s="16">
        <f>IFERROR(VLOOKUP($A168,'CONCENTRADO DE CLAVES'!$I$10:$AU$732,S$8,FALSE),"")</f>
        <v>10</v>
      </c>
      <c r="T168" s="16">
        <f>IFERROR(VLOOKUP($A168,'CONCENTRADO DE CLAVES'!$I$10:$AU$732,T$8,FALSE),"")</f>
        <v>83</v>
      </c>
      <c r="U168" s="98" t="str">
        <f>IFERROR(VLOOKUP($A168,'CONCENTRADO DE CLAVES'!$I$10:$AU$732,U$8,FALSE),"")</f>
        <v>21121040110015225233E15001415100104915110083</v>
      </c>
      <c r="V168" s="31" t="str">
        <f>IFERROR(VLOOKUP($A168,'CONCENTRADO DE CLAVES'!$I$10:$AU$732,V$8,FALSE),"")</f>
        <v>COBAEJ</v>
      </c>
      <c r="W168" s="13">
        <f>IFERROR(VLOOKUP($A168,'CONCENTRADO DE CLAVES'!$I$10:$AU$732,W$8,FALSE),"")</f>
        <v>0</v>
      </c>
      <c r="X168" s="13">
        <f>IFERROR(VLOOKUP($A168,'CONCENTRADO DE CLAVES'!$I$10:$AU$732,X$8,FALSE),"")</f>
        <v>0</v>
      </c>
      <c r="Y168" s="13">
        <f>IFERROR(VLOOKUP($A168,'CONCENTRADO DE CLAVES'!$I$10:$AU$732,Y$8,FALSE),"")</f>
        <v>0</v>
      </c>
      <c r="Z168" s="37">
        <f>IFERROR(VLOOKUP($A168,'CONCENTRADO DE CLAVES'!$I$10:$AU$732,Z$8,FALSE),"")</f>
        <v>0</v>
      </c>
      <c r="AA168" s="13">
        <f>IFERROR(VLOOKUP($A168,'CONCENTRADO DE CLAVES'!$I$10:$AU$732,AA$8,FALSE),"")</f>
        <v>0</v>
      </c>
      <c r="AB168" s="13">
        <f>IFERROR(VLOOKUP($A168,'CONCENTRADO DE CLAVES'!$I$10:$AU$732,AB$8,FALSE),"")</f>
        <v>0</v>
      </c>
      <c r="AC168" s="13">
        <f>IFERROR(VLOOKUP($A168,'CONCENTRADO DE CLAVES'!$I$10:$AU$732,AC$8,FALSE),"")</f>
        <v>0</v>
      </c>
      <c r="AD168" s="37">
        <f>IFERROR(VLOOKUP($A168,'CONCENTRADO DE CLAVES'!$I$10:$AU$732,AD$8,FALSE),"")</f>
        <v>0</v>
      </c>
      <c r="AE168" s="13">
        <f>IFERROR(VLOOKUP($A168,'CONCENTRADO DE CLAVES'!$I$10:$AU$732,AE$8,FALSE),"")</f>
        <v>0</v>
      </c>
      <c r="AF168" s="13">
        <f>IFERROR(VLOOKUP($A168,'CONCENTRADO DE CLAVES'!$I$10:$AU$732,AF$8,FALSE),"")</f>
        <v>0</v>
      </c>
      <c r="AG168" s="13">
        <f>IFERROR(VLOOKUP($A168,'CONCENTRADO DE CLAVES'!$I$10:$AU$732,AG$8,FALSE),"")</f>
        <v>0</v>
      </c>
      <c r="AH168" s="37">
        <f>IFERROR(VLOOKUP($A168,'CONCENTRADO DE CLAVES'!$I$10:$AU$732,AH$8,FALSE),"")</f>
        <v>0</v>
      </c>
      <c r="AI168" s="13">
        <f>IFERROR(VLOOKUP($A168,'CONCENTRADO DE CLAVES'!$I$10:$AU$732,AI$8,FALSE),"")</f>
        <v>0</v>
      </c>
      <c r="AJ168" s="13">
        <f>IFERROR(VLOOKUP($A168,'CONCENTRADO DE CLAVES'!$I$10:$AU$732,AJ$8,FALSE),"")</f>
        <v>0</v>
      </c>
      <c r="AK168" s="13">
        <f>IFERROR(VLOOKUP($A168,'CONCENTRADO DE CLAVES'!$I$10:$AU$732,AK$8,FALSE),"")</f>
        <v>0</v>
      </c>
      <c r="AL168" s="37">
        <f>IFERROR(VLOOKUP($A168,'CONCENTRADO DE CLAVES'!$I$10:$AU$732,AL$8,FALSE),"")</f>
        <v>0</v>
      </c>
      <c r="AM168" s="69">
        <f>IFERROR(VLOOKUP($A168,'CONCENTRADO DE CLAVES'!$I$10:$AU$732,AM$8,FALSE),"")</f>
        <v>0</v>
      </c>
    </row>
    <row r="169" spans="1:39" x14ac:dyDescent="0.25">
      <c r="A169" s="15">
        <v>160</v>
      </c>
      <c r="B169" s="16" t="str">
        <f>IFERROR(VLOOKUP($A169,'CONCENTRADO DE CLAVES'!$I$10:$AU$732,B$8,FALSE),"")</f>
        <v>21121</v>
      </c>
      <c r="C169" s="16">
        <f>IFERROR(VLOOKUP($A169,'CONCENTRADO DE CLAVES'!$I$10:$AU$732,C$8,FALSE),"")</f>
        <v>4</v>
      </c>
      <c r="D169" s="16">
        <f>IFERROR(VLOOKUP($A169,'CONCENTRADO DE CLAVES'!$I$10:$AU$732,D$8,FALSE),"")</f>
        <v>11</v>
      </c>
      <c r="E169" s="16">
        <f>IFERROR(VLOOKUP($A169,'CONCENTRADO DE CLAVES'!$I$10:$AU$732,E$8,FALSE),"")</f>
        <v>152</v>
      </c>
      <c r="F169" s="16">
        <f>IFERROR(VLOOKUP($A169,'CONCENTRADO DE CLAVES'!$I$10:$AU$732,F$8,FALSE),"")</f>
        <v>2</v>
      </c>
      <c r="G169" s="16">
        <f>IFERROR(VLOOKUP($A169,'CONCENTRADO DE CLAVES'!$I$10:$AU$732,G$8,FALSE),"")</f>
        <v>5</v>
      </c>
      <c r="H169" s="16">
        <f>IFERROR(VLOOKUP($A169,'CONCENTRADO DE CLAVES'!$I$10:$AU$732,H$8,FALSE),"")</f>
        <v>2</v>
      </c>
      <c r="I169" s="16">
        <f>IFERROR(VLOOKUP($A169,'CONCENTRADO DE CLAVES'!$I$10:$AU$732,I$8,FALSE),"")</f>
        <v>3</v>
      </c>
      <c r="J169" s="16">
        <f>IFERROR(VLOOKUP($A169,'CONCENTRADO DE CLAVES'!$I$10:$AU$732,J$8,FALSE),"")</f>
        <v>3</v>
      </c>
      <c r="K169" s="16" t="str">
        <f>IFERROR(VLOOKUP($A169,'CONCENTRADO DE CLAVES'!$I$10:$AU$732,K$8,FALSE),"")</f>
        <v>E</v>
      </c>
      <c r="L169" s="16">
        <f>IFERROR(VLOOKUP($A169,'CONCENTRADO DE CLAVES'!$I$10:$AU$732,L$8,FALSE),"")</f>
        <v>150</v>
      </c>
      <c r="M169" s="16">
        <f>IFERROR(VLOOKUP($A169,'CONCENTRADO DE CLAVES'!$I$10:$AU$732,M$8,FALSE),"")</f>
        <v>1</v>
      </c>
      <c r="N169" s="16">
        <f>IFERROR(VLOOKUP($A169,'CONCENTRADO DE CLAVES'!$I$10:$AU$732,N$8,FALSE),"")</f>
        <v>4151</v>
      </c>
      <c r="O169" s="16">
        <f>IFERROR(VLOOKUP($A169,'CONCENTRADO DE CLAVES'!$I$10:$AU$732,O$8,FALSE),"")</f>
        <v>0</v>
      </c>
      <c r="P169" s="16">
        <f>IFERROR(VLOOKUP($A169,'CONCENTRADO DE CLAVES'!$I$10:$AU$732,P$8,FALSE),"")</f>
        <v>1</v>
      </c>
      <c r="Q169" s="16">
        <f>IFERROR(VLOOKUP($A169,'CONCENTRADO DE CLAVES'!$I$10:$AU$732,Q$8,FALSE),"")</f>
        <v>4915</v>
      </c>
      <c r="R169" s="16">
        <f>IFERROR(VLOOKUP($A169,'CONCENTRADO DE CLAVES'!$I$10:$AU$732,R$8,FALSE),"")</f>
        <v>1</v>
      </c>
      <c r="S169" s="16">
        <f>IFERROR(VLOOKUP($A169,'CONCENTRADO DE CLAVES'!$I$10:$AU$732,S$8,FALSE),"")</f>
        <v>6</v>
      </c>
      <c r="T169" s="16">
        <f>IFERROR(VLOOKUP($A169,'CONCENTRADO DE CLAVES'!$I$10:$AU$732,T$8,FALSE),"")</f>
        <v>108</v>
      </c>
      <c r="U169" s="98" t="str">
        <f>IFERROR(VLOOKUP($A169,'CONCENTRADO DE CLAVES'!$I$10:$AU$732,U$8,FALSE),"")</f>
        <v>21121040110015225233E15001415100104915106108</v>
      </c>
      <c r="V169" s="31" t="str">
        <f>IFERROR(VLOOKUP($A169,'CONCENTRADO DE CLAVES'!$I$10:$AU$732,V$8,FALSE),"")</f>
        <v>COBAEJ</v>
      </c>
      <c r="W169" s="13">
        <f>IFERROR(VLOOKUP($A169,'CONCENTRADO DE CLAVES'!$I$10:$AU$732,W$8,FALSE),"")</f>
        <v>0</v>
      </c>
      <c r="X169" s="13">
        <f>IFERROR(VLOOKUP($A169,'CONCENTRADO DE CLAVES'!$I$10:$AU$732,X$8,FALSE),"")</f>
        <v>0</v>
      </c>
      <c r="Y169" s="13">
        <f>IFERROR(VLOOKUP($A169,'CONCENTRADO DE CLAVES'!$I$10:$AU$732,Y$8,FALSE),"")</f>
        <v>0</v>
      </c>
      <c r="Z169" s="37">
        <f>IFERROR(VLOOKUP($A169,'CONCENTRADO DE CLAVES'!$I$10:$AU$732,Z$8,FALSE),"")</f>
        <v>0</v>
      </c>
      <c r="AA169" s="13">
        <f>IFERROR(VLOOKUP($A169,'CONCENTRADO DE CLAVES'!$I$10:$AU$732,AA$8,FALSE),"")</f>
        <v>0</v>
      </c>
      <c r="AB169" s="13">
        <f>IFERROR(VLOOKUP($A169,'CONCENTRADO DE CLAVES'!$I$10:$AU$732,AB$8,FALSE),"")</f>
        <v>0</v>
      </c>
      <c r="AC169" s="13">
        <f>IFERROR(VLOOKUP($A169,'CONCENTRADO DE CLAVES'!$I$10:$AU$732,AC$8,FALSE),"")</f>
        <v>0</v>
      </c>
      <c r="AD169" s="37">
        <f>IFERROR(VLOOKUP($A169,'CONCENTRADO DE CLAVES'!$I$10:$AU$732,AD$8,FALSE),"")</f>
        <v>0</v>
      </c>
      <c r="AE169" s="13">
        <f>IFERROR(VLOOKUP($A169,'CONCENTRADO DE CLAVES'!$I$10:$AU$732,AE$8,FALSE),"")</f>
        <v>0</v>
      </c>
      <c r="AF169" s="13">
        <f>IFERROR(VLOOKUP($A169,'CONCENTRADO DE CLAVES'!$I$10:$AU$732,AF$8,FALSE),"")</f>
        <v>0</v>
      </c>
      <c r="AG169" s="13">
        <f>IFERROR(VLOOKUP($A169,'CONCENTRADO DE CLAVES'!$I$10:$AU$732,AG$8,FALSE),"")</f>
        <v>0</v>
      </c>
      <c r="AH169" s="37">
        <f>IFERROR(VLOOKUP($A169,'CONCENTRADO DE CLAVES'!$I$10:$AU$732,AH$8,FALSE),"")</f>
        <v>0</v>
      </c>
      <c r="AI169" s="13">
        <f>IFERROR(VLOOKUP($A169,'CONCENTRADO DE CLAVES'!$I$10:$AU$732,AI$8,FALSE),"")</f>
        <v>0</v>
      </c>
      <c r="AJ169" s="13">
        <f>IFERROR(VLOOKUP($A169,'CONCENTRADO DE CLAVES'!$I$10:$AU$732,AJ$8,FALSE),"")</f>
        <v>0</v>
      </c>
      <c r="AK169" s="13">
        <f>IFERROR(VLOOKUP($A169,'CONCENTRADO DE CLAVES'!$I$10:$AU$732,AK$8,FALSE),"")</f>
        <v>0</v>
      </c>
      <c r="AL169" s="37">
        <f>IFERROR(VLOOKUP($A169,'CONCENTRADO DE CLAVES'!$I$10:$AU$732,AL$8,FALSE),"")</f>
        <v>0</v>
      </c>
      <c r="AM169" s="69">
        <f>IFERROR(VLOOKUP($A169,'CONCENTRADO DE CLAVES'!$I$10:$AU$732,AM$8,FALSE),"")</f>
        <v>0</v>
      </c>
    </row>
    <row r="170" spans="1:39" x14ac:dyDescent="0.25">
      <c r="A170" s="15">
        <v>161</v>
      </c>
      <c r="B170" s="16" t="str">
        <f>IFERROR(VLOOKUP($A170,'CONCENTRADO DE CLAVES'!$I$10:$AU$732,B$8,FALSE),"")</f>
        <v>21121</v>
      </c>
      <c r="C170" s="16">
        <f>IFERROR(VLOOKUP($A170,'CONCENTRADO DE CLAVES'!$I$10:$AU$732,C$8,FALSE),"")</f>
        <v>4</v>
      </c>
      <c r="D170" s="16">
        <f>IFERROR(VLOOKUP($A170,'CONCENTRADO DE CLAVES'!$I$10:$AU$732,D$8,FALSE),"")</f>
        <v>11</v>
      </c>
      <c r="E170" s="16">
        <f>IFERROR(VLOOKUP($A170,'CONCENTRADO DE CLAVES'!$I$10:$AU$732,E$8,FALSE),"")</f>
        <v>152</v>
      </c>
      <c r="F170" s="16">
        <f>IFERROR(VLOOKUP($A170,'CONCENTRADO DE CLAVES'!$I$10:$AU$732,F$8,FALSE),"")</f>
        <v>2</v>
      </c>
      <c r="G170" s="16">
        <f>IFERROR(VLOOKUP($A170,'CONCENTRADO DE CLAVES'!$I$10:$AU$732,G$8,FALSE),"")</f>
        <v>5</v>
      </c>
      <c r="H170" s="16">
        <f>IFERROR(VLOOKUP($A170,'CONCENTRADO DE CLAVES'!$I$10:$AU$732,H$8,FALSE),"")</f>
        <v>2</v>
      </c>
      <c r="I170" s="16">
        <f>IFERROR(VLOOKUP($A170,'CONCENTRADO DE CLAVES'!$I$10:$AU$732,I$8,FALSE),"")</f>
        <v>3</v>
      </c>
      <c r="J170" s="16">
        <f>IFERROR(VLOOKUP($A170,'CONCENTRADO DE CLAVES'!$I$10:$AU$732,J$8,FALSE),"")</f>
        <v>3</v>
      </c>
      <c r="K170" s="16" t="str">
        <f>IFERROR(VLOOKUP($A170,'CONCENTRADO DE CLAVES'!$I$10:$AU$732,K$8,FALSE),"")</f>
        <v>E</v>
      </c>
      <c r="L170" s="16">
        <f>IFERROR(VLOOKUP($A170,'CONCENTRADO DE CLAVES'!$I$10:$AU$732,L$8,FALSE),"")</f>
        <v>150</v>
      </c>
      <c r="M170" s="16">
        <f>IFERROR(VLOOKUP($A170,'CONCENTRADO DE CLAVES'!$I$10:$AU$732,M$8,FALSE),"")</f>
        <v>1</v>
      </c>
      <c r="N170" s="16">
        <f>IFERROR(VLOOKUP($A170,'CONCENTRADO DE CLAVES'!$I$10:$AU$732,N$8,FALSE),"")</f>
        <v>4151</v>
      </c>
      <c r="O170" s="16">
        <f>IFERROR(VLOOKUP($A170,'CONCENTRADO DE CLAVES'!$I$10:$AU$732,O$8,FALSE),"")</f>
        <v>0</v>
      </c>
      <c r="P170" s="16">
        <f>IFERROR(VLOOKUP($A170,'CONCENTRADO DE CLAVES'!$I$10:$AU$732,P$8,FALSE),"")</f>
        <v>1</v>
      </c>
      <c r="Q170" s="16">
        <f>IFERROR(VLOOKUP($A170,'CONCENTRADO DE CLAVES'!$I$10:$AU$732,Q$8,FALSE),"")</f>
        <v>4915</v>
      </c>
      <c r="R170" s="16">
        <f>IFERROR(VLOOKUP($A170,'CONCENTRADO DE CLAVES'!$I$10:$AU$732,R$8,FALSE),"")</f>
        <v>1</v>
      </c>
      <c r="S170" s="16">
        <f>IFERROR(VLOOKUP($A170,'CONCENTRADO DE CLAVES'!$I$10:$AU$732,S$8,FALSE),"")</f>
        <v>6</v>
      </c>
      <c r="T170" s="16">
        <f>IFERROR(VLOOKUP($A170,'CONCENTRADO DE CLAVES'!$I$10:$AU$732,T$8,FALSE),"")</f>
        <v>85</v>
      </c>
      <c r="U170" s="98" t="str">
        <f>IFERROR(VLOOKUP($A170,'CONCENTRADO DE CLAVES'!$I$10:$AU$732,U$8,FALSE),"")</f>
        <v>21121040110015225233E15001415100104915106085</v>
      </c>
      <c r="V170" s="31" t="str">
        <f>IFERROR(VLOOKUP($A170,'CONCENTRADO DE CLAVES'!$I$10:$AU$732,V$8,FALSE),"")</f>
        <v>COBAEJ</v>
      </c>
      <c r="W170" s="13">
        <f>IFERROR(VLOOKUP($A170,'CONCENTRADO DE CLAVES'!$I$10:$AU$732,W$8,FALSE),"")</f>
        <v>0</v>
      </c>
      <c r="X170" s="13">
        <f>IFERROR(VLOOKUP($A170,'CONCENTRADO DE CLAVES'!$I$10:$AU$732,X$8,FALSE),"")</f>
        <v>0</v>
      </c>
      <c r="Y170" s="13">
        <f>IFERROR(VLOOKUP($A170,'CONCENTRADO DE CLAVES'!$I$10:$AU$732,Y$8,FALSE),"")</f>
        <v>0</v>
      </c>
      <c r="Z170" s="37">
        <f>IFERROR(VLOOKUP($A170,'CONCENTRADO DE CLAVES'!$I$10:$AU$732,Z$8,FALSE),"")</f>
        <v>0</v>
      </c>
      <c r="AA170" s="13">
        <f>IFERROR(VLOOKUP($A170,'CONCENTRADO DE CLAVES'!$I$10:$AU$732,AA$8,FALSE),"")</f>
        <v>0</v>
      </c>
      <c r="AB170" s="13">
        <f>IFERROR(VLOOKUP($A170,'CONCENTRADO DE CLAVES'!$I$10:$AU$732,AB$8,FALSE),"")</f>
        <v>0</v>
      </c>
      <c r="AC170" s="13">
        <f>IFERROR(VLOOKUP($A170,'CONCENTRADO DE CLAVES'!$I$10:$AU$732,AC$8,FALSE),"")</f>
        <v>0</v>
      </c>
      <c r="AD170" s="37">
        <f>IFERROR(VLOOKUP($A170,'CONCENTRADO DE CLAVES'!$I$10:$AU$732,AD$8,FALSE),"")</f>
        <v>0</v>
      </c>
      <c r="AE170" s="13">
        <f>IFERROR(VLOOKUP($A170,'CONCENTRADO DE CLAVES'!$I$10:$AU$732,AE$8,FALSE),"")</f>
        <v>0</v>
      </c>
      <c r="AF170" s="13">
        <f>IFERROR(VLOOKUP($A170,'CONCENTRADO DE CLAVES'!$I$10:$AU$732,AF$8,FALSE),"")</f>
        <v>0</v>
      </c>
      <c r="AG170" s="13">
        <f>IFERROR(VLOOKUP($A170,'CONCENTRADO DE CLAVES'!$I$10:$AU$732,AG$8,FALSE),"")</f>
        <v>0</v>
      </c>
      <c r="AH170" s="37">
        <f>IFERROR(VLOOKUP($A170,'CONCENTRADO DE CLAVES'!$I$10:$AU$732,AH$8,FALSE),"")</f>
        <v>0</v>
      </c>
      <c r="AI170" s="13">
        <f>IFERROR(VLOOKUP($A170,'CONCENTRADO DE CLAVES'!$I$10:$AU$732,AI$8,FALSE),"")</f>
        <v>0</v>
      </c>
      <c r="AJ170" s="13">
        <f>IFERROR(VLOOKUP($A170,'CONCENTRADO DE CLAVES'!$I$10:$AU$732,AJ$8,FALSE),"")</f>
        <v>0</v>
      </c>
      <c r="AK170" s="13">
        <f>IFERROR(VLOOKUP($A170,'CONCENTRADO DE CLAVES'!$I$10:$AU$732,AK$8,FALSE),"")</f>
        <v>0</v>
      </c>
      <c r="AL170" s="37">
        <f>IFERROR(VLOOKUP($A170,'CONCENTRADO DE CLAVES'!$I$10:$AU$732,AL$8,FALSE),"")</f>
        <v>0</v>
      </c>
      <c r="AM170" s="69">
        <f>IFERROR(VLOOKUP($A170,'CONCENTRADO DE CLAVES'!$I$10:$AU$732,AM$8,FALSE),"")</f>
        <v>0</v>
      </c>
    </row>
    <row r="171" spans="1:39" x14ac:dyDescent="0.25">
      <c r="A171" s="15">
        <v>162</v>
      </c>
      <c r="B171" s="16" t="str">
        <f>IFERROR(VLOOKUP($A171,'CONCENTRADO DE CLAVES'!$I$10:$AU$732,B$8,FALSE),"")</f>
        <v>21121</v>
      </c>
      <c r="C171" s="16">
        <f>IFERROR(VLOOKUP($A171,'CONCENTRADO DE CLAVES'!$I$10:$AU$732,C$8,FALSE),"")</f>
        <v>4</v>
      </c>
      <c r="D171" s="16">
        <f>IFERROR(VLOOKUP($A171,'CONCENTRADO DE CLAVES'!$I$10:$AU$732,D$8,FALSE),"")</f>
        <v>11</v>
      </c>
      <c r="E171" s="16">
        <f>IFERROR(VLOOKUP($A171,'CONCENTRADO DE CLAVES'!$I$10:$AU$732,E$8,FALSE),"")</f>
        <v>152</v>
      </c>
      <c r="F171" s="16">
        <f>IFERROR(VLOOKUP($A171,'CONCENTRADO DE CLAVES'!$I$10:$AU$732,F$8,FALSE),"")</f>
        <v>2</v>
      </c>
      <c r="G171" s="16">
        <f>IFERROR(VLOOKUP($A171,'CONCENTRADO DE CLAVES'!$I$10:$AU$732,G$8,FALSE),"")</f>
        <v>5</v>
      </c>
      <c r="H171" s="16">
        <f>IFERROR(VLOOKUP($A171,'CONCENTRADO DE CLAVES'!$I$10:$AU$732,H$8,FALSE),"")</f>
        <v>2</v>
      </c>
      <c r="I171" s="16">
        <f>IFERROR(VLOOKUP($A171,'CONCENTRADO DE CLAVES'!$I$10:$AU$732,I$8,FALSE),"")</f>
        <v>3</v>
      </c>
      <c r="J171" s="16">
        <f>IFERROR(VLOOKUP($A171,'CONCENTRADO DE CLAVES'!$I$10:$AU$732,J$8,FALSE),"")</f>
        <v>3</v>
      </c>
      <c r="K171" s="16" t="str">
        <f>IFERROR(VLOOKUP($A171,'CONCENTRADO DE CLAVES'!$I$10:$AU$732,K$8,FALSE),"")</f>
        <v>E</v>
      </c>
      <c r="L171" s="16">
        <f>IFERROR(VLOOKUP($A171,'CONCENTRADO DE CLAVES'!$I$10:$AU$732,L$8,FALSE),"")</f>
        <v>150</v>
      </c>
      <c r="M171" s="16">
        <f>IFERROR(VLOOKUP($A171,'CONCENTRADO DE CLAVES'!$I$10:$AU$732,M$8,FALSE),"")</f>
        <v>1</v>
      </c>
      <c r="N171" s="16">
        <f>IFERROR(VLOOKUP($A171,'CONCENTRADO DE CLAVES'!$I$10:$AU$732,N$8,FALSE),"")</f>
        <v>4151</v>
      </c>
      <c r="O171" s="16">
        <f>IFERROR(VLOOKUP($A171,'CONCENTRADO DE CLAVES'!$I$10:$AU$732,O$8,FALSE),"")</f>
        <v>0</v>
      </c>
      <c r="P171" s="16">
        <f>IFERROR(VLOOKUP($A171,'CONCENTRADO DE CLAVES'!$I$10:$AU$732,P$8,FALSE),"")</f>
        <v>1</v>
      </c>
      <c r="Q171" s="16">
        <f>IFERROR(VLOOKUP($A171,'CONCENTRADO DE CLAVES'!$I$10:$AU$732,Q$8,FALSE),"")</f>
        <v>4915</v>
      </c>
      <c r="R171" s="16">
        <f>IFERROR(VLOOKUP($A171,'CONCENTRADO DE CLAVES'!$I$10:$AU$732,R$8,FALSE),"")</f>
        <v>1</v>
      </c>
      <c r="S171" s="16">
        <f>IFERROR(VLOOKUP($A171,'CONCENTRADO DE CLAVES'!$I$10:$AU$732,S$8,FALSE),"")</f>
        <v>7</v>
      </c>
      <c r="T171" s="16">
        <f>IFERROR(VLOOKUP($A171,'CONCENTRADO DE CLAVES'!$I$10:$AU$732,T$8,FALSE),"")</f>
        <v>15</v>
      </c>
      <c r="U171" s="98" t="str">
        <f>IFERROR(VLOOKUP($A171,'CONCENTRADO DE CLAVES'!$I$10:$AU$732,U$8,FALSE),"")</f>
        <v>21121040110015225233E15001415100104915107015</v>
      </c>
      <c r="V171" s="31" t="str">
        <f>IFERROR(VLOOKUP($A171,'CONCENTRADO DE CLAVES'!$I$10:$AU$732,V$8,FALSE),"")</f>
        <v>COBAEJ</v>
      </c>
      <c r="W171" s="13">
        <f>IFERROR(VLOOKUP($A171,'CONCENTRADO DE CLAVES'!$I$10:$AU$732,W$8,FALSE),"")</f>
        <v>0</v>
      </c>
      <c r="X171" s="13">
        <f>IFERROR(VLOOKUP($A171,'CONCENTRADO DE CLAVES'!$I$10:$AU$732,X$8,FALSE),"")</f>
        <v>0</v>
      </c>
      <c r="Y171" s="13">
        <f>IFERROR(VLOOKUP($A171,'CONCENTRADO DE CLAVES'!$I$10:$AU$732,Y$8,FALSE),"")</f>
        <v>0</v>
      </c>
      <c r="Z171" s="37">
        <f>IFERROR(VLOOKUP($A171,'CONCENTRADO DE CLAVES'!$I$10:$AU$732,Z$8,FALSE),"")</f>
        <v>0</v>
      </c>
      <c r="AA171" s="13">
        <f>IFERROR(VLOOKUP($A171,'CONCENTRADO DE CLAVES'!$I$10:$AU$732,AA$8,FALSE),"")</f>
        <v>0</v>
      </c>
      <c r="AB171" s="13">
        <f>IFERROR(VLOOKUP($A171,'CONCENTRADO DE CLAVES'!$I$10:$AU$732,AB$8,FALSE),"")</f>
        <v>0</v>
      </c>
      <c r="AC171" s="13">
        <f>IFERROR(VLOOKUP($A171,'CONCENTRADO DE CLAVES'!$I$10:$AU$732,AC$8,FALSE),"")</f>
        <v>0</v>
      </c>
      <c r="AD171" s="37">
        <f>IFERROR(VLOOKUP($A171,'CONCENTRADO DE CLAVES'!$I$10:$AU$732,AD$8,FALSE),"")</f>
        <v>0</v>
      </c>
      <c r="AE171" s="13">
        <f>IFERROR(VLOOKUP($A171,'CONCENTRADO DE CLAVES'!$I$10:$AU$732,AE$8,FALSE),"")</f>
        <v>0</v>
      </c>
      <c r="AF171" s="13">
        <f>IFERROR(VLOOKUP($A171,'CONCENTRADO DE CLAVES'!$I$10:$AU$732,AF$8,FALSE),"")</f>
        <v>0</v>
      </c>
      <c r="AG171" s="13">
        <f>IFERROR(VLOOKUP($A171,'CONCENTRADO DE CLAVES'!$I$10:$AU$732,AG$8,FALSE),"")</f>
        <v>0</v>
      </c>
      <c r="AH171" s="37">
        <f>IFERROR(VLOOKUP($A171,'CONCENTRADO DE CLAVES'!$I$10:$AU$732,AH$8,FALSE),"")</f>
        <v>0</v>
      </c>
      <c r="AI171" s="13">
        <f>IFERROR(VLOOKUP($A171,'CONCENTRADO DE CLAVES'!$I$10:$AU$732,AI$8,FALSE),"")</f>
        <v>0</v>
      </c>
      <c r="AJ171" s="13">
        <f>IFERROR(VLOOKUP($A171,'CONCENTRADO DE CLAVES'!$I$10:$AU$732,AJ$8,FALSE),"")</f>
        <v>0</v>
      </c>
      <c r="AK171" s="13">
        <f>IFERROR(VLOOKUP($A171,'CONCENTRADO DE CLAVES'!$I$10:$AU$732,AK$8,FALSE),"")</f>
        <v>0</v>
      </c>
      <c r="AL171" s="37">
        <f>IFERROR(VLOOKUP($A171,'CONCENTRADO DE CLAVES'!$I$10:$AU$732,AL$8,FALSE),"")</f>
        <v>0</v>
      </c>
      <c r="AM171" s="69">
        <f>IFERROR(VLOOKUP($A171,'CONCENTRADO DE CLAVES'!$I$10:$AU$732,AM$8,FALSE),"")</f>
        <v>0</v>
      </c>
    </row>
    <row r="172" spans="1:39" x14ac:dyDescent="0.25">
      <c r="A172" s="15">
        <v>163</v>
      </c>
      <c r="B172" s="16" t="str">
        <f>IFERROR(VLOOKUP($A172,'CONCENTRADO DE CLAVES'!$I$10:$AU$732,B$8,FALSE),"")</f>
        <v>21121</v>
      </c>
      <c r="C172" s="16">
        <f>IFERROR(VLOOKUP($A172,'CONCENTRADO DE CLAVES'!$I$10:$AU$732,C$8,FALSE),"")</f>
        <v>4</v>
      </c>
      <c r="D172" s="16">
        <f>IFERROR(VLOOKUP($A172,'CONCENTRADO DE CLAVES'!$I$10:$AU$732,D$8,FALSE),"")</f>
        <v>11</v>
      </c>
      <c r="E172" s="16">
        <f>IFERROR(VLOOKUP($A172,'CONCENTRADO DE CLAVES'!$I$10:$AU$732,E$8,FALSE),"")</f>
        <v>152</v>
      </c>
      <c r="F172" s="16">
        <f>IFERROR(VLOOKUP($A172,'CONCENTRADO DE CLAVES'!$I$10:$AU$732,F$8,FALSE),"")</f>
        <v>2</v>
      </c>
      <c r="G172" s="16">
        <f>IFERROR(VLOOKUP($A172,'CONCENTRADO DE CLAVES'!$I$10:$AU$732,G$8,FALSE),"")</f>
        <v>5</v>
      </c>
      <c r="H172" s="16">
        <f>IFERROR(VLOOKUP($A172,'CONCENTRADO DE CLAVES'!$I$10:$AU$732,H$8,FALSE),"")</f>
        <v>2</v>
      </c>
      <c r="I172" s="16">
        <f>IFERROR(VLOOKUP($A172,'CONCENTRADO DE CLAVES'!$I$10:$AU$732,I$8,FALSE),"")</f>
        <v>3</v>
      </c>
      <c r="J172" s="16">
        <f>IFERROR(VLOOKUP($A172,'CONCENTRADO DE CLAVES'!$I$10:$AU$732,J$8,FALSE),"")</f>
        <v>3</v>
      </c>
      <c r="K172" s="16" t="str">
        <f>IFERROR(VLOOKUP($A172,'CONCENTRADO DE CLAVES'!$I$10:$AU$732,K$8,FALSE),"")</f>
        <v>E</v>
      </c>
      <c r="L172" s="16">
        <f>IFERROR(VLOOKUP($A172,'CONCENTRADO DE CLAVES'!$I$10:$AU$732,L$8,FALSE),"")</f>
        <v>150</v>
      </c>
      <c r="M172" s="16">
        <f>IFERROR(VLOOKUP($A172,'CONCENTRADO DE CLAVES'!$I$10:$AU$732,M$8,FALSE),"")</f>
        <v>1</v>
      </c>
      <c r="N172" s="16">
        <f>IFERROR(VLOOKUP($A172,'CONCENTRADO DE CLAVES'!$I$10:$AU$732,N$8,FALSE),"")</f>
        <v>4151</v>
      </c>
      <c r="O172" s="16">
        <f>IFERROR(VLOOKUP($A172,'CONCENTRADO DE CLAVES'!$I$10:$AU$732,O$8,FALSE),"")</f>
        <v>0</v>
      </c>
      <c r="P172" s="16">
        <f>IFERROR(VLOOKUP($A172,'CONCENTRADO DE CLAVES'!$I$10:$AU$732,P$8,FALSE),"")</f>
        <v>1</v>
      </c>
      <c r="Q172" s="16">
        <f>IFERROR(VLOOKUP($A172,'CONCENTRADO DE CLAVES'!$I$10:$AU$732,Q$8,FALSE),"")</f>
        <v>4915</v>
      </c>
      <c r="R172" s="16">
        <f>IFERROR(VLOOKUP($A172,'CONCENTRADO DE CLAVES'!$I$10:$AU$732,R$8,FALSE),"")</f>
        <v>1</v>
      </c>
      <c r="S172" s="16">
        <f>IFERROR(VLOOKUP($A172,'CONCENTRADO DE CLAVES'!$I$10:$AU$732,S$8,FALSE),"")</f>
        <v>3</v>
      </c>
      <c r="T172" s="16">
        <f>IFERROR(VLOOKUP($A172,'CONCENTRADO DE CLAVES'!$I$10:$AU$732,T$8,FALSE),"")</f>
        <v>93</v>
      </c>
      <c r="U172" s="98" t="str">
        <f>IFERROR(VLOOKUP($A172,'CONCENTRADO DE CLAVES'!$I$10:$AU$732,U$8,FALSE),"")</f>
        <v>21121040110015225233E15001415100104915103093</v>
      </c>
      <c r="V172" s="31" t="str">
        <f>IFERROR(VLOOKUP($A172,'CONCENTRADO DE CLAVES'!$I$10:$AU$732,V$8,FALSE),"")</f>
        <v>COBAEJ</v>
      </c>
      <c r="W172" s="13">
        <f>IFERROR(VLOOKUP($A172,'CONCENTRADO DE CLAVES'!$I$10:$AU$732,W$8,FALSE),"")</f>
        <v>0</v>
      </c>
      <c r="X172" s="13">
        <f>IFERROR(VLOOKUP($A172,'CONCENTRADO DE CLAVES'!$I$10:$AU$732,X$8,FALSE),"")</f>
        <v>0</v>
      </c>
      <c r="Y172" s="13">
        <f>IFERROR(VLOOKUP($A172,'CONCENTRADO DE CLAVES'!$I$10:$AU$732,Y$8,FALSE),"")</f>
        <v>0</v>
      </c>
      <c r="Z172" s="37">
        <f>IFERROR(VLOOKUP($A172,'CONCENTRADO DE CLAVES'!$I$10:$AU$732,Z$8,FALSE),"")</f>
        <v>0</v>
      </c>
      <c r="AA172" s="13">
        <f>IFERROR(VLOOKUP($A172,'CONCENTRADO DE CLAVES'!$I$10:$AU$732,AA$8,FALSE),"")</f>
        <v>0</v>
      </c>
      <c r="AB172" s="13">
        <f>IFERROR(VLOOKUP($A172,'CONCENTRADO DE CLAVES'!$I$10:$AU$732,AB$8,FALSE),"")</f>
        <v>0</v>
      </c>
      <c r="AC172" s="13">
        <f>IFERROR(VLOOKUP($A172,'CONCENTRADO DE CLAVES'!$I$10:$AU$732,AC$8,FALSE),"")</f>
        <v>0</v>
      </c>
      <c r="AD172" s="37">
        <f>IFERROR(VLOOKUP($A172,'CONCENTRADO DE CLAVES'!$I$10:$AU$732,AD$8,FALSE),"")</f>
        <v>0</v>
      </c>
      <c r="AE172" s="13">
        <f>IFERROR(VLOOKUP($A172,'CONCENTRADO DE CLAVES'!$I$10:$AU$732,AE$8,FALSE),"")</f>
        <v>0</v>
      </c>
      <c r="AF172" s="13">
        <f>IFERROR(VLOOKUP($A172,'CONCENTRADO DE CLAVES'!$I$10:$AU$732,AF$8,FALSE),"")</f>
        <v>0</v>
      </c>
      <c r="AG172" s="13">
        <f>IFERROR(VLOOKUP($A172,'CONCENTRADO DE CLAVES'!$I$10:$AU$732,AG$8,FALSE),"")</f>
        <v>0</v>
      </c>
      <c r="AH172" s="37">
        <f>IFERROR(VLOOKUP($A172,'CONCENTRADO DE CLAVES'!$I$10:$AU$732,AH$8,FALSE),"")</f>
        <v>0</v>
      </c>
      <c r="AI172" s="13">
        <f>IFERROR(VLOOKUP($A172,'CONCENTRADO DE CLAVES'!$I$10:$AU$732,AI$8,FALSE),"")</f>
        <v>0</v>
      </c>
      <c r="AJ172" s="13">
        <f>IFERROR(VLOOKUP($A172,'CONCENTRADO DE CLAVES'!$I$10:$AU$732,AJ$8,FALSE),"")</f>
        <v>0</v>
      </c>
      <c r="AK172" s="13">
        <f>IFERROR(VLOOKUP($A172,'CONCENTRADO DE CLAVES'!$I$10:$AU$732,AK$8,FALSE),"")</f>
        <v>0</v>
      </c>
      <c r="AL172" s="37">
        <f>IFERROR(VLOOKUP($A172,'CONCENTRADO DE CLAVES'!$I$10:$AU$732,AL$8,FALSE),"")</f>
        <v>0</v>
      </c>
      <c r="AM172" s="69">
        <f>IFERROR(VLOOKUP($A172,'CONCENTRADO DE CLAVES'!$I$10:$AU$732,AM$8,FALSE),"")</f>
        <v>0</v>
      </c>
    </row>
    <row r="173" spans="1:39" x14ac:dyDescent="0.25">
      <c r="A173" s="15">
        <v>164</v>
      </c>
      <c r="B173" s="16" t="str">
        <f>IFERROR(VLOOKUP($A173,'CONCENTRADO DE CLAVES'!$I$10:$AU$732,B$8,FALSE),"")</f>
        <v>21121</v>
      </c>
      <c r="C173" s="16">
        <f>IFERROR(VLOOKUP($A173,'CONCENTRADO DE CLAVES'!$I$10:$AU$732,C$8,FALSE),"")</f>
        <v>4</v>
      </c>
      <c r="D173" s="16">
        <f>IFERROR(VLOOKUP($A173,'CONCENTRADO DE CLAVES'!$I$10:$AU$732,D$8,FALSE),"")</f>
        <v>11</v>
      </c>
      <c r="E173" s="16">
        <f>IFERROR(VLOOKUP($A173,'CONCENTRADO DE CLAVES'!$I$10:$AU$732,E$8,FALSE),"")</f>
        <v>152</v>
      </c>
      <c r="F173" s="16">
        <f>IFERROR(VLOOKUP($A173,'CONCENTRADO DE CLAVES'!$I$10:$AU$732,F$8,FALSE),"")</f>
        <v>2</v>
      </c>
      <c r="G173" s="16">
        <f>IFERROR(VLOOKUP($A173,'CONCENTRADO DE CLAVES'!$I$10:$AU$732,G$8,FALSE),"")</f>
        <v>5</v>
      </c>
      <c r="H173" s="16">
        <f>IFERROR(VLOOKUP($A173,'CONCENTRADO DE CLAVES'!$I$10:$AU$732,H$8,FALSE),"")</f>
        <v>2</v>
      </c>
      <c r="I173" s="16">
        <f>IFERROR(VLOOKUP($A173,'CONCENTRADO DE CLAVES'!$I$10:$AU$732,I$8,FALSE),"")</f>
        <v>3</v>
      </c>
      <c r="J173" s="16">
        <f>IFERROR(VLOOKUP($A173,'CONCENTRADO DE CLAVES'!$I$10:$AU$732,J$8,FALSE),"")</f>
        <v>3</v>
      </c>
      <c r="K173" s="16" t="str">
        <f>IFERROR(VLOOKUP($A173,'CONCENTRADO DE CLAVES'!$I$10:$AU$732,K$8,FALSE),"")</f>
        <v>E</v>
      </c>
      <c r="L173" s="16">
        <f>IFERROR(VLOOKUP($A173,'CONCENTRADO DE CLAVES'!$I$10:$AU$732,L$8,FALSE),"")</f>
        <v>150</v>
      </c>
      <c r="M173" s="16">
        <f>IFERROR(VLOOKUP($A173,'CONCENTRADO DE CLAVES'!$I$10:$AU$732,M$8,FALSE),"")</f>
        <v>1</v>
      </c>
      <c r="N173" s="16">
        <f>IFERROR(VLOOKUP($A173,'CONCENTRADO DE CLAVES'!$I$10:$AU$732,N$8,FALSE),"")</f>
        <v>4151</v>
      </c>
      <c r="O173" s="16">
        <f>IFERROR(VLOOKUP($A173,'CONCENTRADO DE CLAVES'!$I$10:$AU$732,O$8,FALSE),"")</f>
        <v>0</v>
      </c>
      <c r="P173" s="16">
        <f>IFERROR(VLOOKUP($A173,'CONCENTRADO DE CLAVES'!$I$10:$AU$732,P$8,FALSE),"")</f>
        <v>1</v>
      </c>
      <c r="Q173" s="16">
        <f>IFERROR(VLOOKUP($A173,'CONCENTRADO DE CLAVES'!$I$10:$AU$732,Q$8,FALSE),"")</f>
        <v>4915</v>
      </c>
      <c r="R173" s="16">
        <f>IFERROR(VLOOKUP($A173,'CONCENTRADO DE CLAVES'!$I$10:$AU$732,R$8,FALSE),"")</f>
        <v>1</v>
      </c>
      <c r="S173" s="16">
        <f>IFERROR(VLOOKUP($A173,'CONCENTRADO DE CLAVES'!$I$10:$AU$732,S$8,FALSE),"")</f>
        <v>3</v>
      </c>
      <c r="T173" s="16">
        <f>IFERROR(VLOOKUP($A173,'CONCENTRADO DE CLAVES'!$I$10:$AU$732,T$8,FALSE),"")</f>
        <v>118</v>
      </c>
      <c r="U173" s="98" t="str">
        <f>IFERROR(VLOOKUP($A173,'CONCENTRADO DE CLAVES'!$I$10:$AU$732,U$8,FALSE),"")</f>
        <v>21121040110015225233E15001415100104915103118</v>
      </c>
      <c r="V173" s="31" t="str">
        <f>IFERROR(VLOOKUP($A173,'CONCENTRADO DE CLAVES'!$I$10:$AU$732,V$8,FALSE),"")</f>
        <v>COBAEJ</v>
      </c>
      <c r="W173" s="13">
        <f>IFERROR(VLOOKUP($A173,'CONCENTRADO DE CLAVES'!$I$10:$AU$732,W$8,FALSE),"")</f>
        <v>0</v>
      </c>
      <c r="X173" s="13">
        <f>IFERROR(VLOOKUP($A173,'CONCENTRADO DE CLAVES'!$I$10:$AU$732,X$8,FALSE),"")</f>
        <v>0</v>
      </c>
      <c r="Y173" s="13">
        <f>IFERROR(VLOOKUP($A173,'CONCENTRADO DE CLAVES'!$I$10:$AU$732,Y$8,FALSE),"")</f>
        <v>0</v>
      </c>
      <c r="Z173" s="37">
        <f>IFERROR(VLOOKUP($A173,'CONCENTRADO DE CLAVES'!$I$10:$AU$732,Z$8,FALSE),"")</f>
        <v>0</v>
      </c>
      <c r="AA173" s="13">
        <f>IFERROR(VLOOKUP($A173,'CONCENTRADO DE CLAVES'!$I$10:$AU$732,AA$8,FALSE),"")</f>
        <v>0</v>
      </c>
      <c r="AB173" s="13">
        <f>IFERROR(VLOOKUP($A173,'CONCENTRADO DE CLAVES'!$I$10:$AU$732,AB$8,FALSE),"")</f>
        <v>0</v>
      </c>
      <c r="AC173" s="13">
        <f>IFERROR(VLOOKUP($A173,'CONCENTRADO DE CLAVES'!$I$10:$AU$732,AC$8,FALSE),"")</f>
        <v>0</v>
      </c>
      <c r="AD173" s="37">
        <f>IFERROR(VLOOKUP($A173,'CONCENTRADO DE CLAVES'!$I$10:$AU$732,AD$8,FALSE),"")</f>
        <v>0</v>
      </c>
      <c r="AE173" s="13">
        <f>IFERROR(VLOOKUP($A173,'CONCENTRADO DE CLAVES'!$I$10:$AU$732,AE$8,FALSE),"")</f>
        <v>0</v>
      </c>
      <c r="AF173" s="13">
        <f>IFERROR(VLOOKUP($A173,'CONCENTRADO DE CLAVES'!$I$10:$AU$732,AF$8,FALSE),"")</f>
        <v>0</v>
      </c>
      <c r="AG173" s="13">
        <f>IFERROR(VLOOKUP($A173,'CONCENTRADO DE CLAVES'!$I$10:$AU$732,AG$8,FALSE),"")</f>
        <v>0</v>
      </c>
      <c r="AH173" s="37">
        <f>IFERROR(VLOOKUP($A173,'CONCENTRADO DE CLAVES'!$I$10:$AU$732,AH$8,FALSE),"")</f>
        <v>0</v>
      </c>
      <c r="AI173" s="13">
        <f>IFERROR(VLOOKUP($A173,'CONCENTRADO DE CLAVES'!$I$10:$AU$732,AI$8,FALSE),"")</f>
        <v>0</v>
      </c>
      <c r="AJ173" s="13">
        <f>IFERROR(VLOOKUP($A173,'CONCENTRADO DE CLAVES'!$I$10:$AU$732,AJ$8,FALSE),"")</f>
        <v>0</v>
      </c>
      <c r="AK173" s="13">
        <f>IFERROR(VLOOKUP($A173,'CONCENTRADO DE CLAVES'!$I$10:$AU$732,AK$8,FALSE),"")</f>
        <v>0</v>
      </c>
      <c r="AL173" s="37">
        <f>IFERROR(VLOOKUP($A173,'CONCENTRADO DE CLAVES'!$I$10:$AU$732,AL$8,FALSE),"")</f>
        <v>0</v>
      </c>
      <c r="AM173" s="69">
        <f>IFERROR(VLOOKUP($A173,'CONCENTRADO DE CLAVES'!$I$10:$AU$732,AM$8,FALSE),"")</f>
        <v>0</v>
      </c>
    </row>
    <row r="174" spans="1:39" x14ac:dyDescent="0.25">
      <c r="A174" s="15">
        <v>165</v>
      </c>
      <c r="B174" s="16" t="str">
        <f>IFERROR(VLOOKUP($A174,'CONCENTRADO DE CLAVES'!$I$10:$AU$732,B$8,FALSE),"")</f>
        <v>21121</v>
      </c>
      <c r="C174" s="16">
        <f>IFERROR(VLOOKUP($A174,'CONCENTRADO DE CLAVES'!$I$10:$AU$732,C$8,FALSE),"")</f>
        <v>4</v>
      </c>
      <c r="D174" s="16">
        <f>IFERROR(VLOOKUP($A174,'CONCENTRADO DE CLAVES'!$I$10:$AU$732,D$8,FALSE),"")</f>
        <v>11</v>
      </c>
      <c r="E174" s="16">
        <f>IFERROR(VLOOKUP($A174,'CONCENTRADO DE CLAVES'!$I$10:$AU$732,E$8,FALSE),"")</f>
        <v>152</v>
      </c>
      <c r="F174" s="16">
        <f>IFERROR(VLOOKUP($A174,'CONCENTRADO DE CLAVES'!$I$10:$AU$732,F$8,FALSE),"")</f>
        <v>2</v>
      </c>
      <c r="G174" s="16">
        <f>IFERROR(VLOOKUP($A174,'CONCENTRADO DE CLAVES'!$I$10:$AU$732,G$8,FALSE),"")</f>
        <v>5</v>
      </c>
      <c r="H174" s="16">
        <f>IFERROR(VLOOKUP($A174,'CONCENTRADO DE CLAVES'!$I$10:$AU$732,H$8,FALSE),"")</f>
        <v>2</v>
      </c>
      <c r="I174" s="16">
        <f>IFERROR(VLOOKUP($A174,'CONCENTRADO DE CLAVES'!$I$10:$AU$732,I$8,FALSE),"")</f>
        <v>3</v>
      </c>
      <c r="J174" s="16">
        <f>IFERROR(VLOOKUP($A174,'CONCENTRADO DE CLAVES'!$I$10:$AU$732,J$8,FALSE),"")</f>
        <v>3</v>
      </c>
      <c r="K174" s="16" t="str">
        <f>IFERROR(VLOOKUP($A174,'CONCENTRADO DE CLAVES'!$I$10:$AU$732,K$8,FALSE),"")</f>
        <v>E</v>
      </c>
      <c r="L174" s="16">
        <f>IFERROR(VLOOKUP($A174,'CONCENTRADO DE CLAVES'!$I$10:$AU$732,L$8,FALSE),"")</f>
        <v>150</v>
      </c>
      <c r="M174" s="16">
        <f>IFERROR(VLOOKUP($A174,'CONCENTRADO DE CLAVES'!$I$10:$AU$732,M$8,FALSE),"")</f>
        <v>1</v>
      </c>
      <c r="N174" s="16">
        <f>IFERROR(VLOOKUP($A174,'CONCENTRADO DE CLAVES'!$I$10:$AU$732,N$8,FALSE),"")</f>
        <v>4151</v>
      </c>
      <c r="O174" s="16">
        <f>IFERROR(VLOOKUP($A174,'CONCENTRADO DE CLAVES'!$I$10:$AU$732,O$8,FALSE),"")</f>
        <v>0</v>
      </c>
      <c r="P174" s="16">
        <f>IFERROR(VLOOKUP($A174,'CONCENTRADO DE CLAVES'!$I$10:$AU$732,P$8,FALSE),"")</f>
        <v>1</v>
      </c>
      <c r="Q174" s="16">
        <f>IFERROR(VLOOKUP($A174,'CONCENTRADO DE CLAVES'!$I$10:$AU$732,Q$8,FALSE),"")</f>
        <v>4915</v>
      </c>
      <c r="R174" s="16">
        <f>IFERROR(VLOOKUP($A174,'CONCENTRADO DE CLAVES'!$I$10:$AU$732,R$8,FALSE),"")</f>
        <v>1</v>
      </c>
      <c r="S174" s="16">
        <f>IFERROR(VLOOKUP($A174,'CONCENTRADO DE CLAVES'!$I$10:$AU$732,S$8,FALSE),"")</f>
        <v>3</v>
      </c>
      <c r="T174" s="16">
        <f>IFERROR(VLOOKUP($A174,'CONCENTRADO DE CLAVES'!$I$10:$AU$732,T$8,FALSE),"")</f>
        <v>46</v>
      </c>
      <c r="U174" s="98" t="str">
        <f>IFERROR(VLOOKUP($A174,'CONCENTRADO DE CLAVES'!$I$10:$AU$732,U$8,FALSE),"")</f>
        <v>21121040110015225233E15001415100104915103046</v>
      </c>
      <c r="V174" s="31" t="str">
        <f>IFERROR(VLOOKUP($A174,'CONCENTRADO DE CLAVES'!$I$10:$AU$732,V$8,FALSE),"")</f>
        <v>COBAEJ</v>
      </c>
      <c r="W174" s="13">
        <f>IFERROR(VLOOKUP($A174,'CONCENTRADO DE CLAVES'!$I$10:$AU$732,W$8,FALSE),"")</f>
        <v>0</v>
      </c>
      <c r="X174" s="13">
        <f>IFERROR(VLOOKUP($A174,'CONCENTRADO DE CLAVES'!$I$10:$AU$732,X$8,FALSE),"")</f>
        <v>0</v>
      </c>
      <c r="Y174" s="13">
        <f>IFERROR(VLOOKUP($A174,'CONCENTRADO DE CLAVES'!$I$10:$AU$732,Y$8,FALSE),"")</f>
        <v>0</v>
      </c>
      <c r="Z174" s="37">
        <f>IFERROR(VLOOKUP($A174,'CONCENTRADO DE CLAVES'!$I$10:$AU$732,Z$8,FALSE),"")</f>
        <v>0</v>
      </c>
      <c r="AA174" s="13">
        <f>IFERROR(VLOOKUP($A174,'CONCENTRADO DE CLAVES'!$I$10:$AU$732,AA$8,FALSE),"")</f>
        <v>0</v>
      </c>
      <c r="AB174" s="13">
        <f>IFERROR(VLOOKUP($A174,'CONCENTRADO DE CLAVES'!$I$10:$AU$732,AB$8,FALSE),"")</f>
        <v>0</v>
      </c>
      <c r="AC174" s="13">
        <f>IFERROR(VLOOKUP($A174,'CONCENTRADO DE CLAVES'!$I$10:$AU$732,AC$8,FALSE),"")</f>
        <v>0</v>
      </c>
      <c r="AD174" s="37">
        <f>IFERROR(VLOOKUP($A174,'CONCENTRADO DE CLAVES'!$I$10:$AU$732,AD$8,FALSE),"")</f>
        <v>0</v>
      </c>
      <c r="AE174" s="13">
        <f>IFERROR(VLOOKUP($A174,'CONCENTRADO DE CLAVES'!$I$10:$AU$732,AE$8,FALSE),"")</f>
        <v>0</v>
      </c>
      <c r="AF174" s="13">
        <f>IFERROR(VLOOKUP($A174,'CONCENTRADO DE CLAVES'!$I$10:$AU$732,AF$8,FALSE),"")</f>
        <v>0</v>
      </c>
      <c r="AG174" s="13">
        <f>IFERROR(VLOOKUP($A174,'CONCENTRADO DE CLAVES'!$I$10:$AU$732,AG$8,FALSE),"")</f>
        <v>0</v>
      </c>
      <c r="AH174" s="37">
        <f>IFERROR(VLOOKUP($A174,'CONCENTRADO DE CLAVES'!$I$10:$AU$732,AH$8,FALSE),"")</f>
        <v>0</v>
      </c>
      <c r="AI174" s="13">
        <f>IFERROR(VLOOKUP($A174,'CONCENTRADO DE CLAVES'!$I$10:$AU$732,AI$8,FALSE),"")</f>
        <v>0</v>
      </c>
      <c r="AJ174" s="13">
        <f>IFERROR(VLOOKUP($A174,'CONCENTRADO DE CLAVES'!$I$10:$AU$732,AJ$8,FALSE),"")</f>
        <v>0</v>
      </c>
      <c r="AK174" s="13">
        <f>IFERROR(VLOOKUP($A174,'CONCENTRADO DE CLAVES'!$I$10:$AU$732,AK$8,FALSE),"")</f>
        <v>0</v>
      </c>
      <c r="AL174" s="37">
        <f>IFERROR(VLOOKUP($A174,'CONCENTRADO DE CLAVES'!$I$10:$AU$732,AL$8,FALSE),"")</f>
        <v>0</v>
      </c>
      <c r="AM174" s="69">
        <f>IFERROR(VLOOKUP($A174,'CONCENTRADO DE CLAVES'!$I$10:$AU$732,AM$8,FALSE),"")</f>
        <v>0</v>
      </c>
    </row>
    <row r="175" spans="1:39" x14ac:dyDescent="0.25">
      <c r="A175" s="15">
        <v>166</v>
      </c>
      <c r="B175" s="16" t="str">
        <f>IFERROR(VLOOKUP($A175,'CONCENTRADO DE CLAVES'!$I$10:$AU$732,B$8,FALSE),"")</f>
        <v>21121</v>
      </c>
      <c r="C175" s="16">
        <f>IFERROR(VLOOKUP($A175,'CONCENTRADO DE CLAVES'!$I$10:$AU$732,C$8,FALSE),"")</f>
        <v>4</v>
      </c>
      <c r="D175" s="16">
        <f>IFERROR(VLOOKUP($A175,'CONCENTRADO DE CLAVES'!$I$10:$AU$732,D$8,FALSE),"")</f>
        <v>11</v>
      </c>
      <c r="E175" s="16">
        <f>IFERROR(VLOOKUP($A175,'CONCENTRADO DE CLAVES'!$I$10:$AU$732,E$8,FALSE),"")</f>
        <v>152</v>
      </c>
      <c r="F175" s="16">
        <f>IFERROR(VLOOKUP($A175,'CONCENTRADO DE CLAVES'!$I$10:$AU$732,F$8,FALSE),"")</f>
        <v>2</v>
      </c>
      <c r="G175" s="16">
        <f>IFERROR(VLOOKUP($A175,'CONCENTRADO DE CLAVES'!$I$10:$AU$732,G$8,FALSE),"")</f>
        <v>5</v>
      </c>
      <c r="H175" s="16">
        <f>IFERROR(VLOOKUP($A175,'CONCENTRADO DE CLAVES'!$I$10:$AU$732,H$8,FALSE),"")</f>
        <v>2</v>
      </c>
      <c r="I175" s="16">
        <f>IFERROR(VLOOKUP($A175,'CONCENTRADO DE CLAVES'!$I$10:$AU$732,I$8,FALSE),"")</f>
        <v>3</v>
      </c>
      <c r="J175" s="16">
        <f>IFERROR(VLOOKUP($A175,'CONCENTRADO DE CLAVES'!$I$10:$AU$732,J$8,FALSE),"")</f>
        <v>3</v>
      </c>
      <c r="K175" s="16" t="str">
        <f>IFERROR(VLOOKUP($A175,'CONCENTRADO DE CLAVES'!$I$10:$AU$732,K$8,FALSE),"")</f>
        <v>E</v>
      </c>
      <c r="L175" s="16">
        <f>IFERROR(VLOOKUP($A175,'CONCENTRADO DE CLAVES'!$I$10:$AU$732,L$8,FALSE),"")</f>
        <v>150</v>
      </c>
      <c r="M175" s="16">
        <f>IFERROR(VLOOKUP($A175,'CONCENTRADO DE CLAVES'!$I$10:$AU$732,M$8,FALSE),"")</f>
        <v>1</v>
      </c>
      <c r="N175" s="16">
        <f>IFERROR(VLOOKUP($A175,'CONCENTRADO DE CLAVES'!$I$10:$AU$732,N$8,FALSE),"")</f>
        <v>4151</v>
      </c>
      <c r="O175" s="16">
        <f>IFERROR(VLOOKUP($A175,'CONCENTRADO DE CLAVES'!$I$10:$AU$732,O$8,FALSE),"")</f>
        <v>0</v>
      </c>
      <c r="P175" s="16">
        <f>IFERROR(VLOOKUP($A175,'CONCENTRADO DE CLAVES'!$I$10:$AU$732,P$8,FALSE),"")</f>
        <v>1</v>
      </c>
      <c r="Q175" s="16">
        <f>IFERROR(VLOOKUP($A175,'CONCENTRADO DE CLAVES'!$I$10:$AU$732,Q$8,FALSE),"")</f>
        <v>4915</v>
      </c>
      <c r="R175" s="16">
        <f>IFERROR(VLOOKUP($A175,'CONCENTRADO DE CLAVES'!$I$10:$AU$732,R$8,FALSE),"")</f>
        <v>1</v>
      </c>
      <c r="S175" s="16">
        <f>IFERROR(VLOOKUP($A175,'CONCENTRADO DE CLAVES'!$I$10:$AU$732,S$8,FALSE),"")</f>
        <v>2</v>
      </c>
      <c r="T175" s="16">
        <f>IFERROR(VLOOKUP($A175,'CONCENTRADO DE CLAVES'!$I$10:$AU$732,T$8,FALSE),"")</f>
        <v>53</v>
      </c>
      <c r="U175" s="98" t="str">
        <f>IFERROR(VLOOKUP($A175,'CONCENTRADO DE CLAVES'!$I$10:$AU$732,U$8,FALSE),"")</f>
        <v>21121040110015225233E15001415100104915102053</v>
      </c>
      <c r="V175" s="31" t="str">
        <f>IFERROR(VLOOKUP($A175,'CONCENTRADO DE CLAVES'!$I$10:$AU$732,V$8,FALSE),"")</f>
        <v>COBAEJ</v>
      </c>
      <c r="W175" s="13">
        <f>IFERROR(VLOOKUP($A175,'CONCENTRADO DE CLAVES'!$I$10:$AU$732,W$8,FALSE),"")</f>
        <v>0</v>
      </c>
      <c r="X175" s="13">
        <f>IFERROR(VLOOKUP($A175,'CONCENTRADO DE CLAVES'!$I$10:$AU$732,X$8,FALSE),"")</f>
        <v>0</v>
      </c>
      <c r="Y175" s="13">
        <f>IFERROR(VLOOKUP($A175,'CONCENTRADO DE CLAVES'!$I$10:$AU$732,Y$8,FALSE),"")</f>
        <v>0</v>
      </c>
      <c r="Z175" s="37">
        <f>IFERROR(VLOOKUP($A175,'CONCENTRADO DE CLAVES'!$I$10:$AU$732,Z$8,FALSE),"")</f>
        <v>0</v>
      </c>
      <c r="AA175" s="13">
        <f>IFERROR(VLOOKUP($A175,'CONCENTRADO DE CLAVES'!$I$10:$AU$732,AA$8,FALSE),"")</f>
        <v>0</v>
      </c>
      <c r="AB175" s="13">
        <f>IFERROR(VLOOKUP($A175,'CONCENTRADO DE CLAVES'!$I$10:$AU$732,AB$8,FALSE),"")</f>
        <v>0</v>
      </c>
      <c r="AC175" s="13">
        <f>IFERROR(VLOOKUP($A175,'CONCENTRADO DE CLAVES'!$I$10:$AU$732,AC$8,FALSE),"")</f>
        <v>0</v>
      </c>
      <c r="AD175" s="37">
        <f>IFERROR(VLOOKUP($A175,'CONCENTRADO DE CLAVES'!$I$10:$AU$732,AD$8,FALSE),"")</f>
        <v>0</v>
      </c>
      <c r="AE175" s="13">
        <f>IFERROR(VLOOKUP($A175,'CONCENTRADO DE CLAVES'!$I$10:$AU$732,AE$8,FALSE),"")</f>
        <v>0</v>
      </c>
      <c r="AF175" s="13">
        <f>IFERROR(VLOOKUP($A175,'CONCENTRADO DE CLAVES'!$I$10:$AU$732,AF$8,FALSE),"")</f>
        <v>0</v>
      </c>
      <c r="AG175" s="13">
        <f>IFERROR(VLOOKUP($A175,'CONCENTRADO DE CLAVES'!$I$10:$AU$732,AG$8,FALSE),"")</f>
        <v>0</v>
      </c>
      <c r="AH175" s="37">
        <f>IFERROR(VLOOKUP($A175,'CONCENTRADO DE CLAVES'!$I$10:$AU$732,AH$8,FALSE),"")</f>
        <v>0</v>
      </c>
      <c r="AI175" s="13">
        <f>IFERROR(VLOOKUP($A175,'CONCENTRADO DE CLAVES'!$I$10:$AU$732,AI$8,FALSE),"")</f>
        <v>0</v>
      </c>
      <c r="AJ175" s="13">
        <f>IFERROR(VLOOKUP($A175,'CONCENTRADO DE CLAVES'!$I$10:$AU$732,AJ$8,FALSE),"")</f>
        <v>0</v>
      </c>
      <c r="AK175" s="13">
        <f>IFERROR(VLOOKUP($A175,'CONCENTRADO DE CLAVES'!$I$10:$AU$732,AK$8,FALSE),"")</f>
        <v>0</v>
      </c>
      <c r="AL175" s="37">
        <f>IFERROR(VLOOKUP($A175,'CONCENTRADO DE CLAVES'!$I$10:$AU$732,AL$8,FALSE),"")</f>
        <v>0</v>
      </c>
      <c r="AM175" s="69">
        <f>IFERROR(VLOOKUP($A175,'CONCENTRADO DE CLAVES'!$I$10:$AU$732,AM$8,FALSE),"")</f>
        <v>0</v>
      </c>
    </row>
    <row r="176" spans="1:39" x14ac:dyDescent="0.25">
      <c r="A176" s="15">
        <v>167</v>
      </c>
      <c r="B176" s="16" t="str">
        <f>IFERROR(VLOOKUP($A176,'CONCENTRADO DE CLAVES'!$I$10:$AU$732,B$8,FALSE),"")</f>
        <v>21121</v>
      </c>
      <c r="C176" s="16">
        <f>IFERROR(VLOOKUP($A176,'CONCENTRADO DE CLAVES'!$I$10:$AU$732,C$8,FALSE),"")</f>
        <v>4</v>
      </c>
      <c r="D176" s="16">
        <f>IFERROR(VLOOKUP($A176,'CONCENTRADO DE CLAVES'!$I$10:$AU$732,D$8,FALSE),"")</f>
        <v>11</v>
      </c>
      <c r="E176" s="16">
        <f>IFERROR(VLOOKUP($A176,'CONCENTRADO DE CLAVES'!$I$10:$AU$732,E$8,FALSE),"")</f>
        <v>152</v>
      </c>
      <c r="F176" s="16">
        <f>IFERROR(VLOOKUP($A176,'CONCENTRADO DE CLAVES'!$I$10:$AU$732,F$8,FALSE),"")</f>
        <v>2</v>
      </c>
      <c r="G176" s="16">
        <f>IFERROR(VLOOKUP($A176,'CONCENTRADO DE CLAVES'!$I$10:$AU$732,G$8,FALSE),"")</f>
        <v>5</v>
      </c>
      <c r="H176" s="16">
        <f>IFERROR(VLOOKUP($A176,'CONCENTRADO DE CLAVES'!$I$10:$AU$732,H$8,FALSE),"")</f>
        <v>2</v>
      </c>
      <c r="I176" s="16">
        <f>IFERROR(VLOOKUP($A176,'CONCENTRADO DE CLAVES'!$I$10:$AU$732,I$8,FALSE),"")</f>
        <v>3</v>
      </c>
      <c r="J176" s="16">
        <f>IFERROR(VLOOKUP($A176,'CONCENTRADO DE CLAVES'!$I$10:$AU$732,J$8,FALSE),"")</f>
        <v>3</v>
      </c>
      <c r="K176" s="16" t="str">
        <f>IFERROR(VLOOKUP($A176,'CONCENTRADO DE CLAVES'!$I$10:$AU$732,K$8,FALSE),"")</f>
        <v>E</v>
      </c>
      <c r="L176" s="16">
        <f>IFERROR(VLOOKUP($A176,'CONCENTRADO DE CLAVES'!$I$10:$AU$732,L$8,FALSE),"")</f>
        <v>150</v>
      </c>
      <c r="M176" s="16">
        <f>IFERROR(VLOOKUP($A176,'CONCENTRADO DE CLAVES'!$I$10:$AU$732,M$8,FALSE),"")</f>
        <v>1</v>
      </c>
      <c r="N176" s="16">
        <f>IFERROR(VLOOKUP($A176,'CONCENTRADO DE CLAVES'!$I$10:$AU$732,N$8,FALSE),"")</f>
        <v>4151</v>
      </c>
      <c r="O176" s="16">
        <f>IFERROR(VLOOKUP($A176,'CONCENTRADO DE CLAVES'!$I$10:$AU$732,O$8,FALSE),"")</f>
        <v>0</v>
      </c>
      <c r="P176" s="16">
        <f>IFERROR(VLOOKUP($A176,'CONCENTRADO DE CLAVES'!$I$10:$AU$732,P$8,FALSE),"")</f>
        <v>1</v>
      </c>
      <c r="Q176" s="16">
        <f>IFERROR(VLOOKUP($A176,'CONCENTRADO DE CLAVES'!$I$10:$AU$732,Q$8,FALSE),"")</f>
        <v>4915</v>
      </c>
      <c r="R176" s="16">
        <f>IFERROR(VLOOKUP($A176,'CONCENTRADO DE CLAVES'!$I$10:$AU$732,R$8,FALSE),"")</f>
        <v>1</v>
      </c>
      <c r="S176" s="16">
        <f>IFERROR(VLOOKUP($A176,'CONCENTRADO DE CLAVES'!$I$10:$AU$732,S$8,FALSE),"")</f>
        <v>2</v>
      </c>
      <c r="T176" s="16">
        <f>IFERROR(VLOOKUP($A176,'CONCENTRADO DE CLAVES'!$I$10:$AU$732,T$8,FALSE),"")</f>
        <v>116</v>
      </c>
      <c r="U176" s="98" t="str">
        <f>IFERROR(VLOOKUP($A176,'CONCENTRADO DE CLAVES'!$I$10:$AU$732,U$8,FALSE),"")</f>
        <v>21121040110015225233E15001415100104915102116</v>
      </c>
      <c r="V176" s="31" t="str">
        <f>IFERROR(VLOOKUP($A176,'CONCENTRADO DE CLAVES'!$I$10:$AU$732,V$8,FALSE),"")</f>
        <v>COBAEJ</v>
      </c>
      <c r="W176" s="13">
        <f>IFERROR(VLOOKUP($A176,'CONCENTRADO DE CLAVES'!$I$10:$AU$732,W$8,FALSE),"")</f>
        <v>0</v>
      </c>
      <c r="X176" s="13">
        <f>IFERROR(VLOOKUP($A176,'CONCENTRADO DE CLAVES'!$I$10:$AU$732,X$8,FALSE),"")</f>
        <v>0</v>
      </c>
      <c r="Y176" s="13">
        <f>IFERROR(VLOOKUP($A176,'CONCENTRADO DE CLAVES'!$I$10:$AU$732,Y$8,FALSE),"")</f>
        <v>0</v>
      </c>
      <c r="Z176" s="37">
        <f>IFERROR(VLOOKUP($A176,'CONCENTRADO DE CLAVES'!$I$10:$AU$732,Z$8,FALSE),"")</f>
        <v>0</v>
      </c>
      <c r="AA176" s="13">
        <f>IFERROR(VLOOKUP($A176,'CONCENTRADO DE CLAVES'!$I$10:$AU$732,AA$8,FALSE),"")</f>
        <v>0</v>
      </c>
      <c r="AB176" s="13">
        <f>IFERROR(VLOOKUP($A176,'CONCENTRADO DE CLAVES'!$I$10:$AU$732,AB$8,FALSE),"")</f>
        <v>0</v>
      </c>
      <c r="AC176" s="13">
        <f>IFERROR(VLOOKUP($A176,'CONCENTRADO DE CLAVES'!$I$10:$AU$732,AC$8,FALSE),"")</f>
        <v>0</v>
      </c>
      <c r="AD176" s="37">
        <f>IFERROR(VLOOKUP($A176,'CONCENTRADO DE CLAVES'!$I$10:$AU$732,AD$8,FALSE),"")</f>
        <v>0</v>
      </c>
      <c r="AE176" s="13">
        <f>IFERROR(VLOOKUP($A176,'CONCENTRADO DE CLAVES'!$I$10:$AU$732,AE$8,FALSE),"")</f>
        <v>0</v>
      </c>
      <c r="AF176" s="13">
        <f>IFERROR(VLOOKUP($A176,'CONCENTRADO DE CLAVES'!$I$10:$AU$732,AF$8,FALSE),"")</f>
        <v>0</v>
      </c>
      <c r="AG176" s="13">
        <f>IFERROR(VLOOKUP($A176,'CONCENTRADO DE CLAVES'!$I$10:$AU$732,AG$8,FALSE),"")</f>
        <v>0</v>
      </c>
      <c r="AH176" s="37">
        <f>IFERROR(VLOOKUP($A176,'CONCENTRADO DE CLAVES'!$I$10:$AU$732,AH$8,FALSE),"")</f>
        <v>0</v>
      </c>
      <c r="AI176" s="13">
        <f>IFERROR(VLOOKUP($A176,'CONCENTRADO DE CLAVES'!$I$10:$AU$732,AI$8,FALSE),"")</f>
        <v>0</v>
      </c>
      <c r="AJ176" s="13">
        <f>IFERROR(VLOOKUP($A176,'CONCENTRADO DE CLAVES'!$I$10:$AU$732,AJ$8,FALSE),"")</f>
        <v>0</v>
      </c>
      <c r="AK176" s="13">
        <f>IFERROR(VLOOKUP($A176,'CONCENTRADO DE CLAVES'!$I$10:$AU$732,AK$8,FALSE),"")</f>
        <v>0</v>
      </c>
      <c r="AL176" s="37">
        <f>IFERROR(VLOOKUP($A176,'CONCENTRADO DE CLAVES'!$I$10:$AU$732,AL$8,FALSE),"")</f>
        <v>0</v>
      </c>
      <c r="AM176" s="69">
        <f>IFERROR(VLOOKUP($A176,'CONCENTRADO DE CLAVES'!$I$10:$AU$732,AM$8,FALSE),"")</f>
        <v>0</v>
      </c>
    </row>
    <row r="177" spans="1:39" x14ac:dyDescent="0.25">
      <c r="A177" s="15">
        <v>168</v>
      </c>
      <c r="B177" s="16" t="str">
        <f>IFERROR(VLOOKUP($A177,'CONCENTRADO DE CLAVES'!$I$10:$AU$732,B$8,FALSE),"")</f>
        <v>21121</v>
      </c>
      <c r="C177" s="16">
        <f>IFERROR(VLOOKUP($A177,'CONCENTRADO DE CLAVES'!$I$10:$AU$732,C$8,FALSE),"")</f>
        <v>4</v>
      </c>
      <c r="D177" s="16">
        <f>IFERROR(VLOOKUP($A177,'CONCENTRADO DE CLAVES'!$I$10:$AU$732,D$8,FALSE),"")</f>
        <v>11</v>
      </c>
      <c r="E177" s="16">
        <f>IFERROR(VLOOKUP($A177,'CONCENTRADO DE CLAVES'!$I$10:$AU$732,E$8,FALSE),"")</f>
        <v>152</v>
      </c>
      <c r="F177" s="16">
        <f>IFERROR(VLOOKUP($A177,'CONCENTRADO DE CLAVES'!$I$10:$AU$732,F$8,FALSE),"")</f>
        <v>2</v>
      </c>
      <c r="G177" s="16">
        <f>IFERROR(VLOOKUP($A177,'CONCENTRADO DE CLAVES'!$I$10:$AU$732,G$8,FALSE),"")</f>
        <v>5</v>
      </c>
      <c r="H177" s="16">
        <f>IFERROR(VLOOKUP($A177,'CONCENTRADO DE CLAVES'!$I$10:$AU$732,H$8,FALSE),"")</f>
        <v>2</v>
      </c>
      <c r="I177" s="16">
        <f>IFERROR(VLOOKUP($A177,'CONCENTRADO DE CLAVES'!$I$10:$AU$732,I$8,FALSE),"")</f>
        <v>3</v>
      </c>
      <c r="J177" s="16">
        <f>IFERROR(VLOOKUP($A177,'CONCENTRADO DE CLAVES'!$I$10:$AU$732,J$8,FALSE),"")</f>
        <v>3</v>
      </c>
      <c r="K177" s="16" t="str">
        <f>IFERROR(VLOOKUP($A177,'CONCENTRADO DE CLAVES'!$I$10:$AU$732,K$8,FALSE),"")</f>
        <v>E</v>
      </c>
      <c r="L177" s="16">
        <f>IFERROR(VLOOKUP($A177,'CONCENTRADO DE CLAVES'!$I$10:$AU$732,L$8,FALSE),"")</f>
        <v>150</v>
      </c>
      <c r="M177" s="16">
        <f>IFERROR(VLOOKUP($A177,'CONCENTRADO DE CLAVES'!$I$10:$AU$732,M$8,FALSE),"")</f>
        <v>1</v>
      </c>
      <c r="N177" s="16">
        <f>IFERROR(VLOOKUP($A177,'CONCENTRADO DE CLAVES'!$I$10:$AU$732,N$8,FALSE),"")</f>
        <v>4151</v>
      </c>
      <c r="O177" s="16">
        <f>IFERROR(VLOOKUP($A177,'CONCENTRADO DE CLAVES'!$I$10:$AU$732,O$8,FALSE),"")</f>
        <v>0</v>
      </c>
      <c r="P177" s="16">
        <f>IFERROR(VLOOKUP($A177,'CONCENTRADO DE CLAVES'!$I$10:$AU$732,P$8,FALSE),"")</f>
        <v>1</v>
      </c>
      <c r="Q177" s="16">
        <f>IFERROR(VLOOKUP($A177,'CONCENTRADO DE CLAVES'!$I$10:$AU$732,Q$8,FALSE),"")</f>
        <v>4915</v>
      </c>
      <c r="R177" s="16">
        <f>IFERROR(VLOOKUP($A177,'CONCENTRADO DE CLAVES'!$I$10:$AU$732,R$8,FALSE),"")</f>
        <v>1</v>
      </c>
      <c r="S177" s="16">
        <f>IFERROR(VLOOKUP($A177,'CONCENTRADO DE CLAVES'!$I$10:$AU$732,S$8,FALSE),"")</f>
        <v>2</v>
      </c>
      <c r="T177" s="16">
        <f>IFERROR(VLOOKUP($A177,'CONCENTRADO DE CLAVES'!$I$10:$AU$732,T$8,FALSE),"")</f>
        <v>109</v>
      </c>
      <c r="U177" s="98" t="str">
        <f>IFERROR(VLOOKUP($A177,'CONCENTRADO DE CLAVES'!$I$10:$AU$732,U$8,FALSE),"")</f>
        <v>21121040110015225233E15001415100104915102109</v>
      </c>
      <c r="V177" s="31" t="str">
        <f>IFERROR(VLOOKUP($A177,'CONCENTRADO DE CLAVES'!$I$10:$AU$732,V$8,FALSE),"")</f>
        <v>COBAEJ</v>
      </c>
      <c r="W177" s="13">
        <f>IFERROR(VLOOKUP($A177,'CONCENTRADO DE CLAVES'!$I$10:$AU$732,W$8,FALSE),"")</f>
        <v>0</v>
      </c>
      <c r="X177" s="13">
        <f>IFERROR(VLOOKUP($A177,'CONCENTRADO DE CLAVES'!$I$10:$AU$732,X$8,FALSE),"")</f>
        <v>0</v>
      </c>
      <c r="Y177" s="13">
        <f>IFERROR(VLOOKUP($A177,'CONCENTRADO DE CLAVES'!$I$10:$AU$732,Y$8,FALSE),"")</f>
        <v>0</v>
      </c>
      <c r="Z177" s="37">
        <f>IFERROR(VLOOKUP($A177,'CONCENTRADO DE CLAVES'!$I$10:$AU$732,Z$8,FALSE),"")</f>
        <v>0</v>
      </c>
      <c r="AA177" s="13">
        <f>IFERROR(VLOOKUP($A177,'CONCENTRADO DE CLAVES'!$I$10:$AU$732,AA$8,FALSE),"")</f>
        <v>0</v>
      </c>
      <c r="AB177" s="13">
        <f>IFERROR(VLOOKUP($A177,'CONCENTRADO DE CLAVES'!$I$10:$AU$732,AB$8,FALSE),"")</f>
        <v>0</v>
      </c>
      <c r="AC177" s="13">
        <f>IFERROR(VLOOKUP($A177,'CONCENTRADO DE CLAVES'!$I$10:$AU$732,AC$8,FALSE),"")</f>
        <v>0</v>
      </c>
      <c r="AD177" s="37">
        <f>IFERROR(VLOOKUP($A177,'CONCENTRADO DE CLAVES'!$I$10:$AU$732,AD$8,FALSE),"")</f>
        <v>0</v>
      </c>
      <c r="AE177" s="13">
        <f>IFERROR(VLOOKUP($A177,'CONCENTRADO DE CLAVES'!$I$10:$AU$732,AE$8,FALSE),"")</f>
        <v>0</v>
      </c>
      <c r="AF177" s="13">
        <f>IFERROR(VLOOKUP($A177,'CONCENTRADO DE CLAVES'!$I$10:$AU$732,AF$8,FALSE),"")</f>
        <v>0</v>
      </c>
      <c r="AG177" s="13">
        <f>IFERROR(VLOOKUP($A177,'CONCENTRADO DE CLAVES'!$I$10:$AU$732,AG$8,FALSE),"")</f>
        <v>0</v>
      </c>
      <c r="AH177" s="37">
        <f>IFERROR(VLOOKUP($A177,'CONCENTRADO DE CLAVES'!$I$10:$AU$732,AH$8,FALSE),"")</f>
        <v>0</v>
      </c>
      <c r="AI177" s="13">
        <f>IFERROR(VLOOKUP($A177,'CONCENTRADO DE CLAVES'!$I$10:$AU$732,AI$8,FALSE),"")</f>
        <v>0</v>
      </c>
      <c r="AJ177" s="13">
        <f>IFERROR(VLOOKUP($A177,'CONCENTRADO DE CLAVES'!$I$10:$AU$732,AJ$8,FALSE),"")</f>
        <v>0</v>
      </c>
      <c r="AK177" s="13">
        <f>IFERROR(VLOOKUP($A177,'CONCENTRADO DE CLAVES'!$I$10:$AU$732,AK$8,FALSE),"")</f>
        <v>0</v>
      </c>
      <c r="AL177" s="37">
        <f>IFERROR(VLOOKUP($A177,'CONCENTRADO DE CLAVES'!$I$10:$AU$732,AL$8,FALSE),"")</f>
        <v>0</v>
      </c>
      <c r="AM177" s="69">
        <f>IFERROR(VLOOKUP($A177,'CONCENTRADO DE CLAVES'!$I$10:$AU$732,AM$8,FALSE),"")</f>
        <v>0</v>
      </c>
    </row>
    <row r="178" spans="1:39" x14ac:dyDescent="0.25">
      <c r="A178" s="15">
        <v>169</v>
      </c>
      <c r="B178" s="16" t="str">
        <f>IFERROR(VLOOKUP($A178,'CONCENTRADO DE CLAVES'!$I$10:$AU$732,B$8,FALSE),"")</f>
        <v>21121</v>
      </c>
      <c r="C178" s="16">
        <f>IFERROR(VLOOKUP($A178,'CONCENTRADO DE CLAVES'!$I$10:$AU$732,C$8,FALSE),"")</f>
        <v>4</v>
      </c>
      <c r="D178" s="16">
        <f>IFERROR(VLOOKUP($A178,'CONCENTRADO DE CLAVES'!$I$10:$AU$732,D$8,FALSE),"")</f>
        <v>11</v>
      </c>
      <c r="E178" s="16">
        <f>IFERROR(VLOOKUP($A178,'CONCENTRADO DE CLAVES'!$I$10:$AU$732,E$8,FALSE),"")</f>
        <v>152</v>
      </c>
      <c r="F178" s="16">
        <f>IFERROR(VLOOKUP($A178,'CONCENTRADO DE CLAVES'!$I$10:$AU$732,F$8,FALSE),"")</f>
        <v>2</v>
      </c>
      <c r="G178" s="16">
        <f>IFERROR(VLOOKUP($A178,'CONCENTRADO DE CLAVES'!$I$10:$AU$732,G$8,FALSE),"")</f>
        <v>5</v>
      </c>
      <c r="H178" s="16">
        <f>IFERROR(VLOOKUP($A178,'CONCENTRADO DE CLAVES'!$I$10:$AU$732,H$8,FALSE),"")</f>
        <v>2</v>
      </c>
      <c r="I178" s="16">
        <f>IFERROR(VLOOKUP($A178,'CONCENTRADO DE CLAVES'!$I$10:$AU$732,I$8,FALSE),"")</f>
        <v>3</v>
      </c>
      <c r="J178" s="16">
        <f>IFERROR(VLOOKUP($A178,'CONCENTRADO DE CLAVES'!$I$10:$AU$732,J$8,FALSE),"")</f>
        <v>3</v>
      </c>
      <c r="K178" s="16" t="str">
        <f>IFERROR(VLOOKUP($A178,'CONCENTRADO DE CLAVES'!$I$10:$AU$732,K$8,FALSE),"")</f>
        <v>E</v>
      </c>
      <c r="L178" s="16">
        <f>IFERROR(VLOOKUP($A178,'CONCENTRADO DE CLAVES'!$I$10:$AU$732,L$8,FALSE),"")</f>
        <v>150</v>
      </c>
      <c r="M178" s="16">
        <f>IFERROR(VLOOKUP($A178,'CONCENTRADO DE CLAVES'!$I$10:$AU$732,M$8,FALSE),"")</f>
        <v>1</v>
      </c>
      <c r="N178" s="16">
        <f>IFERROR(VLOOKUP($A178,'CONCENTRADO DE CLAVES'!$I$10:$AU$732,N$8,FALSE),"")</f>
        <v>4151</v>
      </c>
      <c r="O178" s="16">
        <f>IFERROR(VLOOKUP($A178,'CONCENTRADO DE CLAVES'!$I$10:$AU$732,O$8,FALSE),"")</f>
        <v>0</v>
      </c>
      <c r="P178" s="16">
        <f>IFERROR(VLOOKUP($A178,'CONCENTRADO DE CLAVES'!$I$10:$AU$732,P$8,FALSE),"")</f>
        <v>1</v>
      </c>
      <c r="Q178" s="16">
        <f>IFERROR(VLOOKUP($A178,'CONCENTRADO DE CLAVES'!$I$10:$AU$732,Q$8,FALSE),"")</f>
        <v>4915</v>
      </c>
      <c r="R178" s="16">
        <f>IFERROR(VLOOKUP($A178,'CONCENTRADO DE CLAVES'!$I$10:$AU$732,R$8,FALSE),"")</f>
        <v>1</v>
      </c>
      <c r="S178" s="16">
        <f>IFERROR(VLOOKUP($A178,'CONCENTRADO DE CLAVES'!$I$10:$AU$732,S$8,FALSE),"")</f>
        <v>2</v>
      </c>
      <c r="T178" s="16">
        <f>IFERROR(VLOOKUP($A178,'CONCENTRADO DE CLAVES'!$I$10:$AU$732,T$8,FALSE),"")</f>
        <v>91</v>
      </c>
      <c r="U178" s="98" t="str">
        <f>IFERROR(VLOOKUP($A178,'CONCENTRADO DE CLAVES'!$I$10:$AU$732,U$8,FALSE),"")</f>
        <v>21121040110015225233E15001415100104915102091</v>
      </c>
      <c r="V178" s="31" t="str">
        <f>IFERROR(VLOOKUP($A178,'CONCENTRADO DE CLAVES'!$I$10:$AU$732,V$8,FALSE),"")</f>
        <v>COBAEJ</v>
      </c>
      <c r="W178" s="13">
        <f>IFERROR(VLOOKUP($A178,'CONCENTRADO DE CLAVES'!$I$10:$AU$732,W$8,FALSE),"")</f>
        <v>0</v>
      </c>
      <c r="X178" s="13">
        <f>IFERROR(VLOOKUP($A178,'CONCENTRADO DE CLAVES'!$I$10:$AU$732,X$8,FALSE),"")</f>
        <v>0</v>
      </c>
      <c r="Y178" s="13">
        <f>IFERROR(VLOOKUP($A178,'CONCENTRADO DE CLAVES'!$I$10:$AU$732,Y$8,FALSE),"")</f>
        <v>0</v>
      </c>
      <c r="Z178" s="37">
        <f>IFERROR(VLOOKUP($A178,'CONCENTRADO DE CLAVES'!$I$10:$AU$732,Z$8,FALSE),"")</f>
        <v>0</v>
      </c>
      <c r="AA178" s="13">
        <f>IFERROR(VLOOKUP($A178,'CONCENTRADO DE CLAVES'!$I$10:$AU$732,AA$8,FALSE),"")</f>
        <v>0</v>
      </c>
      <c r="AB178" s="13">
        <f>IFERROR(VLOOKUP($A178,'CONCENTRADO DE CLAVES'!$I$10:$AU$732,AB$8,FALSE),"")</f>
        <v>0</v>
      </c>
      <c r="AC178" s="13">
        <f>IFERROR(VLOOKUP($A178,'CONCENTRADO DE CLAVES'!$I$10:$AU$732,AC$8,FALSE),"")</f>
        <v>0</v>
      </c>
      <c r="AD178" s="37">
        <f>IFERROR(VLOOKUP($A178,'CONCENTRADO DE CLAVES'!$I$10:$AU$732,AD$8,FALSE),"")</f>
        <v>0</v>
      </c>
      <c r="AE178" s="13">
        <f>IFERROR(VLOOKUP($A178,'CONCENTRADO DE CLAVES'!$I$10:$AU$732,AE$8,FALSE),"")</f>
        <v>0</v>
      </c>
      <c r="AF178" s="13">
        <f>IFERROR(VLOOKUP($A178,'CONCENTRADO DE CLAVES'!$I$10:$AU$732,AF$8,FALSE),"")</f>
        <v>0</v>
      </c>
      <c r="AG178" s="13">
        <f>IFERROR(VLOOKUP($A178,'CONCENTRADO DE CLAVES'!$I$10:$AU$732,AG$8,FALSE),"")</f>
        <v>0</v>
      </c>
      <c r="AH178" s="37">
        <f>IFERROR(VLOOKUP($A178,'CONCENTRADO DE CLAVES'!$I$10:$AU$732,AH$8,FALSE),"")</f>
        <v>0</v>
      </c>
      <c r="AI178" s="13">
        <f>IFERROR(VLOOKUP($A178,'CONCENTRADO DE CLAVES'!$I$10:$AU$732,AI$8,FALSE),"")</f>
        <v>0</v>
      </c>
      <c r="AJ178" s="13">
        <f>IFERROR(VLOOKUP($A178,'CONCENTRADO DE CLAVES'!$I$10:$AU$732,AJ$8,FALSE),"")</f>
        <v>0</v>
      </c>
      <c r="AK178" s="13">
        <f>IFERROR(VLOOKUP($A178,'CONCENTRADO DE CLAVES'!$I$10:$AU$732,AK$8,FALSE),"")</f>
        <v>0</v>
      </c>
      <c r="AL178" s="37">
        <f>IFERROR(VLOOKUP($A178,'CONCENTRADO DE CLAVES'!$I$10:$AU$732,AL$8,FALSE),"")</f>
        <v>0</v>
      </c>
      <c r="AM178" s="69">
        <f>IFERROR(VLOOKUP($A178,'CONCENTRADO DE CLAVES'!$I$10:$AU$732,AM$8,FALSE),"")</f>
        <v>0</v>
      </c>
    </row>
    <row r="179" spans="1:39" x14ac:dyDescent="0.25">
      <c r="A179" s="15">
        <v>170</v>
      </c>
      <c r="B179" s="16" t="str">
        <f>IFERROR(VLOOKUP($A179,'CONCENTRADO DE CLAVES'!$I$10:$AU$732,B$8,FALSE),"")</f>
        <v>21121</v>
      </c>
      <c r="C179" s="16">
        <f>IFERROR(VLOOKUP($A179,'CONCENTRADO DE CLAVES'!$I$10:$AU$732,C$8,FALSE),"")</f>
        <v>4</v>
      </c>
      <c r="D179" s="16">
        <f>IFERROR(VLOOKUP($A179,'CONCENTRADO DE CLAVES'!$I$10:$AU$732,D$8,FALSE),"")</f>
        <v>11</v>
      </c>
      <c r="E179" s="16">
        <f>IFERROR(VLOOKUP($A179,'CONCENTRADO DE CLAVES'!$I$10:$AU$732,E$8,FALSE),"")</f>
        <v>152</v>
      </c>
      <c r="F179" s="16">
        <f>IFERROR(VLOOKUP($A179,'CONCENTRADO DE CLAVES'!$I$10:$AU$732,F$8,FALSE),"")</f>
        <v>2</v>
      </c>
      <c r="G179" s="16">
        <f>IFERROR(VLOOKUP($A179,'CONCENTRADO DE CLAVES'!$I$10:$AU$732,G$8,FALSE),"")</f>
        <v>5</v>
      </c>
      <c r="H179" s="16">
        <f>IFERROR(VLOOKUP($A179,'CONCENTRADO DE CLAVES'!$I$10:$AU$732,H$8,FALSE),"")</f>
        <v>2</v>
      </c>
      <c r="I179" s="16">
        <f>IFERROR(VLOOKUP($A179,'CONCENTRADO DE CLAVES'!$I$10:$AU$732,I$8,FALSE),"")</f>
        <v>3</v>
      </c>
      <c r="J179" s="16">
        <f>IFERROR(VLOOKUP($A179,'CONCENTRADO DE CLAVES'!$I$10:$AU$732,J$8,FALSE),"")</f>
        <v>3</v>
      </c>
      <c r="K179" s="16" t="str">
        <f>IFERROR(VLOOKUP($A179,'CONCENTRADO DE CLAVES'!$I$10:$AU$732,K$8,FALSE),"")</f>
        <v>E</v>
      </c>
      <c r="L179" s="16">
        <f>IFERROR(VLOOKUP($A179,'CONCENTRADO DE CLAVES'!$I$10:$AU$732,L$8,FALSE),"")</f>
        <v>150</v>
      </c>
      <c r="M179" s="16">
        <f>IFERROR(VLOOKUP($A179,'CONCENTRADO DE CLAVES'!$I$10:$AU$732,M$8,FALSE),"")</f>
        <v>1</v>
      </c>
      <c r="N179" s="16">
        <f>IFERROR(VLOOKUP($A179,'CONCENTRADO DE CLAVES'!$I$10:$AU$732,N$8,FALSE),"")</f>
        <v>4151</v>
      </c>
      <c r="O179" s="16">
        <f>IFERROR(VLOOKUP($A179,'CONCENTRADO DE CLAVES'!$I$10:$AU$732,O$8,FALSE),"")</f>
        <v>0</v>
      </c>
      <c r="P179" s="16">
        <f>IFERROR(VLOOKUP($A179,'CONCENTRADO DE CLAVES'!$I$10:$AU$732,P$8,FALSE),"")</f>
        <v>1</v>
      </c>
      <c r="Q179" s="16">
        <f>IFERROR(VLOOKUP($A179,'CONCENTRADO DE CLAVES'!$I$10:$AU$732,Q$8,FALSE),"")</f>
        <v>4915</v>
      </c>
      <c r="R179" s="16">
        <f>IFERROR(VLOOKUP($A179,'CONCENTRADO DE CLAVES'!$I$10:$AU$732,R$8,FALSE),"")</f>
        <v>1</v>
      </c>
      <c r="S179" s="16">
        <f>IFERROR(VLOOKUP($A179,'CONCENTRADO DE CLAVES'!$I$10:$AU$732,S$8,FALSE),"")</f>
        <v>5</v>
      </c>
      <c r="T179" s="16">
        <f>IFERROR(VLOOKUP($A179,'CONCENTRADO DE CLAVES'!$I$10:$AU$732,T$8,FALSE),"")</f>
        <v>107</v>
      </c>
      <c r="U179" s="98" t="str">
        <f>IFERROR(VLOOKUP($A179,'CONCENTRADO DE CLAVES'!$I$10:$AU$732,U$8,FALSE),"")</f>
        <v>21121040110015225233E15001415100104915105107</v>
      </c>
      <c r="V179" s="31" t="str">
        <f>IFERROR(VLOOKUP($A179,'CONCENTRADO DE CLAVES'!$I$10:$AU$732,V$8,FALSE),"")</f>
        <v>COBAEJ</v>
      </c>
      <c r="W179" s="13">
        <f>IFERROR(VLOOKUP($A179,'CONCENTRADO DE CLAVES'!$I$10:$AU$732,W$8,FALSE),"")</f>
        <v>0</v>
      </c>
      <c r="X179" s="13">
        <f>IFERROR(VLOOKUP($A179,'CONCENTRADO DE CLAVES'!$I$10:$AU$732,X$8,FALSE),"")</f>
        <v>0</v>
      </c>
      <c r="Y179" s="13">
        <f>IFERROR(VLOOKUP($A179,'CONCENTRADO DE CLAVES'!$I$10:$AU$732,Y$8,FALSE),"")</f>
        <v>0</v>
      </c>
      <c r="Z179" s="37">
        <f>IFERROR(VLOOKUP($A179,'CONCENTRADO DE CLAVES'!$I$10:$AU$732,Z$8,FALSE),"")</f>
        <v>0</v>
      </c>
      <c r="AA179" s="13">
        <f>IFERROR(VLOOKUP($A179,'CONCENTRADO DE CLAVES'!$I$10:$AU$732,AA$8,FALSE),"")</f>
        <v>0</v>
      </c>
      <c r="AB179" s="13">
        <f>IFERROR(VLOOKUP($A179,'CONCENTRADO DE CLAVES'!$I$10:$AU$732,AB$8,FALSE),"")</f>
        <v>0</v>
      </c>
      <c r="AC179" s="13">
        <f>IFERROR(VLOOKUP($A179,'CONCENTRADO DE CLAVES'!$I$10:$AU$732,AC$8,FALSE),"")</f>
        <v>0</v>
      </c>
      <c r="AD179" s="37">
        <f>IFERROR(VLOOKUP($A179,'CONCENTRADO DE CLAVES'!$I$10:$AU$732,AD$8,FALSE),"")</f>
        <v>0</v>
      </c>
      <c r="AE179" s="13">
        <f>IFERROR(VLOOKUP($A179,'CONCENTRADO DE CLAVES'!$I$10:$AU$732,AE$8,FALSE),"")</f>
        <v>0</v>
      </c>
      <c r="AF179" s="13">
        <f>IFERROR(VLOOKUP($A179,'CONCENTRADO DE CLAVES'!$I$10:$AU$732,AF$8,FALSE),"")</f>
        <v>0</v>
      </c>
      <c r="AG179" s="13">
        <f>IFERROR(VLOOKUP($A179,'CONCENTRADO DE CLAVES'!$I$10:$AU$732,AG$8,FALSE),"")</f>
        <v>0</v>
      </c>
      <c r="AH179" s="37">
        <f>IFERROR(VLOOKUP($A179,'CONCENTRADO DE CLAVES'!$I$10:$AU$732,AH$8,FALSE),"")</f>
        <v>0</v>
      </c>
      <c r="AI179" s="13">
        <f>IFERROR(VLOOKUP($A179,'CONCENTRADO DE CLAVES'!$I$10:$AU$732,AI$8,FALSE),"")</f>
        <v>0</v>
      </c>
      <c r="AJ179" s="13">
        <f>IFERROR(VLOOKUP($A179,'CONCENTRADO DE CLAVES'!$I$10:$AU$732,AJ$8,FALSE),"")</f>
        <v>0</v>
      </c>
      <c r="AK179" s="13">
        <f>IFERROR(VLOOKUP($A179,'CONCENTRADO DE CLAVES'!$I$10:$AU$732,AK$8,FALSE),"")</f>
        <v>0</v>
      </c>
      <c r="AL179" s="37">
        <f>IFERROR(VLOOKUP($A179,'CONCENTRADO DE CLAVES'!$I$10:$AU$732,AL$8,FALSE),"")</f>
        <v>0</v>
      </c>
      <c r="AM179" s="69">
        <f>IFERROR(VLOOKUP($A179,'CONCENTRADO DE CLAVES'!$I$10:$AU$732,AM$8,FALSE),"")</f>
        <v>0</v>
      </c>
    </row>
    <row r="180" spans="1:39" x14ac:dyDescent="0.25">
      <c r="A180" s="15">
        <v>171</v>
      </c>
      <c r="B180" s="16" t="str">
        <f>IFERROR(VLOOKUP($A180,'CONCENTRADO DE CLAVES'!$I$10:$AU$732,B$8,FALSE),"")</f>
        <v>21121</v>
      </c>
      <c r="C180" s="16">
        <f>IFERROR(VLOOKUP($A180,'CONCENTRADO DE CLAVES'!$I$10:$AU$732,C$8,FALSE),"")</f>
        <v>4</v>
      </c>
      <c r="D180" s="16">
        <f>IFERROR(VLOOKUP($A180,'CONCENTRADO DE CLAVES'!$I$10:$AU$732,D$8,FALSE),"")</f>
        <v>11</v>
      </c>
      <c r="E180" s="16">
        <f>IFERROR(VLOOKUP($A180,'CONCENTRADO DE CLAVES'!$I$10:$AU$732,E$8,FALSE),"")</f>
        <v>152</v>
      </c>
      <c r="F180" s="16">
        <f>IFERROR(VLOOKUP($A180,'CONCENTRADO DE CLAVES'!$I$10:$AU$732,F$8,FALSE),"")</f>
        <v>2</v>
      </c>
      <c r="G180" s="16">
        <f>IFERROR(VLOOKUP($A180,'CONCENTRADO DE CLAVES'!$I$10:$AU$732,G$8,FALSE),"")</f>
        <v>5</v>
      </c>
      <c r="H180" s="16">
        <f>IFERROR(VLOOKUP($A180,'CONCENTRADO DE CLAVES'!$I$10:$AU$732,H$8,FALSE),"")</f>
        <v>2</v>
      </c>
      <c r="I180" s="16">
        <f>IFERROR(VLOOKUP($A180,'CONCENTRADO DE CLAVES'!$I$10:$AU$732,I$8,FALSE),"")</f>
        <v>3</v>
      </c>
      <c r="J180" s="16">
        <f>IFERROR(VLOOKUP($A180,'CONCENTRADO DE CLAVES'!$I$10:$AU$732,J$8,FALSE),"")</f>
        <v>3</v>
      </c>
      <c r="K180" s="16" t="str">
        <f>IFERROR(VLOOKUP($A180,'CONCENTRADO DE CLAVES'!$I$10:$AU$732,K$8,FALSE),"")</f>
        <v>E</v>
      </c>
      <c r="L180" s="16">
        <f>IFERROR(VLOOKUP($A180,'CONCENTRADO DE CLAVES'!$I$10:$AU$732,L$8,FALSE),"")</f>
        <v>150</v>
      </c>
      <c r="M180" s="16">
        <f>IFERROR(VLOOKUP($A180,'CONCENTRADO DE CLAVES'!$I$10:$AU$732,M$8,FALSE),"")</f>
        <v>1</v>
      </c>
      <c r="N180" s="16">
        <f>IFERROR(VLOOKUP($A180,'CONCENTRADO DE CLAVES'!$I$10:$AU$732,N$8,FALSE),"")</f>
        <v>4151</v>
      </c>
      <c r="O180" s="16">
        <f>IFERROR(VLOOKUP($A180,'CONCENTRADO DE CLAVES'!$I$10:$AU$732,O$8,FALSE),"")</f>
        <v>0</v>
      </c>
      <c r="P180" s="16">
        <f>IFERROR(VLOOKUP($A180,'CONCENTRADO DE CLAVES'!$I$10:$AU$732,P$8,FALSE),"")</f>
        <v>1</v>
      </c>
      <c r="Q180" s="16">
        <f>IFERROR(VLOOKUP($A180,'CONCENTRADO DE CLAVES'!$I$10:$AU$732,Q$8,FALSE),"")</f>
        <v>4915</v>
      </c>
      <c r="R180" s="16">
        <f>IFERROR(VLOOKUP($A180,'CONCENTRADO DE CLAVES'!$I$10:$AU$732,R$8,FALSE),"")</f>
        <v>1</v>
      </c>
      <c r="S180" s="16">
        <f>IFERROR(VLOOKUP($A180,'CONCENTRADO DE CLAVES'!$I$10:$AU$732,S$8,FALSE),"")</f>
        <v>5</v>
      </c>
      <c r="T180" s="16">
        <f>IFERROR(VLOOKUP($A180,'CONCENTRADO DE CLAVES'!$I$10:$AU$732,T$8,FALSE),"")</f>
        <v>30</v>
      </c>
      <c r="U180" s="98" t="str">
        <f>IFERROR(VLOOKUP($A180,'CONCENTRADO DE CLAVES'!$I$10:$AU$732,U$8,FALSE),"")</f>
        <v>21121040110015225233E15001415100104915105030</v>
      </c>
      <c r="V180" s="31" t="str">
        <f>IFERROR(VLOOKUP($A180,'CONCENTRADO DE CLAVES'!$I$10:$AU$732,V$8,FALSE),"")</f>
        <v>COBAEJ</v>
      </c>
      <c r="W180" s="13">
        <f>IFERROR(VLOOKUP($A180,'CONCENTRADO DE CLAVES'!$I$10:$AU$732,W$8,FALSE),"")</f>
        <v>0</v>
      </c>
      <c r="X180" s="13">
        <f>IFERROR(VLOOKUP($A180,'CONCENTRADO DE CLAVES'!$I$10:$AU$732,X$8,FALSE),"")</f>
        <v>0</v>
      </c>
      <c r="Y180" s="13">
        <f>IFERROR(VLOOKUP($A180,'CONCENTRADO DE CLAVES'!$I$10:$AU$732,Y$8,FALSE),"")</f>
        <v>0</v>
      </c>
      <c r="Z180" s="37">
        <f>IFERROR(VLOOKUP($A180,'CONCENTRADO DE CLAVES'!$I$10:$AU$732,Z$8,FALSE),"")</f>
        <v>0</v>
      </c>
      <c r="AA180" s="13">
        <f>IFERROR(VLOOKUP($A180,'CONCENTRADO DE CLAVES'!$I$10:$AU$732,AA$8,FALSE),"")</f>
        <v>0</v>
      </c>
      <c r="AB180" s="13">
        <f>IFERROR(VLOOKUP($A180,'CONCENTRADO DE CLAVES'!$I$10:$AU$732,AB$8,FALSE),"")</f>
        <v>0</v>
      </c>
      <c r="AC180" s="13">
        <f>IFERROR(VLOOKUP($A180,'CONCENTRADO DE CLAVES'!$I$10:$AU$732,AC$8,FALSE),"")</f>
        <v>0</v>
      </c>
      <c r="AD180" s="37">
        <f>IFERROR(VLOOKUP($A180,'CONCENTRADO DE CLAVES'!$I$10:$AU$732,AD$8,FALSE),"")</f>
        <v>0</v>
      </c>
      <c r="AE180" s="13">
        <f>IFERROR(VLOOKUP($A180,'CONCENTRADO DE CLAVES'!$I$10:$AU$732,AE$8,FALSE),"")</f>
        <v>0</v>
      </c>
      <c r="AF180" s="13">
        <f>IFERROR(VLOOKUP($A180,'CONCENTRADO DE CLAVES'!$I$10:$AU$732,AF$8,FALSE),"")</f>
        <v>0</v>
      </c>
      <c r="AG180" s="13">
        <f>IFERROR(VLOOKUP($A180,'CONCENTRADO DE CLAVES'!$I$10:$AU$732,AG$8,FALSE),"")</f>
        <v>0</v>
      </c>
      <c r="AH180" s="37">
        <f>IFERROR(VLOOKUP($A180,'CONCENTRADO DE CLAVES'!$I$10:$AU$732,AH$8,FALSE),"")</f>
        <v>0</v>
      </c>
      <c r="AI180" s="13">
        <f>IFERROR(VLOOKUP($A180,'CONCENTRADO DE CLAVES'!$I$10:$AU$732,AI$8,FALSE),"")</f>
        <v>0</v>
      </c>
      <c r="AJ180" s="13">
        <f>IFERROR(VLOOKUP($A180,'CONCENTRADO DE CLAVES'!$I$10:$AU$732,AJ$8,FALSE),"")</f>
        <v>0</v>
      </c>
      <c r="AK180" s="13">
        <f>IFERROR(VLOOKUP($A180,'CONCENTRADO DE CLAVES'!$I$10:$AU$732,AK$8,FALSE),"")</f>
        <v>0</v>
      </c>
      <c r="AL180" s="37">
        <f>IFERROR(VLOOKUP($A180,'CONCENTRADO DE CLAVES'!$I$10:$AU$732,AL$8,FALSE),"")</f>
        <v>0</v>
      </c>
      <c r="AM180" s="69">
        <f>IFERROR(VLOOKUP($A180,'CONCENTRADO DE CLAVES'!$I$10:$AU$732,AM$8,FALSE),"")</f>
        <v>0</v>
      </c>
    </row>
    <row r="181" spans="1:39" x14ac:dyDescent="0.25">
      <c r="A181" s="15">
        <v>172</v>
      </c>
      <c r="B181" s="16" t="str">
        <f>IFERROR(VLOOKUP($A181,'CONCENTRADO DE CLAVES'!$I$10:$AU$732,B$8,FALSE),"")</f>
        <v>21121</v>
      </c>
      <c r="C181" s="16">
        <f>IFERROR(VLOOKUP($A181,'CONCENTRADO DE CLAVES'!$I$10:$AU$732,C$8,FALSE),"")</f>
        <v>4</v>
      </c>
      <c r="D181" s="16">
        <f>IFERROR(VLOOKUP($A181,'CONCENTRADO DE CLAVES'!$I$10:$AU$732,D$8,FALSE),"")</f>
        <v>11</v>
      </c>
      <c r="E181" s="16">
        <f>IFERROR(VLOOKUP($A181,'CONCENTRADO DE CLAVES'!$I$10:$AU$732,E$8,FALSE),"")</f>
        <v>152</v>
      </c>
      <c r="F181" s="16">
        <f>IFERROR(VLOOKUP($A181,'CONCENTRADO DE CLAVES'!$I$10:$AU$732,F$8,FALSE),"")</f>
        <v>2</v>
      </c>
      <c r="G181" s="16">
        <f>IFERROR(VLOOKUP($A181,'CONCENTRADO DE CLAVES'!$I$10:$AU$732,G$8,FALSE),"")</f>
        <v>5</v>
      </c>
      <c r="H181" s="16">
        <f>IFERROR(VLOOKUP($A181,'CONCENTRADO DE CLAVES'!$I$10:$AU$732,H$8,FALSE),"")</f>
        <v>2</v>
      </c>
      <c r="I181" s="16">
        <f>IFERROR(VLOOKUP($A181,'CONCENTRADO DE CLAVES'!$I$10:$AU$732,I$8,FALSE),"")</f>
        <v>3</v>
      </c>
      <c r="J181" s="16">
        <f>IFERROR(VLOOKUP($A181,'CONCENTRADO DE CLAVES'!$I$10:$AU$732,J$8,FALSE),"")</f>
        <v>3</v>
      </c>
      <c r="K181" s="16" t="str">
        <f>IFERROR(VLOOKUP($A181,'CONCENTRADO DE CLAVES'!$I$10:$AU$732,K$8,FALSE),"")</f>
        <v>E</v>
      </c>
      <c r="L181" s="16">
        <f>IFERROR(VLOOKUP($A181,'CONCENTRADO DE CLAVES'!$I$10:$AU$732,L$8,FALSE),"")</f>
        <v>150</v>
      </c>
      <c r="M181" s="16">
        <f>IFERROR(VLOOKUP($A181,'CONCENTRADO DE CLAVES'!$I$10:$AU$732,M$8,FALSE),"")</f>
        <v>1</v>
      </c>
      <c r="N181" s="16">
        <f>IFERROR(VLOOKUP($A181,'CONCENTRADO DE CLAVES'!$I$10:$AU$732,N$8,FALSE),"")</f>
        <v>4151</v>
      </c>
      <c r="O181" s="16">
        <f>IFERROR(VLOOKUP($A181,'CONCENTRADO DE CLAVES'!$I$10:$AU$732,O$8,FALSE),"")</f>
        <v>0</v>
      </c>
      <c r="P181" s="16">
        <f>IFERROR(VLOOKUP($A181,'CONCENTRADO DE CLAVES'!$I$10:$AU$732,P$8,FALSE),"")</f>
        <v>1</v>
      </c>
      <c r="Q181" s="16">
        <f>IFERROR(VLOOKUP($A181,'CONCENTRADO DE CLAVES'!$I$10:$AU$732,Q$8,FALSE),"")</f>
        <v>4915</v>
      </c>
      <c r="R181" s="16">
        <f>IFERROR(VLOOKUP($A181,'CONCENTRADO DE CLAVES'!$I$10:$AU$732,R$8,FALSE),"")</f>
        <v>1</v>
      </c>
      <c r="S181" s="16">
        <f>IFERROR(VLOOKUP($A181,'CONCENTRADO DE CLAVES'!$I$10:$AU$732,S$8,FALSE),"")</f>
        <v>5</v>
      </c>
      <c r="T181" s="16">
        <f>IFERROR(VLOOKUP($A181,'CONCENTRADO DE CLAVES'!$I$10:$AU$732,T$8,FALSE),"")</f>
        <v>56</v>
      </c>
      <c r="U181" s="98" t="str">
        <f>IFERROR(VLOOKUP($A181,'CONCENTRADO DE CLAVES'!$I$10:$AU$732,U$8,FALSE),"")</f>
        <v>21121040110015225233E15001415100104915105056</v>
      </c>
      <c r="V181" s="31" t="str">
        <f>IFERROR(VLOOKUP($A181,'CONCENTRADO DE CLAVES'!$I$10:$AU$732,V$8,FALSE),"")</f>
        <v>COBAEJ</v>
      </c>
      <c r="W181" s="13">
        <f>IFERROR(VLOOKUP($A181,'CONCENTRADO DE CLAVES'!$I$10:$AU$732,W$8,FALSE),"")</f>
        <v>0</v>
      </c>
      <c r="X181" s="13">
        <f>IFERROR(VLOOKUP($A181,'CONCENTRADO DE CLAVES'!$I$10:$AU$732,X$8,FALSE),"")</f>
        <v>0</v>
      </c>
      <c r="Y181" s="13">
        <f>IFERROR(VLOOKUP($A181,'CONCENTRADO DE CLAVES'!$I$10:$AU$732,Y$8,FALSE),"")</f>
        <v>0</v>
      </c>
      <c r="Z181" s="37">
        <f>IFERROR(VLOOKUP($A181,'CONCENTRADO DE CLAVES'!$I$10:$AU$732,Z$8,FALSE),"")</f>
        <v>0</v>
      </c>
      <c r="AA181" s="13">
        <f>IFERROR(VLOOKUP($A181,'CONCENTRADO DE CLAVES'!$I$10:$AU$732,AA$8,FALSE),"")</f>
        <v>0</v>
      </c>
      <c r="AB181" s="13">
        <f>IFERROR(VLOOKUP($A181,'CONCENTRADO DE CLAVES'!$I$10:$AU$732,AB$8,FALSE),"")</f>
        <v>0</v>
      </c>
      <c r="AC181" s="13">
        <f>IFERROR(VLOOKUP($A181,'CONCENTRADO DE CLAVES'!$I$10:$AU$732,AC$8,FALSE),"")</f>
        <v>0</v>
      </c>
      <c r="AD181" s="37">
        <f>IFERROR(VLOOKUP($A181,'CONCENTRADO DE CLAVES'!$I$10:$AU$732,AD$8,FALSE),"")</f>
        <v>0</v>
      </c>
      <c r="AE181" s="13">
        <f>IFERROR(VLOOKUP($A181,'CONCENTRADO DE CLAVES'!$I$10:$AU$732,AE$8,FALSE),"")</f>
        <v>0</v>
      </c>
      <c r="AF181" s="13">
        <f>IFERROR(VLOOKUP($A181,'CONCENTRADO DE CLAVES'!$I$10:$AU$732,AF$8,FALSE),"")</f>
        <v>0</v>
      </c>
      <c r="AG181" s="13">
        <f>IFERROR(VLOOKUP($A181,'CONCENTRADO DE CLAVES'!$I$10:$AU$732,AG$8,FALSE),"")</f>
        <v>0</v>
      </c>
      <c r="AH181" s="37">
        <f>IFERROR(VLOOKUP($A181,'CONCENTRADO DE CLAVES'!$I$10:$AU$732,AH$8,FALSE),"")</f>
        <v>0</v>
      </c>
      <c r="AI181" s="13">
        <f>IFERROR(VLOOKUP($A181,'CONCENTRADO DE CLAVES'!$I$10:$AU$732,AI$8,FALSE),"")</f>
        <v>0</v>
      </c>
      <c r="AJ181" s="13">
        <f>IFERROR(VLOOKUP($A181,'CONCENTRADO DE CLAVES'!$I$10:$AU$732,AJ$8,FALSE),"")</f>
        <v>0</v>
      </c>
      <c r="AK181" s="13">
        <f>IFERROR(VLOOKUP($A181,'CONCENTRADO DE CLAVES'!$I$10:$AU$732,AK$8,FALSE),"")</f>
        <v>0</v>
      </c>
      <c r="AL181" s="37">
        <f>IFERROR(VLOOKUP($A181,'CONCENTRADO DE CLAVES'!$I$10:$AU$732,AL$8,FALSE),"")</f>
        <v>0</v>
      </c>
      <c r="AM181" s="69">
        <f>IFERROR(VLOOKUP($A181,'CONCENTRADO DE CLAVES'!$I$10:$AU$732,AM$8,FALSE),"")</f>
        <v>0</v>
      </c>
    </row>
    <row r="182" spans="1:39" x14ac:dyDescent="0.25">
      <c r="A182" s="15">
        <v>173</v>
      </c>
      <c r="B182" s="16" t="str">
        <f>IFERROR(VLOOKUP($A182,'CONCENTRADO DE CLAVES'!$I$10:$AU$732,B$8,FALSE),"")</f>
        <v>21121</v>
      </c>
      <c r="C182" s="16">
        <f>IFERROR(VLOOKUP($A182,'CONCENTRADO DE CLAVES'!$I$10:$AU$732,C$8,FALSE),"")</f>
        <v>4</v>
      </c>
      <c r="D182" s="16">
        <f>IFERROR(VLOOKUP($A182,'CONCENTRADO DE CLAVES'!$I$10:$AU$732,D$8,FALSE),"")</f>
        <v>11</v>
      </c>
      <c r="E182" s="16">
        <f>IFERROR(VLOOKUP($A182,'CONCENTRADO DE CLAVES'!$I$10:$AU$732,E$8,FALSE),"")</f>
        <v>152</v>
      </c>
      <c r="F182" s="16">
        <f>IFERROR(VLOOKUP($A182,'CONCENTRADO DE CLAVES'!$I$10:$AU$732,F$8,FALSE),"")</f>
        <v>2</v>
      </c>
      <c r="G182" s="16">
        <f>IFERROR(VLOOKUP($A182,'CONCENTRADO DE CLAVES'!$I$10:$AU$732,G$8,FALSE),"")</f>
        <v>5</v>
      </c>
      <c r="H182" s="16">
        <f>IFERROR(VLOOKUP($A182,'CONCENTRADO DE CLAVES'!$I$10:$AU$732,H$8,FALSE),"")</f>
        <v>2</v>
      </c>
      <c r="I182" s="16">
        <f>IFERROR(VLOOKUP($A182,'CONCENTRADO DE CLAVES'!$I$10:$AU$732,I$8,FALSE),"")</f>
        <v>3</v>
      </c>
      <c r="J182" s="16">
        <f>IFERROR(VLOOKUP($A182,'CONCENTRADO DE CLAVES'!$I$10:$AU$732,J$8,FALSE),"")</f>
        <v>3</v>
      </c>
      <c r="K182" s="16" t="str">
        <f>IFERROR(VLOOKUP($A182,'CONCENTRADO DE CLAVES'!$I$10:$AU$732,K$8,FALSE),"")</f>
        <v>E</v>
      </c>
      <c r="L182" s="16">
        <f>IFERROR(VLOOKUP($A182,'CONCENTRADO DE CLAVES'!$I$10:$AU$732,L$8,FALSE),"")</f>
        <v>150</v>
      </c>
      <c r="M182" s="16">
        <f>IFERROR(VLOOKUP($A182,'CONCENTRADO DE CLAVES'!$I$10:$AU$732,M$8,FALSE),"")</f>
        <v>1</v>
      </c>
      <c r="N182" s="16">
        <f>IFERROR(VLOOKUP($A182,'CONCENTRADO DE CLAVES'!$I$10:$AU$732,N$8,FALSE),"")</f>
        <v>4151</v>
      </c>
      <c r="O182" s="16">
        <f>IFERROR(VLOOKUP($A182,'CONCENTRADO DE CLAVES'!$I$10:$AU$732,O$8,FALSE),"")</f>
        <v>0</v>
      </c>
      <c r="P182" s="16">
        <f>IFERROR(VLOOKUP($A182,'CONCENTRADO DE CLAVES'!$I$10:$AU$732,P$8,FALSE),"")</f>
        <v>1</v>
      </c>
      <c r="Q182" s="16">
        <f>IFERROR(VLOOKUP($A182,'CONCENTRADO DE CLAVES'!$I$10:$AU$732,Q$8,FALSE),"")</f>
        <v>4915</v>
      </c>
      <c r="R182" s="16">
        <f>IFERROR(VLOOKUP($A182,'CONCENTRADO DE CLAVES'!$I$10:$AU$732,R$8,FALSE),"")</f>
        <v>1</v>
      </c>
      <c r="S182" s="16">
        <f>IFERROR(VLOOKUP($A182,'CONCENTRADO DE CLAVES'!$I$10:$AU$732,S$8,FALSE),"")</f>
        <v>8</v>
      </c>
      <c r="T182" s="16">
        <f>IFERROR(VLOOKUP($A182,'CONCENTRADO DE CLAVES'!$I$10:$AU$732,T$8,FALSE),"")</f>
        <v>100</v>
      </c>
      <c r="U182" s="98" t="str">
        <f>IFERROR(VLOOKUP($A182,'CONCENTRADO DE CLAVES'!$I$10:$AU$732,U$8,FALSE),"")</f>
        <v>21121040110015225233E15001415100104915108100</v>
      </c>
      <c r="V182" s="31" t="str">
        <f>IFERROR(VLOOKUP($A182,'CONCENTRADO DE CLAVES'!$I$10:$AU$732,V$8,FALSE),"")</f>
        <v>COBAEJ</v>
      </c>
      <c r="W182" s="13">
        <f>IFERROR(VLOOKUP($A182,'CONCENTRADO DE CLAVES'!$I$10:$AU$732,W$8,FALSE),"")</f>
        <v>0</v>
      </c>
      <c r="X182" s="13">
        <f>IFERROR(VLOOKUP($A182,'CONCENTRADO DE CLAVES'!$I$10:$AU$732,X$8,FALSE),"")</f>
        <v>0</v>
      </c>
      <c r="Y182" s="13">
        <f>IFERROR(VLOOKUP($A182,'CONCENTRADO DE CLAVES'!$I$10:$AU$732,Y$8,FALSE),"")</f>
        <v>0</v>
      </c>
      <c r="Z182" s="37">
        <f>IFERROR(VLOOKUP($A182,'CONCENTRADO DE CLAVES'!$I$10:$AU$732,Z$8,FALSE),"")</f>
        <v>0</v>
      </c>
      <c r="AA182" s="13">
        <f>IFERROR(VLOOKUP($A182,'CONCENTRADO DE CLAVES'!$I$10:$AU$732,AA$8,FALSE),"")</f>
        <v>0</v>
      </c>
      <c r="AB182" s="13">
        <f>IFERROR(VLOOKUP($A182,'CONCENTRADO DE CLAVES'!$I$10:$AU$732,AB$8,FALSE),"")</f>
        <v>0</v>
      </c>
      <c r="AC182" s="13">
        <f>IFERROR(VLOOKUP($A182,'CONCENTRADO DE CLAVES'!$I$10:$AU$732,AC$8,FALSE),"")</f>
        <v>0</v>
      </c>
      <c r="AD182" s="37">
        <f>IFERROR(VLOOKUP($A182,'CONCENTRADO DE CLAVES'!$I$10:$AU$732,AD$8,FALSE),"")</f>
        <v>0</v>
      </c>
      <c r="AE182" s="13">
        <f>IFERROR(VLOOKUP($A182,'CONCENTRADO DE CLAVES'!$I$10:$AU$732,AE$8,FALSE),"")</f>
        <v>0</v>
      </c>
      <c r="AF182" s="13">
        <f>IFERROR(VLOOKUP($A182,'CONCENTRADO DE CLAVES'!$I$10:$AU$732,AF$8,FALSE),"")</f>
        <v>0</v>
      </c>
      <c r="AG182" s="13">
        <f>IFERROR(VLOOKUP($A182,'CONCENTRADO DE CLAVES'!$I$10:$AU$732,AG$8,FALSE),"")</f>
        <v>0</v>
      </c>
      <c r="AH182" s="37">
        <f>IFERROR(VLOOKUP($A182,'CONCENTRADO DE CLAVES'!$I$10:$AU$732,AH$8,FALSE),"")</f>
        <v>0</v>
      </c>
      <c r="AI182" s="13">
        <f>IFERROR(VLOOKUP($A182,'CONCENTRADO DE CLAVES'!$I$10:$AU$732,AI$8,FALSE),"")</f>
        <v>0</v>
      </c>
      <c r="AJ182" s="13">
        <f>IFERROR(VLOOKUP($A182,'CONCENTRADO DE CLAVES'!$I$10:$AU$732,AJ$8,FALSE),"")</f>
        <v>0</v>
      </c>
      <c r="AK182" s="13">
        <f>IFERROR(VLOOKUP($A182,'CONCENTRADO DE CLAVES'!$I$10:$AU$732,AK$8,FALSE),"")</f>
        <v>0</v>
      </c>
      <c r="AL182" s="37">
        <f>IFERROR(VLOOKUP($A182,'CONCENTRADO DE CLAVES'!$I$10:$AU$732,AL$8,FALSE),"")</f>
        <v>0</v>
      </c>
      <c r="AM182" s="69">
        <f>IFERROR(VLOOKUP($A182,'CONCENTRADO DE CLAVES'!$I$10:$AU$732,AM$8,FALSE),"")</f>
        <v>0</v>
      </c>
    </row>
    <row r="183" spans="1:39" x14ac:dyDescent="0.25">
      <c r="A183" s="15">
        <v>174</v>
      </c>
      <c r="B183" s="16" t="str">
        <f>IFERROR(VLOOKUP($A183,'CONCENTRADO DE CLAVES'!$I$10:$AU$732,B$8,FALSE),"")</f>
        <v>21121</v>
      </c>
      <c r="C183" s="16">
        <f>IFERROR(VLOOKUP($A183,'CONCENTRADO DE CLAVES'!$I$10:$AU$732,C$8,FALSE),"")</f>
        <v>4</v>
      </c>
      <c r="D183" s="16">
        <f>IFERROR(VLOOKUP($A183,'CONCENTRADO DE CLAVES'!$I$10:$AU$732,D$8,FALSE),"")</f>
        <v>11</v>
      </c>
      <c r="E183" s="16">
        <f>IFERROR(VLOOKUP($A183,'CONCENTRADO DE CLAVES'!$I$10:$AU$732,E$8,FALSE),"")</f>
        <v>152</v>
      </c>
      <c r="F183" s="16">
        <f>IFERROR(VLOOKUP($A183,'CONCENTRADO DE CLAVES'!$I$10:$AU$732,F$8,FALSE),"")</f>
        <v>2</v>
      </c>
      <c r="G183" s="16">
        <f>IFERROR(VLOOKUP($A183,'CONCENTRADO DE CLAVES'!$I$10:$AU$732,G$8,FALSE),"")</f>
        <v>5</v>
      </c>
      <c r="H183" s="16">
        <f>IFERROR(VLOOKUP($A183,'CONCENTRADO DE CLAVES'!$I$10:$AU$732,H$8,FALSE),"")</f>
        <v>2</v>
      </c>
      <c r="I183" s="16">
        <f>IFERROR(VLOOKUP($A183,'CONCENTRADO DE CLAVES'!$I$10:$AU$732,I$8,FALSE),"")</f>
        <v>3</v>
      </c>
      <c r="J183" s="16">
        <f>IFERROR(VLOOKUP($A183,'CONCENTRADO DE CLAVES'!$I$10:$AU$732,J$8,FALSE),"")</f>
        <v>3</v>
      </c>
      <c r="K183" s="16" t="str">
        <f>IFERROR(VLOOKUP($A183,'CONCENTRADO DE CLAVES'!$I$10:$AU$732,K$8,FALSE),"")</f>
        <v>E</v>
      </c>
      <c r="L183" s="16">
        <f>IFERROR(VLOOKUP($A183,'CONCENTRADO DE CLAVES'!$I$10:$AU$732,L$8,FALSE),"")</f>
        <v>150</v>
      </c>
      <c r="M183" s="16">
        <f>IFERROR(VLOOKUP($A183,'CONCENTRADO DE CLAVES'!$I$10:$AU$732,M$8,FALSE),"")</f>
        <v>1</v>
      </c>
      <c r="N183" s="16">
        <f>IFERROR(VLOOKUP($A183,'CONCENTRADO DE CLAVES'!$I$10:$AU$732,N$8,FALSE),"")</f>
        <v>4151</v>
      </c>
      <c r="O183" s="16">
        <f>IFERROR(VLOOKUP($A183,'CONCENTRADO DE CLAVES'!$I$10:$AU$732,O$8,FALSE),"")</f>
        <v>0</v>
      </c>
      <c r="P183" s="16">
        <f>IFERROR(VLOOKUP($A183,'CONCENTRADO DE CLAVES'!$I$10:$AU$732,P$8,FALSE),"")</f>
        <v>1</v>
      </c>
      <c r="Q183" s="16">
        <f>IFERROR(VLOOKUP($A183,'CONCENTRADO DE CLAVES'!$I$10:$AU$732,Q$8,FALSE),"")</f>
        <v>4915</v>
      </c>
      <c r="R183" s="16">
        <f>IFERROR(VLOOKUP($A183,'CONCENTRADO DE CLAVES'!$I$10:$AU$732,R$8,FALSE),"")</f>
        <v>1</v>
      </c>
      <c r="S183" s="16">
        <f>IFERROR(VLOOKUP($A183,'CONCENTRADO DE CLAVES'!$I$10:$AU$732,S$8,FALSE),"")</f>
        <v>8</v>
      </c>
      <c r="T183" s="16">
        <f>IFERROR(VLOOKUP($A183,'CONCENTRADO DE CLAVES'!$I$10:$AU$732,T$8,FALSE),"")</f>
        <v>43</v>
      </c>
      <c r="U183" s="98" t="str">
        <f>IFERROR(VLOOKUP($A183,'CONCENTRADO DE CLAVES'!$I$10:$AU$732,U$8,FALSE),"")</f>
        <v>21121040110015225233E15001415100104915108043</v>
      </c>
      <c r="V183" s="31" t="str">
        <f>IFERROR(VLOOKUP($A183,'CONCENTRADO DE CLAVES'!$I$10:$AU$732,V$8,FALSE),"")</f>
        <v>COBAEJ</v>
      </c>
      <c r="W183" s="13">
        <f>IFERROR(VLOOKUP($A183,'CONCENTRADO DE CLAVES'!$I$10:$AU$732,W$8,FALSE),"")</f>
        <v>0</v>
      </c>
      <c r="X183" s="13">
        <f>IFERROR(VLOOKUP($A183,'CONCENTRADO DE CLAVES'!$I$10:$AU$732,X$8,FALSE),"")</f>
        <v>0</v>
      </c>
      <c r="Y183" s="13">
        <f>IFERROR(VLOOKUP($A183,'CONCENTRADO DE CLAVES'!$I$10:$AU$732,Y$8,FALSE),"")</f>
        <v>0</v>
      </c>
      <c r="Z183" s="37">
        <f>IFERROR(VLOOKUP($A183,'CONCENTRADO DE CLAVES'!$I$10:$AU$732,Z$8,FALSE),"")</f>
        <v>0</v>
      </c>
      <c r="AA183" s="13">
        <f>IFERROR(VLOOKUP($A183,'CONCENTRADO DE CLAVES'!$I$10:$AU$732,AA$8,FALSE),"")</f>
        <v>0</v>
      </c>
      <c r="AB183" s="13">
        <f>IFERROR(VLOOKUP($A183,'CONCENTRADO DE CLAVES'!$I$10:$AU$732,AB$8,FALSE),"")</f>
        <v>0</v>
      </c>
      <c r="AC183" s="13">
        <f>IFERROR(VLOOKUP($A183,'CONCENTRADO DE CLAVES'!$I$10:$AU$732,AC$8,FALSE),"")</f>
        <v>0</v>
      </c>
      <c r="AD183" s="37">
        <f>IFERROR(VLOOKUP($A183,'CONCENTRADO DE CLAVES'!$I$10:$AU$732,AD$8,FALSE),"")</f>
        <v>0</v>
      </c>
      <c r="AE183" s="13">
        <f>IFERROR(VLOOKUP($A183,'CONCENTRADO DE CLAVES'!$I$10:$AU$732,AE$8,FALSE),"")</f>
        <v>0</v>
      </c>
      <c r="AF183" s="13">
        <f>IFERROR(VLOOKUP($A183,'CONCENTRADO DE CLAVES'!$I$10:$AU$732,AF$8,FALSE),"")</f>
        <v>0</v>
      </c>
      <c r="AG183" s="13">
        <f>IFERROR(VLOOKUP($A183,'CONCENTRADO DE CLAVES'!$I$10:$AU$732,AG$8,FALSE),"")</f>
        <v>0</v>
      </c>
      <c r="AH183" s="37">
        <f>IFERROR(VLOOKUP($A183,'CONCENTRADO DE CLAVES'!$I$10:$AU$732,AH$8,FALSE),"")</f>
        <v>0</v>
      </c>
      <c r="AI183" s="13">
        <f>IFERROR(VLOOKUP($A183,'CONCENTRADO DE CLAVES'!$I$10:$AU$732,AI$8,FALSE),"")</f>
        <v>0</v>
      </c>
      <c r="AJ183" s="13">
        <f>IFERROR(VLOOKUP($A183,'CONCENTRADO DE CLAVES'!$I$10:$AU$732,AJ$8,FALSE),"")</f>
        <v>0</v>
      </c>
      <c r="AK183" s="13">
        <f>IFERROR(VLOOKUP($A183,'CONCENTRADO DE CLAVES'!$I$10:$AU$732,AK$8,FALSE),"")</f>
        <v>0</v>
      </c>
      <c r="AL183" s="37">
        <f>IFERROR(VLOOKUP($A183,'CONCENTRADO DE CLAVES'!$I$10:$AU$732,AL$8,FALSE),"")</f>
        <v>0</v>
      </c>
      <c r="AM183" s="69">
        <f>IFERROR(VLOOKUP($A183,'CONCENTRADO DE CLAVES'!$I$10:$AU$732,AM$8,FALSE),"")</f>
        <v>0</v>
      </c>
    </row>
    <row r="184" spans="1:39" x14ac:dyDescent="0.25">
      <c r="A184" s="15">
        <v>175</v>
      </c>
      <c r="B184" s="16" t="str">
        <f>IFERROR(VLOOKUP($A184,'CONCENTRADO DE CLAVES'!$I$10:$AU$732,B$8,FALSE),"")</f>
        <v>21121</v>
      </c>
      <c r="C184" s="16">
        <f>IFERROR(VLOOKUP($A184,'CONCENTRADO DE CLAVES'!$I$10:$AU$732,C$8,FALSE),"")</f>
        <v>4</v>
      </c>
      <c r="D184" s="16">
        <f>IFERROR(VLOOKUP($A184,'CONCENTRADO DE CLAVES'!$I$10:$AU$732,D$8,FALSE),"")</f>
        <v>11</v>
      </c>
      <c r="E184" s="16">
        <f>IFERROR(VLOOKUP($A184,'CONCENTRADO DE CLAVES'!$I$10:$AU$732,E$8,FALSE),"")</f>
        <v>152</v>
      </c>
      <c r="F184" s="16">
        <f>IFERROR(VLOOKUP($A184,'CONCENTRADO DE CLAVES'!$I$10:$AU$732,F$8,FALSE),"")</f>
        <v>2</v>
      </c>
      <c r="G184" s="16">
        <f>IFERROR(VLOOKUP($A184,'CONCENTRADO DE CLAVES'!$I$10:$AU$732,G$8,FALSE),"")</f>
        <v>5</v>
      </c>
      <c r="H184" s="16">
        <f>IFERROR(VLOOKUP($A184,'CONCENTRADO DE CLAVES'!$I$10:$AU$732,H$8,FALSE),"")</f>
        <v>2</v>
      </c>
      <c r="I184" s="16">
        <f>IFERROR(VLOOKUP($A184,'CONCENTRADO DE CLAVES'!$I$10:$AU$732,I$8,FALSE),"")</f>
        <v>3</v>
      </c>
      <c r="J184" s="16">
        <f>IFERROR(VLOOKUP($A184,'CONCENTRADO DE CLAVES'!$I$10:$AU$732,J$8,FALSE),"")</f>
        <v>3</v>
      </c>
      <c r="K184" s="16" t="str">
        <f>IFERROR(VLOOKUP($A184,'CONCENTRADO DE CLAVES'!$I$10:$AU$732,K$8,FALSE),"")</f>
        <v>E</v>
      </c>
      <c r="L184" s="16">
        <f>IFERROR(VLOOKUP($A184,'CONCENTRADO DE CLAVES'!$I$10:$AU$732,L$8,FALSE),"")</f>
        <v>150</v>
      </c>
      <c r="M184" s="16">
        <f>IFERROR(VLOOKUP($A184,'CONCENTRADO DE CLAVES'!$I$10:$AU$732,M$8,FALSE),"")</f>
        <v>1</v>
      </c>
      <c r="N184" s="16">
        <f>IFERROR(VLOOKUP($A184,'CONCENTRADO DE CLAVES'!$I$10:$AU$732,N$8,FALSE),"")</f>
        <v>4151</v>
      </c>
      <c r="O184" s="16">
        <f>IFERROR(VLOOKUP($A184,'CONCENTRADO DE CLAVES'!$I$10:$AU$732,O$8,FALSE),"")</f>
        <v>0</v>
      </c>
      <c r="P184" s="16">
        <f>IFERROR(VLOOKUP($A184,'CONCENTRADO DE CLAVES'!$I$10:$AU$732,P$8,FALSE),"")</f>
        <v>1</v>
      </c>
      <c r="Q184" s="16">
        <f>IFERROR(VLOOKUP($A184,'CONCENTRADO DE CLAVES'!$I$10:$AU$732,Q$8,FALSE),"")</f>
        <v>4915</v>
      </c>
      <c r="R184" s="16">
        <f>IFERROR(VLOOKUP($A184,'CONCENTRADO DE CLAVES'!$I$10:$AU$732,R$8,FALSE),"")</f>
        <v>1</v>
      </c>
      <c r="S184" s="16">
        <f>IFERROR(VLOOKUP($A184,'CONCENTRADO DE CLAVES'!$I$10:$AU$732,S$8,FALSE),"")</f>
        <v>8</v>
      </c>
      <c r="T184" s="16">
        <f>IFERROR(VLOOKUP($A184,'CONCENTRADO DE CLAVES'!$I$10:$AU$732,T$8,FALSE),"")</f>
        <v>21</v>
      </c>
      <c r="U184" s="98" t="str">
        <f>IFERROR(VLOOKUP($A184,'CONCENTRADO DE CLAVES'!$I$10:$AU$732,U$8,FALSE),"")</f>
        <v>21121040110015225233E15001415100104915108021</v>
      </c>
      <c r="V184" s="31" t="str">
        <f>IFERROR(VLOOKUP($A184,'CONCENTRADO DE CLAVES'!$I$10:$AU$732,V$8,FALSE),"")</f>
        <v>COBAEJ</v>
      </c>
      <c r="W184" s="13">
        <f>IFERROR(VLOOKUP($A184,'CONCENTRADO DE CLAVES'!$I$10:$AU$732,W$8,FALSE),"")</f>
        <v>0</v>
      </c>
      <c r="X184" s="13">
        <f>IFERROR(VLOOKUP($A184,'CONCENTRADO DE CLAVES'!$I$10:$AU$732,X$8,FALSE),"")</f>
        <v>0</v>
      </c>
      <c r="Y184" s="13">
        <f>IFERROR(VLOOKUP($A184,'CONCENTRADO DE CLAVES'!$I$10:$AU$732,Y$8,FALSE),"")</f>
        <v>0</v>
      </c>
      <c r="Z184" s="37">
        <f>IFERROR(VLOOKUP($A184,'CONCENTRADO DE CLAVES'!$I$10:$AU$732,Z$8,FALSE),"")</f>
        <v>0</v>
      </c>
      <c r="AA184" s="13">
        <f>IFERROR(VLOOKUP($A184,'CONCENTRADO DE CLAVES'!$I$10:$AU$732,AA$8,FALSE),"")</f>
        <v>0</v>
      </c>
      <c r="AB184" s="13">
        <f>IFERROR(VLOOKUP($A184,'CONCENTRADO DE CLAVES'!$I$10:$AU$732,AB$8,FALSE),"")</f>
        <v>0</v>
      </c>
      <c r="AC184" s="13">
        <f>IFERROR(VLOOKUP($A184,'CONCENTRADO DE CLAVES'!$I$10:$AU$732,AC$8,FALSE),"")</f>
        <v>0</v>
      </c>
      <c r="AD184" s="37">
        <f>IFERROR(VLOOKUP($A184,'CONCENTRADO DE CLAVES'!$I$10:$AU$732,AD$8,FALSE),"")</f>
        <v>0</v>
      </c>
      <c r="AE184" s="13">
        <f>IFERROR(VLOOKUP($A184,'CONCENTRADO DE CLAVES'!$I$10:$AU$732,AE$8,FALSE),"")</f>
        <v>0</v>
      </c>
      <c r="AF184" s="13">
        <f>IFERROR(VLOOKUP($A184,'CONCENTRADO DE CLAVES'!$I$10:$AU$732,AF$8,FALSE),"")</f>
        <v>0</v>
      </c>
      <c r="AG184" s="13">
        <f>IFERROR(VLOOKUP($A184,'CONCENTRADO DE CLAVES'!$I$10:$AU$732,AG$8,FALSE),"")</f>
        <v>0</v>
      </c>
      <c r="AH184" s="37">
        <f>IFERROR(VLOOKUP($A184,'CONCENTRADO DE CLAVES'!$I$10:$AU$732,AH$8,FALSE),"")</f>
        <v>0</v>
      </c>
      <c r="AI184" s="13">
        <f>IFERROR(VLOOKUP($A184,'CONCENTRADO DE CLAVES'!$I$10:$AU$732,AI$8,FALSE),"")</f>
        <v>0</v>
      </c>
      <c r="AJ184" s="13">
        <f>IFERROR(VLOOKUP($A184,'CONCENTRADO DE CLAVES'!$I$10:$AU$732,AJ$8,FALSE),"")</f>
        <v>0</v>
      </c>
      <c r="AK184" s="13">
        <f>IFERROR(VLOOKUP($A184,'CONCENTRADO DE CLAVES'!$I$10:$AU$732,AK$8,FALSE),"")</f>
        <v>0</v>
      </c>
      <c r="AL184" s="37">
        <f>IFERROR(VLOOKUP($A184,'CONCENTRADO DE CLAVES'!$I$10:$AU$732,AL$8,FALSE),"")</f>
        <v>0</v>
      </c>
      <c r="AM184" s="69">
        <f>IFERROR(VLOOKUP($A184,'CONCENTRADO DE CLAVES'!$I$10:$AU$732,AM$8,FALSE),"")</f>
        <v>0</v>
      </c>
    </row>
    <row r="185" spans="1:39" x14ac:dyDescent="0.25">
      <c r="A185" s="15">
        <v>176</v>
      </c>
      <c r="B185" s="16" t="str">
        <f>IFERROR(VLOOKUP($A185,'CONCENTRADO DE CLAVES'!$I$10:$AU$732,B$8,FALSE),"")</f>
        <v>21121</v>
      </c>
      <c r="C185" s="16">
        <f>IFERROR(VLOOKUP($A185,'CONCENTRADO DE CLAVES'!$I$10:$AU$732,C$8,FALSE),"")</f>
        <v>4</v>
      </c>
      <c r="D185" s="16">
        <f>IFERROR(VLOOKUP($A185,'CONCENTRADO DE CLAVES'!$I$10:$AU$732,D$8,FALSE),"")</f>
        <v>11</v>
      </c>
      <c r="E185" s="16">
        <f>IFERROR(VLOOKUP($A185,'CONCENTRADO DE CLAVES'!$I$10:$AU$732,E$8,FALSE),"")</f>
        <v>152</v>
      </c>
      <c r="F185" s="16">
        <f>IFERROR(VLOOKUP($A185,'CONCENTRADO DE CLAVES'!$I$10:$AU$732,F$8,FALSE),"")</f>
        <v>2</v>
      </c>
      <c r="G185" s="16">
        <f>IFERROR(VLOOKUP($A185,'CONCENTRADO DE CLAVES'!$I$10:$AU$732,G$8,FALSE),"")</f>
        <v>5</v>
      </c>
      <c r="H185" s="16">
        <f>IFERROR(VLOOKUP($A185,'CONCENTRADO DE CLAVES'!$I$10:$AU$732,H$8,FALSE),"")</f>
        <v>2</v>
      </c>
      <c r="I185" s="16">
        <f>IFERROR(VLOOKUP($A185,'CONCENTRADO DE CLAVES'!$I$10:$AU$732,I$8,FALSE),"")</f>
        <v>3</v>
      </c>
      <c r="J185" s="16">
        <f>IFERROR(VLOOKUP($A185,'CONCENTRADO DE CLAVES'!$I$10:$AU$732,J$8,FALSE),"")</f>
        <v>3</v>
      </c>
      <c r="K185" s="16" t="str">
        <f>IFERROR(VLOOKUP($A185,'CONCENTRADO DE CLAVES'!$I$10:$AU$732,K$8,FALSE),"")</f>
        <v>E</v>
      </c>
      <c r="L185" s="16">
        <f>IFERROR(VLOOKUP($A185,'CONCENTRADO DE CLAVES'!$I$10:$AU$732,L$8,FALSE),"")</f>
        <v>150</v>
      </c>
      <c r="M185" s="16">
        <f>IFERROR(VLOOKUP($A185,'CONCENTRADO DE CLAVES'!$I$10:$AU$732,M$8,FALSE),"")</f>
        <v>1</v>
      </c>
      <c r="N185" s="16">
        <f>IFERROR(VLOOKUP($A185,'CONCENTRADO DE CLAVES'!$I$10:$AU$732,N$8,FALSE),"")</f>
        <v>4151</v>
      </c>
      <c r="O185" s="16">
        <f>IFERROR(VLOOKUP($A185,'CONCENTRADO DE CLAVES'!$I$10:$AU$732,O$8,FALSE),"")</f>
        <v>0</v>
      </c>
      <c r="P185" s="16">
        <f>IFERROR(VLOOKUP($A185,'CONCENTRADO DE CLAVES'!$I$10:$AU$732,P$8,FALSE),"")</f>
        <v>1</v>
      </c>
      <c r="Q185" s="16">
        <f>IFERROR(VLOOKUP($A185,'CONCENTRADO DE CLAVES'!$I$10:$AU$732,Q$8,FALSE),"")</f>
        <v>4915</v>
      </c>
      <c r="R185" s="16">
        <f>IFERROR(VLOOKUP($A185,'CONCENTRADO DE CLAVES'!$I$10:$AU$732,R$8,FALSE),"")</f>
        <v>1</v>
      </c>
      <c r="S185" s="16">
        <f>IFERROR(VLOOKUP($A185,'CONCENTRADO DE CLAVES'!$I$10:$AU$732,S$8,FALSE),"")</f>
        <v>4</v>
      </c>
      <c r="T185" s="16">
        <f>IFERROR(VLOOKUP($A185,'CONCENTRADO DE CLAVES'!$I$10:$AU$732,T$8,FALSE),"")</f>
        <v>13</v>
      </c>
      <c r="U185" s="98" t="str">
        <f>IFERROR(VLOOKUP($A185,'CONCENTRADO DE CLAVES'!$I$10:$AU$732,U$8,FALSE),"")</f>
        <v>21121040110015225233E15001415100104915104013</v>
      </c>
      <c r="V185" s="31" t="str">
        <f>IFERROR(VLOOKUP($A185,'CONCENTRADO DE CLAVES'!$I$10:$AU$732,V$8,FALSE),"")</f>
        <v>COBAEJ</v>
      </c>
      <c r="W185" s="13">
        <f>IFERROR(VLOOKUP($A185,'CONCENTRADO DE CLAVES'!$I$10:$AU$732,W$8,FALSE),"")</f>
        <v>0</v>
      </c>
      <c r="X185" s="13">
        <f>IFERROR(VLOOKUP($A185,'CONCENTRADO DE CLAVES'!$I$10:$AU$732,X$8,FALSE),"")</f>
        <v>0</v>
      </c>
      <c r="Y185" s="13">
        <f>IFERROR(VLOOKUP($A185,'CONCENTRADO DE CLAVES'!$I$10:$AU$732,Y$8,FALSE),"")</f>
        <v>0</v>
      </c>
      <c r="Z185" s="37">
        <f>IFERROR(VLOOKUP($A185,'CONCENTRADO DE CLAVES'!$I$10:$AU$732,Z$8,FALSE),"")</f>
        <v>0</v>
      </c>
      <c r="AA185" s="13">
        <f>IFERROR(VLOOKUP($A185,'CONCENTRADO DE CLAVES'!$I$10:$AU$732,AA$8,FALSE),"")</f>
        <v>0</v>
      </c>
      <c r="AB185" s="13">
        <f>IFERROR(VLOOKUP($A185,'CONCENTRADO DE CLAVES'!$I$10:$AU$732,AB$8,FALSE),"")</f>
        <v>0</v>
      </c>
      <c r="AC185" s="13">
        <f>IFERROR(VLOOKUP($A185,'CONCENTRADO DE CLAVES'!$I$10:$AU$732,AC$8,FALSE),"")</f>
        <v>0</v>
      </c>
      <c r="AD185" s="37">
        <f>IFERROR(VLOOKUP($A185,'CONCENTRADO DE CLAVES'!$I$10:$AU$732,AD$8,FALSE),"")</f>
        <v>0</v>
      </c>
      <c r="AE185" s="13">
        <f>IFERROR(VLOOKUP($A185,'CONCENTRADO DE CLAVES'!$I$10:$AU$732,AE$8,FALSE),"")</f>
        <v>0</v>
      </c>
      <c r="AF185" s="13">
        <f>IFERROR(VLOOKUP($A185,'CONCENTRADO DE CLAVES'!$I$10:$AU$732,AF$8,FALSE),"")</f>
        <v>0</v>
      </c>
      <c r="AG185" s="13">
        <f>IFERROR(VLOOKUP($A185,'CONCENTRADO DE CLAVES'!$I$10:$AU$732,AG$8,FALSE),"")</f>
        <v>0</v>
      </c>
      <c r="AH185" s="37">
        <f>IFERROR(VLOOKUP($A185,'CONCENTRADO DE CLAVES'!$I$10:$AU$732,AH$8,FALSE),"")</f>
        <v>0</v>
      </c>
      <c r="AI185" s="13">
        <f>IFERROR(VLOOKUP($A185,'CONCENTRADO DE CLAVES'!$I$10:$AU$732,AI$8,FALSE),"")</f>
        <v>0</v>
      </c>
      <c r="AJ185" s="13">
        <f>IFERROR(VLOOKUP($A185,'CONCENTRADO DE CLAVES'!$I$10:$AU$732,AJ$8,FALSE),"")</f>
        <v>0</v>
      </c>
      <c r="AK185" s="13">
        <f>IFERROR(VLOOKUP($A185,'CONCENTRADO DE CLAVES'!$I$10:$AU$732,AK$8,FALSE),"")</f>
        <v>0</v>
      </c>
      <c r="AL185" s="37">
        <f>IFERROR(VLOOKUP($A185,'CONCENTRADO DE CLAVES'!$I$10:$AU$732,AL$8,FALSE),"")</f>
        <v>0</v>
      </c>
      <c r="AM185" s="69">
        <f>IFERROR(VLOOKUP($A185,'CONCENTRADO DE CLAVES'!$I$10:$AU$732,AM$8,FALSE),"")</f>
        <v>0</v>
      </c>
    </row>
    <row r="186" spans="1:39" x14ac:dyDescent="0.25">
      <c r="A186" s="15">
        <v>177</v>
      </c>
      <c r="B186" s="16" t="str">
        <f>IFERROR(VLOOKUP($A186,'CONCENTRADO DE CLAVES'!$I$10:$AU$732,B$8,FALSE),"")</f>
        <v>21121</v>
      </c>
      <c r="C186" s="16">
        <f>IFERROR(VLOOKUP($A186,'CONCENTRADO DE CLAVES'!$I$10:$AU$732,C$8,FALSE),"")</f>
        <v>4</v>
      </c>
      <c r="D186" s="16">
        <f>IFERROR(VLOOKUP($A186,'CONCENTRADO DE CLAVES'!$I$10:$AU$732,D$8,FALSE),"")</f>
        <v>11</v>
      </c>
      <c r="E186" s="16">
        <f>IFERROR(VLOOKUP($A186,'CONCENTRADO DE CLAVES'!$I$10:$AU$732,E$8,FALSE),"")</f>
        <v>152</v>
      </c>
      <c r="F186" s="16">
        <f>IFERROR(VLOOKUP($A186,'CONCENTRADO DE CLAVES'!$I$10:$AU$732,F$8,FALSE),"")</f>
        <v>2</v>
      </c>
      <c r="G186" s="16">
        <f>IFERROR(VLOOKUP($A186,'CONCENTRADO DE CLAVES'!$I$10:$AU$732,G$8,FALSE),"")</f>
        <v>5</v>
      </c>
      <c r="H186" s="16">
        <f>IFERROR(VLOOKUP($A186,'CONCENTRADO DE CLAVES'!$I$10:$AU$732,H$8,FALSE),"")</f>
        <v>2</v>
      </c>
      <c r="I186" s="16">
        <f>IFERROR(VLOOKUP($A186,'CONCENTRADO DE CLAVES'!$I$10:$AU$732,I$8,FALSE),"")</f>
        <v>3</v>
      </c>
      <c r="J186" s="16">
        <f>IFERROR(VLOOKUP($A186,'CONCENTRADO DE CLAVES'!$I$10:$AU$732,J$8,FALSE),"")</f>
        <v>3</v>
      </c>
      <c r="K186" s="16" t="str">
        <f>IFERROR(VLOOKUP($A186,'CONCENTRADO DE CLAVES'!$I$10:$AU$732,K$8,FALSE),"")</f>
        <v>E</v>
      </c>
      <c r="L186" s="16">
        <f>IFERROR(VLOOKUP($A186,'CONCENTRADO DE CLAVES'!$I$10:$AU$732,L$8,FALSE),"")</f>
        <v>150</v>
      </c>
      <c r="M186" s="16">
        <f>IFERROR(VLOOKUP($A186,'CONCENTRADO DE CLAVES'!$I$10:$AU$732,M$8,FALSE),"")</f>
        <v>1</v>
      </c>
      <c r="N186" s="16">
        <f>IFERROR(VLOOKUP($A186,'CONCENTRADO DE CLAVES'!$I$10:$AU$732,N$8,FALSE),"")</f>
        <v>4151</v>
      </c>
      <c r="O186" s="16">
        <f>IFERROR(VLOOKUP($A186,'CONCENTRADO DE CLAVES'!$I$10:$AU$732,O$8,FALSE),"")</f>
        <v>0</v>
      </c>
      <c r="P186" s="16">
        <f>IFERROR(VLOOKUP($A186,'CONCENTRADO DE CLAVES'!$I$10:$AU$732,P$8,FALSE),"")</f>
        <v>1</v>
      </c>
      <c r="Q186" s="16">
        <f>IFERROR(VLOOKUP($A186,'CONCENTRADO DE CLAVES'!$I$10:$AU$732,Q$8,FALSE),"")</f>
        <v>4915</v>
      </c>
      <c r="R186" s="16">
        <f>IFERROR(VLOOKUP($A186,'CONCENTRADO DE CLAVES'!$I$10:$AU$732,R$8,FALSE),"")</f>
        <v>1</v>
      </c>
      <c r="S186" s="16">
        <f>IFERROR(VLOOKUP($A186,'CONCENTRADO DE CLAVES'!$I$10:$AU$732,S$8,FALSE),"")</f>
        <v>4</v>
      </c>
      <c r="T186" s="16">
        <f>IFERROR(VLOOKUP($A186,'CONCENTRADO DE CLAVES'!$I$10:$AU$732,T$8,FALSE),"")</f>
        <v>47</v>
      </c>
      <c r="U186" s="98" t="str">
        <f>IFERROR(VLOOKUP($A186,'CONCENTRADO DE CLAVES'!$I$10:$AU$732,U$8,FALSE),"")</f>
        <v>21121040110015225233E15001415100104915104047</v>
      </c>
      <c r="V186" s="31" t="str">
        <f>IFERROR(VLOOKUP($A186,'CONCENTRADO DE CLAVES'!$I$10:$AU$732,V$8,FALSE),"")</f>
        <v>COBAEJ</v>
      </c>
      <c r="W186" s="13">
        <f>IFERROR(VLOOKUP($A186,'CONCENTRADO DE CLAVES'!$I$10:$AU$732,W$8,FALSE),"")</f>
        <v>0</v>
      </c>
      <c r="X186" s="13">
        <f>IFERROR(VLOOKUP($A186,'CONCENTRADO DE CLAVES'!$I$10:$AU$732,X$8,FALSE),"")</f>
        <v>0</v>
      </c>
      <c r="Y186" s="13">
        <f>IFERROR(VLOOKUP($A186,'CONCENTRADO DE CLAVES'!$I$10:$AU$732,Y$8,FALSE),"")</f>
        <v>0</v>
      </c>
      <c r="Z186" s="37">
        <f>IFERROR(VLOOKUP($A186,'CONCENTRADO DE CLAVES'!$I$10:$AU$732,Z$8,FALSE),"")</f>
        <v>0</v>
      </c>
      <c r="AA186" s="13">
        <f>IFERROR(VLOOKUP($A186,'CONCENTRADO DE CLAVES'!$I$10:$AU$732,AA$8,FALSE),"")</f>
        <v>0</v>
      </c>
      <c r="AB186" s="13">
        <f>IFERROR(VLOOKUP($A186,'CONCENTRADO DE CLAVES'!$I$10:$AU$732,AB$8,FALSE),"")</f>
        <v>0</v>
      </c>
      <c r="AC186" s="13">
        <f>IFERROR(VLOOKUP($A186,'CONCENTRADO DE CLAVES'!$I$10:$AU$732,AC$8,FALSE),"")</f>
        <v>0</v>
      </c>
      <c r="AD186" s="37">
        <f>IFERROR(VLOOKUP($A186,'CONCENTRADO DE CLAVES'!$I$10:$AU$732,AD$8,FALSE),"")</f>
        <v>0</v>
      </c>
      <c r="AE186" s="13">
        <f>IFERROR(VLOOKUP($A186,'CONCENTRADO DE CLAVES'!$I$10:$AU$732,AE$8,FALSE),"")</f>
        <v>0</v>
      </c>
      <c r="AF186" s="13">
        <f>IFERROR(VLOOKUP($A186,'CONCENTRADO DE CLAVES'!$I$10:$AU$732,AF$8,FALSE),"")</f>
        <v>0</v>
      </c>
      <c r="AG186" s="13">
        <f>IFERROR(VLOOKUP($A186,'CONCENTRADO DE CLAVES'!$I$10:$AU$732,AG$8,FALSE),"")</f>
        <v>0</v>
      </c>
      <c r="AH186" s="37">
        <f>IFERROR(VLOOKUP($A186,'CONCENTRADO DE CLAVES'!$I$10:$AU$732,AH$8,FALSE),"")</f>
        <v>0</v>
      </c>
      <c r="AI186" s="13">
        <f>IFERROR(VLOOKUP($A186,'CONCENTRADO DE CLAVES'!$I$10:$AU$732,AI$8,FALSE),"")</f>
        <v>0</v>
      </c>
      <c r="AJ186" s="13">
        <f>IFERROR(VLOOKUP($A186,'CONCENTRADO DE CLAVES'!$I$10:$AU$732,AJ$8,FALSE),"")</f>
        <v>0</v>
      </c>
      <c r="AK186" s="13">
        <f>IFERROR(VLOOKUP($A186,'CONCENTRADO DE CLAVES'!$I$10:$AU$732,AK$8,FALSE),"")</f>
        <v>0</v>
      </c>
      <c r="AL186" s="37">
        <f>IFERROR(VLOOKUP($A186,'CONCENTRADO DE CLAVES'!$I$10:$AU$732,AL$8,FALSE),"")</f>
        <v>0</v>
      </c>
      <c r="AM186" s="69">
        <f>IFERROR(VLOOKUP($A186,'CONCENTRADO DE CLAVES'!$I$10:$AU$732,AM$8,FALSE),"")</f>
        <v>0</v>
      </c>
    </row>
    <row r="187" spans="1:39" x14ac:dyDescent="0.25">
      <c r="A187" s="15">
        <v>178</v>
      </c>
      <c r="B187" s="16" t="str">
        <f>IFERROR(VLOOKUP($A187,'CONCENTRADO DE CLAVES'!$I$10:$AU$732,B$8,FALSE),"")</f>
        <v>21121</v>
      </c>
      <c r="C187" s="16">
        <f>IFERROR(VLOOKUP($A187,'CONCENTRADO DE CLAVES'!$I$10:$AU$732,C$8,FALSE),"")</f>
        <v>4</v>
      </c>
      <c r="D187" s="16">
        <f>IFERROR(VLOOKUP($A187,'CONCENTRADO DE CLAVES'!$I$10:$AU$732,D$8,FALSE),"")</f>
        <v>11</v>
      </c>
      <c r="E187" s="16">
        <f>IFERROR(VLOOKUP($A187,'CONCENTRADO DE CLAVES'!$I$10:$AU$732,E$8,FALSE),"")</f>
        <v>152</v>
      </c>
      <c r="F187" s="16">
        <f>IFERROR(VLOOKUP($A187,'CONCENTRADO DE CLAVES'!$I$10:$AU$732,F$8,FALSE),"")</f>
        <v>2</v>
      </c>
      <c r="G187" s="16">
        <f>IFERROR(VLOOKUP($A187,'CONCENTRADO DE CLAVES'!$I$10:$AU$732,G$8,FALSE),"")</f>
        <v>5</v>
      </c>
      <c r="H187" s="16">
        <f>IFERROR(VLOOKUP($A187,'CONCENTRADO DE CLAVES'!$I$10:$AU$732,H$8,FALSE),"")</f>
        <v>2</v>
      </c>
      <c r="I187" s="16">
        <f>IFERROR(VLOOKUP($A187,'CONCENTRADO DE CLAVES'!$I$10:$AU$732,I$8,FALSE),"")</f>
        <v>3</v>
      </c>
      <c r="J187" s="16">
        <f>IFERROR(VLOOKUP($A187,'CONCENTRADO DE CLAVES'!$I$10:$AU$732,J$8,FALSE),"")</f>
        <v>3</v>
      </c>
      <c r="K187" s="16" t="str">
        <f>IFERROR(VLOOKUP($A187,'CONCENTRADO DE CLAVES'!$I$10:$AU$732,K$8,FALSE),"")</f>
        <v>E</v>
      </c>
      <c r="L187" s="16">
        <f>IFERROR(VLOOKUP($A187,'CONCENTRADO DE CLAVES'!$I$10:$AU$732,L$8,FALSE),"")</f>
        <v>150</v>
      </c>
      <c r="M187" s="16">
        <f>IFERROR(VLOOKUP($A187,'CONCENTRADO DE CLAVES'!$I$10:$AU$732,M$8,FALSE),"")</f>
        <v>1</v>
      </c>
      <c r="N187" s="16">
        <f>IFERROR(VLOOKUP($A187,'CONCENTRADO DE CLAVES'!$I$10:$AU$732,N$8,FALSE),"")</f>
        <v>4151</v>
      </c>
      <c r="O187" s="16">
        <f>IFERROR(VLOOKUP($A187,'CONCENTRADO DE CLAVES'!$I$10:$AU$732,O$8,FALSE),"")</f>
        <v>0</v>
      </c>
      <c r="P187" s="16">
        <f>IFERROR(VLOOKUP($A187,'CONCENTRADO DE CLAVES'!$I$10:$AU$732,P$8,FALSE),"")</f>
        <v>1</v>
      </c>
      <c r="Q187" s="16">
        <f>IFERROR(VLOOKUP($A187,'CONCENTRADO DE CLAVES'!$I$10:$AU$732,Q$8,FALSE),"")</f>
        <v>4915</v>
      </c>
      <c r="R187" s="16">
        <f>IFERROR(VLOOKUP($A187,'CONCENTRADO DE CLAVES'!$I$10:$AU$732,R$8,FALSE),"")</f>
        <v>1</v>
      </c>
      <c r="S187" s="16">
        <f>IFERROR(VLOOKUP($A187,'CONCENTRADO DE CLAVES'!$I$10:$AU$732,S$8,FALSE),"")</f>
        <v>4</v>
      </c>
      <c r="T187" s="16">
        <f>IFERROR(VLOOKUP($A187,'CONCENTRADO DE CLAVES'!$I$10:$AU$732,T$8,FALSE),"")</f>
        <v>105</v>
      </c>
      <c r="U187" s="98" t="str">
        <f>IFERROR(VLOOKUP($A187,'CONCENTRADO DE CLAVES'!$I$10:$AU$732,U$8,FALSE),"")</f>
        <v>21121040110015225233E15001415100104915104105</v>
      </c>
      <c r="V187" s="31" t="str">
        <f>IFERROR(VLOOKUP($A187,'CONCENTRADO DE CLAVES'!$I$10:$AU$732,V$8,FALSE),"")</f>
        <v>COBAEJ</v>
      </c>
      <c r="W187" s="13">
        <f>IFERROR(VLOOKUP($A187,'CONCENTRADO DE CLAVES'!$I$10:$AU$732,W$8,FALSE),"")</f>
        <v>0</v>
      </c>
      <c r="X187" s="13">
        <f>IFERROR(VLOOKUP($A187,'CONCENTRADO DE CLAVES'!$I$10:$AU$732,X$8,FALSE),"")</f>
        <v>0</v>
      </c>
      <c r="Y187" s="13">
        <f>IFERROR(VLOOKUP($A187,'CONCENTRADO DE CLAVES'!$I$10:$AU$732,Y$8,FALSE),"")</f>
        <v>0</v>
      </c>
      <c r="Z187" s="37">
        <f>IFERROR(VLOOKUP($A187,'CONCENTRADO DE CLAVES'!$I$10:$AU$732,Z$8,FALSE),"")</f>
        <v>0</v>
      </c>
      <c r="AA187" s="13">
        <f>IFERROR(VLOOKUP($A187,'CONCENTRADO DE CLAVES'!$I$10:$AU$732,AA$8,FALSE),"")</f>
        <v>0</v>
      </c>
      <c r="AB187" s="13">
        <f>IFERROR(VLOOKUP($A187,'CONCENTRADO DE CLAVES'!$I$10:$AU$732,AB$8,FALSE),"")</f>
        <v>0</v>
      </c>
      <c r="AC187" s="13">
        <f>IFERROR(VLOOKUP($A187,'CONCENTRADO DE CLAVES'!$I$10:$AU$732,AC$8,FALSE),"")</f>
        <v>0</v>
      </c>
      <c r="AD187" s="37">
        <f>IFERROR(VLOOKUP($A187,'CONCENTRADO DE CLAVES'!$I$10:$AU$732,AD$8,FALSE),"")</f>
        <v>0</v>
      </c>
      <c r="AE187" s="13">
        <f>IFERROR(VLOOKUP($A187,'CONCENTRADO DE CLAVES'!$I$10:$AU$732,AE$8,FALSE),"")</f>
        <v>0</v>
      </c>
      <c r="AF187" s="13">
        <f>IFERROR(VLOOKUP($A187,'CONCENTRADO DE CLAVES'!$I$10:$AU$732,AF$8,FALSE),"")</f>
        <v>0</v>
      </c>
      <c r="AG187" s="13">
        <f>IFERROR(VLOOKUP($A187,'CONCENTRADO DE CLAVES'!$I$10:$AU$732,AG$8,FALSE),"")</f>
        <v>0</v>
      </c>
      <c r="AH187" s="37">
        <f>IFERROR(VLOOKUP($A187,'CONCENTRADO DE CLAVES'!$I$10:$AU$732,AH$8,FALSE),"")</f>
        <v>0</v>
      </c>
      <c r="AI187" s="13">
        <f>IFERROR(VLOOKUP($A187,'CONCENTRADO DE CLAVES'!$I$10:$AU$732,AI$8,FALSE),"")</f>
        <v>0</v>
      </c>
      <c r="AJ187" s="13">
        <f>IFERROR(VLOOKUP($A187,'CONCENTRADO DE CLAVES'!$I$10:$AU$732,AJ$8,FALSE),"")</f>
        <v>0</v>
      </c>
      <c r="AK187" s="13">
        <f>IFERROR(VLOOKUP($A187,'CONCENTRADO DE CLAVES'!$I$10:$AU$732,AK$8,FALSE),"")</f>
        <v>0</v>
      </c>
      <c r="AL187" s="37">
        <f>IFERROR(VLOOKUP($A187,'CONCENTRADO DE CLAVES'!$I$10:$AU$732,AL$8,FALSE),"")</f>
        <v>0</v>
      </c>
      <c r="AM187" s="69">
        <f>IFERROR(VLOOKUP($A187,'CONCENTRADO DE CLAVES'!$I$10:$AU$732,AM$8,FALSE),"")</f>
        <v>0</v>
      </c>
    </row>
    <row r="188" spans="1:39" x14ac:dyDescent="0.25">
      <c r="A188" s="15">
        <v>179</v>
      </c>
      <c r="B188" s="16" t="str">
        <f>IFERROR(VLOOKUP($A188,'CONCENTRADO DE CLAVES'!$I$10:$AU$732,B$8,FALSE),"")</f>
        <v>21121</v>
      </c>
      <c r="C188" s="16">
        <f>IFERROR(VLOOKUP($A188,'CONCENTRADO DE CLAVES'!$I$10:$AU$732,C$8,FALSE),"")</f>
        <v>4</v>
      </c>
      <c r="D188" s="16">
        <f>IFERROR(VLOOKUP($A188,'CONCENTRADO DE CLAVES'!$I$10:$AU$732,D$8,FALSE),"")</f>
        <v>11</v>
      </c>
      <c r="E188" s="16">
        <f>IFERROR(VLOOKUP($A188,'CONCENTRADO DE CLAVES'!$I$10:$AU$732,E$8,FALSE),"")</f>
        <v>152</v>
      </c>
      <c r="F188" s="16">
        <f>IFERROR(VLOOKUP($A188,'CONCENTRADO DE CLAVES'!$I$10:$AU$732,F$8,FALSE),"")</f>
        <v>2</v>
      </c>
      <c r="G188" s="16">
        <f>IFERROR(VLOOKUP($A188,'CONCENTRADO DE CLAVES'!$I$10:$AU$732,G$8,FALSE),"")</f>
        <v>5</v>
      </c>
      <c r="H188" s="16">
        <f>IFERROR(VLOOKUP($A188,'CONCENTRADO DE CLAVES'!$I$10:$AU$732,H$8,FALSE),"")</f>
        <v>2</v>
      </c>
      <c r="I188" s="16">
        <f>IFERROR(VLOOKUP($A188,'CONCENTRADO DE CLAVES'!$I$10:$AU$732,I$8,FALSE),"")</f>
        <v>3</v>
      </c>
      <c r="J188" s="16">
        <f>IFERROR(VLOOKUP($A188,'CONCENTRADO DE CLAVES'!$I$10:$AU$732,J$8,FALSE),"")</f>
        <v>3</v>
      </c>
      <c r="K188" s="16" t="str">
        <f>IFERROR(VLOOKUP($A188,'CONCENTRADO DE CLAVES'!$I$10:$AU$732,K$8,FALSE),"")</f>
        <v>E</v>
      </c>
      <c r="L188" s="16">
        <f>IFERROR(VLOOKUP($A188,'CONCENTRADO DE CLAVES'!$I$10:$AU$732,L$8,FALSE),"")</f>
        <v>150</v>
      </c>
      <c r="M188" s="16">
        <f>IFERROR(VLOOKUP($A188,'CONCENTRADO DE CLAVES'!$I$10:$AU$732,M$8,FALSE),"")</f>
        <v>1</v>
      </c>
      <c r="N188" s="16">
        <f>IFERROR(VLOOKUP($A188,'CONCENTRADO DE CLAVES'!$I$10:$AU$732,N$8,FALSE),"")</f>
        <v>4151</v>
      </c>
      <c r="O188" s="16">
        <f>IFERROR(VLOOKUP($A188,'CONCENTRADO DE CLAVES'!$I$10:$AU$732,O$8,FALSE),"")</f>
        <v>0</v>
      </c>
      <c r="P188" s="16">
        <f>IFERROR(VLOOKUP($A188,'CONCENTRADO DE CLAVES'!$I$10:$AU$732,P$8,FALSE),"")</f>
        <v>1</v>
      </c>
      <c r="Q188" s="16">
        <f>IFERROR(VLOOKUP($A188,'CONCENTRADO DE CLAVES'!$I$10:$AU$732,Q$8,FALSE),"")</f>
        <v>4915</v>
      </c>
      <c r="R188" s="16">
        <f>IFERROR(VLOOKUP($A188,'CONCENTRADO DE CLAVES'!$I$10:$AU$732,R$8,FALSE),"")</f>
        <v>1</v>
      </c>
      <c r="S188" s="16">
        <f>IFERROR(VLOOKUP($A188,'CONCENTRADO DE CLAVES'!$I$10:$AU$732,S$8,FALSE),"")</f>
        <v>4</v>
      </c>
      <c r="T188" s="16">
        <f>IFERROR(VLOOKUP($A188,'CONCENTRADO DE CLAVES'!$I$10:$AU$732,T$8,FALSE),"")</f>
        <v>123</v>
      </c>
      <c r="U188" s="98" t="str">
        <f>IFERROR(VLOOKUP($A188,'CONCENTRADO DE CLAVES'!$I$10:$AU$732,U$8,FALSE),"")</f>
        <v>21121040110015225233E15001415100104915104123</v>
      </c>
      <c r="V188" s="31" t="str">
        <f>IFERROR(VLOOKUP($A188,'CONCENTRADO DE CLAVES'!$I$10:$AU$732,V$8,FALSE),"")</f>
        <v>COBAEJ</v>
      </c>
      <c r="W188" s="13">
        <f>IFERROR(VLOOKUP($A188,'CONCENTRADO DE CLAVES'!$I$10:$AU$732,W$8,FALSE),"")</f>
        <v>0</v>
      </c>
      <c r="X188" s="13">
        <f>IFERROR(VLOOKUP($A188,'CONCENTRADO DE CLAVES'!$I$10:$AU$732,X$8,FALSE),"")</f>
        <v>0</v>
      </c>
      <c r="Y188" s="13">
        <f>IFERROR(VLOOKUP($A188,'CONCENTRADO DE CLAVES'!$I$10:$AU$732,Y$8,FALSE),"")</f>
        <v>0</v>
      </c>
      <c r="Z188" s="37">
        <f>IFERROR(VLOOKUP($A188,'CONCENTRADO DE CLAVES'!$I$10:$AU$732,Z$8,FALSE),"")</f>
        <v>0</v>
      </c>
      <c r="AA188" s="13">
        <f>IFERROR(VLOOKUP($A188,'CONCENTRADO DE CLAVES'!$I$10:$AU$732,AA$8,FALSE),"")</f>
        <v>0</v>
      </c>
      <c r="AB188" s="13">
        <f>IFERROR(VLOOKUP($A188,'CONCENTRADO DE CLAVES'!$I$10:$AU$732,AB$8,FALSE),"")</f>
        <v>0</v>
      </c>
      <c r="AC188" s="13">
        <f>IFERROR(VLOOKUP($A188,'CONCENTRADO DE CLAVES'!$I$10:$AU$732,AC$8,FALSE),"")</f>
        <v>0</v>
      </c>
      <c r="AD188" s="37">
        <f>IFERROR(VLOOKUP($A188,'CONCENTRADO DE CLAVES'!$I$10:$AU$732,AD$8,FALSE),"")</f>
        <v>0</v>
      </c>
      <c r="AE188" s="13">
        <f>IFERROR(VLOOKUP($A188,'CONCENTRADO DE CLAVES'!$I$10:$AU$732,AE$8,FALSE),"")</f>
        <v>0</v>
      </c>
      <c r="AF188" s="13">
        <f>IFERROR(VLOOKUP($A188,'CONCENTRADO DE CLAVES'!$I$10:$AU$732,AF$8,FALSE),"")</f>
        <v>0</v>
      </c>
      <c r="AG188" s="13">
        <f>IFERROR(VLOOKUP($A188,'CONCENTRADO DE CLAVES'!$I$10:$AU$732,AG$8,FALSE),"")</f>
        <v>0</v>
      </c>
      <c r="AH188" s="37">
        <f>IFERROR(VLOOKUP($A188,'CONCENTRADO DE CLAVES'!$I$10:$AU$732,AH$8,FALSE),"")</f>
        <v>0</v>
      </c>
      <c r="AI188" s="13">
        <f>IFERROR(VLOOKUP($A188,'CONCENTRADO DE CLAVES'!$I$10:$AU$732,AI$8,FALSE),"")</f>
        <v>0</v>
      </c>
      <c r="AJ188" s="13">
        <f>IFERROR(VLOOKUP($A188,'CONCENTRADO DE CLAVES'!$I$10:$AU$732,AJ$8,FALSE),"")</f>
        <v>0</v>
      </c>
      <c r="AK188" s="13">
        <f>IFERROR(VLOOKUP($A188,'CONCENTRADO DE CLAVES'!$I$10:$AU$732,AK$8,FALSE),"")</f>
        <v>0</v>
      </c>
      <c r="AL188" s="37">
        <f>IFERROR(VLOOKUP($A188,'CONCENTRADO DE CLAVES'!$I$10:$AU$732,AL$8,FALSE),"")</f>
        <v>0</v>
      </c>
      <c r="AM188" s="69">
        <f>IFERROR(VLOOKUP($A188,'CONCENTRADO DE CLAVES'!$I$10:$AU$732,AM$8,FALSE),"")</f>
        <v>0</v>
      </c>
    </row>
    <row r="189" spans="1:39" x14ac:dyDescent="0.25">
      <c r="A189" s="15">
        <v>180</v>
      </c>
      <c r="B189" s="16" t="str">
        <f>IFERROR(VLOOKUP($A189,'CONCENTRADO DE CLAVES'!$I$10:$AU$732,B$8,FALSE),"")</f>
        <v>21121</v>
      </c>
      <c r="C189" s="16">
        <f>IFERROR(VLOOKUP($A189,'CONCENTRADO DE CLAVES'!$I$10:$AU$732,C$8,FALSE),"")</f>
        <v>4</v>
      </c>
      <c r="D189" s="16">
        <f>IFERROR(VLOOKUP($A189,'CONCENTRADO DE CLAVES'!$I$10:$AU$732,D$8,FALSE),"")</f>
        <v>11</v>
      </c>
      <c r="E189" s="16">
        <f>IFERROR(VLOOKUP($A189,'CONCENTRADO DE CLAVES'!$I$10:$AU$732,E$8,FALSE),"")</f>
        <v>152</v>
      </c>
      <c r="F189" s="16">
        <f>IFERROR(VLOOKUP($A189,'CONCENTRADO DE CLAVES'!$I$10:$AU$732,F$8,FALSE),"")</f>
        <v>2</v>
      </c>
      <c r="G189" s="16">
        <f>IFERROR(VLOOKUP($A189,'CONCENTRADO DE CLAVES'!$I$10:$AU$732,G$8,FALSE),"")</f>
        <v>5</v>
      </c>
      <c r="H189" s="16">
        <f>IFERROR(VLOOKUP($A189,'CONCENTRADO DE CLAVES'!$I$10:$AU$732,H$8,FALSE),"")</f>
        <v>2</v>
      </c>
      <c r="I189" s="16">
        <f>IFERROR(VLOOKUP($A189,'CONCENTRADO DE CLAVES'!$I$10:$AU$732,I$8,FALSE),"")</f>
        <v>3</v>
      </c>
      <c r="J189" s="16">
        <f>IFERROR(VLOOKUP($A189,'CONCENTRADO DE CLAVES'!$I$10:$AU$732,J$8,FALSE),"")</f>
        <v>3</v>
      </c>
      <c r="K189" s="16" t="str">
        <f>IFERROR(VLOOKUP($A189,'CONCENTRADO DE CLAVES'!$I$10:$AU$732,K$8,FALSE),"")</f>
        <v>E</v>
      </c>
      <c r="L189" s="16">
        <f>IFERROR(VLOOKUP($A189,'CONCENTRADO DE CLAVES'!$I$10:$AU$732,L$8,FALSE),"")</f>
        <v>150</v>
      </c>
      <c r="M189" s="16">
        <f>IFERROR(VLOOKUP($A189,'CONCENTRADO DE CLAVES'!$I$10:$AU$732,M$8,FALSE),"")</f>
        <v>1</v>
      </c>
      <c r="N189" s="16">
        <f>IFERROR(VLOOKUP($A189,'CONCENTRADO DE CLAVES'!$I$10:$AU$732,N$8,FALSE),"")</f>
        <v>4151</v>
      </c>
      <c r="O189" s="16">
        <f>IFERROR(VLOOKUP($A189,'CONCENTRADO DE CLAVES'!$I$10:$AU$732,O$8,FALSE),"")</f>
        <v>0</v>
      </c>
      <c r="P189" s="16">
        <f>IFERROR(VLOOKUP($A189,'CONCENTRADO DE CLAVES'!$I$10:$AU$732,P$8,FALSE),"")</f>
        <v>1</v>
      </c>
      <c r="Q189" s="16">
        <f>IFERROR(VLOOKUP($A189,'CONCENTRADO DE CLAVES'!$I$10:$AU$732,Q$8,FALSE),"")</f>
        <v>4915</v>
      </c>
      <c r="R189" s="16">
        <f>IFERROR(VLOOKUP($A189,'CONCENTRADO DE CLAVES'!$I$10:$AU$732,R$8,FALSE),"")</f>
        <v>1</v>
      </c>
      <c r="S189" s="16">
        <f>IFERROR(VLOOKUP($A189,'CONCENTRADO DE CLAVES'!$I$10:$AU$732,S$8,FALSE),"")</f>
        <v>11</v>
      </c>
      <c r="T189" s="16">
        <f>IFERROR(VLOOKUP($A189,'CONCENTRADO DE CLAVES'!$I$10:$AU$732,T$8,FALSE),"")</f>
        <v>24</v>
      </c>
      <c r="U189" s="98" t="str">
        <f>IFERROR(VLOOKUP($A189,'CONCENTRADO DE CLAVES'!$I$10:$AU$732,U$8,FALSE),"")</f>
        <v>21121040110015225233E15001415100104915111024</v>
      </c>
      <c r="V189" s="31" t="str">
        <f>IFERROR(VLOOKUP($A189,'CONCENTRADO DE CLAVES'!$I$10:$AU$732,V$8,FALSE),"")</f>
        <v>COBAEJ</v>
      </c>
      <c r="W189" s="13">
        <f>IFERROR(VLOOKUP($A189,'CONCENTRADO DE CLAVES'!$I$10:$AU$732,W$8,FALSE),"")</f>
        <v>0</v>
      </c>
      <c r="X189" s="13">
        <f>IFERROR(VLOOKUP($A189,'CONCENTRADO DE CLAVES'!$I$10:$AU$732,X$8,FALSE),"")</f>
        <v>0</v>
      </c>
      <c r="Y189" s="13">
        <f>IFERROR(VLOOKUP($A189,'CONCENTRADO DE CLAVES'!$I$10:$AU$732,Y$8,FALSE),"")</f>
        <v>0</v>
      </c>
      <c r="Z189" s="37">
        <f>IFERROR(VLOOKUP($A189,'CONCENTRADO DE CLAVES'!$I$10:$AU$732,Z$8,FALSE),"")</f>
        <v>0</v>
      </c>
      <c r="AA189" s="13">
        <f>IFERROR(VLOOKUP($A189,'CONCENTRADO DE CLAVES'!$I$10:$AU$732,AA$8,FALSE),"")</f>
        <v>0</v>
      </c>
      <c r="AB189" s="13">
        <f>IFERROR(VLOOKUP($A189,'CONCENTRADO DE CLAVES'!$I$10:$AU$732,AB$8,FALSE),"")</f>
        <v>0</v>
      </c>
      <c r="AC189" s="13">
        <f>IFERROR(VLOOKUP($A189,'CONCENTRADO DE CLAVES'!$I$10:$AU$732,AC$8,FALSE),"")</f>
        <v>0</v>
      </c>
      <c r="AD189" s="37">
        <f>IFERROR(VLOOKUP($A189,'CONCENTRADO DE CLAVES'!$I$10:$AU$732,AD$8,FALSE),"")</f>
        <v>0</v>
      </c>
      <c r="AE189" s="13">
        <f>IFERROR(VLOOKUP($A189,'CONCENTRADO DE CLAVES'!$I$10:$AU$732,AE$8,FALSE),"")</f>
        <v>0</v>
      </c>
      <c r="AF189" s="13">
        <f>IFERROR(VLOOKUP($A189,'CONCENTRADO DE CLAVES'!$I$10:$AU$732,AF$8,FALSE),"")</f>
        <v>0</v>
      </c>
      <c r="AG189" s="13">
        <f>IFERROR(VLOOKUP($A189,'CONCENTRADO DE CLAVES'!$I$10:$AU$732,AG$8,FALSE),"")</f>
        <v>0</v>
      </c>
      <c r="AH189" s="37">
        <f>IFERROR(VLOOKUP($A189,'CONCENTRADO DE CLAVES'!$I$10:$AU$732,AH$8,FALSE),"")</f>
        <v>0</v>
      </c>
      <c r="AI189" s="13">
        <f>IFERROR(VLOOKUP($A189,'CONCENTRADO DE CLAVES'!$I$10:$AU$732,AI$8,FALSE),"")</f>
        <v>0</v>
      </c>
      <c r="AJ189" s="13">
        <f>IFERROR(VLOOKUP($A189,'CONCENTRADO DE CLAVES'!$I$10:$AU$732,AJ$8,FALSE),"")</f>
        <v>0</v>
      </c>
      <c r="AK189" s="13">
        <f>IFERROR(VLOOKUP($A189,'CONCENTRADO DE CLAVES'!$I$10:$AU$732,AK$8,FALSE),"")</f>
        <v>0</v>
      </c>
      <c r="AL189" s="37">
        <f>IFERROR(VLOOKUP($A189,'CONCENTRADO DE CLAVES'!$I$10:$AU$732,AL$8,FALSE),"")</f>
        <v>0</v>
      </c>
      <c r="AM189" s="69">
        <f>IFERROR(VLOOKUP($A189,'CONCENTRADO DE CLAVES'!$I$10:$AU$732,AM$8,FALSE),"")</f>
        <v>0</v>
      </c>
    </row>
    <row r="190" spans="1:39" x14ac:dyDescent="0.25">
      <c r="A190" s="15">
        <v>181</v>
      </c>
      <c r="B190" s="16" t="str">
        <f>IFERROR(VLOOKUP($A190,'CONCENTRADO DE CLAVES'!$I$10:$AU$732,B$8,FALSE),"")</f>
        <v>21121</v>
      </c>
      <c r="C190" s="16">
        <f>IFERROR(VLOOKUP($A190,'CONCENTRADO DE CLAVES'!$I$10:$AU$732,C$8,FALSE),"")</f>
        <v>4</v>
      </c>
      <c r="D190" s="16">
        <f>IFERROR(VLOOKUP($A190,'CONCENTRADO DE CLAVES'!$I$10:$AU$732,D$8,FALSE),"")</f>
        <v>11</v>
      </c>
      <c r="E190" s="16">
        <f>IFERROR(VLOOKUP($A190,'CONCENTRADO DE CLAVES'!$I$10:$AU$732,E$8,FALSE),"")</f>
        <v>152</v>
      </c>
      <c r="F190" s="16">
        <f>IFERROR(VLOOKUP($A190,'CONCENTRADO DE CLAVES'!$I$10:$AU$732,F$8,FALSE),"")</f>
        <v>2</v>
      </c>
      <c r="G190" s="16">
        <f>IFERROR(VLOOKUP($A190,'CONCENTRADO DE CLAVES'!$I$10:$AU$732,G$8,FALSE),"")</f>
        <v>5</v>
      </c>
      <c r="H190" s="16">
        <f>IFERROR(VLOOKUP($A190,'CONCENTRADO DE CLAVES'!$I$10:$AU$732,H$8,FALSE),"")</f>
        <v>2</v>
      </c>
      <c r="I190" s="16">
        <f>IFERROR(VLOOKUP($A190,'CONCENTRADO DE CLAVES'!$I$10:$AU$732,I$8,FALSE),"")</f>
        <v>3</v>
      </c>
      <c r="J190" s="16">
        <f>IFERROR(VLOOKUP($A190,'CONCENTRADO DE CLAVES'!$I$10:$AU$732,J$8,FALSE),"")</f>
        <v>3</v>
      </c>
      <c r="K190" s="16" t="str">
        <f>IFERROR(VLOOKUP($A190,'CONCENTRADO DE CLAVES'!$I$10:$AU$732,K$8,FALSE),"")</f>
        <v>E</v>
      </c>
      <c r="L190" s="16">
        <f>IFERROR(VLOOKUP($A190,'CONCENTRADO DE CLAVES'!$I$10:$AU$732,L$8,FALSE),"")</f>
        <v>150</v>
      </c>
      <c r="M190" s="16">
        <f>IFERROR(VLOOKUP($A190,'CONCENTRADO DE CLAVES'!$I$10:$AU$732,M$8,FALSE),"")</f>
        <v>1</v>
      </c>
      <c r="N190" s="16">
        <f>IFERROR(VLOOKUP($A190,'CONCENTRADO DE CLAVES'!$I$10:$AU$732,N$8,FALSE),"")</f>
        <v>4151</v>
      </c>
      <c r="O190" s="16">
        <f>IFERROR(VLOOKUP($A190,'CONCENTRADO DE CLAVES'!$I$10:$AU$732,O$8,FALSE),"")</f>
        <v>0</v>
      </c>
      <c r="P190" s="16">
        <f>IFERROR(VLOOKUP($A190,'CONCENTRADO DE CLAVES'!$I$10:$AU$732,P$8,FALSE),"")</f>
        <v>1</v>
      </c>
      <c r="Q190" s="16">
        <f>IFERROR(VLOOKUP($A190,'CONCENTRADO DE CLAVES'!$I$10:$AU$732,Q$8,FALSE),"")</f>
        <v>4915</v>
      </c>
      <c r="R190" s="16">
        <f>IFERROR(VLOOKUP($A190,'CONCENTRADO DE CLAVES'!$I$10:$AU$732,R$8,FALSE),"")</f>
        <v>1</v>
      </c>
      <c r="S190" s="16">
        <f>IFERROR(VLOOKUP($A190,'CONCENTRADO DE CLAVES'!$I$10:$AU$732,S$8,FALSE),"")</f>
        <v>9</v>
      </c>
      <c r="T190" s="16">
        <f>IFERROR(VLOOKUP($A190,'CONCENTRADO DE CLAVES'!$I$10:$AU$732,T$8,FALSE),"")</f>
        <v>80</v>
      </c>
      <c r="U190" s="98" t="str">
        <f>IFERROR(VLOOKUP($A190,'CONCENTRADO DE CLAVES'!$I$10:$AU$732,U$8,FALSE),"")</f>
        <v>21121040110015225233E15001415100104915109080</v>
      </c>
      <c r="V190" s="31" t="str">
        <f>IFERROR(VLOOKUP($A190,'CONCENTRADO DE CLAVES'!$I$10:$AU$732,V$8,FALSE),"")</f>
        <v>COBAEJ</v>
      </c>
      <c r="W190" s="13">
        <f>IFERROR(VLOOKUP($A190,'CONCENTRADO DE CLAVES'!$I$10:$AU$732,W$8,FALSE),"")</f>
        <v>0</v>
      </c>
      <c r="X190" s="13">
        <f>IFERROR(VLOOKUP($A190,'CONCENTRADO DE CLAVES'!$I$10:$AU$732,X$8,FALSE),"")</f>
        <v>0</v>
      </c>
      <c r="Y190" s="13">
        <f>IFERROR(VLOOKUP($A190,'CONCENTRADO DE CLAVES'!$I$10:$AU$732,Y$8,FALSE),"")</f>
        <v>0</v>
      </c>
      <c r="Z190" s="37">
        <f>IFERROR(VLOOKUP($A190,'CONCENTRADO DE CLAVES'!$I$10:$AU$732,Z$8,FALSE),"")</f>
        <v>0</v>
      </c>
      <c r="AA190" s="13">
        <f>IFERROR(VLOOKUP($A190,'CONCENTRADO DE CLAVES'!$I$10:$AU$732,AA$8,FALSE),"")</f>
        <v>0</v>
      </c>
      <c r="AB190" s="13">
        <f>IFERROR(VLOOKUP($A190,'CONCENTRADO DE CLAVES'!$I$10:$AU$732,AB$8,FALSE),"")</f>
        <v>0</v>
      </c>
      <c r="AC190" s="13">
        <f>IFERROR(VLOOKUP($A190,'CONCENTRADO DE CLAVES'!$I$10:$AU$732,AC$8,FALSE),"")</f>
        <v>0</v>
      </c>
      <c r="AD190" s="37">
        <f>IFERROR(VLOOKUP($A190,'CONCENTRADO DE CLAVES'!$I$10:$AU$732,AD$8,FALSE),"")</f>
        <v>0</v>
      </c>
      <c r="AE190" s="13">
        <f>IFERROR(VLOOKUP($A190,'CONCENTRADO DE CLAVES'!$I$10:$AU$732,AE$8,FALSE),"")</f>
        <v>0</v>
      </c>
      <c r="AF190" s="13">
        <f>IFERROR(VLOOKUP($A190,'CONCENTRADO DE CLAVES'!$I$10:$AU$732,AF$8,FALSE),"")</f>
        <v>0</v>
      </c>
      <c r="AG190" s="13">
        <f>IFERROR(VLOOKUP($A190,'CONCENTRADO DE CLAVES'!$I$10:$AU$732,AG$8,FALSE),"")</f>
        <v>0</v>
      </c>
      <c r="AH190" s="37">
        <f>IFERROR(VLOOKUP($A190,'CONCENTRADO DE CLAVES'!$I$10:$AU$732,AH$8,FALSE),"")</f>
        <v>0</v>
      </c>
      <c r="AI190" s="13">
        <f>IFERROR(VLOOKUP($A190,'CONCENTRADO DE CLAVES'!$I$10:$AU$732,AI$8,FALSE),"")</f>
        <v>0</v>
      </c>
      <c r="AJ190" s="13">
        <f>IFERROR(VLOOKUP($A190,'CONCENTRADO DE CLAVES'!$I$10:$AU$732,AJ$8,FALSE),"")</f>
        <v>0</v>
      </c>
      <c r="AK190" s="13">
        <f>IFERROR(VLOOKUP($A190,'CONCENTRADO DE CLAVES'!$I$10:$AU$732,AK$8,FALSE),"")</f>
        <v>0</v>
      </c>
      <c r="AL190" s="37">
        <f>IFERROR(VLOOKUP($A190,'CONCENTRADO DE CLAVES'!$I$10:$AU$732,AL$8,FALSE),"")</f>
        <v>0</v>
      </c>
      <c r="AM190" s="69">
        <f>IFERROR(VLOOKUP($A190,'CONCENTRADO DE CLAVES'!$I$10:$AU$732,AM$8,FALSE),"")</f>
        <v>0</v>
      </c>
    </row>
    <row r="191" spans="1:39" x14ac:dyDescent="0.25">
      <c r="A191" s="15">
        <v>182</v>
      </c>
      <c r="B191" s="16" t="str">
        <f>IFERROR(VLOOKUP($A191,'CONCENTRADO DE CLAVES'!$I$10:$AU$732,B$8,FALSE),"")</f>
        <v>21121</v>
      </c>
      <c r="C191" s="16">
        <f>IFERROR(VLOOKUP($A191,'CONCENTRADO DE CLAVES'!$I$10:$AU$732,C$8,FALSE),"")</f>
        <v>4</v>
      </c>
      <c r="D191" s="16">
        <f>IFERROR(VLOOKUP($A191,'CONCENTRADO DE CLAVES'!$I$10:$AU$732,D$8,FALSE),"")</f>
        <v>11</v>
      </c>
      <c r="E191" s="16">
        <f>IFERROR(VLOOKUP($A191,'CONCENTRADO DE CLAVES'!$I$10:$AU$732,E$8,FALSE),"")</f>
        <v>152</v>
      </c>
      <c r="F191" s="16">
        <f>IFERROR(VLOOKUP($A191,'CONCENTRADO DE CLAVES'!$I$10:$AU$732,F$8,FALSE),"")</f>
        <v>2</v>
      </c>
      <c r="G191" s="16">
        <f>IFERROR(VLOOKUP($A191,'CONCENTRADO DE CLAVES'!$I$10:$AU$732,G$8,FALSE),"")</f>
        <v>5</v>
      </c>
      <c r="H191" s="16">
        <f>IFERROR(VLOOKUP($A191,'CONCENTRADO DE CLAVES'!$I$10:$AU$732,H$8,FALSE),"")</f>
        <v>2</v>
      </c>
      <c r="I191" s="16">
        <f>IFERROR(VLOOKUP($A191,'CONCENTRADO DE CLAVES'!$I$10:$AU$732,I$8,FALSE),"")</f>
        <v>3</v>
      </c>
      <c r="J191" s="16">
        <f>IFERROR(VLOOKUP($A191,'CONCENTRADO DE CLAVES'!$I$10:$AU$732,J$8,FALSE),"")</f>
        <v>3</v>
      </c>
      <c r="K191" s="16" t="str">
        <f>IFERROR(VLOOKUP($A191,'CONCENTRADO DE CLAVES'!$I$10:$AU$732,K$8,FALSE),"")</f>
        <v>E</v>
      </c>
      <c r="L191" s="16">
        <f>IFERROR(VLOOKUP($A191,'CONCENTRADO DE CLAVES'!$I$10:$AU$732,L$8,FALSE),"")</f>
        <v>150</v>
      </c>
      <c r="M191" s="16">
        <f>IFERROR(VLOOKUP($A191,'CONCENTRADO DE CLAVES'!$I$10:$AU$732,M$8,FALSE),"")</f>
        <v>1</v>
      </c>
      <c r="N191" s="16">
        <f>IFERROR(VLOOKUP($A191,'CONCENTRADO DE CLAVES'!$I$10:$AU$732,N$8,FALSE),"")</f>
        <v>4151</v>
      </c>
      <c r="O191" s="16">
        <f>IFERROR(VLOOKUP($A191,'CONCENTRADO DE CLAVES'!$I$10:$AU$732,O$8,FALSE),"")</f>
        <v>0</v>
      </c>
      <c r="P191" s="16">
        <f>IFERROR(VLOOKUP($A191,'CONCENTRADO DE CLAVES'!$I$10:$AU$732,P$8,FALSE),"")</f>
        <v>1</v>
      </c>
      <c r="Q191" s="16">
        <f>IFERROR(VLOOKUP($A191,'CONCENTRADO DE CLAVES'!$I$10:$AU$732,Q$8,FALSE),"")</f>
        <v>4915</v>
      </c>
      <c r="R191" s="16">
        <f>IFERROR(VLOOKUP($A191,'CONCENTRADO DE CLAVES'!$I$10:$AU$732,R$8,FALSE),"")</f>
        <v>1</v>
      </c>
      <c r="S191" s="16">
        <f>IFERROR(VLOOKUP($A191,'CONCENTRADO DE CLAVES'!$I$10:$AU$732,S$8,FALSE),"")</f>
        <v>9</v>
      </c>
      <c r="T191" s="16">
        <f>IFERROR(VLOOKUP($A191,'CONCENTRADO DE CLAVES'!$I$10:$AU$732,T$8,FALSE),"")</f>
        <v>84</v>
      </c>
      <c r="U191" s="98" t="str">
        <f>IFERROR(VLOOKUP($A191,'CONCENTRADO DE CLAVES'!$I$10:$AU$732,U$8,FALSE),"")</f>
        <v>21121040110015225233E15001415100104915109084</v>
      </c>
      <c r="V191" s="31" t="str">
        <f>IFERROR(VLOOKUP($A191,'CONCENTRADO DE CLAVES'!$I$10:$AU$732,V$8,FALSE),"")</f>
        <v>COBAEJ</v>
      </c>
      <c r="W191" s="13">
        <f>IFERROR(VLOOKUP($A191,'CONCENTRADO DE CLAVES'!$I$10:$AU$732,W$8,FALSE),"")</f>
        <v>0</v>
      </c>
      <c r="X191" s="13">
        <f>IFERROR(VLOOKUP($A191,'CONCENTRADO DE CLAVES'!$I$10:$AU$732,X$8,FALSE),"")</f>
        <v>0</v>
      </c>
      <c r="Y191" s="13">
        <f>IFERROR(VLOOKUP($A191,'CONCENTRADO DE CLAVES'!$I$10:$AU$732,Y$8,FALSE),"")</f>
        <v>0</v>
      </c>
      <c r="Z191" s="37">
        <f>IFERROR(VLOOKUP($A191,'CONCENTRADO DE CLAVES'!$I$10:$AU$732,Z$8,FALSE),"")</f>
        <v>0</v>
      </c>
      <c r="AA191" s="13">
        <f>IFERROR(VLOOKUP($A191,'CONCENTRADO DE CLAVES'!$I$10:$AU$732,AA$8,FALSE),"")</f>
        <v>0</v>
      </c>
      <c r="AB191" s="13">
        <f>IFERROR(VLOOKUP($A191,'CONCENTRADO DE CLAVES'!$I$10:$AU$732,AB$8,FALSE),"")</f>
        <v>0</v>
      </c>
      <c r="AC191" s="13">
        <f>IFERROR(VLOOKUP($A191,'CONCENTRADO DE CLAVES'!$I$10:$AU$732,AC$8,FALSE),"")</f>
        <v>0</v>
      </c>
      <c r="AD191" s="37">
        <f>IFERROR(VLOOKUP($A191,'CONCENTRADO DE CLAVES'!$I$10:$AU$732,AD$8,FALSE),"")</f>
        <v>0</v>
      </c>
      <c r="AE191" s="13">
        <f>IFERROR(VLOOKUP($A191,'CONCENTRADO DE CLAVES'!$I$10:$AU$732,AE$8,FALSE),"")</f>
        <v>0</v>
      </c>
      <c r="AF191" s="13">
        <f>IFERROR(VLOOKUP($A191,'CONCENTRADO DE CLAVES'!$I$10:$AU$732,AF$8,FALSE),"")</f>
        <v>0</v>
      </c>
      <c r="AG191" s="13">
        <f>IFERROR(VLOOKUP($A191,'CONCENTRADO DE CLAVES'!$I$10:$AU$732,AG$8,FALSE),"")</f>
        <v>0</v>
      </c>
      <c r="AH191" s="37">
        <f>IFERROR(VLOOKUP($A191,'CONCENTRADO DE CLAVES'!$I$10:$AU$732,AH$8,FALSE),"")</f>
        <v>0</v>
      </c>
      <c r="AI191" s="13">
        <f>IFERROR(VLOOKUP($A191,'CONCENTRADO DE CLAVES'!$I$10:$AU$732,AI$8,FALSE),"")</f>
        <v>0</v>
      </c>
      <c r="AJ191" s="13">
        <f>IFERROR(VLOOKUP($A191,'CONCENTRADO DE CLAVES'!$I$10:$AU$732,AJ$8,FALSE),"")</f>
        <v>0</v>
      </c>
      <c r="AK191" s="13">
        <f>IFERROR(VLOOKUP($A191,'CONCENTRADO DE CLAVES'!$I$10:$AU$732,AK$8,FALSE),"")</f>
        <v>0</v>
      </c>
      <c r="AL191" s="37">
        <f>IFERROR(VLOOKUP($A191,'CONCENTRADO DE CLAVES'!$I$10:$AU$732,AL$8,FALSE),"")</f>
        <v>0</v>
      </c>
      <c r="AM191" s="69">
        <f>IFERROR(VLOOKUP($A191,'CONCENTRADO DE CLAVES'!$I$10:$AU$732,AM$8,FALSE),"")</f>
        <v>0</v>
      </c>
    </row>
    <row r="192" spans="1:39" x14ac:dyDescent="0.25">
      <c r="A192" s="15">
        <v>183</v>
      </c>
      <c r="B192" s="16" t="str">
        <f>IFERROR(VLOOKUP($A192,'CONCENTRADO DE CLAVES'!$I$10:$AU$732,B$8,FALSE),"")</f>
        <v>21121</v>
      </c>
      <c r="C192" s="16">
        <f>IFERROR(VLOOKUP($A192,'CONCENTRADO DE CLAVES'!$I$10:$AU$732,C$8,FALSE),"")</f>
        <v>4</v>
      </c>
      <c r="D192" s="16">
        <f>IFERROR(VLOOKUP($A192,'CONCENTRADO DE CLAVES'!$I$10:$AU$732,D$8,FALSE),"")</f>
        <v>11</v>
      </c>
      <c r="E192" s="16">
        <f>IFERROR(VLOOKUP($A192,'CONCENTRADO DE CLAVES'!$I$10:$AU$732,E$8,FALSE),"")</f>
        <v>152</v>
      </c>
      <c r="F192" s="16">
        <f>IFERROR(VLOOKUP($A192,'CONCENTRADO DE CLAVES'!$I$10:$AU$732,F$8,FALSE),"")</f>
        <v>2</v>
      </c>
      <c r="G192" s="16">
        <f>IFERROR(VLOOKUP($A192,'CONCENTRADO DE CLAVES'!$I$10:$AU$732,G$8,FALSE),"")</f>
        <v>5</v>
      </c>
      <c r="H192" s="16">
        <f>IFERROR(VLOOKUP($A192,'CONCENTRADO DE CLAVES'!$I$10:$AU$732,H$8,FALSE),"")</f>
        <v>2</v>
      </c>
      <c r="I192" s="16">
        <f>IFERROR(VLOOKUP($A192,'CONCENTRADO DE CLAVES'!$I$10:$AU$732,I$8,FALSE),"")</f>
        <v>3</v>
      </c>
      <c r="J192" s="16">
        <f>IFERROR(VLOOKUP($A192,'CONCENTRADO DE CLAVES'!$I$10:$AU$732,J$8,FALSE),"")</f>
        <v>3</v>
      </c>
      <c r="K192" s="16" t="str">
        <f>IFERROR(VLOOKUP($A192,'CONCENTRADO DE CLAVES'!$I$10:$AU$732,K$8,FALSE),"")</f>
        <v>E</v>
      </c>
      <c r="L192" s="16">
        <f>IFERROR(VLOOKUP($A192,'CONCENTRADO DE CLAVES'!$I$10:$AU$732,L$8,FALSE),"")</f>
        <v>150</v>
      </c>
      <c r="M192" s="16">
        <f>IFERROR(VLOOKUP($A192,'CONCENTRADO DE CLAVES'!$I$10:$AU$732,M$8,FALSE),"")</f>
        <v>1</v>
      </c>
      <c r="N192" s="16">
        <f>IFERROR(VLOOKUP($A192,'CONCENTRADO DE CLAVES'!$I$10:$AU$732,N$8,FALSE),"")</f>
        <v>4151</v>
      </c>
      <c r="O192" s="16">
        <f>IFERROR(VLOOKUP($A192,'CONCENTRADO DE CLAVES'!$I$10:$AU$732,O$8,FALSE),"")</f>
        <v>0</v>
      </c>
      <c r="P192" s="16">
        <f>IFERROR(VLOOKUP($A192,'CONCENTRADO DE CLAVES'!$I$10:$AU$732,P$8,FALSE),"")</f>
        <v>1</v>
      </c>
      <c r="Q192" s="16">
        <f>IFERROR(VLOOKUP($A192,'CONCENTRADO DE CLAVES'!$I$10:$AU$732,Q$8,FALSE),"")</f>
        <v>4915</v>
      </c>
      <c r="R192" s="16">
        <f>IFERROR(VLOOKUP($A192,'CONCENTRADO DE CLAVES'!$I$10:$AU$732,R$8,FALSE),"")</f>
        <v>1</v>
      </c>
      <c r="S192" s="16">
        <f>IFERROR(VLOOKUP($A192,'CONCENTRADO DE CLAVES'!$I$10:$AU$732,S$8,FALSE),"")</f>
        <v>9</v>
      </c>
      <c r="T192" s="16">
        <f>IFERROR(VLOOKUP($A192,'CONCENTRADO DE CLAVES'!$I$10:$AU$732,T$8,FALSE),"")</f>
        <v>67</v>
      </c>
      <c r="U192" s="98" t="str">
        <f>IFERROR(VLOOKUP($A192,'CONCENTRADO DE CLAVES'!$I$10:$AU$732,U$8,FALSE),"")</f>
        <v>21121040110015225233E15001415100104915109067</v>
      </c>
      <c r="V192" s="31" t="str">
        <f>IFERROR(VLOOKUP($A192,'CONCENTRADO DE CLAVES'!$I$10:$AU$732,V$8,FALSE),"")</f>
        <v>COBAEJ</v>
      </c>
      <c r="W192" s="13">
        <f>IFERROR(VLOOKUP($A192,'CONCENTRADO DE CLAVES'!$I$10:$AU$732,W$8,FALSE),"")</f>
        <v>0</v>
      </c>
      <c r="X192" s="13">
        <f>IFERROR(VLOOKUP($A192,'CONCENTRADO DE CLAVES'!$I$10:$AU$732,X$8,FALSE),"")</f>
        <v>0</v>
      </c>
      <c r="Y192" s="13">
        <f>IFERROR(VLOOKUP($A192,'CONCENTRADO DE CLAVES'!$I$10:$AU$732,Y$8,FALSE),"")</f>
        <v>0</v>
      </c>
      <c r="Z192" s="37">
        <f>IFERROR(VLOOKUP($A192,'CONCENTRADO DE CLAVES'!$I$10:$AU$732,Z$8,FALSE),"")</f>
        <v>0</v>
      </c>
      <c r="AA192" s="13">
        <f>IFERROR(VLOOKUP($A192,'CONCENTRADO DE CLAVES'!$I$10:$AU$732,AA$8,FALSE),"")</f>
        <v>0</v>
      </c>
      <c r="AB192" s="13">
        <f>IFERROR(VLOOKUP($A192,'CONCENTRADO DE CLAVES'!$I$10:$AU$732,AB$8,FALSE),"")</f>
        <v>0</v>
      </c>
      <c r="AC192" s="13">
        <f>IFERROR(VLOOKUP($A192,'CONCENTRADO DE CLAVES'!$I$10:$AU$732,AC$8,FALSE),"")</f>
        <v>0</v>
      </c>
      <c r="AD192" s="37">
        <f>IFERROR(VLOOKUP($A192,'CONCENTRADO DE CLAVES'!$I$10:$AU$732,AD$8,FALSE),"")</f>
        <v>0</v>
      </c>
      <c r="AE192" s="13">
        <f>IFERROR(VLOOKUP($A192,'CONCENTRADO DE CLAVES'!$I$10:$AU$732,AE$8,FALSE),"")</f>
        <v>0</v>
      </c>
      <c r="AF192" s="13">
        <f>IFERROR(VLOOKUP($A192,'CONCENTRADO DE CLAVES'!$I$10:$AU$732,AF$8,FALSE),"")</f>
        <v>0</v>
      </c>
      <c r="AG192" s="13">
        <f>IFERROR(VLOOKUP($A192,'CONCENTRADO DE CLAVES'!$I$10:$AU$732,AG$8,FALSE),"")</f>
        <v>0</v>
      </c>
      <c r="AH192" s="37">
        <f>IFERROR(VLOOKUP($A192,'CONCENTRADO DE CLAVES'!$I$10:$AU$732,AH$8,FALSE),"")</f>
        <v>0</v>
      </c>
      <c r="AI192" s="13">
        <f>IFERROR(VLOOKUP($A192,'CONCENTRADO DE CLAVES'!$I$10:$AU$732,AI$8,FALSE),"")</f>
        <v>0</v>
      </c>
      <c r="AJ192" s="13">
        <f>IFERROR(VLOOKUP($A192,'CONCENTRADO DE CLAVES'!$I$10:$AU$732,AJ$8,FALSE),"")</f>
        <v>0</v>
      </c>
      <c r="AK192" s="13">
        <f>IFERROR(VLOOKUP($A192,'CONCENTRADO DE CLAVES'!$I$10:$AU$732,AK$8,FALSE),"")</f>
        <v>0</v>
      </c>
      <c r="AL192" s="37">
        <f>IFERROR(VLOOKUP($A192,'CONCENTRADO DE CLAVES'!$I$10:$AU$732,AL$8,FALSE),"")</f>
        <v>0</v>
      </c>
      <c r="AM192" s="69">
        <f>IFERROR(VLOOKUP($A192,'CONCENTRADO DE CLAVES'!$I$10:$AU$732,AM$8,FALSE),"")</f>
        <v>0</v>
      </c>
    </row>
    <row r="193" spans="1:39" x14ac:dyDescent="0.25">
      <c r="A193" s="15">
        <v>184</v>
      </c>
      <c r="B193" s="16" t="str">
        <f>IFERROR(VLOOKUP($A193,'CONCENTRADO DE CLAVES'!$I$10:$AU$732,B$8,FALSE),"")</f>
        <v/>
      </c>
      <c r="C193" s="16" t="str">
        <f>IFERROR(VLOOKUP($A193,'CONCENTRADO DE CLAVES'!$I$10:$AU$732,C$8,FALSE),"")</f>
        <v/>
      </c>
      <c r="D193" s="16" t="str">
        <f>IFERROR(VLOOKUP($A193,'CONCENTRADO DE CLAVES'!$I$10:$AU$732,D$8,FALSE),"")</f>
        <v/>
      </c>
      <c r="E193" s="16" t="str">
        <f>IFERROR(VLOOKUP($A193,'CONCENTRADO DE CLAVES'!$I$10:$AU$732,E$8,FALSE),"")</f>
        <v/>
      </c>
      <c r="F193" s="16" t="str">
        <f>IFERROR(VLOOKUP($A193,'CONCENTRADO DE CLAVES'!$I$10:$AU$732,F$8,FALSE),"")</f>
        <v/>
      </c>
      <c r="G193" s="16" t="str">
        <f>IFERROR(VLOOKUP($A193,'CONCENTRADO DE CLAVES'!$I$10:$AU$732,G$8,FALSE),"")</f>
        <v/>
      </c>
      <c r="H193" s="16" t="str">
        <f>IFERROR(VLOOKUP($A193,'CONCENTRADO DE CLAVES'!$I$10:$AU$732,H$8,FALSE),"")</f>
        <v/>
      </c>
      <c r="I193" s="16" t="str">
        <f>IFERROR(VLOOKUP($A193,'CONCENTRADO DE CLAVES'!$I$10:$AU$732,I$8,FALSE),"")</f>
        <v/>
      </c>
      <c r="J193" s="16" t="str">
        <f>IFERROR(VLOOKUP($A193,'CONCENTRADO DE CLAVES'!$I$10:$AU$732,J$8,FALSE),"")</f>
        <v/>
      </c>
      <c r="K193" s="16" t="str">
        <f>IFERROR(VLOOKUP($A193,'CONCENTRADO DE CLAVES'!$I$10:$AU$732,K$8,FALSE),"")</f>
        <v/>
      </c>
      <c r="L193" s="16" t="str">
        <f>IFERROR(VLOOKUP($A193,'CONCENTRADO DE CLAVES'!$I$10:$AU$732,L$8,FALSE),"")</f>
        <v/>
      </c>
      <c r="M193" s="16" t="str">
        <f>IFERROR(VLOOKUP($A193,'CONCENTRADO DE CLAVES'!$I$10:$AU$732,M$8,FALSE),"")</f>
        <v/>
      </c>
      <c r="N193" s="16" t="str">
        <f>IFERROR(VLOOKUP($A193,'CONCENTRADO DE CLAVES'!$I$10:$AU$732,N$8,FALSE),"")</f>
        <v/>
      </c>
      <c r="O193" s="16" t="str">
        <f>IFERROR(VLOOKUP($A193,'CONCENTRADO DE CLAVES'!$I$10:$AU$732,O$8,FALSE),"")</f>
        <v/>
      </c>
      <c r="P193" s="16" t="str">
        <f>IFERROR(VLOOKUP($A193,'CONCENTRADO DE CLAVES'!$I$10:$AU$732,P$8,FALSE),"")</f>
        <v/>
      </c>
      <c r="Q193" s="16" t="str">
        <f>IFERROR(VLOOKUP($A193,'CONCENTRADO DE CLAVES'!$I$10:$AU$732,Q$8,FALSE),"")</f>
        <v/>
      </c>
      <c r="R193" s="16" t="str">
        <f>IFERROR(VLOOKUP($A193,'CONCENTRADO DE CLAVES'!$I$10:$AU$732,R$8,FALSE),"")</f>
        <v/>
      </c>
      <c r="S193" s="16" t="str">
        <f>IFERROR(VLOOKUP($A193,'CONCENTRADO DE CLAVES'!$I$10:$AU$732,S$8,FALSE),"")</f>
        <v/>
      </c>
      <c r="T193" s="16" t="str">
        <f>IFERROR(VLOOKUP($A193,'CONCENTRADO DE CLAVES'!$I$10:$AU$732,T$8,FALSE),"")</f>
        <v/>
      </c>
      <c r="U193" s="98" t="str">
        <f>IFERROR(VLOOKUP($A193,'CONCENTRADO DE CLAVES'!$I$10:$AU$732,U$8,FALSE),"")</f>
        <v/>
      </c>
      <c r="V193" s="31" t="str">
        <f>IFERROR(VLOOKUP($A193,'CONCENTRADO DE CLAVES'!$I$10:$AU$732,V$8,FALSE),"")</f>
        <v/>
      </c>
      <c r="W193" s="13" t="str">
        <f>IFERROR(VLOOKUP($A193,'CONCENTRADO DE CLAVES'!$I$10:$AU$732,W$8,FALSE),"")</f>
        <v/>
      </c>
      <c r="X193" s="13" t="str">
        <f>IFERROR(VLOOKUP($A193,'CONCENTRADO DE CLAVES'!$I$10:$AU$732,X$8,FALSE),"")</f>
        <v/>
      </c>
      <c r="Y193" s="13" t="str">
        <f>IFERROR(VLOOKUP($A193,'CONCENTRADO DE CLAVES'!$I$10:$AU$732,Y$8,FALSE),"")</f>
        <v/>
      </c>
      <c r="Z193" s="37" t="str">
        <f>IFERROR(VLOOKUP($A193,'CONCENTRADO DE CLAVES'!$I$10:$AU$732,Z$8,FALSE),"")</f>
        <v/>
      </c>
      <c r="AA193" s="13" t="str">
        <f>IFERROR(VLOOKUP($A193,'CONCENTRADO DE CLAVES'!$I$10:$AU$732,AA$8,FALSE),"")</f>
        <v/>
      </c>
      <c r="AB193" s="13" t="str">
        <f>IFERROR(VLOOKUP($A193,'CONCENTRADO DE CLAVES'!$I$10:$AU$732,AB$8,FALSE),"")</f>
        <v/>
      </c>
      <c r="AC193" s="13" t="str">
        <f>IFERROR(VLOOKUP($A193,'CONCENTRADO DE CLAVES'!$I$10:$AU$732,AC$8,FALSE),"")</f>
        <v/>
      </c>
      <c r="AD193" s="37" t="str">
        <f>IFERROR(VLOOKUP($A193,'CONCENTRADO DE CLAVES'!$I$10:$AU$732,AD$8,FALSE),"")</f>
        <v/>
      </c>
      <c r="AE193" s="13" t="str">
        <f>IFERROR(VLOOKUP($A193,'CONCENTRADO DE CLAVES'!$I$10:$AU$732,AE$8,FALSE),"")</f>
        <v/>
      </c>
      <c r="AF193" s="13" t="str">
        <f>IFERROR(VLOOKUP($A193,'CONCENTRADO DE CLAVES'!$I$10:$AU$732,AF$8,FALSE),"")</f>
        <v/>
      </c>
      <c r="AG193" s="13" t="str">
        <f>IFERROR(VLOOKUP($A193,'CONCENTRADO DE CLAVES'!$I$10:$AU$732,AG$8,FALSE),"")</f>
        <v/>
      </c>
      <c r="AH193" s="37" t="str">
        <f>IFERROR(VLOOKUP($A193,'CONCENTRADO DE CLAVES'!$I$10:$AU$732,AH$8,FALSE),"")</f>
        <v/>
      </c>
      <c r="AI193" s="13" t="str">
        <f>IFERROR(VLOOKUP($A193,'CONCENTRADO DE CLAVES'!$I$10:$AU$732,AI$8,FALSE),"")</f>
        <v/>
      </c>
      <c r="AJ193" s="13" t="str">
        <f>IFERROR(VLOOKUP($A193,'CONCENTRADO DE CLAVES'!$I$10:$AU$732,AJ$8,FALSE),"")</f>
        <v/>
      </c>
      <c r="AK193" s="13" t="str">
        <f>IFERROR(VLOOKUP($A193,'CONCENTRADO DE CLAVES'!$I$10:$AU$732,AK$8,FALSE),"")</f>
        <v/>
      </c>
      <c r="AL193" s="37" t="str">
        <f>IFERROR(VLOOKUP($A193,'CONCENTRADO DE CLAVES'!$I$10:$AU$732,AL$8,FALSE),"")</f>
        <v/>
      </c>
      <c r="AM193" s="69" t="str">
        <f>IFERROR(VLOOKUP($A193,'CONCENTRADO DE CLAVES'!$I$10:$AU$732,AM$8,FALSE),"")</f>
        <v/>
      </c>
    </row>
    <row r="194" spans="1:39" x14ac:dyDescent="0.25">
      <c r="A194" s="15">
        <v>185</v>
      </c>
      <c r="B194" s="16" t="str">
        <f>IFERROR(VLOOKUP($A194,'CONCENTRADO DE CLAVES'!$I$10:$AU$732,B$8,FALSE),"")</f>
        <v/>
      </c>
      <c r="C194" s="16" t="str">
        <f>IFERROR(VLOOKUP($A194,'CONCENTRADO DE CLAVES'!$I$10:$AU$732,C$8,FALSE),"")</f>
        <v/>
      </c>
      <c r="D194" s="16" t="str">
        <f>IFERROR(VLOOKUP($A194,'CONCENTRADO DE CLAVES'!$I$10:$AU$732,D$8,FALSE),"")</f>
        <v/>
      </c>
      <c r="E194" s="16" t="str">
        <f>IFERROR(VLOOKUP($A194,'CONCENTRADO DE CLAVES'!$I$10:$AU$732,E$8,FALSE),"")</f>
        <v/>
      </c>
      <c r="F194" s="16" t="str">
        <f>IFERROR(VLOOKUP($A194,'CONCENTRADO DE CLAVES'!$I$10:$AU$732,F$8,FALSE),"")</f>
        <v/>
      </c>
      <c r="G194" s="16" t="str">
        <f>IFERROR(VLOOKUP($A194,'CONCENTRADO DE CLAVES'!$I$10:$AU$732,G$8,FALSE),"")</f>
        <v/>
      </c>
      <c r="H194" s="16" t="str">
        <f>IFERROR(VLOOKUP($A194,'CONCENTRADO DE CLAVES'!$I$10:$AU$732,H$8,FALSE),"")</f>
        <v/>
      </c>
      <c r="I194" s="16" t="str">
        <f>IFERROR(VLOOKUP($A194,'CONCENTRADO DE CLAVES'!$I$10:$AU$732,I$8,FALSE),"")</f>
        <v/>
      </c>
      <c r="J194" s="16" t="str">
        <f>IFERROR(VLOOKUP($A194,'CONCENTRADO DE CLAVES'!$I$10:$AU$732,J$8,FALSE),"")</f>
        <v/>
      </c>
      <c r="K194" s="16" t="str">
        <f>IFERROR(VLOOKUP($A194,'CONCENTRADO DE CLAVES'!$I$10:$AU$732,K$8,FALSE),"")</f>
        <v/>
      </c>
      <c r="L194" s="16" t="str">
        <f>IFERROR(VLOOKUP($A194,'CONCENTRADO DE CLAVES'!$I$10:$AU$732,L$8,FALSE),"")</f>
        <v/>
      </c>
      <c r="M194" s="16" t="str">
        <f>IFERROR(VLOOKUP($A194,'CONCENTRADO DE CLAVES'!$I$10:$AU$732,M$8,FALSE),"")</f>
        <v/>
      </c>
      <c r="N194" s="16" t="str">
        <f>IFERROR(VLOOKUP($A194,'CONCENTRADO DE CLAVES'!$I$10:$AU$732,N$8,FALSE),"")</f>
        <v/>
      </c>
      <c r="O194" s="16" t="str">
        <f>IFERROR(VLOOKUP($A194,'CONCENTRADO DE CLAVES'!$I$10:$AU$732,O$8,FALSE),"")</f>
        <v/>
      </c>
      <c r="P194" s="16" t="str">
        <f>IFERROR(VLOOKUP($A194,'CONCENTRADO DE CLAVES'!$I$10:$AU$732,P$8,FALSE),"")</f>
        <v/>
      </c>
      <c r="Q194" s="16" t="str">
        <f>IFERROR(VLOOKUP($A194,'CONCENTRADO DE CLAVES'!$I$10:$AU$732,Q$8,FALSE),"")</f>
        <v/>
      </c>
      <c r="R194" s="16" t="str">
        <f>IFERROR(VLOOKUP($A194,'CONCENTRADO DE CLAVES'!$I$10:$AU$732,R$8,FALSE),"")</f>
        <v/>
      </c>
      <c r="S194" s="16" t="str">
        <f>IFERROR(VLOOKUP($A194,'CONCENTRADO DE CLAVES'!$I$10:$AU$732,S$8,FALSE),"")</f>
        <v/>
      </c>
      <c r="T194" s="16" t="str">
        <f>IFERROR(VLOOKUP($A194,'CONCENTRADO DE CLAVES'!$I$10:$AU$732,T$8,FALSE),"")</f>
        <v/>
      </c>
      <c r="U194" s="98" t="str">
        <f>IFERROR(VLOOKUP($A194,'CONCENTRADO DE CLAVES'!$I$10:$AU$732,U$8,FALSE),"")</f>
        <v/>
      </c>
      <c r="V194" s="31" t="str">
        <f>IFERROR(VLOOKUP($A194,'CONCENTRADO DE CLAVES'!$I$10:$AU$732,V$8,FALSE),"")</f>
        <v/>
      </c>
      <c r="W194" s="13" t="str">
        <f>IFERROR(VLOOKUP($A194,'CONCENTRADO DE CLAVES'!$I$10:$AU$732,W$8,FALSE),"")</f>
        <v/>
      </c>
      <c r="X194" s="13" t="str">
        <f>IFERROR(VLOOKUP($A194,'CONCENTRADO DE CLAVES'!$I$10:$AU$732,X$8,FALSE),"")</f>
        <v/>
      </c>
      <c r="Y194" s="13" t="str">
        <f>IFERROR(VLOOKUP($A194,'CONCENTRADO DE CLAVES'!$I$10:$AU$732,Y$8,FALSE),"")</f>
        <v/>
      </c>
      <c r="Z194" s="37" t="str">
        <f>IFERROR(VLOOKUP($A194,'CONCENTRADO DE CLAVES'!$I$10:$AU$732,Z$8,FALSE),"")</f>
        <v/>
      </c>
      <c r="AA194" s="13" t="str">
        <f>IFERROR(VLOOKUP($A194,'CONCENTRADO DE CLAVES'!$I$10:$AU$732,AA$8,FALSE),"")</f>
        <v/>
      </c>
      <c r="AB194" s="13" t="str">
        <f>IFERROR(VLOOKUP($A194,'CONCENTRADO DE CLAVES'!$I$10:$AU$732,AB$8,FALSE),"")</f>
        <v/>
      </c>
      <c r="AC194" s="13" t="str">
        <f>IFERROR(VLOOKUP($A194,'CONCENTRADO DE CLAVES'!$I$10:$AU$732,AC$8,FALSE),"")</f>
        <v/>
      </c>
      <c r="AD194" s="37" t="str">
        <f>IFERROR(VLOOKUP($A194,'CONCENTRADO DE CLAVES'!$I$10:$AU$732,AD$8,FALSE),"")</f>
        <v/>
      </c>
      <c r="AE194" s="13" t="str">
        <f>IFERROR(VLOOKUP($A194,'CONCENTRADO DE CLAVES'!$I$10:$AU$732,AE$8,FALSE),"")</f>
        <v/>
      </c>
      <c r="AF194" s="13" t="str">
        <f>IFERROR(VLOOKUP($A194,'CONCENTRADO DE CLAVES'!$I$10:$AU$732,AF$8,FALSE),"")</f>
        <v/>
      </c>
      <c r="AG194" s="13" t="str">
        <f>IFERROR(VLOOKUP($A194,'CONCENTRADO DE CLAVES'!$I$10:$AU$732,AG$8,FALSE),"")</f>
        <v/>
      </c>
      <c r="AH194" s="37" t="str">
        <f>IFERROR(VLOOKUP($A194,'CONCENTRADO DE CLAVES'!$I$10:$AU$732,AH$8,FALSE),"")</f>
        <v/>
      </c>
      <c r="AI194" s="13" t="str">
        <f>IFERROR(VLOOKUP($A194,'CONCENTRADO DE CLAVES'!$I$10:$AU$732,AI$8,FALSE),"")</f>
        <v/>
      </c>
      <c r="AJ194" s="13" t="str">
        <f>IFERROR(VLOOKUP($A194,'CONCENTRADO DE CLAVES'!$I$10:$AU$732,AJ$8,FALSE),"")</f>
        <v/>
      </c>
      <c r="AK194" s="13" t="str">
        <f>IFERROR(VLOOKUP($A194,'CONCENTRADO DE CLAVES'!$I$10:$AU$732,AK$8,FALSE),"")</f>
        <v/>
      </c>
      <c r="AL194" s="37" t="str">
        <f>IFERROR(VLOOKUP($A194,'CONCENTRADO DE CLAVES'!$I$10:$AU$732,AL$8,FALSE),"")</f>
        <v/>
      </c>
      <c r="AM194" s="69" t="str">
        <f>IFERROR(VLOOKUP($A194,'CONCENTRADO DE CLAVES'!$I$10:$AU$732,AM$8,FALSE),"")</f>
        <v/>
      </c>
    </row>
    <row r="195" spans="1:39" x14ac:dyDescent="0.25">
      <c r="A195" s="15">
        <v>186</v>
      </c>
      <c r="B195" s="16" t="str">
        <f>IFERROR(VLOOKUP($A195,'CONCENTRADO DE CLAVES'!$I$10:$AU$732,B$8,FALSE),"")</f>
        <v/>
      </c>
      <c r="C195" s="16" t="str">
        <f>IFERROR(VLOOKUP($A195,'CONCENTRADO DE CLAVES'!$I$10:$AU$732,C$8,FALSE),"")</f>
        <v/>
      </c>
      <c r="D195" s="16" t="str">
        <f>IFERROR(VLOOKUP($A195,'CONCENTRADO DE CLAVES'!$I$10:$AU$732,D$8,FALSE),"")</f>
        <v/>
      </c>
      <c r="E195" s="16" t="str">
        <f>IFERROR(VLOOKUP($A195,'CONCENTRADO DE CLAVES'!$I$10:$AU$732,E$8,FALSE),"")</f>
        <v/>
      </c>
      <c r="F195" s="16" t="str">
        <f>IFERROR(VLOOKUP($A195,'CONCENTRADO DE CLAVES'!$I$10:$AU$732,F$8,FALSE),"")</f>
        <v/>
      </c>
      <c r="G195" s="16" t="str">
        <f>IFERROR(VLOOKUP($A195,'CONCENTRADO DE CLAVES'!$I$10:$AU$732,G$8,FALSE),"")</f>
        <v/>
      </c>
      <c r="H195" s="16" t="str">
        <f>IFERROR(VLOOKUP($A195,'CONCENTRADO DE CLAVES'!$I$10:$AU$732,H$8,FALSE),"")</f>
        <v/>
      </c>
      <c r="I195" s="16" t="str">
        <f>IFERROR(VLOOKUP($A195,'CONCENTRADO DE CLAVES'!$I$10:$AU$732,I$8,FALSE),"")</f>
        <v/>
      </c>
      <c r="J195" s="16" t="str">
        <f>IFERROR(VLOOKUP($A195,'CONCENTRADO DE CLAVES'!$I$10:$AU$732,J$8,FALSE),"")</f>
        <v/>
      </c>
      <c r="K195" s="16" t="str">
        <f>IFERROR(VLOOKUP($A195,'CONCENTRADO DE CLAVES'!$I$10:$AU$732,K$8,FALSE),"")</f>
        <v/>
      </c>
      <c r="L195" s="16" t="str">
        <f>IFERROR(VLOOKUP($A195,'CONCENTRADO DE CLAVES'!$I$10:$AU$732,L$8,FALSE),"")</f>
        <v/>
      </c>
      <c r="M195" s="16" t="str">
        <f>IFERROR(VLOOKUP($A195,'CONCENTRADO DE CLAVES'!$I$10:$AU$732,M$8,FALSE),"")</f>
        <v/>
      </c>
      <c r="N195" s="16" t="str">
        <f>IFERROR(VLOOKUP($A195,'CONCENTRADO DE CLAVES'!$I$10:$AU$732,N$8,FALSE),"")</f>
        <v/>
      </c>
      <c r="O195" s="16" t="str">
        <f>IFERROR(VLOOKUP($A195,'CONCENTRADO DE CLAVES'!$I$10:$AU$732,O$8,FALSE),"")</f>
        <v/>
      </c>
      <c r="P195" s="16" t="str">
        <f>IFERROR(VLOOKUP($A195,'CONCENTRADO DE CLAVES'!$I$10:$AU$732,P$8,FALSE),"")</f>
        <v/>
      </c>
      <c r="Q195" s="16" t="str">
        <f>IFERROR(VLOOKUP($A195,'CONCENTRADO DE CLAVES'!$I$10:$AU$732,Q$8,FALSE),"")</f>
        <v/>
      </c>
      <c r="R195" s="16" t="str">
        <f>IFERROR(VLOOKUP($A195,'CONCENTRADO DE CLAVES'!$I$10:$AU$732,R$8,FALSE),"")</f>
        <v/>
      </c>
      <c r="S195" s="16" t="str">
        <f>IFERROR(VLOOKUP($A195,'CONCENTRADO DE CLAVES'!$I$10:$AU$732,S$8,FALSE),"")</f>
        <v/>
      </c>
      <c r="T195" s="16" t="str">
        <f>IFERROR(VLOOKUP($A195,'CONCENTRADO DE CLAVES'!$I$10:$AU$732,T$8,FALSE),"")</f>
        <v/>
      </c>
      <c r="U195" s="98" t="str">
        <f>IFERROR(VLOOKUP($A195,'CONCENTRADO DE CLAVES'!$I$10:$AU$732,U$8,FALSE),"")</f>
        <v/>
      </c>
      <c r="V195" s="31" t="str">
        <f>IFERROR(VLOOKUP($A195,'CONCENTRADO DE CLAVES'!$I$10:$AU$732,V$8,FALSE),"")</f>
        <v/>
      </c>
      <c r="W195" s="13" t="str">
        <f>IFERROR(VLOOKUP($A195,'CONCENTRADO DE CLAVES'!$I$10:$AU$732,W$8,FALSE),"")</f>
        <v/>
      </c>
      <c r="X195" s="13" t="str">
        <f>IFERROR(VLOOKUP($A195,'CONCENTRADO DE CLAVES'!$I$10:$AU$732,X$8,FALSE),"")</f>
        <v/>
      </c>
      <c r="Y195" s="13" t="str">
        <f>IFERROR(VLOOKUP($A195,'CONCENTRADO DE CLAVES'!$I$10:$AU$732,Y$8,FALSE),"")</f>
        <v/>
      </c>
      <c r="Z195" s="37" t="str">
        <f>IFERROR(VLOOKUP($A195,'CONCENTRADO DE CLAVES'!$I$10:$AU$732,Z$8,FALSE),"")</f>
        <v/>
      </c>
      <c r="AA195" s="13" t="str">
        <f>IFERROR(VLOOKUP($A195,'CONCENTRADO DE CLAVES'!$I$10:$AU$732,AA$8,FALSE),"")</f>
        <v/>
      </c>
      <c r="AB195" s="13" t="str">
        <f>IFERROR(VLOOKUP($A195,'CONCENTRADO DE CLAVES'!$I$10:$AU$732,AB$8,FALSE),"")</f>
        <v/>
      </c>
      <c r="AC195" s="13" t="str">
        <f>IFERROR(VLOOKUP($A195,'CONCENTRADO DE CLAVES'!$I$10:$AU$732,AC$8,FALSE),"")</f>
        <v/>
      </c>
      <c r="AD195" s="37" t="str">
        <f>IFERROR(VLOOKUP($A195,'CONCENTRADO DE CLAVES'!$I$10:$AU$732,AD$8,FALSE),"")</f>
        <v/>
      </c>
      <c r="AE195" s="13" t="str">
        <f>IFERROR(VLOOKUP($A195,'CONCENTRADO DE CLAVES'!$I$10:$AU$732,AE$8,FALSE),"")</f>
        <v/>
      </c>
      <c r="AF195" s="13" t="str">
        <f>IFERROR(VLOOKUP($A195,'CONCENTRADO DE CLAVES'!$I$10:$AU$732,AF$8,FALSE),"")</f>
        <v/>
      </c>
      <c r="AG195" s="13" t="str">
        <f>IFERROR(VLOOKUP($A195,'CONCENTRADO DE CLAVES'!$I$10:$AU$732,AG$8,FALSE),"")</f>
        <v/>
      </c>
      <c r="AH195" s="37" t="str">
        <f>IFERROR(VLOOKUP($A195,'CONCENTRADO DE CLAVES'!$I$10:$AU$732,AH$8,FALSE),"")</f>
        <v/>
      </c>
      <c r="AI195" s="13" t="str">
        <f>IFERROR(VLOOKUP($A195,'CONCENTRADO DE CLAVES'!$I$10:$AU$732,AI$8,FALSE),"")</f>
        <v/>
      </c>
      <c r="AJ195" s="13" t="str">
        <f>IFERROR(VLOOKUP($A195,'CONCENTRADO DE CLAVES'!$I$10:$AU$732,AJ$8,FALSE),"")</f>
        <v/>
      </c>
      <c r="AK195" s="13" t="str">
        <f>IFERROR(VLOOKUP($A195,'CONCENTRADO DE CLAVES'!$I$10:$AU$732,AK$8,FALSE),"")</f>
        <v/>
      </c>
      <c r="AL195" s="37" t="str">
        <f>IFERROR(VLOOKUP($A195,'CONCENTRADO DE CLAVES'!$I$10:$AU$732,AL$8,FALSE),"")</f>
        <v/>
      </c>
      <c r="AM195" s="69" t="str">
        <f>IFERROR(VLOOKUP($A195,'CONCENTRADO DE CLAVES'!$I$10:$AU$732,AM$8,FALSE),"")</f>
        <v/>
      </c>
    </row>
    <row r="196" spans="1:39" x14ac:dyDescent="0.25">
      <c r="A196" s="15">
        <v>187</v>
      </c>
      <c r="B196" s="16" t="str">
        <f>IFERROR(VLOOKUP($A196,'CONCENTRADO DE CLAVES'!$I$10:$AU$732,B$8,FALSE),"")</f>
        <v/>
      </c>
      <c r="C196" s="16" t="str">
        <f>IFERROR(VLOOKUP($A196,'CONCENTRADO DE CLAVES'!$I$10:$AU$732,C$8,FALSE),"")</f>
        <v/>
      </c>
      <c r="D196" s="16" t="str">
        <f>IFERROR(VLOOKUP($A196,'CONCENTRADO DE CLAVES'!$I$10:$AU$732,D$8,FALSE),"")</f>
        <v/>
      </c>
      <c r="E196" s="16" t="str">
        <f>IFERROR(VLOOKUP($A196,'CONCENTRADO DE CLAVES'!$I$10:$AU$732,E$8,FALSE),"")</f>
        <v/>
      </c>
      <c r="F196" s="16" t="str">
        <f>IFERROR(VLOOKUP($A196,'CONCENTRADO DE CLAVES'!$I$10:$AU$732,F$8,FALSE),"")</f>
        <v/>
      </c>
      <c r="G196" s="16" t="str">
        <f>IFERROR(VLOOKUP($A196,'CONCENTRADO DE CLAVES'!$I$10:$AU$732,G$8,FALSE),"")</f>
        <v/>
      </c>
      <c r="H196" s="16" t="str">
        <f>IFERROR(VLOOKUP($A196,'CONCENTRADO DE CLAVES'!$I$10:$AU$732,H$8,FALSE),"")</f>
        <v/>
      </c>
      <c r="I196" s="16" t="str">
        <f>IFERROR(VLOOKUP($A196,'CONCENTRADO DE CLAVES'!$I$10:$AU$732,I$8,FALSE),"")</f>
        <v/>
      </c>
      <c r="J196" s="16" t="str">
        <f>IFERROR(VLOOKUP($A196,'CONCENTRADO DE CLAVES'!$I$10:$AU$732,J$8,FALSE),"")</f>
        <v/>
      </c>
      <c r="K196" s="16" t="str">
        <f>IFERROR(VLOOKUP($A196,'CONCENTRADO DE CLAVES'!$I$10:$AU$732,K$8,FALSE),"")</f>
        <v/>
      </c>
      <c r="L196" s="16" t="str">
        <f>IFERROR(VLOOKUP($A196,'CONCENTRADO DE CLAVES'!$I$10:$AU$732,L$8,FALSE),"")</f>
        <v/>
      </c>
      <c r="M196" s="16" t="str">
        <f>IFERROR(VLOOKUP($A196,'CONCENTRADO DE CLAVES'!$I$10:$AU$732,M$8,FALSE),"")</f>
        <v/>
      </c>
      <c r="N196" s="16" t="str">
        <f>IFERROR(VLOOKUP($A196,'CONCENTRADO DE CLAVES'!$I$10:$AU$732,N$8,FALSE),"")</f>
        <v/>
      </c>
      <c r="O196" s="16" t="str">
        <f>IFERROR(VLOOKUP($A196,'CONCENTRADO DE CLAVES'!$I$10:$AU$732,O$8,FALSE),"")</f>
        <v/>
      </c>
      <c r="P196" s="16" t="str">
        <f>IFERROR(VLOOKUP($A196,'CONCENTRADO DE CLAVES'!$I$10:$AU$732,P$8,FALSE),"")</f>
        <v/>
      </c>
      <c r="Q196" s="16" t="str">
        <f>IFERROR(VLOOKUP($A196,'CONCENTRADO DE CLAVES'!$I$10:$AU$732,Q$8,FALSE),"")</f>
        <v/>
      </c>
      <c r="R196" s="16" t="str">
        <f>IFERROR(VLOOKUP($A196,'CONCENTRADO DE CLAVES'!$I$10:$AU$732,R$8,FALSE),"")</f>
        <v/>
      </c>
      <c r="S196" s="16" t="str">
        <f>IFERROR(VLOOKUP($A196,'CONCENTRADO DE CLAVES'!$I$10:$AU$732,S$8,FALSE),"")</f>
        <v/>
      </c>
      <c r="T196" s="16" t="str">
        <f>IFERROR(VLOOKUP($A196,'CONCENTRADO DE CLAVES'!$I$10:$AU$732,T$8,FALSE),"")</f>
        <v/>
      </c>
      <c r="U196" s="98" t="str">
        <f>IFERROR(VLOOKUP($A196,'CONCENTRADO DE CLAVES'!$I$10:$AU$732,U$8,FALSE),"")</f>
        <v/>
      </c>
      <c r="V196" s="31" t="str">
        <f>IFERROR(VLOOKUP($A196,'CONCENTRADO DE CLAVES'!$I$10:$AU$732,V$8,FALSE),"")</f>
        <v/>
      </c>
      <c r="W196" s="13" t="str">
        <f>IFERROR(VLOOKUP($A196,'CONCENTRADO DE CLAVES'!$I$10:$AU$732,W$8,FALSE),"")</f>
        <v/>
      </c>
      <c r="X196" s="13" t="str">
        <f>IFERROR(VLOOKUP($A196,'CONCENTRADO DE CLAVES'!$I$10:$AU$732,X$8,FALSE),"")</f>
        <v/>
      </c>
      <c r="Y196" s="13" t="str">
        <f>IFERROR(VLOOKUP($A196,'CONCENTRADO DE CLAVES'!$I$10:$AU$732,Y$8,FALSE),"")</f>
        <v/>
      </c>
      <c r="Z196" s="37" t="str">
        <f>IFERROR(VLOOKUP($A196,'CONCENTRADO DE CLAVES'!$I$10:$AU$732,Z$8,FALSE),"")</f>
        <v/>
      </c>
      <c r="AA196" s="13" t="str">
        <f>IFERROR(VLOOKUP($A196,'CONCENTRADO DE CLAVES'!$I$10:$AU$732,AA$8,FALSE),"")</f>
        <v/>
      </c>
      <c r="AB196" s="13" t="str">
        <f>IFERROR(VLOOKUP($A196,'CONCENTRADO DE CLAVES'!$I$10:$AU$732,AB$8,FALSE),"")</f>
        <v/>
      </c>
      <c r="AC196" s="13" t="str">
        <f>IFERROR(VLOOKUP($A196,'CONCENTRADO DE CLAVES'!$I$10:$AU$732,AC$8,FALSE),"")</f>
        <v/>
      </c>
      <c r="AD196" s="37" t="str">
        <f>IFERROR(VLOOKUP($A196,'CONCENTRADO DE CLAVES'!$I$10:$AU$732,AD$8,FALSE),"")</f>
        <v/>
      </c>
      <c r="AE196" s="13" t="str">
        <f>IFERROR(VLOOKUP($A196,'CONCENTRADO DE CLAVES'!$I$10:$AU$732,AE$8,FALSE),"")</f>
        <v/>
      </c>
      <c r="AF196" s="13" t="str">
        <f>IFERROR(VLOOKUP($A196,'CONCENTRADO DE CLAVES'!$I$10:$AU$732,AF$8,FALSE),"")</f>
        <v/>
      </c>
      <c r="AG196" s="13" t="str">
        <f>IFERROR(VLOOKUP($A196,'CONCENTRADO DE CLAVES'!$I$10:$AU$732,AG$8,FALSE),"")</f>
        <v/>
      </c>
      <c r="AH196" s="37" t="str">
        <f>IFERROR(VLOOKUP($A196,'CONCENTRADO DE CLAVES'!$I$10:$AU$732,AH$8,FALSE),"")</f>
        <v/>
      </c>
      <c r="AI196" s="13" t="str">
        <f>IFERROR(VLOOKUP($A196,'CONCENTRADO DE CLAVES'!$I$10:$AU$732,AI$8,FALSE),"")</f>
        <v/>
      </c>
      <c r="AJ196" s="13" t="str">
        <f>IFERROR(VLOOKUP($A196,'CONCENTRADO DE CLAVES'!$I$10:$AU$732,AJ$8,FALSE),"")</f>
        <v/>
      </c>
      <c r="AK196" s="13" t="str">
        <f>IFERROR(VLOOKUP($A196,'CONCENTRADO DE CLAVES'!$I$10:$AU$732,AK$8,FALSE),"")</f>
        <v/>
      </c>
      <c r="AL196" s="37" t="str">
        <f>IFERROR(VLOOKUP($A196,'CONCENTRADO DE CLAVES'!$I$10:$AU$732,AL$8,FALSE),"")</f>
        <v/>
      </c>
      <c r="AM196" s="69" t="str">
        <f>IFERROR(VLOOKUP($A196,'CONCENTRADO DE CLAVES'!$I$10:$AU$732,AM$8,FALSE),"")</f>
        <v/>
      </c>
    </row>
    <row r="197" spans="1:39" x14ac:dyDescent="0.25">
      <c r="A197" s="15">
        <v>188</v>
      </c>
      <c r="B197" s="16" t="str">
        <f>IFERROR(VLOOKUP($A197,'CONCENTRADO DE CLAVES'!$I$10:$AU$732,B$8,FALSE),"")</f>
        <v/>
      </c>
      <c r="C197" s="16" t="str">
        <f>IFERROR(VLOOKUP($A197,'CONCENTRADO DE CLAVES'!$I$10:$AU$732,C$8,FALSE),"")</f>
        <v/>
      </c>
      <c r="D197" s="16" t="str">
        <f>IFERROR(VLOOKUP($A197,'CONCENTRADO DE CLAVES'!$I$10:$AU$732,D$8,FALSE),"")</f>
        <v/>
      </c>
      <c r="E197" s="16" t="str">
        <f>IFERROR(VLOOKUP($A197,'CONCENTRADO DE CLAVES'!$I$10:$AU$732,E$8,FALSE),"")</f>
        <v/>
      </c>
      <c r="F197" s="16" t="str">
        <f>IFERROR(VLOOKUP($A197,'CONCENTRADO DE CLAVES'!$I$10:$AU$732,F$8,FALSE),"")</f>
        <v/>
      </c>
      <c r="G197" s="16" t="str">
        <f>IFERROR(VLOOKUP($A197,'CONCENTRADO DE CLAVES'!$I$10:$AU$732,G$8,FALSE),"")</f>
        <v/>
      </c>
      <c r="H197" s="16" t="str">
        <f>IFERROR(VLOOKUP($A197,'CONCENTRADO DE CLAVES'!$I$10:$AU$732,H$8,FALSE),"")</f>
        <v/>
      </c>
      <c r="I197" s="16" t="str">
        <f>IFERROR(VLOOKUP($A197,'CONCENTRADO DE CLAVES'!$I$10:$AU$732,I$8,FALSE),"")</f>
        <v/>
      </c>
      <c r="J197" s="16" t="str">
        <f>IFERROR(VLOOKUP($A197,'CONCENTRADO DE CLAVES'!$I$10:$AU$732,J$8,FALSE),"")</f>
        <v/>
      </c>
      <c r="K197" s="16" t="str">
        <f>IFERROR(VLOOKUP($A197,'CONCENTRADO DE CLAVES'!$I$10:$AU$732,K$8,FALSE),"")</f>
        <v/>
      </c>
      <c r="L197" s="16" t="str">
        <f>IFERROR(VLOOKUP($A197,'CONCENTRADO DE CLAVES'!$I$10:$AU$732,L$8,FALSE),"")</f>
        <v/>
      </c>
      <c r="M197" s="16" t="str">
        <f>IFERROR(VLOOKUP($A197,'CONCENTRADO DE CLAVES'!$I$10:$AU$732,M$8,FALSE),"")</f>
        <v/>
      </c>
      <c r="N197" s="16" t="str">
        <f>IFERROR(VLOOKUP($A197,'CONCENTRADO DE CLAVES'!$I$10:$AU$732,N$8,FALSE),"")</f>
        <v/>
      </c>
      <c r="O197" s="16" t="str">
        <f>IFERROR(VLOOKUP($A197,'CONCENTRADO DE CLAVES'!$I$10:$AU$732,O$8,FALSE),"")</f>
        <v/>
      </c>
      <c r="P197" s="16" t="str">
        <f>IFERROR(VLOOKUP($A197,'CONCENTRADO DE CLAVES'!$I$10:$AU$732,P$8,FALSE),"")</f>
        <v/>
      </c>
      <c r="Q197" s="16" t="str">
        <f>IFERROR(VLOOKUP($A197,'CONCENTRADO DE CLAVES'!$I$10:$AU$732,Q$8,FALSE),"")</f>
        <v/>
      </c>
      <c r="R197" s="16" t="str">
        <f>IFERROR(VLOOKUP($A197,'CONCENTRADO DE CLAVES'!$I$10:$AU$732,R$8,FALSE),"")</f>
        <v/>
      </c>
      <c r="S197" s="16" t="str">
        <f>IFERROR(VLOOKUP($A197,'CONCENTRADO DE CLAVES'!$I$10:$AU$732,S$8,FALSE),"")</f>
        <v/>
      </c>
      <c r="T197" s="16" t="str">
        <f>IFERROR(VLOOKUP($A197,'CONCENTRADO DE CLAVES'!$I$10:$AU$732,T$8,FALSE),"")</f>
        <v/>
      </c>
      <c r="U197" s="98" t="str">
        <f>IFERROR(VLOOKUP($A197,'CONCENTRADO DE CLAVES'!$I$10:$AU$732,U$8,FALSE),"")</f>
        <v/>
      </c>
      <c r="V197" s="31" t="str">
        <f>IFERROR(VLOOKUP($A197,'CONCENTRADO DE CLAVES'!$I$10:$AU$732,V$8,FALSE),"")</f>
        <v/>
      </c>
      <c r="W197" s="13" t="str">
        <f>IFERROR(VLOOKUP($A197,'CONCENTRADO DE CLAVES'!$I$10:$AU$732,W$8,FALSE),"")</f>
        <v/>
      </c>
      <c r="X197" s="13" t="str">
        <f>IFERROR(VLOOKUP($A197,'CONCENTRADO DE CLAVES'!$I$10:$AU$732,X$8,FALSE),"")</f>
        <v/>
      </c>
      <c r="Y197" s="13" t="str">
        <f>IFERROR(VLOOKUP($A197,'CONCENTRADO DE CLAVES'!$I$10:$AU$732,Y$8,FALSE),"")</f>
        <v/>
      </c>
      <c r="Z197" s="37" t="str">
        <f>IFERROR(VLOOKUP($A197,'CONCENTRADO DE CLAVES'!$I$10:$AU$732,Z$8,FALSE),"")</f>
        <v/>
      </c>
      <c r="AA197" s="13" t="str">
        <f>IFERROR(VLOOKUP($A197,'CONCENTRADO DE CLAVES'!$I$10:$AU$732,AA$8,FALSE),"")</f>
        <v/>
      </c>
      <c r="AB197" s="13" t="str">
        <f>IFERROR(VLOOKUP($A197,'CONCENTRADO DE CLAVES'!$I$10:$AU$732,AB$8,FALSE),"")</f>
        <v/>
      </c>
      <c r="AC197" s="13" t="str">
        <f>IFERROR(VLOOKUP($A197,'CONCENTRADO DE CLAVES'!$I$10:$AU$732,AC$8,FALSE),"")</f>
        <v/>
      </c>
      <c r="AD197" s="37" t="str">
        <f>IFERROR(VLOOKUP($A197,'CONCENTRADO DE CLAVES'!$I$10:$AU$732,AD$8,FALSE),"")</f>
        <v/>
      </c>
      <c r="AE197" s="13" t="str">
        <f>IFERROR(VLOOKUP($A197,'CONCENTRADO DE CLAVES'!$I$10:$AU$732,AE$8,FALSE),"")</f>
        <v/>
      </c>
      <c r="AF197" s="13" t="str">
        <f>IFERROR(VLOOKUP($A197,'CONCENTRADO DE CLAVES'!$I$10:$AU$732,AF$8,FALSE),"")</f>
        <v/>
      </c>
      <c r="AG197" s="13" t="str">
        <f>IFERROR(VLOOKUP($A197,'CONCENTRADO DE CLAVES'!$I$10:$AU$732,AG$8,FALSE),"")</f>
        <v/>
      </c>
      <c r="AH197" s="37" t="str">
        <f>IFERROR(VLOOKUP($A197,'CONCENTRADO DE CLAVES'!$I$10:$AU$732,AH$8,FALSE),"")</f>
        <v/>
      </c>
      <c r="AI197" s="13" t="str">
        <f>IFERROR(VLOOKUP($A197,'CONCENTRADO DE CLAVES'!$I$10:$AU$732,AI$8,FALSE),"")</f>
        <v/>
      </c>
      <c r="AJ197" s="13" t="str">
        <f>IFERROR(VLOOKUP($A197,'CONCENTRADO DE CLAVES'!$I$10:$AU$732,AJ$8,FALSE),"")</f>
        <v/>
      </c>
      <c r="AK197" s="13" t="str">
        <f>IFERROR(VLOOKUP($A197,'CONCENTRADO DE CLAVES'!$I$10:$AU$732,AK$8,FALSE),"")</f>
        <v/>
      </c>
      <c r="AL197" s="37" t="str">
        <f>IFERROR(VLOOKUP($A197,'CONCENTRADO DE CLAVES'!$I$10:$AU$732,AL$8,FALSE),"")</f>
        <v/>
      </c>
      <c r="AM197" s="69" t="str">
        <f>IFERROR(VLOOKUP($A197,'CONCENTRADO DE CLAVES'!$I$10:$AU$732,AM$8,FALSE),"")</f>
        <v/>
      </c>
    </row>
    <row r="198" spans="1:39" x14ac:dyDescent="0.25">
      <c r="A198" s="15">
        <v>189</v>
      </c>
      <c r="B198" s="16" t="str">
        <f>IFERROR(VLOOKUP($A198,'CONCENTRADO DE CLAVES'!$I$10:$AU$732,B$8,FALSE),"")</f>
        <v/>
      </c>
      <c r="C198" s="16" t="str">
        <f>IFERROR(VLOOKUP($A198,'CONCENTRADO DE CLAVES'!$I$10:$AU$732,C$8,FALSE),"")</f>
        <v/>
      </c>
      <c r="D198" s="16" t="str">
        <f>IFERROR(VLOOKUP($A198,'CONCENTRADO DE CLAVES'!$I$10:$AU$732,D$8,FALSE),"")</f>
        <v/>
      </c>
      <c r="E198" s="16" t="str">
        <f>IFERROR(VLOOKUP($A198,'CONCENTRADO DE CLAVES'!$I$10:$AU$732,E$8,FALSE),"")</f>
        <v/>
      </c>
      <c r="F198" s="16" t="str">
        <f>IFERROR(VLOOKUP($A198,'CONCENTRADO DE CLAVES'!$I$10:$AU$732,F$8,FALSE),"")</f>
        <v/>
      </c>
      <c r="G198" s="16" t="str">
        <f>IFERROR(VLOOKUP($A198,'CONCENTRADO DE CLAVES'!$I$10:$AU$732,G$8,FALSE),"")</f>
        <v/>
      </c>
      <c r="H198" s="16" t="str">
        <f>IFERROR(VLOOKUP($A198,'CONCENTRADO DE CLAVES'!$I$10:$AU$732,H$8,FALSE),"")</f>
        <v/>
      </c>
      <c r="I198" s="16" t="str">
        <f>IFERROR(VLOOKUP($A198,'CONCENTRADO DE CLAVES'!$I$10:$AU$732,I$8,FALSE),"")</f>
        <v/>
      </c>
      <c r="J198" s="16" t="str">
        <f>IFERROR(VLOOKUP($A198,'CONCENTRADO DE CLAVES'!$I$10:$AU$732,J$8,FALSE),"")</f>
        <v/>
      </c>
      <c r="K198" s="16" t="str">
        <f>IFERROR(VLOOKUP($A198,'CONCENTRADO DE CLAVES'!$I$10:$AU$732,K$8,FALSE),"")</f>
        <v/>
      </c>
      <c r="L198" s="16" t="str">
        <f>IFERROR(VLOOKUP($A198,'CONCENTRADO DE CLAVES'!$I$10:$AU$732,L$8,FALSE),"")</f>
        <v/>
      </c>
      <c r="M198" s="16" t="str">
        <f>IFERROR(VLOOKUP($A198,'CONCENTRADO DE CLAVES'!$I$10:$AU$732,M$8,FALSE),"")</f>
        <v/>
      </c>
      <c r="N198" s="16" t="str">
        <f>IFERROR(VLOOKUP($A198,'CONCENTRADO DE CLAVES'!$I$10:$AU$732,N$8,FALSE),"")</f>
        <v/>
      </c>
      <c r="O198" s="16" t="str">
        <f>IFERROR(VLOOKUP($A198,'CONCENTRADO DE CLAVES'!$I$10:$AU$732,O$8,FALSE),"")</f>
        <v/>
      </c>
      <c r="P198" s="16" t="str">
        <f>IFERROR(VLOOKUP($A198,'CONCENTRADO DE CLAVES'!$I$10:$AU$732,P$8,FALSE),"")</f>
        <v/>
      </c>
      <c r="Q198" s="16" t="str">
        <f>IFERROR(VLOOKUP($A198,'CONCENTRADO DE CLAVES'!$I$10:$AU$732,Q$8,FALSE),"")</f>
        <v/>
      </c>
      <c r="R198" s="16" t="str">
        <f>IFERROR(VLOOKUP($A198,'CONCENTRADO DE CLAVES'!$I$10:$AU$732,R$8,FALSE),"")</f>
        <v/>
      </c>
      <c r="S198" s="16" t="str">
        <f>IFERROR(VLOOKUP($A198,'CONCENTRADO DE CLAVES'!$I$10:$AU$732,S$8,FALSE),"")</f>
        <v/>
      </c>
      <c r="T198" s="16" t="str">
        <f>IFERROR(VLOOKUP($A198,'CONCENTRADO DE CLAVES'!$I$10:$AU$732,T$8,FALSE),"")</f>
        <v/>
      </c>
      <c r="U198" s="98" t="str">
        <f>IFERROR(VLOOKUP($A198,'CONCENTRADO DE CLAVES'!$I$10:$AU$732,U$8,FALSE),"")</f>
        <v/>
      </c>
      <c r="V198" s="31" t="str">
        <f>IFERROR(VLOOKUP($A198,'CONCENTRADO DE CLAVES'!$I$10:$AU$732,V$8,FALSE),"")</f>
        <v/>
      </c>
      <c r="W198" s="13" t="str">
        <f>IFERROR(VLOOKUP($A198,'CONCENTRADO DE CLAVES'!$I$10:$AU$732,W$8,FALSE),"")</f>
        <v/>
      </c>
      <c r="X198" s="13" t="str">
        <f>IFERROR(VLOOKUP($A198,'CONCENTRADO DE CLAVES'!$I$10:$AU$732,X$8,FALSE),"")</f>
        <v/>
      </c>
      <c r="Y198" s="13" t="str">
        <f>IFERROR(VLOOKUP($A198,'CONCENTRADO DE CLAVES'!$I$10:$AU$732,Y$8,FALSE),"")</f>
        <v/>
      </c>
      <c r="Z198" s="37" t="str">
        <f>IFERROR(VLOOKUP($A198,'CONCENTRADO DE CLAVES'!$I$10:$AU$732,Z$8,FALSE),"")</f>
        <v/>
      </c>
      <c r="AA198" s="13" t="str">
        <f>IFERROR(VLOOKUP($A198,'CONCENTRADO DE CLAVES'!$I$10:$AU$732,AA$8,FALSE),"")</f>
        <v/>
      </c>
      <c r="AB198" s="13" t="str">
        <f>IFERROR(VLOOKUP($A198,'CONCENTRADO DE CLAVES'!$I$10:$AU$732,AB$8,FALSE),"")</f>
        <v/>
      </c>
      <c r="AC198" s="13" t="str">
        <f>IFERROR(VLOOKUP($A198,'CONCENTRADO DE CLAVES'!$I$10:$AU$732,AC$8,FALSE),"")</f>
        <v/>
      </c>
      <c r="AD198" s="37" t="str">
        <f>IFERROR(VLOOKUP($A198,'CONCENTRADO DE CLAVES'!$I$10:$AU$732,AD$8,FALSE),"")</f>
        <v/>
      </c>
      <c r="AE198" s="13" t="str">
        <f>IFERROR(VLOOKUP($A198,'CONCENTRADO DE CLAVES'!$I$10:$AU$732,AE$8,FALSE),"")</f>
        <v/>
      </c>
      <c r="AF198" s="13" t="str">
        <f>IFERROR(VLOOKUP($A198,'CONCENTRADO DE CLAVES'!$I$10:$AU$732,AF$8,FALSE),"")</f>
        <v/>
      </c>
      <c r="AG198" s="13" t="str">
        <f>IFERROR(VLOOKUP($A198,'CONCENTRADO DE CLAVES'!$I$10:$AU$732,AG$8,FALSE),"")</f>
        <v/>
      </c>
      <c r="AH198" s="37" t="str">
        <f>IFERROR(VLOOKUP($A198,'CONCENTRADO DE CLAVES'!$I$10:$AU$732,AH$8,FALSE),"")</f>
        <v/>
      </c>
      <c r="AI198" s="13" t="str">
        <f>IFERROR(VLOOKUP($A198,'CONCENTRADO DE CLAVES'!$I$10:$AU$732,AI$8,FALSE),"")</f>
        <v/>
      </c>
      <c r="AJ198" s="13" t="str">
        <f>IFERROR(VLOOKUP($A198,'CONCENTRADO DE CLAVES'!$I$10:$AU$732,AJ$8,FALSE),"")</f>
        <v/>
      </c>
      <c r="AK198" s="13" t="str">
        <f>IFERROR(VLOOKUP($A198,'CONCENTRADO DE CLAVES'!$I$10:$AU$732,AK$8,FALSE),"")</f>
        <v/>
      </c>
      <c r="AL198" s="37" t="str">
        <f>IFERROR(VLOOKUP($A198,'CONCENTRADO DE CLAVES'!$I$10:$AU$732,AL$8,FALSE),"")</f>
        <v/>
      </c>
      <c r="AM198" s="69" t="str">
        <f>IFERROR(VLOOKUP($A198,'CONCENTRADO DE CLAVES'!$I$10:$AU$732,AM$8,FALSE),"")</f>
        <v/>
      </c>
    </row>
    <row r="199" spans="1:39" x14ac:dyDescent="0.25">
      <c r="A199" s="15">
        <v>190</v>
      </c>
      <c r="B199" s="16" t="str">
        <f>IFERROR(VLOOKUP($A199,'CONCENTRADO DE CLAVES'!$I$10:$AU$732,B$8,FALSE),"")</f>
        <v/>
      </c>
      <c r="C199" s="16" t="str">
        <f>IFERROR(VLOOKUP($A199,'CONCENTRADO DE CLAVES'!$I$10:$AU$732,C$8,FALSE),"")</f>
        <v/>
      </c>
      <c r="D199" s="16" t="str">
        <f>IFERROR(VLOOKUP($A199,'CONCENTRADO DE CLAVES'!$I$10:$AU$732,D$8,FALSE),"")</f>
        <v/>
      </c>
      <c r="E199" s="16" t="str">
        <f>IFERROR(VLOOKUP($A199,'CONCENTRADO DE CLAVES'!$I$10:$AU$732,E$8,FALSE),"")</f>
        <v/>
      </c>
      <c r="F199" s="16" t="str">
        <f>IFERROR(VLOOKUP($A199,'CONCENTRADO DE CLAVES'!$I$10:$AU$732,F$8,FALSE),"")</f>
        <v/>
      </c>
      <c r="G199" s="16" t="str">
        <f>IFERROR(VLOOKUP($A199,'CONCENTRADO DE CLAVES'!$I$10:$AU$732,G$8,FALSE),"")</f>
        <v/>
      </c>
      <c r="H199" s="16" t="str">
        <f>IFERROR(VLOOKUP($A199,'CONCENTRADO DE CLAVES'!$I$10:$AU$732,H$8,FALSE),"")</f>
        <v/>
      </c>
      <c r="I199" s="16" t="str">
        <f>IFERROR(VLOOKUP($A199,'CONCENTRADO DE CLAVES'!$I$10:$AU$732,I$8,FALSE),"")</f>
        <v/>
      </c>
      <c r="J199" s="16" t="str">
        <f>IFERROR(VLOOKUP($A199,'CONCENTRADO DE CLAVES'!$I$10:$AU$732,J$8,FALSE),"")</f>
        <v/>
      </c>
      <c r="K199" s="16" t="str">
        <f>IFERROR(VLOOKUP($A199,'CONCENTRADO DE CLAVES'!$I$10:$AU$732,K$8,FALSE),"")</f>
        <v/>
      </c>
      <c r="L199" s="16" t="str">
        <f>IFERROR(VLOOKUP($A199,'CONCENTRADO DE CLAVES'!$I$10:$AU$732,L$8,FALSE),"")</f>
        <v/>
      </c>
      <c r="M199" s="16" t="str">
        <f>IFERROR(VLOOKUP($A199,'CONCENTRADO DE CLAVES'!$I$10:$AU$732,M$8,FALSE),"")</f>
        <v/>
      </c>
      <c r="N199" s="16" t="str">
        <f>IFERROR(VLOOKUP($A199,'CONCENTRADO DE CLAVES'!$I$10:$AU$732,N$8,FALSE),"")</f>
        <v/>
      </c>
      <c r="O199" s="16" t="str">
        <f>IFERROR(VLOOKUP($A199,'CONCENTRADO DE CLAVES'!$I$10:$AU$732,O$8,FALSE),"")</f>
        <v/>
      </c>
      <c r="P199" s="16" t="str">
        <f>IFERROR(VLOOKUP($A199,'CONCENTRADO DE CLAVES'!$I$10:$AU$732,P$8,FALSE),"")</f>
        <v/>
      </c>
      <c r="Q199" s="16" t="str">
        <f>IFERROR(VLOOKUP($A199,'CONCENTRADO DE CLAVES'!$I$10:$AU$732,Q$8,FALSE),"")</f>
        <v/>
      </c>
      <c r="R199" s="16" t="str">
        <f>IFERROR(VLOOKUP($A199,'CONCENTRADO DE CLAVES'!$I$10:$AU$732,R$8,FALSE),"")</f>
        <v/>
      </c>
      <c r="S199" s="16" t="str">
        <f>IFERROR(VLOOKUP($A199,'CONCENTRADO DE CLAVES'!$I$10:$AU$732,S$8,FALSE),"")</f>
        <v/>
      </c>
      <c r="T199" s="16" t="str">
        <f>IFERROR(VLOOKUP($A199,'CONCENTRADO DE CLAVES'!$I$10:$AU$732,T$8,FALSE),"")</f>
        <v/>
      </c>
      <c r="U199" s="98" t="str">
        <f>IFERROR(VLOOKUP($A199,'CONCENTRADO DE CLAVES'!$I$10:$AU$732,U$8,FALSE),"")</f>
        <v/>
      </c>
      <c r="V199" s="31" t="str">
        <f>IFERROR(VLOOKUP($A199,'CONCENTRADO DE CLAVES'!$I$10:$AU$732,V$8,FALSE),"")</f>
        <v/>
      </c>
      <c r="W199" s="13" t="str">
        <f>IFERROR(VLOOKUP($A199,'CONCENTRADO DE CLAVES'!$I$10:$AU$732,W$8,FALSE),"")</f>
        <v/>
      </c>
      <c r="X199" s="13" t="str">
        <f>IFERROR(VLOOKUP($A199,'CONCENTRADO DE CLAVES'!$I$10:$AU$732,X$8,FALSE),"")</f>
        <v/>
      </c>
      <c r="Y199" s="13" t="str">
        <f>IFERROR(VLOOKUP($A199,'CONCENTRADO DE CLAVES'!$I$10:$AU$732,Y$8,FALSE),"")</f>
        <v/>
      </c>
      <c r="Z199" s="37" t="str">
        <f>IFERROR(VLOOKUP($A199,'CONCENTRADO DE CLAVES'!$I$10:$AU$732,Z$8,FALSE),"")</f>
        <v/>
      </c>
      <c r="AA199" s="13" t="str">
        <f>IFERROR(VLOOKUP($A199,'CONCENTRADO DE CLAVES'!$I$10:$AU$732,AA$8,FALSE),"")</f>
        <v/>
      </c>
      <c r="AB199" s="13" t="str">
        <f>IFERROR(VLOOKUP($A199,'CONCENTRADO DE CLAVES'!$I$10:$AU$732,AB$8,FALSE),"")</f>
        <v/>
      </c>
      <c r="AC199" s="13" t="str">
        <f>IFERROR(VLOOKUP($A199,'CONCENTRADO DE CLAVES'!$I$10:$AU$732,AC$8,FALSE),"")</f>
        <v/>
      </c>
      <c r="AD199" s="37" t="str">
        <f>IFERROR(VLOOKUP($A199,'CONCENTRADO DE CLAVES'!$I$10:$AU$732,AD$8,FALSE),"")</f>
        <v/>
      </c>
      <c r="AE199" s="13" t="str">
        <f>IFERROR(VLOOKUP($A199,'CONCENTRADO DE CLAVES'!$I$10:$AU$732,AE$8,FALSE),"")</f>
        <v/>
      </c>
      <c r="AF199" s="13" t="str">
        <f>IFERROR(VLOOKUP($A199,'CONCENTRADO DE CLAVES'!$I$10:$AU$732,AF$8,FALSE),"")</f>
        <v/>
      </c>
      <c r="AG199" s="13" t="str">
        <f>IFERROR(VLOOKUP($A199,'CONCENTRADO DE CLAVES'!$I$10:$AU$732,AG$8,FALSE),"")</f>
        <v/>
      </c>
      <c r="AH199" s="37" t="str">
        <f>IFERROR(VLOOKUP($A199,'CONCENTRADO DE CLAVES'!$I$10:$AU$732,AH$8,FALSE),"")</f>
        <v/>
      </c>
      <c r="AI199" s="13" t="str">
        <f>IFERROR(VLOOKUP($A199,'CONCENTRADO DE CLAVES'!$I$10:$AU$732,AI$8,FALSE),"")</f>
        <v/>
      </c>
      <c r="AJ199" s="13" t="str">
        <f>IFERROR(VLOOKUP($A199,'CONCENTRADO DE CLAVES'!$I$10:$AU$732,AJ$8,FALSE),"")</f>
        <v/>
      </c>
      <c r="AK199" s="13" t="str">
        <f>IFERROR(VLOOKUP($A199,'CONCENTRADO DE CLAVES'!$I$10:$AU$732,AK$8,FALSE),"")</f>
        <v/>
      </c>
      <c r="AL199" s="37" t="str">
        <f>IFERROR(VLOOKUP($A199,'CONCENTRADO DE CLAVES'!$I$10:$AU$732,AL$8,FALSE),"")</f>
        <v/>
      </c>
      <c r="AM199" s="69" t="str">
        <f>IFERROR(VLOOKUP($A199,'CONCENTRADO DE CLAVES'!$I$10:$AU$732,AM$8,FALSE),"")</f>
        <v/>
      </c>
    </row>
    <row r="200" spans="1:39" x14ac:dyDescent="0.25">
      <c r="A200" s="15">
        <v>191</v>
      </c>
      <c r="B200" s="16" t="str">
        <f>IFERROR(VLOOKUP($A200,'CONCENTRADO DE CLAVES'!$I$10:$AU$732,B$8,FALSE),"")</f>
        <v/>
      </c>
      <c r="C200" s="16" t="str">
        <f>IFERROR(VLOOKUP($A200,'CONCENTRADO DE CLAVES'!$I$10:$AU$732,C$8,FALSE),"")</f>
        <v/>
      </c>
      <c r="D200" s="16" t="str">
        <f>IFERROR(VLOOKUP($A200,'CONCENTRADO DE CLAVES'!$I$10:$AU$732,D$8,FALSE),"")</f>
        <v/>
      </c>
      <c r="E200" s="16" t="str">
        <f>IFERROR(VLOOKUP($A200,'CONCENTRADO DE CLAVES'!$I$10:$AU$732,E$8,FALSE),"")</f>
        <v/>
      </c>
      <c r="F200" s="16" t="str">
        <f>IFERROR(VLOOKUP($A200,'CONCENTRADO DE CLAVES'!$I$10:$AU$732,F$8,FALSE),"")</f>
        <v/>
      </c>
      <c r="G200" s="16" t="str">
        <f>IFERROR(VLOOKUP($A200,'CONCENTRADO DE CLAVES'!$I$10:$AU$732,G$8,FALSE),"")</f>
        <v/>
      </c>
      <c r="H200" s="16" t="str">
        <f>IFERROR(VLOOKUP($A200,'CONCENTRADO DE CLAVES'!$I$10:$AU$732,H$8,FALSE),"")</f>
        <v/>
      </c>
      <c r="I200" s="16" t="str">
        <f>IFERROR(VLOOKUP($A200,'CONCENTRADO DE CLAVES'!$I$10:$AU$732,I$8,FALSE),"")</f>
        <v/>
      </c>
      <c r="J200" s="16" t="str">
        <f>IFERROR(VLOOKUP($A200,'CONCENTRADO DE CLAVES'!$I$10:$AU$732,J$8,FALSE),"")</f>
        <v/>
      </c>
      <c r="K200" s="16" t="str">
        <f>IFERROR(VLOOKUP($A200,'CONCENTRADO DE CLAVES'!$I$10:$AU$732,K$8,FALSE),"")</f>
        <v/>
      </c>
      <c r="L200" s="16" t="str">
        <f>IFERROR(VLOOKUP($A200,'CONCENTRADO DE CLAVES'!$I$10:$AU$732,L$8,FALSE),"")</f>
        <v/>
      </c>
      <c r="M200" s="16" t="str">
        <f>IFERROR(VLOOKUP($A200,'CONCENTRADO DE CLAVES'!$I$10:$AU$732,M$8,FALSE),"")</f>
        <v/>
      </c>
      <c r="N200" s="16" t="str">
        <f>IFERROR(VLOOKUP($A200,'CONCENTRADO DE CLAVES'!$I$10:$AU$732,N$8,FALSE),"")</f>
        <v/>
      </c>
      <c r="O200" s="16" t="str">
        <f>IFERROR(VLOOKUP($A200,'CONCENTRADO DE CLAVES'!$I$10:$AU$732,O$8,FALSE),"")</f>
        <v/>
      </c>
      <c r="P200" s="16" t="str">
        <f>IFERROR(VLOOKUP($A200,'CONCENTRADO DE CLAVES'!$I$10:$AU$732,P$8,FALSE),"")</f>
        <v/>
      </c>
      <c r="Q200" s="16" t="str">
        <f>IFERROR(VLOOKUP($A200,'CONCENTRADO DE CLAVES'!$I$10:$AU$732,Q$8,FALSE),"")</f>
        <v/>
      </c>
      <c r="R200" s="16" t="str">
        <f>IFERROR(VLOOKUP($A200,'CONCENTRADO DE CLAVES'!$I$10:$AU$732,R$8,FALSE),"")</f>
        <v/>
      </c>
      <c r="S200" s="16" t="str">
        <f>IFERROR(VLOOKUP($A200,'CONCENTRADO DE CLAVES'!$I$10:$AU$732,S$8,FALSE),"")</f>
        <v/>
      </c>
      <c r="T200" s="16" t="str">
        <f>IFERROR(VLOOKUP($A200,'CONCENTRADO DE CLAVES'!$I$10:$AU$732,T$8,FALSE),"")</f>
        <v/>
      </c>
      <c r="U200" s="98" t="str">
        <f>IFERROR(VLOOKUP($A200,'CONCENTRADO DE CLAVES'!$I$10:$AU$732,U$8,FALSE),"")</f>
        <v/>
      </c>
      <c r="V200" s="31" t="str">
        <f>IFERROR(VLOOKUP($A200,'CONCENTRADO DE CLAVES'!$I$10:$AU$732,V$8,FALSE),"")</f>
        <v/>
      </c>
      <c r="W200" s="13" t="str">
        <f>IFERROR(VLOOKUP($A200,'CONCENTRADO DE CLAVES'!$I$10:$AU$732,W$8,FALSE),"")</f>
        <v/>
      </c>
      <c r="X200" s="13" t="str">
        <f>IFERROR(VLOOKUP($A200,'CONCENTRADO DE CLAVES'!$I$10:$AU$732,X$8,FALSE),"")</f>
        <v/>
      </c>
      <c r="Y200" s="13" t="str">
        <f>IFERROR(VLOOKUP($A200,'CONCENTRADO DE CLAVES'!$I$10:$AU$732,Y$8,FALSE),"")</f>
        <v/>
      </c>
      <c r="Z200" s="37" t="str">
        <f>IFERROR(VLOOKUP($A200,'CONCENTRADO DE CLAVES'!$I$10:$AU$732,Z$8,FALSE),"")</f>
        <v/>
      </c>
      <c r="AA200" s="13" t="str">
        <f>IFERROR(VLOOKUP($A200,'CONCENTRADO DE CLAVES'!$I$10:$AU$732,AA$8,FALSE),"")</f>
        <v/>
      </c>
      <c r="AB200" s="13" t="str">
        <f>IFERROR(VLOOKUP($A200,'CONCENTRADO DE CLAVES'!$I$10:$AU$732,AB$8,FALSE),"")</f>
        <v/>
      </c>
      <c r="AC200" s="13" t="str">
        <f>IFERROR(VLOOKUP($A200,'CONCENTRADO DE CLAVES'!$I$10:$AU$732,AC$8,FALSE),"")</f>
        <v/>
      </c>
      <c r="AD200" s="37" t="str">
        <f>IFERROR(VLOOKUP($A200,'CONCENTRADO DE CLAVES'!$I$10:$AU$732,AD$8,FALSE),"")</f>
        <v/>
      </c>
      <c r="AE200" s="13" t="str">
        <f>IFERROR(VLOOKUP($A200,'CONCENTRADO DE CLAVES'!$I$10:$AU$732,AE$8,FALSE),"")</f>
        <v/>
      </c>
      <c r="AF200" s="13" t="str">
        <f>IFERROR(VLOOKUP($A200,'CONCENTRADO DE CLAVES'!$I$10:$AU$732,AF$8,FALSE),"")</f>
        <v/>
      </c>
      <c r="AG200" s="13" t="str">
        <f>IFERROR(VLOOKUP($A200,'CONCENTRADO DE CLAVES'!$I$10:$AU$732,AG$8,FALSE),"")</f>
        <v/>
      </c>
      <c r="AH200" s="37" t="str">
        <f>IFERROR(VLOOKUP($A200,'CONCENTRADO DE CLAVES'!$I$10:$AU$732,AH$8,FALSE),"")</f>
        <v/>
      </c>
      <c r="AI200" s="13" t="str">
        <f>IFERROR(VLOOKUP($A200,'CONCENTRADO DE CLAVES'!$I$10:$AU$732,AI$8,FALSE),"")</f>
        <v/>
      </c>
      <c r="AJ200" s="13" t="str">
        <f>IFERROR(VLOOKUP($A200,'CONCENTRADO DE CLAVES'!$I$10:$AU$732,AJ$8,FALSE),"")</f>
        <v/>
      </c>
      <c r="AK200" s="13" t="str">
        <f>IFERROR(VLOOKUP($A200,'CONCENTRADO DE CLAVES'!$I$10:$AU$732,AK$8,FALSE),"")</f>
        <v/>
      </c>
      <c r="AL200" s="37" t="str">
        <f>IFERROR(VLOOKUP($A200,'CONCENTRADO DE CLAVES'!$I$10:$AU$732,AL$8,FALSE),"")</f>
        <v/>
      </c>
      <c r="AM200" s="69" t="str">
        <f>IFERROR(VLOOKUP($A200,'CONCENTRADO DE CLAVES'!$I$10:$AU$732,AM$8,FALSE),"")</f>
        <v/>
      </c>
    </row>
    <row r="201" spans="1:39" x14ac:dyDescent="0.25">
      <c r="A201" s="15">
        <v>192</v>
      </c>
      <c r="B201" s="16" t="str">
        <f>IFERROR(VLOOKUP($A201,'CONCENTRADO DE CLAVES'!$I$10:$AU$732,B$8,FALSE),"")</f>
        <v/>
      </c>
      <c r="C201" s="16" t="str">
        <f>IFERROR(VLOOKUP($A201,'CONCENTRADO DE CLAVES'!$I$10:$AU$732,C$8,FALSE),"")</f>
        <v/>
      </c>
      <c r="D201" s="16" t="str">
        <f>IFERROR(VLOOKUP($A201,'CONCENTRADO DE CLAVES'!$I$10:$AU$732,D$8,FALSE),"")</f>
        <v/>
      </c>
      <c r="E201" s="16" t="str">
        <f>IFERROR(VLOOKUP($A201,'CONCENTRADO DE CLAVES'!$I$10:$AU$732,E$8,FALSE),"")</f>
        <v/>
      </c>
      <c r="F201" s="16" t="str">
        <f>IFERROR(VLOOKUP($A201,'CONCENTRADO DE CLAVES'!$I$10:$AU$732,F$8,FALSE),"")</f>
        <v/>
      </c>
      <c r="G201" s="16" t="str">
        <f>IFERROR(VLOOKUP($A201,'CONCENTRADO DE CLAVES'!$I$10:$AU$732,G$8,FALSE),"")</f>
        <v/>
      </c>
      <c r="H201" s="16" t="str">
        <f>IFERROR(VLOOKUP($A201,'CONCENTRADO DE CLAVES'!$I$10:$AU$732,H$8,FALSE),"")</f>
        <v/>
      </c>
      <c r="I201" s="16" t="str">
        <f>IFERROR(VLOOKUP($A201,'CONCENTRADO DE CLAVES'!$I$10:$AU$732,I$8,FALSE),"")</f>
        <v/>
      </c>
      <c r="J201" s="16" t="str">
        <f>IFERROR(VLOOKUP($A201,'CONCENTRADO DE CLAVES'!$I$10:$AU$732,J$8,FALSE),"")</f>
        <v/>
      </c>
      <c r="K201" s="16" t="str">
        <f>IFERROR(VLOOKUP($A201,'CONCENTRADO DE CLAVES'!$I$10:$AU$732,K$8,FALSE),"")</f>
        <v/>
      </c>
      <c r="L201" s="16" t="str">
        <f>IFERROR(VLOOKUP($A201,'CONCENTRADO DE CLAVES'!$I$10:$AU$732,L$8,FALSE),"")</f>
        <v/>
      </c>
      <c r="M201" s="16" t="str">
        <f>IFERROR(VLOOKUP($A201,'CONCENTRADO DE CLAVES'!$I$10:$AU$732,M$8,FALSE),"")</f>
        <v/>
      </c>
      <c r="N201" s="16" t="str">
        <f>IFERROR(VLOOKUP($A201,'CONCENTRADO DE CLAVES'!$I$10:$AU$732,N$8,FALSE),"")</f>
        <v/>
      </c>
      <c r="O201" s="16" t="str">
        <f>IFERROR(VLOOKUP($A201,'CONCENTRADO DE CLAVES'!$I$10:$AU$732,O$8,FALSE),"")</f>
        <v/>
      </c>
      <c r="P201" s="16" t="str">
        <f>IFERROR(VLOOKUP($A201,'CONCENTRADO DE CLAVES'!$I$10:$AU$732,P$8,FALSE),"")</f>
        <v/>
      </c>
      <c r="Q201" s="16" t="str">
        <f>IFERROR(VLOOKUP($A201,'CONCENTRADO DE CLAVES'!$I$10:$AU$732,Q$8,FALSE),"")</f>
        <v/>
      </c>
      <c r="R201" s="16" t="str">
        <f>IFERROR(VLOOKUP($A201,'CONCENTRADO DE CLAVES'!$I$10:$AU$732,R$8,FALSE),"")</f>
        <v/>
      </c>
      <c r="S201" s="16" t="str">
        <f>IFERROR(VLOOKUP($A201,'CONCENTRADO DE CLAVES'!$I$10:$AU$732,S$8,FALSE),"")</f>
        <v/>
      </c>
      <c r="T201" s="16" t="str">
        <f>IFERROR(VLOOKUP($A201,'CONCENTRADO DE CLAVES'!$I$10:$AU$732,T$8,FALSE),"")</f>
        <v/>
      </c>
      <c r="U201" s="98" t="str">
        <f>IFERROR(VLOOKUP($A201,'CONCENTRADO DE CLAVES'!$I$10:$AU$732,U$8,FALSE),"")</f>
        <v/>
      </c>
      <c r="V201" s="31" t="str">
        <f>IFERROR(VLOOKUP($A201,'CONCENTRADO DE CLAVES'!$I$10:$AU$732,V$8,FALSE),"")</f>
        <v/>
      </c>
      <c r="W201" s="13" t="str">
        <f>IFERROR(VLOOKUP($A201,'CONCENTRADO DE CLAVES'!$I$10:$AU$732,W$8,FALSE),"")</f>
        <v/>
      </c>
      <c r="X201" s="13" t="str">
        <f>IFERROR(VLOOKUP($A201,'CONCENTRADO DE CLAVES'!$I$10:$AU$732,X$8,FALSE),"")</f>
        <v/>
      </c>
      <c r="Y201" s="13" t="str">
        <f>IFERROR(VLOOKUP($A201,'CONCENTRADO DE CLAVES'!$I$10:$AU$732,Y$8,FALSE),"")</f>
        <v/>
      </c>
      <c r="Z201" s="37" t="str">
        <f>IFERROR(VLOOKUP($A201,'CONCENTRADO DE CLAVES'!$I$10:$AU$732,Z$8,FALSE),"")</f>
        <v/>
      </c>
      <c r="AA201" s="13" t="str">
        <f>IFERROR(VLOOKUP($A201,'CONCENTRADO DE CLAVES'!$I$10:$AU$732,AA$8,FALSE),"")</f>
        <v/>
      </c>
      <c r="AB201" s="13" t="str">
        <f>IFERROR(VLOOKUP($A201,'CONCENTRADO DE CLAVES'!$I$10:$AU$732,AB$8,FALSE),"")</f>
        <v/>
      </c>
      <c r="AC201" s="13" t="str">
        <f>IFERROR(VLOOKUP($A201,'CONCENTRADO DE CLAVES'!$I$10:$AU$732,AC$8,FALSE),"")</f>
        <v/>
      </c>
      <c r="AD201" s="37" t="str">
        <f>IFERROR(VLOOKUP($A201,'CONCENTRADO DE CLAVES'!$I$10:$AU$732,AD$8,FALSE),"")</f>
        <v/>
      </c>
      <c r="AE201" s="13" t="str">
        <f>IFERROR(VLOOKUP($A201,'CONCENTRADO DE CLAVES'!$I$10:$AU$732,AE$8,FALSE),"")</f>
        <v/>
      </c>
      <c r="AF201" s="13" t="str">
        <f>IFERROR(VLOOKUP($A201,'CONCENTRADO DE CLAVES'!$I$10:$AU$732,AF$8,FALSE),"")</f>
        <v/>
      </c>
      <c r="AG201" s="13" t="str">
        <f>IFERROR(VLOOKUP($A201,'CONCENTRADO DE CLAVES'!$I$10:$AU$732,AG$8,FALSE),"")</f>
        <v/>
      </c>
      <c r="AH201" s="37" t="str">
        <f>IFERROR(VLOOKUP($A201,'CONCENTRADO DE CLAVES'!$I$10:$AU$732,AH$8,FALSE),"")</f>
        <v/>
      </c>
      <c r="AI201" s="13" t="str">
        <f>IFERROR(VLOOKUP($A201,'CONCENTRADO DE CLAVES'!$I$10:$AU$732,AI$8,FALSE),"")</f>
        <v/>
      </c>
      <c r="AJ201" s="13" t="str">
        <f>IFERROR(VLOOKUP($A201,'CONCENTRADO DE CLAVES'!$I$10:$AU$732,AJ$8,FALSE),"")</f>
        <v/>
      </c>
      <c r="AK201" s="13" t="str">
        <f>IFERROR(VLOOKUP($A201,'CONCENTRADO DE CLAVES'!$I$10:$AU$732,AK$8,FALSE),"")</f>
        <v/>
      </c>
      <c r="AL201" s="37" t="str">
        <f>IFERROR(VLOOKUP($A201,'CONCENTRADO DE CLAVES'!$I$10:$AU$732,AL$8,FALSE),"")</f>
        <v/>
      </c>
      <c r="AM201" s="69" t="str">
        <f>IFERROR(VLOOKUP($A201,'CONCENTRADO DE CLAVES'!$I$10:$AU$732,AM$8,FALSE),"")</f>
        <v/>
      </c>
    </row>
    <row r="202" spans="1:39" x14ac:dyDescent="0.25">
      <c r="A202" s="15">
        <v>193</v>
      </c>
      <c r="B202" s="16" t="str">
        <f>IFERROR(VLOOKUP($A202,'CONCENTRADO DE CLAVES'!$I$10:$AU$732,B$8,FALSE),"")</f>
        <v/>
      </c>
      <c r="C202" s="16" t="str">
        <f>IFERROR(VLOOKUP($A202,'CONCENTRADO DE CLAVES'!$I$10:$AU$732,C$8,FALSE),"")</f>
        <v/>
      </c>
      <c r="D202" s="16" t="str">
        <f>IFERROR(VLOOKUP($A202,'CONCENTRADO DE CLAVES'!$I$10:$AU$732,D$8,FALSE),"")</f>
        <v/>
      </c>
      <c r="E202" s="16" t="str">
        <f>IFERROR(VLOOKUP($A202,'CONCENTRADO DE CLAVES'!$I$10:$AU$732,E$8,FALSE),"")</f>
        <v/>
      </c>
      <c r="F202" s="16" t="str">
        <f>IFERROR(VLOOKUP($A202,'CONCENTRADO DE CLAVES'!$I$10:$AU$732,F$8,FALSE),"")</f>
        <v/>
      </c>
      <c r="G202" s="16" t="str">
        <f>IFERROR(VLOOKUP($A202,'CONCENTRADO DE CLAVES'!$I$10:$AU$732,G$8,FALSE),"")</f>
        <v/>
      </c>
      <c r="H202" s="16" t="str">
        <f>IFERROR(VLOOKUP($A202,'CONCENTRADO DE CLAVES'!$I$10:$AU$732,H$8,FALSE),"")</f>
        <v/>
      </c>
      <c r="I202" s="16" t="str">
        <f>IFERROR(VLOOKUP($A202,'CONCENTRADO DE CLAVES'!$I$10:$AU$732,I$8,FALSE),"")</f>
        <v/>
      </c>
      <c r="J202" s="16" t="str">
        <f>IFERROR(VLOOKUP($A202,'CONCENTRADO DE CLAVES'!$I$10:$AU$732,J$8,FALSE),"")</f>
        <v/>
      </c>
      <c r="K202" s="16" t="str">
        <f>IFERROR(VLOOKUP($A202,'CONCENTRADO DE CLAVES'!$I$10:$AU$732,K$8,FALSE),"")</f>
        <v/>
      </c>
      <c r="L202" s="16" t="str">
        <f>IFERROR(VLOOKUP($A202,'CONCENTRADO DE CLAVES'!$I$10:$AU$732,L$8,FALSE),"")</f>
        <v/>
      </c>
      <c r="M202" s="16" t="str">
        <f>IFERROR(VLOOKUP($A202,'CONCENTRADO DE CLAVES'!$I$10:$AU$732,M$8,FALSE),"")</f>
        <v/>
      </c>
      <c r="N202" s="16" t="str">
        <f>IFERROR(VLOOKUP($A202,'CONCENTRADO DE CLAVES'!$I$10:$AU$732,N$8,FALSE),"")</f>
        <v/>
      </c>
      <c r="O202" s="16" t="str">
        <f>IFERROR(VLOOKUP($A202,'CONCENTRADO DE CLAVES'!$I$10:$AU$732,O$8,FALSE),"")</f>
        <v/>
      </c>
      <c r="P202" s="16" t="str">
        <f>IFERROR(VLOOKUP($A202,'CONCENTRADO DE CLAVES'!$I$10:$AU$732,P$8,FALSE),"")</f>
        <v/>
      </c>
      <c r="Q202" s="16" t="str">
        <f>IFERROR(VLOOKUP($A202,'CONCENTRADO DE CLAVES'!$I$10:$AU$732,Q$8,FALSE),"")</f>
        <v/>
      </c>
      <c r="R202" s="16" t="str">
        <f>IFERROR(VLOOKUP($A202,'CONCENTRADO DE CLAVES'!$I$10:$AU$732,R$8,FALSE),"")</f>
        <v/>
      </c>
      <c r="S202" s="16" t="str">
        <f>IFERROR(VLOOKUP($A202,'CONCENTRADO DE CLAVES'!$I$10:$AU$732,S$8,FALSE),"")</f>
        <v/>
      </c>
      <c r="T202" s="16" t="str">
        <f>IFERROR(VLOOKUP($A202,'CONCENTRADO DE CLAVES'!$I$10:$AU$732,T$8,FALSE),"")</f>
        <v/>
      </c>
      <c r="U202" s="98" t="str">
        <f>IFERROR(VLOOKUP($A202,'CONCENTRADO DE CLAVES'!$I$10:$AU$732,U$8,FALSE),"")</f>
        <v/>
      </c>
      <c r="V202" s="31" t="str">
        <f>IFERROR(VLOOKUP($A202,'CONCENTRADO DE CLAVES'!$I$10:$AU$732,V$8,FALSE),"")</f>
        <v/>
      </c>
      <c r="W202" s="13" t="str">
        <f>IFERROR(VLOOKUP($A202,'CONCENTRADO DE CLAVES'!$I$10:$AU$732,W$8,FALSE),"")</f>
        <v/>
      </c>
      <c r="X202" s="13" t="str">
        <f>IFERROR(VLOOKUP($A202,'CONCENTRADO DE CLAVES'!$I$10:$AU$732,X$8,FALSE),"")</f>
        <v/>
      </c>
      <c r="Y202" s="13" t="str">
        <f>IFERROR(VLOOKUP($A202,'CONCENTRADO DE CLAVES'!$I$10:$AU$732,Y$8,FALSE),"")</f>
        <v/>
      </c>
      <c r="Z202" s="37" t="str">
        <f>IFERROR(VLOOKUP($A202,'CONCENTRADO DE CLAVES'!$I$10:$AU$732,Z$8,FALSE),"")</f>
        <v/>
      </c>
      <c r="AA202" s="13" t="str">
        <f>IFERROR(VLOOKUP($A202,'CONCENTRADO DE CLAVES'!$I$10:$AU$732,AA$8,FALSE),"")</f>
        <v/>
      </c>
      <c r="AB202" s="13" t="str">
        <f>IFERROR(VLOOKUP($A202,'CONCENTRADO DE CLAVES'!$I$10:$AU$732,AB$8,FALSE),"")</f>
        <v/>
      </c>
      <c r="AC202" s="13" t="str">
        <f>IFERROR(VLOOKUP($A202,'CONCENTRADO DE CLAVES'!$I$10:$AU$732,AC$8,FALSE),"")</f>
        <v/>
      </c>
      <c r="AD202" s="37" t="str">
        <f>IFERROR(VLOOKUP($A202,'CONCENTRADO DE CLAVES'!$I$10:$AU$732,AD$8,FALSE),"")</f>
        <v/>
      </c>
      <c r="AE202" s="13" t="str">
        <f>IFERROR(VLOOKUP($A202,'CONCENTRADO DE CLAVES'!$I$10:$AU$732,AE$8,FALSE),"")</f>
        <v/>
      </c>
      <c r="AF202" s="13" t="str">
        <f>IFERROR(VLOOKUP($A202,'CONCENTRADO DE CLAVES'!$I$10:$AU$732,AF$8,FALSE),"")</f>
        <v/>
      </c>
      <c r="AG202" s="13" t="str">
        <f>IFERROR(VLOOKUP($A202,'CONCENTRADO DE CLAVES'!$I$10:$AU$732,AG$8,FALSE),"")</f>
        <v/>
      </c>
      <c r="AH202" s="37" t="str">
        <f>IFERROR(VLOOKUP($A202,'CONCENTRADO DE CLAVES'!$I$10:$AU$732,AH$8,FALSE),"")</f>
        <v/>
      </c>
      <c r="AI202" s="13" t="str">
        <f>IFERROR(VLOOKUP($A202,'CONCENTRADO DE CLAVES'!$I$10:$AU$732,AI$8,FALSE),"")</f>
        <v/>
      </c>
      <c r="AJ202" s="13" t="str">
        <f>IFERROR(VLOOKUP($A202,'CONCENTRADO DE CLAVES'!$I$10:$AU$732,AJ$8,FALSE),"")</f>
        <v/>
      </c>
      <c r="AK202" s="13" t="str">
        <f>IFERROR(VLOOKUP($A202,'CONCENTRADO DE CLAVES'!$I$10:$AU$732,AK$8,FALSE),"")</f>
        <v/>
      </c>
      <c r="AL202" s="37" t="str">
        <f>IFERROR(VLOOKUP($A202,'CONCENTRADO DE CLAVES'!$I$10:$AU$732,AL$8,FALSE),"")</f>
        <v/>
      </c>
      <c r="AM202" s="69" t="str">
        <f>IFERROR(VLOOKUP($A202,'CONCENTRADO DE CLAVES'!$I$10:$AU$732,AM$8,FALSE),"")</f>
        <v/>
      </c>
    </row>
    <row r="203" spans="1:39" x14ac:dyDescent="0.25">
      <c r="A203" s="15">
        <v>194</v>
      </c>
      <c r="B203" s="16" t="str">
        <f>IFERROR(VLOOKUP($A203,'CONCENTRADO DE CLAVES'!$I$10:$AU$732,B$8,FALSE),"")</f>
        <v/>
      </c>
      <c r="C203" s="16" t="str">
        <f>IFERROR(VLOOKUP($A203,'CONCENTRADO DE CLAVES'!$I$10:$AU$732,C$8,FALSE),"")</f>
        <v/>
      </c>
      <c r="D203" s="16" t="str">
        <f>IFERROR(VLOOKUP($A203,'CONCENTRADO DE CLAVES'!$I$10:$AU$732,D$8,FALSE),"")</f>
        <v/>
      </c>
      <c r="E203" s="16" t="str">
        <f>IFERROR(VLOOKUP($A203,'CONCENTRADO DE CLAVES'!$I$10:$AU$732,E$8,FALSE),"")</f>
        <v/>
      </c>
      <c r="F203" s="16" t="str">
        <f>IFERROR(VLOOKUP($A203,'CONCENTRADO DE CLAVES'!$I$10:$AU$732,F$8,FALSE),"")</f>
        <v/>
      </c>
      <c r="G203" s="16" t="str">
        <f>IFERROR(VLOOKUP($A203,'CONCENTRADO DE CLAVES'!$I$10:$AU$732,G$8,FALSE),"")</f>
        <v/>
      </c>
      <c r="H203" s="16" t="str">
        <f>IFERROR(VLOOKUP($A203,'CONCENTRADO DE CLAVES'!$I$10:$AU$732,H$8,FALSE),"")</f>
        <v/>
      </c>
      <c r="I203" s="16" t="str">
        <f>IFERROR(VLOOKUP($A203,'CONCENTRADO DE CLAVES'!$I$10:$AU$732,I$8,FALSE),"")</f>
        <v/>
      </c>
      <c r="J203" s="16" t="str">
        <f>IFERROR(VLOOKUP($A203,'CONCENTRADO DE CLAVES'!$I$10:$AU$732,J$8,FALSE),"")</f>
        <v/>
      </c>
      <c r="K203" s="16" t="str">
        <f>IFERROR(VLOOKUP($A203,'CONCENTRADO DE CLAVES'!$I$10:$AU$732,K$8,FALSE),"")</f>
        <v/>
      </c>
      <c r="L203" s="16" t="str">
        <f>IFERROR(VLOOKUP($A203,'CONCENTRADO DE CLAVES'!$I$10:$AU$732,L$8,FALSE),"")</f>
        <v/>
      </c>
      <c r="M203" s="16" t="str">
        <f>IFERROR(VLOOKUP($A203,'CONCENTRADO DE CLAVES'!$I$10:$AU$732,M$8,FALSE),"")</f>
        <v/>
      </c>
      <c r="N203" s="16" t="str">
        <f>IFERROR(VLOOKUP($A203,'CONCENTRADO DE CLAVES'!$I$10:$AU$732,N$8,FALSE),"")</f>
        <v/>
      </c>
      <c r="O203" s="16" t="str">
        <f>IFERROR(VLOOKUP($A203,'CONCENTRADO DE CLAVES'!$I$10:$AU$732,O$8,FALSE),"")</f>
        <v/>
      </c>
      <c r="P203" s="16" t="str">
        <f>IFERROR(VLOOKUP($A203,'CONCENTRADO DE CLAVES'!$I$10:$AU$732,P$8,FALSE),"")</f>
        <v/>
      </c>
      <c r="Q203" s="16" t="str">
        <f>IFERROR(VLOOKUP($A203,'CONCENTRADO DE CLAVES'!$I$10:$AU$732,Q$8,FALSE),"")</f>
        <v/>
      </c>
      <c r="R203" s="16" t="str">
        <f>IFERROR(VLOOKUP($A203,'CONCENTRADO DE CLAVES'!$I$10:$AU$732,R$8,FALSE),"")</f>
        <v/>
      </c>
      <c r="S203" s="16" t="str">
        <f>IFERROR(VLOOKUP($A203,'CONCENTRADO DE CLAVES'!$I$10:$AU$732,S$8,FALSE),"")</f>
        <v/>
      </c>
      <c r="T203" s="16" t="str">
        <f>IFERROR(VLOOKUP($A203,'CONCENTRADO DE CLAVES'!$I$10:$AU$732,T$8,FALSE),"")</f>
        <v/>
      </c>
      <c r="U203" s="98" t="str">
        <f>IFERROR(VLOOKUP($A203,'CONCENTRADO DE CLAVES'!$I$10:$AU$732,U$8,FALSE),"")</f>
        <v/>
      </c>
      <c r="V203" s="31" t="str">
        <f>IFERROR(VLOOKUP($A203,'CONCENTRADO DE CLAVES'!$I$10:$AU$732,V$8,FALSE),"")</f>
        <v/>
      </c>
      <c r="W203" s="13" t="str">
        <f>IFERROR(VLOOKUP($A203,'CONCENTRADO DE CLAVES'!$I$10:$AU$732,W$8,FALSE),"")</f>
        <v/>
      </c>
      <c r="X203" s="13" t="str">
        <f>IFERROR(VLOOKUP($A203,'CONCENTRADO DE CLAVES'!$I$10:$AU$732,X$8,FALSE),"")</f>
        <v/>
      </c>
      <c r="Y203" s="13" t="str">
        <f>IFERROR(VLOOKUP($A203,'CONCENTRADO DE CLAVES'!$I$10:$AU$732,Y$8,FALSE),"")</f>
        <v/>
      </c>
      <c r="Z203" s="37" t="str">
        <f>IFERROR(VLOOKUP($A203,'CONCENTRADO DE CLAVES'!$I$10:$AU$732,Z$8,FALSE),"")</f>
        <v/>
      </c>
      <c r="AA203" s="13" t="str">
        <f>IFERROR(VLOOKUP($A203,'CONCENTRADO DE CLAVES'!$I$10:$AU$732,AA$8,FALSE),"")</f>
        <v/>
      </c>
      <c r="AB203" s="13" t="str">
        <f>IFERROR(VLOOKUP($A203,'CONCENTRADO DE CLAVES'!$I$10:$AU$732,AB$8,FALSE),"")</f>
        <v/>
      </c>
      <c r="AC203" s="13" t="str">
        <f>IFERROR(VLOOKUP($A203,'CONCENTRADO DE CLAVES'!$I$10:$AU$732,AC$8,FALSE),"")</f>
        <v/>
      </c>
      <c r="AD203" s="37" t="str">
        <f>IFERROR(VLOOKUP($A203,'CONCENTRADO DE CLAVES'!$I$10:$AU$732,AD$8,FALSE),"")</f>
        <v/>
      </c>
      <c r="AE203" s="13" t="str">
        <f>IFERROR(VLOOKUP($A203,'CONCENTRADO DE CLAVES'!$I$10:$AU$732,AE$8,FALSE),"")</f>
        <v/>
      </c>
      <c r="AF203" s="13" t="str">
        <f>IFERROR(VLOOKUP($A203,'CONCENTRADO DE CLAVES'!$I$10:$AU$732,AF$8,FALSE),"")</f>
        <v/>
      </c>
      <c r="AG203" s="13" t="str">
        <f>IFERROR(VLOOKUP($A203,'CONCENTRADO DE CLAVES'!$I$10:$AU$732,AG$8,FALSE),"")</f>
        <v/>
      </c>
      <c r="AH203" s="37" t="str">
        <f>IFERROR(VLOOKUP($A203,'CONCENTRADO DE CLAVES'!$I$10:$AU$732,AH$8,FALSE),"")</f>
        <v/>
      </c>
      <c r="AI203" s="13" t="str">
        <f>IFERROR(VLOOKUP($A203,'CONCENTRADO DE CLAVES'!$I$10:$AU$732,AI$8,FALSE),"")</f>
        <v/>
      </c>
      <c r="AJ203" s="13" t="str">
        <f>IFERROR(VLOOKUP($A203,'CONCENTRADO DE CLAVES'!$I$10:$AU$732,AJ$8,FALSE),"")</f>
        <v/>
      </c>
      <c r="AK203" s="13" t="str">
        <f>IFERROR(VLOOKUP($A203,'CONCENTRADO DE CLAVES'!$I$10:$AU$732,AK$8,FALSE),"")</f>
        <v/>
      </c>
      <c r="AL203" s="37" t="str">
        <f>IFERROR(VLOOKUP($A203,'CONCENTRADO DE CLAVES'!$I$10:$AU$732,AL$8,FALSE),"")</f>
        <v/>
      </c>
      <c r="AM203" s="69" t="str">
        <f>IFERROR(VLOOKUP($A203,'CONCENTRADO DE CLAVES'!$I$10:$AU$732,AM$8,FALSE),"")</f>
        <v/>
      </c>
    </row>
    <row r="204" spans="1:39" x14ac:dyDescent="0.25">
      <c r="A204" s="15">
        <v>195</v>
      </c>
      <c r="B204" s="16" t="str">
        <f>IFERROR(VLOOKUP($A204,'CONCENTRADO DE CLAVES'!$I$10:$AU$732,B$8,FALSE),"")</f>
        <v/>
      </c>
      <c r="C204" s="16" t="str">
        <f>IFERROR(VLOOKUP($A204,'CONCENTRADO DE CLAVES'!$I$10:$AU$732,C$8,FALSE),"")</f>
        <v/>
      </c>
      <c r="D204" s="16" t="str">
        <f>IFERROR(VLOOKUP($A204,'CONCENTRADO DE CLAVES'!$I$10:$AU$732,D$8,FALSE),"")</f>
        <v/>
      </c>
      <c r="E204" s="16" t="str">
        <f>IFERROR(VLOOKUP($A204,'CONCENTRADO DE CLAVES'!$I$10:$AU$732,E$8,FALSE),"")</f>
        <v/>
      </c>
      <c r="F204" s="16" t="str">
        <f>IFERROR(VLOOKUP($A204,'CONCENTRADO DE CLAVES'!$I$10:$AU$732,F$8,FALSE),"")</f>
        <v/>
      </c>
      <c r="G204" s="16" t="str">
        <f>IFERROR(VLOOKUP($A204,'CONCENTRADO DE CLAVES'!$I$10:$AU$732,G$8,FALSE),"")</f>
        <v/>
      </c>
      <c r="H204" s="16" t="str">
        <f>IFERROR(VLOOKUP($A204,'CONCENTRADO DE CLAVES'!$I$10:$AU$732,H$8,FALSE),"")</f>
        <v/>
      </c>
      <c r="I204" s="16" t="str">
        <f>IFERROR(VLOOKUP($A204,'CONCENTRADO DE CLAVES'!$I$10:$AU$732,I$8,FALSE),"")</f>
        <v/>
      </c>
      <c r="J204" s="16" t="str">
        <f>IFERROR(VLOOKUP($A204,'CONCENTRADO DE CLAVES'!$I$10:$AU$732,J$8,FALSE),"")</f>
        <v/>
      </c>
      <c r="K204" s="16" t="str">
        <f>IFERROR(VLOOKUP($A204,'CONCENTRADO DE CLAVES'!$I$10:$AU$732,K$8,FALSE),"")</f>
        <v/>
      </c>
      <c r="L204" s="16" t="str">
        <f>IFERROR(VLOOKUP($A204,'CONCENTRADO DE CLAVES'!$I$10:$AU$732,L$8,FALSE),"")</f>
        <v/>
      </c>
      <c r="M204" s="16" t="str">
        <f>IFERROR(VLOOKUP($A204,'CONCENTRADO DE CLAVES'!$I$10:$AU$732,M$8,FALSE),"")</f>
        <v/>
      </c>
      <c r="N204" s="16" t="str">
        <f>IFERROR(VLOOKUP($A204,'CONCENTRADO DE CLAVES'!$I$10:$AU$732,N$8,FALSE),"")</f>
        <v/>
      </c>
      <c r="O204" s="16" t="str">
        <f>IFERROR(VLOOKUP($A204,'CONCENTRADO DE CLAVES'!$I$10:$AU$732,O$8,FALSE),"")</f>
        <v/>
      </c>
      <c r="P204" s="16" t="str">
        <f>IFERROR(VLOOKUP($A204,'CONCENTRADO DE CLAVES'!$I$10:$AU$732,P$8,FALSE),"")</f>
        <v/>
      </c>
      <c r="Q204" s="16" t="str">
        <f>IFERROR(VLOOKUP($A204,'CONCENTRADO DE CLAVES'!$I$10:$AU$732,Q$8,FALSE),"")</f>
        <v/>
      </c>
      <c r="R204" s="16" t="str">
        <f>IFERROR(VLOOKUP($A204,'CONCENTRADO DE CLAVES'!$I$10:$AU$732,R$8,FALSE),"")</f>
        <v/>
      </c>
      <c r="S204" s="16" t="str">
        <f>IFERROR(VLOOKUP($A204,'CONCENTRADO DE CLAVES'!$I$10:$AU$732,S$8,FALSE),"")</f>
        <v/>
      </c>
      <c r="T204" s="16" t="str">
        <f>IFERROR(VLOOKUP($A204,'CONCENTRADO DE CLAVES'!$I$10:$AU$732,T$8,FALSE),"")</f>
        <v/>
      </c>
      <c r="U204" s="98" t="str">
        <f>IFERROR(VLOOKUP($A204,'CONCENTRADO DE CLAVES'!$I$10:$AU$732,U$8,FALSE),"")</f>
        <v/>
      </c>
      <c r="V204" s="31" t="str">
        <f>IFERROR(VLOOKUP($A204,'CONCENTRADO DE CLAVES'!$I$10:$AU$732,V$8,FALSE),"")</f>
        <v/>
      </c>
      <c r="W204" s="13" t="str">
        <f>IFERROR(VLOOKUP($A204,'CONCENTRADO DE CLAVES'!$I$10:$AU$732,W$8,FALSE),"")</f>
        <v/>
      </c>
      <c r="X204" s="13" t="str">
        <f>IFERROR(VLOOKUP($A204,'CONCENTRADO DE CLAVES'!$I$10:$AU$732,X$8,FALSE),"")</f>
        <v/>
      </c>
      <c r="Y204" s="13" t="str">
        <f>IFERROR(VLOOKUP($A204,'CONCENTRADO DE CLAVES'!$I$10:$AU$732,Y$8,FALSE),"")</f>
        <v/>
      </c>
      <c r="Z204" s="37" t="str">
        <f>IFERROR(VLOOKUP($A204,'CONCENTRADO DE CLAVES'!$I$10:$AU$732,Z$8,FALSE),"")</f>
        <v/>
      </c>
      <c r="AA204" s="13" t="str">
        <f>IFERROR(VLOOKUP($A204,'CONCENTRADO DE CLAVES'!$I$10:$AU$732,AA$8,FALSE),"")</f>
        <v/>
      </c>
      <c r="AB204" s="13" t="str">
        <f>IFERROR(VLOOKUP($A204,'CONCENTRADO DE CLAVES'!$I$10:$AU$732,AB$8,FALSE),"")</f>
        <v/>
      </c>
      <c r="AC204" s="13" t="str">
        <f>IFERROR(VLOOKUP($A204,'CONCENTRADO DE CLAVES'!$I$10:$AU$732,AC$8,FALSE),"")</f>
        <v/>
      </c>
      <c r="AD204" s="37" t="str">
        <f>IFERROR(VLOOKUP($A204,'CONCENTRADO DE CLAVES'!$I$10:$AU$732,AD$8,FALSE),"")</f>
        <v/>
      </c>
      <c r="AE204" s="13" t="str">
        <f>IFERROR(VLOOKUP($A204,'CONCENTRADO DE CLAVES'!$I$10:$AU$732,AE$8,FALSE),"")</f>
        <v/>
      </c>
      <c r="AF204" s="13" t="str">
        <f>IFERROR(VLOOKUP($A204,'CONCENTRADO DE CLAVES'!$I$10:$AU$732,AF$8,FALSE),"")</f>
        <v/>
      </c>
      <c r="AG204" s="13" t="str">
        <f>IFERROR(VLOOKUP($A204,'CONCENTRADO DE CLAVES'!$I$10:$AU$732,AG$8,FALSE),"")</f>
        <v/>
      </c>
      <c r="AH204" s="37" t="str">
        <f>IFERROR(VLOOKUP($A204,'CONCENTRADO DE CLAVES'!$I$10:$AU$732,AH$8,FALSE),"")</f>
        <v/>
      </c>
      <c r="AI204" s="13" t="str">
        <f>IFERROR(VLOOKUP($A204,'CONCENTRADO DE CLAVES'!$I$10:$AU$732,AI$8,FALSE),"")</f>
        <v/>
      </c>
      <c r="AJ204" s="13" t="str">
        <f>IFERROR(VLOOKUP($A204,'CONCENTRADO DE CLAVES'!$I$10:$AU$732,AJ$8,FALSE),"")</f>
        <v/>
      </c>
      <c r="AK204" s="13" t="str">
        <f>IFERROR(VLOOKUP($A204,'CONCENTRADO DE CLAVES'!$I$10:$AU$732,AK$8,FALSE),"")</f>
        <v/>
      </c>
      <c r="AL204" s="37" t="str">
        <f>IFERROR(VLOOKUP($A204,'CONCENTRADO DE CLAVES'!$I$10:$AU$732,AL$8,FALSE),"")</f>
        <v/>
      </c>
      <c r="AM204" s="69" t="str">
        <f>IFERROR(VLOOKUP($A204,'CONCENTRADO DE CLAVES'!$I$10:$AU$732,AM$8,FALSE),"")</f>
        <v/>
      </c>
    </row>
    <row r="205" spans="1:39" x14ac:dyDescent="0.25">
      <c r="A205" s="15">
        <v>196</v>
      </c>
      <c r="B205" s="16" t="str">
        <f>IFERROR(VLOOKUP($A205,'CONCENTRADO DE CLAVES'!$I$10:$AU$732,B$8,FALSE),"")</f>
        <v/>
      </c>
      <c r="C205" s="16" t="str">
        <f>IFERROR(VLOOKUP($A205,'CONCENTRADO DE CLAVES'!$I$10:$AU$732,C$8,FALSE),"")</f>
        <v/>
      </c>
      <c r="D205" s="16" t="str">
        <f>IFERROR(VLOOKUP($A205,'CONCENTRADO DE CLAVES'!$I$10:$AU$732,D$8,FALSE),"")</f>
        <v/>
      </c>
      <c r="E205" s="16" t="str">
        <f>IFERROR(VLOOKUP($A205,'CONCENTRADO DE CLAVES'!$I$10:$AU$732,E$8,FALSE),"")</f>
        <v/>
      </c>
      <c r="F205" s="16" t="str">
        <f>IFERROR(VLOOKUP($A205,'CONCENTRADO DE CLAVES'!$I$10:$AU$732,F$8,FALSE),"")</f>
        <v/>
      </c>
      <c r="G205" s="16" t="str">
        <f>IFERROR(VLOOKUP($A205,'CONCENTRADO DE CLAVES'!$I$10:$AU$732,G$8,FALSE),"")</f>
        <v/>
      </c>
      <c r="H205" s="16" t="str">
        <f>IFERROR(VLOOKUP($A205,'CONCENTRADO DE CLAVES'!$I$10:$AU$732,H$8,FALSE),"")</f>
        <v/>
      </c>
      <c r="I205" s="16" t="str">
        <f>IFERROR(VLOOKUP($A205,'CONCENTRADO DE CLAVES'!$I$10:$AU$732,I$8,FALSE),"")</f>
        <v/>
      </c>
      <c r="J205" s="16" t="str">
        <f>IFERROR(VLOOKUP($A205,'CONCENTRADO DE CLAVES'!$I$10:$AU$732,J$8,FALSE),"")</f>
        <v/>
      </c>
      <c r="K205" s="16" t="str">
        <f>IFERROR(VLOOKUP($A205,'CONCENTRADO DE CLAVES'!$I$10:$AU$732,K$8,FALSE),"")</f>
        <v/>
      </c>
      <c r="L205" s="16" t="str">
        <f>IFERROR(VLOOKUP($A205,'CONCENTRADO DE CLAVES'!$I$10:$AU$732,L$8,FALSE),"")</f>
        <v/>
      </c>
      <c r="M205" s="16" t="str">
        <f>IFERROR(VLOOKUP($A205,'CONCENTRADO DE CLAVES'!$I$10:$AU$732,M$8,FALSE),"")</f>
        <v/>
      </c>
      <c r="N205" s="16" t="str">
        <f>IFERROR(VLOOKUP($A205,'CONCENTRADO DE CLAVES'!$I$10:$AU$732,N$8,FALSE),"")</f>
        <v/>
      </c>
      <c r="O205" s="16" t="str">
        <f>IFERROR(VLOOKUP($A205,'CONCENTRADO DE CLAVES'!$I$10:$AU$732,O$8,FALSE),"")</f>
        <v/>
      </c>
      <c r="P205" s="16" t="str">
        <f>IFERROR(VLOOKUP($A205,'CONCENTRADO DE CLAVES'!$I$10:$AU$732,P$8,FALSE),"")</f>
        <v/>
      </c>
      <c r="Q205" s="16" t="str">
        <f>IFERROR(VLOOKUP($A205,'CONCENTRADO DE CLAVES'!$I$10:$AU$732,Q$8,FALSE),"")</f>
        <v/>
      </c>
      <c r="R205" s="16" t="str">
        <f>IFERROR(VLOOKUP($A205,'CONCENTRADO DE CLAVES'!$I$10:$AU$732,R$8,FALSE),"")</f>
        <v/>
      </c>
      <c r="S205" s="16" t="str">
        <f>IFERROR(VLOOKUP($A205,'CONCENTRADO DE CLAVES'!$I$10:$AU$732,S$8,FALSE),"")</f>
        <v/>
      </c>
      <c r="T205" s="16" t="str">
        <f>IFERROR(VLOOKUP($A205,'CONCENTRADO DE CLAVES'!$I$10:$AU$732,T$8,FALSE),"")</f>
        <v/>
      </c>
      <c r="U205" s="98" t="str">
        <f>IFERROR(VLOOKUP($A205,'CONCENTRADO DE CLAVES'!$I$10:$AU$732,U$8,FALSE),"")</f>
        <v/>
      </c>
      <c r="V205" s="31" t="str">
        <f>IFERROR(VLOOKUP($A205,'CONCENTRADO DE CLAVES'!$I$10:$AU$732,V$8,FALSE),"")</f>
        <v/>
      </c>
      <c r="W205" s="13" t="str">
        <f>IFERROR(VLOOKUP($A205,'CONCENTRADO DE CLAVES'!$I$10:$AU$732,W$8,FALSE),"")</f>
        <v/>
      </c>
      <c r="X205" s="13" t="str">
        <f>IFERROR(VLOOKUP($A205,'CONCENTRADO DE CLAVES'!$I$10:$AU$732,X$8,FALSE),"")</f>
        <v/>
      </c>
      <c r="Y205" s="13" t="str">
        <f>IFERROR(VLOOKUP($A205,'CONCENTRADO DE CLAVES'!$I$10:$AU$732,Y$8,FALSE),"")</f>
        <v/>
      </c>
      <c r="Z205" s="37" t="str">
        <f>IFERROR(VLOOKUP($A205,'CONCENTRADO DE CLAVES'!$I$10:$AU$732,Z$8,FALSE),"")</f>
        <v/>
      </c>
      <c r="AA205" s="13" t="str">
        <f>IFERROR(VLOOKUP($A205,'CONCENTRADO DE CLAVES'!$I$10:$AU$732,AA$8,FALSE),"")</f>
        <v/>
      </c>
      <c r="AB205" s="13" t="str">
        <f>IFERROR(VLOOKUP($A205,'CONCENTRADO DE CLAVES'!$I$10:$AU$732,AB$8,FALSE),"")</f>
        <v/>
      </c>
      <c r="AC205" s="13" t="str">
        <f>IFERROR(VLOOKUP($A205,'CONCENTRADO DE CLAVES'!$I$10:$AU$732,AC$8,FALSE),"")</f>
        <v/>
      </c>
      <c r="AD205" s="37" t="str">
        <f>IFERROR(VLOOKUP($A205,'CONCENTRADO DE CLAVES'!$I$10:$AU$732,AD$8,FALSE),"")</f>
        <v/>
      </c>
      <c r="AE205" s="13" t="str">
        <f>IFERROR(VLOOKUP($A205,'CONCENTRADO DE CLAVES'!$I$10:$AU$732,AE$8,FALSE),"")</f>
        <v/>
      </c>
      <c r="AF205" s="13" t="str">
        <f>IFERROR(VLOOKUP($A205,'CONCENTRADO DE CLAVES'!$I$10:$AU$732,AF$8,FALSE),"")</f>
        <v/>
      </c>
      <c r="AG205" s="13" t="str">
        <f>IFERROR(VLOOKUP($A205,'CONCENTRADO DE CLAVES'!$I$10:$AU$732,AG$8,FALSE),"")</f>
        <v/>
      </c>
      <c r="AH205" s="37" t="str">
        <f>IFERROR(VLOOKUP($A205,'CONCENTRADO DE CLAVES'!$I$10:$AU$732,AH$8,FALSE),"")</f>
        <v/>
      </c>
      <c r="AI205" s="13" t="str">
        <f>IFERROR(VLOOKUP($A205,'CONCENTRADO DE CLAVES'!$I$10:$AU$732,AI$8,FALSE),"")</f>
        <v/>
      </c>
      <c r="AJ205" s="13" t="str">
        <f>IFERROR(VLOOKUP($A205,'CONCENTRADO DE CLAVES'!$I$10:$AU$732,AJ$8,FALSE),"")</f>
        <v/>
      </c>
      <c r="AK205" s="13" t="str">
        <f>IFERROR(VLOOKUP($A205,'CONCENTRADO DE CLAVES'!$I$10:$AU$732,AK$8,FALSE),"")</f>
        <v/>
      </c>
      <c r="AL205" s="37" t="str">
        <f>IFERROR(VLOOKUP($A205,'CONCENTRADO DE CLAVES'!$I$10:$AU$732,AL$8,FALSE),"")</f>
        <v/>
      </c>
      <c r="AM205" s="69" t="str">
        <f>IFERROR(VLOOKUP($A205,'CONCENTRADO DE CLAVES'!$I$10:$AU$732,AM$8,FALSE),"")</f>
        <v/>
      </c>
    </row>
    <row r="206" spans="1:39" x14ac:dyDescent="0.25">
      <c r="A206" s="15">
        <v>197</v>
      </c>
      <c r="B206" s="16" t="str">
        <f>IFERROR(VLOOKUP($A206,'CONCENTRADO DE CLAVES'!$I$10:$AU$732,B$8,FALSE),"")</f>
        <v/>
      </c>
      <c r="C206" s="16" t="str">
        <f>IFERROR(VLOOKUP($A206,'CONCENTRADO DE CLAVES'!$I$10:$AU$732,C$8,FALSE),"")</f>
        <v/>
      </c>
      <c r="D206" s="16" t="str">
        <f>IFERROR(VLOOKUP($A206,'CONCENTRADO DE CLAVES'!$I$10:$AU$732,D$8,FALSE),"")</f>
        <v/>
      </c>
      <c r="E206" s="16" t="str">
        <f>IFERROR(VLOOKUP($A206,'CONCENTRADO DE CLAVES'!$I$10:$AU$732,E$8,FALSE),"")</f>
        <v/>
      </c>
      <c r="F206" s="16" t="str">
        <f>IFERROR(VLOOKUP($A206,'CONCENTRADO DE CLAVES'!$I$10:$AU$732,F$8,FALSE),"")</f>
        <v/>
      </c>
      <c r="G206" s="16" t="str">
        <f>IFERROR(VLOOKUP($A206,'CONCENTRADO DE CLAVES'!$I$10:$AU$732,G$8,FALSE),"")</f>
        <v/>
      </c>
      <c r="H206" s="16" t="str">
        <f>IFERROR(VLOOKUP($A206,'CONCENTRADO DE CLAVES'!$I$10:$AU$732,H$8,FALSE),"")</f>
        <v/>
      </c>
      <c r="I206" s="16" t="str">
        <f>IFERROR(VLOOKUP($A206,'CONCENTRADO DE CLAVES'!$I$10:$AU$732,I$8,FALSE),"")</f>
        <v/>
      </c>
      <c r="J206" s="16" t="str">
        <f>IFERROR(VLOOKUP($A206,'CONCENTRADO DE CLAVES'!$I$10:$AU$732,J$8,FALSE),"")</f>
        <v/>
      </c>
      <c r="K206" s="16" t="str">
        <f>IFERROR(VLOOKUP($A206,'CONCENTRADO DE CLAVES'!$I$10:$AU$732,K$8,FALSE),"")</f>
        <v/>
      </c>
      <c r="L206" s="16" t="str">
        <f>IFERROR(VLOOKUP($A206,'CONCENTRADO DE CLAVES'!$I$10:$AU$732,L$8,FALSE),"")</f>
        <v/>
      </c>
      <c r="M206" s="16" t="str">
        <f>IFERROR(VLOOKUP($A206,'CONCENTRADO DE CLAVES'!$I$10:$AU$732,M$8,FALSE),"")</f>
        <v/>
      </c>
      <c r="N206" s="16" t="str">
        <f>IFERROR(VLOOKUP($A206,'CONCENTRADO DE CLAVES'!$I$10:$AU$732,N$8,FALSE),"")</f>
        <v/>
      </c>
      <c r="O206" s="16" t="str">
        <f>IFERROR(VLOOKUP($A206,'CONCENTRADO DE CLAVES'!$I$10:$AU$732,O$8,FALSE),"")</f>
        <v/>
      </c>
      <c r="P206" s="16" t="str">
        <f>IFERROR(VLOOKUP($A206,'CONCENTRADO DE CLAVES'!$I$10:$AU$732,P$8,FALSE),"")</f>
        <v/>
      </c>
      <c r="Q206" s="16" t="str">
        <f>IFERROR(VLOOKUP($A206,'CONCENTRADO DE CLAVES'!$I$10:$AU$732,Q$8,FALSE),"")</f>
        <v/>
      </c>
      <c r="R206" s="16" t="str">
        <f>IFERROR(VLOOKUP($A206,'CONCENTRADO DE CLAVES'!$I$10:$AU$732,R$8,FALSE),"")</f>
        <v/>
      </c>
      <c r="S206" s="16" t="str">
        <f>IFERROR(VLOOKUP($A206,'CONCENTRADO DE CLAVES'!$I$10:$AU$732,S$8,FALSE),"")</f>
        <v/>
      </c>
      <c r="T206" s="16" t="str">
        <f>IFERROR(VLOOKUP($A206,'CONCENTRADO DE CLAVES'!$I$10:$AU$732,T$8,FALSE),"")</f>
        <v/>
      </c>
      <c r="U206" s="98" t="str">
        <f>IFERROR(VLOOKUP($A206,'CONCENTRADO DE CLAVES'!$I$10:$AU$732,U$8,FALSE),"")</f>
        <v/>
      </c>
      <c r="V206" s="31" t="str">
        <f>IFERROR(VLOOKUP($A206,'CONCENTRADO DE CLAVES'!$I$10:$AU$732,V$8,FALSE),"")</f>
        <v/>
      </c>
      <c r="W206" s="13" t="str">
        <f>IFERROR(VLOOKUP($A206,'CONCENTRADO DE CLAVES'!$I$10:$AU$732,W$8,FALSE),"")</f>
        <v/>
      </c>
      <c r="X206" s="13" t="str">
        <f>IFERROR(VLOOKUP($A206,'CONCENTRADO DE CLAVES'!$I$10:$AU$732,X$8,FALSE),"")</f>
        <v/>
      </c>
      <c r="Y206" s="13" t="str">
        <f>IFERROR(VLOOKUP($A206,'CONCENTRADO DE CLAVES'!$I$10:$AU$732,Y$8,FALSE),"")</f>
        <v/>
      </c>
      <c r="Z206" s="37" t="str">
        <f>IFERROR(VLOOKUP($A206,'CONCENTRADO DE CLAVES'!$I$10:$AU$732,Z$8,FALSE),"")</f>
        <v/>
      </c>
      <c r="AA206" s="13" t="str">
        <f>IFERROR(VLOOKUP($A206,'CONCENTRADO DE CLAVES'!$I$10:$AU$732,AA$8,FALSE),"")</f>
        <v/>
      </c>
      <c r="AB206" s="13" t="str">
        <f>IFERROR(VLOOKUP($A206,'CONCENTRADO DE CLAVES'!$I$10:$AU$732,AB$8,FALSE),"")</f>
        <v/>
      </c>
      <c r="AC206" s="13" t="str">
        <f>IFERROR(VLOOKUP($A206,'CONCENTRADO DE CLAVES'!$I$10:$AU$732,AC$8,FALSE),"")</f>
        <v/>
      </c>
      <c r="AD206" s="37" t="str">
        <f>IFERROR(VLOOKUP($A206,'CONCENTRADO DE CLAVES'!$I$10:$AU$732,AD$8,FALSE),"")</f>
        <v/>
      </c>
      <c r="AE206" s="13" t="str">
        <f>IFERROR(VLOOKUP($A206,'CONCENTRADO DE CLAVES'!$I$10:$AU$732,AE$8,FALSE),"")</f>
        <v/>
      </c>
      <c r="AF206" s="13" t="str">
        <f>IFERROR(VLOOKUP($A206,'CONCENTRADO DE CLAVES'!$I$10:$AU$732,AF$8,FALSE),"")</f>
        <v/>
      </c>
      <c r="AG206" s="13" t="str">
        <f>IFERROR(VLOOKUP($A206,'CONCENTRADO DE CLAVES'!$I$10:$AU$732,AG$8,FALSE),"")</f>
        <v/>
      </c>
      <c r="AH206" s="37" t="str">
        <f>IFERROR(VLOOKUP($A206,'CONCENTRADO DE CLAVES'!$I$10:$AU$732,AH$8,FALSE),"")</f>
        <v/>
      </c>
      <c r="AI206" s="13" t="str">
        <f>IFERROR(VLOOKUP($A206,'CONCENTRADO DE CLAVES'!$I$10:$AU$732,AI$8,FALSE),"")</f>
        <v/>
      </c>
      <c r="AJ206" s="13" t="str">
        <f>IFERROR(VLOOKUP($A206,'CONCENTRADO DE CLAVES'!$I$10:$AU$732,AJ$8,FALSE),"")</f>
        <v/>
      </c>
      <c r="AK206" s="13" t="str">
        <f>IFERROR(VLOOKUP($A206,'CONCENTRADO DE CLAVES'!$I$10:$AU$732,AK$8,FALSE),"")</f>
        <v/>
      </c>
      <c r="AL206" s="37" t="str">
        <f>IFERROR(VLOOKUP($A206,'CONCENTRADO DE CLAVES'!$I$10:$AU$732,AL$8,FALSE),"")</f>
        <v/>
      </c>
      <c r="AM206" s="69" t="str">
        <f>IFERROR(VLOOKUP($A206,'CONCENTRADO DE CLAVES'!$I$10:$AU$732,AM$8,FALSE),"")</f>
        <v/>
      </c>
    </row>
    <row r="207" spans="1:39" x14ac:dyDescent="0.25">
      <c r="A207" s="15">
        <v>198</v>
      </c>
      <c r="B207" s="16" t="str">
        <f>IFERROR(VLOOKUP($A207,'CONCENTRADO DE CLAVES'!$I$10:$AU$732,B$8,FALSE),"")</f>
        <v/>
      </c>
      <c r="C207" s="16" t="str">
        <f>IFERROR(VLOOKUP($A207,'CONCENTRADO DE CLAVES'!$I$10:$AU$732,C$8,FALSE),"")</f>
        <v/>
      </c>
      <c r="D207" s="16" t="str">
        <f>IFERROR(VLOOKUP($A207,'CONCENTRADO DE CLAVES'!$I$10:$AU$732,D$8,FALSE),"")</f>
        <v/>
      </c>
      <c r="E207" s="16" t="str">
        <f>IFERROR(VLOOKUP($A207,'CONCENTRADO DE CLAVES'!$I$10:$AU$732,E$8,FALSE),"")</f>
        <v/>
      </c>
      <c r="F207" s="16" t="str">
        <f>IFERROR(VLOOKUP($A207,'CONCENTRADO DE CLAVES'!$I$10:$AU$732,F$8,FALSE),"")</f>
        <v/>
      </c>
      <c r="G207" s="16" t="str">
        <f>IFERROR(VLOOKUP($A207,'CONCENTRADO DE CLAVES'!$I$10:$AU$732,G$8,FALSE),"")</f>
        <v/>
      </c>
      <c r="H207" s="16" t="str">
        <f>IFERROR(VLOOKUP($A207,'CONCENTRADO DE CLAVES'!$I$10:$AU$732,H$8,FALSE),"")</f>
        <v/>
      </c>
      <c r="I207" s="16" t="str">
        <f>IFERROR(VLOOKUP($A207,'CONCENTRADO DE CLAVES'!$I$10:$AU$732,I$8,FALSE),"")</f>
        <v/>
      </c>
      <c r="J207" s="16" t="str">
        <f>IFERROR(VLOOKUP($A207,'CONCENTRADO DE CLAVES'!$I$10:$AU$732,J$8,FALSE),"")</f>
        <v/>
      </c>
      <c r="K207" s="16" t="str">
        <f>IFERROR(VLOOKUP($A207,'CONCENTRADO DE CLAVES'!$I$10:$AU$732,K$8,FALSE),"")</f>
        <v/>
      </c>
      <c r="L207" s="16" t="str">
        <f>IFERROR(VLOOKUP($A207,'CONCENTRADO DE CLAVES'!$I$10:$AU$732,L$8,FALSE),"")</f>
        <v/>
      </c>
      <c r="M207" s="16" t="str">
        <f>IFERROR(VLOOKUP($A207,'CONCENTRADO DE CLAVES'!$I$10:$AU$732,M$8,FALSE),"")</f>
        <v/>
      </c>
      <c r="N207" s="16" t="str">
        <f>IFERROR(VLOOKUP($A207,'CONCENTRADO DE CLAVES'!$I$10:$AU$732,N$8,FALSE),"")</f>
        <v/>
      </c>
      <c r="O207" s="16" t="str">
        <f>IFERROR(VLOOKUP($A207,'CONCENTRADO DE CLAVES'!$I$10:$AU$732,O$8,FALSE),"")</f>
        <v/>
      </c>
      <c r="P207" s="16" t="str">
        <f>IFERROR(VLOOKUP($A207,'CONCENTRADO DE CLAVES'!$I$10:$AU$732,P$8,FALSE),"")</f>
        <v/>
      </c>
      <c r="Q207" s="16" t="str">
        <f>IFERROR(VLOOKUP($A207,'CONCENTRADO DE CLAVES'!$I$10:$AU$732,Q$8,FALSE),"")</f>
        <v/>
      </c>
      <c r="R207" s="16" t="str">
        <f>IFERROR(VLOOKUP($A207,'CONCENTRADO DE CLAVES'!$I$10:$AU$732,R$8,FALSE),"")</f>
        <v/>
      </c>
      <c r="S207" s="16" t="str">
        <f>IFERROR(VLOOKUP($A207,'CONCENTRADO DE CLAVES'!$I$10:$AU$732,S$8,FALSE),"")</f>
        <v/>
      </c>
      <c r="T207" s="16" t="str">
        <f>IFERROR(VLOOKUP($A207,'CONCENTRADO DE CLAVES'!$I$10:$AU$732,T$8,FALSE),"")</f>
        <v/>
      </c>
      <c r="U207" s="98" t="str">
        <f>IFERROR(VLOOKUP($A207,'CONCENTRADO DE CLAVES'!$I$10:$AU$732,U$8,FALSE),"")</f>
        <v/>
      </c>
      <c r="V207" s="31" t="str">
        <f>IFERROR(VLOOKUP($A207,'CONCENTRADO DE CLAVES'!$I$10:$AU$732,V$8,FALSE),"")</f>
        <v/>
      </c>
      <c r="W207" s="13" t="str">
        <f>IFERROR(VLOOKUP($A207,'CONCENTRADO DE CLAVES'!$I$10:$AU$732,W$8,FALSE),"")</f>
        <v/>
      </c>
      <c r="X207" s="13" t="str">
        <f>IFERROR(VLOOKUP($A207,'CONCENTRADO DE CLAVES'!$I$10:$AU$732,X$8,FALSE),"")</f>
        <v/>
      </c>
      <c r="Y207" s="13" t="str">
        <f>IFERROR(VLOOKUP($A207,'CONCENTRADO DE CLAVES'!$I$10:$AU$732,Y$8,FALSE),"")</f>
        <v/>
      </c>
      <c r="Z207" s="37" t="str">
        <f>IFERROR(VLOOKUP($A207,'CONCENTRADO DE CLAVES'!$I$10:$AU$732,Z$8,FALSE),"")</f>
        <v/>
      </c>
      <c r="AA207" s="13" t="str">
        <f>IFERROR(VLOOKUP($A207,'CONCENTRADO DE CLAVES'!$I$10:$AU$732,AA$8,FALSE),"")</f>
        <v/>
      </c>
      <c r="AB207" s="13" t="str">
        <f>IFERROR(VLOOKUP($A207,'CONCENTRADO DE CLAVES'!$I$10:$AU$732,AB$8,FALSE),"")</f>
        <v/>
      </c>
      <c r="AC207" s="13" t="str">
        <f>IFERROR(VLOOKUP($A207,'CONCENTRADO DE CLAVES'!$I$10:$AU$732,AC$8,FALSE),"")</f>
        <v/>
      </c>
      <c r="AD207" s="37" t="str">
        <f>IFERROR(VLOOKUP($A207,'CONCENTRADO DE CLAVES'!$I$10:$AU$732,AD$8,FALSE),"")</f>
        <v/>
      </c>
      <c r="AE207" s="13" t="str">
        <f>IFERROR(VLOOKUP($A207,'CONCENTRADO DE CLAVES'!$I$10:$AU$732,AE$8,FALSE),"")</f>
        <v/>
      </c>
      <c r="AF207" s="13" t="str">
        <f>IFERROR(VLOOKUP($A207,'CONCENTRADO DE CLAVES'!$I$10:$AU$732,AF$8,FALSE),"")</f>
        <v/>
      </c>
      <c r="AG207" s="13" t="str">
        <f>IFERROR(VLOOKUP($A207,'CONCENTRADO DE CLAVES'!$I$10:$AU$732,AG$8,FALSE),"")</f>
        <v/>
      </c>
      <c r="AH207" s="37" t="str">
        <f>IFERROR(VLOOKUP($A207,'CONCENTRADO DE CLAVES'!$I$10:$AU$732,AH$8,FALSE),"")</f>
        <v/>
      </c>
      <c r="AI207" s="13" t="str">
        <f>IFERROR(VLOOKUP($A207,'CONCENTRADO DE CLAVES'!$I$10:$AU$732,AI$8,FALSE),"")</f>
        <v/>
      </c>
      <c r="AJ207" s="13" t="str">
        <f>IFERROR(VLOOKUP($A207,'CONCENTRADO DE CLAVES'!$I$10:$AU$732,AJ$8,FALSE),"")</f>
        <v/>
      </c>
      <c r="AK207" s="13" t="str">
        <f>IFERROR(VLOOKUP($A207,'CONCENTRADO DE CLAVES'!$I$10:$AU$732,AK$8,FALSE),"")</f>
        <v/>
      </c>
      <c r="AL207" s="37" t="str">
        <f>IFERROR(VLOOKUP($A207,'CONCENTRADO DE CLAVES'!$I$10:$AU$732,AL$8,FALSE),"")</f>
        <v/>
      </c>
      <c r="AM207" s="69" t="str">
        <f>IFERROR(VLOOKUP($A207,'CONCENTRADO DE CLAVES'!$I$10:$AU$732,AM$8,FALSE),"")</f>
        <v/>
      </c>
    </row>
    <row r="208" spans="1:39" x14ac:dyDescent="0.25">
      <c r="A208" s="15">
        <v>199</v>
      </c>
      <c r="B208" s="16" t="str">
        <f>IFERROR(VLOOKUP($A208,'CONCENTRADO DE CLAVES'!$I$10:$AU$732,B$8,FALSE),"")</f>
        <v/>
      </c>
      <c r="C208" s="16" t="str">
        <f>IFERROR(VLOOKUP($A208,'CONCENTRADO DE CLAVES'!$I$10:$AU$732,C$8,FALSE),"")</f>
        <v/>
      </c>
      <c r="D208" s="16" t="str">
        <f>IFERROR(VLOOKUP($A208,'CONCENTRADO DE CLAVES'!$I$10:$AU$732,D$8,FALSE),"")</f>
        <v/>
      </c>
      <c r="E208" s="16" t="str">
        <f>IFERROR(VLOOKUP($A208,'CONCENTRADO DE CLAVES'!$I$10:$AU$732,E$8,FALSE),"")</f>
        <v/>
      </c>
      <c r="F208" s="16" t="str">
        <f>IFERROR(VLOOKUP($A208,'CONCENTRADO DE CLAVES'!$I$10:$AU$732,F$8,FALSE),"")</f>
        <v/>
      </c>
      <c r="G208" s="16" t="str">
        <f>IFERROR(VLOOKUP($A208,'CONCENTRADO DE CLAVES'!$I$10:$AU$732,G$8,FALSE),"")</f>
        <v/>
      </c>
      <c r="H208" s="16" t="str">
        <f>IFERROR(VLOOKUP($A208,'CONCENTRADO DE CLAVES'!$I$10:$AU$732,H$8,FALSE),"")</f>
        <v/>
      </c>
      <c r="I208" s="16" t="str">
        <f>IFERROR(VLOOKUP($A208,'CONCENTRADO DE CLAVES'!$I$10:$AU$732,I$8,FALSE),"")</f>
        <v/>
      </c>
      <c r="J208" s="16" t="str">
        <f>IFERROR(VLOOKUP($A208,'CONCENTRADO DE CLAVES'!$I$10:$AU$732,J$8,FALSE),"")</f>
        <v/>
      </c>
      <c r="K208" s="16" t="str">
        <f>IFERROR(VLOOKUP($A208,'CONCENTRADO DE CLAVES'!$I$10:$AU$732,K$8,FALSE),"")</f>
        <v/>
      </c>
      <c r="L208" s="16" t="str">
        <f>IFERROR(VLOOKUP($A208,'CONCENTRADO DE CLAVES'!$I$10:$AU$732,L$8,FALSE),"")</f>
        <v/>
      </c>
      <c r="M208" s="16" t="str">
        <f>IFERROR(VLOOKUP($A208,'CONCENTRADO DE CLAVES'!$I$10:$AU$732,M$8,FALSE),"")</f>
        <v/>
      </c>
      <c r="N208" s="16" t="str">
        <f>IFERROR(VLOOKUP($A208,'CONCENTRADO DE CLAVES'!$I$10:$AU$732,N$8,FALSE),"")</f>
        <v/>
      </c>
      <c r="O208" s="16" t="str">
        <f>IFERROR(VLOOKUP($A208,'CONCENTRADO DE CLAVES'!$I$10:$AU$732,O$8,FALSE),"")</f>
        <v/>
      </c>
      <c r="P208" s="16" t="str">
        <f>IFERROR(VLOOKUP($A208,'CONCENTRADO DE CLAVES'!$I$10:$AU$732,P$8,FALSE),"")</f>
        <v/>
      </c>
      <c r="Q208" s="16" t="str">
        <f>IFERROR(VLOOKUP($A208,'CONCENTRADO DE CLAVES'!$I$10:$AU$732,Q$8,FALSE),"")</f>
        <v/>
      </c>
      <c r="R208" s="16" t="str">
        <f>IFERROR(VLOOKUP($A208,'CONCENTRADO DE CLAVES'!$I$10:$AU$732,R$8,FALSE),"")</f>
        <v/>
      </c>
      <c r="S208" s="16" t="str">
        <f>IFERROR(VLOOKUP($A208,'CONCENTRADO DE CLAVES'!$I$10:$AU$732,S$8,FALSE),"")</f>
        <v/>
      </c>
      <c r="T208" s="16" t="str">
        <f>IFERROR(VLOOKUP($A208,'CONCENTRADO DE CLAVES'!$I$10:$AU$732,T$8,FALSE),"")</f>
        <v/>
      </c>
      <c r="U208" s="98" t="str">
        <f>IFERROR(VLOOKUP($A208,'CONCENTRADO DE CLAVES'!$I$10:$AU$732,U$8,FALSE),"")</f>
        <v/>
      </c>
      <c r="V208" s="31" t="str">
        <f>IFERROR(VLOOKUP($A208,'CONCENTRADO DE CLAVES'!$I$10:$AU$732,V$8,FALSE),"")</f>
        <v/>
      </c>
      <c r="W208" s="13" t="str">
        <f>IFERROR(VLOOKUP($A208,'CONCENTRADO DE CLAVES'!$I$10:$AU$732,W$8,FALSE),"")</f>
        <v/>
      </c>
      <c r="X208" s="13" t="str">
        <f>IFERROR(VLOOKUP($A208,'CONCENTRADO DE CLAVES'!$I$10:$AU$732,X$8,FALSE),"")</f>
        <v/>
      </c>
      <c r="Y208" s="13" t="str">
        <f>IFERROR(VLOOKUP($A208,'CONCENTRADO DE CLAVES'!$I$10:$AU$732,Y$8,FALSE),"")</f>
        <v/>
      </c>
      <c r="Z208" s="37" t="str">
        <f>IFERROR(VLOOKUP($A208,'CONCENTRADO DE CLAVES'!$I$10:$AU$732,Z$8,FALSE),"")</f>
        <v/>
      </c>
      <c r="AA208" s="13" t="str">
        <f>IFERROR(VLOOKUP($A208,'CONCENTRADO DE CLAVES'!$I$10:$AU$732,AA$8,FALSE),"")</f>
        <v/>
      </c>
      <c r="AB208" s="13" t="str">
        <f>IFERROR(VLOOKUP($A208,'CONCENTRADO DE CLAVES'!$I$10:$AU$732,AB$8,FALSE),"")</f>
        <v/>
      </c>
      <c r="AC208" s="13" t="str">
        <f>IFERROR(VLOOKUP($A208,'CONCENTRADO DE CLAVES'!$I$10:$AU$732,AC$8,FALSE),"")</f>
        <v/>
      </c>
      <c r="AD208" s="37" t="str">
        <f>IFERROR(VLOOKUP($A208,'CONCENTRADO DE CLAVES'!$I$10:$AU$732,AD$8,FALSE),"")</f>
        <v/>
      </c>
      <c r="AE208" s="13" t="str">
        <f>IFERROR(VLOOKUP($A208,'CONCENTRADO DE CLAVES'!$I$10:$AU$732,AE$8,FALSE),"")</f>
        <v/>
      </c>
      <c r="AF208" s="13" t="str">
        <f>IFERROR(VLOOKUP($A208,'CONCENTRADO DE CLAVES'!$I$10:$AU$732,AF$8,FALSE),"")</f>
        <v/>
      </c>
      <c r="AG208" s="13" t="str">
        <f>IFERROR(VLOOKUP($A208,'CONCENTRADO DE CLAVES'!$I$10:$AU$732,AG$8,FALSE),"")</f>
        <v/>
      </c>
      <c r="AH208" s="37" t="str">
        <f>IFERROR(VLOOKUP($A208,'CONCENTRADO DE CLAVES'!$I$10:$AU$732,AH$8,FALSE),"")</f>
        <v/>
      </c>
      <c r="AI208" s="13" t="str">
        <f>IFERROR(VLOOKUP($A208,'CONCENTRADO DE CLAVES'!$I$10:$AU$732,AI$8,FALSE),"")</f>
        <v/>
      </c>
      <c r="AJ208" s="13" t="str">
        <f>IFERROR(VLOOKUP($A208,'CONCENTRADO DE CLAVES'!$I$10:$AU$732,AJ$8,FALSE),"")</f>
        <v/>
      </c>
      <c r="AK208" s="13" t="str">
        <f>IFERROR(VLOOKUP($A208,'CONCENTRADO DE CLAVES'!$I$10:$AU$732,AK$8,FALSE),"")</f>
        <v/>
      </c>
      <c r="AL208" s="37" t="str">
        <f>IFERROR(VLOOKUP($A208,'CONCENTRADO DE CLAVES'!$I$10:$AU$732,AL$8,FALSE),"")</f>
        <v/>
      </c>
      <c r="AM208" s="69" t="str">
        <f>IFERROR(VLOOKUP($A208,'CONCENTRADO DE CLAVES'!$I$10:$AU$732,AM$8,FALSE),"")</f>
        <v/>
      </c>
    </row>
    <row r="209" spans="1:39" x14ac:dyDescent="0.25">
      <c r="A209" s="15">
        <v>200</v>
      </c>
      <c r="B209" s="16" t="str">
        <f>IFERROR(VLOOKUP($A209,'CONCENTRADO DE CLAVES'!$I$10:$AU$732,B$8,FALSE),"")</f>
        <v/>
      </c>
      <c r="C209" s="16" t="str">
        <f>IFERROR(VLOOKUP($A209,'CONCENTRADO DE CLAVES'!$I$10:$AU$732,C$8,FALSE),"")</f>
        <v/>
      </c>
      <c r="D209" s="16" t="str">
        <f>IFERROR(VLOOKUP($A209,'CONCENTRADO DE CLAVES'!$I$10:$AU$732,D$8,FALSE),"")</f>
        <v/>
      </c>
      <c r="E209" s="16" t="str">
        <f>IFERROR(VLOOKUP($A209,'CONCENTRADO DE CLAVES'!$I$10:$AU$732,E$8,FALSE),"")</f>
        <v/>
      </c>
      <c r="F209" s="16" t="str">
        <f>IFERROR(VLOOKUP($A209,'CONCENTRADO DE CLAVES'!$I$10:$AU$732,F$8,FALSE),"")</f>
        <v/>
      </c>
      <c r="G209" s="16" t="str">
        <f>IFERROR(VLOOKUP($A209,'CONCENTRADO DE CLAVES'!$I$10:$AU$732,G$8,FALSE),"")</f>
        <v/>
      </c>
      <c r="H209" s="16" t="str">
        <f>IFERROR(VLOOKUP($A209,'CONCENTRADO DE CLAVES'!$I$10:$AU$732,H$8,FALSE),"")</f>
        <v/>
      </c>
      <c r="I209" s="16" t="str">
        <f>IFERROR(VLOOKUP($A209,'CONCENTRADO DE CLAVES'!$I$10:$AU$732,I$8,FALSE),"")</f>
        <v/>
      </c>
      <c r="J209" s="16" t="str">
        <f>IFERROR(VLOOKUP($A209,'CONCENTRADO DE CLAVES'!$I$10:$AU$732,J$8,FALSE),"")</f>
        <v/>
      </c>
      <c r="K209" s="16" t="str">
        <f>IFERROR(VLOOKUP($A209,'CONCENTRADO DE CLAVES'!$I$10:$AU$732,K$8,FALSE),"")</f>
        <v/>
      </c>
      <c r="L209" s="16" t="str">
        <f>IFERROR(VLOOKUP($A209,'CONCENTRADO DE CLAVES'!$I$10:$AU$732,L$8,FALSE),"")</f>
        <v/>
      </c>
      <c r="M209" s="16" t="str">
        <f>IFERROR(VLOOKUP($A209,'CONCENTRADO DE CLAVES'!$I$10:$AU$732,M$8,FALSE),"")</f>
        <v/>
      </c>
      <c r="N209" s="16" t="str">
        <f>IFERROR(VLOOKUP($A209,'CONCENTRADO DE CLAVES'!$I$10:$AU$732,N$8,FALSE),"")</f>
        <v/>
      </c>
      <c r="O209" s="16" t="str">
        <f>IFERROR(VLOOKUP($A209,'CONCENTRADO DE CLAVES'!$I$10:$AU$732,O$8,FALSE),"")</f>
        <v/>
      </c>
      <c r="P209" s="16" t="str">
        <f>IFERROR(VLOOKUP($A209,'CONCENTRADO DE CLAVES'!$I$10:$AU$732,P$8,FALSE),"")</f>
        <v/>
      </c>
      <c r="Q209" s="16" t="str">
        <f>IFERROR(VLOOKUP($A209,'CONCENTRADO DE CLAVES'!$I$10:$AU$732,Q$8,FALSE),"")</f>
        <v/>
      </c>
      <c r="R209" s="16" t="str">
        <f>IFERROR(VLOOKUP($A209,'CONCENTRADO DE CLAVES'!$I$10:$AU$732,R$8,FALSE),"")</f>
        <v/>
      </c>
      <c r="S209" s="16" t="str">
        <f>IFERROR(VLOOKUP($A209,'CONCENTRADO DE CLAVES'!$I$10:$AU$732,S$8,FALSE),"")</f>
        <v/>
      </c>
      <c r="T209" s="16" t="str">
        <f>IFERROR(VLOOKUP($A209,'CONCENTRADO DE CLAVES'!$I$10:$AU$732,T$8,FALSE),"")</f>
        <v/>
      </c>
      <c r="U209" s="98" t="str">
        <f>IFERROR(VLOOKUP($A209,'CONCENTRADO DE CLAVES'!$I$10:$AU$732,U$8,FALSE),"")</f>
        <v/>
      </c>
      <c r="V209" s="31" t="str">
        <f>IFERROR(VLOOKUP($A209,'CONCENTRADO DE CLAVES'!$I$10:$AU$732,V$8,FALSE),"")</f>
        <v/>
      </c>
      <c r="W209" s="13" t="str">
        <f>IFERROR(VLOOKUP($A209,'CONCENTRADO DE CLAVES'!$I$10:$AU$732,W$8,FALSE),"")</f>
        <v/>
      </c>
      <c r="X209" s="13" t="str">
        <f>IFERROR(VLOOKUP($A209,'CONCENTRADO DE CLAVES'!$I$10:$AU$732,X$8,FALSE),"")</f>
        <v/>
      </c>
      <c r="Y209" s="13" t="str">
        <f>IFERROR(VLOOKUP($A209,'CONCENTRADO DE CLAVES'!$I$10:$AU$732,Y$8,FALSE),"")</f>
        <v/>
      </c>
      <c r="Z209" s="37" t="str">
        <f>IFERROR(VLOOKUP($A209,'CONCENTRADO DE CLAVES'!$I$10:$AU$732,Z$8,FALSE),"")</f>
        <v/>
      </c>
      <c r="AA209" s="13" t="str">
        <f>IFERROR(VLOOKUP($A209,'CONCENTRADO DE CLAVES'!$I$10:$AU$732,AA$8,FALSE),"")</f>
        <v/>
      </c>
      <c r="AB209" s="13" t="str">
        <f>IFERROR(VLOOKUP($A209,'CONCENTRADO DE CLAVES'!$I$10:$AU$732,AB$8,FALSE),"")</f>
        <v/>
      </c>
      <c r="AC209" s="13" t="str">
        <f>IFERROR(VLOOKUP($A209,'CONCENTRADO DE CLAVES'!$I$10:$AU$732,AC$8,FALSE),"")</f>
        <v/>
      </c>
      <c r="AD209" s="37" t="str">
        <f>IFERROR(VLOOKUP($A209,'CONCENTRADO DE CLAVES'!$I$10:$AU$732,AD$8,FALSE),"")</f>
        <v/>
      </c>
      <c r="AE209" s="13" t="str">
        <f>IFERROR(VLOOKUP($A209,'CONCENTRADO DE CLAVES'!$I$10:$AU$732,AE$8,FALSE),"")</f>
        <v/>
      </c>
      <c r="AF209" s="13" t="str">
        <f>IFERROR(VLOOKUP($A209,'CONCENTRADO DE CLAVES'!$I$10:$AU$732,AF$8,FALSE),"")</f>
        <v/>
      </c>
      <c r="AG209" s="13" t="str">
        <f>IFERROR(VLOOKUP($A209,'CONCENTRADO DE CLAVES'!$I$10:$AU$732,AG$8,FALSE),"")</f>
        <v/>
      </c>
      <c r="AH209" s="37" t="str">
        <f>IFERROR(VLOOKUP($A209,'CONCENTRADO DE CLAVES'!$I$10:$AU$732,AH$8,FALSE),"")</f>
        <v/>
      </c>
      <c r="AI209" s="13" t="str">
        <f>IFERROR(VLOOKUP($A209,'CONCENTRADO DE CLAVES'!$I$10:$AU$732,AI$8,FALSE),"")</f>
        <v/>
      </c>
      <c r="AJ209" s="13" t="str">
        <f>IFERROR(VLOOKUP($A209,'CONCENTRADO DE CLAVES'!$I$10:$AU$732,AJ$8,FALSE),"")</f>
        <v/>
      </c>
      <c r="AK209" s="13" t="str">
        <f>IFERROR(VLOOKUP($A209,'CONCENTRADO DE CLAVES'!$I$10:$AU$732,AK$8,FALSE),"")</f>
        <v/>
      </c>
      <c r="AL209" s="37" t="str">
        <f>IFERROR(VLOOKUP($A209,'CONCENTRADO DE CLAVES'!$I$10:$AU$732,AL$8,FALSE),"")</f>
        <v/>
      </c>
      <c r="AM209" s="69" t="str">
        <f>IFERROR(VLOOKUP($A209,'CONCENTRADO DE CLAVES'!$I$10:$AU$732,AM$8,FALSE),"")</f>
        <v/>
      </c>
    </row>
    <row r="210" spans="1:39" x14ac:dyDescent="0.25">
      <c r="A210" s="15">
        <v>201</v>
      </c>
      <c r="B210" s="16" t="str">
        <f>IFERROR(VLOOKUP($A210,'CONCENTRADO DE CLAVES'!$I$10:$AU$732,B$8,FALSE),"")</f>
        <v/>
      </c>
      <c r="C210" s="16" t="str">
        <f>IFERROR(VLOOKUP($A210,'CONCENTRADO DE CLAVES'!$I$10:$AU$732,C$8,FALSE),"")</f>
        <v/>
      </c>
      <c r="D210" s="16" t="str">
        <f>IFERROR(VLOOKUP($A210,'CONCENTRADO DE CLAVES'!$I$10:$AU$732,D$8,FALSE),"")</f>
        <v/>
      </c>
      <c r="E210" s="16" t="str">
        <f>IFERROR(VLOOKUP($A210,'CONCENTRADO DE CLAVES'!$I$10:$AU$732,E$8,FALSE),"")</f>
        <v/>
      </c>
      <c r="F210" s="16" t="str">
        <f>IFERROR(VLOOKUP($A210,'CONCENTRADO DE CLAVES'!$I$10:$AU$732,F$8,FALSE),"")</f>
        <v/>
      </c>
      <c r="G210" s="16" t="str">
        <f>IFERROR(VLOOKUP($A210,'CONCENTRADO DE CLAVES'!$I$10:$AU$732,G$8,FALSE),"")</f>
        <v/>
      </c>
      <c r="H210" s="16" t="str">
        <f>IFERROR(VLOOKUP($A210,'CONCENTRADO DE CLAVES'!$I$10:$AU$732,H$8,FALSE),"")</f>
        <v/>
      </c>
      <c r="I210" s="16" t="str">
        <f>IFERROR(VLOOKUP($A210,'CONCENTRADO DE CLAVES'!$I$10:$AU$732,I$8,FALSE),"")</f>
        <v/>
      </c>
      <c r="J210" s="16" t="str">
        <f>IFERROR(VLOOKUP($A210,'CONCENTRADO DE CLAVES'!$I$10:$AU$732,J$8,FALSE),"")</f>
        <v/>
      </c>
      <c r="K210" s="16" t="str">
        <f>IFERROR(VLOOKUP($A210,'CONCENTRADO DE CLAVES'!$I$10:$AU$732,K$8,FALSE),"")</f>
        <v/>
      </c>
      <c r="L210" s="16" t="str">
        <f>IFERROR(VLOOKUP($A210,'CONCENTRADO DE CLAVES'!$I$10:$AU$732,L$8,FALSE),"")</f>
        <v/>
      </c>
      <c r="M210" s="16" t="str">
        <f>IFERROR(VLOOKUP($A210,'CONCENTRADO DE CLAVES'!$I$10:$AU$732,M$8,FALSE),"")</f>
        <v/>
      </c>
      <c r="N210" s="16" t="str">
        <f>IFERROR(VLOOKUP($A210,'CONCENTRADO DE CLAVES'!$I$10:$AU$732,N$8,FALSE),"")</f>
        <v/>
      </c>
      <c r="O210" s="16" t="str">
        <f>IFERROR(VLOOKUP($A210,'CONCENTRADO DE CLAVES'!$I$10:$AU$732,O$8,FALSE),"")</f>
        <v/>
      </c>
      <c r="P210" s="16" t="str">
        <f>IFERROR(VLOOKUP($A210,'CONCENTRADO DE CLAVES'!$I$10:$AU$732,P$8,FALSE),"")</f>
        <v/>
      </c>
      <c r="Q210" s="16" t="str">
        <f>IFERROR(VLOOKUP($A210,'CONCENTRADO DE CLAVES'!$I$10:$AU$732,Q$8,FALSE),"")</f>
        <v/>
      </c>
      <c r="R210" s="16" t="str">
        <f>IFERROR(VLOOKUP($A210,'CONCENTRADO DE CLAVES'!$I$10:$AU$732,R$8,FALSE),"")</f>
        <v/>
      </c>
      <c r="S210" s="16" t="str">
        <f>IFERROR(VLOOKUP($A210,'CONCENTRADO DE CLAVES'!$I$10:$AU$732,S$8,FALSE),"")</f>
        <v/>
      </c>
      <c r="T210" s="16" t="str">
        <f>IFERROR(VLOOKUP($A210,'CONCENTRADO DE CLAVES'!$I$10:$AU$732,T$8,FALSE),"")</f>
        <v/>
      </c>
      <c r="U210" s="98" t="str">
        <f>IFERROR(VLOOKUP($A210,'CONCENTRADO DE CLAVES'!$I$10:$AU$732,U$8,FALSE),"")</f>
        <v/>
      </c>
      <c r="V210" s="31" t="str">
        <f>IFERROR(VLOOKUP($A210,'CONCENTRADO DE CLAVES'!$I$10:$AU$732,V$8,FALSE),"")</f>
        <v/>
      </c>
      <c r="W210" s="13" t="str">
        <f>IFERROR(VLOOKUP($A210,'CONCENTRADO DE CLAVES'!$I$10:$AU$732,W$8,FALSE),"")</f>
        <v/>
      </c>
      <c r="X210" s="13" t="str">
        <f>IFERROR(VLOOKUP($A210,'CONCENTRADO DE CLAVES'!$I$10:$AU$732,X$8,FALSE),"")</f>
        <v/>
      </c>
      <c r="Y210" s="13" t="str">
        <f>IFERROR(VLOOKUP($A210,'CONCENTRADO DE CLAVES'!$I$10:$AU$732,Y$8,FALSE),"")</f>
        <v/>
      </c>
      <c r="Z210" s="37" t="str">
        <f>IFERROR(VLOOKUP($A210,'CONCENTRADO DE CLAVES'!$I$10:$AU$732,Z$8,FALSE),"")</f>
        <v/>
      </c>
      <c r="AA210" s="13" t="str">
        <f>IFERROR(VLOOKUP($A210,'CONCENTRADO DE CLAVES'!$I$10:$AU$732,AA$8,FALSE),"")</f>
        <v/>
      </c>
      <c r="AB210" s="13" t="str">
        <f>IFERROR(VLOOKUP($A210,'CONCENTRADO DE CLAVES'!$I$10:$AU$732,AB$8,FALSE),"")</f>
        <v/>
      </c>
      <c r="AC210" s="13" t="str">
        <f>IFERROR(VLOOKUP($A210,'CONCENTRADO DE CLAVES'!$I$10:$AU$732,AC$8,FALSE),"")</f>
        <v/>
      </c>
      <c r="AD210" s="37" t="str">
        <f>IFERROR(VLOOKUP($A210,'CONCENTRADO DE CLAVES'!$I$10:$AU$732,AD$8,FALSE),"")</f>
        <v/>
      </c>
      <c r="AE210" s="13" t="str">
        <f>IFERROR(VLOOKUP($A210,'CONCENTRADO DE CLAVES'!$I$10:$AU$732,AE$8,FALSE),"")</f>
        <v/>
      </c>
      <c r="AF210" s="13" t="str">
        <f>IFERROR(VLOOKUP($A210,'CONCENTRADO DE CLAVES'!$I$10:$AU$732,AF$8,FALSE),"")</f>
        <v/>
      </c>
      <c r="AG210" s="13" t="str">
        <f>IFERROR(VLOOKUP($A210,'CONCENTRADO DE CLAVES'!$I$10:$AU$732,AG$8,FALSE),"")</f>
        <v/>
      </c>
      <c r="AH210" s="37" t="str">
        <f>IFERROR(VLOOKUP($A210,'CONCENTRADO DE CLAVES'!$I$10:$AU$732,AH$8,FALSE),"")</f>
        <v/>
      </c>
      <c r="AI210" s="13" t="str">
        <f>IFERROR(VLOOKUP($A210,'CONCENTRADO DE CLAVES'!$I$10:$AU$732,AI$8,FALSE),"")</f>
        <v/>
      </c>
      <c r="AJ210" s="13" t="str">
        <f>IFERROR(VLOOKUP($A210,'CONCENTRADO DE CLAVES'!$I$10:$AU$732,AJ$8,FALSE),"")</f>
        <v/>
      </c>
      <c r="AK210" s="13" t="str">
        <f>IFERROR(VLOOKUP($A210,'CONCENTRADO DE CLAVES'!$I$10:$AU$732,AK$8,FALSE),"")</f>
        <v/>
      </c>
      <c r="AL210" s="37" t="str">
        <f>IFERROR(VLOOKUP($A210,'CONCENTRADO DE CLAVES'!$I$10:$AU$732,AL$8,FALSE),"")</f>
        <v/>
      </c>
      <c r="AM210" s="69" t="str">
        <f>IFERROR(VLOOKUP($A210,'CONCENTRADO DE CLAVES'!$I$10:$AU$732,AM$8,FALSE),"")</f>
        <v/>
      </c>
    </row>
    <row r="211" spans="1:39" x14ac:dyDescent="0.25">
      <c r="A211" s="15">
        <v>202</v>
      </c>
      <c r="B211" s="16" t="str">
        <f>IFERROR(VLOOKUP($A211,'CONCENTRADO DE CLAVES'!$I$10:$AU$732,B$8,FALSE),"")</f>
        <v/>
      </c>
      <c r="C211" s="16" t="str">
        <f>IFERROR(VLOOKUP($A211,'CONCENTRADO DE CLAVES'!$I$10:$AU$732,C$8,FALSE),"")</f>
        <v/>
      </c>
      <c r="D211" s="16" t="str">
        <f>IFERROR(VLOOKUP($A211,'CONCENTRADO DE CLAVES'!$I$10:$AU$732,D$8,FALSE),"")</f>
        <v/>
      </c>
      <c r="E211" s="16" t="str">
        <f>IFERROR(VLOOKUP($A211,'CONCENTRADO DE CLAVES'!$I$10:$AU$732,E$8,FALSE),"")</f>
        <v/>
      </c>
      <c r="F211" s="16" t="str">
        <f>IFERROR(VLOOKUP($A211,'CONCENTRADO DE CLAVES'!$I$10:$AU$732,F$8,FALSE),"")</f>
        <v/>
      </c>
      <c r="G211" s="16" t="str">
        <f>IFERROR(VLOOKUP($A211,'CONCENTRADO DE CLAVES'!$I$10:$AU$732,G$8,FALSE),"")</f>
        <v/>
      </c>
      <c r="H211" s="16" t="str">
        <f>IFERROR(VLOOKUP($A211,'CONCENTRADO DE CLAVES'!$I$10:$AU$732,H$8,FALSE),"")</f>
        <v/>
      </c>
      <c r="I211" s="16" t="str">
        <f>IFERROR(VLOOKUP($A211,'CONCENTRADO DE CLAVES'!$I$10:$AU$732,I$8,FALSE),"")</f>
        <v/>
      </c>
      <c r="J211" s="16" t="str">
        <f>IFERROR(VLOOKUP($A211,'CONCENTRADO DE CLAVES'!$I$10:$AU$732,J$8,FALSE),"")</f>
        <v/>
      </c>
      <c r="K211" s="16" t="str">
        <f>IFERROR(VLOOKUP($A211,'CONCENTRADO DE CLAVES'!$I$10:$AU$732,K$8,FALSE),"")</f>
        <v/>
      </c>
      <c r="L211" s="16" t="str">
        <f>IFERROR(VLOOKUP($A211,'CONCENTRADO DE CLAVES'!$I$10:$AU$732,L$8,FALSE),"")</f>
        <v/>
      </c>
      <c r="M211" s="16" t="str">
        <f>IFERROR(VLOOKUP($A211,'CONCENTRADO DE CLAVES'!$I$10:$AU$732,M$8,FALSE),"")</f>
        <v/>
      </c>
      <c r="N211" s="16" t="str">
        <f>IFERROR(VLOOKUP($A211,'CONCENTRADO DE CLAVES'!$I$10:$AU$732,N$8,FALSE),"")</f>
        <v/>
      </c>
      <c r="O211" s="16" t="str">
        <f>IFERROR(VLOOKUP($A211,'CONCENTRADO DE CLAVES'!$I$10:$AU$732,O$8,FALSE),"")</f>
        <v/>
      </c>
      <c r="P211" s="16" t="str">
        <f>IFERROR(VLOOKUP($A211,'CONCENTRADO DE CLAVES'!$I$10:$AU$732,P$8,FALSE),"")</f>
        <v/>
      </c>
      <c r="Q211" s="16" t="str">
        <f>IFERROR(VLOOKUP($A211,'CONCENTRADO DE CLAVES'!$I$10:$AU$732,Q$8,FALSE),"")</f>
        <v/>
      </c>
      <c r="R211" s="16" t="str">
        <f>IFERROR(VLOOKUP($A211,'CONCENTRADO DE CLAVES'!$I$10:$AU$732,R$8,FALSE),"")</f>
        <v/>
      </c>
      <c r="S211" s="16" t="str">
        <f>IFERROR(VLOOKUP($A211,'CONCENTRADO DE CLAVES'!$I$10:$AU$732,S$8,FALSE),"")</f>
        <v/>
      </c>
      <c r="T211" s="16" t="str">
        <f>IFERROR(VLOOKUP($A211,'CONCENTRADO DE CLAVES'!$I$10:$AU$732,T$8,FALSE),"")</f>
        <v/>
      </c>
      <c r="U211" s="98" t="str">
        <f>IFERROR(VLOOKUP($A211,'CONCENTRADO DE CLAVES'!$I$10:$AU$732,U$8,FALSE),"")</f>
        <v/>
      </c>
      <c r="V211" s="31" t="str">
        <f>IFERROR(VLOOKUP($A211,'CONCENTRADO DE CLAVES'!$I$10:$AU$732,V$8,FALSE),"")</f>
        <v/>
      </c>
      <c r="W211" s="13" t="str">
        <f>IFERROR(VLOOKUP($A211,'CONCENTRADO DE CLAVES'!$I$10:$AU$732,W$8,FALSE),"")</f>
        <v/>
      </c>
      <c r="X211" s="13" t="str">
        <f>IFERROR(VLOOKUP($A211,'CONCENTRADO DE CLAVES'!$I$10:$AU$732,X$8,FALSE),"")</f>
        <v/>
      </c>
      <c r="Y211" s="13" t="str">
        <f>IFERROR(VLOOKUP($A211,'CONCENTRADO DE CLAVES'!$I$10:$AU$732,Y$8,FALSE),"")</f>
        <v/>
      </c>
      <c r="Z211" s="37" t="str">
        <f>IFERROR(VLOOKUP($A211,'CONCENTRADO DE CLAVES'!$I$10:$AU$732,Z$8,FALSE),"")</f>
        <v/>
      </c>
      <c r="AA211" s="13" t="str">
        <f>IFERROR(VLOOKUP($A211,'CONCENTRADO DE CLAVES'!$I$10:$AU$732,AA$8,FALSE),"")</f>
        <v/>
      </c>
      <c r="AB211" s="13" t="str">
        <f>IFERROR(VLOOKUP($A211,'CONCENTRADO DE CLAVES'!$I$10:$AU$732,AB$8,FALSE),"")</f>
        <v/>
      </c>
      <c r="AC211" s="13" t="str">
        <f>IFERROR(VLOOKUP($A211,'CONCENTRADO DE CLAVES'!$I$10:$AU$732,AC$8,FALSE),"")</f>
        <v/>
      </c>
      <c r="AD211" s="37" t="str">
        <f>IFERROR(VLOOKUP($A211,'CONCENTRADO DE CLAVES'!$I$10:$AU$732,AD$8,FALSE),"")</f>
        <v/>
      </c>
      <c r="AE211" s="13" t="str">
        <f>IFERROR(VLOOKUP($A211,'CONCENTRADO DE CLAVES'!$I$10:$AU$732,AE$8,FALSE),"")</f>
        <v/>
      </c>
      <c r="AF211" s="13" t="str">
        <f>IFERROR(VLOOKUP($A211,'CONCENTRADO DE CLAVES'!$I$10:$AU$732,AF$8,FALSE),"")</f>
        <v/>
      </c>
      <c r="AG211" s="13" t="str">
        <f>IFERROR(VLOOKUP($A211,'CONCENTRADO DE CLAVES'!$I$10:$AU$732,AG$8,FALSE),"")</f>
        <v/>
      </c>
      <c r="AH211" s="37" t="str">
        <f>IFERROR(VLOOKUP($A211,'CONCENTRADO DE CLAVES'!$I$10:$AU$732,AH$8,FALSE),"")</f>
        <v/>
      </c>
      <c r="AI211" s="13" t="str">
        <f>IFERROR(VLOOKUP($A211,'CONCENTRADO DE CLAVES'!$I$10:$AU$732,AI$8,FALSE),"")</f>
        <v/>
      </c>
      <c r="AJ211" s="13" t="str">
        <f>IFERROR(VLOOKUP($A211,'CONCENTRADO DE CLAVES'!$I$10:$AU$732,AJ$8,FALSE),"")</f>
        <v/>
      </c>
      <c r="AK211" s="13" t="str">
        <f>IFERROR(VLOOKUP($A211,'CONCENTRADO DE CLAVES'!$I$10:$AU$732,AK$8,FALSE),"")</f>
        <v/>
      </c>
      <c r="AL211" s="37" t="str">
        <f>IFERROR(VLOOKUP($A211,'CONCENTRADO DE CLAVES'!$I$10:$AU$732,AL$8,FALSE),"")</f>
        <v/>
      </c>
      <c r="AM211" s="69" t="str">
        <f>IFERROR(VLOOKUP($A211,'CONCENTRADO DE CLAVES'!$I$10:$AU$732,AM$8,FALSE),"")</f>
        <v/>
      </c>
    </row>
    <row r="212" spans="1:39" x14ac:dyDescent="0.25">
      <c r="A212" s="15">
        <v>203</v>
      </c>
      <c r="B212" s="16" t="str">
        <f>IFERROR(VLOOKUP($A212,'CONCENTRADO DE CLAVES'!$I$10:$AU$732,B$8,FALSE),"")</f>
        <v/>
      </c>
      <c r="C212" s="16" t="str">
        <f>IFERROR(VLOOKUP($A212,'CONCENTRADO DE CLAVES'!$I$10:$AU$732,C$8,FALSE),"")</f>
        <v/>
      </c>
      <c r="D212" s="16" t="str">
        <f>IFERROR(VLOOKUP($A212,'CONCENTRADO DE CLAVES'!$I$10:$AU$732,D$8,FALSE),"")</f>
        <v/>
      </c>
      <c r="E212" s="16" t="str">
        <f>IFERROR(VLOOKUP($A212,'CONCENTRADO DE CLAVES'!$I$10:$AU$732,E$8,FALSE),"")</f>
        <v/>
      </c>
      <c r="F212" s="16" t="str">
        <f>IFERROR(VLOOKUP($A212,'CONCENTRADO DE CLAVES'!$I$10:$AU$732,F$8,FALSE),"")</f>
        <v/>
      </c>
      <c r="G212" s="16" t="str">
        <f>IFERROR(VLOOKUP($A212,'CONCENTRADO DE CLAVES'!$I$10:$AU$732,G$8,FALSE),"")</f>
        <v/>
      </c>
      <c r="H212" s="16" t="str">
        <f>IFERROR(VLOOKUP($A212,'CONCENTRADO DE CLAVES'!$I$10:$AU$732,H$8,FALSE),"")</f>
        <v/>
      </c>
      <c r="I212" s="16" t="str">
        <f>IFERROR(VLOOKUP($A212,'CONCENTRADO DE CLAVES'!$I$10:$AU$732,I$8,FALSE),"")</f>
        <v/>
      </c>
      <c r="J212" s="16" t="str">
        <f>IFERROR(VLOOKUP($A212,'CONCENTRADO DE CLAVES'!$I$10:$AU$732,J$8,FALSE),"")</f>
        <v/>
      </c>
      <c r="K212" s="16" t="str">
        <f>IFERROR(VLOOKUP($A212,'CONCENTRADO DE CLAVES'!$I$10:$AU$732,K$8,FALSE),"")</f>
        <v/>
      </c>
      <c r="L212" s="16" t="str">
        <f>IFERROR(VLOOKUP($A212,'CONCENTRADO DE CLAVES'!$I$10:$AU$732,L$8,FALSE),"")</f>
        <v/>
      </c>
      <c r="M212" s="16" t="str">
        <f>IFERROR(VLOOKUP($A212,'CONCENTRADO DE CLAVES'!$I$10:$AU$732,M$8,FALSE),"")</f>
        <v/>
      </c>
      <c r="N212" s="16" t="str">
        <f>IFERROR(VLOOKUP($A212,'CONCENTRADO DE CLAVES'!$I$10:$AU$732,N$8,FALSE),"")</f>
        <v/>
      </c>
      <c r="O212" s="16" t="str">
        <f>IFERROR(VLOOKUP($A212,'CONCENTRADO DE CLAVES'!$I$10:$AU$732,O$8,FALSE),"")</f>
        <v/>
      </c>
      <c r="P212" s="16" t="str">
        <f>IFERROR(VLOOKUP($A212,'CONCENTRADO DE CLAVES'!$I$10:$AU$732,P$8,FALSE),"")</f>
        <v/>
      </c>
      <c r="Q212" s="16" t="str">
        <f>IFERROR(VLOOKUP($A212,'CONCENTRADO DE CLAVES'!$I$10:$AU$732,Q$8,FALSE),"")</f>
        <v/>
      </c>
      <c r="R212" s="16" t="str">
        <f>IFERROR(VLOOKUP($A212,'CONCENTRADO DE CLAVES'!$I$10:$AU$732,R$8,FALSE),"")</f>
        <v/>
      </c>
      <c r="S212" s="16" t="str">
        <f>IFERROR(VLOOKUP($A212,'CONCENTRADO DE CLAVES'!$I$10:$AU$732,S$8,FALSE),"")</f>
        <v/>
      </c>
      <c r="T212" s="16" t="str">
        <f>IFERROR(VLOOKUP($A212,'CONCENTRADO DE CLAVES'!$I$10:$AU$732,T$8,FALSE),"")</f>
        <v/>
      </c>
      <c r="U212" s="98" t="str">
        <f>IFERROR(VLOOKUP($A212,'CONCENTRADO DE CLAVES'!$I$10:$AU$732,U$8,FALSE),"")</f>
        <v/>
      </c>
      <c r="V212" s="31" t="str">
        <f>IFERROR(VLOOKUP($A212,'CONCENTRADO DE CLAVES'!$I$10:$AU$732,V$8,FALSE),"")</f>
        <v/>
      </c>
      <c r="W212" s="13" t="str">
        <f>IFERROR(VLOOKUP($A212,'CONCENTRADO DE CLAVES'!$I$10:$AU$732,W$8,FALSE),"")</f>
        <v/>
      </c>
      <c r="X212" s="13" t="str">
        <f>IFERROR(VLOOKUP($A212,'CONCENTRADO DE CLAVES'!$I$10:$AU$732,X$8,FALSE),"")</f>
        <v/>
      </c>
      <c r="Y212" s="13" t="str">
        <f>IFERROR(VLOOKUP($A212,'CONCENTRADO DE CLAVES'!$I$10:$AU$732,Y$8,FALSE),"")</f>
        <v/>
      </c>
      <c r="Z212" s="37" t="str">
        <f>IFERROR(VLOOKUP($A212,'CONCENTRADO DE CLAVES'!$I$10:$AU$732,Z$8,FALSE),"")</f>
        <v/>
      </c>
      <c r="AA212" s="13" t="str">
        <f>IFERROR(VLOOKUP($A212,'CONCENTRADO DE CLAVES'!$I$10:$AU$732,AA$8,FALSE),"")</f>
        <v/>
      </c>
      <c r="AB212" s="13" t="str">
        <f>IFERROR(VLOOKUP($A212,'CONCENTRADO DE CLAVES'!$I$10:$AU$732,AB$8,FALSE),"")</f>
        <v/>
      </c>
      <c r="AC212" s="13" t="str">
        <f>IFERROR(VLOOKUP($A212,'CONCENTRADO DE CLAVES'!$I$10:$AU$732,AC$8,FALSE),"")</f>
        <v/>
      </c>
      <c r="AD212" s="37" t="str">
        <f>IFERROR(VLOOKUP($A212,'CONCENTRADO DE CLAVES'!$I$10:$AU$732,AD$8,FALSE),"")</f>
        <v/>
      </c>
      <c r="AE212" s="13" t="str">
        <f>IFERROR(VLOOKUP($A212,'CONCENTRADO DE CLAVES'!$I$10:$AU$732,AE$8,FALSE),"")</f>
        <v/>
      </c>
      <c r="AF212" s="13" t="str">
        <f>IFERROR(VLOOKUP($A212,'CONCENTRADO DE CLAVES'!$I$10:$AU$732,AF$8,FALSE),"")</f>
        <v/>
      </c>
      <c r="AG212" s="13" t="str">
        <f>IFERROR(VLOOKUP($A212,'CONCENTRADO DE CLAVES'!$I$10:$AU$732,AG$8,FALSE),"")</f>
        <v/>
      </c>
      <c r="AH212" s="37" t="str">
        <f>IFERROR(VLOOKUP($A212,'CONCENTRADO DE CLAVES'!$I$10:$AU$732,AH$8,FALSE),"")</f>
        <v/>
      </c>
      <c r="AI212" s="13" t="str">
        <f>IFERROR(VLOOKUP($A212,'CONCENTRADO DE CLAVES'!$I$10:$AU$732,AI$8,FALSE),"")</f>
        <v/>
      </c>
      <c r="AJ212" s="13" t="str">
        <f>IFERROR(VLOOKUP($A212,'CONCENTRADO DE CLAVES'!$I$10:$AU$732,AJ$8,FALSE),"")</f>
        <v/>
      </c>
      <c r="AK212" s="13" t="str">
        <f>IFERROR(VLOOKUP($A212,'CONCENTRADO DE CLAVES'!$I$10:$AU$732,AK$8,FALSE),"")</f>
        <v/>
      </c>
      <c r="AL212" s="37" t="str">
        <f>IFERROR(VLOOKUP($A212,'CONCENTRADO DE CLAVES'!$I$10:$AU$732,AL$8,FALSE),"")</f>
        <v/>
      </c>
      <c r="AM212" s="69" t="str">
        <f>IFERROR(VLOOKUP($A212,'CONCENTRADO DE CLAVES'!$I$10:$AU$732,AM$8,FALSE),"")</f>
        <v/>
      </c>
    </row>
    <row r="213" spans="1:39" x14ac:dyDescent="0.25">
      <c r="A213" s="15">
        <v>204</v>
      </c>
      <c r="B213" s="16" t="str">
        <f>IFERROR(VLOOKUP($A213,'CONCENTRADO DE CLAVES'!$I$10:$AU$732,B$8,FALSE),"")</f>
        <v/>
      </c>
      <c r="C213" s="16" t="str">
        <f>IFERROR(VLOOKUP($A213,'CONCENTRADO DE CLAVES'!$I$10:$AU$732,C$8,FALSE),"")</f>
        <v/>
      </c>
      <c r="D213" s="16" t="str">
        <f>IFERROR(VLOOKUP($A213,'CONCENTRADO DE CLAVES'!$I$10:$AU$732,D$8,FALSE),"")</f>
        <v/>
      </c>
      <c r="E213" s="16" t="str">
        <f>IFERROR(VLOOKUP($A213,'CONCENTRADO DE CLAVES'!$I$10:$AU$732,E$8,FALSE),"")</f>
        <v/>
      </c>
      <c r="F213" s="16" t="str">
        <f>IFERROR(VLOOKUP($A213,'CONCENTRADO DE CLAVES'!$I$10:$AU$732,F$8,FALSE),"")</f>
        <v/>
      </c>
      <c r="G213" s="16" t="str">
        <f>IFERROR(VLOOKUP($A213,'CONCENTRADO DE CLAVES'!$I$10:$AU$732,G$8,FALSE),"")</f>
        <v/>
      </c>
      <c r="H213" s="16" t="str">
        <f>IFERROR(VLOOKUP($A213,'CONCENTRADO DE CLAVES'!$I$10:$AU$732,H$8,FALSE),"")</f>
        <v/>
      </c>
      <c r="I213" s="16" t="str">
        <f>IFERROR(VLOOKUP($A213,'CONCENTRADO DE CLAVES'!$I$10:$AU$732,I$8,FALSE),"")</f>
        <v/>
      </c>
      <c r="J213" s="16" t="str">
        <f>IFERROR(VLOOKUP($A213,'CONCENTRADO DE CLAVES'!$I$10:$AU$732,J$8,FALSE),"")</f>
        <v/>
      </c>
      <c r="K213" s="16" t="str">
        <f>IFERROR(VLOOKUP($A213,'CONCENTRADO DE CLAVES'!$I$10:$AU$732,K$8,FALSE),"")</f>
        <v/>
      </c>
      <c r="L213" s="16" t="str">
        <f>IFERROR(VLOOKUP($A213,'CONCENTRADO DE CLAVES'!$I$10:$AU$732,L$8,FALSE),"")</f>
        <v/>
      </c>
      <c r="M213" s="16" t="str">
        <f>IFERROR(VLOOKUP($A213,'CONCENTRADO DE CLAVES'!$I$10:$AU$732,M$8,FALSE),"")</f>
        <v/>
      </c>
      <c r="N213" s="16" t="str">
        <f>IFERROR(VLOOKUP($A213,'CONCENTRADO DE CLAVES'!$I$10:$AU$732,N$8,FALSE),"")</f>
        <v/>
      </c>
      <c r="O213" s="16" t="str">
        <f>IFERROR(VLOOKUP($A213,'CONCENTRADO DE CLAVES'!$I$10:$AU$732,O$8,FALSE),"")</f>
        <v/>
      </c>
      <c r="P213" s="16" t="str">
        <f>IFERROR(VLOOKUP($A213,'CONCENTRADO DE CLAVES'!$I$10:$AU$732,P$8,FALSE),"")</f>
        <v/>
      </c>
      <c r="Q213" s="16" t="str">
        <f>IFERROR(VLOOKUP($A213,'CONCENTRADO DE CLAVES'!$I$10:$AU$732,Q$8,FALSE),"")</f>
        <v/>
      </c>
      <c r="R213" s="16" t="str">
        <f>IFERROR(VLOOKUP($A213,'CONCENTRADO DE CLAVES'!$I$10:$AU$732,R$8,FALSE),"")</f>
        <v/>
      </c>
      <c r="S213" s="16" t="str">
        <f>IFERROR(VLOOKUP($A213,'CONCENTRADO DE CLAVES'!$I$10:$AU$732,S$8,FALSE),"")</f>
        <v/>
      </c>
      <c r="T213" s="16" t="str">
        <f>IFERROR(VLOOKUP($A213,'CONCENTRADO DE CLAVES'!$I$10:$AU$732,T$8,FALSE),"")</f>
        <v/>
      </c>
      <c r="U213" s="98" t="str">
        <f>IFERROR(VLOOKUP($A213,'CONCENTRADO DE CLAVES'!$I$10:$AU$732,U$8,FALSE),"")</f>
        <v/>
      </c>
      <c r="V213" s="31" t="str">
        <f>IFERROR(VLOOKUP($A213,'CONCENTRADO DE CLAVES'!$I$10:$AU$732,V$8,FALSE),"")</f>
        <v/>
      </c>
      <c r="W213" s="13" t="str">
        <f>IFERROR(VLOOKUP($A213,'CONCENTRADO DE CLAVES'!$I$10:$AU$732,W$8,FALSE),"")</f>
        <v/>
      </c>
      <c r="X213" s="13" t="str">
        <f>IFERROR(VLOOKUP($A213,'CONCENTRADO DE CLAVES'!$I$10:$AU$732,X$8,FALSE),"")</f>
        <v/>
      </c>
      <c r="Y213" s="13" t="str">
        <f>IFERROR(VLOOKUP($A213,'CONCENTRADO DE CLAVES'!$I$10:$AU$732,Y$8,FALSE),"")</f>
        <v/>
      </c>
      <c r="Z213" s="37" t="str">
        <f>IFERROR(VLOOKUP($A213,'CONCENTRADO DE CLAVES'!$I$10:$AU$732,Z$8,FALSE),"")</f>
        <v/>
      </c>
      <c r="AA213" s="13" t="str">
        <f>IFERROR(VLOOKUP($A213,'CONCENTRADO DE CLAVES'!$I$10:$AU$732,AA$8,FALSE),"")</f>
        <v/>
      </c>
      <c r="AB213" s="13" t="str">
        <f>IFERROR(VLOOKUP($A213,'CONCENTRADO DE CLAVES'!$I$10:$AU$732,AB$8,FALSE),"")</f>
        <v/>
      </c>
      <c r="AC213" s="13" t="str">
        <f>IFERROR(VLOOKUP($A213,'CONCENTRADO DE CLAVES'!$I$10:$AU$732,AC$8,FALSE),"")</f>
        <v/>
      </c>
      <c r="AD213" s="37" t="str">
        <f>IFERROR(VLOOKUP($A213,'CONCENTRADO DE CLAVES'!$I$10:$AU$732,AD$8,FALSE),"")</f>
        <v/>
      </c>
      <c r="AE213" s="13" t="str">
        <f>IFERROR(VLOOKUP($A213,'CONCENTRADO DE CLAVES'!$I$10:$AU$732,AE$8,FALSE),"")</f>
        <v/>
      </c>
      <c r="AF213" s="13" t="str">
        <f>IFERROR(VLOOKUP($A213,'CONCENTRADO DE CLAVES'!$I$10:$AU$732,AF$8,FALSE),"")</f>
        <v/>
      </c>
      <c r="AG213" s="13" t="str">
        <f>IFERROR(VLOOKUP($A213,'CONCENTRADO DE CLAVES'!$I$10:$AU$732,AG$8,FALSE),"")</f>
        <v/>
      </c>
      <c r="AH213" s="37" t="str">
        <f>IFERROR(VLOOKUP($A213,'CONCENTRADO DE CLAVES'!$I$10:$AU$732,AH$8,FALSE),"")</f>
        <v/>
      </c>
      <c r="AI213" s="13" t="str">
        <f>IFERROR(VLOOKUP($A213,'CONCENTRADO DE CLAVES'!$I$10:$AU$732,AI$8,FALSE),"")</f>
        <v/>
      </c>
      <c r="AJ213" s="13" t="str">
        <f>IFERROR(VLOOKUP($A213,'CONCENTRADO DE CLAVES'!$I$10:$AU$732,AJ$8,FALSE),"")</f>
        <v/>
      </c>
      <c r="AK213" s="13" t="str">
        <f>IFERROR(VLOOKUP($A213,'CONCENTRADO DE CLAVES'!$I$10:$AU$732,AK$8,FALSE),"")</f>
        <v/>
      </c>
      <c r="AL213" s="37" t="str">
        <f>IFERROR(VLOOKUP($A213,'CONCENTRADO DE CLAVES'!$I$10:$AU$732,AL$8,FALSE),"")</f>
        <v/>
      </c>
      <c r="AM213" s="69" t="str">
        <f>IFERROR(VLOOKUP($A213,'CONCENTRADO DE CLAVES'!$I$10:$AU$732,AM$8,FALSE),"")</f>
        <v/>
      </c>
    </row>
    <row r="214" spans="1:39" x14ac:dyDescent="0.25">
      <c r="A214" s="15">
        <v>205</v>
      </c>
      <c r="B214" s="16" t="str">
        <f>IFERROR(VLOOKUP($A214,'CONCENTRADO DE CLAVES'!$I$10:$AU$732,B$8,FALSE),"")</f>
        <v/>
      </c>
      <c r="C214" s="16" t="str">
        <f>IFERROR(VLOOKUP($A214,'CONCENTRADO DE CLAVES'!$I$10:$AU$732,C$8,FALSE),"")</f>
        <v/>
      </c>
      <c r="D214" s="16" t="str">
        <f>IFERROR(VLOOKUP($A214,'CONCENTRADO DE CLAVES'!$I$10:$AU$732,D$8,FALSE),"")</f>
        <v/>
      </c>
      <c r="E214" s="16" t="str">
        <f>IFERROR(VLOOKUP($A214,'CONCENTRADO DE CLAVES'!$I$10:$AU$732,E$8,FALSE),"")</f>
        <v/>
      </c>
      <c r="F214" s="16" t="str">
        <f>IFERROR(VLOOKUP($A214,'CONCENTRADO DE CLAVES'!$I$10:$AU$732,F$8,FALSE),"")</f>
        <v/>
      </c>
      <c r="G214" s="16" t="str">
        <f>IFERROR(VLOOKUP($A214,'CONCENTRADO DE CLAVES'!$I$10:$AU$732,G$8,FALSE),"")</f>
        <v/>
      </c>
      <c r="H214" s="16" t="str">
        <f>IFERROR(VLOOKUP($A214,'CONCENTRADO DE CLAVES'!$I$10:$AU$732,H$8,FALSE),"")</f>
        <v/>
      </c>
      <c r="I214" s="16" t="str">
        <f>IFERROR(VLOOKUP($A214,'CONCENTRADO DE CLAVES'!$I$10:$AU$732,I$8,FALSE),"")</f>
        <v/>
      </c>
      <c r="J214" s="16" t="str">
        <f>IFERROR(VLOOKUP($A214,'CONCENTRADO DE CLAVES'!$I$10:$AU$732,J$8,FALSE),"")</f>
        <v/>
      </c>
      <c r="K214" s="16" t="str">
        <f>IFERROR(VLOOKUP($A214,'CONCENTRADO DE CLAVES'!$I$10:$AU$732,K$8,FALSE),"")</f>
        <v/>
      </c>
      <c r="L214" s="16" t="str">
        <f>IFERROR(VLOOKUP($A214,'CONCENTRADO DE CLAVES'!$I$10:$AU$732,L$8,FALSE),"")</f>
        <v/>
      </c>
      <c r="M214" s="16" t="str">
        <f>IFERROR(VLOOKUP($A214,'CONCENTRADO DE CLAVES'!$I$10:$AU$732,M$8,FALSE),"")</f>
        <v/>
      </c>
      <c r="N214" s="16" t="str">
        <f>IFERROR(VLOOKUP($A214,'CONCENTRADO DE CLAVES'!$I$10:$AU$732,N$8,FALSE),"")</f>
        <v/>
      </c>
      <c r="O214" s="16" t="str">
        <f>IFERROR(VLOOKUP($A214,'CONCENTRADO DE CLAVES'!$I$10:$AU$732,O$8,FALSE),"")</f>
        <v/>
      </c>
      <c r="P214" s="16" t="str">
        <f>IFERROR(VLOOKUP($A214,'CONCENTRADO DE CLAVES'!$I$10:$AU$732,P$8,FALSE),"")</f>
        <v/>
      </c>
      <c r="Q214" s="16" t="str">
        <f>IFERROR(VLOOKUP($A214,'CONCENTRADO DE CLAVES'!$I$10:$AU$732,Q$8,FALSE),"")</f>
        <v/>
      </c>
      <c r="R214" s="16" t="str">
        <f>IFERROR(VLOOKUP($A214,'CONCENTRADO DE CLAVES'!$I$10:$AU$732,R$8,FALSE),"")</f>
        <v/>
      </c>
      <c r="S214" s="16" t="str">
        <f>IFERROR(VLOOKUP($A214,'CONCENTRADO DE CLAVES'!$I$10:$AU$732,S$8,FALSE),"")</f>
        <v/>
      </c>
      <c r="T214" s="16" t="str">
        <f>IFERROR(VLOOKUP($A214,'CONCENTRADO DE CLAVES'!$I$10:$AU$732,T$8,FALSE),"")</f>
        <v/>
      </c>
      <c r="U214" s="98" t="str">
        <f>IFERROR(VLOOKUP($A214,'CONCENTRADO DE CLAVES'!$I$10:$AU$732,U$8,FALSE),"")</f>
        <v/>
      </c>
      <c r="V214" s="31" t="str">
        <f>IFERROR(VLOOKUP($A214,'CONCENTRADO DE CLAVES'!$I$10:$AU$732,V$8,FALSE),"")</f>
        <v/>
      </c>
      <c r="W214" s="13" t="str">
        <f>IFERROR(VLOOKUP($A214,'CONCENTRADO DE CLAVES'!$I$10:$AU$732,W$8,FALSE),"")</f>
        <v/>
      </c>
      <c r="X214" s="13" t="str">
        <f>IFERROR(VLOOKUP($A214,'CONCENTRADO DE CLAVES'!$I$10:$AU$732,X$8,FALSE),"")</f>
        <v/>
      </c>
      <c r="Y214" s="13" t="str">
        <f>IFERROR(VLOOKUP($A214,'CONCENTRADO DE CLAVES'!$I$10:$AU$732,Y$8,FALSE),"")</f>
        <v/>
      </c>
      <c r="Z214" s="37" t="str">
        <f>IFERROR(VLOOKUP($A214,'CONCENTRADO DE CLAVES'!$I$10:$AU$732,Z$8,FALSE),"")</f>
        <v/>
      </c>
      <c r="AA214" s="13" t="str">
        <f>IFERROR(VLOOKUP($A214,'CONCENTRADO DE CLAVES'!$I$10:$AU$732,AA$8,FALSE),"")</f>
        <v/>
      </c>
      <c r="AB214" s="13" t="str">
        <f>IFERROR(VLOOKUP($A214,'CONCENTRADO DE CLAVES'!$I$10:$AU$732,AB$8,FALSE),"")</f>
        <v/>
      </c>
      <c r="AC214" s="13" t="str">
        <f>IFERROR(VLOOKUP($A214,'CONCENTRADO DE CLAVES'!$I$10:$AU$732,AC$8,FALSE),"")</f>
        <v/>
      </c>
      <c r="AD214" s="37" t="str">
        <f>IFERROR(VLOOKUP($A214,'CONCENTRADO DE CLAVES'!$I$10:$AU$732,AD$8,FALSE),"")</f>
        <v/>
      </c>
      <c r="AE214" s="13" t="str">
        <f>IFERROR(VLOOKUP($A214,'CONCENTRADO DE CLAVES'!$I$10:$AU$732,AE$8,FALSE),"")</f>
        <v/>
      </c>
      <c r="AF214" s="13" t="str">
        <f>IFERROR(VLOOKUP($A214,'CONCENTRADO DE CLAVES'!$I$10:$AU$732,AF$8,FALSE),"")</f>
        <v/>
      </c>
      <c r="AG214" s="13" t="str">
        <f>IFERROR(VLOOKUP($A214,'CONCENTRADO DE CLAVES'!$I$10:$AU$732,AG$8,FALSE),"")</f>
        <v/>
      </c>
      <c r="AH214" s="37" t="str">
        <f>IFERROR(VLOOKUP($A214,'CONCENTRADO DE CLAVES'!$I$10:$AU$732,AH$8,FALSE),"")</f>
        <v/>
      </c>
      <c r="AI214" s="13" t="str">
        <f>IFERROR(VLOOKUP($A214,'CONCENTRADO DE CLAVES'!$I$10:$AU$732,AI$8,FALSE),"")</f>
        <v/>
      </c>
      <c r="AJ214" s="13" t="str">
        <f>IFERROR(VLOOKUP($A214,'CONCENTRADO DE CLAVES'!$I$10:$AU$732,AJ$8,FALSE),"")</f>
        <v/>
      </c>
      <c r="AK214" s="13" t="str">
        <f>IFERROR(VLOOKUP($A214,'CONCENTRADO DE CLAVES'!$I$10:$AU$732,AK$8,FALSE),"")</f>
        <v/>
      </c>
      <c r="AL214" s="37" t="str">
        <f>IFERROR(VLOOKUP($A214,'CONCENTRADO DE CLAVES'!$I$10:$AU$732,AL$8,FALSE),"")</f>
        <v/>
      </c>
      <c r="AM214" s="69" t="str">
        <f>IFERROR(VLOOKUP($A214,'CONCENTRADO DE CLAVES'!$I$10:$AU$732,AM$8,FALSE),"")</f>
        <v/>
      </c>
    </row>
    <row r="215" spans="1:39" x14ac:dyDescent="0.25">
      <c r="A215" s="15">
        <v>206</v>
      </c>
      <c r="B215" s="16" t="str">
        <f>IFERROR(VLOOKUP($A215,'CONCENTRADO DE CLAVES'!$I$10:$AU$732,B$8,FALSE),"")</f>
        <v/>
      </c>
      <c r="C215" s="16" t="str">
        <f>IFERROR(VLOOKUP($A215,'CONCENTRADO DE CLAVES'!$I$10:$AU$732,C$8,FALSE),"")</f>
        <v/>
      </c>
      <c r="D215" s="16" t="str">
        <f>IFERROR(VLOOKUP($A215,'CONCENTRADO DE CLAVES'!$I$10:$AU$732,D$8,FALSE),"")</f>
        <v/>
      </c>
      <c r="E215" s="16" t="str">
        <f>IFERROR(VLOOKUP($A215,'CONCENTRADO DE CLAVES'!$I$10:$AU$732,E$8,FALSE),"")</f>
        <v/>
      </c>
      <c r="F215" s="16" t="str">
        <f>IFERROR(VLOOKUP($A215,'CONCENTRADO DE CLAVES'!$I$10:$AU$732,F$8,FALSE),"")</f>
        <v/>
      </c>
      <c r="G215" s="16" t="str">
        <f>IFERROR(VLOOKUP($A215,'CONCENTRADO DE CLAVES'!$I$10:$AU$732,G$8,FALSE),"")</f>
        <v/>
      </c>
      <c r="H215" s="16" t="str">
        <f>IFERROR(VLOOKUP($A215,'CONCENTRADO DE CLAVES'!$I$10:$AU$732,H$8,FALSE),"")</f>
        <v/>
      </c>
      <c r="I215" s="16" t="str">
        <f>IFERROR(VLOOKUP($A215,'CONCENTRADO DE CLAVES'!$I$10:$AU$732,I$8,FALSE),"")</f>
        <v/>
      </c>
      <c r="J215" s="16" t="str">
        <f>IFERROR(VLOOKUP($A215,'CONCENTRADO DE CLAVES'!$I$10:$AU$732,J$8,FALSE),"")</f>
        <v/>
      </c>
      <c r="K215" s="16" t="str">
        <f>IFERROR(VLOOKUP($A215,'CONCENTRADO DE CLAVES'!$I$10:$AU$732,K$8,FALSE),"")</f>
        <v/>
      </c>
      <c r="L215" s="16" t="str">
        <f>IFERROR(VLOOKUP($A215,'CONCENTRADO DE CLAVES'!$I$10:$AU$732,L$8,FALSE),"")</f>
        <v/>
      </c>
      <c r="M215" s="16" t="str">
        <f>IFERROR(VLOOKUP($A215,'CONCENTRADO DE CLAVES'!$I$10:$AU$732,M$8,FALSE),"")</f>
        <v/>
      </c>
      <c r="N215" s="16" t="str">
        <f>IFERROR(VLOOKUP($A215,'CONCENTRADO DE CLAVES'!$I$10:$AU$732,N$8,FALSE),"")</f>
        <v/>
      </c>
      <c r="O215" s="16" t="str">
        <f>IFERROR(VLOOKUP($A215,'CONCENTRADO DE CLAVES'!$I$10:$AU$732,O$8,FALSE),"")</f>
        <v/>
      </c>
      <c r="P215" s="16" t="str">
        <f>IFERROR(VLOOKUP($A215,'CONCENTRADO DE CLAVES'!$I$10:$AU$732,P$8,FALSE),"")</f>
        <v/>
      </c>
      <c r="Q215" s="16" t="str">
        <f>IFERROR(VLOOKUP($A215,'CONCENTRADO DE CLAVES'!$I$10:$AU$732,Q$8,FALSE),"")</f>
        <v/>
      </c>
      <c r="R215" s="16" t="str">
        <f>IFERROR(VLOOKUP($A215,'CONCENTRADO DE CLAVES'!$I$10:$AU$732,R$8,FALSE),"")</f>
        <v/>
      </c>
      <c r="S215" s="16" t="str">
        <f>IFERROR(VLOOKUP($A215,'CONCENTRADO DE CLAVES'!$I$10:$AU$732,S$8,FALSE),"")</f>
        <v/>
      </c>
      <c r="T215" s="16" t="str">
        <f>IFERROR(VLOOKUP($A215,'CONCENTRADO DE CLAVES'!$I$10:$AU$732,T$8,FALSE),"")</f>
        <v/>
      </c>
      <c r="U215" s="98" t="str">
        <f>IFERROR(VLOOKUP($A215,'CONCENTRADO DE CLAVES'!$I$10:$AU$732,U$8,FALSE),"")</f>
        <v/>
      </c>
      <c r="V215" s="31" t="str">
        <f>IFERROR(VLOOKUP($A215,'CONCENTRADO DE CLAVES'!$I$10:$AU$732,V$8,FALSE),"")</f>
        <v/>
      </c>
      <c r="W215" s="13" t="str">
        <f>IFERROR(VLOOKUP($A215,'CONCENTRADO DE CLAVES'!$I$10:$AU$732,W$8,FALSE),"")</f>
        <v/>
      </c>
      <c r="X215" s="13" t="str">
        <f>IFERROR(VLOOKUP($A215,'CONCENTRADO DE CLAVES'!$I$10:$AU$732,X$8,FALSE),"")</f>
        <v/>
      </c>
      <c r="Y215" s="13" t="str">
        <f>IFERROR(VLOOKUP($A215,'CONCENTRADO DE CLAVES'!$I$10:$AU$732,Y$8,FALSE),"")</f>
        <v/>
      </c>
      <c r="Z215" s="37" t="str">
        <f>IFERROR(VLOOKUP($A215,'CONCENTRADO DE CLAVES'!$I$10:$AU$732,Z$8,FALSE),"")</f>
        <v/>
      </c>
      <c r="AA215" s="13" t="str">
        <f>IFERROR(VLOOKUP($A215,'CONCENTRADO DE CLAVES'!$I$10:$AU$732,AA$8,FALSE),"")</f>
        <v/>
      </c>
      <c r="AB215" s="13" t="str">
        <f>IFERROR(VLOOKUP($A215,'CONCENTRADO DE CLAVES'!$I$10:$AU$732,AB$8,FALSE),"")</f>
        <v/>
      </c>
      <c r="AC215" s="13" t="str">
        <f>IFERROR(VLOOKUP($A215,'CONCENTRADO DE CLAVES'!$I$10:$AU$732,AC$8,FALSE),"")</f>
        <v/>
      </c>
      <c r="AD215" s="37" t="str">
        <f>IFERROR(VLOOKUP($A215,'CONCENTRADO DE CLAVES'!$I$10:$AU$732,AD$8,FALSE),"")</f>
        <v/>
      </c>
      <c r="AE215" s="13" t="str">
        <f>IFERROR(VLOOKUP($A215,'CONCENTRADO DE CLAVES'!$I$10:$AU$732,AE$8,FALSE),"")</f>
        <v/>
      </c>
      <c r="AF215" s="13" t="str">
        <f>IFERROR(VLOOKUP($A215,'CONCENTRADO DE CLAVES'!$I$10:$AU$732,AF$8,FALSE),"")</f>
        <v/>
      </c>
      <c r="AG215" s="13" t="str">
        <f>IFERROR(VLOOKUP($A215,'CONCENTRADO DE CLAVES'!$I$10:$AU$732,AG$8,FALSE),"")</f>
        <v/>
      </c>
      <c r="AH215" s="37" t="str">
        <f>IFERROR(VLOOKUP($A215,'CONCENTRADO DE CLAVES'!$I$10:$AU$732,AH$8,FALSE),"")</f>
        <v/>
      </c>
      <c r="AI215" s="13" t="str">
        <f>IFERROR(VLOOKUP($A215,'CONCENTRADO DE CLAVES'!$I$10:$AU$732,AI$8,FALSE),"")</f>
        <v/>
      </c>
      <c r="AJ215" s="13" t="str">
        <f>IFERROR(VLOOKUP($A215,'CONCENTRADO DE CLAVES'!$I$10:$AU$732,AJ$8,FALSE),"")</f>
        <v/>
      </c>
      <c r="AK215" s="13" t="str">
        <f>IFERROR(VLOOKUP($A215,'CONCENTRADO DE CLAVES'!$I$10:$AU$732,AK$8,FALSE),"")</f>
        <v/>
      </c>
      <c r="AL215" s="37" t="str">
        <f>IFERROR(VLOOKUP($A215,'CONCENTRADO DE CLAVES'!$I$10:$AU$732,AL$8,FALSE),"")</f>
        <v/>
      </c>
      <c r="AM215" s="69" t="str">
        <f>IFERROR(VLOOKUP($A215,'CONCENTRADO DE CLAVES'!$I$10:$AU$732,AM$8,FALSE),"")</f>
        <v/>
      </c>
    </row>
    <row r="216" spans="1:39" x14ac:dyDescent="0.25">
      <c r="A216" s="15">
        <v>207</v>
      </c>
      <c r="B216" s="16" t="str">
        <f>IFERROR(VLOOKUP($A216,'CONCENTRADO DE CLAVES'!$I$10:$AU$732,B$8,FALSE),"")</f>
        <v/>
      </c>
      <c r="C216" s="16" t="str">
        <f>IFERROR(VLOOKUP($A216,'CONCENTRADO DE CLAVES'!$I$10:$AU$732,C$8,FALSE),"")</f>
        <v/>
      </c>
      <c r="D216" s="16" t="str">
        <f>IFERROR(VLOOKUP($A216,'CONCENTRADO DE CLAVES'!$I$10:$AU$732,D$8,FALSE),"")</f>
        <v/>
      </c>
      <c r="E216" s="16" t="str">
        <f>IFERROR(VLOOKUP($A216,'CONCENTRADO DE CLAVES'!$I$10:$AU$732,E$8,FALSE),"")</f>
        <v/>
      </c>
      <c r="F216" s="16" t="str">
        <f>IFERROR(VLOOKUP($A216,'CONCENTRADO DE CLAVES'!$I$10:$AU$732,F$8,FALSE),"")</f>
        <v/>
      </c>
      <c r="G216" s="16" t="str">
        <f>IFERROR(VLOOKUP($A216,'CONCENTRADO DE CLAVES'!$I$10:$AU$732,G$8,FALSE),"")</f>
        <v/>
      </c>
      <c r="H216" s="16" t="str">
        <f>IFERROR(VLOOKUP($A216,'CONCENTRADO DE CLAVES'!$I$10:$AU$732,H$8,FALSE),"")</f>
        <v/>
      </c>
      <c r="I216" s="16" t="str">
        <f>IFERROR(VLOOKUP($A216,'CONCENTRADO DE CLAVES'!$I$10:$AU$732,I$8,FALSE),"")</f>
        <v/>
      </c>
      <c r="J216" s="16" t="str">
        <f>IFERROR(VLOOKUP($A216,'CONCENTRADO DE CLAVES'!$I$10:$AU$732,J$8,FALSE),"")</f>
        <v/>
      </c>
      <c r="K216" s="16" t="str">
        <f>IFERROR(VLOOKUP($A216,'CONCENTRADO DE CLAVES'!$I$10:$AU$732,K$8,FALSE),"")</f>
        <v/>
      </c>
      <c r="L216" s="16" t="str">
        <f>IFERROR(VLOOKUP($A216,'CONCENTRADO DE CLAVES'!$I$10:$AU$732,L$8,FALSE),"")</f>
        <v/>
      </c>
      <c r="M216" s="16" t="str">
        <f>IFERROR(VLOOKUP($A216,'CONCENTRADO DE CLAVES'!$I$10:$AU$732,M$8,FALSE),"")</f>
        <v/>
      </c>
      <c r="N216" s="16" t="str">
        <f>IFERROR(VLOOKUP($A216,'CONCENTRADO DE CLAVES'!$I$10:$AU$732,N$8,FALSE),"")</f>
        <v/>
      </c>
      <c r="O216" s="16" t="str">
        <f>IFERROR(VLOOKUP($A216,'CONCENTRADO DE CLAVES'!$I$10:$AU$732,O$8,FALSE),"")</f>
        <v/>
      </c>
      <c r="P216" s="16" t="str">
        <f>IFERROR(VLOOKUP($A216,'CONCENTRADO DE CLAVES'!$I$10:$AU$732,P$8,FALSE),"")</f>
        <v/>
      </c>
      <c r="Q216" s="16" t="str">
        <f>IFERROR(VLOOKUP($A216,'CONCENTRADO DE CLAVES'!$I$10:$AU$732,Q$8,FALSE),"")</f>
        <v/>
      </c>
      <c r="R216" s="16" t="str">
        <f>IFERROR(VLOOKUP($A216,'CONCENTRADO DE CLAVES'!$I$10:$AU$732,R$8,FALSE),"")</f>
        <v/>
      </c>
      <c r="S216" s="16" t="str">
        <f>IFERROR(VLOOKUP($A216,'CONCENTRADO DE CLAVES'!$I$10:$AU$732,S$8,FALSE),"")</f>
        <v/>
      </c>
      <c r="T216" s="16" t="str">
        <f>IFERROR(VLOOKUP($A216,'CONCENTRADO DE CLAVES'!$I$10:$AU$732,T$8,FALSE),"")</f>
        <v/>
      </c>
      <c r="U216" s="98" t="str">
        <f>IFERROR(VLOOKUP($A216,'CONCENTRADO DE CLAVES'!$I$10:$AU$732,U$8,FALSE),"")</f>
        <v/>
      </c>
      <c r="V216" s="31" t="str">
        <f>IFERROR(VLOOKUP($A216,'CONCENTRADO DE CLAVES'!$I$10:$AU$732,V$8,FALSE),"")</f>
        <v/>
      </c>
      <c r="W216" s="13" t="str">
        <f>IFERROR(VLOOKUP($A216,'CONCENTRADO DE CLAVES'!$I$10:$AU$732,W$8,FALSE),"")</f>
        <v/>
      </c>
      <c r="X216" s="13" t="str">
        <f>IFERROR(VLOOKUP($A216,'CONCENTRADO DE CLAVES'!$I$10:$AU$732,X$8,FALSE),"")</f>
        <v/>
      </c>
      <c r="Y216" s="13" t="str">
        <f>IFERROR(VLOOKUP($A216,'CONCENTRADO DE CLAVES'!$I$10:$AU$732,Y$8,FALSE),"")</f>
        <v/>
      </c>
      <c r="Z216" s="37" t="str">
        <f>IFERROR(VLOOKUP($A216,'CONCENTRADO DE CLAVES'!$I$10:$AU$732,Z$8,FALSE),"")</f>
        <v/>
      </c>
      <c r="AA216" s="13" t="str">
        <f>IFERROR(VLOOKUP($A216,'CONCENTRADO DE CLAVES'!$I$10:$AU$732,AA$8,FALSE),"")</f>
        <v/>
      </c>
      <c r="AB216" s="13" t="str">
        <f>IFERROR(VLOOKUP($A216,'CONCENTRADO DE CLAVES'!$I$10:$AU$732,AB$8,FALSE),"")</f>
        <v/>
      </c>
      <c r="AC216" s="13" t="str">
        <f>IFERROR(VLOOKUP($A216,'CONCENTRADO DE CLAVES'!$I$10:$AU$732,AC$8,FALSE),"")</f>
        <v/>
      </c>
      <c r="AD216" s="37" t="str">
        <f>IFERROR(VLOOKUP($A216,'CONCENTRADO DE CLAVES'!$I$10:$AU$732,AD$8,FALSE),"")</f>
        <v/>
      </c>
      <c r="AE216" s="13" t="str">
        <f>IFERROR(VLOOKUP($A216,'CONCENTRADO DE CLAVES'!$I$10:$AU$732,AE$8,FALSE),"")</f>
        <v/>
      </c>
      <c r="AF216" s="13" t="str">
        <f>IFERROR(VLOOKUP($A216,'CONCENTRADO DE CLAVES'!$I$10:$AU$732,AF$8,FALSE),"")</f>
        <v/>
      </c>
      <c r="AG216" s="13" t="str">
        <f>IFERROR(VLOOKUP($A216,'CONCENTRADO DE CLAVES'!$I$10:$AU$732,AG$8,FALSE),"")</f>
        <v/>
      </c>
      <c r="AH216" s="37" t="str">
        <f>IFERROR(VLOOKUP($A216,'CONCENTRADO DE CLAVES'!$I$10:$AU$732,AH$8,FALSE),"")</f>
        <v/>
      </c>
      <c r="AI216" s="13" t="str">
        <f>IFERROR(VLOOKUP($A216,'CONCENTRADO DE CLAVES'!$I$10:$AU$732,AI$8,FALSE),"")</f>
        <v/>
      </c>
      <c r="AJ216" s="13" t="str">
        <f>IFERROR(VLOOKUP($A216,'CONCENTRADO DE CLAVES'!$I$10:$AU$732,AJ$8,FALSE),"")</f>
        <v/>
      </c>
      <c r="AK216" s="13" t="str">
        <f>IFERROR(VLOOKUP($A216,'CONCENTRADO DE CLAVES'!$I$10:$AU$732,AK$8,FALSE),"")</f>
        <v/>
      </c>
      <c r="AL216" s="37" t="str">
        <f>IFERROR(VLOOKUP($A216,'CONCENTRADO DE CLAVES'!$I$10:$AU$732,AL$8,FALSE),"")</f>
        <v/>
      </c>
      <c r="AM216" s="69" t="str">
        <f>IFERROR(VLOOKUP($A216,'CONCENTRADO DE CLAVES'!$I$10:$AU$732,AM$8,FALSE),"")</f>
        <v/>
      </c>
    </row>
    <row r="217" spans="1:39" x14ac:dyDescent="0.25">
      <c r="A217" s="15">
        <v>208</v>
      </c>
      <c r="B217" s="16" t="str">
        <f>IFERROR(VLOOKUP($A217,'CONCENTRADO DE CLAVES'!$I$10:$AU$732,B$8,FALSE),"")</f>
        <v/>
      </c>
      <c r="C217" s="16" t="str">
        <f>IFERROR(VLOOKUP($A217,'CONCENTRADO DE CLAVES'!$I$10:$AU$732,C$8,FALSE),"")</f>
        <v/>
      </c>
      <c r="D217" s="16" t="str">
        <f>IFERROR(VLOOKUP($A217,'CONCENTRADO DE CLAVES'!$I$10:$AU$732,D$8,FALSE),"")</f>
        <v/>
      </c>
      <c r="E217" s="16" t="str">
        <f>IFERROR(VLOOKUP($A217,'CONCENTRADO DE CLAVES'!$I$10:$AU$732,E$8,FALSE),"")</f>
        <v/>
      </c>
      <c r="F217" s="16" t="str">
        <f>IFERROR(VLOOKUP($A217,'CONCENTRADO DE CLAVES'!$I$10:$AU$732,F$8,FALSE),"")</f>
        <v/>
      </c>
      <c r="G217" s="16" t="str">
        <f>IFERROR(VLOOKUP($A217,'CONCENTRADO DE CLAVES'!$I$10:$AU$732,G$8,FALSE),"")</f>
        <v/>
      </c>
      <c r="H217" s="16" t="str">
        <f>IFERROR(VLOOKUP($A217,'CONCENTRADO DE CLAVES'!$I$10:$AU$732,H$8,FALSE),"")</f>
        <v/>
      </c>
      <c r="I217" s="16" t="str">
        <f>IFERROR(VLOOKUP($A217,'CONCENTRADO DE CLAVES'!$I$10:$AU$732,I$8,FALSE),"")</f>
        <v/>
      </c>
      <c r="J217" s="16" t="str">
        <f>IFERROR(VLOOKUP($A217,'CONCENTRADO DE CLAVES'!$I$10:$AU$732,J$8,FALSE),"")</f>
        <v/>
      </c>
      <c r="K217" s="16" t="str">
        <f>IFERROR(VLOOKUP($A217,'CONCENTRADO DE CLAVES'!$I$10:$AU$732,K$8,FALSE),"")</f>
        <v/>
      </c>
      <c r="L217" s="16" t="str">
        <f>IFERROR(VLOOKUP($A217,'CONCENTRADO DE CLAVES'!$I$10:$AU$732,L$8,FALSE),"")</f>
        <v/>
      </c>
      <c r="M217" s="16" t="str">
        <f>IFERROR(VLOOKUP($A217,'CONCENTRADO DE CLAVES'!$I$10:$AU$732,M$8,FALSE),"")</f>
        <v/>
      </c>
      <c r="N217" s="16" t="str">
        <f>IFERROR(VLOOKUP($A217,'CONCENTRADO DE CLAVES'!$I$10:$AU$732,N$8,FALSE),"")</f>
        <v/>
      </c>
      <c r="O217" s="16" t="str">
        <f>IFERROR(VLOOKUP($A217,'CONCENTRADO DE CLAVES'!$I$10:$AU$732,O$8,FALSE),"")</f>
        <v/>
      </c>
      <c r="P217" s="16" t="str">
        <f>IFERROR(VLOOKUP($A217,'CONCENTRADO DE CLAVES'!$I$10:$AU$732,P$8,FALSE),"")</f>
        <v/>
      </c>
      <c r="Q217" s="16" t="str">
        <f>IFERROR(VLOOKUP($A217,'CONCENTRADO DE CLAVES'!$I$10:$AU$732,Q$8,FALSE),"")</f>
        <v/>
      </c>
      <c r="R217" s="16" t="str">
        <f>IFERROR(VLOOKUP($A217,'CONCENTRADO DE CLAVES'!$I$10:$AU$732,R$8,FALSE),"")</f>
        <v/>
      </c>
      <c r="S217" s="16" t="str">
        <f>IFERROR(VLOOKUP($A217,'CONCENTRADO DE CLAVES'!$I$10:$AU$732,S$8,FALSE),"")</f>
        <v/>
      </c>
      <c r="T217" s="16" t="str">
        <f>IFERROR(VLOOKUP($A217,'CONCENTRADO DE CLAVES'!$I$10:$AU$732,T$8,FALSE),"")</f>
        <v/>
      </c>
      <c r="U217" s="98" t="str">
        <f>IFERROR(VLOOKUP($A217,'CONCENTRADO DE CLAVES'!$I$10:$AU$732,U$8,FALSE),"")</f>
        <v/>
      </c>
      <c r="V217" s="31" t="str">
        <f>IFERROR(VLOOKUP($A217,'CONCENTRADO DE CLAVES'!$I$10:$AU$732,V$8,FALSE),"")</f>
        <v/>
      </c>
      <c r="W217" s="13" t="str">
        <f>IFERROR(VLOOKUP($A217,'CONCENTRADO DE CLAVES'!$I$10:$AU$732,W$8,FALSE),"")</f>
        <v/>
      </c>
      <c r="X217" s="13" t="str">
        <f>IFERROR(VLOOKUP($A217,'CONCENTRADO DE CLAVES'!$I$10:$AU$732,X$8,FALSE),"")</f>
        <v/>
      </c>
      <c r="Y217" s="13" t="str">
        <f>IFERROR(VLOOKUP($A217,'CONCENTRADO DE CLAVES'!$I$10:$AU$732,Y$8,FALSE),"")</f>
        <v/>
      </c>
      <c r="Z217" s="37" t="str">
        <f>IFERROR(VLOOKUP($A217,'CONCENTRADO DE CLAVES'!$I$10:$AU$732,Z$8,FALSE),"")</f>
        <v/>
      </c>
      <c r="AA217" s="13" t="str">
        <f>IFERROR(VLOOKUP($A217,'CONCENTRADO DE CLAVES'!$I$10:$AU$732,AA$8,FALSE),"")</f>
        <v/>
      </c>
      <c r="AB217" s="13" t="str">
        <f>IFERROR(VLOOKUP($A217,'CONCENTRADO DE CLAVES'!$I$10:$AU$732,AB$8,FALSE),"")</f>
        <v/>
      </c>
      <c r="AC217" s="13" t="str">
        <f>IFERROR(VLOOKUP($A217,'CONCENTRADO DE CLAVES'!$I$10:$AU$732,AC$8,FALSE),"")</f>
        <v/>
      </c>
      <c r="AD217" s="37" t="str">
        <f>IFERROR(VLOOKUP($A217,'CONCENTRADO DE CLAVES'!$I$10:$AU$732,AD$8,FALSE),"")</f>
        <v/>
      </c>
      <c r="AE217" s="13" t="str">
        <f>IFERROR(VLOOKUP($A217,'CONCENTRADO DE CLAVES'!$I$10:$AU$732,AE$8,FALSE),"")</f>
        <v/>
      </c>
      <c r="AF217" s="13" t="str">
        <f>IFERROR(VLOOKUP($A217,'CONCENTRADO DE CLAVES'!$I$10:$AU$732,AF$8,FALSE),"")</f>
        <v/>
      </c>
      <c r="AG217" s="13" t="str">
        <f>IFERROR(VLOOKUP($A217,'CONCENTRADO DE CLAVES'!$I$10:$AU$732,AG$8,FALSE),"")</f>
        <v/>
      </c>
      <c r="AH217" s="37" t="str">
        <f>IFERROR(VLOOKUP($A217,'CONCENTRADO DE CLAVES'!$I$10:$AU$732,AH$8,FALSE),"")</f>
        <v/>
      </c>
      <c r="AI217" s="13" t="str">
        <f>IFERROR(VLOOKUP($A217,'CONCENTRADO DE CLAVES'!$I$10:$AU$732,AI$8,FALSE),"")</f>
        <v/>
      </c>
      <c r="AJ217" s="13" t="str">
        <f>IFERROR(VLOOKUP($A217,'CONCENTRADO DE CLAVES'!$I$10:$AU$732,AJ$8,FALSE),"")</f>
        <v/>
      </c>
      <c r="AK217" s="13" t="str">
        <f>IFERROR(VLOOKUP($A217,'CONCENTRADO DE CLAVES'!$I$10:$AU$732,AK$8,FALSE),"")</f>
        <v/>
      </c>
      <c r="AL217" s="37" t="str">
        <f>IFERROR(VLOOKUP($A217,'CONCENTRADO DE CLAVES'!$I$10:$AU$732,AL$8,FALSE),"")</f>
        <v/>
      </c>
      <c r="AM217" s="69" t="str">
        <f>IFERROR(VLOOKUP($A217,'CONCENTRADO DE CLAVES'!$I$10:$AU$732,AM$8,FALSE),"")</f>
        <v/>
      </c>
    </row>
    <row r="218" spans="1:39" x14ac:dyDescent="0.25">
      <c r="A218" s="15">
        <v>209</v>
      </c>
      <c r="B218" s="16" t="str">
        <f>IFERROR(VLOOKUP($A218,'CONCENTRADO DE CLAVES'!$I$10:$AU$732,B$8,FALSE),"")</f>
        <v/>
      </c>
      <c r="C218" s="16" t="str">
        <f>IFERROR(VLOOKUP($A218,'CONCENTRADO DE CLAVES'!$I$10:$AU$732,C$8,FALSE),"")</f>
        <v/>
      </c>
      <c r="D218" s="16" t="str">
        <f>IFERROR(VLOOKUP($A218,'CONCENTRADO DE CLAVES'!$I$10:$AU$732,D$8,FALSE),"")</f>
        <v/>
      </c>
      <c r="E218" s="16" t="str">
        <f>IFERROR(VLOOKUP($A218,'CONCENTRADO DE CLAVES'!$I$10:$AU$732,E$8,FALSE),"")</f>
        <v/>
      </c>
      <c r="F218" s="16" t="str">
        <f>IFERROR(VLOOKUP($A218,'CONCENTRADO DE CLAVES'!$I$10:$AU$732,F$8,FALSE),"")</f>
        <v/>
      </c>
      <c r="G218" s="16" t="str">
        <f>IFERROR(VLOOKUP($A218,'CONCENTRADO DE CLAVES'!$I$10:$AU$732,G$8,FALSE),"")</f>
        <v/>
      </c>
      <c r="H218" s="16" t="str">
        <f>IFERROR(VLOOKUP($A218,'CONCENTRADO DE CLAVES'!$I$10:$AU$732,H$8,FALSE),"")</f>
        <v/>
      </c>
      <c r="I218" s="16" t="str">
        <f>IFERROR(VLOOKUP($A218,'CONCENTRADO DE CLAVES'!$I$10:$AU$732,I$8,FALSE),"")</f>
        <v/>
      </c>
      <c r="J218" s="16" t="str">
        <f>IFERROR(VLOOKUP($A218,'CONCENTRADO DE CLAVES'!$I$10:$AU$732,J$8,FALSE),"")</f>
        <v/>
      </c>
      <c r="K218" s="16" t="str">
        <f>IFERROR(VLOOKUP($A218,'CONCENTRADO DE CLAVES'!$I$10:$AU$732,K$8,FALSE),"")</f>
        <v/>
      </c>
      <c r="L218" s="16" t="str">
        <f>IFERROR(VLOOKUP($A218,'CONCENTRADO DE CLAVES'!$I$10:$AU$732,L$8,FALSE),"")</f>
        <v/>
      </c>
      <c r="M218" s="16" t="str">
        <f>IFERROR(VLOOKUP($A218,'CONCENTRADO DE CLAVES'!$I$10:$AU$732,M$8,FALSE),"")</f>
        <v/>
      </c>
      <c r="N218" s="16" t="str">
        <f>IFERROR(VLOOKUP($A218,'CONCENTRADO DE CLAVES'!$I$10:$AU$732,N$8,FALSE),"")</f>
        <v/>
      </c>
      <c r="O218" s="16" t="str">
        <f>IFERROR(VLOOKUP($A218,'CONCENTRADO DE CLAVES'!$I$10:$AU$732,O$8,FALSE),"")</f>
        <v/>
      </c>
      <c r="P218" s="16" t="str">
        <f>IFERROR(VLOOKUP($A218,'CONCENTRADO DE CLAVES'!$I$10:$AU$732,P$8,FALSE),"")</f>
        <v/>
      </c>
      <c r="Q218" s="16" t="str">
        <f>IFERROR(VLOOKUP($A218,'CONCENTRADO DE CLAVES'!$I$10:$AU$732,Q$8,FALSE),"")</f>
        <v/>
      </c>
      <c r="R218" s="16" t="str">
        <f>IFERROR(VLOOKUP($A218,'CONCENTRADO DE CLAVES'!$I$10:$AU$732,R$8,FALSE),"")</f>
        <v/>
      </c>
      <c r="S218" s="16" t="str">
        <f>IFERROR(VLOOKUP($A218,'CONCENTRADO DE CLAVES'!$I$10:$AU$732,S$8,FALSE),"")</f>
        <v/>
      </c>
      <c r="T218" s="16" t="str">
        <f>IFERROR(VLOOKUP($A218,'CONCENTRADO DE CLAVES'!$I$10:$AU$732,T$8,FALSE),"")</f>
        <v/>
      </c>
      <c r="U218" s="98" t="str">
        <f>IFERROR(VLOOKUP($A218,'CONCENTRADO DE CLAVES'!$I$10:$AU$732,U$8,FALSE),"")</f>
        <v/>
      </c>
      <c r="V218" s="31" t="str">
        <f>IFERROR(VLOOKUP($A218,'CONCENTRADO DE CLAVES'!$I$10:$AU$732,V$8,FALSE),"")</f>
        <v/>
      </c>
      <c r="W218" s="13" t="str">
        <f>IFERROR(VLOOKUP($A218,'CONCENTRADO DE CLAVES'!$I$10:$AU$732,W$8,FALSE),"")</f>
        <v/>
      </c>
      <c r="X218" s="13" t="str">
        <f>IFERROR(VLOOKUP($A218,'CONCENTRADO DE CLAVES'!$I$10:$AU$732,X$8,FALSE),"")</f>
        <v/>
      </c>
      <c r="Y218" s="13" t="str">
        <f>IFERROR(VLOOKUP($A218,'CONCENTRADO DE CLAVES'!$I$10:$AU$732,Y$8,FALSE),"")</f>
        <v/>
      </c>
      <c r="Z218" s="37" t="str">
        <f>IFERROR(VLOOKUP($A218,'CONCENTRADO DE CLAVES'!$I$10:$AU$732,Z$8,FALSE),"")</f>
        <v/>
      </c>
      <c r="AA218" s="13" t="str">
        <f>IFERROR(VLOOKUP($A218,'CONCENTRADO DE CLAVES'!$I$10:$AU$732,AA$8,FALSE),"")</f>
        <v/>
      </c>
      <c r="AB218" s="13" t="str">
        <f>IFERROR(VLOOKUP($A218,'CONCENTRADO DE CLAVES'!$I$10:$AU$732,AB$8,FALSE),"")</f>
        <v/>
      </c>
      <c r="AC218" s="13" t="str">
        <f>IFERROR(VLOOKUP($A218,'CONCENTRADO DE CLAVES'!$I$10:$AU$732,AC$8,FALSE),"")</f>
        <v/>
      </c>
      <c r="AD218" s="37" t="str">
        <f>IFERROR(VLOOKUP($A218,'CONCENTRADO DE CLAVES'!$I$10:$AU$732,AD$8,FALSE),"")</f>
        <v/>
      </c>
      <c r="AE218" s="13" t="str">
        <f>IFERROR(VLOOKUP($A218,'CONCENTRADO DE CLAVES'!$I$10:$AU$732,AE$8,FALSE),"")</f>
        <v/>
      </c>
      <c r="AF218" s="13" t="str">
        <f>IFERROR(VLOOKUP($A218,'CONCENTRADO DE CLAVES'!$I$10:$AU$732,AF$8,FALSE),"")</f>
        <v/>
      </c>
      <c r="AG218" s="13" t="str">
        <f>IFERROR(VLOOKUP($A218,'CONCENTRADO DE CLAVES'!$I$10:$AU$732,AG$8,FALSE),"")</f>
        <v/>
      </c>
      <c r="AH218" s="37" t="str">
        <f>IFERROR(VLOOKUP($A218,'CONCENTRADO DE CLAVES'!$I$10:$AU$732,AH$8,FALSE),"")</f>
        <v/>
      </c>
      <c r="AI218" s="13" t="str">
        <f>IFERROR(VLOOKUP($A218,'CONCENTRADO DE CLAVES'!$I$10:$AU$732,AI$8,FALSE),"")</f>
        <v/>
      </c>
      <c r="AJ218" s="13" t="str">
        <f>IFERROR(VLOOKUP($A218,'CONCENTRADO DE CLAVES'!$I$10:$AU$732,AJ$8,FALSE),"")</f>
        <v/>
      </c>
      <c r="AK218" s="13" t="str">
        <f>IFERROR(VLOOKUP($A218,'CONCENTRADO DE CLAVES'!$I$10:$AU$732,AK$8,FALSE),"")</f>
        <v/>
      </c>
      <c r="AL218" s="37" t="str">
        <f>IFERROR(VLOOKUP($A218,'CONCENTRADO DE CLAVES'!$I$10:$AU$732,AL$8,FALSE),"")</f>
        <v/>
      </c>
      <c r="AM218" s="69" t="str">
        <f>IFERROR(VLOOKUP($A218,'CONCENTRADO DE CLAVES'!$I$10:$AU$732,AM$8,FALSE),"")</f>
        <v/>
      </c>
    </row>
    <row r="219" spans="1:39" x14ac:dyDescent="0.25">
      <c r="A219" s="15">
        <v>210</v>
      </c>
      <c r="B219" s="16" t="str">
        <f>IFERROR(VLOOKUP($A219,'CONCENTRADO DE CLAVES'!$I$10:$AU$732,B$8,FALSE),"")</f>
        <v/>
      </c>
      <c r="C219" s="16" t="str">
        <f>IFERROR(VLOOKUP($A219,'CONCENTRADO DE CLAVES'!$I$10:$AU$732,C$8,FALSE),"")</f>
        <v/>
      </c>
      <c r="D219" s="16" t="str">
        <f>IFERROR(VLOOKUP($A219,'CONCENTRADO DE CLAVES'!$I$10:$AU$732,D$8,FALSE),"")</f>
        <v/>
      </c>
      <c r="E219" s="16" t="str">
        <f>IFERROR(VLOOKUP($A219,'CONCENTRADO DE CLAVES'!$I$10:$AU$732,E$8,FALSE),"")</f>
        <v/>
      </c>
      <c r="F219" s="16" t="str">
        <f>IFERROR(VLOOKUP($A219,'CONCENTRADO DE CLAVES'!$I$10:$AU$732,F$8,FALSE),"")</f>
        <v/>
      </c>
      <c r="G219" s="16" t="str">
        <f>IFERROR(VLOOKUP($A219,'CONCENTRADO DE CLAVES'!$I$10:$AU$732,G$8,FALSE),"")</f>
        <v/>
      </c>
      <c r="H219" s="16" t="str">
        <f>IFERROR(VLOOKUP($A219,'CONCENTRADO DE CLAVES'!$I$10:$AU$732,H$8,FALSE),"")</f>
        <v/>
      </c>
      <c r="I219" s="16" t="str">
        <f>IFERROR(VLOOKUP($A219,'CONCENTRADO DE CLAVES'!$I$10:$AU$732,I$8,FALSE),"")</f>
        <v/>
      </c>
      <c r="J219" s="16" t="str">
        <f>IFERROR(VLOOKUP($A219,'CONCENTRADO DE CLAVES'!$I$10:$AU$732,J$8,FALSE),"")</f>
        <v/>
      </c>
      <c r="K219" s="16" t="str">
        <f>IFERROR(VLOOKUP($A219,'CONCENTRADO DE CLAVES'!$I$10:$AU$732,K$8,FALSE),"")</f>
        <v/>
      </c>
      <c r="L219" s="16" t="str">
        <f>IFERROR(VLOOKUP($A219,'CONCENTRADO DE CLAVES'!$I$10:$AU$732,L$8,FALSE),"")</f>
        <v/>
      </c>
      <c r="M219" s="16" t="str">
        <f>IFERROR(VLOOKUP($A219,'CONCENTRADO DE CLAVES'!$I$10:$AU$732,M$8,FALSE),"")</f>
        <v/>
      </c>
      <c r="N219" s="16" t="str">
        <f>IFERROR(VLOOKUP($A219,'CONCENTRADO DE CLAVES'!$I$10:$AU$732,N$8,FALSE),"")</f>
        <v/>
      </c>
      <c r="O219" s="16" t="str">
        <f>IFERROR(VLOOKUP($A219,'CONCENTRADO DE CLAVES'!$I$10:$AU$732,O$8,FALSE),"")</f>
        <v/>
      </c>
      <c r="P219" s="16" t="str">
        <f>IFERROR(VLOOKUP($A219,'CONCENTRADO DE CLAVES'!$I$10:$AU$732,P$8,FALSE),"")</f>
        <v/>
      </c>
      <c r="Q219" s="16" t="str">
        <f>IFERROR(VLOOKUP($A219,'CONCENTRADO DE CLAVES'!$I$10:$AU$732,Q$8,FALSE),"")</f>
        <v/>
      </c>
      <c r="R219" s="16" t="str">
        <f>IFERROR(VLOOKUP($A219,'CONCENTRADO DE CLAVES'!$I$10:$AU$732,R$8,FALSE),"")</f>
        <v/>
      </c>
      <c r="S219" s="16" t="str">
        <f>IFERROR(VLOOKUP($A219,'CONCENTRADO DE CLAVES'!$I$10:$AU$732,S$8,FALSE),"")</f>
        <v/>
      </c>
      <c r="T219" s="16" t="str">
        <f>IFERROR(VLOOKUP($A219,'CONCENTRADO DE CLAVES'!$I$10:$AU$732,T$8,FALSE),"")</f>
        <v/>
      </c>
      <c r="U219" s="98" t="str">
        <f>IFERROR(VLOOKUP($A219,'CONCENTRADO DE CLAVES'!$I$10:$AU$732,U$8,FALSE),"")</f>
        <v/>
      </c>
      <c r="V219" s="31" t="str">
        <f>IFERROR(VLOOKUP($A219,'CONCENTRADO DE CLAVES'!$I$10:$AU$732,V$8,FALSE),"")</f>
        <v/>
      </c>
      <c r="W219" s="13" t="str">
        <f>IFERROR(VLOOKUP($A219,'CONCENTRADO DE CLAVES'!$I$10:$AU$732,W$8,FALSE),"")</f>
        <v/>
      </c>
      <c r="X219" s="13" t="str">
        <f>IFERROR(VLOOKUP($A219,'CONCENTRADO DE CLAVES'!$I$10:$AU$732,X$8,FALSE),"")</f>
        <v/>
      </c>
      <c r="Y219" s="13" t="str">
        <f>IFERROR(VLOOKUP($A219,'CONCENTRADO DE CLAVES'!$I$10:$AU$732,Y$8,FALSE),"")</f>
        <v/>
      </c>
      <c r="Z219" s="37" t="str">
        <f>IFERROR(VLOOKUP($A219,'CONCENTRADO DE CLAVES'!$I$10:$AU$732,Z$8,FALSE),"")</f>
        <v/>
      </c>
      <c r="AA219" s="13" t="str">
        <f>IFERROR(VLOOKUP($A219,'CONCENTRADO DE CLAVES'!$I$10:$AU$732,AA$8,FALSE),"")</f>
        <v/>
      </c>
      <c r="AB219" s="13" t="str">
        <f>IFERROR(VLOOKUP($A219,'CONCENTRADO DE CLAVES'!$I$10:$AU$732,AB$8,FALSE),"")</f>
        <v/>
      </c>
      <c r="AC219" s="13" t="str">
        <f>IFERROR(VLOOKUP($A219,'CONCENTRADO DE CLAVES'!$I$10:$AU$732,AC$8,FALSE),"")</f>
        <v/>
      </c>
      <c r="AD219" s="37" t="str">
        <f>IFERROR(VLOOKUP($A219,'CONCENTRADO DE CLAVES'!$I$10:$AU$732,AD$8,FALSE),"")</f>
        <v/>
      </c>
      <c r="AE219" s="13" t="str">
        <f>IFERROR(VLOOKUP($A219,'CONCENTRADO DE CLAVES'!$I$10:$AU$732,AE$8,FALSE),"")</f>
        <v/>
      </c>
      <c r="AF219" s="13" t="str">
        <f>IFERROR(VLOOKUP($A219,'CONCENTRADO DE CLAVES'!$I$10:$AU$732,AF$8,FALSE),"")</f>
        <v/>
      </c>
      <c r="AG219" s="13" t="str">
        <f>IFERROR(VLOOKUP($A219,'CONCENTRADO DE CLAVES'!$I$10:$AU$732,AG$8,FALSE),"")</f>
        <v/>
      </c>
      <c r="AH219" s="37" t="str">
        <f>IFERROR(VLOOKUP($A219,'CONCENTRADO DE CLAVES'!$I$10:$AU$732,AH$8,FALSE),"")</f>
        <v/>
      </c>
      <c r="AI219" s="13" t="str">
        <f>IFERROR(VLOOKUP($A219,'CONCENTRADO DE CLAVES'!$I$10:$AU$732,AI$8,FALSE),"")</f>
        <v/>
      </c>
      <c r="AJ219" s="13" t="str">
        <f>IFERROR(VLOOKUP($A219,'CONCENTRADO DE CLAVES'!$I$10:$AU$732,AJ$8,FALSE),"")</f>
        <v/>
      </c>
      <c r="AK219" s="13" t="str">
        <f>IFERROR(VLOOKUP($A219,'CONCENTRADO DE CLAVES'!$I$10:$AU$732,AK$8,FALSE),"")</f>
        <v/>
      </c>
      <c r="AL219" s="37" t="str">
        <f>IFERROR(VLOOKUP($A219,'CONCENTRADO DE CLAVES'!$I$10:$AU$732,AL$8,FALSE),"")</f>
        <v/>
      </c>
      <c r="AM219" s="69" t="str">
        <f>IFERROR(VLOOKUP($A219,'CONCENTRADO DE CLAVES'!$I$10:$AU$732,AM$8,FALSE),"")</f>
        <v/>
      </c>
    </row>
    <row r="220" spans="1:39" x14ac:dyDescent="0.25">
      <c r="A220" s="15">
        <v>211</v>
      </c>
      <c r="B220" s="16" t="str">
        <f>IFERROR(VLOOKUP($A220,'CONCENTRADO DE CLAVES'!$I$10:$AU$732,B$8,FALSE),"")</f>
        <v/>
      </c>
      <c r="C220" s="16" t="str">
        <f>IFERROR(VLOOKUP($A220,'CONCENTRADO DE CLAVES'!$I$10:$AU$732,C$8,FALSE),"")</f>
        <v/>
      </c>
      <c r="D220" s="16" t="str">
        <f>IFERROR(VLOOKUP($A220,'CONCENTRADO DE CLAVES'!$I$10:$AU$732,D$8,FALSE),"")</f>
        <v/>
      </c>
      <c r="E220" s="16" t="str">
        <f>IFERROR(VLOOKUP($A220,'CONCENTRADO DE CLAVES'!$I$10:$AU$732,E$8,FALSE),"")</f>
        <v/>
      </c>
      <c r="F220" s="16" t="str">
        <f>IFERROR(VLOOKUP($A220,'CONCENTRADO DE CLAVES'!$I$10:$AU$732,F$8,FALSE),"")</f>
        <v/>
      </c>
      <c r="G220" s="16" t="str">
        <f>IFERROR(VLOOKUP($A220,'CONCENTRADO DE CLAVES'!$I$10:$AU$732,G$8,FALSE),"")</f>
        <v/>
      </c>
      <c r="H220" s="16" t="str">
        <f>IFERROR(VLOOKUP($A220,'CONCENTRADO DE CLAVES'!$I$10:$AU$732,H$8,FALSE),"")</f>
        <v/>
      </c>
      <c r="I220" s="16" t="str">
        <f>IFERROR(VLOOKUP($A220,'CONCENTRADO DE CLAVES'!$I$10:$AU$732,I$8,FALSE),"")</f>
        <v/>
      </c>
      <c r="J220" s="16" t="str">
        <f>IFERROR(VLOOKUP($A220,'CONCENTRADO DE CLAVES'!$I$10:$AU$732,J$8,FALSE),"")</f>
        <v/>
      </c>
      <c r="K220" s="16" t="str">
        <f>IFERROR(VLOOKUP($A220,'CONCENTRADO DE CLAVES'!$I$10:$AU$732,K$8,FALSE),"")</f>
        <v/>
      </c>
      <c r="L220" s="16" t="str">
        <f>IFERROR(VLOOKUP($A220,'CONCENTRADO DE CLAVES'!$I$10:$AU$732,L$8,FALSE),"")</f>
        <v/>
      </c>
      <c r="M220" s="16" t="str">
        <f>IFERROR(VLOOKUP($A220,'CONCENTRADO DE CLAVES'!$I$10:$AU$732,M$8,FALSE),"")</f>
        <v/>
      </c>
      <c r="N220" s="16" t="str">
        <f>IFERROR(VLOOKUP($A220,'CONCENTRADO DE CLAVES'!$I$10:$AU$732,N$8,FALSE),"")</f>
        <v/>
      </c>
      <c r="O220" s="16" t="str">
        <f>IFERROR(VLOOKUP($A220,'CONCENTRADO DE CLAVES'!$I$10:$AU$732,O$8,FALSE),"")</f>
        <v/>
      </c>
      <c r="P220" s="16" t="str">
        <f>IFERROR(VLOOKUP($A220,'CONCENTRADO DE CLAVES'!$I$10:$AU$732,P$8,FALSE),"")</f>
        <v/>
      </c>
      <c r="Q220" s="16" t="str">
        <f>IFERROR(VLOOKUP($A220,'CONCENTRADO DE CLAVES'!$I$10:$AU$732,Q$8,FALSE),"")</f>
        <v/>
      </c>
      <c r="R220" s="16" t="str">
        <f>IFERROR(VLOOKUP($A220,'CONCENTRADO DE CLAVES'!$I$10:$AU$732,R$8,FALSE),"")</f>
        <v/>
      </c>
      <c r="S220" s="16" t="str">
        <f>IFERROR(VLOOKUP($A220,'CONCENTRADO DE CLAVES'!$I$10:$AU$732,S$8,FALSE),"")</f>
        <v/>
      </c>
      <c r="T220" s="16" t="str">
        <f>IFERROR(VLOOKUP($A220,'CONCENTRADO DE CLAVES'!$I$10:$AU$732,T$8,FALSE),"")</f>
        <v/>
      </c>
      <c r="U220" s="98" t="str">
        <f>IFERROR(VLOOKUP($A220,'CONCENTRADO DE CLAVES'!$I$10:$AU$732,U$8,FALSE),"")</f>
        <v/>
      </c>
      <c r="V220" s="31" t="str">
        <f>IFERROR(VLOOKUP($A220,'CONCENTRADO DE CLAVES'!$I$10:$AU$732,V$8,FALSE),"")</f>
        <v/>
      </c>
      <c r="W220" s="13" t="str">
        <f>IFERROR(VLOOKUP($A220,'CONCENTRADO DE CLAVES'!$I$10:$AU$732,W$8,FALSE),"")</f>
        <v/>
      </c>
      <c r="X220" s="13" t="str">
        <f>IFERROR(VLOOKUP($A220,'CONCENTRADO DE CLAVES'!$I$10:$AU$732,X$8,FALSE),"")</f>
        <v/>
      </c>
      <c r="Y220" s="13" t="str">
        <f>IFERROR(VLOOKUP($A220,'CONCENTRADO DE CLAVES'!$I$10:$AU$732,Y$8,FALSE),"")</f>
        <v/>
      </c>
      <c r="Z220" s="37" t="str">
        <f>IFERROR(VLOOKUP($A220,'CONCENTRADO DE CLAVES'!$I$10:$AU$732,Z$8,FALSE),"")</f>
        <v/>
      </c>
      <c r="AA220" s="13" t="str">
        <f>IFERROR(VLOOKUP($A220,'CONCENTRADO DE CLAVES'!$I$10:$AU$732,AA$8,FALSE),"")</f>
        <v/>
      </c>
      <c r="AB220" s="13" t="str">
        <f>IFERROR(VLOOKUP($A220,'CONCENTRADO DE CLAVES'!$I$10:$AU$732,AB$8,FALSE),"")</f>
        <v/>
      </c>
      <c r="AC220" s="13" t="str">
        <f>IFERROR(VLOOKUP($A220,'CONCENTRADO DE CLAVES'!$I$10:$AU$732,AC$8,FALSE),"")</f>
        <v/>
      </c>
      <c r="AD220" s="37" t="str">
        <f>IFERROR(VLOOKUP($A220,'CONCENTRADO DE CLAVES'!$I$10:$AU$732,AD$8,FALSE),"")</f>
        <v/>
      </c>
      <c r="AE220" s="13" t="str">
        <f>IFERROR(VLOOKUP($A220,'CONCENTRADO DE CLAVES'!$I$10:$AU$732,AE$8,FALSE),"")</f>
        <v/>
      </c>
      <c r="AF220" s="13" t="str">
        <f>IFERROR(VLOOKUP($A220,'CONCENTRADO DE CLAVES'!$I$10:$AU$732,AF$8,FALSE),"")</f>
        <v/>
      </c>
      <c r="AG220" s="13" t="str">
        <f>IFERROR(VLOOKUP($A220,'CONCENTRADO DE CLAVES'!$I$10:$AU$732,AG$8,FALSE),"")</f>
        <v/>
      </c>
      <c r="AH220" s="37" t="str">
        <f>IFERROR(VLOOKUP($A220,'CONCENTRADO DE CLAVES'!$I$10:$AU$732,AH$8,FALSE),"")</f>
        <v/>
      </c>
      <c r="AI220" s="13" t="str">
        <f>IFERROR(VLOOKUP($A220,'CONCENTRADO DE CLAVES'!$I$10:$AU$732,AI$8,FALSE),"")</f>
        <v/>
      </c>
      <c r="AJ220" s="13" t="str">
        <f>IFERROR(VLOOKUP($A220,'CONCENTRADO DE CLAVES'!$I$10:$AU$732,AJ$8,FALSE),"")</f>
        <v/>
      </c>
      <c r="AK220" s="13" t="str">
        <f>IFERROR(VLOOKUP($A220,'CONCENTRADO DE CLAVES'!$I$10:$AU$732,AK$8,FALSE),"")</f>
        <v/>
      </c>
      <c r="AL220" s="37" t="str">
        <f>IFERROR(VLOOKUP($A220,'CONCENTRADO DE CLAVES'!$I$10:$AU$732,AL$8,FALSE),"")</f>
        <v/>
      </c>
      <c r="AM220" s="69" t="str">
        <f>IFERROR(VLOOKUP($A220,'CONCENTRADO DE CLAVES'!$I$10:$AU$732,AM$8,FALSE),"")</f>
        <v/>
      </c>
    </row>
  </sheetData>
  <pageMargins left="0.7" right="0.7" top="0.75" bottom="0.75" header="0.3" footer="0.3"/>
  <pageSetup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'CONCENTRADO DE CLAVES'!$AX$10:$AX$17</xm:f>
          </x14:formula1>
          <xm:sqref>V6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190"/>
  <sheetViews>
    <sheetView topLeftCell="U7" workbookViewId="0">
      <selection activeCell="AM7" sqref="W7:AM7"/>
    </sheetView>
  </sheetViews>
  <sheetFormatPr baseColWidth="10" defaultRowHeight="15" x14ac:dyDescent="0.25"/>
  <cols>
    <col min="1" max="1" width="3" style="15" hidden="1" customWidth="1"/>
    <col min="2" max="2" width="6" style="27" hidden="1" customWidth="1"/>
    <col min="3" max="3" width="3.5703125" style="27" hidden="1" customWidth="1"/>
    <col min="4" max="4" width="4" style="27" hidden="1" customWidth="1"/>
    <col min="5" max="5" width="6" style="27" hidden="1" customWidth="1"/>
    <col min="6" max="6" width="2.7109375" style="27" hidden="1" customWidth="1"/>
    <col min="7" max="7" width="2.140625" style="27" hidden="1" customWidth="1"/>
    <col min="8" max="8" width="3.42578125" style="27" hidden="1" customWidth="1"/>
    <col min="9" max="9" width="3" style="27" hidden="1" customWidth="1"/>
    <col min="10" max="10" width="3.42578125" style="27" hidden="1" customWidth="1"/>
    <col min="11" max="11" width="3.5703125" style="27" hidden="1" customWidth="1"/>
    <col min="12" max="12" width="4" style="27" hidden="1" customWidth="1"/>
    <col min="13" max="13" width="3.7109375" style="29" hidden="1" customWidth="1"/>
    <col min="14" max="14" width="5" style="27" hidden="1" customWidth="1"/>
    <col min="15" max="15" width="4.85546875" style="27" hidden="1" customWidth="1"/>
    <col min="16" max="16" width="3.28515625" style="27" hidden="1" customWidth="1"/>
    <col min="17" max="17" width="6" style="27" hidden="1" customWidth="1"/>
    <col min="18" max="18" width="3.5703125" style="27" hidden="1" customWidth="1"/>
    <col min="19" max="19" width="3" style="27" hidden="1" customWidth="1"/>
    <col min="20" max="20" width="4" style="27" hidden="1" customWidth="1"/>
    <col min="21" max="21" width="46.5703125" style="27" bestFit="1" customWidth="1"/>
    <col min="22" max="22" width="12.5703125" style="27" bestFit="1" customWidth="1"/>
    <col min="23" max="23" width="7.28515625" style="27" bestFit="1" customWidth="1"/>
    <col min="24" max="25" width="14.140625" style="27" bestFit="1" customWidth="1"/>
    <col min="26" max="26" width="19.42578125" style="27" bestFit="1" customWidth="1"/>
    <col min="27" max="29" width="14.140625" style="27" bestFit="1" customWidth="1"/>
    <col min="30" max="30" width="21.5703125" style="27" bestFit="1" customWidth="1"/>
    <col min="31" max="31" width="15.28515625" style="27" bestFit="1" customWidth="1"/>
    <col min="32" max="33" width="14.140625" style="27" bestFit="1" customWidth="1"/>
    <col min="34" max="34" width="19.5703125" style="27" bestFit="1" customWidth="1"/>
    <col min="35" max="37" width="14.140625" style="27" bestFit="1" customWidth="1"/>
    <col min="38" max="38" width="20" style="27" bestFit="1" customWidth="1"/>
    <col min="39" max="39" width="15.28515625" style="27" bestFit="1" customWidth="1"/>
    <col min="40" max="16384" width="11.42578125" style="15"/>
  </cols>
  <sheetData>
    <row r="1" spans="1:46" ht="18.75" x14ac:dyDescent="0.3">
      <c r="B1" s="15"/>
      <c r="C1" s="15"/>
      <c r="D1" s="15"/>
      <c r="E1" s="15"/>
      <c r="F1" s="15"/>
      <c r="G1" s="15"/>
      <c r="H1" s="15"/>
      <c r="I1" s="21"/>
      <c r="J1" s="19"/>
      <c r="K1" s="20"/>
      <c r="L1" s="18"/>
      <c r="M1" s="28"/>
      <c r="N1" s="18"/>
      <c r="O1" s="18"/>
      <c r="P1" s="18"/>
      <c r="Q1" s="18"/>
      <c r="R1" s="18"/>
      <c r="S1" s="20"/>
      <c r="T1" s="19"/>
      <c r="U1" s="94"/>
      <c r="V1" s="75"/>
      <c r="W1" s="77"/>
      <c r="X1" s="74"/>
      <c r="Y1" s="77"/>
      <c r="Z1" s="75"/>
      <c r="AA1" s="76"/>
      <c r="AB1" s="73"/>
      <c r="AC1" s="63"/>
      <c r="AD1" s="64"/>
      <c r="AE1" s="64"/>
      <c r="AF1" s="64"/>
      <c r="AG1" s="64"/>
      <c r="AH1" s="64"/>
      <c r="AI1" s="64"/>
      <c r="AJ1" s="64"/>
      <c r="AK1" s="64"/>
      <c r="AL1" s="64"/>
      <c r="AM1" s="65"/>
      <c r="AN1" s="24"/>
      <c r="AO1" s="24"/>
      <c r="AP1" s="24"/>
      <c r="AQ1" s="24"/>
      <c r="AR1" s="24"/>
      <c r="AS1" s="24"/>
      <c r="AT1" s="24"/>
    </row>
    <row r="2" spans="1:46" ht="18.75" x14ac:dyDescent="0.3">
      <c r="B2" s="15"/>
      <c r="C2" s="15"/>
      <c r="D2" s="15"/>
      <c r="E2" s="15"/>
      <c r="F2" s="15"/>
      <c r="G2" s="15"/>
      <c r="H2" s="15"/>
      <c r="I2" s="21"/>
      <c r="J2" s="19"/>
      <c r="K2" s="20"/>
      <c r="L2" s="18"/>
      <c r="M2" s="28"/>
      <c r="N2" s="18"/>
      <c r="O2" s="18"/>
      <c r="P2" s="18"/>
      <c r="Q2" s="18"/>
      <c r="R2" s="18"/>
      <c r="S2" s="20"/>
      <c r="T2" s="19"/>
      <c r="U2" s="95"/>
      <c r="V2" s="19"/>
      <c r="W2" s="18"/>
      <c r="X2" s="21"/>
      <c r="Y2" s="18"/>
      <c r="Z2" s="19"/>
      <c r="AA2" s="20"/>
      <c r="AB2" s="16"/>
      <c r="AC2" s="23"/>
      <c r="AD2" s="24"/>
      <c r="AE2" s="24"/>
      <c r="AF2" s="24"/>
      <c r="AG2" s="24"/>
      <c r="AH2" s="24"/>
      <c r="AI2" s="24"/>
      <c r="AJ2" s="24"/>
      <c r="AK2" s="24"/>
      <c r="AL2" s="24"/>
      <c r="AM2" s="67"/>
      <c r="AN2" s="24"/>
      <c r="AO2" s="24"/>
      <c r="AP2" s="24"/>
      <c r="AQ2" s="24"/>
      <c r="AR2" s="24"/>
      <c r="AS2" s="24"/>
      <c r="AT2" s="24"/>
    </row>
    <row r="3" spans="1:46" ht="18.75" x14ac:dyDescent="0.3">
      <c r="B3" s="15"/>
      <c r="C3" s="15"/>
      <c r="D3" s="15"/>
      <c r="E3" s="15"/>
      <c r="F3" s="15"/>
      <c r="G3" s="15"/>
      <c r="H3" s="15"/>
      <c r="I3" s="21"/>
      <c r="J3" s="19"/>
      <c r="K3" s="20"/>
      <c r="L3" s="18"/>
      <c r="M3" s="28"/>
      <c r="N3" s="18"/>
      <c r="O3" s="18"/>
      <c r="P3" s="18"/>
      <c r="Q3" s="18"/>
      <c r="R3" s="18"/>
      <c r="S3" s="20"/>
      <c r="T3" s="19"/>
      <c r="U3" s="95"/>
      <c r="V3" s="19"/>
      <c r="W3" s="18"/>
      <c r="X3" s="21"/>
      <c r="Y3" s="18"/>
      <c r="Z3" s="19"/>
      <c r="AA3" s="20"/>
      <c r="AB3" s="16"/>
      <c r="AC3" s="23"/>
      <c r="AD3" s="24"/>
      <c r="AE3" s="24"/>
      <c r="AF3" s="24"/>
      <c r="AG3" s="24"/>
      <c r="AH3" s="24"/>
      <c r="AI3" s="24"/>
      <c r="AJ3" s="24"/>
      <c r="AK3" s="24"/>
      <c r="AL3" s="24"/>
      <c r="AM3" s="67"/>
      <c r="AN3" s="24"/>
      <c r="AO3" s="24"/>
      <c r="AP3" s="24"/>
      <c r="AQ3" s="24"/>
      <c r="AR3" s="24"/>
      <c r="AS3" s="24"/>
      <c r="AT3" s="24"/>
    </row>
    <row r="4" spans="1:46" ht="18.75" x14ac:dyDescent="0.3">
      <c r="B4" s="15"/>
      <c r="C4" s="15"/>
      <c r="D4" s="15"/>
      <c r="E4" s="15"/>
      <c r="F4" s="15"/>
      <c r="G4" s="15"/>
      <c r="H4" s="15"/>
      <c r="I4" s="21"/>
      <c r="J4" s="19"/>
      <c r="K4" s="20"/>
      <c r="L4" s="18"/>
      <c r="M4" s="28"/>
      <c r="N4" s="18"/>
      <c r="O4" s="18"/>
      <c r="P4" s="18"/>
      <c r="Q4" s="18"/>
      <c r="R4" s="18"/>
      <c r="S4" s="20"/>
      <c r="T4" s="19"/>
      <c r="U4" s="95"/>
      <c r="V4" s="19"/>
      <c r="W4" s="18"/>
      <c r="X4" s="21"/>
      <c r="Y4" s="18"/>
      <c r="Z4" s="19"/>
      <c r="AA4" s="20"/>
      <c r="AB4" s="16"/>
      <c r="AC4" s="23"/>
      <c r="AD4" s="24"/>
      <c r="AE4" s="24"/>
      <c r="AF4" s="24"/>
      <c r="AG4" s="24"/>
      <c r="AH4" s="24"/>
      <c r="AI4" s="24"/>
      <c r="AJ4" s="24"/>
      <c r="AK4" s="24"/>
      <c r="AL4" s="24"/>
      <c r="AM4" s="67"/>
      <c r="AN4" s="24"/>
      <c r="AO4" s="24"/>
      <c r="AP4" s="24"/>
      <c r="AQ4" s="24"/>
      <c r="AR4" s="24"/>
      <c r="AS4" s="24"/>
      <c r="AT4" s="24"/>
    </row>
    <row r="5" spans="1:46" ht="18.75" x14ac:dyDescent="0.3">
      <c r="B5" s="15"/>
      <c r="C5" s="15"/>
      <c r="D5" s="15"/>
      <c r="E5" s="15"/>
      <c r="F5" s="15"/>
      <c r="G5" s="15"/>
      <c r="H5" s="15"/>
      <c r="I5" s="21"/>
      <c r="J5" s="19"/>
      <c r="K5" s="20"/>
      <c r="L5" s="18"/>
      <c r="M5" s="28"/>
      <c r="N5" s="18"/>
      <c r="O5" s="18"/>
      <c r="P5" s="18"/>
      <c r="Q5" s="18"/>
      <c r="R5" s="18"/>
      <c r="S5" s="20"/>
      <c r="T5" s="19"/>
      <c r="U5" s="95"/>
      <c r="V5" s="19"/>
      <c r="W5" s="18"/>
      <c r="X5" s="21"/>
      <c r="Y5" s="18"/>
      <c r="Z5" s="19"/>
      <c r="AA5" s="20"/>
      <c r="AB5" s="22"/>
      <c r="AC5" s="23"/>
      <c r="AD5" s="24"/>
      <c r="AE5" s="24"/>
      <c r="AF5" s="24"/>
      <c r="AG5" s="24"/>
      <c r="AH5" s="24"/>
      <c r="AI5" s="24"/>
      <c r="AJ5" s="24"/>
      <c r="AK5" s="24"/>
      <c r="AL5" s="24"/>
      <c r="AM5" s="67"/>
      <c r="AN5" s="24"/>
      <c r="AO5" s="24"/>
      <c r="AP5" s="24"/>
      <c r="AQ5" s="24"/>
      <c r="AR5" s="24"/>
      <c r="AS5" s="24"/>
      <c r="AT5" s="24"/>
    </row>
    <row r="6" spans="1:46" x14ac:dyDescent="0.25">
      <c r="U6" s="96" t="s">
        <v>222</v>
      </c>
      <c r="V6" s="87">
        <v>4152</v>
      </c>
      <c r="W6" s="31"/>
      <c r="X6" s="31"/>
      <c r="Y6" s="31"/>
      <c r="Z6" s="88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89"/>
    </row>
    <row r="7" spans="1:46" ht="19.5" thickBot="1" x14ac:dyDescent="0.35">
      <c r="U7" s="97"/>
      <c r="V7" s="44" t="s">
        <v>224</v>
      </c>
      <c r="W7" s="90">
        <f t="shared" ref="W7:AL7" si="0">SUM(W10:W190)</f>
        <v>0</v>
      </c>
      <c r="X7" s="90">
        <f t="shared" si="0"/>
        <v>1247926.7299999997</v>
      </c>
      <c r="Y7" s="90">
        <f t="shared" si="0"/>
        <v>2494404.36</v>
      </c>
      <c r="Z7" s="90">
        <f t="shared" si="0"/>
        <v>3742331.09</v>
      </c>
      <c r="AA7" s="90">
        <f t="shared" si="0"/>
        <v>5689700.6400000025</v>
      </c>
      <c r="AB7" s="90">
        <f t="shared" si="0"/>
        <v>5844797.1199999992</v>
      </c>
      <c r="AC7" s="90">
        <f t="shared" si="0"/>
        <v>6740265.0299999993</v>
      </c>
      <c r="AD7" s="90">
        <f t="shared" si="0"/>
        <v>18274762.790000003</v>
      </c>
      <c r="AE7" s="90">
        <f t="shared" si="0"/>
        <v>10614456.349999996</v>
      </c>
      <c r="AF7" s="90">
        <f t="shared" si="0"/>
        <v>5315382.0700000012</v>
      </c>
      <c r="AG7" s="90">
        <f t="shared" si="0"/>
        <v>4409630.4799999986</v>
      </c>
      <c r="AH7" s="90">
        <f t="shared" si="0"/>
        <v>20339468.899999958</v>
      </c>
      <c r="AI7" s="90">
        <f t="shared" si="0"/>
        <v>2069595.5499999996</v>
      </c>
      <c r="AJ7" s="90">
        <f t="shared" si="0"/>
        <v>3947218.02</v>
      </c>
      <c r="AK7" s="90">
        <f t="shared" si="0"/>
        <v>1111444.5300000014</v>
      </c>
      <c r="AL7" s="90">
        <f t="shared" si="0"/>
        <v>7128258.0999999996</v>
      </c>
      <c r="AM7" s="90">
        <f>SUM(AM10:AM190)</f>
        <v>49484820.879999995</v>
      </c>
    </row>
    <row r="8" spans="1:46" hidden="1" x14ac:dyDescent="0.25">
      <c r="B8" s="27">
        <v>3</v>
      </c>
      <c r="C8" s="27">
        <v>4</v>
      </c>
      <c r="D8" s="27">
        <v>5</v>
      </c>
      <c r="E8" s="27">
        <v>6</v>
      </c>
      <c r="F8" s="27">
        <v>7</v>
      </c>
      <c r="G8" s="27">
        <v>8</v>
      </c>
      <c r="H8" s="27">
        <v>9</v>
      </c>
      <c r="I8" s="27">
        <v>10</v>
      </c>
      <c r="J8" s="27">
        <v>11</v>
      </c>
      <c r="K8" s="27">
        <v>12</v>
      </c>
      <c r="L8" s="27">
        <v>13</v>
      </c>
      <c r="M8" s="29">
        <v>14</v>
      </c>
      <c r="N8" s="27">
        <v>15</v>
      </c>
      <c r="O8" s="27">
        <v>16</v>
      </c>
      <c r="P8" s="27">
        <v>17</v>
      </c>
      <c r="Q8" s="27">
        <v>18</v>
      </c>
      <c r="R8" s="27">
        <v>19</v>
      </c>
      <c r="S8" s="27">
        <v>20</v>
      </c>
      <c r="T8" s="27">
        <v>21</v>
      </c>
      <c r="U8" s="98">
        <v>22</v>
      </c>
      <c r="V8" s="30">
        <v>23</v>
      </c>
      <c r="W8" s="30">
        <v>24</v>
      </c>
      <c r="X8" s="30">
        <v>25</v>
      </c>
      <c r="Y8" s="30">
        <v>26</v>
      </c>
      <c r="Z8" s="30">
        <v>27</v>
      </c>
      <c r="AA8" s="30">
        <v>28</v>
      </c>
      <c r="AB8" s="30">
        <v>29</v>
      </c>
      <c r="AC8" s="30">
        <v>30</v>
      </c>
      <c r="AD8" s="30">
        <v>31</v>
      </c>
      <c r="AE8" s="30">
        <v>32</v>
      </c>
      <c r="AF8" s="30">
        <v>33</v>
      </c>
      <c r="AG8" s="30">
        <v>34</v>
      </c>
      <c r="AH8" s="30">
        <v>35</v>
      </c>
      <c r="AI8" s="30">
        <v>36</v>
      </c>
      <c r="AJ8" s="30">
        <v>37</v>
      </c>
      <c r="AK8" s="30">
        <v>38</v>
      </c>
      <c r="AL8" s="30">
        <v>39</v>
      </c>
      <c r="AM8" s="91">
        <v>40</v>
      </c>
    </row>
    <row r="9" spans="1:46" s="16" customFormat="1" ht="23.25" customHeight="1" x14ac:dyDescent="0.25">
      <c r="A9" s="50"/>
      <c r="B9" s="40" t="s">
        <v>0</v>
      </c>
      <c r="C9" s="40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0" t="s">
        <v>7</v>
      </c>
      <c r="J9" s="40" t="s">
        <v>8</v>
      </c>
      <c r="K9" s="40" t="s">
        <v>9</v>
      </c>
      <c r="L9" s="40" t="s">
        <v>10</v>
      </c>
      <c r="M9" s="40" t="s">
        <v>18</v>
      </c>
      <c r="N9" s="40"/>
      <c r="O9" s="40" t="s">
        <v>12</v>
      </c>
      <c r="P9" s="40" t="s">
        <v>13</v>
      </c>
      <c r="Q9" s="40" t="s">
        <v>14</v>
      </c>
      <c r="R9" s="40" t="s">
        <v>15</v>
      </c>
      <c r="S9" s="40" t="s">
        <v>16</v>
      </c>
      <c r="T9" s="40" t="s">
        <v>17</v>
      </c>
      <c r="U9" s="126" t="s">
        <v>215</v>
      </c>
      <c r="V9" s="127" t="s">
        <v>56</v>
      </c>
      <c r="W9" s="127" t="s">
        <v>62</v>
      </c>
      <c r="X9" s="127" t="s">
        <v>63</v>
      </c>
      <c r="Y9" s="127" t="s">
        <v>64</v>
      </c>
      <c r="Z9" s="123" t="s">
        <v>103</v>
      </c>
      <c r="AA9" s="127" t="s">
        <v>71</v>
      </c>
      <c r="AB9" s="127" t="s">
        <v>72</v>
      </c>
      <c r="AC9" s="128" t="s">
        <v>73</v>
      </c>
      <c r="AD9" s="128" t="s">
        <v>104</v>
      </c>
      <c r="AE9" s="128" t="s">
        <v>74</v>
      </c>
      <c r="AF9" s="128" t="s">
        <v>75</v>
      </c>
      <c r="AG9" s="128" t="s">
        <v>76</v>
      </c>
      <c r="AH9" s="123" t="s">
        <v>105</v>
      </c>
      <c r="AI9" s="123" t="s">
        <v>77</v>
      </c>
      <c r="AJ9" s="128" t="s">
        <v>106</v>
      </c>
      <c r="AK9" s="128" t="s">
        <v>79</v>
      </c>
      <c r="AL9" s="128" t="s">
        <v>107</v>
      </c>
      <c r="AM9" s="129" t="s">
        <v>78</v>
      </c>
      <c r="AN9" s="17"/>
      <c r="AO9" s="17"/>
      <c r="AP9" s="17"/>
      <c r="AQ9" s="17"/>
      <c r="AR9" s="17"/>
      <c r="AS9" s="17"/>
      <c r="AT9" s="17"/>
    </row>
    <row r="10" spans="1:46" x14ac:dyDescent="0.25">
      <c r="A10" s="15">
        <v>1</v>
      </c>
      <c r="B10" s="16" t="str">
        <f>IFERROR(VLOOKUP($A10,'CONCENTRADO DE CLAVES'!$H$10:$AU$732,B$8,FALSE),"")</f>
        <v>21121</v>
      </c>
      <c r="C10" s="16" t="str">
        <f>IFERROR(VLOOKUP($A10,'CONCENTRADO DE CLAVES'!$H$10:$AU$732,C$8,FALSE),"")</f>
        <v>04</v>
      </c>
      <c r="D10" s="16" t="str">
        <f>IFERROR(VLOOKUP($A10,'CONCENTRADO DE CLAVES'!$H$10:$AU$732,D$8,FALSE),"")</f>
        <v>009</v>
      </c>
      <c r="E10" s="16" t="str">
        <f>IFERROR(VLOOKUP($A10,'CONCENTRADO DE CLAVES'!$H$10:$AU$732,E$8,FALSE),"")</f>
        <v>00150</v>
      </c>
      <c r="F10" s="16" t="str">
        <f>IFERROR(VLOOKUP($A10,'CONCENTRADO DE CLAVES'!$H$10:$AU$732,F$8,FALSE),"")</f>
        <v>2</v>
      </c>
      <c r="G10" s="16" t="str">
        <f>IFERROR(VLOOKUP($A10,'CONCENTRADO DE CLAVES'!$H$10:$AU$732,G$8,FALSE),"")</f>
        <v>5</v>
      </c>
      <c r="H10" s="16" t="str">
        <f>IFERROR(VLOOKUP($A10,'CONCENTRADO DE CLAVES'!$H$10:$AU$732,H$8,FALSE),"")</f>
        <v>2</v>
      </c>
      <c r="I10" s="16" t="str">
        <f>IFERROR(VLOOKUP($A10,'CONCENTRADO DE CLAVES'!$H$10:$AU$732,I$8,FALSE),"")</f>
        <v>3</v>
      </c>
      <c r="J10" s="16" t="str">
        <f>IFERROR(VLOOKUP($A10,'CONCENTRADO DE CLAVES'!$H$10:$AU$732,J$8,FALSE),"")</f>
        <v>3</v>
      </c>
      <c r="K10" s="16" t="str">
        <f>IFERROR(VLOOKUP($A10,'CONCENTRADO DE CLAVES'!$H$10:$AU$732,K$8,FALSE),"")</f>
        <v>E</v>
      </c>
      <c r="L10" s="16" t="str">
        <f>IFERROR(VLOOKUP($A10,'CONCENTRADO DE CLAVES'!$H$10:$AU$732,L$8,FALSE),"")</f>
        <v>148</v>
      </c>
      <c r="M10" s="16" t="str">
        <f>IFERROR(VLOOKUP($A10,'CONCENTRADO DE CLAVES'!$H$10:$AU$732,M$8,FALSE),"")</f>
        <v>04</v>
      </c>
      <c r="N10" s="16" t="str">
        <f>IFERROR(VLOOKUP($A10,'CONCENTRADO DE CLAVES'!$H$10:$AU$732,N$8,FALSE),"")</f>
        <v>4152</v>
      </c>
      <c r="O10" s="16" t="str">
        <f>IFERROR(VLOOKUP($A10,'CONCENTRADO DE CLAVES'!$H$10:$AU$732,O$8,FALSE),"")</f>
        <v>00</v>
      </c>
      <c r="P10" s="16" t="str">
        <f>IFERROR(VLOOKUP($A10,'CONCENTRADO DE CLAVES'!$H$10:$AU$732,P$8,FALSE),"")</f>
        <v>1</v>
      </c>
      <c r="Q10" s="16" t="str">
        <f>IFERROR(VLOOKUP($A10,'CONCENTRADO DE CLAVES'!$H$10:$AU$732,Q$8,FALSE),"")</f>
        <v>00100</v>
      </c>
      <c r="R10" s="16" t="str">
        <f>IFERROR(VLOOKUP($A10,'CONCENTRADO DE CLAVES'!$H$10:$AU$732,R$8,FALSE),"")</f>
        <v>1</v>
      </c>
      <c r="S10" s="16" t="str">
        <f>IFERROR(VLOOKUP($A10,'CONCENTRADO DE CLAVES'!$H$10:$AU$732,S$8,FALSE),"")</f>
        <v>20</v>
      </c>
      <c r="T10" s="16" t="str">
        <f>IFERROR(VLOOKUP($A10,'CONCENTRADO DE CLAVES'!$H$10:$AU$732,T$8,FALSE),"")</f>
        <v>150</v>
      </c>
      <c r="U10" s="98" t="str">
        <f>IFERROR(VLOOKUP($A10,'CONCENTRADO DE CLAVES'!$H$10:$AU$732,U$8,FALSE),"")</f>
        <v>21121040090015025233E14804415200100100120150</v>
      </c>
      <c r="V10" s="31" t="str">
        <f>IFERROR(VLOOKUP($A10,'CONCENTRADO DE CLAVES'!$H$10:$AU$732,V$8,FALSE),"")</f>
        <v>CONALEP</v>
      </c>
      <c r="W10" s="13">
        <f>IFERROR(VLOOKUP($A10,'CONCENTRADO DE CLAVES'!$H$10:$AU$732,W$8,FALSE),"")</f>
        <v>0</v>
      </c>
      <c r="X10" s="13">
        <f>IFERROR(VLOOKUP($A10,'CONCENTRADO DE CLAVES'!$H$10:$AU$732,X$8,FALSE),"")</f>
        <v>0</v>
      </c>
      <c r="Y10" s="13">
        <f>IFERROR(VLOOKUP($A10,'CONCENTRADO DE CLAVES'!$H$10:$AU$732,Y$8,FALSE),"")</f>
        <v>0</v>
      </c>
      <c r="Z10" s="49">
        <f>IFERROR(VLOOKUP($A10,'CONCENTRADO DE CLAVES'!$H$10:$AU$732,Z$8,FALSE),"")</f>
        <v>0</v>
      </c>
      <c r="AA10" s="13">
        <f>IFERROR(VLOOKUP($A10,'CONCENTRADO DE CLAVES'!$H$10:$AU$732,AA$8,FALSE),"")</f>
        <v>42052.959999999999</v>
      </c>
      <c r="AB10" s="13">
        <f>IFERROR(VLOOKUP($A10,'CONCENTRADO DE CLAVES'!$H$10:$AU$732,AB$8,FALSE),"")</f>
        <v>43003.9</v>
      </c>
      <c r="AC10" s="13">
        <f>IFERROR(VLOOKUP($A10,'CONCENTRADO DE CLAVES'!$H$10:$AU$732,AC$8,FALSE),"")</f>
        <v>43849.18</v>
      </c>
      <c r="AD10" s="49">
        <f>IFERROR(VLOOKUP($A10,'CONCENTRADO DE CLAVES'!$H$10:$AU$732,AD$8,FALSE),"")</f>
        <v>128906.04000000001</v>
      </c>
      <c r="AE10" s="13">
        <f>IFERROR(VLOOKUP($A10,'CONCENTRADO DE CLAVES'!$H$10:$AU$732,AE$8,FALSE),"")</f>
        <v>115662.68</v>
      </c>
      <c r="AF10" s="13">
        <f>IFERROR(VLOOKUP($A10,'CONCENTRADO DE CLAVES'!$H$10:$AU$732,AF$8,FALSE),"")</f>
        <v>24044.94</v>
      </c>
      <c r="AG10" s="13">
        <f>IFERROR(VLOOKUP($A10,'CONCENTRADO DE CLAVES'!$H$10:$AU$732,AG$8,FALSE),"")</f>
        <v>24987.32</v>
      </c>
      <c r="AH10" s="49">
        <f>IFERROR(VLOOKUP($A10,'CONCENTRADO DE CLAVES'!$H$10:$AU$732,AH$8,FALSE),"")</f>
        <v>164694.94</v>
      </c>
      <c r="AI10" s="13">
        <f>IFERROR(VLOOKUP($A10,'CONCENTRADO DE CLAVES'!$H$10:$AU$732,AI$8,FALSE),"")</f>
        <v>25215.78</v>
      </c>
      <c r="AJ10" s="13">
        <f>IFERROR(VLOOKUP($A10,'CONCENTRADO DE CLAVES'!$H$10:$AU$732,AJ$8,FALSE),"")</f>
        <v>25844.04</v>
      </c>
      <c r="AK10" s="13">
        <f>IFERROR(VLOOKUP($A10,'CONCENTRADO DE CLAVES'!$H$10:$AU$732,AK$8,FALSE),"")</f>
        <v>62476.21</v>
      </c>
      <c r="AL10" s="49">
        <f>IFERROR(VLOOKUP($A10,'CONCENTRADO DE CLAVES'!$H$10:$AU$732,AL$8,FALSE),"")</f>
        <v>113536.03</v>
      </c>
      <c r="AM10" s="85">
        <f>IFERROR(VLOOKUP($A10,'CONCENTRADO DE CLAVES'!$H$10:$AU$732,AM$8,FALSE),"")</f>
        <v>407137.01</v>
      </c>
    </row>
    <row r="11" spans="1:46" x14ac:dyDescent="0.25">
      <c r="A11" s="15">
        <v>2</v>
      </c>
      <c r="B11" s="16" t="str">
        <f>IFERROR(VLOOKUP($A11,'CONCENTRADO DE CLAVES'!$H$10:$AU$732,B$8,FALSE),"")</f>
        <v>21121</v>
      </c>
      <c r="C11" s="16" t="str">
        <f>IFERROR(VLOOKUP($A11,'CONCENTRADO DE CLAVES'!$H$10:$AU$732,C$8,FALSE),"")</f>
        <v>04</v>
      </c>
      <c r="D11" s="16" t="str">
        <f>IFERROR(VLOOKUP($A11,'CONCENTRADO DE CLAVES'!$H$10:$AU$732,D$8,FALSE),"")</f>
        <v>009</v>
      </c>
      <c r="E11" s="16" t="str">
        <f>IFERROR(VLOOKUP($A11,'CONCENTRADO DE CLAVES'!$H$10:$AU$732,E$8,FALSE),"")</f>
        <v>00150</v>
      </c>
      <c r="F11" s="16" t="str">
        <f>IFERROR(VLOOKUP($A11,'CONCENTRADO DE CLAVES'!$H$10:$AU$732,F$8,FALSE),"")</f>
        <v>2</v>
      </c>
      <c r="G11" s="16" t="str">
        <f>IFERROR(VLOOKUP($A11,'CONCENTRADO DE CLAVES'!$H$10:$AU$732,G$8,FALSE),"")</f>
        <v>5</v>
      </c>
      <c r="H11" s="16" t="str">
        <f>IFERROR(VLOOKUP($A11,'CONCENTRADO DE CLAVES'!$H$10:$AU$732,H$8,FALSE),"")</f>
        <v>2</v>
      </c>
      <c r="I11" s="16" t="str">
        <f>IFERROR(VLOOKUP($A11,'CONCENTRADO DE CLAVES'!$H$10:$AU$732,I$8,FALSE),"")</f>
        <v>3</v>
      </c>
      <c r="J11" s="16" t="str">
        <f>IFERROR(VLOOKUP($A11,'CONCENTRADO DE CLAVES'!$H$10:$AU$732,J$8,FALSE),"")</f>
        <v>3</v>
      </c>
      <c r="K11" s="16" t="str">
        <f>IFERROR(VLOOKUP($A11,'CONCENTRADO DE CLAVES'!$H$10:$AU$732,K$8,FALSE),"")</f>
        <v>E</v>
      </c>
      <c r="L11" s="16" t="str">
        <f>IFERROR(VLOOKUP($A11,'CONCENTRADO DE CLAVES'!$H$10:$AU$732,L$8,FALSE),"")</f>
        <v>148</v>
      </c>
      <c r="M11" s="16" t="str">
        <f>IFERROR(VLOOKUP($A11,'CONCENTRADO DE CLAVES'!$H$10:$AU$732,M$8,FALSE),"")</f>
        <v>03</v>
      </c>
      <c r="N11" s="16" t="str">
        <f>IFERROR(VLOOKUP($A11,'CONCENTRADO DE CLAVES'!$H$10:$AU$732,N$8,FALSE),"")</f>
        <v>4152</v>
      </c>
      <c r="O11" s="16" t="str">
        <f>IFERROR(VLOOKUP($A11,'CONCENTRADO DE CLAVES'!$H$10:$AU$732,O$8,FALSE),"")</f>
        <v>00</v>
      </c>
      <c r="P11" s="16" t="str">
        <f>IFERROR(VLOOKUP($A11,'CONCENTRADO DE CLAVES'!$H$10:$AU$732,P$8,FALSE),"")</f>
        <v>1</v>
      </c>
      <c r="Q11" s="16" t="str">
        <f>IFERROR(VLOOKUP($A11,'CONCENTRADO DE CLAVES'!$H$10:$AU$732,Q$8,FALSE),"")</f>
        <v>00100</v>
      </c>
      <c r="R11" s="16" t="str">
        <f>IFERROR(VLOOKUP($A11,'CONCENTRADO DE CLAVES'!$H$10:$AU$732,R$8,FALSE),"")</f>
        <v>1</v>
      </c>
      <c r="S11" s="16" t="str">
        <f>IFERROR(VLOOKUP($A11,'CONCENTRADO DE CLAVES'!$H$10:$AU$732,S$8,FALSE),"")</f>
        <v>20</v>
      </c>
      <c r="T11" s="16" t="str">
        <f>IFERROR(VLOOKUP($A11,'CONCENTRADO DE CLAVES'!$H$10:$AU$732,T$8,FALSE),"")</f>
        <v>150</v>
      </c>
      <c r="U11" s="98" t="str">
        <f>IFERROR(VLOOKUP($A11,'CONCENTRADO DE CLAVES'!$H$10:$AU$732,U$8,FALSE),"")</f>
        <v>21121040090015025233E14803415200100100120150</v>
      </c>
      <c r="V11" s="31" t="str">
        <f>IFERROR(VLOOKUP($A11,'CONCENTRADO DE CLAVES'!$H$10:$AU$732,V$8,FALSE),"")</f>
        <v>CONALEP</v>
      </c>
      <c r="W11" s="13">
        <f>IFERROR(VLOOKUP($A11,'CONCENTRADO DE CLAVES'!$H$10:$AU$732,W$8,FALSE),"")</f>
        <v>0</v>
      </c>
      <c r="X11" s="13">
        <f>IFERROR(VLOOKUP($A11,'CONCENTRADO DE CLAVES'!$H$10:$AU$732,X$8,FALSE),"")</f>
        <v>0</v>
      </c>
      <c r="Y11" s="13">
        <f>IFERROR(VLOOKUP($A11,'CONCENTRADO DE CLAVES'!$H$10:$AU$732,Y$8,FALSE),"")</f>
        <v>0</v>
      </c>
      <c r="Z11" s="37">
        <f>IFERROR(VLOOKUP($A11,'CONCENTRADO DE CLAVES'!$H$10:$AU$732,Z$8,FALSE),"")</f>
        <v>0</v>
      </c>
      <c r="AA11" s="13">
        <f>IFERROR(VLOOKUP($A11,'CONCENTRADO DE CLAVES'!$H$10:$AU$732,AA$8,FALSE),"")</f>
        <v>31539.72</v>
      </c>
      <c r="AB11" s="13">
        <f>IFERROR(VLOOKUP($A11,'CONCENTRADO DE CLAVES'!$H$10:$AU$732,AB$8,FALSE),"")</f>
        <v>32252.92</v>
      </c>
      <c r="AC11" s="13">
        <f>IFERROR(VLOOKUP($A11,'CONCENTRADO DE CLAVES'!$H$10:$AU$732,AC$8,FALSE),"")</f>
        <v>32886.9</v>
      </c>
      <c r="AD11" s="37">
        <f>IFERROR(VLOOKUP($A11,'CONCENTRADO DE CLAVES'!$H$10:$AU$732,AD$8,FALSE),"")</f>
        <v>96679.540000000008</v>
      </c>
      <c r="AE11" s="13">
        <f>IFERROR(VLOOKUP($A11,'CONCENTRADO DE CLAVES'!$H$10:$AU$732,AE$8,FALSE),"")</f>
        <v>86747.02</v>
      </c>
      <c r="AF11" s="13">
        <f>IFERROR(VLOOKUP($A11,'CONCENTRADO DE CLAVES'!$H$10:$AU$732,AF$8,FALSE),"")</f>
        <v>18033.72</v>
      </c>
      <c r="AG11" s="13">
        <f>IFERROR(VLOOKUP($A11,'CONCENTRADO DE CLAVES'!$H$10:$AU$732,AG$8,FALSE),"")</f>
        <v>18740.5</v>
      </c>
      <c r="AH11" s="37">
        <f>IFERROR(VLOOKUP($A11,'CONCENTRADO DE CLAVES'!$H$10:$AU$732,AH$8,FALSE),"")</f>
        <v>123521.24</v>
      </c>
      <c r="AI11" s="13">
        <f>IFERROR(VLOOKUP($A11,'CONCENTRADO DE CLAVES'!$H$10:$AU$732,AI$8,FALSE),"")</f>
        <v>18911.84</v>
      </c>
      <c r="AJ11" s="13">
        <f>IFERROR(VLOOKUP($A11,'CONCENTRADO DE CLAVES'!$H$10:$AU$732,AJ$8,FALSE),"")</f>
        <v>19383.04</v>
      </c>
      <c r="AK11" s="13">
        <f>IFERROR(VLOOKUP($A11,'CONCENTRADO DE CLAVES'!$H$10:$AU$732,AK$8,FALSE),"")</f>
        <v>46857.16</v>
      </c>
      <c r="AL11" s="37">
        <f>IFERROR(VLOOKUP($A11,'CONCENTRADO DE CLAVES'!$H$10:$AU$732,AL$8,FALSE),"")</f>
        <v>85152.040000000008</v>
      </c>
      <c r="AM11" s="69">
        <f>IFERROR(VLOOKUP($A11,'CONCENTRADO DE CLAVES'!$H$10:$AU$732,AM$8,FALSE),"")</f>
        <v>305352.82000000007</v>
      </c>
    </row>
    <row r="12" spans="1:46" x14ac:dyDescent="0.25">
      <c r="A12" s="15">
        <v>3</v>
      </c>
      <c r="B12" s="16" t="str">
        <f>IFERROR(VLOOKUP($A12,'CONCENTRADO DE CLAVES'!$H$10:$AU$732,B$8,FALSE),"")</f>
        <v>21121</v>
      </c>
      <c r="C12" s="16" t="str">
        <f>IFERROR(VLOOKUP($A12,'CONCENTRADO DE CLAVES'!$H$10:$AU$732,C$8,FALSE),"")</f>
        <v>04</v>
      </c>
      <c r="D12" s="16" t="str">
        <f>IFERROR(VLOOKUP($A12,'CONCENTRADO DE CLAVES'!$H$10:$AU$732,D$8,FALSE),"")</f>
        <v>009</v>
      </c>
      <c r="E12" s="16" t="str">
        <f>IFERROR(VLOOKUP($A12,'CONCENTRADO DE CLAVES'!$H$10:$AU$732,E$8,FALSE),"")</f>
        <v>00150</v>
      </c>
      <c r="F12" s="16" t="str">
        <f>IFERROR(VLOOKUP($A12,'CONCENTRADO DE CLAVES'!$H$10:$AU$732,F$8,FALSE),"")</f>
        <v>2</v>
      </c>
      <c r="G12" s="16" t="str">
        <f>IFERROR(VLOOKUP($A12,'CONCENTRADO DE CLAVES'!$H$10:$AU$732,G$8,FALSE),"")</f>
        <v>5</v>
      </c>
      <c r="H12" s="16" t="str">
        <f>IFERROR(VLOOKUP($A12,'CONCENTRADO DE CLAVES'!$H$10:$AU$732,H$8,FALSE),"")</f>
        <v>2</v>
      </c>
      <c r="I12" s="16" t="str">
        <f>IFERROR(VLOOKUP($A12,'CONCENTRADO DE CLAVES'!$H$10:$AU$732,I$8,FALSE),"")</f>
        <v>3</v>
      </c>
      <c r="J12" s="16" t="str">
        <f>IFERROR(VLOOKUP($A12,'CONCENTRADO DE CLAVES'!$H$10:$AU$732,J$8,FALSE),"")</f>
        <v>3</v>
      </c>
      <c r="K12" s="16" t="str">
        <f>IFERROR(VLOOKUP($A12,'CONCENTRADO DE CLAVES'!$H$10:$AU$732,K$8,FALSE),"")</f>
        <v>E</v>
      </c>
      <c r="L12" s="16" t="str">
        <f>IFERROR(VLOOKUP($A12,'CONCENTRADO DE CLAVES'!$H$10:$AU$732,L$8,FALSE),"")</f>
        <v>148</v>
      </c>
      <c r="M12" s="16" t="str">
        <f>IFERROR(VLOOKUP($A12,'CONCENTRADO DE CLAVES'!$H$10:$AU$732,M$8,FALSE),"")</f>
        <v>02</v>
      </c>
      <c r="N12" s="16" t="str">
        <f>IFERROR(VLOOKUP($A12,'CONCENTRADO DE CLAVES'!$H$10:$AU$732,N$8,FALSE),"")</f>
        <v>4152</v>
      </c>
      <c r="O12" s="16" t="str">
        <f>IFERROR(VLOOKUP($A12,'CONCENTRADO DE CLAVES'!$H$10:$AU$732,O$8,FALSE),"")</f>
        <v>00</v>
      </c>
      <c r="P12" s="16" t="str">
        <f>IFERROR(VLOOKUP($A12,'CONCENTRADO DE CLAVES'!$H$10:$AU$732,P$8,FALSE),"")</f>
        <v>1</v>
      </c>
      <c r="Q12" s="16" t="str">
        <f>IFERROR(VLOOKUP($A12,'CONCENTRADO DE CLAVES'!$H$10:$AU$732,Q$8,FALSE),"")</f>
        <v>00100</v>
      </c>
      <c r="R12" s="16" t="str">
        <f>IFERROR(VLOOKUP($A12,'CONCENTRADO DE CLAVES'!$H$10:$AU$732,R$8,FALSE),"")</f>
        <v>1</v>
      </c>
      <c r="S12" s="16" t="str">
        <f>IFERROR(VLOOKUP($A12,'CONCENTRADO DE CLAVES'!$H$10:$AU$732,S$8,FALSE),"")</f>
        <v>20</v>
      </c>
      <c r="T12" s="16" t="str">
        <f>IFERROR(VLOOKUP($A12,'CONCENTRADO DE CLAVES'!$H$10:$AU$732,T$8,FALSE),"")</f>
        <v>150</v>
      </c>
      <c r="U12" s="98" t="str">
        <f>IFERROR(VLOOKUP($A12,'CONCENTRADO DE CLAVES'!$H$10:$AU$732,U$8,FALSE),"")</f>
        <v>21121040090015025233E14802415200100100120150</v>
      </c>
      <c r="V12" s="31" t="str">
        <f>IFERROR(VLOOKUP($A12,'CONCENTRADO DE CLAVES'!$H$10:$AU$732,V$8,FALSE),"")</f>
        <v>CONALEP</v>
      </c>
      <c r="W12" s="13">
        <f>IFERROR(VLOOKUP($A12,'CONCENTRADO DE CLAVES'!$H$10:$AU$732,W$8,FALSE),"")</f>
        <v>0</v>
      </c>
      <c r="X12" s="13">
        <f>IFERROR(VLOOKUP($A12,'CONCENTRADO DE CLAVES'!$H$10:$AU$732,X$8,FALSE),"")</f>
        <v>0</v>
      </c>
      <c r="Y12" s="13">
        <f>IFERROR(VLOOKUP($A12,'CONCENTRADO DE CLAVES'!$H$10:$AU$732,Y$8,FALSE),"")</f>
        <v>0</v>
      </c>
      <c r="Z12" s="37">
        <f>IFERROR(VLOOKUP($A12,'CONCENTRADO DE CLAVES'!$H$10:$AU$732,Z$8,FALSE),"")</f>
        <v>0</v>
      </c>
      <c r="AA12" s="13">
        <f>IFERROR(VLOOKUP($A12,'CONCENTRADO DE CLAVES'!$H$10:$AU$732,AA$8,FALSE),"")</f>
        <v>10513.24</v>
      </c>
      <c r="AB12" s="13">
        <f>IFERROR(VLOOKUP($A12,'CONCENTRADO DE CLAVES'!$H$10:$AU$732,AB$8,FALSE),"")</f>
        <v>10750.98</v>
      </c>
      <c r="AC12" s="13">
        <f>IFERROR(VLOOKUP($A12,'CONCENTRADO DE CLAVES'!$H$10:$AU$732,AC$8,FALSE),"")</f>
        <v>10962.3</v>
      </c>
      <c r="AD12" s="37">
        <f>IFERROR(VLOOKUP($A12,'CONCENTRADO DE CLAVES'!$H$10:$AU$732,AD$8,FALSE),"")</f>
        <v>32226.52</v>
      </c>
      <c r="AE12" s="13">
        <f>IFERROR(VLOOKUP($A12,'CONCENTRADO DE CLAVES'!$H$10:$AU$732,AE$8,FALSE),"")</f>
        <v>28915.67</v>
      </c>
      <c r="AF12" s="13">
        <f>IFERROR(VLOOKUP($A12,'CONCENTRADO DE CLAVES'!$H$10:$AU$732,AF$8,FALSE),"")</f>
        <v>6011.24</v>
      </c>
      <c r="AG12" s="13">
        <f>IFERROR(VLOOKUP($A12,'CONCENTRADO DE CLAVES'!$H$10:$AU$732,AG$8,FALSE),"")</f>
        <v>6246.84</v>
      </c>
      <c r="AH12" s="37">
        <f>IFERROR(VLOOKUP($A12,'CONCENTRADO DE CLAVES'!$H$10:$AU$732,AH$8,FALSE),"")</f>
        <v>41173.75</v>
      </c>
      <c r="AI12" s="13">
        <f>IFERROR(VLOOKUP($A12,'CONCENTRADO DE CLAVES'!$H$10:$AU$732,AI$8,FALSE),"")</f>
        <v>6303.94</v>
      </c>
      <c r="AJ12" s="13">
        <f>IFERROR(VLOOKUP($A12,'CONCENTRADO DE CLAVES'!$H$10:$AU$732,AJ$8,FALSE),"")</f>
        <v>6461</v>
      </c>
      <c r="AK12" s="13">
        <f>IFERROR(VLOOKUP($A12,'CONCENTRADO DE CLAVES'!$H$10:$AU$732,AK$8,FALSE),"")</f>
        <v>15619.05</v>
      </c>
      <c r="AL12" s="37">
        <f>IFERROR(VLOOKUP($A12,'CONCENTRADO DE CLAVES'!$H$10:$AU$732,AL$8,FALSE),"")</f>
        <v>28383.989999999998</v>
      </c>
      <c r="AM12" s="69">
        <f>IFERROR(VLOOKUP($A12,'CONCENTRADO DE CLAVES'!$H$10:$AU$732,AM$8,FALSE),"")</f>
        <v>101784.26</v>
      </c>
    </row>
    <row r="13" spans="1:46" x14ac:dyDescent="0.25">
      <c r="A13" s="15">
        <v>4</v>
      </c>
      <c r="B13" s="16" t="str">
        <f>IFERROR(VLOOKUP($A13,'CONCENTRADO DE CLAVES'!$H$10:$AU$732,B$8,FALSE),"")</f>
        <v>21121</v>
      </c>
      <c r="C13" s="16" t="str">
        <f>IFERROR(VLOOKUP($A13,'CONCENTRADO DE CLAVES'!$H$10:$AU$732,C$8,FALSE),"")</f>
        <v>04</v>
      </c>
      <c r="D13" s="16" t="str">
        <f>IFERROR(VLOOKUP($A13,'CONCENTRADO DE CLAVES'!$H$10:$AU$732,D$8,FALSE),"")</f>
        <v>009</v>
      </c>
      <c r="E13" s="16" t="str">
        <f>IFERROR(VLOOKUP($A13,'CONCENTRADO DE CLAVES'!$H$10:$AU$732,E$8,FALSE),"")</f>
        <v>00150</v>
      </c>
      <c r="F13" s="16" t="str">
        <f>IFERROR(VLOOKUP($A13,'CONCENTRADO DE CLAVES'!$H$10:$AU$732,F$8,FALSE),"")</f>
        <v>2</v>
      </c>
      <c r="G13" s="16" t="str">
        <f>IFERROR(VLOOKUP($A13,'CONCENTRADO DE CLAVES'!$H$10:$AU$732,G$8,FALSE),"")</f>
        <v>5</v>
      </c>
      <c r="H13" s="16" t="str">
        <f>IFERROR(VLOOKUP($A13,'CONCENTRADO DE CLAVES'!$H$10:$AU$732,H$8,FALSE),"")</f>
        <v>2</v>
      </c>
      <c r="I13" s="16" t="str">
        <f>IFERROR(VLOOKUP($A13,'CONCENTRADO DE CLAVES'!$H$10:$AU$732,I$8,FALSE),"")</f>
        <v>3</v>
      </c>
      <c r="J13" s="16" t="str">
        <f>IFERROR(VLOOKUP($A13,'CONCENTRADO DE CLAVES'!$H$10:$AU$732,J$8,FALSE),"")</f>
        <v>3</v>
      </c>
      <c r="K13" s="16" t="str">
        <f>IFERROR(VLOOKUP($A13,'CONCENTRADO DE CLAVES'!$H$10:$AU$732,K$8,FALSE),"")</f>
        <v>E</v>
      </c>
      <c r="L13" s="16" t="str">
        <f>IFERROR(VLOOKUP($A13,'CONCENTRADO DE CLAVES'!$H$10:$AU$732,L$8,FALSE),"")</f>
        <v>148</v>
      </c>
      <c r="M13" s="16" t="str">
        <f>IFERROR(VLOOKUP($A13,'CONCENTRADO DE CLAVES'!$H$10:$AU$732,M$8,FALSE),"")</f>
        <v>01</v>
      </c>
      <c r="N13" s="16" t="str">
        <f>IFERROR(VLOOKUP($A13,'CONCENTRADO DE CLAVES'!$H$10:$AU$732,N$8,FALSE),"")</f>
        <v>4152</v>
      </c>
      <c r="O13" s="16" t="str">
        <f>IFERROR(VLOOKUP($A13,'CONCENTRADO DE CLAVES'!$H$10:$AU$732,O$8,FALSE),"")</f>
        <v>00</v>
      </c>
      <c r="P13" s="16" t="str">
        <f>IFERROR(VLOOKUP($A13,'CONCENTRADO DE CLAVES'!$H$10:$AU$732,P$8,FALSE),"")</f>
        <v>1</v>
      </c>
      <c r="Q13" s="16" t="str">
        <f>IFERROR(VLOOKUP($A13,'CONCENTRADO DE CLAVES'!$H$10:$AU$732,Q$8,FALSE),"")</f>
        <v>00100</v>
      </c>
      <c r="R13" s="16" t="str">
        <f>IFERROR(VLOOKUP($A13,'CONCENTRADO DE CLAVES'!$H$10:$AU$732,R$8,FALSE),"")</f>
        <v>1</v>
      </c>
      <c r="S13" s="16" t="str">
        <f>IFERROR(VLOOKUP($A13,'CONCENTRADO DE CLAVES'!$H$10:$AU$732,S$8,FALSE),"")</f>
        <v>20</v>
      </c>
      <c r="T13" s="16" t="str">
        <f>IFERROR(VLOOKUP($A13,'CONCENTRADO DE CLAVES'!$H$10:$AU$732,T$8,FALSE),"")</f>
        <v>150</v>
      </c>
      <c r="U13" s="98" t="str">
        <f>IFERROR(VLOOKUP($A13,'CONCENTRADO DE CLAVES'!$H$10:$AU$732,U$8,FALSE),"")</f>
        <v>21121040090015025233E14801415200100100120150</v>
      </c>
      <c r="V13" s="31" t="str">
        <f>IFERROR(VLOOKUP($A13,'CONCENTRADO DE CLAVES'!$H$10:$AU$732,V$8,FALSE),"")</f>
        <v>CONALEP</v>
      </c>
      <c r="W13" s="13">
        <f>IFERROR(VLOOKUP($A13,'CONCENTRADO DE CLAVES'!$H$10:$AU$732,W$8,FALSE),"")</f>
        <v>0</v>
      </c>
      <c r="X13" s="13">
        <f>IFERROR(VLOOKUP($A13,'CONCENTRADO DE CLAVES'!$H$10:$AU$732,X$8,FALSE),"")</f>
        <v>0</v>
      </c>
      <c r="Y13" s="13">
        <f>IFERROR(VLOOKUP($A13,'CONCENTRADO DE CLAVES'!$H$10:$AU$732,Y$8,FALSE),"")</f>
        <v>0</v>
      </c>
      <c r="Z13" s="37">
        <f>IFERROR(VLOOKUP($A13,'CONCENTRADO DE CLAVES'!$H$10:$AU$732,Z$8,FALSE),"")</f>
        <v>0</v>
      </c>
      <c r="AA13" s="13">
        <f>IFERROR(VLOOKUP($A13,'CONCENTRADO DE CLAVES'!$H$10:$AU$732,AA$8,FALSE),"")</f>
        <v>21026.48</v>
      </c>
      <c r="AB13" s="13">
        <f>IFERROR(VLOOKUP($A13,'CONCENTRADO DE CLAVES'!$H$10:$AU$732,AB$8,FALSE),"")</f>
        <v>21501.96</v>
      </c>
      <c r="AC13" s="13">
        <f>IFERROR(VLOOKUP($A13,'CONCENTRADO DE CLAVES'!$H$10:$AU$732,AC$8,FALSE),"")</f>
        <v>21924.6</v>
      </c>
      <c r="AD13" s="37">
        <f>IFERROR(VLOOKUP($A13,'CONCENTRADO DE CLAVES'!$H$10:$AU$732,AD$8,FALSE),"")</f>
        <v>64453.04</v>
      </c>
      <c r="AE13" s="13">
        <f>IFERROR(VLOOKUP($A13,'CONCENTRADO DE CLAVES'!$H$10:$AU$732,AE$8,FALSE),"")</f>
        <v>57831.35</v>
      </c>
      <c r="AF13" s="13">
        <f>IFERROR(VLOOKUP($A13,'CONCENTRADO DE CLAVES'!$H$10:$AU$732,AF$8,FALSE),"")</f>
        <v>12022.48</v>
      </c>
      <c r="AG13" s="13">
        <f>IFERROR(VLOOKUP($A13,'CONCENTRADO DE CLAVES'!$H$10:$AU$732,AG$8,FALSE),"")</f>
        <v>12493.66</v>
      </c>
      <c r="AH13" s="37">
        <f>IFERROR(VLOOKUP($A13,'CONCENTRADO DE CLAVES'!$H$10:$AU$732,AH$8,FALSE),"")</f>
        <v>82347.490000000005</v>
      </c>
      <c r="AI13" s="13">
        <f>IFERROR(VLOOKUP($A13,'CONCENTRADO DE CLAVES'!$H$10:$AU$732,AI$8,FALSE),"")</f>
        <v>12607.9</v>
      </c>
      <c r="AJ13" s="13">
        <f>IFERROR(VLOOKUP($A13,'CONCENTRADO DE CLAVES'!$H$10:$AU$732,AJ$8,FALSE),"")</f>
        <v>12922.02</v>
      </c>
      <c r="AK13" s="13">
        <f>IFERROR(VLOOKUP($A13,'CONCENTRADO DE CLAVES'!$H$10:$AU$732,AK$8,FALSE),"")</f>
        <v>31238.1</v>
      </c>
      <c r="AL13" s="37">
        <f>IFERROR(VLOOKUP($A13,'CONCENTRADO DE CLAVES'!$H$10:$AU$732,AL$8,FALSE),"")</f>
        <v>56768.02</v>
      </c>
      <c r="AM13" s="69">
        <f>IFERROR(VLOOKUP($A13,'CONCENTRADO DE CLAVES'!$H$10:$AU$732,AM$8,FALSE),"")</f>
        <v>203568.55000000002</v>
      </c>
    </row>
    <row r="14" spans="1:46" x14ac:dyDescent="0.25">
      <c r="A14" s="15">
        <v>5</v>
      </c>
      <c r="B14" s="16" t="str">
        <f>IFERROR(VLOOKUP($A14,'CONCENTRADO DE CLAVES'!$H$10:$AU$732,B$8,FALSE),"")</f>
        <v>21121</v>
      </c>
      <c r="C14" s="16" t="str">
        <f>IFERROR(VLOOKUP($A14,'CONCENTRADO DE CLAVES'!$H$10:$AU$732,C$8,FALSE),"")</f>
        <v>04</v>
      </c>
      <c r="D14" s="16" t="str">
        <f>IFERROR(VLOOKUP($A14,'CONCENTRADO DE CLAVES'!$H$10:$AU$732,D$8,FALSE),"")</f>
        <v>010</v>
      </c>
      <c r="E14" s="16" t="str">
        <f>IFERROR(VLOOKUP($A14,'CONCENTRADO DE CLAVES'!$H$10:$AU$732,E$8,FALSE),"")</f>
        <v>00151</v>
      </c>
      <c r="F14" s="16" t="str">
        <f>IFERROR(VLOOKUP($A14,'CONCENTRADO DE CLAVES'!$H$10:$AU$732,F$8,FALSE),"")</f>
        <v>2</v>
      </c>
      <c r="G14" s="16" t="str">
        <f>IFERROR(VLOOKUP($A14,'CONCENTRADO DE CLAVES'!$H$10:$AU$732,G$8,FALSE),"")</f>
        <v>5</v>
      </c>
      <c r="H14" s="16" t="str">
        <f>IFERROR(VLOOKUP($A14,'CONCENTRADO DE CLAVES'!$H$10:$AU$732,H$8,FALSE),"")</f>
        <v>2</v>
      </c>
      <c r="I14" s="16" t="str">
        <f>IFERROR(VLOOKUP($A14,'CONCENTRADO DE CLAVES'!$H$10:$AU$732,I$8,FALSE),"")</f>
        <v>3</v>
      </c>
      <c r="J14" s="16" t="str">
        <f>IFERROR(VLOOKUP($A14,'CONCENTRADO DE CLAVES'!$H$10:$AU$732,J$8,FALSE),"")</f>
        <v>3</v>
      </c>
      <c r="K14" s="16" t="str">
        <f>IFERROR(VLOOKUP($A14,'CONCENTRADO DE CLAVES'!$H$10:$AU$732,K$8,FALSE),"")</f>
        <v>E</v>
      </c>
      <c r="L14" s="16" t="str">
        <f>IFERROR(VLOOKUP($A14,'CONCENTRADO DE CLAVES'!$H$10:$AU$732,L$8,FALSE),"")</f>
        <v>149</v>
      </c>
      <c r="M14" s="16" t="str">
        <f>IFERROR(VLOOKUP($A14,'CONCENTRADO DE CLAVES'!$H$10:$AU$732,M$8,FALSE),"")</f>
        <v>09</v>
      </c>
      <c r="N14" s="16" t="str">
        <f>IFERROR(VLOOKUP($A14,'CONCENTRADO DE CLAVES'!$H$10:$AU$732,N$8,FALSE),"")</f>
        <v>4152</v>
      </c>
      <c r="O14" s="16" t="str">
        <f>IFERROR(VLOOKUP($A14,'CONCENTRADO DE CLAVES'!$H$10:$AU$732,O$8,FALSE),"")</f>
        <v>00</v>
      </c>
      <c r="P14" s="16" t="str">
        <f>IFERROR(VLOOKUP($A14,'CONCENTRADO DE CLAVES'!$H$10:$AU$732,P$8,FALSE),"")</f>
        <v>5</v>
      </c>
      <c r="Q14" s="16" t="str">
        <f>IFERROR(VLOOKUP($A14,'CONCENTRADO DE CLAVES'!$H$10:$AU$732,Q$8,FALSE),"")</f>
        <v>05415</v>
      </c>
      <c r="R14" s="16" t="str">
        <f>IFERROR(VLOOKUP($A14,'CONCENTRADO DE CLAVES'!$H$10:$AU$732,R$8,FALSE),"")</f>
        <v>1</v>
      </c>
      <c r="S14" s="16" t="str">
        <f>IFERROR(VLOOKUP($A14,'CONCENTRADO DE CLAVES'!$H$10:$AU$732,S$8,FALSE),"")</f>
        <v>20</v>
      </c>
      <c r="T14" s="16" t="str">
        <f>IFERROR(VLOOKUP($A14,'CONCENTRADO DE CLAVES'!$H$10:$AU$732,T$8,FALSE),"")</f>
        <v>150</v>
      </c>
      <c r="U14" s="98" t="str">
        <f>IFERROR(VLOOKUP($A14,'CONCENTRADO DE CLAVES'!$H$10:$AU$732,U$8,FALSE),"")</f>
        <v>21121040100015125233E14909415200505415120150</v>
      </c>
      <c r="V14" s="31" t="str">
        <f>IFERROR(VLOOKUP($A14,'CONCENTRADO DE CLAVES'!$H$10:$AU$732,V$8,FALSE),"")</f>
        <v>CECYTEJ</v>
      </c>
      <c r="W14" s="13">
        <f>IFERROR(VLOOKUP($A14,'CONCENTRADO DE CLAVES'!$H$10:$AU$732,W$8,FALSE),"")</f>
        <v>0</v>
      </c>
      <c r="X14" s="13">
        <f>IFERROR(VLOOKUP($A14,'CONCENTRADO DE CLAVES'!$H$10:$AU$732,X$8,FALSE),"")</f>
        <v>0</v>
      </c>
      <c r="Y14" s="13">
        <f>IFERROR(VLOOKUP($A14,'CONCENTRADO DE CLAVES'!$H$10:$AU$732,Y$8,FALSE),"")</f>
        <v>1913.46</v>
      </c>
      <c r="Z14" s="37">
        <f>IFERROR(VLOOKUP($A14,'CONCENTRADO DE CLAVES'!$H$10:$AU$732,Z$8,FALSE),"")</f>
        <v>1913.46</v>
      </c>
      <c r="AA14" s="13">
        <f>IFERROR(VLOOKUP($A14,'CONCENTRADO DE CLAVES'!$H$10:$AU$732,AA$8,FALSE),"")</f>
        <v>0</v>
      </c>
      <c r="AB14" s="13">
        <f>IFERROR(VLOOKUP($A14,'CONCENTRADO DE CLAVES'!$H$10:$AU$732,AB$8,FALSE),"")</f>
        <v>1384.11</v>
      </c>
      <c r="AC14" s="13">
        <f>IFERROR(VLOOKUP($A14,'CONCENTRADO DE CLAVES'!$H$10:$AU$732,AC$8,FALSE),"")</f>
        <v>2850.94</v>
      </c>
      <c r="AD14" s="37">
        <f>IFERROR(VLOOKUP($A14,'CONCENTRADO DE CLAVES'!$H$10:$AU$732,AD$8,FALSE),"")</f>
        <v>4235.05</v>
      </c>
      <c r="AE14" s="13">
        <f>IFERROR(VLOOKUP($A14,'CONCENTRADO DE CLAVES'!$H$10:$AU$732,AE$8,FALSE),"")</f>
        <v>0</v>
      </c>
      <c r="AF14" s="13">
        <f>IFERROR(VLOOKUP($A14,'CONCENTRADO DE CLAVES'!$H$10:$AU$732,AF$8,FALSE),"")</f>
        <v>0</v>
      </c>
      <c r="AG14" s="13">
        <f>IFERROR(VLOOKUP($A14,'CONCENTRADO DE CLAVES'!$H$10:$AU$732,AG$8,FALSE),"")</f>
        <v>0</v>
      </c>
      <c r="AH14" s="37">
        <f>IFERROR(VLOOKUP($A14,'CONCENTRADO DE CLAVES'!$H$10:$AU$732,AH$8,FALSE),"")</f>
        <v>0</v>
      </c>
      <c r="AI14" s="13">
        <f>IFERROR(VLOOKUP($A14,'CONCENTRADO DE CLAVES'!$H$10:$AU$732,AI$8,FALSE),"")</f>
        <v>0</v>
      </c>
      <c r="AJ14" s="13">
        <f>IFERROR(VLOOKUP($A14,'CONCENTRADO DE CLAVES'!$H$10:$AU$732,AJ$8,FALSE),"")</f>
        <v>0</v>
      </c>
      <c r="AK14" s="13">
        <f>IFERROR(VLOOKUP($A14,'CONCENTRADO DE CLAVES'!$H$10:$AU$732,AK$8,FALSE),"")</f>
        <v>0</v>
      </c>
      <c r="AL14" s="37">
        <f>IFERROR(VLOOKUP($A14,'CONCENTRADO DE CLAVES'!$H$10:$AU$732,AL$8,FALSE),"")</f>
        <v>0</v>
      </c>
      <c r="AM14" s="69">
        <f>IFERROR(VLOOKUP($A14,'CONCENTRADO DE CLAVES'!$H$10:$AU$732,AM$8,FALSE),"")</f>
        <v>6148.51</v>
      </c>
    </row>
    <row r="15" spans="1:46" x14ac:dyDescent="0.25">
      <c r="A15" s="15">
        <v>6</v>
      </c>
      <c r="B15" s="16" t="str">
        <f>IFERROR(VLOOKUP($A15,'CONCENTRADO DE CLAVES'!$H$10:$AU$732,B$8,FALSE),"")</f>
        <v>21121</v>
      </c>
      <c r="C15" s="16" t="str">
        <f>IFERROR(VLOOKUP($A15,'CONCENTRADO DE CLAVES'!$H$10:$AU$732,C$8,FALSE),"")</f>
        <v>04</v>
      </c>
      <c r="D15" s="16" t="str">
        <f>IFERROR(VLOOKUP($A15,'CONCENTRADO DE CLAVES'!$H$10:$AU$732,D$8,FALSE),"")</f>
        <v>010</v>
      </c>
      <c r="E15" s="16" t="str">
        <f>IFERROR(VLOOKUP($A15,'CONCENTRADO DE CLAVES'!$H$10:$AU$732,E$8,FALSE),"")</f>
        <v>00151</v>
      </c>
      <c r="F15" s="16" t="str">
        <f>IFERROR(VLOOKUP($A15,'CONCENTRADO DE CLAVES'!$H$10:$AU$732,F$8,FALSE),"")</f>
        <v>2</v>
      </c>
      <c r="G15" s="16" t="str">
        <f>IFERROR(VLOOKUP($A15,'CONCENTRADO DE CLAVES'!$H$10:$AU$732,G$8,FALSE),"")</f>
        <v>5</v>
      </c>
      <c r="H15" s="16" t="str">
        <f>IFERROR(VLOOKUP($A15,'CONCENTRADO DE CLAVES'!$H$10:$AU$732,H$8,FALSE),"")</f>
        <v>2</v>
      </c>
      <c r="I15" s="16" t="str">
        <f>IFERROR(VLOOKUP($A15,'CONCENTRADO DE CLAVES'!$H$10:$AU$732,I$8,FALSE),"")</f>
        <v>3</v>
      </c>
      <c r="J15" s="16" t="str">
        <f>IFERROR(VLOOKUP($A15,'CONCENTRADO DE CLAVES'!$H$10:$AU$732,J$8,FALSE),"")</f>
        <v>3</v>
      </c>
      <c r="K15" s="16" t="str">
        <f>IFERROR(VLOOKUP($A15,'CONCENTRADO DE CLAVES'!$H$10:$AU$732,K$8,FALSE),"")</f>
        <v>E</v>
      </c>
      <c r="L15" s="16" t="str">
        <f>IFERROR(VLOOKUP($A15,'CONCENTRADO DE CLAVES'!$H$10:$AU$732,L$8,FALSE),"")</f>
        <v>149</v>
      </c>
      <c r="M15" s="16" t="str">
        <f>IFERROR(VLOOKUP($A15,'CONCENTRADO DE CLAVES'!$H$10:$AU$732,M$8,FALSE),"")</f>
        <v>08</v>
      </c>
      <c r="N15" s="16" t="str">
        <f>IFERROR(VLOOKUP($A15,'CONCENTRADO DE CLAVES'!$H$10:$AU$732,N$8,FALSE),"")</f>
        <v>4152</v>
      </c>
      <c r="O15" s="16" t="str">
        <f>IFERROR(VLOOKUP($A15,'CONCENTRADO DE CLAVES'!$H$10:$AU$732,O$8,FALSE),"")</f>
        <v>00</v>
      </c>
      <c r="P15" s="16" t="str">
        <f>IFERROR(VLOOKUP($A15,'CONCENTRADO DE CLAVES'!$H$10:$AU$732,P$8,FALSE),"")</f>
        <v>5</v>
      </c>
      <c r="Q15" s="16" t="str">
        <f>IFERROR(VLOOKUP($A15,'CONCENTRADO DE CLAVES'!$H$10:$AU$732,Q$8,FALSE),"")</f>
        <v>05415</v>
      </c>
      <c r="R15" s="16" t="str">
        <f>IFERROR(VLOOKUP($A15,'CONCENTRADO DE CLAVES'!$H$10:$AU$732,R$8,FALSE),"")</f>
        <v>1</v>
      </c>
      <c r="S15" s="16" t="str">
        <f>IFERROR(VLOOKUP($A15,'CONCENTRADO DE CLAVES'!$H$10:$AU$732,S$8,FALSE),"")</f>
        <v>20</v>
      </c>
      <c r="T15" s="16" t="str">
        <f>IFERROR(VLOOKUP($A15,'CONCENTRADO DE CLAVES'!$H$10:$AU$732,T$8,FALSE),"")</f>
        <v>150</v>
      </c>
      <c r="U15" s="98" t="str">
        <f>IFERROR(VLOOKUP($A15,'CONCENTRADO DE CLAVES'!$H$10:$AU$732,U$8,FALSE),"")</f>
        <v>21121040100015125233E14908415200505415120150</v>
      </c>
      <c r="V15" s="31" t="str">
        <f>IFERROR(VLOOKUP($A15,'CONCENTRADO DE CLAVES'!$H$10:$AU$732,V$8,FALSE),"")</f>
        <v>CECYTEJ</v>
      </c>
      <c r="W15" s="13">
        <f>IFERROR(VLOOKUP($A15,'CONCENTRADO DE CLAVES'!$H$10:$AU$732,W$8,FALSE),"")</f>
        <v>0</v>
      </c>
      <c r="X15" s="13">
        <f>IFERROR(VLOOKUP($A15,'CONCENTRADO DE CLAVES'!$H$10:$AU$732,X$8,FALSE),"")</f>
        <v>0</v>
      </c>
      <c r="Y15" s="13">
        <f>IFERROR(VLOOKUP($A15,'CONCENTRADO DE CLAVES'!$H$10:$AU$732,Y$8,FALSE),"")</f>
        <v>1913.46</v>
      </c>
      <c r="Z15" s="37">
        <f>IFERROR(VLOOKUP($A15,'CONCENTRADO DE CLAVES'!$H$10:$AU$732,Z$8,FALSE),"")</f>
        <v>1913.46</v>
      </c>
      <c r="AA15" s="13">
        <f>IFERROR(VLOOKUP($A15,'CONCENTRADO DE CLAVES'!$H$10:$AU$732,AA$8,FALSE),"")</f>
        <v>0</v>
      </c>
      <c r="AB15" s="13">
        <f>IFERROR(VLOOKUP($A15,'CONCENTRADO DE CLAVES'!$H$10:$AU$732,AB$8,FALSE),"")</f>
        <v>1384.11</v>
      </c>
      <c r="AC15" s="13">
        <f>IFERROR(VLOOKUP($A15,'CONCENTRADO DE CLAVES'!$H$10:$AU$732,AC$8,FALSE),"")</f>
        <v>2850.94</v>
      </c>
      <c r="AD15" s="37">
        <f>IFERROR(VLOOKUP($A15,'CONCENTRADO DE CLAVES'!$H$10:$AU$732,AD$8,FALSE),"")</f>
        <v>4235.05</v>
      </c>
      <c r="AE15" s="13">
        <f>IFERROR(VLOOKUP($A15,'CONCENTRADO DE CLAVES'!$H$10:$AU$732,AE$8,FALSE),"")</f>
        <v>0</v>
      </c>
      <c r="AF15" s="13">
        <f>IFERROR(VLOOKUP($A15,'CONCENTRADO DE CLAVES'!$H$10:$AU$732,AF$8,FALSE),"")</f>
        <v>0</v>
      </c>
      <c r="AG15" s="13">
        <f>IFERROR(VLOOKUP($A15,'CONCENTRADO DE CLAVES'!$H$10:$AU$732,AG$8,FALSE),"")</f>
        <v>0</v>
      </c>
      <c r="AH15" s="37">
        <f>IFERROR(VLOOKUP($A15,'CONCENTRADO DE CLAVES'!$H$10:$AU$732,AH$8,FALSE),"")</f>
        <v>0</v>
      </c>
      <c r="AI15" s="13">
        <f>IFERROR(VLOOKUP($A15,'CONCENTRADO DE CLAVES'!$H$10:$AU$732,AI$8,FALSE),"")</f>
        <v>0</v>
      </c>
      <c r="AJ15" s="13">
        <f>IFERROR(VLOOKUP($A15,'CONCENTRADO DE CLAVES'!$H$10:$AU$732,AJ$8,FALSE),"")</f>
        <v>0</v>
      </c>
      <c r="AK15" s="13">
        <f>IFERROR(VLOOKUP($A15,'CONCENTRADO DE CLAVES'!$H$10:$AU$732,AK$8,FALSE),"")</f>
        <v>0</v>
      </c>
      <c r="AL15" s="37">
        <f>IFERROR(VLOOKUP($A15,'CONCENTRADO DE CLAVES'!$H$10:$AU$732,AL$8,FALSE),"")</f>
        <v>0</v>
      </c>
      <c r="AM15" s="69">
        <f>IFERROR(VLOOKUP($A15,'CONCENTRADO DE CLAVES'!$H$10:$AU$732,AM$8,FALSE),"")</f>
        <v>6148.51</v>
      </c>
    </row>
    <row r="16" spans="1:46" x14ac:dyDescent="0.25">
      <c r="A16" s="15">
        <v>7</v>
      </c>
      <c r="B16" s="16" t="str">
        <f>IFERROR(VLOOKUP($A16,'CONCENTRADO DE CLAVES'!$H$10:$AU$732,B$8,FALSE),"")</f>
        <v>21121</v>
      </c>
      <c r="C16" s="16" t="str">
        <f>IFERROR(VLOOKUP($A16,'CONCENTRADO DE CLAVES'!$H$10:$AU$732,C$8,FALSE),"")</f>
        <v>04</v>
      </c>
      <c r="D16" s="16" t="str">
        <f>IFERROR(VLOOKUP($A16,'CONCENTRADO DE CLAVES'!$H$10:$AU$732,D$8,FALSE),"")</f>
        <v>010</v>
      </c>
      <c r="E16" s="16" t="str">
        <f>IFERROR(VLOOKUP($A16,'CONCENTRADO DE CLAVES'!$H$10:$AU$732,E$8,FALSE),"")</f>
        <v>00151</v>
      </c>
      <c r="F16" s="16" t="str">
        <f>IFERROR(VLOOKUP($A16,'CONCENTRADO DE CLAVES'!$H$10:$AU$732,F$8,FALSE),"")</f>
        <v>2</v>
      </c>
      <c r="G16" s="16" t="str">
        <f>IFERROR(VLOOKUP($A16,'CONCENTRADO DE CLAVES'!$H$10:$AU$732,G$8,FALSE),"")</f>
        <v>5</v>
      </c>
      <c r="H16" s="16" t="str">
        <f>IFERROR(VLOOKUP($A16,'CONCENTRADO DE CLAVES'!$H$10:$AU$732,H$8,FALSE),"")</f>
        <v>2</v>
      </c>
      <c r="I16" s="16" t="str">
        <f>IFERROR(VLOOKUP($A16,'CONCENTRADO DE CLAVES'!$H$10:$AU$732,I$8,FALSE),"")</f>
        <v>3</v>
      </c>
      <c r="J16" s="16" t="str">
        <f>IFERROR(VLOOKUP($A16,'CONCENTRADO DE CLAVES'!$H$10:$AU$732,J$8,FALSE),"")</f>
        <v>3</v>
      </c>
      <c r="K16" s="16" t="str">
        <f>IFERROR(VLOOKUP($A16,'CONCENTRADO DE CLAVES'!$H$10:$AU$732,K$8,FALSE),"")</f>
        <v>E</v>
      </c>
      <c r="L16" s="16" t="str">
        <f>IFERROR(VLOOKUP($A16,'CONCENTRADO DE CLAVES'!$H$10:$AU$732,L$8,FALSE),"")</f>
        <v>149</v>
      </c>
      <c r="M16" s="16" t="str">
        <f>IFERROR(VLOOKUP($A16,'CONCENTRADO DE CLAVES'!$H$10:$AU$732,M$8,FALSE),"")</f>
        <v>07</v>
      </c>
      <c r="N16" s="16" t="str">
        <f>IFERROR(VLOOKUP($A16,'CONCENTRADO DE CLAVES'!$H$10:$AU$732,N$8,FALSE),"")</f>
        <v>4152</v>
      </c>
      <c r="O16" s="16" t="str">
        <f>IFERROR(VLOOKUP($A16,'CONCENTRADO DE CLAVES'!$H$10:$AU$732,O$8,FALSE),"")</f>
        <v>00</v>
      </c>
      <c r="P16" s="16" t="str">
        <f>IFERROR(VLOOKUP($A16,'CONCENTRADO DE CLAVES'!$H$10:$AU$732,P$8,FALSE),"")</f>
        <v>5</v>
      </c>
      <c r="Q16" s="16" t="str">
        <f>IFERROR(VLOOKUP($A16,'CONCENTRADO DE CLAVES'!$H$10:$AU$732,Q$8,FALSE),"")</f>
        <v>05415</v>
      </c>
      <c r="R16" s="16" t="str">
        <f>IFERROR(VLOOKUP($A16,'CONCENTRADO DE CLAVES'!$H$10:$AU$732,R$8,FALSE),"")</f>
        <v>1</v>
      </c>
      <c r="S16" s="16" t="str">
        <f>IFERROR(VLOOKUP($A16,'CONCENTRADO DE CLAVES'!$H$10:$AU$732,S$8,FALSE),"")</f>
        <v>20</v>
      </c>
      <c r="T16" s="16" t="str">
        <f>IFERROR(VLOOKUP($A16,'CONCENTRADO DE CLAVES'!$H$10:$AU$732,T$8,FALSE),"")</f>
        <v>150</v>
      </c>
      <c r="U16" s="98" t="str">
        <f>IFERROR(VLOOKUP($A16,'CONCENTRADO DE CLAVES'!$H$10:$AU$732,U$8,FALSE),"")</f>
        <v>21121040100015125233E14907415200505415120150</v>
      </c>
      <c r="V16" s="31" t="str">
        <f>IFERROR(VLOOKUP($A16,'CONCENTRADO DE CLAVES'!$H$10:$AU$732,V$8,FALSE),"")</f>
        <v>CECYTEJ</v>
      </c>
      <c r="W16" s="13">
        <f>IFERROR(VLOOKUP($A16,'CONCENTRADO DE CLAVES'!$H$10:$AU$732,W$8,FALSE),"")</f>
        <v>0</v>
      </c>
      <c r="X16" s="13">
        <f>IFERROR(VLOOKUP($A16,'CONCENTRADO DE CLAVES'!$H$10:$AU$732,X$8,FALSE),"")</f>
        <v>0</v>
      </c>
      <c r="Y16" s="13">
        <f>IFERROR(VLOOKUP($A16,'CONCENTRADO DE CLAVES'!$H$10:$AU$732,Y$8,FALSE),"")</f>
        <v>917.75</v>
      </c>
      <c r="Z16" s="37">
        <f>IFERROR(VLOOKUP($A16,'CONCENTRADO DE CLAVES'!$H$10:$AU$732,Z$8,FALSE),"")</f>
        <v>917.75</v>
      </c>
      <c r="AA16" s="13">
        <f>IFERROR(VLOOKUP($A16,'CONCENTRADO DE CLAVES'!$H$10:$AU$732,AA$8,FALSE),"")</f>
        <v>0</v>
      </c>
      <c r="AB16" s="13">
        <f>IFERROR(VLOOKUP($A16,'CONCENTRADO DE CLAVES'!$H$10:$AU$732,AB$8,FALSE),"")</f>
        <v>655.63</v>
      </c>
      <c r="AC16" s="13">
        <f>IFERROR(VLOOKUP($A16,'CONCENTRADO DE CLAVES'!$H$10:$AU$732,AC$8,FALSE),"")</f>
        <v>1350.44</v>
      </c>
      <c r="AD16" s="37">
        <f>IFERROR(VLOOKUP($A16,'CONCENTRADO DE CLAVES'!$H$10:$AU$732,AD$8,FALSE),"")</f>
        <v>2006.0700000000002</v>
      </c>
      <c r="AE16" s="13">
        <f>IFERROR(VLOOKUP($A16,'CONCENTRADO DE CLAVES'!$H$10:$AU$732,AE$8,FALSE),"")</f>
        <v>0</v>
      </c>
      <c r="AF16" s="13">
        <f>IFERROR(VLOOKUP($A16,'CONCENTRADO DE CLAVES'!$H$10:$AU$732,AF$8,FALSE),"")</f>
        <v>0</v>
      </c>
      <c r="AG16" s="13">
        <f>IFERROR(VLOOKUP($A16,'CONCENTRADO DE CLAVES'!$H$10:$AU$732,AG$8,FALSE),"")</f>
        <v>0</v>
      </c>
      <c r="AH16" s="37">
        <f>IFERROR(VLOOKUP($A16,'CONCENTRADO DE CLAVES'!$H$10:$AU$732,AH$8,FALSE),"")</f>
        <v>0</v>
      </c>
      <c r="AI16" s="13">
        <f>IFERROR(VLOOKUP($A16,'CONCENTRADO DE CLAVES'!$H$10:$AU$732,AI$8,FALSE),"")</f>
        <v>0</v>
      </c>
      <c r="AJ16" s="13">
        <f>IFERROR(VLOOKUP($A16,'CONCENTRADO DE CLAVES'!$H$10:$AU$732,AJ$8,FALSE),"")</f>
        <v>278.06</v>
      </c>
      <c r="AK16" s="13">
        <f>IFERROR(VLOOKUP($A16,'CONCENTRADO DE CLAVES'!$H$10:$AU$732,AK$8,FALSE),"")</f>
        <v>0</v>
      </c>
      <c r="AL16" s="37">
        <f>IFERROR(VLOOKUP($A16,'CONCENTRADO DE CLAVES'!$H$10:$AU$732,AL$8,FALSE),"")</f>
        <v>278.06</v>
      </c>
      <c r="AM16" s="69">
        <f>IFERROR(VLOOKUP($A16,'CONCENTRADO DE CLAVES'!$H$10:$AU$732,AM$8,FALSE),"")</f>
        <v>3201.88</v>
      </c>
    </row>
    <row r="17" spans="1:39" x14ac:dyDescent="0.25">
      <c r="A17" s="15">
        <v>8</v>
      </c>
      <c r="B17" s="16" t="str">
        <f>IFERROR(VLOOKUP($A17,'CONCENTRADO DE CLAVES'!$H$10:$AU$732,B$8,FALSE),"")</f>
        <v>21121</v>
      </c>
      <c r="C17" s="16" t="str">
        <f>IFERROR(VLOOKUP($A17,'CONCENTRADO DE CLAVES'!$H$10:$AU$732,C$8,FALSE),"")</f>
        <v>04</v>
      </c>
      <c r="D17" s="16" t="str">
        <f>IFERROR(VLOOKUP($A17,'CONCENTRADO DE CLAVES'!$H$10:$AU$732,D$8,FALSE),"")</f>
        <v>010</v>
      </c>
      <c r="E17" s="16" t="str">
        <f>IFERROR(VLOOKUP($A17,'CONCENTRADO DE CLAVES'!$H$10:$AU$732,E$8,FALSE),"")</f>
        <v>00151</v>
      </c>
      <c r="F17" s="16" t="str">
        <f>IFERROR(VLOOKUP($A17,'CONCENTRADO DE CLAVES'!$H$10:$AU$732,F$8,FALSE),"")</f>
        <v>2</v>
      </c>
      <c r="G17" s="16" t="str">
        <f>IFERROR(VLOOKUP($A17,'CONCENTRADO DE CLAVES'!$H$10:$AU$732,G$8,FALSE),"")</f>
        <v>5</v>
      </c>
      <c r="H17" s="16" t="str">
        <f>IFERROR(VLOOKUP($A17,'CONCENTRADO DE CLAVES'!$H$10:$AU$732,H$8,FALSE),"")</f>
        <v>2</v>
      </c>
      <c r="I17" s="16" t="str">
        <f>IFERROR(VLOOKUP($A17,'CONCENTRADO DE CLAVES'!$H$10:$AU$732,I$8,FALSE),"")</f>
        <v>3</v>
      </c>
      <c r="J17" s="16" t="str">
        <f>IFERROR(VLOOKUP($A17,'CONCENTRADO DE CLAVES'!$H$10:$AU$732,J$8,FALSE),"")</f>
        <v>3</v>
      </c>
      <c r="K17" s="16" t="str">
        <f>IFERROR(VLOOKUP($A17,'CONCENTRADO DE CLAVES'!$H$10:$AU$732,K$8,FALSE),"")</f>
        <v>E</v>
      </c>
      <c r="L17" s="16" t="str">
        <f>IFERROR(VLOOKUP($A17,'CONCENTRADO DE CLAVES'!$H$10:$AU$732,L$8,FALSE),"")</f>
        <v>149</v>
      </c>
      <c r="M17" s="16" t="str">
        <f>IFERROR(VLOOKUP($A17,'CONCENTRADO DE CLAVES'!$H$10:$AU$732,M$8,FALSE),"")</f>
        <v>06</v>
      </c>
      <c r="N17" s="16" t="str">
        <f>IFERROR(VLOOKUP($A17,'CONCENTRADO DE CLAVES'!$H$10:$AU$732,N$8,FALSE),"")</f>
        <v>4152</v>
      </c>
      <c r="O17" s="16" t="str">
        <f>IFERROR(VLOOKUP($A17,'CONCENTRADO DE CLAVES'!$H$10:$AU$732,O$8,FALSE),"")</f>
        <v>00</v>
      </c>
      <c r="P17" s="16" t="str">
        <f>IFERROR(VLOOKUP($A17,'CONCENTRADO DE CLAVES'!$H$10:$AU$732,P$8,FALSE),"")</f>
        <v>5</v>
      </c>
      <c r="Q17" s="16" t="str">
        <f>IFERROR(VLOOKUP($A17,'CONCENTRADO DE CLAVES'!$H$10:$AU$732,Q$8,FALSE),"")</f>
        <v>05415</v>
      </c>
      <c r="R17" s="16" t="str">
        <f>IFERROR(VLOOKUP($A17,'CONCENTRADO DE CLAVES'!$H$10:$AU$732,R$8,FALSE),"")</f>
        <v>1</v>
      </c>
      <c r="S17" s="16" t="str">
        <f>IFERROR(VLOOKUP($A17,'CONCENTRADO DE CLAVES'!$H$10:$AU$732,S$8,FALSE),"")</f>
        <v>20</v>
      </c>
      <c r="T17" s="16" t="str">
        <f>IFERROR(VLOOKUP($A17,'CONCENTRADO DE CLAVES'!$H$10:$AU$732,T$8,FALSE),"")</f>
        <v>150</v>
      </c>
      <c r="U17" s="98" t="str">
        <f>IFERROR(VLOOKUP($A17,'CONCENTRADO DE CLAVES'!$H$10:$AU$732,U$8,FALSE),"")</f>
        <v>21121040100015125233E14906415200505415120150</v>
      </c>
      <c r="V17" s="31" t="str">
        <f>IFERROR(VLOOKUP($A17,'CONCENTRADO DE CLAVES'!$H$10:$AU$732,V$8,FALSE),"")</f>
        <v>CECYTEJ</v>
      </c>
      <c r="W17" s="13">
        <f>IFERROR(VLOOKUP($A17,'CONCENTRADO DE CLAVES'!$H$10:$AU$732,W$8,FALSE),"")</f>
        <v>0</v>
      </c>
      <c r="X17" s="13">
        <f>IFERROR(VLOOKUP($A17,'CONCENTRADO DE CLAVES'!$H$10:$AU$732,X$8,FALSE),"")</f>
        <v>0</v>
      </c>
      <c r="Y17" s="13">
        <f>IFERROR(VLOOKUP($A17,'CONCENTRADO DE CLAVES'!$H$10:$AU$732,Y$8,FALSE),"")</f>
        <v>8337.7800000000007</v>
      </c>
      <c r="Z17" s="37">
        <f>IFERROR(VLOOKUP($A17,'CONCENTRADO DE CLAVES'!$H$10:$AU$732,Z$8,FALSE),"")</f>
        <v>8337.7800000000007</v>
      </c>
      <c r="AA17" s="13">
        <f>IFERROR(VLOOKUP($A17,'CONCENTRADO DE CLAVES'!$H$10:$AU$732,AA$8,FALSE),"")</f>
        <v>0</v>
      </c>
      <c r="AB17" s="13">
        <f>IFERROR(VLOOKUP($A17,'CONCENTRADO DE CLAVES'!$H$10:$AU$732,AB$8,FALSE),"")</f>
        <v>5973.53</v>
      </c>
      <c r="AC17" s="13">
        <f>IFERROR(VLOOKUP($A17,'CONCENTRADO DE CLAVES'!$H$10:$AU$732,AC$8,FALSE),"")</f>
        <v>6152.04</v>
      </c>
      <c r="AD17" s="37">
        <f>IFERROR(VLOOKUP($A17,'CONCENTRADO DE CLAVES'!$H$10:$AU$732,AD$8,FALSE),"")</f>
        <v>12125.57</v>
      </c>
      <c r="AE17" s="13">
        <f>IFERROR(VLOOKUP($A17,'CONCENTRADO DE CLAVES'!$H$10:$AU$732,AE$8,FALSE),"")</f>
        <v>0</v>
      </c>
      <c r="AF17" s="13">
        <f>IFERROR(VLOOKUP($A17,'CONCENTRADO DE CLAVES'!$H$10:$AU$732,AF$8,FALSE),"")</f>
        <v>0</v>
      </c>
      <c r="AG17" s="13">
        <f>IFERROR(VLOOKUP($A17,'CONCENTRADO DE CLAVES'!$H$10:$AU$732,AG$8,FALSE),"")</f>
        <v>0</v>
      </c>
      <c r="AH17" s="37">
        <f>IFERROR(VLOOKUP($A17,'CONCENTRADO DE CLAVES'!$H$10:$AU$732,AH$8,FALSE),"")</f>
        <v>0</v>
      </c>
      <c r="AI17" s="13">
        <f>IFERROR(VLOOKUP($A17,'CONCENTRADO DE CLAVES'!$H$10:$AU$732,AI$8,FALSE),"")</f>
        <v>0</v>
      </c>
      <c r="AJ17" s="13">
        <f>IFERROR(VLOOKUP($A17,'CONCENTRADO DE CLAVES'!$H$10:$AU$732,AJ$8,FALSE),"")</f>
        <v>0</v>
      </c>
      <c r="AK17" s="13">
        <f>IFERROR(VLOOKUP($A17,'CONCENTRADO DE CLAVES'!$H$10:$AU$732,AK$8,FALSE),"")</f>
        <v>0</v>
      </c>
      <c r="AL17" s="37">
        <f>IFERROR(VLOOKUP($A17,'CONCENTRADO DE CLAVES'!$H$10:$AU$732,AL$8,FALSE),"")</f>
        <v>0</v>
      </c>
      <c r="AM17" s="69">
        <f>IFERROR(VLOOKUP($A17,'CONCENTRADO DE CLAVES'!$H$10:$AU$732,AM$8,FALSE),"")</f>
        <v>20463.349999999999</v>
      </c>
    </row>
    <row r="18" spans="1:39" x14ac:dyDescent="0.25">
      <c r="A18" s="15">
        <v>9</v>
      </c>
      <c r="B18" s="16" t="str">
        <f>IFERROR(VLOOKUP($A18,'CONCENTRADO DE CLAVES'!$H$10:$AU$732,B$8,FALSE),"")</f>
        <v>21121</v>
      </c>
      <c r="C18" s="16" t="str">
        <f>IFERROR(VLOOKUP($A18,'CONCENTRADO DE CLAVES'!$H$10:$AU$732,C$8,FALSE),"")</f>
        <v>04</v>
      </c>
      <c r="D18" s="16" t="str">
        <f>IFERROR(VLOOKUP($A18,'CONCENTRADO DE CLAVES'!$H$10:$AU$732,D$8,FALSE),"")</f>
        <v>010</v>
      </c>
      <c r="E18" s="16" t="str">
        <f>IFERROR(VLOOKUP($A18,'CONCENTRADO DE CLAVES'!$H$10:$AU$732,E$8,FALSE),"")</f>
        <v>00151</v>
      </c>
      <c r="F18" s="16" t="str">
        <f>IFERROR(VLOOKUP($A18,'CONCENTRADO DE CLAVES'!$H$10:$AU$732,F$8,FALSE),"")</f>
        <v>2</v>
      </c>
      <c r="G18" s="16" t="str">
        <f>IFERROR(VLOOKUP($A18,'CONCENTRADO DE CLAVES'!$H$10:$AU$732,G$8,FALSE),"")</f>
        <v>5</v>
      </c>
      <c r="H18" s="16" t="str">
        <f>IFERROR(VLOOKUP($A18,'CONCENTRADO DE CLAVES'!$H$10:$AU$732,H$8,FALSE),"")</f>
        <v>2</v>
      </c>
      <c r="I18" s="16" t="str">
        <f>IFERROR(VLOOKUP($A18,'CONCENTRADO DE CLAVES'!$H$10:$AU$732,I$8,FALSE),"")</f>
        <v>3</v>
      </c>
      <c r="J18" s="16" t="str">
        <f>IFERROR(VLOOKUP($A18,'CONCENTRADO DE CLAVES'!$H$10:$AU$732,J$8,FALSE),"")</f>
        <v>3</v>
      </c>
      <c r="K18" s="16" t="str">
        <f>IFERROR(VLOOKUP($A18,'CONCENTRADO DE CLAVES'!$H$10:$AU$732,K$8,FALSE),"")</f>
        <v>E</v>
      </c>
      <c r="L18" s="16" t="str">
        <f>IFERROR(VLOOKUP($A18,'CONCENTRADO DE CLAVES'!$H$10:$AU$732,L$8,FALSE),"")</f>
        <v>149</v>
      </c>
      <c r="M18" s="16" t="str">
        <f>IFERROR(VLOOKUP($A18,'CONCENTRADO DE CLAVES'!$H$10:$AU$732,M$8,FALSE),"")</f>
        <v>05</v>
      </c>
      <c r="N18" s="16" t="str">
        <f>IFERROR(VLOOKUP($A18,'CONCENTRADO DE CLAVES'!$H$10:$AU$732,N$8,FALSE),"")</f>
        <v>4152</v>
      </c>
      <c r="O18" s="16" t="str">
        <f>IFERROR(VLOOKUP($A18,'CONCENTRADO DE CLAVES'!$H$10:$AU$732,O$8,FALSE),"")</f>
        <v>00</v>
      </c>
      <c r="P18" s="16" t="str">
        <f>IFERROR(VLOOKUP($A18,'CONCENTRADO DE CLAVES'!$H$10:$AU$732,P$8,FALSE),"")</f>
        <v>5</v>
      </c>
      <c r="Q18" s="16" t="str">
        <f>IFERROR(VLOOKUP($A18,'CONCENTRADO DE CLAVES'!$H$10:$AU$732,Q$8,FALSE),"")</f>
        <v>05415</v>
      </c>
      <c r="R18" s="16" t="str">
        <f>IFERROR(VLOOKUP($A18,'CONCENTRADO DE CLAVES'!$H$10:$AU$732,R$8,FALSE),"")</f>
        <v>1</v>
      </c>
      <c r="S18" s="16" t="str">
        <f>IFERROR(VLOOKUP($A18,'CONCENTRADO DE CLAVES'!$H$10:$AU$732,S$8,FALSE),"")</f>
        <v>20</v>
      </c>
      <c r="T18" s="16" t="str">
        <f>IFERROR(VLOOKUP($A18,'CONCENTRADO DE CLAVES'!$H$10:$AU$732,T$8,FALSE),"")</f>
        <v>150</v>
      </c>
      <c r="U18" s="98" t="str">
        <f>IFERROR(VLOOKUP($A18,'CONCENTRADO DE CLAVES'!$H$10:$AU$732,U$8,FALSE),"")</f>
        <v>21121040100015125233E14905415200505415120150</v>
      </c>
      <c r="V18" s="31" t="str">
        <f>IFERROR(VLOOKUP($A18,'CONCENTRADO DE CLAVES'!$H$10:$AU$732,V$8,FALSE),"")</f>
        <v>CECYTEJ</v>
      </c>
      <c r="W18" s="13">
        <f>IFERROR(VLOOKUP($A18,'CONCENTRADO DE CLAVES'!$H$10:$AU$732,W$8,FALSE),"")</f>
        <v>0</v>
      </c>
      <c r="X18" s="13">
        <f>IFERROR(VLOOKUP($A18,'CONCENTRADO DE CLAVES'!$H$10:$AU$732,X$8,FALSE),"")</f>
        <v>0</v>
      </c>
      <c r="Y18" s="13">
        <f>IFERROR(VLOOKUP($A18,'CONCENTRADO DE CLAVES'!$H$10:$AU$732,Y$8,FALSE),"")</f>
        <v>923832.05</v>
      </c>
      <c r="Z18" s="37">
        <f>IFERROR(VLOOKUP($A18,'CONCENTRADO DE CLAVES'!$H$10:$AU$732,Z$8,FALSE),"")</f>
        <v>923832.05</v>
      </c>
      <c r="AA18" s="13">
        <f>IFERROR(VLOOKUP($A18,'CONCENTRADO DE CLAVES'!$H$10:$AU$732,AA$8,FALSE),"")</f>
        <v>0</v>
      </c>
      <c r="AB18" s="13">
        <f>IFERROR(VLOOKUP($A18,'CONCENTRADO DE CLAVES'!$H$10:$AU$732,AB$8,FALSE),"")</f>
        <v>662479.54</v>
      </c>
      <c r="AC18" s="13">
        <f>IFERROR(VLOOKUP($A18,'CONCENTRADO DE CLAVES'!$H$10:$AU$732,AC$8,FALSE),"")</f>
        <v>1364551.4</v>
      </c>
      <c r="AD18" s="37">
        <f>IFERROR(VLOOKUP($A18,'CONCENTRADO DE CLAVES'!$H$10:$AU$732,AD$8,FALSE),"")</f>
        <v>2027030.94</v>
      </c>
      <c r="AE18" s="13">
        <f>IFERROR(VLOOKUP($A18,'CONCENTRADO DE CLAVES'!$H$10:$AU$732,AE$8,FALSE),"")</f>
        <v>0</v>
      </c>
      <c r="AF18" s="13">
        <f>IFERROR(VLOOKUP($A18,'CONCENTRADO DE CLAVES'!$H$10:$AU$732,AF$8,FALSE),"")</f>
        <v>0</v>
      </c>
      <c r="AG18" s="13">
        <f>IFERROR(VLOOKUP($A18,'CONCENTRADO DE CLAVES'!$H$10:$AU$732,AG$8,FALSE),"")</f>
        <v>0</v>
      </c>
      <c r="AH18" s="37">
        <f>IFERROR(VLOOKUP($A18,'CONCENTRADO DE CLAVES'!$H$10:$AU$732,AH$8,FALSE),"")</f>
        <v>0</v>
      </c>
      <c r="AI18" s="13">
        <f>IFERROR(VLOOKUP($A18,'CONCENTRADO DE CLAVES'!$H$10:$AU$732,AI$8,FALSE),"")</f>
        <v>0</v>
      </c>
      <c r="AJ18" s="13">
        <f>IFERROR(VLOOKUP($A18,'CONCENTRADO DE CLAVES'!$H$10:$AU$732,AJ$8,FALSE),"")</f>
        <v>304659.57</v>
      </c>
      <c r="AK18" s="13">
        <f>IFERROR(VLOOKUP($A18,'CONCENTRADO DE CLAVES'!$H$10:$AU$732,AK$8,FALSE),"")</f>
        <v>0</v>
      </c>
      <c r="AL18" s="37">
        <f>IFERROR(VLOOKUP($A18,'CONCENTRADO DE CLAVES'!$H$10:$AU$732,AL$8,FALSE),"")</f>
        <v>304659.57</v>
      </c>
      <c r="AM18" s="69">
        <f>IFERROR(VLOOKUP($A18,'CONCENTRADO DE CLAVES'!$H$10:$AU$732,AM$8,FALSE),"")</f>
        <v>3255522.5599999996</v>
      </c>
    </row>
    <row r="19" spans="1:39" x14ac:dyDescent="0.25">
      <c r="A19" s="15">
        <v>10</v>
      </c>
      <c r="B19" s="16" t="str">
        <f>IFERROR(VLOOKUP($A19,'CONCENTRADO DE CLAVES'!$H$10:$AU$732,B$8,FALSE),"")</f>
        <v>21121</v>
      </c>
      <c r="C19" s="16" t="str">
        <f>IFERROR(VLOOKUP($A19,'CONCENTRADO DE CLAVES'!$H$10:$AU$732,C$8,FALSE),"")</f>
        <v>04</v>
      </c>
      <c r="D19" s="16" t="str">
        <f>IFERROR(VLOOKUP($A19,'CONCENTRADO DE CLAVES'!$H$10:$AU$732,D$8,FALSE),"")</f>
        <v>010</v>
      </c>
      <c r="E19" s="16" t="str">
        <f>IFERROR(VLOOKUP($A19,'CONCENTRADO DE CLAVES'!$H$10:$AU$732,E$8,FALSE),"")</f>
        <v>00151</v>
      </c>
      <c r="F19" s="16" t="str">
        <f>IFERROR(VLOOKUP($A19,'CONCENTRADO DE CLAVES'!$H$10:$AU$732,F$8,FALSE),"")</f>
        <v>2</v>
      </c>
      <c r="G19" s="16" t="str">
        <f>IFERROR(VLOOKUP($A19,'CONCENTRADO DE CLAVES'!$H$10:$AU$732,G$8,FALSE),"")</f>
        <v>5</v>
      </c>
      <c r="H19" s="16" t="str">
        <f>IFERROR(VLOOKUP($A19,'CONCENTRADO DE CLAVES'!$H$10:$AU$732,H$8,FALSE),"")</f>
        <v>2</v>
      </c>
      <c r="I19" s="16" t="str">
        <f>IFERROR(VLOOKUP($A19,'CONCENTRADO DE CLAVES'!$H$10:$AU$732,I$8,FALSE),"")</f>
        <v>3</v>
      </c>
      <c r="J19" s="16" t="str">
        <f>IFERROR(VLOOKUP($A19,'CONCENTRADO DE CLAVES'!$H$10:$AU$732,J$8,FALSE),"")</f>
        <v>3</v>
      </c>
      <c r="K19" s="16" t="str">
        <f>IFERROR(VLOOKUP($A19,'CONCENTRADO DE CLAVES'!$H$10:$AU$732,K$8,FALSE),"")</f>
        <v>E</v>
      </c>
      <c r="L19" s="16" t="str">
        <f>IFERROR(VLOOKUP($A19,'CONCENTRADO DE CLAVES'!$H$10:$AU$732,L$8,FALSE),"")</f>
        <v>149</v>
      </c>
      <c r="M19" s="16" t="str">
        <f>IFERROR(VLOOKUP($A19,'CONCENTRADO DE CLAVES'!$H$10:$AU$732,M$8,FALSE),"")</f>
        <v>04</v>
      </c>
      <c r="N19" s="16" t="str">
        <f>IFERROR(VLOOKUP($A19,'CONCENTRADO DE CLAVES'!$H$10:$AU$732,N$8,FALSE),"")</f>
        <v>4152</v>
      </c>
      <c r="O19" s="16" t="str">
        <f>IFERROR(VLOOKUP($A19,'CONCENTRADO DE CLAVES'!$H$10:$AU$732,O$8,FALSE),"")</f>
        <v>00</v>
      </c>
      <c r="P19" s="16" t="str">
        <f>IFERROR(VLOOKUP($A19,'CONCENTRADO DE CLAVES'!$H$10:$AU$732,P$8,FALSE),"")</f>
        <v>5</v>
      </c>
      <c r="Q19" s="16" t="str">
        <f>IFERROR(VLOOKUP($A19,'CONCENTRADO DE CLAVES'!$H$10:$AU$732,Q$8,FALSE),"")</f>
        <v>05415</v>
      </c>
      <c r="R19" s="16" t="str">
        <f>IFERROR(VLOOKUP($A19,'CONCENTRADO DE CLAVES'!$H$10:$AU$732,R$8,FALSE),"")</f>
        <v>1</v>
      </c>
      <c r="S19" s="16" t="str">
        <f>IFERROR(VLOOKUP($A19,'CONCENTRADO DE CLAVES'!$H$10:$AU$732,S$8,FALSE),"")</f>
        <v>20</v>
      </c>
      <c r="T19" s="16" t="str">
        <f>IFERROR(VLOOKUP($A19,'CONCENTRADO DE CLAVES'!$H$10:$AU$732,T$8,FALSE),"")</f>
        <v>150</v>
      </c>
      <c r="U19" s="98" t="str">
        <f>IFERROR(VLOOKUP($A19,'CONCENTRADO DE CLAVES'!$H$10:$AU$732,U$8,FALSE),"")</f>
        <v>21121040100015125233E14904415200505415120150</v>
      </c>
      <c r="V19" s="31" t="str">
        <f>IFERROR(VLOOKUP($A19,'CONCENTRADO DE CLAVES'!$H$10:$AU$732,V$8,FALSE),"")</f>
        <v>CECYTEJ</v>
      </c>
      <c r="W19" s="13">
        <f>IFERROR(VLOOKUP($A19,'CONCENTRADO DE CLAVES'!$H$10:$AU$732,W$8,FALSE),"")</f>
        <v>0</v>
      </c>
      <c r="X19" s="13">
        <f>IFERROR(VLOOKUP($A19,'CONCENTRADO DE CLAVES'!$H$10:$AU$732,X$8,FALSE),"")</f>
        <v>0</v>
      </c>
      <c r="Y19" s="13">
        <f>IFERROR(VLOOKUP($A19,'CONCENTRADO DE CLAVES'!$H$10:$AU$732,Y$8,FALSE),"")</f>
        <v>4666.7299999999996</v>
      </c>
      <c r="Z19" s="37">
        <f>IFERROR(VLOOKUP($A19,'CONCENTRADO DE CLAVES'!$H$10:$AU$732,Z$8,FALSE),"")</f>
        <v>4666.7299999999996</v>
      </c>
      <c r="AA19" s="13">
        <f>IFERROR(VLOOKUP($A19,'CONCENTRADO DE CLAVES'!$H$10:$AU$732,AA$8,FALSE),"")</f>
        <v>0</v>
      </c>
      <c r="AB19" s="13">
        <f>IFERROR(VLOOKUP($A19,'CONCENTRADO DE CLAVES'!$H$10:$AU$732,AB$8,FALSE),"")</f>
        <v>3351.01</v>
      </c>
      <c r="AC19" s="13">
        <f>IFERROR(VLOOKUP($A19,'CONCENTRADO DE CLAVES'!$H$10:$AU$732,AC$8,FALSE),"")</f>
        <v>6902.28</v>
      </c>
      <c r="AD19" s="37">
        <f>IFERROR(VLOOKUP($A19,'CONCENTRADO DE CLAVES'!$H$10:$AU$732,AD$8,FALSE),"")</f>
        <v>10253.290000000001</v>
      </c>
      <c r="AE19" s="13">
        <f>IFERROR(VLOOKUP($A19,'CONCENTRADO DE CLAVES'!$H$10:$AU$732,AE$8,FALSE),"")</f>
        <v>0</v>
      </c>
      <c r="AF19" s="13">
        <f>IFERROR(VLOOKUP($A19,'CONCENTRADO DE CLAVES'!$H$10:$AU$732,AF$8,FALSE),"")</f>
        <v>0</v>
      </c>
      <c r="AG19" s="13">
        <f>IFERROR(VLOOKUP($A19,'CONCENTRADO DE CLAVES'!$H$10:$AU$732,AG$8,FALSE),"")</f>
        <v>0</v>
      </c>
      <c r="AH19" s="37">
        <f>IFERROR(VLOOKUP($A19,'CONCENTRADO DE CLAVES'!$H$10:$AU$732,AH$8,FALSE),"")</f>
        <v>0</v>
      </c>
      <c r="AI19" s="13">
        <f>IFERROR(VLOOKUP($A19,'CONCENTRADO DE CLAVES'!$H$10:$AU$732,AI$8,FALSE),"")</f>
        <v>0</v>
      </c>
      <c r="AJ19" s="13">
        <f>IFERROR(VLOOKUP($A19,'CONCENTRADO DE CLAVES'!$H$10:$AU$732,AJ$8,FALSE),"")</f>
        <v>1421.21</v>
      </c>
      <c r="AK19" s="13">
        <f>IFERROR(VLOOKUP($A19,'CONCENTRADO DE CLAVES'!$H$10:$AU$732,AK$8,FALSE),"")</f>
        <v>0</v>
      </c>
      <c r="AL19" s="37">
        <f>IFERROR(VLOOKUP($A19,'CONCENTRADO DE CLAVES'!$H$10:$AU$732,AL$8,FALSE),"")</f>
        <v>1421.21</v>
      </c>
      <c r="AM19" s="69">
        <f>IFERROR(VLOOKUP($A19,'CONCENTRADO DE CLAVES'!$H$10:$AU$732,AM$8,FALSE),"")</f>
        <v>16341.23</v>
      </c>
    </row>
    <row r="20" spans="1:39" x14ac:dyDescent="0.25">
      <c r="A20" s="15">
        <v>11</v>
      </c>
      <c r="B20" s="16" t="str">
        <f>IFERROR(VLOOKUP($A20,'CONCENTRADO DE CLAVES'!$H$10:$AU$732,B$8,FALSE),"")</f>
        <v>21121</v>
      </c>
      <c r="C20" s="16" t="str">
        <f>IFERROR(VLOOKUP($A20,'CONCENTRADO DE CLAVES'!$H$10:$AU$732,C$8,FALSE),"")</f>
        <v>04</v>
      </c>
      <c r="D20" s="16" t="str">
        <f>IFERROR(VLOOKUP($A20,'CONCENTRADO DE CLAVES'!$H$10:$AU$732,D$8,FALSE),"")</f>
        <v>010</v>
      </c>
      <c r="E20" s="16" t="str">
        <f>IFERROR(VLOOKUP($A20,'CONCENTRADO DE CLAVES'!$H$10:$AU$732,E$8,FALSE),"")</f>
        <v>00151</v>
      </c>
      <c r="F20" s="16" t="str">
        <f>IFERROR(VLOOKUP($A20,'CONCENTRADO DE CLAVES'!$H$10:$AU$732,F$8,FALSE),"")</f>
        <v>2</v>
      </c>
      <c r="G20" s="16" t="str">
        <f>IFERROR(VLOOKUP($A20,'CONCENTRADO DE CLAVES'!$H$10:$AU$732,G$8,FALSE),"")</f>
        <v>5</v>
      </c>
      <c r="H20" s="16" t="str">
        <f>IFERROR(VLOOKUP($A20,'CONCENTRADO DE CLAVES'!$H$10:$AU$732,H$8,FALSE),"")</f>
        <v>2</v>
      </c>
      <c r="I20" s="16" t="str">
        <f>IFERROR(VLOOKUP($A20,'CONCENTRADO DE CLAVES'!$H$10:$AU$732,I$8,FALSE),"")</f>
        <v>3</v>
      </c>
      <c r="J20" s="16" t="str">
        <f>IFERROR(VLOOKUP($A20,'CONCENTRADO DE CLAVES'!$H$10:$AU$732,J$8,FALSE),"")</f>
        <v>3</v>
      </c>
      <c r="K20" s="16" t="str">
        <f>IFERROR(VLOOKUP($A20,'CONCENTRADO DE CLAVES'!$H$10:$AU$732,K$8,FALSE),"")</f>
        <v>E</v>
      </c>
      <c r="L20" s="16" t="str">
        <f>IFERROR(VLOOKUP($A20,'CONCENTRADO DE CLAVES'!$H$10:$AU$732,L$8,FALSE),"")</f>
        <v>149</v>
      </c>
      <c r="M20" s="16" t="str">
        <f>IFERROR(VLOOKUP($A20,'CONCENTRADO DE CLAVES'!$H$10:$AU$732,M$8,FALSE),"")</f>
        <v>03</v>
      </c>
      <c r="N20" s="16" t="str">
        <f>IFERROR(VLOOKUP($A20,'CONCENTRADO DE CLAVES'!$H$10:$AU$732,N$8,FALSE),"")</f>
        <v>4152</v>
      </c>
      <c r="O20" s="16" t="str">
        <f>IFERROR(VLOOKUP($A20,'CONCENTRADO DE CLAVES'!$H$10:$AU$732,O$8,FALSE),"")</f>
        <v>00</v>
      </c>
      <c r="P20" s="16" t="str">
        <f>IFERROR(VLOOKUP($A20,'CONCENTRADO DE CLAVES'!$H$10:$AU$732,P$8,FALSE),"")</f>
        <v>5</v>
      </c>
      <c r="Q20" s="16" t="str">
        <f>IFERROR(VLOOKUP($A20,'CONCENTRADO DE CLAVES'!$H$10:$AU$732,Q$8,FALSE),"")</f>
        <v>05415</v>
      </c>
      <c r="R20" s="16" t="str">
        <f>IFERROR(VLOOKUP($A20,'CONCENTRADO DE CLAVES'!$H$10:$AU$732,R$8,FALSE),"")</f>
        <v>1</v>
      </c>
      <c r="S20" s="16" t="str">
        <f>IFERROR(VLOOKUP($A20,'CONCENTRADO DE CLAVES'!$H$10:$AU$732,S$8,FALSE),"")</f>
        <v>20</v>
      </c>
      <c r="T20" s="16" t="str">
        <f>IFERROR(VLOOKUP($A20,'CONCENTRADO DE CLAVES'!$H$10:$AU$732,T$8,FALSE),"")</f>
        <v>150</v>
      </c>
      <c r="U20" s="98" t="str">
        <f>IFERROR(VLOOKUP($A20,'CONCENTRADO DE CLAVES'!$H$10:$AU$732,U$8,FALSE),"")</f>
        <v>21121040100015125233E14903415200505415120150</v>
      </c>
      <c r="V20" s="31" t="str">
        <f>IFERROR(VLOOKUP($A20,'CONCENTRADO DE CLAVES'!$H$10:$AU$732,V$8,FALSE),"")</f>
        <v>CECYTEJ</v>
      </c>
      <c r="W20" s="13">
        <f>IFERROR(VLOOKUP($A20,'CONCENTRADO DE CLAVES'!$H$10:$AU$732,W$8,FALSE),"")</f>
        <v>0</v>
      </c>
      <c r="X20" s="13">
        <f>IFERROR(VLOOKUP($A20,'CONCENTRADO DE CLAVES'!$H$10:$AU$732,X$8,FALSE),"")</f>
        <v>0</v>
      </c>
      <c r="Y20" s="13">
        <f>IFERROR(VLOOKUP($A20,'CONCENTRADO DE CLAVES'!$H$10:$AU$732,Y$8,FALSE),"")</f>
        <v>6502.26</v>
      </c>
      <c r="Z20" s="37">
        <f>IFERROR(VLOOKUP($A20,'CONCENTRADO DE CLAVES'!$H$10:$AU$732,Z$8,FALSE),"")</f>
        <v>6502.26</v>
      </c>
      <c r="AA20" s="13">
        <f>IFERROR(VLOOKUP($A20,'CONCENTRADO DE CLAVES'!$H$10:$AU$732,AA$8,FALSE),"")</f>
        <v>0</v>
      </c>
      <c r="AB20" s="13">
        <f>IFERROR(VLOOKUP($A20,'CONCENTRADO DE CLAVES'!$H$10:$AU$732,AB$8,FALSE),"")</f>
        <v>4662.2700000000004</v>
      </c>
      <c r="AC20" s="13">
        <f>IFERROR(VLOOKUP($A20,'CONCENTRADO DE CLAVES'!$H$10:$AU$732,AC$8,FALSE),"")</f>
        <v>9603.18</v>
      </c>
      <c r="AD20" s="37">
        <f>IFERROR(VLOOKUP($A20,'CONCENTRADO DE CLAVES'!$H$10:$AU$732,AD$8,FALSE),"")</f>
        <v>14265.45</v>
      </c>
      <c r="AE20" s="13">
        <f>IFERROR(VLOOKUP($A20,'CONCENTRADO DE CLAVES'!$H$10:$AU$732,AE$8,FALSE),"")</f>
        <v>0</v>
      </c>
      <c r="AF20" s="13">
        <f>IFERROR(VLOOKUP($A20,'CONCENTRADO DE CLAVES'!$H$10:$AU$732,AF$8,FALSE),"")</f>
        <v>0</v>
      </c>
      <c r="AG20" s="13">
        <f>IFERROR(VLOOKUP($A20,'CONCENTRADO DE CLAVES'!$H$10:$AU$732,AG$8,FALSE),"")</f>
        <v>0</v>
      </c>
      <c r="AH20" s="37">
        <f>IFERROR(VLOOKUP($A20,'CONCENTRADO DE CLAVES'!$H$10:$AU$732,AH$8,FALSE),"")</f>
        <v>0</v>
      </c>
      <c r="AI20" s="13">
        <f>IFERROR(VLOOKUP($A20,'CONCENTRADO DE CLAVES'!$H$10:$AU$732,AI$8,FALSE),"")</f>
        <v>0</v>
      </c>
      <c r="AJ20" s="13">
        <f>IFERROR(VLOOKUP($A20,'CONCENTRADO DE CLAVES'!$H$10:$AU$732,AJ$8,FALSE),"")</f>
        <v>1977.34</v>
      </c>
      <c r="AK20" s="13">
        <f>IFERROR(VLOOKUP($A20,'CONCENTRADO DE CLAVES'!$H$10:$AU$732,AK$8,FALSE),"")</f>
        <v>0</v>
      </c>
      <c r="AL20" s="37">
        <f>IFERROR(VLOOKUP($A20,'CONCENTRADO DE CLAVES'!$H$10:$AU$732,AL$8,FALSE),"")</f>
        <v>1977.34</v>
      </c>
      <c r="AM20" s="69">
        <f>IFERROR(VLOOKUP($A20,'CONCENTRADO DE CLAVES'!$H$10:$AU$732,AM$8,FALSE),"")</f>
        <v>22745.050000000003</v>
      </c>
    </row>
    <row r="21" spans="1:39" x14ac:dyDescent="0.25">
      <c r="A21" s="15">
        <v>12</v>
      </c>
      <c r="B21" s="16" t="str">
        <f>IFERROR(VLOOKUP($A21,'CONCENTRADO DE CLAVES'!$H$10:$AU$732,B$8,FALSE),"")</f>
        <v>21121</v>
      </c>
      <c r="C21" s="16" t="str">
        <f>IFERROR(VLOOKUP($A21,'CONCENTRADO DE CLAVES'!$H$10:$AU$732,C$8,FALSE),"")</f>
        <v>04</v>
      </c>
      <c r="D21" s="16" t="str">
        <f>IFERROR(VLOOKUP($A21,'CONCENTRADO DE CLAVES'!$H$10:$AU$732,D$8,FALSE),"")</f>
        <v>010</v>
      </c>
      <c r="E21" s="16" t="str">
        <f>IFERROR(VLOOKUP($A21,'CONCENTRADO DE CLAVES'!$H$10:$AU$732,E$8,FALSE),"")</f>
        <v>00151</v>
      </c>
      <c r="F21" s="16" t="str">
        <f>IFERROR(VLOOKUP($A21,'CONCENTRADO DE CLAVES'!$H$10:$AU$732,F$8,FALSE),"")</f>
        <v>2</v>
      </c>
      <c r="G21" s="16" t="str">
        <f>IFERROR(VLOOKUP($A21,'CONCENTRADO DE CLAVES'!$H$10:$AU$732,G$8,FALSE),"")</f>
        <v>5</v>
      </c>
      <c r="H21" s="16" t="str">
        <f>IFERROR(VLOOKUP($A21,'CONCENTRADO DE CLAVES'!$H$10:$AU$732,H$8,FALSE),"")</f>
        <v>2</v>
      </c>
      <c r="I21" s="16" t="str">
        <f>IFERROR(VLOOKUP($A21,'CONCENTRADO DE CLAVES'!$H$10:$AU$732,I$8,FALSE),"")</f>
        <v>3</v>
      </c>
      <c r="J21" s="16" t="str">
        <f>IFERROR(VLOOKUP($A21,'CONCENTRADO DE CLAVES'!$H$10:$AU$732,J$8,FALSE),"")</f>
        <v>3</v>
      </c>
      <c r="K21" s="16" t="str">
        <f>IFERROR(VLOOKUP($A21,'CONCENTRADO DE CLAVES'!$H$10:$AU$732,K$8,FALSE),"")</f>
        <v>E</v>
      </c>
      <c r="L21" s="16" t="str">
        <f>IFERROR(VLOOKUP($A21,'CONCENTRADO DE CLAVES'!$H$10:$AU$732,L$8,FALSE),"")</f>
        <v>149</v>
      </c>
      <c r="M21" s="16" t="str">
        <f>IFERROR(VLOOKUP($A21,'CONCENTRADO DE CLAVES'!$H$10:$AU$732,M$8,FALSE),"")</f>
        <v>08</v>
      </c>
      <c r="N21" s="16" t="str">
        <f>IFERROR(VLOOKUP($A21,'CONCENTRADO DE CLAVES'!$H$10:$AU$732,N$8,FALSE),"")</f>
        <v>4152</v>
      </c>
      <c r="O21" s="16" t="str">
        <f>IFERROR(VLOOKUP($A21,'CONCENTRADO DE CLAVES'!$H$10:$AU$732,O$8,FALSE),"")</f>
        <v>00</v>
      </c>
      <c r="P21" s="16" t="str">
        <f>IFERROR(VLOOKUP($A21,'CONCENTRADO DE CLAVES'!$H$10:$AU$732,P$8,FALSE),"")</f>
        <v>1</v>
      </c>
      <c r="Q21" s="16" t="str">
        <f>IFERROR(VLOOKUP($A21,'CONCENTRADO DE CLAVES'!$H$10:$AU$732,Q$8,FALSE),"")</f>
        <v>00100</v>
      </c>
      <c r="R21" s="16" t="str">
        <f>IFERROR(VLOOKUP($A21,'CONCENTRADO DE CLAVES'!$H$10:$AU$732,R$8,FALSE),"")</f>
        <v>1</v>
      </c>
      <c r="S21" s="16" t="str">
        <f>IFERROR(VLOOKUP($A21,'CONCENTRADO DE CLAVES'!$H$10:$AU$732,S$8,FALSE),"")</f>
        <v>20</v>
      </c>
      <c r="T21" s="16" t="str">
        <f>IFERROR(VLOOKUP($A21,'CONCENTRADO DE CLAVES'!$H$10:$AU$732,T$8,FALSE),"")</f>
        <v>150</v>
      </c>
      <c r="U21" s="98" t="str">
        <f>IFERROR(VLOOKUP($A21,'CONCENTRADO DE CLAVES'!$H$10:$AU$732,U$8,FALSE),"")</f>
        <v>21121040100015125233E14908415200100100120150</v>
      </c>
      <c r="V21" s="31" t="str">
        <f>IFERROR(VLOOKUP($A21,'CONCENTRADO DE CLAVES'!$H$10:$AU$732,V$8,FALSE),"")</f>
        <v>CECYTEJ</v>
      </c>
      <c r="W21" s="13">
        <f>IFERROR(VLOOKUP($A21,'CONCENTRADO DE CLAVES'!$H$10:$AU$732,W$8,FALSE),"")</f>
        <v>0</v>
      </c>
      <c r="X21" s="13">
        <f>IFERROR(VLOOKUP($A21,'CONCENTRADO DE CLAVES'!$H$10:$AU$732,X$8,FALSE),"")</f>
        <v>0</v>
      </c>
      <c r="Y21" s="13">
        <f>IFERROR(VLOOKUP($A21,'CONCENTRADO DE CLAVES'!$H$10:$AU$732,Y$8,FALSE),"")</f>
        <v>0</v>
      </c>
      <c r="Z21" s="37">
        <f>IFERROR(VLOOKUP($A21,'CONCENTRADO DE CLAVES'!$H$10:$AU$732,Z$8,FALSE),"")</f>
        <v>0</v>
      </c>
      <c r="AA21" s="13">
        <f>IFERROR(VLOOKUP($A21,'CONCENTRADO DE CLAVES'!$H$10:$AU$732,AA$8,FALSE),"")</f>
        <v>0</v>
      </c>
      <c r="AB21" s="13">
        <f>IFERROR(VLOOKUP($A21,'CONCENTRADO DE CLAVES'!$H$10:$AU$732,AB$8,FALSE),"")</f>
        <v>14569.6</v>
      </c>
      <c r="AC21" s="13">
        <f>IFERROR(VLOOKUP($A21,'CONCENTRADO DE CLAVES'!$H$10:$AU$732,AC$8,FALSE),"")</f>
        <v>30009.919999999998</v>
      </c>
      <c r="AD21" s="37">
        <f>IFERROR(VLOOKUP($A21,'CONCENTRADO DE CLAVES'!$H$10:$AU$732,AD$8,FALSE),"")</f>
        <v>44579.519999999997</v>
      </c>
      <c r="AE21" s="13">
        <f>IFERROR(VLOOKUP($A21,'CONCENTRADO DE CLAVES'!$H$10:$AU$732,AE$8,FALSE),"")</f>
        <v>16020.96</v>
      </c>
      <c r="AF21" s="13">
        <f>IFERROR(VLOOKUP($A21,'CONCENTRADO DE CLAVES'!$H$10:$AU$732,AF$8,FALSE),"")</f>
        <v>6179.18</v>
      </c>
      <c r="AG21" s="13">
        <f>IFERROR(VLOOKUP($A21,'CONCENTRADO DE CLAVES'!$H$10:$AU$732,AG$8,FALSE),"")</f>
        <v>0</v>
      </c>
      <c r="AH21" s="37">
        <f>IFERROR(VLOOKUP($A21,'CONCENTRADO DE CLAVES'!$H$10:$AU$732,AH$8,FALSE),"")</f>
        <v>22200.14</v>
      </c>
      <c r="AI21" s="13">
        <f>IFERROR(VLOOKUP($A21,'CONCENTRADO DE CLAVES'!$H$10:$AU$732,AI$8,FALSE),"")</f>
        <v>0</v>
      </c>
      <c r="AJ21" s="13">
        <f>IFERROR(VLOOKUP($A21,'CONCENTRADO DE CLAVES'!$H$10:$AU$732,AJ$8,FALSE),"")</f>
        <v>0</v>
      </c>
      <c r="AK21" s="13">
        <f>IFERROR(VLOOKUP($A21,'CONCENTRADO DE CLAVES'!$H$10:$AU$732,AK$8,FALSE),"")</f>
        <v>0</v>
      </c>
      <c r="AL21" s="37">
        <f>IFERROR(VLOOKUP($A21,'CONCENTRADO DE CLAVES'!$H$10:$AU$732,AL$8,FALSE),"")</f>
        <v>0</v>
      </c>
      <c r="AM21" s="69">
        <f>IFERROR(VLOOKUP($A21,'CONCENTRADO DE CLAVES'!$H$10:$AU$732,AM$8,FALSE),"")</f>
        <v>66779.66</v>
      </c>
    </row>
    <row r="22" spans="1:39" x14ac:dyDescent="0.25">
      <c r="A22" s="15">
        <v>13</v>
      </c>
      <c r="B22" s="16" t="str">
        <f>IFERROR(VLOOKUP($A22,'CONCENTRADO DE CLAVES'!$H$10:$AU$732,B$8,FALSE),"")</f>
        <v>21121</v>
      </c>
      <c r="C22" s="16" t="str">
        <f>IFERROR(VLOOKUP($A22,'CONCENTRADO DE CLAVES'!$H$10:$AU$732,C$8,FALSE),"")</f>
        <v>04</v>
      </c>
      <c r="D22" s="16" t="str">
        <f>IFERROR(VLOOKUP($A22,'CONCENTRADO DE CLAVES'!$H$10:$AU$732,D$8,FALSE),"")</f>
        <v>010</v>
      </c>
      <c r="E22" s="16" t="str">
        <f>IFERROR(VLOOKUP($A22,'CONCENTRADO DE CLAVES'!$H$10:$AU$732,E$8,FALSE),"")</f>
        <v>00151</v>
      </c>
      <c r="F22" s="16" t="str">
        <f>IFERROR(VLOOKUP($A22,'CONCENTRADO DE CLAVES'!$H$10:$AU$732,F$8,FALSE),"")</f>
        <v>2</v>
      </c>
      <c r="G22" s="16" t="str">
        <f>IFERROR(VLOOKUP($A22,'CONCENTRADO DE CLAVES'!$H$10:$AU$732,G$8,FALSE),"")</f>
        <v>5</v>
      </c>
      <c r="H22" s="16" t="str">
        <f>IFERROR(VLOOKUP($A22,'CONCENTRADO DE CLAVES'!$H$10:$AU$732,H$8,FALSE),"")</f>
        <v>2</v>
      </c>
      <c r="I22" s="16" t="str">
        <f>IFERROR(VLOOKUP($A22,'CONCENTRADO DE CLAVES'!$H$10:$AU$732,I$8,FALSE),"")</f>
        <v>3</v>
      </c>
      <c r="J22" s="16" t="str">
        <f>IFERROR(VLOOKUP($A22,'CONCENTRADO DE CLAVES'!$H$10:$AU$732,J$8,FALSE),"")</f>
        <v>3</v>
      </c>
      <c r="K22" s="16" t="str">
        <f>IFERROR(VLOOKUP($A22,'CONCENTRADO DE CLAVES'!$H$10:$AU$732,K$8,FALSE),"")</f>
        <v>E</v>
      </c>
      <c r="L22" s="16" t="str">
        <f>IFERROR(VLOOKUP($A22,'CONCENTRADO DE CLAVES'!$H$10:$AU$732,L$8,FALSE),"")</f>
        <v>149</v>
      </c>
      <c r="M22" s="16" t="str">
        <f>IFERROR(VLOOKUP($A22,'CONCENTRADO DE CLAVES'!$H$10:$AU$732,M$8,FALSE),"")</f>
        <v>03</v>
      </c>
      <c r="N22" s="16" t="str">
        <f>IFERROR(VLOOKUP($A22,'CONCENTRADO DE CLAVES'!$H$10:$AU$732,N$8,FALSE),"")</f>
        <v>4152</v>
      </c>
      <c r="O22" s="16" t="str">
        <f>IFERROR(VLOOKUP($A22,'CONCENTRADO DE CLAVES'!$H$10:$AU$732,O$8,FALSE),"")</f>
        <v>00</v>
      </c>
      <c r="P22" s="16" t="str">
        <f>IFERROR(VLOOKUP($A22,'CONCENTRADO DE CLAVES'!$H$10:$AU$732,P$8,FALSE),"")</f>
        <v>1</v>
      </c>
      <c r="Q22" s="16" t="str">
        <f>IFERROR(VLOOKUP($A22,'CONCENTRADO DE CLAVES'!$H$10:$AU$732,Q$8,FALSE),"")</f>
        <v>00100</v>
      </c>
      <c r="R22" s="16" t="str">
        <f>IFERROR(VLOOKUP($A22,'CONCENTRADO DE CLAVES'!$H$10:$AU$732,R$8,FALSE),"")</f>
        <v>1</v>
      </c>
      <c r="S22" s="16" t="str">
        <f>IFERROR(VLOOKUP($A22,'CONCENTRADO DE CLAVES'!$H$10:$AU$732,S$8,FALSE),"")</f>
        <v>20</v>
      </c>
      <c r="T22" s="16" t="str">
        <f>IFERROR(VLOOKUP($A22,'CONCENTRADO DE CLAVES'!$H$10:$AU$732,T$8,FALSE),"")</f>
        <v>150</v>
      </c>
      <c r="U22" s="98" t="str">
        <f>IFERROR(VLOOKUP($A22,'CONCENTRADO DE CLAVES'!$H$10:$AU$732,U$8,FALSE),"")</f>
        <v>21121040100015125233E14903415200100100120150</v>
      </c>
      <c r="V22" s="31" t="str">
        <f>IFERROR(VLOOKUP($A22,'CONCENTRADO DE CLAVES'!$H$10:$AU$732,V$8,FALSE),"")</f>
        <v>CECYTEJ</v>
      </c>
      <c r="W22" s="13">
        <f>IFERROR(VLOOKUP($A22,'CONCENTRADO DE CLAVES'!$H$10:$AU$732,W$8,FALSE),"")</f>
        <v>0</v>
      </c>
      <c r="X22" s="13">
        <f>IFERROR(VLOOKUP($A22,'CONCENTRADO DE CLAVES'!$H$10:$AU$732,X$8,FALSE),"")</f>
        <v>0</v>
      </c>
      <c r="Y22" s="13">
        <f>IFERROR(VLOOKUP($A22,'CONCENTRADO DE CLAVES'!$H$10:$AU$732,Y$8,FALSE),"")</f>
        <v>0</v>
      </c>
      <c r="Z22" s="37">
        <f>IFERROR(VLOOKUP($A22,'CONCENTRADO DE CLAVES'!$H$10:$AU$732,Z$8,FALSE),"")</f>
        <v>0</v>
      </c>
      <c r="AA22" s="13">
        <f>IFERROR(VLOOKUP($A22,'CONCENTRADO DE CLAVES'!$H$10:$AU$732,AA$8,FALSE),"")</f>
        <v>0</v>
      </c>
      <c r="AB22" s="13">
        <f>IFERROR(VLOOKUP($A22,'CONCENTRADO DE CLAVES'!$H$10:$AU$732,AB$8,FALSE),"")</f>
        <v>50993.58</v>
      </c>
      <c r="AC22" s="13">
        <f>IFERROR(VLOOKUP($A22,'CONCENTRADO DE CLAVES'!$H$10:$AU$732,AC$8,FALSE),"")</f>
        <v>105034.76</v>
      </c>
      <c r="AD22" s="37">
        <f>IFERROR(VLOOKUP($A22,'CONCENTRADO DE CLAVES'!$H$10:$AU$732,AD$8,FALSE),"")</f>
        <v>156028.34</v>
      </c>
      <c r="AE22" s="13">
        <f>IFERROR(VLOOKUP($A22,'CONCENTRADO DE CLAVES'!$H$10:$AU$732,AE$8,FALSE),"")</f>
        <v>56073.38</v>
      </c>
      <c r="AF22" s="13">
        <f>IFERROR(VLOOKUP($A22,'CONCENTRADO DE CLAVES'!$H$10:$AU$732,AF$8,FALSE),"")</f>
        <v>21627.119999999999</v>
      </c>
      <c r="AG22" s="13">
        <f>IFERROR(VLOOKUP($A22,'CONCENTRADO DE CLAVES'!$H$10:$AU$732,AG$8,FALSE),"")</f>
        <v>0</v>
      </c>
      <c r="AH22" s="37">
        <f>IFERROR(VLOOKUP($A22,'CONCENTRADO DE CLAVES'!$H$10:$AU$732,AH$8,FALSE),"")</f>
        <v>77700.5</v>
      </c>
      <c r="AI22" s="13">
        <f>IFERROR(VLOOKUP($A22,'CONCENTRADO DE CLAVES'!$H$10:$AU$732,AI$8,FALSE),"")</f>
        <v>0</v>
      </c>
      <c r="AJ22" s="13">
        <f>IFERROR(VLOOKUP($A22,'CONCENTRADO DE CLAVES'!$H$10:$AU$732,AJ$8,FALSE),"")</f>
        <v>0</v>
      </c>
      <c r="AK22" s="13">
        <f>IFERROR(VLOOKUP($A22,'CONCENTRADO DE CLAVES'!$H$10:$AU$732,AK$8,FALSE),"")</f>
        <v>0</v>
      </c>
      <c r="AL22" s="37">
        <f>IFERROR(VLOOKUP($A22,'CONCENTRADO DE CLAVES'!$H$10:$AU$732,AL$8,FALSE),"")</f>
        <v>0</v>
      </c>
      <c r="AM22" s="69">
        <f>IFERROR(VLOOKUP($A22,'CONCENTRADO DE CLAVES'!$H$10:$AU$732,AM$8,FALSE),"")</f>
        <v>233728.84</v>
      </c>
    </row>
    <row r="23" spans="1:39" x14ac:dyDescent="0.25">
      <c r="A23" s="15">
        <v>14</v>
      </c>
      <c r="B23" s="16" t="str">
        <f>IFERROR(VLOOKUP($A23,'CONCENTRADO DE CLAVES'!$H$10:$AU$732,B$8,FALSE),"")</f>
        <v>21121</v>
      </c>
      <c r="C23" s="16" t="str">
        <f>IFERROR(VLOOKUP($A23,'CONCENTRADO DE CLAVES'!$H$10:$AU$732,C$8,FALSE),"")</f>
        <v>04</v>
      </c>
      <c r="D23" s="16" t="str">
        <f>IFERROR(VLOOKUP($A23,'CONCENTRADO DE CLAVES'!$H$10:$AU$732,D$8,FALSE),"")</f>
        <v>010</v>
      </c>
      <c r="E23" s="16" t="str">
        <f>IFERROR(VLOOKUP($A23,'CONCENTRADO DE CLAVES'!$H$10:$AU$732,E$8,FALSE),"")</f>
        <v>00151</v>
      </c>
      <c r="F23" s="16" t="str">
        <f>IFERROR(VLOOKUP($A23,'CONCENTRADO DE CLAVES'!$H$10:$AU$732,F$8,FALSE),"")</f>
        <v>2</v>
      </c>
      <c r="G23" s="16" t="str">
        <f>IFERROR(VLOOKUP($A23,'CONCENTRADO DE CLAVES'!$H$10:$AU$732,G$8,FALSE),"")</f>
        <v>5</v>
      </c>
      <c r="H23" s="16" t="str">
        <f>IFERROR(VLOOKUP($A23,'CONCENTRADO DE CLAVES'!$H$10:$AU$732,H$8,FALSE),"")</f>
        <v>2</v>
      </c>
      <c r="I23" s="16" t="str">
        <f>IFERROR(VLOOKUP($A23,'CONCENTRADO DE CLAVES'!$H$10:$AU$732,I$8,FALSE),"")</f>
        <v>3</v>
      </c>
      <c r="J23" s="16" t="str">
        <f>IFERROR(VLOOKUP($A23,'CONCENTRADO DE CLAVES'!$H$10:$AU$732,J$8,FALSE),"")</f>
        <v>3</v>
      </c>
      <c r="K23" s="16" t="str">
        <f>IFERROR(VLOOKUP($A23,'CONCENTRADO DE CLAVES'!$H$10:$AU$732,K$8,FALSE),"")</f>
        <v>E</v>
      </c>
      <c r="L23" s="16" t="str">
        <f>IFERROR(VLOOKUP($A23,'CONCENTRADO DE CLAVES'!$H$10:$AU$732,L$8,FALSE),"")</f>
        <v>149</v>
      </c>
      <c r="M23" s="16" t="str">
        <f>IFERROR(VLOOKUP($A23,'CONCENTRADO DE CLAVES'!$H$10:$AU$732,M$8,FALSE),"")</f>
        <v>09</v>
      </c>
      <c r="N23" s="16" t="str">
        <f>IFERROR(VLOOKUP($A23,'CONCENTRADO DE CLAVES'!$H$10:$AU$732,N$8,FALSE),"")</f>
        <v>4152</v>
      </c>
      <c r="O23" s="16" t="str">
        <f>IFERROR(VLOOKUP($A23,'CONCENTRADO DE CLAVES'!$H$10:$AU$732,O$8,FALSE),"")</f>
        <v>00</v>
      </c>
      <c r="P23" s="16" t="str">
        <f>IFERROR(VLOOKUP($A23,'CONCENTRADO DE CLAVES'!$H$10:$AU$732,P$8,FALSE),"")</f>
        <v>1</v>
      </c>
      <c r="Q23" s="16" t="str">
        <f>IFERROR(VLOOKUP($A23,'CONCENTRADO DE CLAVES'!$H$10:$AU$732,Q$8,FALSE),"")</f>
        <v>00100</v>
      </c>
      <c r="R23" s="16" t="str">
        <f>IFERROR(VLOOKUP($A23,'CONCENTRADO DE CLAVES'!$H$10:$AU$732,R$8,FALSE),"")</f>
        <v>1</v>
      </c>
      <c r="S23" s="16" t="str">
        <f>IFERROR(VLOOKUP($A23,'CONCENTRADO DE CLAVES'!$H$10:$AU$732,S$8,FALSE),"")</f>
        <v>20</v>
      </c>
      <c r="T23" s="16" t="str">
        <f>IFERROR(VLOOKUP($A23,'CONCENTRADO DE CLAVES'!$H$10:$AU$732,T$8,FALSE),"")</f>
        <v>150</v>
      </c>
      <c r="U23" s="98" t="str">
        <f>IFERROR(VLOOKUP($A23,'CONCENTRADO DE CLAVES'!$H$10:$AU$732,U$8,FALSE),"")</f>
        <v>21121040100015125233E14909415200100100120150</v>
      </c>
      <c r="V23" s="31" t="str">
        <f>IFERROR(VLOOKUP($A23,'CONCENTRADO DE CLAVES'!$H$10:$AU$732,V$8,FALSE),"")</f>
        <v>CECYTEJ</v>
      </c>
      <c r="W23" s="13">
        <f>IFERROR(VLOOKUP($A23,'CONCENTRADO DE CLAVES'!$H$10:$AU$732,W$8,FALSE),"")</f>
        <v>0</v>
      </c>
      <c r="X23" s="13">
        <f>IFERROR(VLOOKUP($A23,'CONCENTRADO DE CLAVES'!$H$10:$AU$732,X$8,FALSE),"")</f>
        <v>0</v>
      </c>
      <c r="Y23" s="13">
        <f>IFERROR(VLOOKUP($A23,'CONCENTRADO DE CLAVES'!$H$10:$AU$732,Y$8,FALSE),"")</f>
        <v>0</v>
      </c>
      <c r="Z23" s="37">
        <f>IFERROR(VLOOKUP($A23,'CONCENTRADO DE CLAVES'!$H$10:$AU$732,Z$8,FALSE),"")</f>
        <v>0</v>
      </c>
      <c r="AA23" s="13">
        <f>IFERROR(VLOOKUP($A23,'CONCENTRADO DE CLAVES'!$H$10:$AU$732,AA$8,FALSE),"")</f>
        <v>0</v>
      </c>
      <c r="AB23" s="13">
        <f>IFERROR(VLOOKUP($A23,'CONCENTRADO DE CLAVES'!$H$10:$AU$732,AB$8,FALSE),"")</f>
        <v>14569.6</v>
      </c>
      <c r="AC23" s="13">
        <f>IFERROR(VLOOKUP($A23,'CONCENTRADO DE CLAVES'!$H$10:$AU$732,AC$8,FALSE),"")</f>
        <v>30009.919999999998</v>
      </c>
      <c r="AD23" s="37">
        <f>IFERROR(VLOOKUP($A23,'CONCENTRADO DE CLAVES'!$H$10:$AU$732,AD$8,FALSE),"")</f>
        <v>44579.519999999997</v>
      </c>
      <c r="AE23" s="13">
        <f>IFERROR(VLOOKUP($A23,'CONCENTRADO DE CLAVES'!$H$10:$AU$732,AE$8,FALSE),"")</f>
        <v>16020.96</v>
      </c>
      <c r="AF23" s="13">
        <f>IFERROR(VLOOKUP($A23,'CONCENTRADO DE CLAVES'!$H$10:$AU$732,AF$8,FALSE),"")</f>
        <v>6179.18</v>
      </c>
      <c r="AG23" s="13">
        <f>IFERROR(VLOOKUP($A23,'CONCENTRADO DE CLAVES'!$H$10:$AU$732,AG$8,FALSE),"")</f>
        <v>0</v>
      </c>
      <c r="AH23" s="37">
        <f>IFERROR(VLOOKUP($A23,'CONCENTRADO DE CLAVES'!$H$10:$AU$732,AH$8,FALSE),"")</f>
        <v>22200.14</v>
      </c>
      <c r="AI23" s="13">
        <f>IFERROR(VLOOKUP($A23,'CONCENTRADO DE CLAVES'!$H$10:$AU$732,AI$8,FALSE),"")</f>
        <v>0</v>
      </c>
      <c r="AJ23" s="13">
        <f>IFERROR(VLOOKUP($A23,'CONCENTRADO DE CLAVES'!$H$10:$AU$732,AJ$8,FALSE),"")</f>
        <v>0</v>
      </c>
      <c r="AK23" s="13">
        <f>IFERROR(VLOOKUP($A23,'CONCENTRADO DE CLAVES'!$H$10:$AU$732,AK$8,FALSE),"")</f>
        <v>0</v>
      </c>
      <c r="AL23" s="37">
        <f>IFERROR(VLOOKUP($A23,'CONCENTRADO DE CLAVES'!$H$10:$AU$732,AL$8,FALSE),"")</f>
        <v>0</v>
      </c>
      <c r="AM23" s="69">
        <f>IFERROR(VLOOKUP($A23,'CONCENTRADO DE CLAVES'!$H$10:$AU$732,AM$8,FALSE),"")</f>
        <v>66779.66</v>
      </c>
    </row>
    <row r="24" spans="1:39" x14ac:dyDescent="0.25">
      <c r="A24" s="15">
        <v>15</v>
      </c>
      <c r="B24" s="16" t="str">
        <f>IFERROR(VLOOKUP($A24,'CONCENTRADO DE CLAVES'!$H$10:$AU$732,B$8,FALSE),"")</f>
        <v>21121</v>
      </c>
      <c r="C24" s="16" t="str">
        <f>IFERROR(VLOOKUP($A24,'CONCENTRADO DE CLAVES'!$H$10:$AU$732,C$8,FALSE),"")</f>
        <v>04</v>
      </c>
      <c r="D24" s="16" t="str">
        <f>IFERROR(VLOOKUP($A24,'CONCENTRADO DE CLAVES'!$H$10:$AU$732,D$8,FALSE),"")</f>
        <v>010</v>
      </c>
      <c r="E24" s="16" t="str">
        <f>IFERROR(VLOOKUP($A24,'CONCENTRADO DE CLAVES'!$H$10:$AU$732,E$8,FALSE),"")</f>
        <v>00151</v>
      </c>
      <c r="F24" s="16" t="str">
        <f>IFERROR(VLOOKUP($A24,'CONCENTRADO DE CLAVES'!$H$10:$AU$732,F$8,FALSE),"")</f>
        <v>2</v>
      </c>
      <c r="G24" s="16" t="str">
        <f>IFERROR(VLOOKUP($A24,'CONCENTRADO DE CLAVES'!$H$10:$AU$732,G$8,FALSE),"")</f>
        <v>5</v>
      </c>
      <c r="H24" s="16" t="str">
        <f>IFERROR(VLOOKUP($A24,'CONCENTRADO DE CLAVES'!$H$10:$AU$732,H$8,FALSE),"")</f>
        <v>2</v>
      </c>
      <c r="I24" s="16" t="str">
        <f>IFERROR(VLOOKUP($A24,'CONCENTRADO DE CLAVES'!$H$10:$AU$732,I$8,FALSE),"")</f>
        <v>3</v>
      </c>
      <c r="J24" s="16" t="str">
        <f>IFERROR(VLOOKUP($A24,'CONCENTRADO DE CLAVES'!$H$10:$AU$732,J$8,FALSE),"")</f>
        <v>3</v>
      </c>
      <c r="K24" s="16" t="str">
        <f>IFERROR(VLOOKUP($A24,'CONCENTRADO DE CLAVES'!$H$10:$AU$732,K$8,FALSE),"")</f>
        <v>E</v>
      </c>
      <c r="L24" s="16" t="str">
        <f>IFERROR(VLOOKUP($A24,'CONCENTRADO DE CLAVES'!$H$10:$AU$732,L$8,FALSE),"")</f>
        <v>149</v>
      </c>
      <c r="M24" s="16" t="str">
        <f>IFERROR(VLOOKUP($A24,'CONCENTRADO DE CLAVES'!$H$10:$AU$732,M$8,FALSE),"")</f>
        <v>07</v>
      </c>
      <c r="N24" s="16" t="str">
        <f>IFERROR(VLOOKUP($A24,'CONCENTRADO DE CLAVES'!$H$10:$AU$732,N$8,FALSE),"")</f>
        <v>4152</v>
      </c>
      <c r="O24" s="16" t="str">
        <f>IFERROR(VLOOKUP($A24,'CONCENTRADO DE CLAVES'!$H$10:$AU$732,O$8,FALSE),"")</f>
        <v>00</v>
      </c>
      <c r="P24" s="16" t="str">
        <f>IFERROR(VLOOKUP($A24,'CONCENTRADO DE CLAVES'!$H$10:$AU$732,P$8,FALSE),"")</f>
        <v>1</v>
      </c>
      <c r="Q24" s="16" t="str">
        <f>IFERROR(VLOOKUP($A24,'CONCENTRADO DE CLAVES'!$H$10:$AU$732,Q$8,FALSE),"")</f>
        <v>00100</v>
      </c>
      <c r="R24" s="16" t="str">
        <f>IFERROR(VLOOKUP($A24,'CONCENTRADO DE CLAVES'!$H$10:$AU$732,R$8,FALSE),"")</f>
        <v>1</v>
      </c>
      <c r="S24" s="16" t="str">
        <f>IFERROR(VLOOKUP($A24,'CONCENTRADO DE CLAVES'!$H$10:$AU$732,S$8,FALSE),"")</f>
        <v>20</v>
      </c>
      <c r="T24" s="16" t="str">
        <f>IFERROR(VLOOKUP($A24,'CONCENTRADO DE CLAVES'!$H$10:$AU$732,T$8,FALSE),"")</f>
        <v>150</v>
      </c>
      <c r="U24" s="98" t="str">
        <f>IFERROR(VLOOKUP($A24,'CONCENTRADO DE CLAVES'!$H$10:$AU$732,U$8,FALSE),"")</f>
        <v>21121040100015125233E14907415200100100120150</v>
      </c>
      <c r="V24" s="31" t="str">
        <f>IFERROR(VLOOKUP($A24,'CONCENTRADO DE CLAVES'!$H$10:$AU$732,V$8,FALSE),"")</f>
        <v>CECYTEJ</v>
      </c>
      <c r="W24" s="13">
        <f>IFERROR(VLOOKUP($A24,'CONCENTRADO DE CLAVES'!$H$10:$AU$732,W$8,FALSE),"")</f>
        <v>0</v>
      </c>
      <c r="X24" s="13">
        <f>IFERROR(VLOOKUP($A24,'CONCENTRADO DE CLAVES'!$H$10:$AU$732,X$8,FALSE),"")</f>
        <v>0</v>
      </c>
      <c r="Y24" s="13">
        <f>IFERROR(VLOOKUP($A24,'CONCENTRADO DE CLAVES'!$H$10:$AU$732,Y$8,FALSE),"")</f>
        <v>0</v>
      </c>
      <c r="Z24" s="37">
        <f>IFERROR(VLOOKUP($A24,'CONCENTRADO DE CLAVES'!$H$10:$AU$732,Z$8,FALSE),"")</f>
        <v>0</v>
      </c>
      <c r="AA24" s="13">
        <f>IFERROR(VLOOKUP($A24,'CONCENTRADO DE CLAVES'!$H$10:$AU$732,AA$8,FALSE),"")</f>
        <v>0</v>
      </c>
      <c r="AB24" s="13">
        <f>IFERROR(VLOOKUP($A24,'CONCENTRADO DE CLAVES'!$H$10:$AU$732,AB$8,FALSE),"")</f>
        <v>7284.8</v>
      </c>
      <c r="AC24" s="13">
        <f>IFERROR(VLOOKUP($A24,'CONCENTRADO DE CLAVES'!$H$10:$AU$732,AC$8,FALSE),"")</f>
        <v>15004.96</v>
      </c>
      <c r="AD24" s="37">
        <f>IFERROR(VLOOKUP($A24,'CONCENTRADO DE CLAVES'!$H$10:$AU$732,AD$8,FALSE),"")</f>
        <v>22289.759999999998</v>
      </c>
      <c r="AE24" s="13">
        <f>IFERROR(VLOOKUP($A24,'CONCENTRADO DE CLAVES'!$H$10:$AU$732,AE$8,FALSE),"")</f>
        <v>8010.48</v>
      </c>
      <c r="AF24" s="13">
        <f>IFERROR(VLOOKUP($A24,'CONCENTRADO DE CLAVES'!$H$10:$AU$732,AF$8,FALSE),"")</f>
        <v>3089.58</v>
      </c>
      <c r="AG24" s="13">
        <f>IFERROR(VLOOKUP($A24,'CONCENTRADO DE CLAVES'!$H$10:$AU$732,AG$8,FALSE),"")</f>
        <v>0</v>
      </c>
      <c r="AH24" s="37">
        <f>IFERROR(VLOOKUP($A24,'CONCENTRADO DE CLAVES'!$H$10:$AU$732,AH$8,FALSE),"")</f>
        <v>11100.06</v>
      </c>
      <c r="AI24" s="13">
        <f>IFERROR(VLOOKUP($A24,'CONCENTRADO DE CLAVES'!$H$10:$AU$732,AI$8,FALSE),"")</f>
        <v>0</v>
      </c>
      <c r="AJ24" s="13">
        <f>IFERROR(VLOOKUP($A24,'CONCENTRADO DE CLAVES'!$H$10:$AU$732,AJ$8,FALSE),"")</f>
        <v>0</v>
      </c>
      <c r="AK24" s="13">
        <f>IFERROR(VLOOKUP($A24,'CONCENTRADO DE CLAVES'!$H$10:$AU$732,AK$8,FALSE),"")</f>
        <v>0</v>
      </c>
      <c r="AL24" s="37">
        <f>IFERROR(VLOOKUP($A24,'CONCENTRADO DE CLAVES'!$H$10:$AU$732,AL$8,FALSE),"")</f>
        <v>0</v>
      </c>
      <c r="AM24" s="69">
        <f>IFERROR(VLOOKUP($A24,'CONCENTRADO DE CLAVES'!$H$10:$AU$732,AM$8,FALSE),"")</f>
        <v>33389.82</v>
      </c>
    </row>
    <row r="25" spans="1:39" x14ac:dyDescent="0.25">
      <c r="A25" s="15">
        <v>16</v>
      </c>
      <c r="B25" s="16" t="str">
        <f>IFERROR(VLOOKUP($A25,'CONCENTRADO DE CLAVES'!$H$10:$AU$732,B$8,FALSE),"")</f>
        <v>21121</v>
      </c>
      <c r="C25" s="16" t="str">
        <f>IFERROR(VLOOKUP($A25,'CONCENTRADO DE CLAVES'!$H$10:$AU$732,C$8,FALSE),"")</f>
        <v>04</v>
      </c>
      <c r="D25" s="16" t="str">
        <f>IFERROR(VLOOKUP($A25,'CONCENTRADO DE CLAVES'!$H$10:$AU$732,D$8,FALSE),"")</f>
        <v>010</v>
      </c>
      <c r="E25" s="16" t="str">
        <f>IFERROR(VLOOKUP($A25,'CONCENTRADO DE CLAVES'!$H$10:$AU$732,E$8,FALSE),"")</f>
        <v>00151</v>
      </c>
      <c r="F25" s="16" t="str">
        <f>IFERROR(VLOOKUP($A25,'CONCENTRADO DE CLAVES'!$H$10:$AU$732,F$8,FALSE),"")</f>
        <v>2</v>
      </c>
      <c r="G25" s="16" t="str">
        <f>IFERROR(VLOOKUP($A25,'CONCENTRADO DE CLAVES'!$H$10:$AU$732,G$8,FALSE),"")</f>
        <v>5</v>
      </c>
      <c r="H25" s="16" t="str">
        <f>IFERROR(VLOOKUP($A25,'CONCENTRADO DE CLAVES'!$H$10:$AU$732,H$8,FALSE),"")</f>
        <v>2</v>
      </c>
      <c r="I25" s="16" t="str">
        <f>IFERROR(VLOOKUP($A25,'CONCENTRADO DE CLAVES'!$H$10:$AU$732,I$8,FALSE),"")</f>
        <v>3</v>
      </c>
      <c r="J25" s="16" t="str">
        <f>IFERROR(VLOOKUP($A25,'CONCENTRADO DE CLAVES'!$H$10:$AU$732,J$8,FALSE),"")</f>
        <v>3</v>
      </c>
      <c r="K25" s="16" t="str">
        <f>IFERROR(VLOOKUP($A25,'CONCENTRADO DE CLAVES'!$H$10:$AU$732,K$8,FALSE),"")</f>
        <v>E</v>
      </c>
      <c r="L25" s="16" t="str">
        <f>IFERROR(VLOOKUP($A25,'CONCENTRADO DE CLAVES'!$H$10:$AU$732,L$8,FALSE),"")</f>
        <v>149</v>
      </c>
      <c r="M25" s="16" t="str">
        <f>IFERROR(VLOOKUP($A25,'CONCENTRADO DE CLAVES'!$H$10:$AU$732,M$8,FALSE),"")</f>
        <v>06</v>
      </c>
      <c r="N25" s="16" t="str">
        <f>IFERROR(VLOOKUP($A25,'CONCENTRADO DE CLAVES'!$H$10:$AU$732,N$8,FALSE),"")</f>
        <v>4152</v>
      </c>
      <c r="O25" s="16" t="str">
        <f>IFERROR(VLOOKUP($A25,'CONCENTRADO DE CLAVES'!$H$10:$AU$732,O$8,FALSE),"")</f>
        <v>00</v>
      </c>
      <c r="P25" s="16" t="str">
        <f>IFERROR(VLOOKUP($A25,'CONCENTRADO DE CLAVES'!$H$10:$AU$732,P$8,FALSE),"")</f>
        <v>1</v>
      </c>
      <c r="Q25" s="16" t="str">
        <f>IFERROR(VLOOKUP($A25,'CONCENTRADO DE CLAVES'!$H$10:$AU$732,Q$8,FALSE),"")</f>
        <v>00100</v>
      </c>
      <c r="R25" s="16" t="str">
        <f>IFERROR(VLOOKUP($A25,'CONCENTRADO DE CLAVES'!$H$10:$AU$732,R$8,FALSE),"")</f>
        <v>1</v>
      </c>
      <c r="S25" s="16" t="str">
        <f>IFERROR(VLOOKUP($A25,'CONCENTRADO DE CLAVES'!$H$10:$AU$732,S$8,FALSE),"")</f>
        <v>20</v>
      </c>
      <c r="T25" s="16" t="str">
        <f>IFERROR(VLOOKUP($A25,'CONCENTRADO DE CLAVES'!$H$10:$AU$732,T$8,FALSE),"")</f>
        <v>150</v>
      </c>
      <c r="U25" s="98" t="str">
        <f>IFERROR(VLOOKUP($A25,'CONCENTRADO DE CLAVES'!$H$10:$AU$732,U$8,FALSE),"")</f>
        <v>21121040100015125233E14906415200100100120150</v>
      </c>
      <c r="V25" s="31" t="str">
        <f>IFERROR(VLOOKUP($A25,'CONCENTRADO DE CLAVES'!$H$10:$AU$732,V$8,FALSE),"")</f>
        <v>CECYTEJ</v>
      </c>
      <c r="W25" s="13">
        <f>IFERROR(VLOOKUP($A25,'CONCENTRADO DE CLAVES'!$H$10:$AU$732,W$8,FALSE),"")</f>
        <v>0</v>
      </c>
      <c r="X25" s="13">
        <f>IFERROR(VLOOKUP($A25,'CONCENTRADO DE CLAVES'!$H$10:$AU$732,X$8,FALSE),"")</f>
        <v>0</v>
      </c>
      <c r="Y25" s="13">
        <f>IFERROR(VLOOKUP($A25,'CONCENTRADO DE CLAVES'!$H$10:$AU$732,Y$8,FALSE),"")</f>
        <v>0</v>
      </c>
      <c r="Z25" s="37">
        <f>IFERROR(VLOOKUP($A25,'CONCENTRADO DE CLAVES'!$H$10:$AU$732,Z$8,FALSE),"")</f>
        <v>0</v>
      </c>
      <c r="AA25" s="13">
        <f>IFERROR(VLOOKUP($A25,'CONCENTRADO DE CLAVES'!$H$10:$AU$732,AA$8,FALSE),"")</f>
        <v>0</v>
      </c>
      <c r="AB25" s="13">
        <f>IFERROR(VLOOKUP($A25,'CONCENTRADO DE CLAVES'!$H$10:$AU$732,AB$8,FALSE),"")</f>
        <v>65563.179999999993</v>
      </c>
      <c r="AC25" s="13">
        <f>IFERROR(VLOOKUP($A25,'CONCENTRADO DE CLAVES'!$H$10:$AU$732,AC$8,FALSE),"")</f>
        <v>23009.599999999999</v>
      </c>
      <c r="AD25" s="37">
        <f>IFERROR(VLOOKUP($A25,'CONCENTRADO DE CLAVES'!$H$10:$AU$732,AD$8,FALSE),"")</f>
        <v>88572.78</v>
      </c>
      <c r="AE25" s="13">
        <f>IFERROR(VLOOKUP($A25,'CONCENTRADO DE CLAVES'!$H$10:$AU$732,AE$8,FALSE),"")</f>
        <v>285175.3</v>
      </c>
      <c r="AF25" s="13">
        <f>IFERROR(VLOOKUP($A25,'CONCENTRADO DE CLAVES'!$H$10:$AU$732,AF$8,FALSE),"")</f>
        <v>0</v>
      </c>
      <c r="AG25" s="13">
        <f>IFERROR(VLOOKUP($A25,'CONCENTRADO DE CLAVES'!$H$10:$AU$732,AG$8,FALSE),"")</f>
        <v>0</v>
      </c>
      <c r="AH25" s="37">
        <f>IFERROR(VLOOKUP($A25,'CONCENTRADO DE CLAVES'!$H$10:$AU$732,AH$8,FALSE),"")</f>
        <v>285175.3</v>
      </c>
      <c r="AI25" s="13">
        <f>IFERROR(VLOOKUP($A25,'CONCENTRADO DE CLAVES'!$H$10:$AU$732,AI$8,FALSE),"")</f>
        <v>0</v>
      </c>
      <c r="AJ25" s="13">
        <f>IFERROR(VLOOKUP($A25,'CONCENTRADO DE CLAVES'!$H$10:$AU$732,AJ$8,FALSE),"")</f>
        <v>0</v>
      </c>
      <c r="AK25" s="13">
        <f>IFERROR(VLOOKUP($A25,'CONCENTRADO DE CLAVES'!$H$10:$AU$732,AK$8,FALSE),"")</f>
        <v>0</v>
      </c>
      <c r="AL25" s="37">
        <f>IFERROR(VLOOKUP($A25,'CONCENTRADO DE CLAVES'!$H$10:$AU$732,AL$8,FALSE),"")</f>
        <v>0</v>
      </c>
      <c r="AM25" s="69">
        <f>IFERROR(VLOOKUP($A25,'CONCENTRADO DE CLAVES'!$H$10:$AU$732,AM$8,FALSE),"")</f>
        <v>373748.07999999996</v>
      </c>
    </row>
    <row r="26" spans="1:39" x14ac:dyDescent="0.25">
      <c r="A26" s="15">
        <v>17</v>
      </c>
      <c r="B26" s="16" t="str">
        <f>IFERROR(VLOOKUP($A26,'CONCENTRADO DE CLAVES'!$H$10:$AU$732,B$8,FALSE),"")</f>
        <v>21121</v>
      </c>
      <c r="C26" s="16" t="str">
        <f>IFERROR(VLOOKUP($A26,'CONCENTRADO DE CLAVES'!$H$10:$AU$732,C$8,FALSE),"")</f>
        <v>04</v>
      </c>
      <c r="D26" s="16" t="str">
        <f>IFERROR(VLOOKUP($A26,'CONCENTRADO DE CLAVES'!$H$10:$AU$732,D$8,FALSE),"")</f>
        <v>010</v>
      </c>
      <c r="E26" s="16" t="str">
        <f>IFERROR(VLOOKUP($A26,'CONCENTRADO DE CLAVES'!$H$10:$AU$732,E$8,FALSE),"")</f>
        <v>00151</v>
      </c>
      <c r="F26" s="16" t="str">
        <f>IFERROR(VLOOKUP($A26,'CONCENTRADO DE CLAVES'!$H$10:$AU$732,F$8,FALSE),"")</f>
        <v>2</v>
      </c>
      <c r="G26" s="16" t="str">
        <f>IFERROR(VLOOKUP($A26,'CONCENTRADO DE CLAVES'!$H$10:$AU$732,G$8,FALSE),"")</f>
        <v>5</v>
      </c>
      <c r="H26" s="16" t="str">
        <f>IFERROR(VLOOKUP($A26,'CONCENTRADO DE CLAVES'!$H$10:$AU$732,H$8,FALSE),"")</f>
        <v>2</v>
      </c>
      <c r="I26" s="16" t="str">
        <f>IFERROR(VLOOKUP($A26,'CONCENTRADO DE CLAVES'!$H$10:$AU$732,I$8,FALSE),"")</f>
        <v>3</v>
      </c>
      <c r="J26" s="16" t="str">
        <f>IFERROR(VLOOKUP($A26,'CONCENTRADO DE CLAVES'!$H$10:$AU$732,J$8,FALSE),"")</f>
        <v>3</v>
      </c>
      <c r="K26" s="16" t="str">
        <f>IFERROR(VLOOKUP($A26,'CONCENTRADO DE CLAVES'!$H$10:$AU$732,K$8,FALSE),"")</f>
        <v>E</v>
      </c>
      <c r="L26" s="16" t="str">
        <f>IFERROR(VLOOKUP($A26,'CONCENTRADO DE CLAVES'!$H$10:$AU$732,L$8,FALSE),"")</f>
        <v>149</v>
      </c>
      <c r="M26" s="16" t="str">
        <f>IFERROR(VLOOKUP($A26,'CONCENTRADO DE CLAVES'!$H$10:$AU$732,M$8,FALSE),"")</f>
        <v>05</v>
      </c>
      <c r="N26" s="16" t="str">
        <f>IFERROR(VLOOKUP($A26,'CONCENTRADO DE CLAVES'!$H$10:$AU$732,N$8,FALSE),"")</f>
        <v>4152</v>
      </c>
      <c r="O26" s="16" t="str">
        <f>IFERROR(VLOOKUP($A26,'CONCENTRADO DE CLAVES'!$H$10:$AU$732,O$8,FALSE),"")</f>
        <v>00</v>
      </c>
      <c r="P26" s="16" t="str">
        <f>IFERROR(VLOOKUP($A26,'CONCENTRADO DE CLAVES'!$H$10:$AU$732,P$8,FALSE),"")</f>
        <v>1</v>
      </c>
      <c r="Q26" s="16" t="str">
        <f>IFERROR(VLOOKUP($A26,'CONCENTRADO DE CLAVES'!$H$10:$AU$732,Q$8,FALSE),"")</f>
        <v>00100</v>
      </c>
      <c r="R26" s="16" t="str">
        <f>IFERROR(VLOOKUP($A26,'CONCENTRADO DE CLAVES'!$H$10:$AU$732,R$8,FALSE),"")</f>
        <v>1</v>
      </c>
      <c r="S26" s="16" t="str">
        <f>IFERROR(VLOOKUP($A26,'CONCENTRADO DE CLAVES'!$H$10:$AU$732,S$8,FALSE),"")</f>
        <v>20</v>
      </c>
      <c r="T26" s="16" t="str">
        <f>IFERROR(VLOOKUP($A26,'CONCENTRADO DE CLAVES'!$H$10:$AU$732,T$8,FALSE),"")</f>
        <v>150</v>
      </c>
      <c r="U26" s="98" t="str">
        <f>IFERROR(VLOOKUP($A26,'CONCENTRADO DE CLAVES'!$H$10:$AU$732,U$8,FALSE),"")</f>
        <v>21121040100015125233E14905415200100100120150</v>
      </c>
      <c r="V26" s="31" t="str">
        <f>IFERROR(VLOOKUP($A26,'CONCENTRADO DE CLAVES'!$H$10:$AU$732,V$8,FALSE),"")</f>
        <v>CECYTEJ</v>
      </c>
      <c r="W26" s="13">
        <f>IFERROR(VLOOKUP($A26,'CONCENTRADO DE CLAVES'!$H$10:$AU$732,W$8,FALSE),"")</f>
        <v>0</v>
      </c>
      <c r="X26" s="13">
        <f>IFERROR(VLOOKUP($A26,'CONCENTRADO DE CLAVES'!$H$10:$AU$732,X$8,FALSE),"")</f>
        <v>0</v>
      </c>
      <c r="Y26" s="13">
        <f>IFERROR(VLOOKUP($A26,'CONCENTRADO DE CLAVES'!$H$10:$AU$732,Y$8,FALSE),"")</f>
        <v>0</v>
      </c>
      <c r="Z26" s="37">
        <f>IFERROR(VLOOKUP($A26,'CONCENTRADO DE CLAVES'!$H$10:$AU$732,Z$8,FALSE),"")</f>
        <v>0</v>
      </c>
      <c r="AA26" s="13">
        <f>IFERROR(VLOOKUP($A26,'CONCENTRADO DE CLAVES'!$H$10:$AU$732,AA$8,FALSE),"")</f>
        <v>0</v>
      </c>
      <c r="AB26" s="13">
        <f>IFERROR(VLOOKUP($A26,'CONCENTRADO DE CLAVES'!$H$10:$AU$732,AB$8,FALSE),"")</f>
        <v>7284.8</v>
      </c>
      <c r="AC26" s="13">
        <f>IFERROR(VLOOKUP($A26,'CONCENTRADO DE CLAVES'!$H$10:$AU$732,AC$8,FALSE),"")</f>
        <v>15004.96</v>
      </c>
      <c r="AD26" s="37">
        <f>IFERROR(VLOOKUP($A26,'CONCENTRADO DE CLAVES'!$H$10:$AU$732,AD$8,FALSE),"")</f>
        <v>22289.759999999998</v>
      </c>
      <c r="AE26" s="13">
        <f>IFERROR(VLOOKUP($A26,'CONCENTRADO DE CLAVES'!$H$10:$AU$732,AE$8,FALSE),"")</f>
        <v>9740.74</v>
      </c>
      <c r="AF26" s="13">
        <f>IFERROR(VLOOKUP($A26,'CONCENTRADO DE CLAVES'!$H$10:$AU$732,AF$8,FALSE),"")</f>
        <v>3089.58</v>
      </c>
      <c r="AG26" s="13">
        <f>IFERROR(VLOOKUP($A26,'CONCENTRADO DE CLAVES'!$H$10:$AU$732,AG$8,FALSE),"")</f>
        <v>0</v>
      </c>
      <c r="AH26" s="37">
        <f>IFERROR(VLOOKUP($A26,'CONCENTRADO DE CLAVES'!$H$10:$AU$732,AH$8,FALSE),"")</f>
        <v>12830.32</v>
      </c>
      <c r="AI26" s="13">
        <f>IFERROR(VLOOKUP($A26,'CONCENTRADO DE CLAVES'!$H$10:$AU$732,AI$8,FALSE),"")</f>
        <v>0</v>
      </c>
      <c r="AJ26" s="13">
        <f>IFERROR(VLOOKUP($A26,'CONCENTRADO DE CLAVES'!$H$10:$AU$732,AJ$8,FALSE),"")</f>
        <v>0</v>
      </c>
      <c r="AK26" s="13">
        <f>IFERROR(VLOOKUP($A26,'CONCENTRADO DE CLAVES'!$H$10:$AU$732,AK$8,FALSE),"")</f>
        <v>0</v>
      </c>
      <c r="AL26" s="37">
        <f>IFERROR(VLOOKUP($A26,'CONCENTRADO DE CLAVES'!$H$10:$AU$732,AL$8,FALSE),"")</f>
        <v>0</v>
      </c>
      <c r="AM26" s="69">
        <f>IFERROR(VLOOKUP($A26,'CONCENTRADO DE CLAVES'!$H$10:$AU$732,AM$8,FALSE),"")</f>
        <v>35120.080000000002</v>
      </c>
    </row>
    <row r="27" spans="1:39" x14ac:dyDescent="0.25">
      <c r="A27" s="15">
        <v>18</v>
      </c>
      <c r="B27" s="16" t="str">
        <f>IFERROR(VLOOKUP($A27,'CONCENTRADO DE CLAVES'!$H$10:$AU$732,B$8,FALSE),"")</f>
        <v>21121</v>
      </c>
      <c r="C27" s="16" t="str">
        <f>IFERROR(VLOOKUP($A27,'CONCENTRADO DE CLAVES'!$H$10:$AU$732,C$8,FALSE),"")</f>
        <v>04</v>
      </c>
      <c r="D27" s="16" t="str">
        <f>IFERROR(VLOOKUP($A27,'CONCENTRADO DE CLAVES'!$H$10:$AU$732,D$8,FALSE),"")</f>
        <v>010</v>
      </c>
      <c r="E27" s="16" t="str">
        <f>IFERROR(VLOOKUP($A27,'CONCENTRADO DE CLAVES'!$H$10:$AU$732,E$8,FALSE),"")</f>
        <v>00151</v>
      </c>
      <c r="F27" s="16" t="str">
        <f>IFERROR(VLOOKUP($A27,'CONCENTRADO DE CLAVES'!$H$10:$AU$732,F$8,FALSE),"")</f>
        <v>2</v>
      </c>
      <c r="G27" s="16" t="str">
        <f>IFERROR(VLOOKUP($A27,'CONCENTRADO DE CLAVES'!$H$10:$AU$732,G$8,FALSE),"")</f>
        <v>5</v>
      </c>
      <c r="H27" s="16" t="str">
        <f>IFERROR(VLOOKUP($A27,'CONCENTRADO DE CLAVES'!$H$10:$AU$732,H$8,FALSE),"")</f>
        <v>2</v>
      </c>
      <c r="I27" s="16" t="str">
        <f>IFERROR(VLOOKUP($A27,'CONCENTRADO DE CLAVES'!$H$10:$AU$732,I$8,FALSE),"")</f>
        <v>3</v>
      </c>
      <c r="J27" s="16" t="str">
        <f>IFERROR(VLOOKUP($A27,'CONCENTRADO DE CLAVES'!$H$10:$AU$732,J$8,FALSE),"")</f>
        <v>3</v>
      </c>
      <c r="K27" s="16" t="str">
        <f>IFERROR(VLOOKUP($A27,'CONCENTRADO DE CLAVES'!$H$10:$AU$732,K$8,FALSE),"")</f>
        <v>E</v>
      </c>
      <c r="L27" s="16" t="str">
        <f>IFERROR(VLOOKUP($A27,'CONCENTRADO DE CLAVES'!$H$10:$AU$732,L$8,FALSE),"")</f>
        <v>149</v>
      </c>
      <c r="M27" s="16" t="str">
        <f>IFERROR(VLOOKUP($A27,'CONCENTRADO DE CLAVES'!$H$10:$AU$732,M$8,FALSE),"")</f>
        <v>04</v>
      </c>
      <c r="N27" s="16" t="str">
        <f>IFERROR(VLOOKUP($A27,'CONCENTRADO DE CLAVES'!$H$10:$AU$732,N$8,FALSE),"")</f>
        <v>4152</v>
      </c>
      <c r="O27" s="16" t="str">
        <f>IFERROR(VLOOKUP($A27,'CONCENTRADO DE CLAVES'!$H$10:$AU$732,O$8,FALSE),"")</f>
        <v>00</v>
      </c>
      <c r="P27" s="16" t="str">
        <f>IFERROR(VLOOKUP($A27,'CONCENTRADO DE CLAVES'!$H$10:$AU$732,P$8,FALSE),"")</f>
        <v>1</v>
      </c>
      <c r="Q27" s="16" t="str">
        <f>IFERROR(VLOOKUP($A27,'CONCENTRADO DE CLAVES'!$H$10:$AU$732,Q$8,FALSE),"")</f>
        <v>00100</v>
      </c>
      <c r="R27" s="16" t="str">
        <f>IFERROR(VLOOKUP($A27,'CONCENTRADO DE CLAVES'!$H$10:$AU$732,R$8,FALSE),"")</f>
        <v>1</v>
      </c>
      <c r="S27" s="16" t="str">
        <f>IFERROR(VLOOKUP($A27,'CONCENTRADO DE CLAVES'!$H$10:$AU$732,S$8,FALSE),"")</f>
        <v>20</v>
      </c>
      <c r="T27" s="16" t="str">
        <f>IFERROR(VLOOKUP($A27,'CONCENTRADO DE CLAVES'!$H$10:$AU$732,T$8,FALSE),"")</f>
        <v>150</v>
      </c>
      <c r="U27" s="98" t="str">
        <f>IFERROR(VLOOKUP($A27,'CONCENTRADO DE CLAVES'!$H$10:$AU$732,U$8,FALSE),"")</f>
        <v>21121040100015125233E14904415200100100120150</v>
      </c>
      <c r="V27" s="31" t="str">
        <f>IFERROR(VLOOKUP($A27,'CONCENTRADO DE CLAVES'!$H$10:$AU$732,V$8,FALSE),"")</f>
        <v>CECYTEJ</v>
      </c>
      <c r="W27" s="13">
        <f>IFERROR(VLOOKUP($A27,'CONCENTRADO DE CLAVES'!$H$10:$AU$732,W$8,FALSE),"")</f>
        <v>0</v>
      </c>
      <c r="X27" s="13">
        <f>IFERROR(VLOOKUP($A27,'CONCENTRADO DE CLAVES'!$H$10:$AU$732,X$8,FALSE),"")</f>
        <v>0</v>
      </c>
      <c r="Y27" s="13">
        <f>IFERROR(VLOOKUP($A27,'CONCENTRADO DE CLAVES'!$H$10:$AU$732,Y$8,FALSE),"")</f>
        <v>0</v>
      </c>
      <c r="Z27" s="37">
        <f>IFERROR(VLOOKUP($A27,'CONCENTRADO DE CLAVES'!$H$10:$AU$732,Z$8,FALSE),"")</f>
        <v>0</v>
      </c>
      <c r="AA27" s="13">
        <f>IFERROR(VLOOKUP($A27,'CONCENTRADO DE CLAVES'!$H$10:$AU$732,AA$8,FALSE),"")</f>
        <v>0</v>
      </c>
      <c r="AB27" s="13">
        <f>IFERROR(VLOOKUP($A27,'CONCENTRADO DE CLAVES'!$H$10:$AU$732,AB$8,FALSE),"")</f>
        <v>36424</v>
      </c>
      <c r="AC27" s="13">
        <f>IFERROR(VLOOKUP($A27,'CONCENTRADO DE CLAVES'!$H$10:$AU$732,AC$8,FALSE),"")</f>
        <v>75024.800000000003</v>
      </c>
      <c r="AD27" s="37">
        <f>IFERROR(VLOOKUP($A27,'CONCENTRADO DE CLAVES'!$H$10:$AU$732,AD$8,FALSE),"")</f>
        <v>111448.8</v>
      </c>
      <c r="AE27" s="13">
        <f>IFERROR(VLOOKUP($A27,'CONCENTRADO DE CLAVES'!$H$10:$AU$732,AE$8,FALSE),"")</f>
        <v>40052.400000000001</v>
      </c>
      <c r="AF27" s="13">
        <f>IFERROR(VLOOKUP($A27,'CONCENTRADO DE CLAVES'!$H$10:$AU$732,AF$8,FALSE),"")</f>
        <v>15447.94</v>
      </c>
      <c r="AG27" s="13">
        <f>IFERROR(VLOOKUP($A27,'CONCENTRADO DE CLAVES'!$H$10:$AU$732,AG$8,FALSE),"")</f>
        <v>0</v>
      </c>
      <c r="AH27" s="37">
        <f>IFERROR(VLOOKUP($A27,'CONCENTRADO DE CLAVES'!$H$10:$AU$732,AH$8,FALSE),"")</f>
        <v>55500.340000000004</v>
      </c>
      <c r="AI27" s="13">
        <f>IFERROR(VLOOKUP($A27,'CONCENTRADO DE CLAVES'!$H$10:$AU$732,AI$8,FALSE),"")</f>
        <v>0</v>
      </c>
      <c r="AJ27" s="13">
        <f>IFERROR(VLOOKUP($A27,'CONCENTRADO DE CLAVES'!$H$10:$AU$732,AJ$8,FALSE),"")</f>
        <v>0</v>
      </c>
      <c r="AK27" s="13">
        <f>IFERROR(VLOOKUP($A27,'CONCENTRADO DE CLAVES'!$H$10:$AU$732,AK$8,FALSE),"")</f>
        <v>0</v>
      </c>
      <c r="AL27" s="37">
        <f>IFERROR(VLOOKUP($A27,'CONCENTRADO DE CLAVES'!$H$10:$AU$732,AL$8,FALSE),"")</f>
        <v>0</v>
      </c>
      <c r="AM27" s="69">
        <f>IFERROR(VLOOKUP($A27,'CONCENTRADO DE CLAVES'!$H$10:$AU$732,AM$8,FALSE),"")</f>
        <v>166949.14000000001</v>
      </c>
    </row>
    <row r="28" spans="1:39" x14ac:dyDescent="0.25">
      <c r="A28" s="15">
        <v>19</v>
      </c>
      <c r="B28" s="16" t="str">
        <f>IFERROR(VLOOKUP($A28,'CONCENTRADO DE CLAVES'!$H$10:$AU$732,B$8,FALSE),"")</f>
        <v>21121</v>
      </c>
      <c r="C28" s="16" t="str">
        <f>IFERROR(VLOOKUP($A28,'CONCENTRADO DE CLAVES'!$H$10:$AU$732,C$8,FALSE),"")</f>
        <v>04</v>
      </c>
      <c r="D28" s="16" t="str">
        <f>IFERROR(VLOOKUP($A28,'CONCENTRADO DE CLAVES'!$H$10:$AU$732,D$8,FALSE),"")</f>
        <v>010</v>
      </c>
      <c r="E28" s="16" t="str">
        <f>IFERROR(VLOOKUP($A28,'CONCENTRADO DE CLAVES'!$H$10:$AU$732,E$8,FALSE),"")</f>
        <v>00151</v>
      </c>
      <c r="F28" s="16" t="str">
        <f>IFERROR(VLOOKUP($A28,'CONCENTRADO DE CLAVES'!$H$10:$AU$732,F$8,FALSE),"")</f>
        <v>2</v>
      </c>
      <c r="G28" s="16" t="str">
        <f>IFERROR(VLOOKUP($A28,'CONCENTRADO DE CLAVES'!$H$10:$AU$732,G$8,FALSE),"")</f>
        <v>5</v>
      </c>
      <c r="H28" s="16" t="str">
        <f>IFERROR(VLOOKUP($A28,'CONCENTRADO DE CLAVES'!$H$10:$AU$732,H$8,FALSE),"")</f>
        <v>2</v>
      </c>
      <c r="I28" s="16" t="str">
        <f>IFERROR(VLOOKUP($A28,'CONCENTRADO DE CLAVES'!$H$10:$AU$732,I$8,FALSE),"")</f>
        <v>3</v>
      </c>
      <c r="J28" s="16" t="str">
        <f>IFERROR(VLOOKUP($A28,'CONCENTRADO DE CLAVES'!$H$10:$AU$732,J$8,FALSE),"")</f>
        <v>3</v>
      </c>
      <c r="K28" s="16" t="str">
        <f>IFERROR(VLOOKUP($A28,'CONCENTRADO DE CLAVES'!$H$10:$AU$732,K$8,FALSE),"")</f>
        <v>E</v>
      </c>
      <c r="L28" s="16" t="str">
        <f>IFERROR(VLOOKUP($A28,'CONCENTRADO DE CLAVES'!$H$10:$AU$732,L$8,FALSE),"")</f>
        <v>149</v>
      </c>
      <c r="M28" s="16" t="str">
        <f>IFERROR(VLOOKUP($A28,'CONCENTRADO DE CLAVES'!$H$10:$AU$732,M$8,FALSE),"")</f>
        <v>02</v>
      </c>
      <c r="N28" s="16" t="str">
        <f>IFERROR(VLOOKUP($A28,'CONCENTRADO DE CLAVES'!$H$10:$AU$732,N$8,FALSE),"")</f>
        <v>4152</v>
      </c>
      <c r="O28" s="16" t="str">
        <f>IFERROR(VLOOKUP($A28,'CONCENTRADO DE CLAVES'!$H$10:$AU$732,O$8,FALSE),"")</f>
        <v>00</v>
      </c>
      <c r="P28" s="16" t="str">
        <f>IFERROR(VLOOKUP($A28,'CONCENTRADO DE CLAVES'!$H$10:$AU$732,P$8,FALSE),"")</f>
        <v>1</v>
      </c>
      <c r="Q28" s="16" t="str">
        <f>IFERROR(VLOOKUP($A28,'CONCENTRADO DE CLAVES'!$H$10:$AU$732,Q$8,FALSE),"")</f>
        <v>00100</v>
      </c>
      <c r="R28" s="16" t="str">
        <f>IFERROR(VLOOKUP($A28,'CONCENTRADO DE CLAVES'!$H$10:$AU$732,R$8,FALSE),"")</f>
        <v>1</v>
      </c>
      <c r="S28" s="16" t="str">
        <f>IFERROR(VLOOKUP($A28,'CONCENTRADO DE CLAVES'!$H$10:$AU$732,S$8,FALSE),"")</f>
        <v>20</v>
      </c>
      <c r="T28" s="16" t="str">
        <f>IFERROR(VLOOKUP($A28,'CONCENTRADO DE CLAVES'!$H$10:$AU$732,T$8,FALSE),"")</f>
        <v>150</v>
      </c>
      <c r="U28" s="98" t="str">
        <f>IFERROR(VLOOKUP($A28,'CONCENTRADO DE CLAVES'!$H$10:$AU$732,U$8,FALSE),"")</f>
        <v>21121040100015125233E14902415200100100120150</v>
      </c>
      <c r="V28" s="31" t="str">
        <f>IFERROR(VLOOKUP($A28,'CONCENTRADO DE CLAVES'!$H$10:$AU$732,V$8,FALSE),"")</f>
        <v>CECYTEJ</v>
      </c>
      <c r="W28" s="13">
        <f>IFERROR(VLOOKUP($A28,'CONCENTRADO DE CLAVES'!$H$10:$AU$732,W$8,FALSE),"")</f>
        <v>0</v>
      </c>
      <c r="X28" s="13">
        <f>IFERROR(VLOOKUP($A28,'CONCENTRADO DE CLAVES'!$H$10:$AU$732,X$8,FALSE),"")</f>
        <v>0</v>
      </c>
      <c r="Y28" s="13">
        <f>IFERROR(VLOOKUP($A28,'CONCENTRADO DE CLAVES'!$H$10:$AU$732,Y$8,FALSE),"")</f>
        <v>0</v>
      </c>
      <c r="Z28" s="37">
        <f>IFERROR(VLOOKUP($A28,'CONCENTRADO DE CLAVES'!$H$10:$AU$732,Z$8,FALSE),"")</f>
        <v>0</v>
      </c>
      <c r="AA28" s="13">
        <f>IFERROR(VLOOKUP($A28,'CONCENTRADO DE CLAVES'!$H$10:$AU$732,AA$8,FALSE),"")</f>
        <v>0</v>
      </c>
      <c r="AB28" s="13">
        <f>IFERROR(VLOOKUP($A28,'CONCENTRADO DE CLAVES'!$H$10:$AU$732,AB$8,FALSE),"")</f>
        <v>509935.86</v>
      </c>
      <c r="AC28" s="13">
        <f>IFERROR(VLOOKUP($A28,'CONCENTRADO DE CLAVES'!$H$10:$AU$732,AC$8,FALSE),"")</f>
        <v>1162382.52</v>
      </c>
      <c r="AD28" s="37">
        <f>IFERROR(VLOOKUP($A28,'CONCENTRADO DE CLAVES'!$H$10:$AU$732,AD$8,FALSE),"")</f>
        <v>1672318.38</v>
      </c>
      <c r="AE28" s="13">
        <f>IFERROR(VLOOKUP($A28,'CONCENTRADO DE CLAVES'!$H$10:$AU$732,AE$8,FALSE),"")</f>
        <v>560733.75</v>
      </c>
      <c r="AF28" s="13">
        <f>IFERROR(VLOOKUP($A28,'CONCENTRADO DE CLAVES'!$H$10:$AU$732,AF$8,FALSE),"")</f>
        <v>244289.01</v>
      </c>
      <c r="AG28" s="13">
        <f>IFERROR(VLOOKUP($A28,'CONCENTRADO DE CLAVES'!$H$10:$AU$732,AG$8,FALSE),"")</f>
        <v>0</v>
      </c>
      <c r="AH28" s="37">
        <f>IFERROR(VLOOKUP($A28,'CONCENTRADO DE CLAVES'!$H$10:$AU$732,AH$8,FALSE),"")</f>
        <v>805022.76</v>
      </c>
      <c r="AI28" s="13">
        <f>IFERROR(VLOOKUP($A28,'CONCENTRADO DE CLAVES'!$H$10:$AU$732,AI$8,FALSE),"")</f>
        <v>0</v>
      </c>
      <c r="AJ28" s="13">
        <f>IFERROR(VLOOKUP($A28,'CONCENTRADO DE CLAVES'!$H$10:$AU$732,AJ$8,FALSE),"")</f>
        <v>0</v>
      </c>
      <c r="AK28" s="13">
        <f>IFERROR(VLOOKUP($A28,'CONCENTRADO DE CLAVES'!$H$10:$AU$732,AK$8,FALSE),"")</f>
        <v>0</v>
      </c>
      <c r="AL28" s="37">
        <f>IFERROR(VLOOKUP($A28,'CONCENTRADO DE CLAVES'!$H$10:$AU$732,AL$8,FALSE),"")</f>
        <v>0</v>
      </c>
      <c r="AM28" s="69">
        <f>IFERROR(VLOOKUP($A28,'CONCENTRADO DE CLAVES'!$H$10:$AU$732,AM$8,FALSE),"")</f>
        <v>2477341.1399999997</v>
      </c>
    </row>
    <row r="29" spans="1:39" x14ac:dyDescent="0.25">
      <c r="A29" s="15">
        <v>20</v>
      </c>
      <c r="B29" s="16" t="str">
        <f>IFERROR(VLOOKUP($A29,'CONCENTRADO DE CLAVES'!$H$10:$AU$732,B$8,FALSE),"")</f>
        <v>21121</v>
      </c>
      <c r="C29" s="16" t="str">
        <f>IFERROR(VLOOKUP($A29,'CONCENTRADO DE CLAVES'!$H$10:$AU$732,C$8,FALSE),"")</f>
        <v>04</v>
      </c>
      <c r="D29" s="16" t="str">
        <f>IFERROR(VLOOKUP($A29,'CONCENTRADO DE CLAVES'!$H$10:$AU$732,D$8,FALSE),"")</f>
        <v>010</v>
      </c>
      <c r="E29" s="16" t="str">
        <f>IFERROR(VLOOKUP($A29,'CONCENTRADO DE CLAVES'!$H$10:$AU$732,E$8,FALSE),"")</f>
        <v>00151</v>
      </c>
      <c r="F29" s="16" t="str">
        <f>IFERROR(VLOOKUP($A29,'CONCENTRADO DE CLAVES'!$H$10:$AU$732,F$8,FALSE),"")</f>
        <v>2</v>
      </c>
      <c r="G29" s="16" t="str">
        <f>IFERROR(VLOOKUP($A29,'CONCENTRADO DE CLAVES'!$H$10:$AU$732,G$8,FALSE),"")</f>
        <v>5</v>
      </c>
      <c r="H29" s="16" t="str">
        <f>IFERROR(VLOOKUP($A29,'CONCENTRADO DE CLAVES'!$H$10:$AU$732,H$8,FALSE),"")</f>
        <v>2</v>
      </c>
      <c r="I29" s="16" t="str">
        <f>IFERROR(VLOOKUP($A29,'CONCENTRADO DE CLAVES'!$H$10:$AU$732,I$8,FALSE),"")</f>
        <v>3</v>
      </c>
      <c r="J29" s="16" t="str">
        <f>IFERROR(VLOOKUP($A29,'CONCENTRADO DE CLAVES'!$H$10:$AU$732,J$8,FALSE),"")</f>
        <v>3</v>
      </c>
      <c r="K29" s="16" t="str">
        <f>IFERROR(VLOOKUP($A29,'CONCENTRADO DE CLAVES'!$H$10:$AU$732,K$8,FALSE),"")</f>
        <v>E</v>
      </c>
      <c r="L29" s="16" t="str">
        <f>IFERROR(VLOOKUP($A29,'CONCENTRADO DE CLAVES'!$H$10:$AU$732,L$8,FALSE),"")</f>
        <v>149</v>
      </c>
      <c r="M29" s="16" t="str">
        <f>IFERROR(VLOOKUP($A29,'CONCENTRADO DE CLAVES'!$H$10:$AU$732,M$8,FALSE),"")</f>
        <v>01</v>
      </c>
      <c r="N29" s="16" t="str">
        <f>IFERROR(VLOOKUP($A29,'CONCENTRADO DE CLAVES'!$H$10:$AU$732,N$8,FALSE),"")</f>
        <v>4152</v>
      </c>
      <c r="O29" s="16" t="str">
        <f>IFERROR(VLOOKUP($A29,'CONCENTRADO DE CLAVES'!$H$10:$AU$732,O$8,FALSE),"")</f>
        <v>00</v>
      </c>
      <c r="P29" s="16" t="str">
        <f>IFERROR(VLOOKUP($A29,'CONCENTRADO DE CLAVES'!$H$10:$AU$732,P$8,FALSE),"")</f>
        <v>1</v>
      </c>
      <c r="Q29" s="16" t="str">
        <f>IFERROR(VLOOKUP($A29,'CONCENTRADO DE CLAVES'!$H$10:$AU$732,Q$8,FALSE),"")</f>
        <v>00100</v>
      </c>
      <c r="R29" s="16" t="str">
        <f>IFERROR(VLOOKUP($A29,'CONCENTRADO DE CLAVES'!$H$10:$AU$732,R$8,FALSE),"")</f>
        <v>1</v>
      </c>
      <c r="S29" s="16" t="str">
        <f>IFERROR(VLOOKUP($A29,'CONCENTRADO DE CLAVES'!$H$10:$AU$732,S$8,FALSE),"")</f>
        <v>20</v>
      </c>
      <c r="T29" s="16" t="str">
        <f>IFERROR(VLOOKUP($A29,'CONCENTRADO DE CLAVES'!$H$10:$AU$732,T$8,FALSE),"")</f>
        <v>150</v>
      </c>
      <c r="U29" s="98" t="str">
        <f>IFERROR(VLOOKUP($A29,'CONCENTRADO DE CLAVES'!$H$10:$AU$732,U$8,FALSE),"")</f>
        <v>21121040100015125233E14901415200100100120150</v>
      </c>
      <c r="V29" s="31" t="str">
        <f>IFERROR(VLOOKUP($A29,'CONCENTRADO DE CLAVES'!$H$10:$AU$732,V$8,FALSE),"")</f>
        <v>CECYTEJ</v>
      </c>
      <c r="W29" s="13">
        <f>IFERROR(VLOOKUP($A29,'CONCENTRADO DE CLAVES'!$H$10:$AU$732,W$8,FALSE),"")</f>
        <v>0</v>
      </c>
      <c r="X29" s="13">
        <f>IFERROR(VLOOKUP($A29,'CONCENTRADO DE CLAVES'!$H$10:$AU$732,X$8,FALSE),"")</f>
        <v>0</v>
      </c>
      <c r="Y29" s="13">
        <f>IFERROR(VLOOKUP($A29,'CONCENTRADO DE CLAVES'!$H$10:$AU$732,Y$8,FALSE),"")</f>
        <v>0</v>
      </c>
      <c r="Z29" s="37">
        <f>IFERROR(VLOOKUP($A29,'CONCENTRADO DE CLAVES'!$H$10:$AU$732,Z$8,FALSE),"")</f>
        <v>0</v>
      </c>
      <c r="AA29" s="13">
        <f>IFERROR(VLOOKUP($A29,'CONCENTRADO DE CLAVES'!$H$10:$AU$732,AA$8,FALSE),"")</f>
        <v>0</v>
      </c>
      <c r="AB29" s="13">
        <f>IFERROR(VLOOKUP($A29,'CONCENTRADO DE CLAVES'!$H$10:$AU$732,AB$8,FALSE),"")</f>
        <v>21854.400000000001</v>
      </c>
      <c r="AC29" s="13">
        <f>IFERROR(VLOOKUP($A29,'CONCENTRADO DE CLAVES'!$H$10:$AU$732,AC$8,FALSE),"")</f>
        <v>45014.879999999997</v>
      </c>
      <c r="AD29" s="37">
        <f>IFERROR(VLOOKUP($A29,'CONCENTRADO DE CLAVES'!$H$10:$AU$732,AD$8,FALSE),"")</f>
        <v>66869.279999999999</v>
      </c>
      <c r="AE29" s="13">
        <f>IFERROR(VLOOKUP($A29,'CONCENTRADO DE CLAVES'!$H$10:$AU$732,AE$8,FALSE),"")</f>
        <v>24031.439999999999</v>
      </c>
      <c r="AF29" s="13">
        <f>IFERROR(VLOOKUP($A29,'CONCENTRADO DE CLAVES'!$H$10:$AU$732,AF$8,FALSE),"")</f>
        <v>9268.76</v>
      </c>
      <c r="AG29" s="13">
        <f>IFERROR(VLOOKUP($A29,'CONCENTRADO DE CLAVES'!$H$10:$AU$732,AG$8,FALSE),"")</f>
        <v>0</v>
      </c>
      <c r="AH29" s="37">
        <f>IFERROR(VLOOKUP($A29,'CONCENTRADO DE CLAVES'!$H$10:$AU$732,AH$8,FALSE),"")</f>
        <v>33300.199999999997</v>
      </c>
      <c r="AI29" s="13">
        <f>IFERROR(VLOOKUP($A29,'CONCENTRADO DE CLAVES'!$H$10:$AU$732,AI$8,FALSE),"")</f>
        <v>0</v>
      </c>
      <c r="AJ29" s="13">
        <f>IFERROR(VLOOKUP($A29,'CONCENTRADO DE CLAVES'!$H$10:$AU$732,AJ$8,FALSE),"")</f>
        <v>0</v>
      </c>
      <c r="AK29" s="13">
        <f>IFERROR(VLOOKUP($A29,'CONCENTRADO DE CLAVES'!$H$10:$AU$732,AK$8,FALSE),"")</f>
        <v>0</v>
      </c>
      <c r="AL29" s="37">
        <f>IFERROR(VLOOKUP($A29,'CONCENTRADO DE CLAVES'!$H$10:$AU$732,AL$8,FALSE),"")</f>
        <v>0</v>
      </c>
      <c r="AM29" s="69">
        <f>IFERROR(VLOOKUP($A29,'CONCENTRADO DE CLAVES'!$H$10:$AU$732,AM$8,FALSE),"")</f>
        <v>100169.48</v>
      </c>
    </row>
    <row r="30" spans="1:39" x14ac:dyDescent="0.25">
      <c r="A30" s="15">
        <v>21</v>
      </c>
      <c r="B30" s="16" t="str">
        <f>IFERROR(VLOOKUP($A30,'CONCENTRADO DE CLAVES'!$H$10:$AU$732,B$8,FALSE),"")</f>
        <v>21121</v>
      </c>
      <c r="C30" s="16" t="str">
        <f>IFERROR(VLOOKUP($A30,'CONCENTRADO DE CLAVES'!$H$10:$AU$732,C$8,FALSE),"")</f>
        <v>04</v>
      </c>
      <c r="D30" s="16" t="str">
        <f>IFERROR(VLOOKUP($A30,'CONCENTRADO DE CLAVES'!$H$10:$AU$732,D$8,FALSE),"")</f>
        <v>010</v>
      </c>
      <c r="E30" s="16" t="str">
        <f>IFERROR(VLOOKUP($A30,'CONCENTRADO DE CLAVES'!$H$10:$AU$732,E$8,FALSE),"")</f>
        <v>00151</v>
      </c>
      <c r="F30" s="16" t="str">
        <f>IFERROR(VLOOKUP($A30,'CONCENTRADO DE CLAVES'!$H$10:$AU$732,F$8,FALSE),"")</f>
        <v>2</v>
      </c>
      <c r="G30" s="16" t="str">
        <f>IFERROR(VLOOKUP($A30,'CONCENTRADO DE CLAVES'!$H$10:$AU$732,G$8,FALSE),"")</f>
        <v>5</v>
      </c>
      <c r="H30" s="16" t="str">
        <f>IFERROR(VLOOKUP($A30,'CONCENTRADO DE CLAVES'!$H$10:$AU$732,H$8,FALSE),"")</f>
        <v>2</v>
      </c>
      <c r="I30" s="16" t="str">
        <f>IFERROR(VLOOKUP($A30,'CONCENTRADO DE CLAVES'!$H$10:$AU$732,I$8,FALSE),"")</f>
        <v>3</v>
      </c>
      <c r="J30" s="16" t="str">
        <f>IFERROR(VLOOKUP($A30,'CONCENTRADO DE CLAVES'!$H$10:$AU$732,J$8,FALSE),"")</f>
        <v>3</v>
      </c>
      <c r="K30" s="16" t="str">
        <f>IFERROR(VLOOKUP($A30,'CONCENTRADO DE CLAVES'!$H$10:$AU$732,K$8,FALSE),"")</f>
        <v>E</v>
      </c>
      <c r="L30" s="16" t="str">
        <f>IFERROR(VLOOKUP($A30,'CONCENTRADO DE CLAVES'!$H$10:$AU$732,L$8,FALSE),"")</f>
        <v>149</v>
      </c>
      <c r="M30" s="16" t="str">
        <f>IFERROR(VLOOKUP($A30,'CONCENTRADO DE CLAVES'!$H$10:$AU$732,M$8,FALSE),"")</f>
        <v>02</v>
      </c>
      <c r="N30" s="16" t="str">
        <f>IFERROR(VLOOKUP($A30,'CONCENTRADO DE CLAVES'!$H$10:$AU$732,N$8,FALSE),"")</f>
        <v>4152</v>
      </c>
      <c r="O30" s="16" t="str">
        <f>IFERROR(VLOOKUP($A30,'CONCENTRADO DE CLAVES'!$H$10:$AU$732,O$8,FALSE),"")</f>
        <v>00</v>
      </c>
      <c r="P30" s="16" t="str">
        <f>IFERROR(VLOOKUP($A30,'CONCENTRADO DE CLAVES'!$H$10:$AU$732,P$8,FALSE),"")</f>
        <v>5</v>
      </c>
      <c r="Q30" s="16" t="str">
        <f>IFERROR(VLOOKUP($A30,'CONCENTRADO DE CLAVES'!$H$10:$AU$732,Q$8,FALSE),"")</f>
        <v>05415</v>
      </c>
      <c r="R30" s="16" t="str">
        <f>IFERROR(VLOOKUP($A30,'CONCENTRADO DE CLAVES'!$H$10:$AU$732,R$8,FALSE),"")</f>
        <v>1</v>
      </c>
      <c r="S30" s="16" t="str">
        <f>IFERROR(VLOOKUP($A30,'CONCENTRADO DE CLAVES'!$H$10:$AU$732,S$8,FALSE),"")</f>
        <v>20</v>
      </c>
      <c r="T30" s="16" t="str">
        <f>IFERROR(VLOOKUP($A30,'CONCENTRADO DE CLAVES'!$H$10:$AU$732,T$8,FALSE),"")</f>
        <v>150</v>
      </c>
      <c r="U30" s="98" t="str">
        <f>IFERROR(VLOOKUP($A30,'CONCENTRADO DE CLAVES'!$H$10:$AU$732,U$8,FALSE),"")</f>
        <v>21121040100015125233E14902415200505415120150</v>
      </c>
      <c r="V30" s="31" t="str">
        <f>IFERROR(VLOOKUP($A30,'CONCENTRADO DE CLAVES'!$H$10:$AU$732,V$8,FALSE),"")</f>
        <v>CECYTEJ</v>
      </c>
      <c r="W30" s="13">
        <f>IFERROR(VLOOKUP($A30,'CONCENTRADO DE CLAVES'!$H$10:$AU$732,W$8,FALSE),"")</f>
        <v>0</v>
      </c>
      <c r="X30" s="13">
        <f>IFERROR(VLOOKUP($A30,'CONCENTRADO DE CLAVES'!$H$10:$AU$732,X$8,FALSE),"")</f>
        <v>0</v>
      </c>
      <c r="Y30" s="13">
        <f>IFERROR(VLOOKUP($A30,'CONCENTRADO DE CLAVES'!$H$10:$AU$732,Y$8,FALSE),"")</f>
        <v>65022.61</v>
      </c>
      <c r="Z30" s="37">
        <f>IFERROR(VLOOKUP($A30,'CONCENTRADO DE CLAVES'!$H$10:$AU$732,Z$8,FALSE),"")</f>
        <v>65022.61</v>
      </c>
      <c r="AA30" s="13">
        <f>IFERROR(VLOOKUP($A30,'CONCENTRADO DE CLAVES'!$H$10:$AU$732,AA$8,FALSE),"")</f>
        <v>0</v>
      </c>
      <c r="AB30" s="13">
        <f>IFERROR(VLOOKUP($A30,'CONCENTRADO DE CLAVES'!$H$10:$AU$732,AB$8,FALSE),"")</f>
        <v>46622.71</v>
      </c>
      <c r="AC30" s="13">
        <f>IFERROR(VLOOKUP($A30,'CONCENTRADO DE CLAVES'!$H$10:$AU$732,AC$8,FALSE),"")</f>
        <v>102183.8</v>
      </c>
      <c r="AD30" s="37">
        <f>IFERROR(VLOOKUP($A30,'CONCENTRADO DE CLAVES'!$H$10:$AU$732,AD$8,FALSE),"")</f>
        <v>148806.51</v>
      </c>
      <c r="AE30" s="13">
        <f>IFERROR(VLOOKUP($A30,'CONCENTRADO DE CLAVES'!$H$10:$AU$732,AE$8,FALSE),"")</f>
        <v>0</v>
      </c>
      <c r="AF30" s="13">
        <f>IFERROR(VLOOKUP($A30,'CONCENTRADO DE CLAVES'!$H$10:$AU$732,AF$8,FALSE),"")</f>
        <v>0</v>
      </c>
      <c r="AG30" s="13">
        <f>IFERROR(VLOOKUP($A30,'CONCENTRADO DE CLAVES'!$H$10:$AU$732,AG$8,FALSE),"")</f>
        <v>0</v>
      </c>
      <c r="AH30" s="37">
        <f>IFERROR(VLOOKUP($A30,'CONCENTRADO DE CLAVES'!$H$10:$AU$732,AH$8,FALSE),"")</f>
        <v>0</v>
      </c>
      <c r="AI30" s="13">
        <f>IFERROR(VLOOKUP($A30,'CONCENTRADO DE CLAVES'!$H$10:$AU$732,AI$8,FALSE),"")</f>
        <v>0</v>
      </c>
      <c r="AJ30" s="13">
        <f>IFERROR(VLOOKUP($A30,'CONCENTRADO DE CLAVES'!$H$10:$AU$732,AJ$8,FALSE),"")</f>
        <v>0</v>
      </c>
      <c r="AK30" s="13">
        <f>IFERROR(VLOOKUP($A30,'CONCENTRADO DE CLAVES'!$H$10:$AU$732,AK$8,FALSE),"")</f>
        <v>0</v>
      </c>
      <c r="AL30" s="37">
        <f>IFERROR(VLOOKUP($A30,'CONCENTRADO DE CLAVES'!$H$10:$AU$732,AL$8,FALSE),"")</f>
        <v>0</v>
      </c>
      <c r="AM30" s="69">
        <f>IFERROR(VLOOKUP($A30,'CONCENTRADO DE CLAVES'!$H$10:$AU$732,AM$8,FALSE),"")</f>
        <v>213829.12</v>
      </c>
    </row>
    <row r="31" spans="1:39" x14ac:dyDescent="0.25">
      <c r="A31" s="15">
        <v>22</v>
      </c>
      <c r="B31" s="16" t="str">
        <f>IFERROR(VLOOKUP($A31,'CONCENTRADO DE CLAVES'!$H$10:$AU$732,B$8,FALSE),"")</f>
        <v>21121</v>
      </c>
      <c r="C31" s="16" t="str">
        <f>IFERROR(VLOOKUP($A31,'CONCENTRADO DE CLAVES'!$H$10:$AU$732,C$8,FALSE),"")</f>
        <v>04</v>
      </c>
      <c r="D31" s="16" t="str">
        <f>IFERROR(VLOOKUP($A31,'CONCENTRADO DE CLAVES'!$H$10:$AU$732,D$8,FALSE),"")</f>
        <v>010</v>
      </c>
      <c r="E31" s="16" t="str">
        <f>IFERROR(VLOOKUP($A31,'CONCENTRADO DE CLAVES'!$H$10:$AU$732,E$8,FALSE),"")</f>
        <v>00151</v>
      </c>
      <c r="F31" s="16" t="str">
        <f>IFERROR(VLOOKUP($A31,'CONCENTRADO DE CLAVES'!$H$10:$AU$732,F$8,FALSE),"")</f>
        <v>2</v>
      </c>
      <c r="G31" s="16" t="str">
        <f>IFERROR(VLOOKUP($A31,'CONCENTRADO DE CLAVES'!$H$10:$AU$732,G$8,FALSE),"")</f>
        <v>5</v>
      </c>
      <c r="H31" s="16" t="str">
        <f>IFERROR(VLOOKUP($A31,'CONCENTRADO DE CLAVES'!$H$10:$AU$732,H$8,FALSE),"")</f>
        <v>2</v>
      </c>
      <c r="I31" s="16" t="str">
        <f>IFERROR(VLOOKUP($A31,'CONCENTRADO DE CLAVES'!$H$10:$AU$732,I$8,FALSE),"")</f>
        <v>3</v>
      </c>
      <c r="J31" s="16" t="str">
        <f>IFERROR(VLOOKUP($A31,'CONCENTRADO DE CLAVES'!$H$10:$AU$732,J$8,FALSE),"")</f>
        <v>3</v>
      </c>
      <c r="K31" s="16" t="str">
        <f>IFERROR(VLOOKUP($A31,'CONCENTRADO DE CLAVES'!$H$10:$AU$732,K$8,FALSE),"")</f>
        <v>E</v>
      </c>
      <c r="L31" s="16" t="str">
        <f>IFERROR(VLOOKUP($A31,'CONCENTRADO DE CLAVES'!$H$10:$AU$732,L$8,FALSE),"")</f>
        <v>149</v>
      </c>
      <c r="M31" s="16" t="str">
        <f>IFERROR(VLOOKUP($A31,'CONCENTRADO DE CLAVES'!$H$10:$AU$732,M$8,FALSE),"")</f>
        <v>01</v>
      </c>
      <c r="N31" s="16" t="str">
        <f>IFERROR(VLOOKUP($A31,'CONCENTRADO DE CLAVES'!$H$10:$AU$732,N$8,FALSE),"")</f>
        <v>4152</v>
      </c>
      <c r="O31" s="16" t="str">
        <f>IFERROR(VLOOKUP($A31,'CONCENTRADO DE CLAVES'!$H$10:$AU$732,O$8,FALSE),"")</f>
        <v>00</v>
      </c>
      <c r="P31" s="16" t="str">
        <f>IFERROR(VLOOKUP($A31,'CONCENTRADO DE CLAVES'!$H$10:$AU$732,P$8,FALSE),"")</f>
        <v>5</v>
      </c>
      <c r="Q31" s="16" t="str">
        <f>IFERROR(VLOOKUP($A31,'CONCENTRADO DE CLAVES'!$H$10:$AU$732,Q$8,FALSE),"")</f>
        <v>05415</v>
      </c>
      <c r="R31" s="16" t="str">
        <f>IFERROR(VLOOKUP($A31,'CONCENTRADO DE CLAVES'!$H$10:$AU$732,R$8,FALSE),"")</f>
        <v>1</v>
      </c>
      <c r="S31" s="16" t="str">
        <f>IFERROR(VLOOKUP($A31,'CONCENTRADO DE CLAVES'!$H$10:$AU$732,S$8,FALSE),"")</f>
        <v>20</v>
      </c>
      <c r="T31" s="16" t="str">
        <f>IFERROR(VLOOKUP($A31,'CONCENTRADO DE CLAVES'!$H$10:$AU$732,T$8,FALSE),"")</f>
        <v>150</v>
      </c>
      <c r="U31" s="98" t="str">
        <f>IFERROR(VLOOKUP($A31,'CONCENTRADO DE CLAVES'!$H$10:$AU$732,U$8,FALSE),"")</f>
        <v>21121040100015125233E14901415200505415120150</v>
      </c>
      <c r="V31" s="31" t="str">
        <f>IFERROR(VLOOKUP($A31,'CONCENTRADO DE CLAVES'!$H$10:$AU$732,V$8,FALSE),"")</f>
        <v>CECYTEJ</v>
      </c>
      <c r="W31" s="13">
        <f>IFERROR(VLOOKUP($A31,'CONCENTRADO DE CLAVES'!$H$10:$AU$732,W$8,FALSE),"")</f>
        <v>0</v>
      </c>
      <c r="X31" s="13">
        <f>IFERROR(VLOOKUP($A31,'CONCENTRADO DE CLAVES'!$H$10:$AU$732,X$8,FALSE),"")</f>
        <v>0</v>
      </c>
      <c r="Y31" s="13">
        <f>IFERROR(VLOOKUP($A31,'CONCENTRADO DE CLAVES'!$H$10:$AU$732,Y$8,FALSE),"")</f>
        <v>2753.28</v>
      </c>
      <c r="Z31" s="37">
        <f>IFERROR(VLOOKUP($A31,'CONCENTRADO DE CLAVES'!$H$10:$AU$732,Z$8,FALSE),"")</f>
        <v>2753.28</v>
      </c>
      <c r="AA31" s="13">
        <f>IFERROR(VLOOKUP($A31,'CONCENTRADO DE CLAVES'!$H$10:$AU$732,AA$8,FALSE),"")</f>
        <v>0</v>
      </c>
      <c r="AB31" s="13">
        <f>IFERROR(VLOOKUP($A31,'CONCENTRADO DE CLAVES'!$H$10:$AU$732,AB$8,FALSE),"")</f>
        <v>1966.9</v>
      </c>
      <c r="AC31" s="13">
        <f>IFERROR(VLOOKUP($A31,'CONCENTRADO DE CLAVES'!$H$10:$AU$732,AC$8,FALSE),"")</f>
        <v>4051.34</v>
      </c>
      <c r="AD31" s="37">
        <f>IFERROR(VLOOKUP($A31,'CONCENTRADO DE CLAVES'!$H$10:$AU$732,AD$8,FALSE),"")</f>
        <v>6018.24</v>
      </c>
      <c r="AE31" s="13">
        <f>IFERROR(VLOOKUP($A31,'CONCENTRADO DE CLAVES'!$H$10:$AU$732,AE$8,FALSE),"")</f>
        <v>0</v>
      </c>
      <c r="AF31" s="13">
        <f>IFERROR(VLOOKUP($A31,'CONCENTRADO DE CLAVES'!$H$10:$AU$732,AF$8,FALSE),"")</f>
        <v>0</v>
      </c>
      <c r="AG31" s="13">
        <f>IFERROR(VLOOKUP($A31,'CONCENTRADO DE CLAVES'!$H$10:$AU$732,AG$8,FALSE),"")</f>
        <v>0</v>
      </c>
      <c r="AH31" s="37">
        <f>IFERROR(VLOOKUP($A31,'CONCENTRADO DE CLAVES'!$H$10:$AU$732,AH$8,FALSE),"")</f>
        <v>0</v>
      </c>
      <c r="AI31" s="13">
        <f>IFERROR(VLOOKUP($A31,'CONCENTRADO DE CLAVES'!$H$10:$AU$732,AI$8,FALSE),"")</f>
        <v>0</v>
      </c>
      <c r="AJ31" s="13">
        <f>IFERROR(VLOOKUP($A31,'CONCENTRADO DE CLAVES'!$H$10:$AU$732,AJ$8,FALSE),"")</f>
        <v>834.19</v>
      </c>
      <c r="AK31" s="13">
        <f>IFERROR(VLOOKUP($A31,'CONCENTRADO DE CLAVES'!$H$10:$AU$732,AK$8,FALSE),"")</f>
        <v>0</v>
      </c>
      <c r="AL31" s="37">
        <f>IFERROR(VLOOKUP($A31,'CONCENTRADO DE CLAVES'!$H$10:$AU$732,AL$8,FALSE),"")</f>
        <v>834.19</v>
      </c>
      <c r="AM31" s="69">
        <f>IFERROR(VLOOKUP($A31,'CONCENTRADO DE CLAVES'!$H$10:$AU$732,AM$8,FALSE),"")</f>
        <v>9605.7100000000009</v>
      </c>
    </row>
    <row r="32" spans="1:39" x14ac:dyDescent="0.25">
      <c r="A32" s="15">
        <v>23</v>
      </c>
      <c r="B32" s="16" t="str">
        <f>IFERROR(VLOOKUP($A32,'CONCENTRADO DE CLAVES'!$H$10:$AU$732,B$8,FALSE),"")</f>
        <v>21121</v>
      </c>
      <c r="C32" s="16" t="str">
        <f>IFERROR(VLOOKUP($A32,'CONCENTRADO DE CLAVES'!$H$10:$AU$732,C$8,FALSE),"")</f>
        <v>04</v>
      </c>
      <c r="D32" s="16" t="str">
        <f>IFERROR(VLOOKUP($A32,'CONCENTRADO DE CLAVES'!$H$10:$AU$732,D$8,FALSE),"")</f>
        <v>011</v>
      </c>
      <c r="E32" s="16" t="str">
        <f>IFERROR(VLOOKUP($A32,'CONCENTRADO DE CLAVES'!$H$10:$AU$732,E$8,FALSE),"")</f>
        <v>00152</v>
      </c>
      <c r="F32" s="16" t="str">
        <f>IFERROR(VLOOKUP($A32,'CONCENTRADO DE CLAVES'!$H$10:$AU$732,F$8,FALSE),"")</f>
        <v>2</v>
      </c>
      <c r="G32" s="16" t="str">
        <f>IFERROR(VLOOKUP($A32,'CONCENTRADO DE CLAVES'!$H$10:$AU$732,G$8,FALSE),"")</f>
        <v>5</v>
      </c>
      <c r="H32" s="16" t="str">
        <f>IFERROR(VLOOKUP($A32,'CONCENTRADO DE CLAVES'!$H$10:$AU$732,H$8,FALSE),"")</f>
        <v>2</v>
      </c>
      <c r="I32" s="16" t="str">
        <f>IFERROR(VLOOKUP($A32,'CONCENTRADO DE CLAVES'!$H$10:$AU$732,I$8,FALSE),"")</f>
        <v>3</v>
      </c>
      <c r="J32" s="16" t="str">
        <f>IFERROR(VLOOKUP($A32,'CONCENTRADO DE CLAVES'!$H$10:$AU$732,J$8,FALSE),"")</f>
        <v>3</v>
      </c>
      <c r="K32" s="16" t="str">
        <f>IFERROR(VLOOKUP($A32,'CONCENTRADO DE CLAVES'!$H$10:$AU$732,K$8,FALSE),"")</f>
        <v>E</v>
      </c>
      <c r="L32" s="16" t="str">
        <f>IFERROR(VLOOKUP($A32,'CONCENTRADO DE CLAVES'!$H$10:$AU$732,L$8,FALSE),"")</f>
        <v>150</v>
      </c>
      <c r="M32" s="16" t="str">
        <f>IFERROR(VLOOKUP($A32,'CONCENTRADO DE CLAVES'!$H$10:$AU$732,M$8,FALSE),"")</f>
        <v>01</v>
      </c>
      <c r="N32" s="16" t="str">
        <f>IFERROR(VLOOKUP($A32,'CONCENTRADO DE CLAVES'!$H$10:$AU$732,N$8,FALSE),"")</f>
        <v>4152</v>
      </c>
      <c r="O32" s="16" t="str">
        <f>IFERROR(VLOOKUP($A32,'CONCENTRADO DE CLAVES'!$H$10:$AU$732,O$8,FALSE),"")</f>
        <v>00</v>
      </c>
      <c r="P32" s="16" t="str">
        <f>IFERROR(VLOOKUP($A32,'CONCENTRADO DE CLAVES'!$H$10:$AU$732,P$8,FALSE),"")</f>
        <v>1</v>
      </c>
      <c r="Q32" s="16" t="str">
        <f>IFERROR(VLOOKUP($A32,'CONCENTRADO DE CLAVES'!$H$10:$AU$732,Q$8,FALSE),"")</f>
        <v>00100</v>
      </c>
      <c r="R32" s="16" t="str">
        <f>IFERROR(VLOOKUP($A32,'CONCENTRADO DE CLAVES'!$H$10:$AU$732,R$8,FALSE),"")</f>
        <v>1</v>
      </c>
      <c r="S32" s="16" t="str">
        <f>IFERROR(VLOOKUP($A32,'CONCENTRADO DE CLAVES'!$H$10:$AU$732,S$8,FALSE),"")</f>
        <v>20</v>
      </c>
      <c r="T32" s="16" t="str">
        <f>IFERROR(VLOOKUP($A32,'CONCENTRADO DE CLAVES'!$H$10:$AU$732,T$8,FALSE),"")</f>
        <v>150</v>
      </c>
      <c r="U32" s="98" t="str">
        <f>IFERROR(VLOOKUP($A32,'CONCENTRADO DE CLAVES'!$H$10:$AU$732,U$8,FALSE),"")</f>
        <v>21121040110015225233E15001415200100100120150</v>
      </c>
      <c r="V32" s="31" t="str">
        <f>IFERROR(VLOOKUP($A32,'CONCENTRADO DE CLAVES'!$H$10:$AU$732,V$8,FALSE),"")</f>
        <v>COBAEJ</v>
      </c>
      <c r="W32" s="13">
        <f>IFERROR(VLOOKUP($A32,'CONCENTRADO DE CLAVES'!$H$10:$AU$732,W$8,FALSE),"")</f>
        <v>0</v>
      </c>
      <c r="X32" s="13">
        <f>IFERROR(VLOOKUP($A32,'CONCENTRADO DE CLAVES'!$H$10:$AU$732,X$8,FALSE),"")</f>
        <v>0</v>
      </c>
      <c r="Y32" s="13">
        <f>IFERROR(VLOOKUP($A32,'CONCENTRADO DE CLAVES'!$H$10:$AU$732,Y$8,FALSE),"")</f>
        <v>0</v>
      </c>
      <c r="Z32" s="37">
        <f>IFERROR(VLOOKUP($A32,'CONCENTRADO DE CLAVES'!$H$10:$AU$732,Z$8,FALSE),"")</f>
        <v>0</v>
      </c>
      <c r="AA32" s="13">
        <f>IFERROR(VLOOKUP($A32,'CONCENTRADO DE CLAVES'!$H$10:$AU$732,AA$8,FALSE),"")</f>
        <v>960970.5</v>
      </c>
      <c r="AB32" s="13">
        <f>IFERROR(VLOOKUP($A32,'CONCENTRADO DE CLAVES'!$H$10:$AU$732,AB$8,FALSE),"")</f>
        <v>1279803.6000000001</v>
      </c>
      <c r="AC32" s="13">
        <f>IFERROR(VLOOKUP($A32,'CONCENTRADO DE CLAVES'!$H$10:$AU$732,AC$8,FALSE),"")</f>
        <v>0</v>
      </c>
      <c r="AD32" s="37">
        <f>IFERROR(VLOOKUP($A32,'CONCENTRADO DE CLAVES'!$H$10:$AU$732,AD$8,FALSE),"")</f>
        <v>2240774.1</v>
      </c>
      <c r="AE32" s="13">
        <f>IFERROR(VLOOKUP($A32,'CONCENTRADO DE CLAVES'!$H$10:$AU$732,AE$8,FALSE),"")</f>
        <v>3346645.83</v>
      </c>
      <c r="AF32" s="13">
        <f>IFERROR(VLOOKUP($A32,'CONCENTRADO DE CLAVES'!$H$10:$AU$732,AF$8,FALSE),"")</f>
        <v>805429.6</v>
      </c>
      <c r="AG32" s="13">
        <f>IFERROR(VLOOKUP($A32,'CONCENTRADO DE CLAVES'!$H$10:$AU$732,AG$8,FALSE),"")</f>
        <v>1038665.42</v>
      </c>
      <c r="AH32" s="37">
        <f>IFERROR(VLOOKUP($A32,'CONCENTRADO DE CLAVES'!$H$10:$AU$732,AH$8,FALSE),"")</f>
        <v>5190740.8500000006</v>
      </c>
      <c r="AI32" s="13">
        <f>IFERROR(VLOOKUP($A32,'CONCENTRADO DE CLAVES'!$H$10:$AU$732,AI$8,FALSE),"")</f>
        <v>0</v>
      </c>
      <c r="AJ32" s="13">
        <f>IFERROR(VLOOKUP($A32,'CONCENTRADO DE CLAVES'!$H$10:$AU$732,AJ$8,FALSE),"")</f>
        <v>586913.46</v>
      </c>
      <c r="AK32" s="13">
        <f>IFERROR(VLOOKUP($A32,'CONCENTRADO DE CLAVES'!$H$10:$AU$732,AK$8,FALSE),"")</f>
        <v>628543.74</v>
      </c>
      <c r="AL32" s="37">
        <f>IFERROR(VLOOKUP($A32,'CONCENTRADO DE CLAVES'!$H$10:$AU$732,AL$8,FALSE),"")</f>
        <v>1215457.2</v>
      </c>
      <c r="AM32" s="69">
        <f>IFERROR(VLOOKUP($A32,'CONCENTRADO DE CLAVES'!$H$10:$AU$732,AM$8,FALSE),"")</f>
        <v>8646972.1500000004</v>
      </c>
    </row>
    <row r="33" spans="1:39" x14ac:dyDescent="0.25">
      <c r="A33" s="15">
        <v>24</v>
      </c>
      <c r="B33" s="16" t="str">
        <f>IFERROR(VLOOKUP($A33,'CONCENTRADO DE CLAVES'!$H$10:$AU$732,B$8,FALSE),"")</f>
        <v>21121</v>
      </c>
      <c r="C33" s="16" t="str">
        <f>IFERROR(VLOOKUP($A33,'CONCENTRADO DE CLAVES'!$H$10:$AU$732,C$8,FALSE),"")</f>
        <v>04</v>
      </c>
      <c r="D33" s="16" t="str">
        <f>IFERROR(VLOOKUP($A33,'CONCENTRADO DE CLAVES'!$H$10:$AU$732,D$8,FALSE),"")</f>
        <v>011</v>
      </c>
      <c r="E33" s="16" t="str">
        <f>IFERROR(VLOOKUP($A33,'CONCENTRADO DE CLAVES'!$H$10:$AU$732,E$8,FALSE),"")</f>
        <v>00152</v>
      </c>
      <c r="F33" s="16" t="str">
        <f>IFERROR(VLOOKUP($A33,'CONCENTRADO DE CLAVES'!$H$10:$AU$732,F$8,FALSE),"")</f>
        <v>2</v>
      </c>
      <c r="G33" s="16" t="str">
        <f>IFERROR(VLOOKUP($A33,'CONCENTRADO DE CLAVES'!$H$10:$AU$732,G$8,FALSE),"")</f>
        <v>5</v>
      </c>
      <c r="H33" s="16" t="str">
        <f>IFERROR(VLOOKUP($A33,'CONCENTRADO DE CLAVES'!$H$10:$AU$732,H$8,FALSE),"")</f>
        <v>2</v>
      </c>
      <c r="I33" s="16" t="str">
        <f>IFERROR(VLOOKUP($A33,'CONCENTRADO DE CLAVES'!$H$10:$AU$732,I$8,FALSE),"")</f>
        <v>3</v>
      </c>
      <c r="J33" s="16" t="str">
        <f>IFERROR(VLOOKUP($A33,'CONCENTRADO DE CLAVES'!$H$10:$AU$732,J$8,FALSE),"")</f>
        <v>3</v>
      </c>
      <c r="K33" s="16" t="str">
        <f>IFERROR(VLOOKUP($A33,'CONCENTRADO DE CLAVES'!$H$10:$AU$732,K$8,FALSE),"")</f>
        <v>E</v>
      </c>
      <c r="L33" s="16" t="str">
        <f>IFERROR(VLOOKUP($A33,'CONCENTRADO DE CLAVES'!$H$10:$AU$732,L$8,FALSE),"")</f>
        <v>150</v>
      </c>
      <c r="M33" s="16" t="str">
        <f>IFERROR(VLOOKUP($A33,'CONCENTRADO DE CLAVES'!$H$10:$AU$732,M$8,FALSE),"")</f>
        <v>01</v>
      </c>
      <c r="N33" s="16" t="str">
        <f>IFERROR(VLOOKUP($A33,'CONCENTRADO DE CLAVES'!$H$10:$AU$732,N$8,FALSE),"")</f>
        <v>4152</v>
      </c>
      <c r="O33" s="16" t="str">
        <f>IFERROR(VLOOKUP($A33,'CONCENTRADO DE CLAVES'!$H$10:$AU$732,O$8,FALSE),"")</f>
        <v>00</v>
      </c>
      <c r="P33" s="16" t="str">
        <f>IFERROR(VLOOKUP($A33,'CONCENTRADO DE CLAVES'!$H$10:$AU$732,P$8,FALSE),"")</f>
        <v>5</v>
      </c>
      <c r="Q33" s="16" t="str">
        <f>IFERROR(VLOOKUP($A33,'CONCENTRADO DE CLAVES'!$H$10:$AU$732,Q$8,FALSE),"")</f>
        <v>05515</v>
      </c>
      <c r="R33" s="16" t="str">
        <f>IFERROR(VLOOKUP($A33,'CONCENTRADO DE CLAVES'!$H$10:$AU$732,R$8,FALSE),"")</f>
        <v>1</v>
      </c>
      <c r="S33" s="16" t="str">
        <f>IFERROR(VLOOKUP($A33,'CONCENTRADO DE CLAVES'!$H$10:$AU$732,S$8,FALSE),"")</f>
        <v>20</v>
      </c>
      <c r="T33" s="16" t="str">
        <f>IFERROR(VLOOKUP($A33,'CONCENTRADO DE CLAVES'!$H$10:$AU$732,T$8,FALSE),"")</f>
        <v>150</v>
      </c>
      <c r="U33" s="98" t="str">
        <f>IFERROR(VLOOKUP($A33,'CONCENTRADO DE CLAVES'!$H$10:$AU$732,U$8,FALSE),"")</f>
        <v>21121040110015225233E15001415200505515120150</v>
      </c>
      <c r="V33" s="31" t="str">
        <f>IFERROR(VLOOKUP($A33,'CONCENTRADO DE CLAVES'!$H$10:$AU$732,V$8,FALSE),"")</f>
        <v>COBAEJ</v>
      </c>
      <c r="W33" s="13">
        <f>IFERROR(VLOOKUP($A33,'CONCENTRADO DE CLAVES'!$H$10:$AU$732,W$8,FALSE),"")</f>
        <v>0</v>
      </c>
      <c r="X33" s="13">
        <f>IFERROR(VLOOKUP($A33,'CONCENTRADO DE CLAVES'!$H$10:$AU$732,X$8,FALSE),"")</f>
        <v>1033421.12</v>
      </c>
      <c r="Y33" s="13">
        <f>IFERROR(VLOOKUP($A33,'CONCENTRADO DE CLAVES'!$H$10:$AU$732,Y$8,FALSE),"")</f>
        <v>1033421.12</v>
      </c>
      <c r="Z33" s="37">
        <f>IFERROR(VLOOKUP($A33,'CONCENTRADO DE CLAVES'!$H$10:$AU$732,Z$8,FALSE),"")</f>
        <v>2066842.24</v>
      </c>
      <c r="AA33" s="13">
        <f>IFERROR(VLOOKUP($A33,'CONCENTRADO DE CLAVES'!$H$10:$AU$732,AA$8,FALSE),"")</f>
        <v>960970.5</v>
      </c>
      <c r="AB33" s="13">
        <f>IFERROR(VLOOKUP($A33,'CONCENTRADO DE CLAVES'!$H$10:$AU$732,AB$8,FALSE),"")</f>
        <v>1279803.6000000001</v>
      </c>
      <c r="AC33" s="13">
        <f>IFERROR(VLOOKUP($A33,'CONCENTRADO DE CLAVES'!$H$10:$AU$732,AC$8,FALSE),"")</f>
        <v>1279803.6000000001</v>
      </c>
      <c r="AD33" s="37">
        <f>IFERROR(VLOOKUP($A33,'CONCENTRADO DE CLAVES'!$H$10:$AU$732,AD$8,FALSE),"")</f>
        <v>3520577.7</v>
      </c>
      <c r="AE33" s="13">
        <f>IFERROR(VLOOKUP($A33,'CONCENTRADO DE CLAVES'!$H$10:$AU$732,AE$8,FALSE),"")</f>
        <v>0</v>
      </c>
      <c r="AF33" s="13">
        <f>IFERROR(VLOOKUP($A33,'CONCENTRADO DE CLAVES'!$H$10:$AU$732,AF$8,FALSE),"")</f>
        <v>805429.6</v>
      </c>
      <c r="AG33" s="13">
        <f>IFERROR(VLOOKUP($A33,'CONCENTRADO DE CLAVES'!$H$10:$AU$732,AG$8,FALSE),"")</f>
        <v>1038665.42</v>
      </c>
      <c r="AH33" s="37">
        <f>IFERROR(VLOOKUP($A33,'CONCENTRADO DE CLAVES'!$H$10:$AU$732,AH$8,FALSE),"")</f>
        <v>1844095.02</v>
      </c>
      <c r="AI33" s="13">
        <f>IFERROR(VLOOKUP($A33,'CONCENTRADO DE CLAVES'!$H$10:$AU$732,AI$8,FALSE),"")</f>
        <v>0</v>
      </c>
      <c r="AJ33" s="13">
        <f>IFERROR(VLOOKUP($A33,'CONCENTRADO DE CLAVES'!$H$10:$AU$732,AJ$8,FALSE),"")</f>
        <v>586913.44999999995</v>
      </c>
      <c r="AK33" s="13">
        <f>IFERROR(VLOOKUP($A33,'CONCENTRADO DE CLAVES'!$H$10:$AU$732,AK$8,FALSE),"")</f>
        <v>0</v>
      </c>
      <c r="AL33" s="37">
        <f>IFERROR(VLOOKUP($A33,'CONCENTRADO DE CLAVES'!$H$10:$AU$732,AL$8,FALSE),"")</f>
        <v>586913.44999999995</v>
      </c>
      <c r="AM33" s="69">
        <f>IFERROR(VLOOKUP($A33,'CONCENTRADO DE CLAVES'!$H$10:$AU$732,AM$8,FALSE),"")</f>
        <v>8018428.4100000001</v>
      </c>
    </row>
    <row r="34" spans="1:39" x14ac:dyDescent="0.25">
      <c r="A34" s="15">
        <v>25</v>
      </c>
      <c r="B34" s="16" t="str">
        <f>IFERROR(VLOOKUP($A34,'CONCENTRADO DE CLAVES'!$H$10:$AU$732,B$8,FALSE),"")</f>
        <v>21121</v>
      </c>
      <c r="C34" s="16" t="str">
        <f>IFERROR(VLOOKUP($A34,'CONCENTRADO DE CLAVES'!$H$10:$AU$732,C$8,FALSE),"")</f>
        <v>04</v>
      </c>
      <c r="D34" s="16" t="str">
        <f>IFERROR(VLOOKUP($A34,'CONCENTRADO DE CLAVES'!$H$10:$AU$732,D$8,FALSE),"")</f>
        <v>012</v>
      </c>
      <c r="E34" s="16" t="str">
        <f>IFERROR(VLOOKUP($A34,'CONCENTRADO DE CLAVES'!$H$10:$AU$732,E$8,FALSE),"")</f>
        <v>00153</v>
      </c>
      <c r="F34" s="16" t="str">
        <f>IFERROR(VLOOKUP($A34,'CONCENTRADO DE CLAVES'!$H$10:$AU$732,F$8,FALSE),"")</f>
        <v>2</v>
      </c>
      <c r="G34" s="16" t="str">
        <f>IFERROR(VLOOKUP($A34,'CONCENTRADO DE CLAVES'!$H$10:$AU$732,G$8,FALSE),"")</f>
        <v>4</v>
      </c>
      <c r="H34" s="16" t="str">
        <f>IFERROR(VLOOKUP($A34,'CONCENTRADO DE CLAVES'!$H$10:$AU$732,H$8,FALSE),"")</f>
        <v>1</v>
      </c>
      <c r="I34" s="16" t="str">
        <f>IFERROR(VLOOKUP($A34,'CONCENTRADO DE CLAVES'!$H$10:$AU$732,I$8,FALSE),"")</f>
        <v>4</v>
      </c>
      <c r="J34" s="16" t="str">
        <f>IFERROR(VLOOKUP($A34,'CONCENTRADO DE CLAVES'!$H$10:$AU$732,J$8,FALSE),"")</f>
        <v>1</v>
      </c>
      <c r="K34" s="16" t="str">
        <f>IFERROR(VLOOKUP($A34,'CONCENTRADO DE CLAVES'!$H$10:$AU$732,K$8,FALSE),"")</f>
        <v>E</v>
      </c>
      <c r="L34" s="16" t="str">
        <f>IFERROR(VLOOKUP($A34,'CONCENTRADO DE CLAVES'!$H$10:$AU$732,L$8,FALSE),"")</f>
        <v>107</v>
      </c>
      <c r="M34" s="16" t="str">
        <f>IFERROR(VLOOKUP($A34,'CONCENTRADO DE CLAVES'!$H$10:$AU$732,M$8,FALSE),"")</f>
        <v>02</v>
      </c>
      <c r="N34" s="16" t="str">
        <f>IFERROR(VLOOKUP($A34,'CONCENTRADO DE CLAVES'!$H$10:$AU$732,N$8,FALSE),"")</f>
        <v>4152</v>
      </c>
      <c r="O34" s="16" t="str">
        <f>IFERROR(VLOOKUP($A34,'CONCENTRADO DE CLAVES'!$H$10:$AU$732,O$8,FALSE),"")</f>
        <v>00</v>
      </c>
      <c r="P34" s="16" t="str">
        <f>IFERROR(VLOOKUP($A34,'CONCENTRADO DE CLAVES'!$H$10:$AU$732,P$8,FALSE),"")</f>
        <v>1</v>
      </c>
      <c r="Q34" s="16" t="str">
        <f>IFERROR(VLOOKUP($A34,'CONCENTRADO DE CLAVES'!$H$10:$AU$732,Q$8,FALSE),"")</f>
        <v>00100</v>
      </c>
      <c r="R34" s="16" t="str">
        <f>IFERROR(VLOOKUP($A34,'CONCENTRADO DE CLAVES'!$H$10:$AU$732,R$8,FALSE),"")</f>
        <v>1</v>
      </c>
      <c r="S34" s="16" t="str">
        <f>IFERROR(VLOOKUP($A34,'CONCENTRADO DE CLAVES'!$H$10:$AU$732,S$8,FALSE),"")</f>
        <v>12</v>
      </c>
      <c r="T34" s="16" t="str">
        <f>IFERROR(VLOOKUP($A34,'CONCENTRADO DE CLAVES'!$H$10:$AU$732,T$8,FALSE),"")</f>
        <v>039</v>
      </c>
      <c r="U34" s="98" t="str">
        <f>IFERROR(VLOOKUP($A34,'CONCENTRADO DE CLAVES'!$H$10:$AU$732,U$8,FALSE),"")</f>
        <v>21121040120015324141E10702415200100100112039</v>
      </c>
      <c r="V34" s="31" t="str">
        <f>IFERROR(VLOOKUP($A34,'CONCENTRADO DE CLAVES'!$H$10:$AU$732,V$8,FALSE),"")</f>
        <v>CODE</v>
      </c>
      <c r="W34" s="13">
        <f>IFERROR(VLOOKUP($A34,'CONCENTRADO DE CLAVES'!$H$10:$AU$732,W$8,FALSE),"")</f>
        <v>0</v>
      </c>
      <c r="X34" s="13">
        <f>IFERROR(VLOOKUP($A34,'CONCENTRADO DE CLAVES'!$H$10:$AU$732,X$8,FALSE),"")</f>
        <v>0</v>
      </c>
      <c r="Y34" s="13">
        <f>IFERROR(VLOOKUP($A34,'CONCENTRADO DE CLAVES'!$H$10:$AU$732,Y$8,FALSE),"")</f>
        <v>0</v>
      </c>
      <c r="Z34" s="37">
        <f>IFERROR(VLOOKUP($A34,'CONCENTRADO DE CLAVES'!$H$10:$AU$732,Z$8,FALSE),"")</f>
        <v>0</v>
      </c>
      <c r="AA34" s="13">
        <f>IFERROR(VLOOKUP($A34,'CONCENTRADO DE CLAVES'!$H$10:$AU$732,AA$8,FALSE),"")</f>
        <v>1547616.26</v>
      </c>
      <c r="AB34" s="13">
        <f>IFERROR(VLOOKUP($A34,'CONCENTRADO DE CLAVES'!$H$10:$AU$732,AB$8,FALSE),"")</f>
        <v>550539.67000000004</v>
      </c>
      <c r="AC34" s="13">
        <f>IFERROR(VLOOKUP($A34,'CONCENTRADO DE CLAVES'!$H$10:$AU$732,AC$8,FALSE),"")</f>
        <v>561361.1</v>
      </c>
      <c r="AD34" s="37">
        <f>IFERROR(VLOOKUP($A34,'CONCENTRADO DE CLAVES'!$H$10:$AU$732,AD$8,FALSE),"")</f>
        <v>2659517.0300000003</v>
      </c>
      <c r="AE34" s="13">
        <f>IFERROR(VLOOKUP($A34,'CONCENTRADO DE CLAVES'!$H$10:$AU$732,AE$8,FALSE),"")</f>
        <v>1733302.73</v>
      </c>
      <c r="AF34" s="13">
        <f>IFERROR(VLOOKUP($A34,'CONCENTRADO DE CLAVES'!$H$10:$AU$732,AF$8,FALSE),"")</f>
        <v>569477.18999999994</v>
      </c>
      <c r="AG34" s="13">
        <f>IFERROR(VLOOKUP($A34,'CONCENTRADO DE CLAVES'!$H$10:$AU$732,AG$8,FALSE),"")</f>
        <v>591796.24</v>
      </c>
      <c r="AH34" s="37">
        <f>IFERROR(VLOOKUP($A34,'CONCENTRADO DE CLAVES'!$H$10:$AU$732,AH$8,FALSE),"")</f>
        <v>2894576.16</v>
      </c>
      <c r="AI34" s="13">
        <f>IFERROR(VLOOKUP($A34,'CONCENTRADO DE CLAVES'!$H$10:$AU$732,AI$8,FALSE),"")</f>
        <v>597207.06999999995</v>
      </c>
      <c r="AJ34" s="13">
        <f>IFERROR(VLOOKUP($A34,'CONCENTRADO DE CLAVES'!$H$10:$AU$732,AJ$8,FALSE),"")</f>
        <v>612086.57999999996</v>
      </c>
      <c r="AK34" s="13">
        <f>IFERROR(VLOOKUP($A34,'CONCENTRADO DE CLAVES'!$H$10:$AU$732,AK$8,FALSE),"")</f>
        <v>0</v>
      </c>
      <c r="AL34" s="37">
        <f>IFERROR(VLOOKUP($A34,'CONCENTRADO DE CLAVES'!$H$10:$AU$732,AL$8,FALSE),"")</f>
        <v>1209293.6499999999</v>
      </c>
      <c r="AM34" s="69">
        <f>IFERROR(VLOOKUP($A34,'CONCENTRADO DE CLAVES'!$H$10:$AU$732,AM$8,FALSE),"")</f>
        <v>6763386.8399999999</v>
      </c>
    </row>
    <row r="35" spans="1:39" x14ac:dyDescent="0.25">
      <c r="A35" s="15">
        <v>26</v>
      </c>
      <c r="B35" s="16" t="str">
        <f>IFERROR(VLOOKUP($A35,'CONCENTRADO DE CLAVES'!$H$10:$AU$732,B$8,FALSE),"")</f>
        <v>21121</v>
      </c>
      <c r="C35" s="16" t="str">
        <f>IFERROR(VLOOKUP($A35,'CONCENTRADO DE CLAVES'!$H$10:$AU$732,C$8,FALSE),"")</f>
        <v>04</v>
      </c>
      <c r="D35" s="16" t="str">
        <f>IFERROR(VLOOKUP($A35,'CONCENTRADO DE CLAVES'!$H$10:$AU$732,D$8,FALSE),"")</f>
        <v>012</v>
      </c>
      <c r="E35" s="16" t="str">
        <f>IFERROR(VLOOKUP($A35,'CONCENTRADO DE CLAVES'!$H$10:$AU$732,E$8,FALSE),"")</f>
        <v>00153</v>
      </c>
      <c r="F35" s="16" t="str">
        <f>IFERROR(VLOOKUP($A35,'CONCENTRADO DE CLAVES'!$H$10:$AU$732,F$8,FALSE),"")</f>
        <v>2</v>
      </c>
      <c r="G35" s="16" t="str">
        <f>IFERROR(VLOOKUP($A35,'CONCENTRADO DE CLAVES'!$H$10:$AU$732,G$8,FALSE),"")</f>
        <v>4</v>
      </c>
      <c r="H35" s="16" t="str">
        <f>IFERROR(VLOOKUP($A35,'CONCENTRADO DE CLAVES'!$H$10:$AU$732,H$8,FALSE),"")</f>
        <v>1</v>
      </c>
      <c r="I35" s="16" t="str">
        <f>IFERROR(VLOOKUP($A35,'CONCENTRADO DE CLAVES'!$H$10:$AU$732,I$8,FALSE),"")</f>
        <v>4</v>
      </c>
      <c r="J35" s="16" t="str">
        <f>IFERROR(VLOOKUP($A35,'CONCENTRADO DE CLAVES'!$H$10:$AU$732,J$8,FALSE),"")</f>
        <v>1</v>
      </c>
      <c r="K35" s="16" t="str">
        <f>IFERROR(VLOOKUP($A35,'CONCENTRADO DE CLAVES'!$H$10:$AU$732,K$8,FALSE),"")</f>
        <v>M</v>
      </c>
      <c r="L35" s="16" t="str">
        <f>IFERROR(VLOOKUP($A35,'CONCENTRADO DE CLAVES'!$H$10:$AU$732,L$8,FALSE),"")</f>
        <v>108</v>
      </c>
      <c r="M35" s="16" t="str">
        <f>IFERROR(VLOOKUP($A35,'CONCENTRADO DE CLAVES'!$H$10:$AU$732,M$8,FALSE),"")</f>
        <v>03</v>
      </c>
      <c r="N35" s="16" t="str">
        <f>IFERROR(VLOOKUP($A35,'CONCENTRADO DE CLAVES'!$H$10:$AU$732,N$8,FALSE),"")</f>
        <v>4152</v>
      </c>
      <c r="O35" s="16" t="str">
        <f>IFERROR(VLOOKUP($A35,'CONCENTRADO DE CLAVES'!$H$10:$AU$732,O$8,FALSE),"")</f>
        <v>00</v>
      </c>
      <c r="P35" s="16" t="str">
        <f>IFERROR(VLOOKUP($A35,'CONCENTRADO DE CLAVES'!$H$10:$AU$732,P$8,FALSE),"")</f>
        <v>1</v>
      </c>
      <c r="Q35" s="16" t="str">
        <f>IFERROR(VLOOKUP($A35,'CONCENTRADO DE CLAVES'!$H$10:$AU$732,Q$8,FALSE),"")</f>
        <v>00100</v>
      </c>
      <c r="R35" s="16" t="str">
        <f>IFERROR(VLOOKUP($A35,'CONCENTRADO DE CLAVES'!$H$10:$AU$732,R$8,FALSE),"")</f>
        <v>1</v>
      </c>
      <c r="S35" s="16" t="str">
        <f>IFERROR(VLOOKUP($A35,'CONCENTRADO DE CLAVES'!$H$10:$AU$732,S$8,FALSE),"")</f>
        <v>12</v>
      </c>
      <c r="T35" s="16" t="str">
        <f>IFERROR(VLOOKUP($A35,'CONCENTRADO DE CLAVES'!$H$10:$AU$732,T$8,FALSE),"")</f>
        <v>039</v>
      </c>
      <c r="U35" s="98" t="str">
        <f>IFERROR(VLOOKUP($A35,'CONCENTRADO DE CLAVES'!$H$10:$AU$732,U$8,FALSE),"")</f>
        <v>21121040120015324141M10803415200100100112039</v>
      </c>
      <c r="V35" s="31" t="str">
        <f>IFERROR(VLOOKUP($A35,'CONCENTRADO DE CLAVES'!$H$10:$AU$732,V$8,FALSE),"")</f>
        <v>CODE</v>
      </c>
      <c r="W35" s="13">
        <f>IFERROR(VLOOKUP($A35,'CONCENTRADO DE CLAVES'!$H$10:$AU$732,W$8,FALSE),"")</f>
        <v>0</v>
      </c>
      <c r="X35" s="13">
        <f>IFERROR(VLOOKUP($A35,'CONCENTRADO DE CLAVES'!$H$10:$AU$732,X$8,FALSE),"")</f>
        <v>0</v>
      </c>
      <c r="Y35" s="13">
        <f>IFERROR(VLOOKUP($A35,'CONCENTRADO DE CLAVES'!$H$10:$AU$732,Y$8,FALSE),"")</f>
        <v>0</v>
      </c>
      <c r="Z35" s="37">
        <f>IFERROR(VLOOKUP($A35,'CONCENTRADO DE CLAVES'!$H$10:$AU$732,Z$8,FALSE),"")</f>
        <v>0</v>
      </c>
      <c r="AA35" s="13">
        <f>IFERROR(VLOOKUP($A35,'CONCENTRADO DE CLAVES'!$H$10:$AU$732,AA$8,FALSE),"")</f>
        <v>277961.81</v>
      </c>
      <c r="AB35" s="13">
        <f>IFERROR(VLOOKUP($A35,'CONCENTRADO DE CLAVES'!$H$10:$AU$732,AB$8,FALSE),"")</f>
        <v>131470.59</v>
      </c>
      <c r="AC35" s="13">
        <f>IFERROR(VLOOKUP($A35,'CONCENTRADO DE CLAVES'!$H$10:$AU$732,AC$8,FALSE),"")</f>
        <v>134054.81</v>
      </c>
      <c r="AD35" s="37">
        <f>IFERROR(VLOOKUP($A35,'CONCENTRADO DE CLAVES'!$H$10:$AU$732,AD$8,FALSE),"")</f>
        <v>543487.21</v>
      </c>
      <c r="AE35" s="13">
        <f>IFERROR(VLOOKUP($A35,'CONCENTRADO DE CLAVES'!$H$10:$AU$732,AE$8,FALSE),"")</f>
        <v>505531.94</v>
      </c>
      <c r="AF35" s="13">
        <f>IFERROR(VLOOKUP($A35,'CONCENTRADO DE CLAVES'!$H$10:$AU$732,AF$8,FALSE),"")</f>
        <v>135992.94</v>
      </c>
      <c r="AG35" s="13">
        <f>IFERROR(VLOOKUP($A35,'CONCENTRADO DE CLAVES'!$H$10:$AU$732,AG$8,FALSE),"")</f>
        <v>141322.82999999999</v>
      </c>
      <c r="AH35" s="37">
        <f>IFERROR(VLOOKUP($A35,'CONCENTRADO DE CLAVES'!$H$10:$AU$732,AH$8,FALSE),"")</f>
        <v>782847.71</v>
      </c>
      <c r="AI35" s="13">
        <f>IFERROR(VLOOKUP($A35,'CONCENTRADO DE CLAVES'!$H$10:$AU$732,AI$8,FALSE),"")</f>
        <v>142614.92000000001</v>
      </c>
      <c r="AJ35" s="13">
        <f>IFERROR(VLOOKUP($A35,'CONCENTRADO DE CLAVES'!$H$10:$AU$732,AJ$8,FALSE),"")</f>
        <v>146168.16</v>
      </c>
      <c r="AK35" s="13">
        <f>IFERROR(VLOOKUP($A35,'CONCENTRADO DE CLAVES'!$H$10:$AU$732,AK$8,FALSE),"")</f>
        <v>0</v>
      </c>
      <c r="AL35" s="37">
        <f>IFERROR(VLOOKUP($A35,'CONCENTRADO DE CLAVES'!$H$10:$AU$732,AL$8,FALSE),"")</f>
        <v>288783.08</v>
      </c>
      <c r="AM35" s="69">
        <f>IFERROR(VLOOKUP($A35,'CONCENTRADO DE CLAVES'!$H$10:$AU$732,AM$8,FALSE),"")</f>
        <v>1615118</v>
      </c>
    </row>
    <row r="36" spans="1:39" x14ac:dyDescent="0.25">
      <c r="A36" s="15">
        <v>27</v>
      </c>
      <c r="B36" s="16" t="str">
        <f>IFERROR(VLOOKUP($A36,'CONCENTRADO DE CLAVES'!$H$10:$AU$732,B$8,FALSE),"")</f>
        <v>21121</v>
      </c>
      <c r="C36" s="16" t="str">
        <f>IFERROR(VLOOKUP($A36,'CONCENTRADO DE CLAVES'!$H$10:$AU$732,C$8,FALSE),"")</f>
        <v>04</v>
      </c>
      <c r="D36" s="16" t="str">
        <f>IFERROR(VLOOKUP($A36,'CONCENTRADO DE CLAVES'!$H$10:$AU$732,D$8,FALSE),"")</f>
        <v>012</v>
      </c>
      <c r="E36" s="16" t="str">
        <f>IFERROR(VLOOKUP($A36,'CONCENTRADO DE CLAVES'!$H$10:$AU$732,E$8,FALSE),"")</f>
        <v>00153</v>
      </c>
      <c r="F36" s="16" t="str">
        <f>IFERROR(VLOOKUP($A36,'CONCENTRADO DE CLAVES'!$H$10:$AU$732,F$8,FALSE),"")</f>
        <v>2</v>
      </c>
      <c r="G36" s="16" t="str">
        <f>IFERROR(VLOOKUP($A36,'CONCENTRADO DE CLAVES'!$H$10:$AU$732,G$8,FALSE),"")</f>
        <v>4</v>
      </c>
      <c r="H36" s="16" t="str">
        <f>IFERROR(VLOOKUP($A36,'CONCENTRADO DE CLAVES'!$H$10:$AU$732,H$8,FALSE),"")</f>
        <v>1</v>
      </c>
      <c r="I36" s="16" t="str">
        <f>IFERROR(VLOOKUP($A36,'CONCENTRADO DE CLAVES'!$H$10:$AU$732,I$8,FALSE),"")</f>
        <v>4</v>
      </c>
      <c r="J36" s="16" t="str">
        <f>IFERROR(VLOOKUP($A36,'CONCENTRADO DE CLAVES'!$H$10:$AU$732,J$8,FALSE),"")</f>
        <v>1</v>
      </c>
      <c r="K36" s="16" t="str">
        <f>IFERROR(VLOOKUP($A36,'CONCENTRADO DE CLAVES'!$H$10:$AU$732,K$8,FALSE),"")</f>
        <v>M</v>
      </c>
      <c r="L36" s="16" t="str">
        <f>IFERROR(VLOOKUP($A36,'CONCENTRADO DE CLAVES'!$H$10:$AU$732,L$8,FALSE),"")</f>
        <v>108</v>
      </c>
      <c r="M36" s="16" t="str">
        <f>IFERROR(VLOOKUP($A36,'CONCENTRADO DE CLAVES'!$H$10:$AU$732,M$8,FALSE),"")</f>
        <v>02</v>
      </c>
      <c r="N36" s="16" t="str">
        <f>IFERROR(VLOOKUP($A36,'CONCENTRADO DE CLAVES'!$H$10:$AU$732,N$8,FALSE),"")</f>
        <v>4152</v>
      </c>
      <c r="O36" s="16" t="str">
        <f>IFERROR(VLOOKUP($A36,'CONCENTRADO DE CLAVES'!$H$10:$AU$732,O$8,FALSE),"")</f>
        <v>00</v>
      </c>
      <c r="P36" s="16" t="str">
        <f>IFERROR(VLOOKUP($A36,'CONCENTRADO DE CLAVES'!$H$10:$AU$732,P$8,FALSE),"")</f>
        <v>1</v>
      </c>
      <c r="Q36" s="16" t="str">
        <f>IFERROR(VLOOKUP($A36,'CONCENTRADO DE CLAVES'!$H$10:$AU$732,Q$8,FALSE),"")</f>
        <v>00100</v>
      </c>
      <c r="R36" s="16" t="str">
        <f>IFERROR(VLOOKUP($A36,'CONCENTRADO DE CLAVES'!$H$10:$AU$732,R$8,FALSE),"")</f>
        <v>1</v>
      </c>
      <c r="S36" s="16" t="str">
        <f>IFERROR(VLOOKUP($A36,'CONCENTRADO DE CLAVES'!$H$10:$AU$732,S$8,FALSE),"")</f>
        <v>12</v>
      </c>
      <c r="T36" s="16" t="str">
        <f>IFERROR(VLOOKUP($A36,'CONCENTRADO DE CLAVES'!$H$10:$AU$732,T$8,FALSE),"")</f>
        <v>039</v>
      </c>
      <c r="U36" s="98" t="str">
        <f>IFERROR(VLOOKUP($A36,'CONCENTRADO DE CLAVES'!$H$10:$AU$732,U$8,FALSE),"")</f>
        <v>21121040120015324141M10802415200100100112039</v>
      </c>
      <c r="V36" s="31" t="str">
        <f>IFERROR(VLOOKUP($A36,'CONCENTRADO DE CLAVES'!$H$10:$AU$732,V$8,FALSE),"")</f>
        <v>CODE</v>
      </c>
      <c r="W36" s="13">
        <f>IFERROR(VLOOKUP($A36,'CONCENTRADO DE CLAVES'!$H$10:$AU$732,W$8,FALSE),"")</f>
        <v>0</v>
      </c>
      <c r="X36" s="13">
        <f>IFERROR(VLOOKUP($A36,'CONCENTRADO DE CLAVES'!$H$10:$AU$732,X$8,FALSE),"")</f>
        <v>0</v>
      </c>
      <c r="Y36" s="13">
        <f>IFERROR(VLOOKUP($A36,'CONCENTRADO DE CLAVES'!$H$10:$AU$732,Y$8,FALSE),"")</f>
        <v>0</v>
      </c>
      <c r="Z36" s="37">
        <f>IFERROR(VLOOKUP($A36,'CONCENTRADO DE CLAVES'!$H$10:$AU$732,Z$8,FALSE),"")</f>
        <v>0</v>
      </c>
      <c r="AA36" s="13">
        <f>IFERROR(VLOOKUP($A36,'CONCENTRADO DE CLAVES'!$H$10:$AU$732,AA$8,FALSE),"")</f>
        <v>82095.850000000006</v>
      </c>
      <c r="AB36" s="13">
        <f>IFERROR(VLOOKUP($A36,'CONCENTRADO DE CLAVES'!$H$10:$AU$732,AB$8,FALSE),"")</f>
        <v>38829.660000000003</v>
      </c>
      <c r="AC36" s="13">
        <f>IFERROR(VLOOKUP($A36,'CONCENTRADO DE CLAVES'!$H$10:$AU$732,AC$8,FALSE),"")</f>
        <v>39593.050000000003</v>
      </c>
      <c r="AD36" s="37">
        <f>IFERROR(VLOOKUP($A36,'CONCENTRADO DE CLAVES'!$H$10:$AU$732,AD$8,FALSE),"")</f>
        <v>160518.56</v>
      </c>
      <c r="AE36" s="13">
        <f>IFERROR(VLOOKUP($A36,'CONCENTRADO DE CLAVES'!$H$10:$AU$732,AE$8,FALSE),"")</f>
        <v>149308.51</v>
      </c>
      <c r="AF36" s="13">
        <f>IFERROR(VLOOKUP($A36,'CONCENTRADO DE CLAVES'!$H$10:$AU$732,AF$8,FALSE),"")</f>
        <v>40165.42</v>
      </c>
      <c r="AG36" s="13">
        <f>IFERROR(VLOOKUP($A36,'CONCENTRADO DE CLAVES'!$H$10:$AU$732,AG$8,FALSE),"")</f>
        <v>41739.599999999999</v>
      </c>
      <c r="AH36" s="37">
        <f>IFERROR(VLOOKUP($A36,'CONCENTRADO DE CLAVES'!$H$10:$AU$732,AH$8,FALSE),"")</f>
        <v>231213.53</v>
      </c>
      <c r="AI36" s="13">
        <f>IFERROR(VLOOKUP($A36,'CONCENTRADO DE CLAVES'!$H$10:$AU$732,AI$8,FALSE),"")</f>
        <v>42121.22</v>
      </c>
      <c r="AJ36" s="13">
        <f>IFERROR(VLOOKUP($A36,'CONCENTRADO DE CLAVES'!$H$10:$AU$732,AJ$8,FALSE),"")</f>
        <v>43170.69</v>
      </c>
      <c r="AK36" s="13">
        <f>IFERROR(VLOOKUP($A36,'CONCENTRADO DE CLAVES'!$H$10:$AU$732,AK$8,FALSE),"")</f>
        <v>0</v>
      </c>
      <c r="AL36" s="37">
        <f>IFERROR(VLOOKUP($A36,'CONCENTRADO DE CLAVES'!$H$10:$AU$732,AL$8,FALSE),"")</f>
        <v>85291.91</v>
      </c>
      <c r="AM36" s="69">
        <f>IFERROR(VLOOKUP($A36,'CONCENTRADO DE CLAVES'!$H$10:$AU$732,AM$8,FALSE),"")</f>
        <v>477024</v>
      </c>
    </row>
    <row r="37" spans="1:39" x14ac:dyDescent="0.25">
      <c r="A37" s="15">
        <v>28</v>
      </c>
      <c r="B37" s="16" t="str">
        <f>IFERROR(VLOOKUP($A37,'CONCENTRADO DE CLAVES'!$H$10:$AU$732,B$8,FALSE),"")</f>
        <v>21121</v>
      </c>
      <c r="C37" s="16" t="str">
        <f>IFERROR(VLOOKUP($A37,'CONCENTRADO DE CLAVES'!$H$10:$AU$732,C$8,FALSE),"")</f>
        <v>04</v>
      </c>
      <c r="D37" s="16" t="str">
        <f>IFERROR(VLOOKUP($A37,'CONCENTRADO DE CLAVES'!$H$10:$AU$732,D$8,FALSE),"")</f>
        <v>012</v>
      </c>
      <c r="E37" s="16" t="str">
        <f>IFERROR(VLOOKUP($A37,'CONCENTRADO DE CLAVES'!$H$10:$AU$732,E$8,FALSE),"")</f>
        <v>00153</v>
      </c>
      <c r="F37" s="16" t="str">
        <f>IFERROR(VLOOKUP($A37,'CONCENTRADO DE CLAVES'!$H$10:$AU$732,F$8,FALSE),"")</f>
        <v>2</v>
      </c>
      <c r="G37" s="16" t="str">
        <f>IFERROR(VLOOKUP($A37,'CONCENTRADO DE CLAVES'!$H$10:$AU$732,G$8,FALSE),"")</f>
        <v>4</v>
      </c>
      <c r="H37" s="16" t="str">
        <f>IFERROR(VLOOKUP($A37,'CONCENTRADO DE CLAVES'!$H$10:$AU$732,H$8,FALSE),"")</f>
        <v>1</v>
      </c>
      <c r="I37" s="16" t="str">
        <f>IFERROR(VLOOKUP($A37,'CONCENTRADO DE CLAVES'!$H$10:$AU$732,I$8,FALSE),"")</f>
        <v>4</v>
      </c>
      <c r="J37" s="16" t="str">
        <f>IFERROR(VLOOKUP($A37,'CONCENTRADO DE CLAVES'!$H$10:$AU$732,J$8,FALSE),"")</f>
        <v>1</v>
      </c>
      <c r="K37" s="16" t="str">
        <f>IFERROR(VLOOKUP($A37,'CONCENTRADO DE CLAVES'!$H$10:$AU$732,K$8,FALSE),"")</f>
        <v>F</v>
      </c>
      <c r="L37" s="16" t="str">
        <f>IFERROR(VLOOKUP($A37,'CONCENTRADO DE CLAVES'!$H$10:$AU$732,L$8,FALSE),"")</f>
        <v>106</v>
      </c>
      <c r="M37" s="16" t="str">
        <f>IFERROR(VLOOKUP($A37,'CONCENTRADO DE CLAVES'!$H$10:$AU$732,M$8,FALSE),"")</f>
        <v>06</v>
      </c>
      <c r="N37" s="16" t="str">
        <f>IFERROR(VLOOKUP($A37,'CONCENTRADO DE CLAVES'!$H$10:$AU$732,N$8,FALSE),"")</f>
        <v>4152</v>
      </c>
      <c r="O37" s="16" t="str">
        <f>IFERROR(VLOOKUP($A37,'CONCENTRADO DE CLAVES'!$H$10:$AU$732,O$8,FALSE),"")</f>
        <v>00</v>
      </c>
      <c r="P37" s="16" t="str">
        <f>IFERROR(VLOOKUP($A37,'CONCENTRADO DE CLAVES'!$H$10:$AU$732,P$8,FALSE),"")</f>
        <v>1</v>
      </c>
      <c r="Q37" s="16" t="str">
        <f>IFERROR(VLOOKUP($A37,'CONCENTRADO DE CLAVES'!$H$10:$AU$732,Q$8,FALSE),"")</f>
        <v>00100</v>
      </c>
      <c r="R37" s="16" t="str">
        <f>IFERROR(VLOOKUP($A37,'CONCENTRADO DE CLAVES'!$H$10:$AU$732,R$8,FALSE),"")</f>
        <v>1</v>
      </c>
      <c r="S37" s="16" t="str">
        <f>IFERROR(VLOOKUP($A37,'CONCENTRADO DE CLAVES'!$H$10:$AU$732,S$8,FALSE),"")</f>
        <v>12</v>
      </c>
      <c r="T37" s="16" t="str">
        <f>IFERROR(VLOOKUP($A37,'CONCENTRADO DE CLAVES'!$H$10:$AU$732,T$8,FALSE),"")</f>
        <v>039</v>
      </c>
      <c r="U37" s="98" t="str">
        <f>IFERROR(VLOOKUP($A37,'CONCENTRADO DE CLAVES'!$H$10:$AU$732,U$8,FALSE),"")</f>
        <v>21121040120015324141F10606415200100100112039</v>
      </c>
      <c r="V37" s="31" t="str">
        <f>IFERROR(VLOOKUP($A37,'CONCENTRADO DE CLAVES'!$H$10:$AU$732,V$8,FALSE),"")</f>
        <v>CODE</v>
      </c>
      <c r="W37" s="13">
        <f>IFERROR(VLOOKUP($A37,'CONCENTRADO DE CLAVES'!$H$10:$AU$732,W$8,FALSE),"")</f>
        <v>0</v>
      </c>
      <c r="X37" s="13">
        <f>IFERROR(VLOOKUP($A37,'CONCENTRADO DE CLAVES'!$H$10:$AU$732,X$8,FALSE),"")</f>
        <v>0</v>
      </c>
      <c r="Y37" s="13">
        <f>IFERROR(VLOOKUP($A37,'CONCENTRADO DE CLAVES'!$H$10:$AU$732,Y$8,FALSE),"")</f>
        <v>0</v>
      </c>
      <c r="Z37" s="37">
        <f>IFERROR(VLOOKUP($A37,'CONCENTRADO DE CLAVES'!$H$10:$AU$732,Z$8,FALSE),"")</f>
        <v>0</v>
      </c>
      <c r="AA37" s="13">
        <f>IFERROR(VLOOKUP($A37,'CONCENTRADO DE CLAVES'!$H$10:$AU$732,AA$8,FALSE),"")</f>
        <v>67355.12</v>
      </c>
      <c r="AB37" s="13">
        <f>IFERROR(VLOOKUP($A37,'CONCENTRADO DE CLAVES'!$H$10:$AU$732,AB$8,FALSE),"")</f>
        <v>31857.65</v>
      </c>
      <c r="AC37" s="13">
        <f>IFERROR(VLOOKUP($A37,'CONCENTRADO DE CLAVES'!$H$10:$AU$732,AC$8,FALSE),"")</f>
        <v>32482.560000000001</v>
      </c>
      <c r="AD37" s="37">
        <f>IFERROR(VLOOKUP($A37,'CONCENTRADO DE CLAVES'!$H$10:$AU$732,AD$8,FALSE),"")</f>
        <v>131695.32999999999</v>
      </c>
      <c r="AE37" s="13">
        <f>IFERROR(VLOOKUP($A37,'CONCENTRADO DE CLAVES'!$H$10:$AU$732,AE$8,FALSE),"")</f>
        <v>122499.46</v>
      </c>
      <c r="AF37" s="13">
        <f>IFERROR(VLOOKUP($A37,'CONCENTRADO DE CLAVES'!$H$10:$AU$732,AF$8,FALSE),"")</f>
        <v>32953.519999999997</v>
      </c>
      <c r="AG37" s="13">
        <f>IFERROR(VLOOKUP($A37,'CONCENTRADO DE CLAVES'!$H$10:$AU$732,AG$8,FALSE),"")</f>
        <v>34245.050000000003</v>
      </c>
      <c r="AH37" s="37">
        <f>IFERROR(VLOOKUP($A37,'CONCENTRADO DE CLAVES'!$H$10:$AU$732,AH$8,FALSE),"")</f>
        <v>189698.03000000003</v>
      </c>
      <c r="AI37" s="13">
        <f>IFERROR(VLOOKUP($A37,'CONCENTRADO DE CLAVES'!$H$10:$AU$732,AI$8,FALSE),"")</f>
        <v>34558.15</v>
      </c>
      <c r="AJ37" s="13">
        <f>IFERROR(VLOOKUP($A37,'CONCENTRADO DE CLAVES'!$H$10:$AU$732,AJ$8,FALSE),"")</f>
        <v>35420.49</v>
      </c>
      <c r="AK37" s="13">
        <f>IFERROR(VLOOKUP($A37,'CONCENTRADO DE CLAVES'!$H$10:$AU$732,AK$8,FALSE),"")</f>
        <v>0</v>
      </c>
      <c r="AL37" s="37">
        <f>IFERROR(VLOOKUP($A37,'CONCENTRADO DE CLAVES'!$H$10:$AU$732,AL$8,FALSE),"")</f>
        <v>69978.64</v>
      </c>
      <c r="AM37" s="69">
        <f>IFERROR(VLOOKUP($A37,'CONCENTRADO DE CLAVES'!$H$10:$AU$732,AM$8,FALSE),"")</f>
        <v>391372</v>
      </c>
    </row>
    <row r="38" spans="1:39" x14ac:dyDescent="0.25">
      <c r="A38" s="15">
        <v>29</v>
      </c>
      <c r="B38" s="16" t="str">
        <f>IFERROR(VLOOKUP($A38,'CONCENTRADO DE CLAVES'!$H$10:$AU$732,B$8,FALSE),"")</f>
        <v>21121</v>
      </c>
      <c r="C38" s="16" t="str">
        <f>IFERROR(VLOOKUP($A38,'CONCENTRADO DE CLAVES'!$H$10:$AU$732,C$8,FALSE),"")</f>
        <v>04</v>
      </c>
      <c r="D38" s="16" t="str">
        <f>IFERROR(VLOOKUP($A38,'CONCENTRADO DE CLAVES'!$H$10:$AU$732,D$8,FALSE),"")</f>
        <v>012</v>
      </c>
      <c r="E38" s="16" t="str">
        <f>IFERROR(VLOOKUP($A38,'CONCENTRADO DE CLAVES'!$H$10:$AU$732,E$8,FALSE),"")</f>
        <v>00153</v>
      </c>
      <c r="F38" s="16" t="str">
        <f>IFERROR(VLOOKUP($A38,'CONCENTRADO DE CLAVES'!$H$10:$AU$732,F$8,FALSE),"")</f>
        <v>2</v>
      </c>
      <c r="G38" s="16" t="str">
        <f>IFERROR(VLOOKUP($A38,'CONCENTRADO DE CLAVES'!$H$10:$AU$732,G$8,FALSE),"")</f>
        <v>4</v>
      </c>
      <c r="H38" s="16" t="str">
        <f>IFERROR(VLOOKUP($A38,'CONCENTRADO DE CLAVES'!$H$10:$AU$732,H$8,FALSE),"")</f>
        <v>1</v>
      </c>
      <c r="I38" s="16" t="str">
        <f>IFERROR(VLOOKUP($A38,'CONCENTRADO DE CLAVES'!$H$10:$AU$732,I$8,FALSE),"")</f>
        <v>4</v>
      </c>
      <c r="J38" s="16" t="str">
        <f>IFERROR(VLOOKUP($A38,'CONCENTRADO DE CLAVES'!$H$10:$AU$732,J$8,FALSE),"")</f>
        <v>1</v>
      </c>
      <c r="K38" s="16" t="str">
        <f>IFERROR(VLOOKUP($A38,'CONCENTRADO DE CLAVES'!$H$10:$AU$732,K$8,FALSE),"")</f>
        <v>F</v>
      </c>
      <c r="L38" s="16" t="str">
        <f>IFERROR(VLOOKUP($A38,'CONCENTRADO DE CLAVES'!$H$10:$AU$732,L$8,FALSE),"")</f>
        <v>106</v>
      </c>
      <c r="M38" s="16" t="str">
        <f>IFERROR(VLOOKUP($A38,'CONCENTRADO DE CLAVES'!$H$10:$AU$732,M$8,FALSE),"")</f>
        <v>05</v>
      </c>
      <c r="N38" s="16" t="str">
        <f>IFERROR(VLOOKUP($A38,'CONCENTRADO DE CLAVES'!$H$10:$AU$732,N$8,FALSE),"")</f>
        <v>4152</v>
      </c>
      <c r="O38" s="16" t="str">
        <f>IFERROR(VLOOKUP($A38,'CONCENTRADO DE CLAVES'!$H$10:$AU$732,O$8,FALSE),"")</f>
        <v>00</v>
      </c>
      <c r="P38" s="16" t="str">
        <f>IFERROR(VLOOKUP($A38,'CONCENTRADO DE CLAVES'!$H$10:$AU$732,P$8,FALSE),"")</f>
        <v>1</v>
      </c>
      <c r="Q38" s="16" t="str">
        <f>IFERROR(VLOOKUP($A38,'CONCENTRADO DE CLAVES'!$H$10:$AU$732,Q$8,FALSE),"")</f>
        <v>00100</v>
      </c>
      <c r="R38" s="16" t="str">
        <f>IFERROR(VLOOKUP($A38,'CONCENTRADO DE CLAVES'!$H$10:$AU$732,R$8,FALSE),"")</f>
        <v>1</v>
      </c>
      <c r="S38" s="16" t="str">
        <f>IFERROR(VLOOKUP($A38,'CONCENTRADO DE CLAVES'!$H$10:$AU$732,S$8,FALSE),"")</f>
        <v>12</v>
      </c>
      <c r="T38" s="16" t="str">
        <f>IFERROR(VLOOKUP($A38,'CONCENTRADO DE CLAVES'!$H$10:$AU$732,T$8,FALSE),"")</f>
        <v>039</v>
      </c>
      <c r="U38" s="98" t="str">
        <f>IFERROR(VLOOKUP($A38,'CONCENTRADO DE CLAVES'!$H$10:$AU$732,U$8,FALSE),"")</f>
        <v>21121040120015324141F10605415200100100112039</v>
      </c>
      <c r="V38" s="31" t="str">
        <f>IFERROR(VLOOKUP($A38,'CONCENTRADO DE CLAVES'!$H$10:$AU$732,V$8,FALSE),"")</f>
        <v>CODE</v>
      </c>
      <c r="W38" s="13">
        <f>IFERROR(VLOOKUP($A38,'CONCENTRADO DE CLAVES'!$H$10:$AU$732,W$8,FALSE),"")</f>
        <v>0</v>
      </c>
      <c r="X38" s="13">
        <f>IFERROR(VLOOKUP($A38,'CONCENTRADO DE CLAVES'!$H$10:$AU$732,X$8,FALSE),"")</f>
        <v>0</v>
      </c>
      <c r="Y38" s="13">
        <f>IFERROR(VLOOKUP($A38,'CONCENTRADO DE CLAVES'!$H$10:$AU$732,Y$8,FALSE),"")</f>
        <v>0</v>
      </c>
      <c r="Z38" s="37">
        <f>IFERROR(VLOOKUP($A38,'CONCENTRADO DE CLAVES'!$H$10:$AU$732,Z$8,FALSE),"")</f>
        <v>0</v>
      </c>
      <c r="AA38" s="13">
        <f>IFERROR(VLOOKUP($A38,'CONCENTRADO DE CLAVES'!$H$10:$AU$732,AA$8,FALSE),"")</f>
        <v>46105.59</v>
      </c>
      <c r="AB38" s="13">
        <f>IFERROR(VLOOKUP($A38,'CONCENTRADO DE CLAVES'!$H$10:$AU$732,AB$8,FALSE),"")</f>
        <v>21807.03</v>
      </c>
      <c r="AC38" s="13">
        <f>IFERROR(VLOOKUP($A38,'CONCENTRADO DE CLAVES'!$H$10:$AU$732,AC$8,FALSE),"")</f>
        <v>22235.759999999998</v>
      </c>
      <c r="AD38" s="37">
        <f>IFERROR(VLOOKUP($A38,'CONCENTRADO DE CLAVES'!$H$10:$AU$732,AD$8,FALSE),"")</f>
        <v>90148.37999999999</v>
      </c>
      <c r="AE38" s="13">
        <f>IFERROR(VLOOKUP($A38,'CONCENTRADO DE CLAVES'!$H$10:$AU$732,AE$8,FALSE),"")</f>
        <v>83852.72</v>
      </c>
      <c r="AF38" s="13">
        <f>IFERROR(VLOOKUP($A38,'CONCENTRADO DE CLAVES'!$H$10:$AU$732,AF$8,FALSE),"")</f>
        <v>22557.18</v>
      </c>
      <c r="AG38" s="13">
        <f>IFERROR(VLOOKUP($A38,'CONCENTRADO DE CLAVES'!$H$10:$AU$732,AG$8,FALSE),"")</f>
        <v>23441.25</v>
      </c>
      <c r="AH38" s="37">
        <f>IFERROR(VLOOKUP($A38,'CONCENTRADO DE CLAVES'!$H$10:$AU$732,AH$8,FALSE),"")</f>
        <v>129851.15</v>
      </c>
      <c r="AI38" s="13">
        <f>IFERROR(VLOOKUP($A38,'CONCENTRADO DE CLAVES'!$H$10:$AU$732,AI$8,FALSE),"")</f>
        <v>23655.57</v>
      </c>
      <c r="AJ38" s="13">
        <f>IFERROR(VLOOKUP($A38,'CONCENTRADO DE CLAVES'!$H$10:$AU$732,AJ$8,FALSE),"")</f>
        <v>24244.9</v>
      </c>
      <c r="AK38" s="13">
        <f>IFERROR(VLOOKUP($A38,'CONCENTRADO DE CLAVES'!$H$10:$AU$732,AK$8,FALSE),"")</f>
        <v>0</v>
      </c>
      <c r="AL38" s="37">
        <f>IFERROR(VLOOKUP($A38,'CONCENTRADO DE CLAVES'!$H$10:$AU$732,AL$8,FALSE),"")</f>
        <v>47900.47</v>
      </c>
      <c r="AM38" s="69">
        <f>IFERROR(VLOOKUP($A38,'CONCENTRADO DE CLAVES'!$H$10:$AU$732,AM$8,FALSE),"")</f>
        <v>267900</v>
      </c>
    </row>
    <row r="39" spans="1:39" x14ac:dyDescent="0.25">
      <c r="A39" s="15">
        <v>30</v>
      </c>
      <c r="B39" s="16" t="str">
        <f>IFERROR(VLOOKUP($A39,'CONCENTRADO DE CLAVES'!$H$10:$AU$732,B$8,FALSE),"")</f>
        <v>21121</v>
      </c>
      <c r="C39" s="16" t="str">
        <f>IFERROR(VLOOKUP($A39,'CONCENTRADO DE CLAVES'!$H$10:$AU$732,C$8,FALSE),"")</f>
        <v>04</v>
      </c>
      <c r="D39" s="16" t="str">
        <f>IFERROR(VLOOKUP($A39,'CONCENTRADO DE CLAVES'!$H$10:$AU$732,D$8,FALSE),"")</f>
        <v>012</v>
      </c>
      <c r="E39" s="16" t="str">
        <f>IFERROR(VLOOKUP($A39,'CONCENTRADO DE CLAVES'!$H$10:$AU$732,E$8,FALSE),"")</f>
        <v>00153</v>
      </c>
      <c r="F39" s="16" t="str">
        <f>IFERROR(VLOOKUP($A39,'CONCENTRADO DE CLAVES'!$H$10:$AU$732,F$8,FALSE),"")</f>
        <v>2</v>
      </c>
      <c r="G39" s="16" t="str">
        <f>IFERROR(VLOOKUP($A39,'CONCENTRADO DE CLAVES'!$H$10:$AU$732,G$8,FALSE),"")</f>
        <v>4</v>
      </c>
      <c r="H39" s="16" t="str">
        <f>IFERROR(VLOOKUP($A39,'CONCENTRADO DE CLAVES'!$H$10:$AU$732,H$8,FALSE),"")</f>
        <v>1</v>
      </c>
      <c r="I39" s="16" t="str">
        <f>IFERROR(VLOOKUP($A39,'CONCENTRADO DE CLAVES'!$H$10:$AU$732,I$8,FALSE),"")</f>
        <v>4</v>
      </c>
      <c r="J39" s="16" t="str">
        <f>IFERROR(VLOOKUP($A39,'CONCENTRADO DE CLAVES'!$H$10:$AU$732,J$8,FALSE),"")</f>
        <v>1</v>
      </c>
      <c r="K39" s="16" t="str">
        <f>IFERROR(VLOOKUP($A39,'CONCENTRADO DE CLAVES'!$H$10:$AU$732,K$8,FALSE),"")</f>
        <v>F</v>
      </c>
      <c r="L39" s="16" t="str">
        <f>IFERROR(VLOOKUP($A39,'CONCENTRADO DE CLAVES'!$H$10:$AU$732,L$8,FALSE),"")</f>
        <v>106</v>
      </c>
      <c r="M39" s="16" t="str">
        <f>IFERROR(VLOOKUP($A39,'CONCENTRADO DE CLAVES'!$H$10:$AU$732,M$8,FALSE),"")</f>
        <v>04</v>
      </c>
      <c r="N39" s="16" t="str">
        <f>IFERROR(VLOOKUP($A39,'CONCENTRADO DE CLAVES'!$H$10:$AU$732,N$8,FALSE),"")</f>
        <v>4152</v>
      </c>
      <c r="O39" s="16" t="str">
        <f>IFERROR(VLOOKUP($A39,'CONCENTRADO DE CLAVES'!$H$10:$AU$732,O$8,FALSE),"")</f>
        <v>00</v>
      </c>
      <c r="P39" s="16" t="str">
        <f>IFERROR(VLOOKUP($A39,'CONCENTRADO DE CLAVES'!$H$10:$AU$732,P$8,FALSE),"")</f>
        <v>1</v>
      </c>
      <c r="Q39" s="16" t="str">
        <f>IFERROR(VLOOKUP($A39,'CONCENTRADO DE CLAVES'!$H$10:$AU$732,Q$8,FALSE),"")</f>
        <v>00100</v>
      </c>
      <c r="R39" s="16" t="str">
        <f>IFERROR(VLOOKUP($A39,'CONCENTRADO DE CLAVES'!$H$10:$AU$732,R$8,FALSE),"")</f>
        <v>1</v>
      </c>
      <c r="S39" s="16" t="str">
        <f>IFERROR(VLOOKUP($A39,'CONCENTRADO DE CLAVES'!$H$10:$AU$732,S$8,FALSE),"")</f>
        <v>12</v>
      </c>
      <c r="T39" s="16" t="str">
        <f>IFERROR(VLOOKUP($A39,'CONCENTRADO DE CLAVES'!$H$10:$AU$732,T$8,FALSE),"")</f>
        <v>039</v>
      </c>
      <c r="U39" s="98" t="str">
        <f>IFERROR(VLOOKUP($A39,'CONCENTRADO DE CLAVES'!$H$10:$AU$732,U$8,FALSE),"")</f>
        <v>21121040120015324141F10604415200100100112039</v>
      </c>
      <c r="V39" s="31" t="str">
        <f>IFERROR(VLOOKUP($A39,'CONCENTRADO DE CLAVES'!$H$10:$AU$732,V$8,FALSE),"")</f>
        <v>CODE</v>
      </c>
      <c r="W39" s="13">
        <f>IFERROR(VLOOKUP($A39,'CONCENTRADO DE CLAVES'!$H$10:$AU$732,W$8,FALSE),"")</f>
        <v>0</v>
      </c>
      <c r="X39" s="13">
        <f>IFERROR(VLOOKUP($A39,'CONCENTRADO DE CLAVES'!$H$10:$AU$732,X$8,FALSE),"")</f>
        <v>0</v>
      </c>
      <c r="Y39" s="13">
        <f>IFERROR(VLOOKUP($A39,'CONCENTRADO DE CLAVES'!$H$10:$AU$732,Y$8,FALSE),"")</f>
        <v>0</v>
      </c>
      <c r="Z39" s="37">
        <f>IFERROR(VLOOKUP($A39,'CONCENTRADO DE CLAVES'!$H$10:$AU$732,Z$8,FALSE),"")</f>
        <v>0</v>
      </c>
      <c r="AA39" s="13">
        <f>IFERROR(VLOOKUP($A39,'CONCENTRADO DE CLAVES'!$H$10:$AU$732,AA$8,FALSE),"")</f>
        <v>10498.1</v>
      </c>
      <c r="AB39" s="13">
        <f>IFERROR(VLOOKUP($A39,'CONCENTRADO DE CLAVES'!$H$10:$AU$732,AB$8,FALSE),"")</f>
        <v>4965.37</v>
      </c>
      <c r="AC39" s="13">
        <f>IFERROR(VLOOKUP($A39,'CONCENTRADO DE CLAVES'!$H$10:$AU$732,AC$8,FALSE),"")</f>
        <v>5063.08</v>
      </c>
      <c r="AD39" s="37">
        <f>IFERROR(VLOOKUP($A39,'CONCENTRADO DE CLAVES'!$H$10:$AU$732,AD$8,FALSE),"")</f>
        <v>20526.550000000003</v>
      </c>
      <c r="AE39" s="13">
        <f>IFERROR(VLOOKUP($A39,'CONCENTRADO DE CLAVES'!$H$10:$AU$732,AE$8,FALSE),"")</f>
        <v>19093</v>
      </c>
      <c r="AF39" s="13">
        <f>IFERROR(VLOOKUP($A39,'CONCENTRADO DE CLAVES'!$H$10:$AU$732,AF$8,FALSE),"")</f>
        <v>5136.2</v>
      </c>
      <c r="AG39" s="13">
        <f>IFERROR(VLOOKUP($A39,'CONCENTRADO DE CLAVES'!$H$10:$AU$732,AG$8,FALSE),"")</f>
        <v>5337.5</v>
      </c>
      <c r="AH39" s="37">
        <f>IFERROR(VLOOKUP($A39,'CONCENTRADO DE CLAVES'!$H$10:$AU$732,AH$8,FALSE),"")</f>
        <v>29566.7</v>
      </c>
      <c r="AI39" s="13">
        <f>IFERROR(VLOOKUP($A39,'CONCENTRADO DE CLAVES'!$H$10:$AU$732,AI$8,FALSE),"")</f>
        <v>5386.3</v>
      </c>
      <c r="AJ39" s="13">
        <f>IFERROR(VLOOKUP($A39,'CONCENTRADO DE CLAVES'!$H$10:$AU$732,AJ$8,FALSE),"")</f>
        <v>5520.45</v>
      </c>
      <c r="AK39" s="13">
        <f>IFERROR(VLOOKUP($A39,'CONCENTRADO DE CLAVES'!$H$10:$AU$732,AK$8,FALSE),"")</f>
        <v>0</v>
      </c>
      <c r="AL39" s="37">
        <f>IFERROR(VLOOKUP($A39,'CONCENTRADO DE CLAVES'!$H$10:$AU$732,AL$8,FALSE),"")</f>
        <v>10906.75</v>
      </c>
      <c r="AM39" s="69">
        <f>IFERROR(VLOOKUP($A39,'CONCENTRADO DE CLAVES'!$H$10:$AU$732,AM$8,FALSE),"")</f>
        <v>61000</v>
      </c>
    </row>
    <row r="40" spans="1:39" s="16" customFormat="1" x14ac:dyDescent="0.25">
      <c r="A40" s="16">
        <v>31</v>
      </c>
      <c r="B40" s="16" t="str">
        <f>IFERROR(VLOOKUP($A40,'CONCENTRADO DE CLAVES'!$H$10:$AU$732,B$8,FALSE),"")</f>
        <v>21121</v>
      </c>
      <c r="C40" s="16" t="str">
        <f>IFERROR(VLOOKUP($A40,'CONCENTRADO DE CLAVES'!$H$10:$AU$732,C$8,FALSE),"")</f>
        <v>04</v>
      </c>
      <c r="D40" s="16" t="str">
        <f>IFERROR(VLOOKUP($A40,'CONCENTRADO DE CLAVES'!$H$10:$AU$732,D$8,FALSE),"")</f>
        <v>012</v>
      </c>
      <c r="E40" s="16" t="str">
        <f>IFERROR(VLOOKUP($A40,'CONCENTRADO DE CLAVES'!$H$10:$AU$732,E$8,FALSE),"")</f>
        <v>00153</v>
      </c>
      <c r="F40" s="16" t="str">
        <f>IFERROR(VLOOKUP($A40,'CONCENTRADO DE CLAVES'!$H$10:$AU$732,F$8,FALSE),"")</f>
        <v>2</v>
      </c>
      <c r="G40" s="16" t="str">
        <f>IFERROR(VLOOKUP($A40,'CONCENTRADO DE CLAVES'!$H$10:$AU$732,G$8,FALSE),"")</f>
        <v>4</v>
      </c>
      <c r="H40" s="16" t="str">
        <f>IFERROR(VLOOKUP($A40,'CONCENTRADO DE CLAVES'!$H$10:$AU$732,H$8,FALSE),"")</f>
        <v>1</v>
      </c>
      <c r="I40" s="16" t="str">
        <f>IFERROR(VLOOKUP($A40,'CONCENTRADO DE CLAVES'!$H$10:$AU$732,I$8,FALSE),"")</f>
        <v>4</v>
      </c>
      <c r="J40" s="16" t="str">
        <f>IFERROR(VLOOKUP($A40,'CONCENTRADO DE CLAVES'!$H$10:$AU$732,J$8,FALSE),"")</f>
        <v>1</v>
      </c>
      <c r="K40" s="16" t="str">
        <f>IFERROR(VLOOKUP($A40,'CONCENTRADO DE CLAVES'!$H$10:$AU$732,K$8,FALSE),"")</f>
        <v>F</v>
      </c>
      <c r="L40" s="16" t="str">
        <f>IFERROR(VLOOKUP($A40,'CONCENTRADO DE CLAVES'!$H$10:$AU$732,L$8,FALSE),"")</f>
        <v>106</v>
      </c>
      <c r="M40" s="16" t="str">
        <f>IFERROR(VLOOKUP($A40,'CONCENTRADO DE CLAVES'!$H$10:$AU$732,M$8,FALSE),"")</f>
        <v>03</v>
      </c>
      <c r="N40" s="16" t="str">
        <f>IFERROR(VLOOKUP($A40,'CONCENTRADO DE CLAVES'!$H$10:$AU$732,N$8,FALSE),"")</f>
        <v>4152</v>
      </c>
      <c r="O40" s="16" t="str">
        <f>IFERROR(VLOOKUP($A40,'CONCENTRADO DE CLAVES'!$H$10:$AU$732,O$8,FALSE),"")</f>
        <v>00</v>
      </c>
      <c r="P40" s="16" t="str">
        <f>IFERROR(VLOOKUP($A40,'CONCENTRADO DE CLAVES'!$H$10:$AU$732,P$8,FALSE),"")</f>
        <v>1</v>
      </c>
      <c r="Q40" s="16" t="str">
        <f>IFERROR(VLOOKUP($A40,'CONCENTRADO DE CLAVES'!$H$10:$AU$732,Q$8,FALSE),"")</f>
        <v>00100</v>
      </c>
      <c r="R40" s="16" t="str">
        <f>IFERROR(VLOOKUP($A40,'CONCENTRADO DE CLAVES'!$H$10:$AU$732,R$8,FALSE),"")</f>
        <v>1</v>
      </c>
      <c r="S40" s="16" t="str">
        <f>IFERROR(VLOOKUP($A40,'CONCENTRADO DE CLAVES'!$H$10:$AU$732,S$8,FALSE),"")</f>
        <v>12</v>
      </c>
      <c r="T40" s="16" t="str">
        <f>IFERROR(VLOOKUP($A40,'CONCENTRADO DE CLAVES'!$H$10:$AU$732,T$8,FALSE),"")</f>
        <v>039</v>
      </c>
      <c r="U40" s="98" t="str">
        <f>IFERROR(VLOOKUP($A40,'CONCENTRADO DE CLAVES'!$H$10:$AU$732,U$8,FALSE),"")</f>
        <v>21121040120015324141F10603415200100100112039</v>
      </c>
      <c r="V40" s="31" t="str">
        <f>IFERROR(VLOOKUP($A40,'CONCENTRADO DE CLAVES'!$H$10:$AU$732,V$8,FALSE),"")</f>
        <v>CODE</v>
      </c>
      <c r="W40" s="13">
        <f>IFERROR(VLOOKUP($A40,'CONCENTRADO DE CLAVES'!$H$10:$AU$732,W$8,FALSE),"")</f>
        <v>0</v>
      </c>
      <c r="X40" s="13">
        <f>IFERROR(VLOOKUP($A40,'CONCENTRADO DE CLAVES'!$H$10:$AU$732,X$8,FALSE),"")</f>
        <v>0</v>
      </c>
      <c r="Y40" s="13">
        <f>IFERROR(VLOOKUP($A40,'CONCENTRADO DE CLAVES'!$H$10:$AU$732,Y$8,FALSE),"")</f>
        <v>0</v>
      </c>
      <c r="Z40" s="37">
        <f>IFERROR(VLOOKUP($A40,'CONCENTRADO DE CLAVES'!$H$10:$AU$732,Z$8,FALSE),"")</f>
        <v>0</v>
      </c>
      <c r="AA40" s="13">
        <f>IFERROR(VLOOKUP($A40,'CONCENTRADO DE CLAVES'!$H$10:$AU$732,AA$8,FALSE),"")</f>
        <v>17141.16</v>
      </c>
      <c r="AB40" s="13">
        <f>IFERROR(VLOOKUP($A40,'CONCENTRADO DE CLAVES'!$H$10:$AU$732,AB$8,FALSE),"")</f>
        <v>8107.41</v>
      </c>
      <c r="AC40" s="13">
        <f>IFERROR(VLOOKUP($A40,'CONCENTRADO DE CLAVES'!$H$10:$AU$732,AC$8,FALSE),"")</f>
        <v>8266.8799999999992</v>
      </c>
      <c r="AD40" s="37">
        <f>IFERROR(VLOOKUP($A40,'CONCENTRADO DE CLAVES'!$H$10:$AU$732,AD$8,FALSE),"")</f>
        <v>33515.449999999997</v>
      </c>
      <c r="AE40" s="13">
        <f>IFERROR(VLOOKUP($A40,'CONCENTRADO DE CLAVES'!$H$10:$AU$732,AE$8,FALSE),"")</f>
        <v>31174.799999999999</v>
      </c>
      <c r="AF40" s="13">
        <f>IFERROR(VLOOKUP($A40,'CONCENTRADO DE CLAVES'!$H$10:$AU$732,AF$8,FALSE),"")</f>
        <v>8386.32</v>
      </c>
      <c r="AG40" s="13">
        <f>IFERROR(VLOOKUP($A40,'CONCENTRADO DE CLAVES'!$H$10:$AU$732,AG$8,FALSE),"")</f>
        <v>8715</v>
      </c>
      <c r="AH40" s="37">
        <f>IFERROR(VLOOKUP($A40,'CONCENTRADO DE CLAVES'!$H$10:$AU$732,AH$8,FALSE),"")</f>
        <v>48276.119999999995</v>
      </c>
      <c r="AI40" s="13">
        <f>IFERROR(VLOOKUP($A40,'CONCENTRADO DE CLAVES'!$H$10:$AU$732,AI$8,FALSE),"")</f>
        <v>8794.68</v>
      </c>
      <c r="AJ40" s="13">
        <f>IFERROR(VLOOKUP($A40,'CONCENTRADO DE CLAVES'!$H$10:$AU$732,AJ$8,FALSE),"")</f>
        <v>9013.75</v>
      </c>
      <c r="AK40" s="13">
        <f>IFERROR(VLOOKUP($A40,'CONCENTRADO DE CLAVES'!$H$10:$AU$732,AK$8,FALSE),"")</f>
        <v>0</v>
      </c>
      <c r="AL40" s="37">
        <f>IFERROR(VLOOKUP($A40,'CONCENTRADO DE CLAVES'!$H$10:$AU$732,AL$8,FALSE),"")</f>
        <v>17808.43</v>
      </c>
      <c r="AM40" s="69">
        <f>IFERROR(VLOOKUP($A40,'CONCENTRADO DE CLAVES'!$H$10:$AU$732,AM$8,FALSE),"")</f>
        <v>99599.999999999985</v>
      </c>
    </row>
    <row r="41" spans="1:39" s="16" customFormat="1" x14ac:dyDescent="0.25">
      <c r="A41" s="16">
        <v>32</v>
      </c>
      <c r="B41" s="16" t="str">
        <f>IFERROR(VLOOKUP($A41,'CONCENTRADO DE CLAVES'!$H$10:$AU$732,B$8,FALSE),"")</f>
        <v>21121</v>
      </c>
      <c r="C41" s="16" t="str">
        <f>IFERROR(VLOOKUP($A41,'CONCENTRADO DE CLAVES'!$H$10:$AU$732,C$8,FALSE),"")</f>
        <v>04</v>
      </c>
      <c r="D41" s="16" t="str">
        <f>IFERROR(VLOOKUP($A41,'CONCENTRADO DE CLAVES'!$H$10:$AU$732,D$8,FALSE),"")</f>
        <v>012</v>
      </c>
      <c r="E41" s="16" t="str">
        <f>IFERROR(VLOOKUP($A41,'CONCENTRADO DE CLAVES'!$H$10:$AU$732,E$8,FALSE),"")</f>
        <v>00153</v>
      </c>
      <c r="F41" s="16" t="str">
        <f>IFERROR(VLOOKUP($A41,'CONCENTRADO DE CLAVES'!$H$10:$AU$732,F$8,FALSE),"")</f>
        <v>2</v>
      </c>
      <c r="G41" s="16" t="str">
        <f>IFERROR(VLOOKUP($A41,'CONCENTRADO DE CLAVES'!$H$10:$AU$732,G$8,FALSE),"")</f>
        <v>4</v>
      </c>
      <c r="H41" s="16" t="str">
        <f>IFERROR(VLOOKUP($A41,'CONCENTRADO DE CLAVES'!$H$10:$AU$732,H$8,FALSE),"")</f>
        <v>1</v>
      </c>
      <c r="I41" s="16" t="str">
        <f>IFERROR(VLOOKUP($A41,'CONCENTRADO DE CLAVES'!$H$10:$AU$732,I$8,FALSE),"")</f>
        <v>4</v>
      </c>
      <c r="J41" s="16" t="str">
        <f>IFERROR(VLOOKUP($A41,'CONCENTRADO DE CLAVES'!$H$10:$AU$732,J$8,FALSE),"")</f>
        <v>1</v>
      </c>
      <c r="K41" s="16" t="str">
        <f>IFERROR(VLOOKUP($A41,'CONCENTRADO DE CLAVES'!$H$10:$AU$732,K$8,FALSE),"")</f>
        <v>F</v>
      </c>
      <c r="L41" s="16" t="str">
        <f>IFERROR(VLOOKUP($A41,'CONCENTRADO DE CLAVES'!$H$10:$AU$732,L$8,FALSE),"")</f>
        <v>106</v>
      </c>
      <c r="M41" s="16" t="str">
        <f>IFERROR(VLOOKUP($A41,'CONCENTRADO DE CLAVES'!$H$10:$AU$732,M$8,FALSE),"")</f>
        <v>02</v>
      </c>
      <c r="N41" s="16" t="str">
        <f>IFERROR(VLOOKUP($A41,'CONCENTRADO DE CLAVES'!$H$10:$AU$732,N$8,FALSE),"")</f>
        <v>4152</v>
      </c>
      <c r="O41" s="16" t="str">
        <f>IFERROR(VLOOKUP($A41,'CONCENTRADO DE CLAVES'!$H$10:$AU$732,O$8,FALSE),"")</f>
        <v>00</v>
      </c>
      <c r="P41" s="16" t="str">
        <f>IFERROR(VLOOKUP($A41,'CONCENTRADO DE CLAVES'!$H$10:$AU$732,P$8,FALSE),"")</f>
        <v>1</v>
      </c>
      <c r="Q41" s="16" t="str">
        <f>IFERROR(VLOOKUP($A41,'CONCENTRADO DE CLAVES'!$H$10:$AU$732,Q$8,FALSE),"")</f>
        <v>00100</v>
      </c>
      <c r="R41" s="16" t="str">
        <f>IFERROR(VLOOKUP($A41,'CONCENTRADO DE CLAVES'!$H$10:$AU$732,R$8,FALSE),"")</f>
        <v>1</v>
      </c>
      <c r="S41" s="16" t="str">
        <f>IFERROR(VLOOKUP($A41,'CONCENTRADO DE CLAVES'!$H$10:$AU$732,S$8,FALSE),"")</f>
        <v>12</v>
      </c>
      <c r="T41" s="16" t="str">
        <f>IFERROR(VLOOKUP($A41,'CONCENTRADO DE CLAVES'!$H$10:$AU$732,T$8,FALSE),"")</f>
        <v>039</v>
      </c>
      <c r="U41" s="98" t="str">
        <f>IFERROR(VLOOKUP($A41,'CONCENTRADO DE CLAVES'!$H$10:$AU$732,U$8,FALSE),"")</f>
        <v>21121040120015324141F10602415200100100112039</v>
      </c>
      <c r="V41" s="31" t="str">
        <f>IFERROR(VLOOKUP($A41,'CONCENTRADO DE CLAVES'!$H$10:$AU$732,V$8,FALSE),"")</f>
        <v>CODE</v>
      </c>
      <c r="W41" s="13">
        <f>IFERROR(VLOOKUP($A41,'CONCENTRADO DE CLAVES'!$H$10:$AU$732,W$8,FALSE),"")</f>
        <v>0</v>
      </c>
      <c r="X41" s="13">
        <f>IFERROR(VLOOKUP($A41,'CONCENTRADO DE CLAVES'!$H$10:$AU$732,X$8,FALSE),"")</f>
        <v>0</v>
      </c>
      <c r="Y41" s="13">
        <f>IFERROR(VLOOKUP($A41,'CONCENTRADO DE CLAVES'!$H$10:$AU$732,Y$8,FALSE),"")</f>
        <v>0</v>
      </c>
      <c r="Z41" s="37">
        <f>IFERROR(VLOOKUP($A41,'CONCENTRADO DE CLAVES'!$H$10:$AU$732,Z$8,FALSE),"")</f>
        <v>0</v>
      </c>
      <c r="AA41" s="13">
        <f>IFERROR(VLOOKUP($A41,'CONCENTRADO DE CLAVES'!$H$10:$AU$732,AA$8,FALSE),"")</f>
        <v>4881.6099999999997</v>
      </c>
      <c r="AB41" s="13">
        <f>IFERROR(VLOOKUP($A41,'CONCENTRADO DE CLAVES'!$H$10:$AU$732,AB$8,FALSE),"")</f>
        <v>2308.89</v>
      </c>
      <c r="AC41" s="13">
        <f>IFERROR(VLOOKUP($A41,'CONCENTRADO DE CLAVES'!$H$10:$AU$732,AC$8,FALSE),"")</f>
        <v>2354.33</v>
      </c>
      <c r="AD41" s="37">
        <f>IFERROR(VLOOKUP($A41,'CONCENTRADO DE CLAVES'!$H$10:$AU$732,AD$8,FALSE),"")</f>
        <v>9544.83</v>
      </c>
      <c r="AE41" s="13">
        <f>IFERROR(VLOOKUP($A41,'CONCENTRADO DE CLAVES'!$H$10:$AU$732,AE$8,FALSE),"")</f>
        <v>8878.26</v>
      </c>
      <c r="AF41" s="13">
        <f>IFERROR(VLOOKUP($A41,'CONCENTRADO DE CLAVES'!$H$10:$AU$732,AF$8,FALSE),"")</f>
        <v>2388.33</v>
      </c>
      <c r="AG41" s="13">
        <f>IFERROR(VLOOKUP($A41,'CONCENTRADO DE CLAVES'!$H$10:$AU$732,AG$8,FALSE),"")</f>
        <v>2481.94</v>
      </c>
      <c r="AH41" s="37">
        <f>IFERROR(VLOOKUP($A41,'CONCENTRADO DE CLAVES'!$H$10:$AU$732,AH$8,FALSE),"")</f>
        <v>13748.53</v>
      </c>
      <c r="AI41" s="13">
        <f>IFERROR(VLOOKUP($A41,'CONCENTRADO DE CLAVES'!$H$10:$AU$732,AI$8,FALSE),"")</f>
        <v>2504.63</v>
      </c>
      <c r="AJ41" s="13">
        <f>IFERROR(VLOOKUP($A41,'CONCENTRADO DE CLAVES'!$H$10:$AU$732,AJ$8,FALSE),"")</f>
        <v>2567.0100000000002</v>
      </c>
      <c r="AK41" s="13">
        <f>IFERROR(VLOOKUP($A41,'CONCENTRADO DE CLAVES'!$H$10:$AU$732,AK$8,FALSE),"")</f>
        <v>0</v>
      </c>
      <c r="AL41" s="37">
        <f>IFERROR(VLOOKUP($A41,'CONCENTRADO DE CLAVES'!$H$10:$AU$732,AL$8,FALSE),"")</f>
        <v>5071.6400000000003</v>
      </c>
      <c r="AM41" s="69">
        <f>IFERROR(VLOOKUP($A41,'CONCENTRADO DE CLAVES'!$H$10:$AU$732,AM$8,FALSE),"")</f>
        <v>28365</v>
      </c>
    </row>
    <row r="42" spans="1:39" s="16" customFormat="1" x14ac:dyDescent="0.25">
      <c r="A42" s="16">
        <v>33</v>
      </c>
      <c r="B42" s="16" t="str">
        <f>IFERROR(VLOOKUP($A42,'CONCENTRADO DE CLAVES'!$H$10:$AU$732,B$8,FALSE),"")</f>
        <v>21121</v>
      </c>
      <c r="C42" s="16" t="str">
        <f>IFERROR(VLOOKUP($A42,'CONCENTRADO DE CLAVES'!$H$10:$AU$732,C$8,FALSE),"")</f>
        <v>04</v>
      </c>
      <c r="D42" s="16" t="str">
        <f>IFERROR(VLOOKUP($A42,'CONCENTRADO DE CLAVES'!$H$10:$AU$732,D$8,FALSE),"")</f>
        <v>012</v>
      </c>
      <c r="E42" s="16" t="str">
        <f>IFERROR(VLOOKUP($A42,'CONCENTRADO DE CLAVES'!$H$10:$AU$732,E$8,FALSE),"")</f>
        <v>00153</v>
      </c>
      <c r="F42" s="16" t="str">
        <f>IFERROR(VLOOKUP($A42,'CONCENTRADO DE CLAVES'!$H$10:$AU$732,F$8,FALSE),"")</f>
        <v>2</v>
      </c>
      <c r="G42" s="16" t="str">
        <f>IFERROR(VLOOKUP($A42,'CONCENTRADO DE CLAVES'!$H$10:$AU$732,G$8,FALSE),"")</f>
        <v>4</v>
      </c>
      <c r="H42" s="16" t="str">
        <f>IFERROR(VLOOKUP($A42,'CONCENTRADO DE CLAVES'!$H$10:$AU$732,H$8,FALSE),"")</f>
        <v>1</v>
      </c>
      <c r="I42" s="16" t="str">
        <f>IFERROR(VLOOKUP($A42,'CONCENTRADO DE CLAVES'!$H$10:$AU$732,I$8,FALSE),"")</f>
        <v>4</v>
      </c>
      <c r="J42" s="16" t="str">
        <f>IFERROR(VLOOKUP($A42,'CONCENTRADO DE CLAVES'!$H$10:$AU$732,J$8,FALSE),"")</f>
        <v>1</v>
      </c>
      <c r="K42" s="16" t="str">
        <f>IFERROR(VLOOKUP($A42,'CONCENTRADO DE CLAVES'!$H$10:$AU$732,K$8,FALSE),"")</f>
        <v>F</v>
      </c>
      <c r="L42" s="16" t="str">
        <f>IFERROR(VLOOKUP($A42,'CONCENTRADO DE CLAVES'!$H$10:$AU$732,L$8,FALSE),"")</f>
        <v>106</v>
      </c>
      <c r="M42" s="16" t="str">
        <f>IFERROR(VLOOKUP($A42,'CONCENTRADO DE CLAVES'!$H$10:$AU$732,M$8,FALSE),"")</f>
        <v>01</v>
      </c>
      <c r="N42" s="16" t="str">
        <f>IFERROR(VLOOKUP($A42,'CONCENTRADO DE CLAVES'!$H$10:$AU$732,N$8,FALSE),"")</f>
        <v>4152</v>
      </c>
      <c r="O42" s="16" t="str">
        <f>IFERROR(VLOOKUP($A42,'CONCENTRADO DE CLAVES'!$H$10:$AU$732,O$8,FALSE),"")</f>
        <v>00</v>
      </c>
      <c r="P42" s="16" t="str">
        <f>IFERROR(VLOOKUP($A42,'CONCENTRADO DE CLAVES'!$H$10:$AU$732,P$8,FALSE),"")</f>
        <v>1</v>
      </c>
      <c r="Q42" s="16" t="str">
        <f>IFERROR(VLOOKUP($A42,'CONCENTRADO DE CLAVES'!$H$10:$AU$732,Q$8,FALSE),"")</f>
        <v>00100</v>
      </c>
      <c r="R42" s="16" t="str">
        <f>IFERROR(VLOOKUP($A42,'CONCENTRADO DE CLAVES'!$H$10:$AU$732,R$8,FALSE),"")</f>
        <v>1</v>
      </c>
      <c r="S42" s="16" t="str">
        <f>IFERROR(VLOOKUP($A42,'CONCENTRADO DE CLAVES'!$H$10:$AU$732,S$8,FALSE),"")</f>
        <v>12</v>
      </c>
      <c r="T42" s="16" t="str">
        <f>IFERROR(VLOOKUP($A42,'CONCENTRADO DE CLAVES'!$H$10:$AU$732,T$8,FALSE),"")</f>
        <v>039</v>
      </c>
      <c r="U42" s="98" t="str">
        <f>IFERROR(VLOOKUP($A42,'CONCENTRADO DE CLAVES'!$H$10:$AU$732,U$8,FALSE),"")</f>
        <v>21121040120015324141F10601415200100100112039</v>
      </c>
      <c r="V42" s="31" t="str">
        <f>IFERROR(VLOOKUP($A42,'CONCENTRADO DE CLAVES'!$H$10:$AU$732,V$8,FALSE),"")</f>
        <v>CODE</v>
      </c>
      <c r="W42" s="13">
        <f>IFERROR(VLOOKUP($A42,'CONCENTRADO DE CLAVES'!$H$10:$AU$732,W$8,FALSE),"")</f>
        <v>0</v>
      </c>
      <c r="X42" s="13">
        <f>IFERROR(VLOOKUP($A42,'CONCENTRADO DE CLAVES'!$H$10:$AU$732,X$8,FALSE),"")</f>
        <v>0</v>
      </c>
      <c r="Y42" s="13">
        <f>IFERROR(VLOOKUP($A42,'CONCENTRADO DE CLAVES'!$H$10:$AU$732,Y$8,FALSE),"")</f>
        <v>0</v>
      </c>
      <c r="Z42" s="37">
        <f>IFERROR(VLOOKUP($A42,'CONCENTRADO DE CLAVES'!$H$10:$AU$732,Z$8,FALSE),"")</f>
        <v>0</v>
      </c>
      <c r="AA42" s="13">
        <f>IFERROR(VLOOKUP($A42,'CONCENTRADO DE CLAVES'!$H$10:$AU$732,AA$8,FALSE),"")</f>
        <v>78973.440000000002</v>
      </c>
      <c r="AB42" s="13">
        <f>IFERROR(VLOOKUP($A42,'CONCENTRADO DE CLAVES'!$H$10:$AU$732,AB$8,FALSE),"")</f>
        <v>37352.89</v>
      </c>
      <c r="AC42" s="13">
        <f>IFERROR(VLOOKUP($A42,'CONCENTRADO DE CLAVES'!$H$10:$AU$732,AC$8,FALSE),"")</f>
        <v>38087.14</v>
      </c>
      <c r="AD42" s="37">
        <f>IFERROR(VLOOKUP($A42,'CONCENTRADO DE CLAVES'!$H$10:$AU$732,AD$8,FALSE),"")</f>
        <v>154413.47</v>
      </c>
      <c r="AE42" s="13">
        <f>IFERROR(VLOOKUP($A42,'CONCENTRADO DE CLAVES'!$H$10:$AU$732,AE$8,FALSE),"")</f>
        <v>143629.76000000001</v>
      </c>
      <c r="AF42" s="13">
        <f>IFERROR(VLOOKUP($A42,'CONCENTRADO DE CLAVES'!$H$10:$AU$732,AF$8,FALSE),"")</f>
        <v>38637.78</v>
      </c>
      <c r="AG42" s="13">
        <f>IFERROR(VLOOKUP($A42,'CONCENTRADO DE CLAVES'!$H$10:$AU$732,AG$8,FALSE),"")</f>
        <v>40152.089999999997</v>
      </c>
      <c r="AH42" s="37">
        <f>IFERROR(VLOOKUP($A42,'CONCENTRADO DE CLAVES'!$H$10:$AU$732,AH$8,FALSE),"")</f>
        <v>222419.63</v>
      </c>
      <c r="AI42" s="13">
        <f>IFERROR(VLOOKUP($A42,'CONCENTRADO DE CLAVES'!$H$10:$AU$732,AI$8,FALSE),"")</f>
        <v>40519.19</v>
      </c>
      <c r="AJ42" s="13">
        <f>IFERROR(VLOOKUP($A42,'CONCENTRADO DE CLAVES'!$H$10:$AU$732,AJ$8,FALSE),"")</f>
        <v>41528.71</v>
      </c>
      <c r="AK42" s="13">
        <f>IFERROR(VLOOKUP($A42,'CONCENTRADO DE CLAVES'!$H$10:$AU$732,AK$8,FALSE),"")</f>
        <v>0</v>
      </c>
      <c r="AL42" s="37">
        <f>IFERROR(VLOOKUP($A42,'CONCENTRADO DE CLAVES'!$H$10:$AU$732,AL$8,FALSE),"")</f>
        <v>82047.899999999994</v>
      </c>
      <c r="AM42" s="69">
        <f>IFERROR(VLOOKUP($A42,'CONCENTRADO DE CLAVES'!$H$10:$AU$732,AM$8,FALSE),"")</f>
        <v>458881</v>
      </c>
    </row>
    <row r="43" spans="1:39" s="16" customFormat="1" x14ac:dyDescent="0.25">
      <c r="A43" s="16">
        <v>34</v>
      </c>
      <c r="B43" s="16" t="str">
        <f>IFERROR(VLOOKUP($A43,'CONCENTRADO DE CLAVES'!$H$10:$AU$732,B$8,FALSE),"")</f>
        <v>21121</v>
      </c>
      <c r="C43" s="16" t="str">
        <f>IFERROR(VLOOKUP($A43,'CONCENTRADO DE CLAVES'!$H$10:$AU$732,C$8,FALSE),"")</f>
        <v>04</v>
      </c>
      <c r="D43" s="16" t="str">
        <f>IFERROR(VLOOKUP($A43,'CONCENTRADO DE CLAVES'!$H$10:$AU$732,D$8,FALSE),"")</f>
        <v>012</v>
      </c>
      <c r="E43" s="16" t="str">
        <f>IFERROR(VLOOKUP($A43,'CONCENTRADO DE CLAVES'!$H$10:$AU$732,E$8,FALSE),"")</f>
        <v>00153</v>
      </c>
      <c r="F43" s="16" t="str">
        <f>IFERROR(VLOOKUP($A43,'CONCENTRADO DE CLAVES'!$H$10:$AU$732,F$8,FALSE),"")</f>
        <v>2</v>
      </c>
      <c r="G43" s="16" t="str">
        <f>IFERROR(VLOOKUP($A43,'CONCENTRADO DE CLAVES'!$H$10:$AU$732,G$8,FALSE),"")</f>
        <v>4</v>
      </c>
      <c r="H43" s="16" t="str">
        <f>IFERROR(VLOOKUP($A43,'CONCENTRADO DE CLAVES'!$H$10:$AU$732,H$8,FALSE),"")</f>
        <v>1</v>
      </c>
      <c r="I43" s="16" t="str">
        <f>IFERROR(VLOOKUP($A43,'CONCENTRADO DE CLAVES'!$H$10:$AU$732,I$8,FALSE),"")</f>
        <v>4</v>
      </c>
      <c r="J43" s="16" t="str">
        <f>IFERROR(VLOOKUP($A43,'CONCENTRADO DE CLAVES'!$H$10:$AU$732,J$8,FALSE),"")</f>
        <v>1</v>
      </c>
      <c r="K43" s="16" t="str">
        <f>IFERROR(VLOOKUP($A43,'CONCENTRADO DE CLAVES'!$H$10:$AU$732,K$8,FALSE),"")</f>
        <v>F</v>
      </c>
      <c r="L43" s="16" t="str">
        <f>IFERROR(VLOOKUP($A43,'CONCENTRADO DE CLAVES'!$H$10:$AU$732,L$8,FALSE),"")</f>
        <v>105</v>
      </c>
      <c r="M43" s="16" t="str">
        <f>IFERROR(VLOOKUP($A43,'CONCENTRADO DE CLAVES'!$H$10:$AU$732,M$8,FALSE),"")</f>
        <v>03</v>
      </c>
      <c r="N43" s="16" t="str">
        <f>IFERROR(VLOOKUP($A43,'CONCENTRADO DE CLAVES'!$H$10:$AU$732,N$8,FALSE),"")</f>
        <v>4152</v>
      </c>
      <c r="O43" s="16" t="str">
        <f>IFERROR(VLOOKUP($A43,'CONCENTRADO DE CLAVES'!$H$10:$AU$732,O$8,FALSE),"")</f>
        <v>00</v>
      </c>
      <c r="P43" s="16" t="str">
        <f>IFERROR(VLOOKUP($A43,'CONCENTRADO DE CLAVES'!$H$10:$AU$732,P$8,FALSE),"")</f>
        <v>1</v>
      </c>
      <c r="Q43" s="16" t="str">
        <f>IFERROR(VLOOKUP($A43,'CONCENTRADO DE CLAVES'!$H$10:$AU$732,Q$8,FALSE),"")</f>
        <v>00100</v>
      </c>
      <c r="R43" s="16" t="str">
        <f>IFERROR(VLOOKUP($A43,'CONCENTRADO DE CLAVES'!$H$10:$AU$732,R$8,FALSE),"")</f>
        <v>1</v>
      </c>
      <c r="S43" s="16" t="str">
        <f>IFERROR(VLOOKUP($A43,'CONCENTRADO DE CLAVES'!$H$10:$AU$732,S$8,FALSE),"")</f>
        <v>12</v>
      </c>
      <c r="T43" s="16" t="str">
        <f>IFERROR(VLOOKUP($A43,'CONCENTRADO DE CLAVES'!$H$10:$AU$732,T$8,FALSE),"")</f>
        <v>039</v>
      </c>
      <c r="U43" s="98" t="str">
        <f>IFERROR(VLOOKUP($A43,'CONCENTRADO DE CLAVES'!$H$10:$AU$732,U$8,FALSE),"")</f>
        <v>21121040120015324141F10503415200100100112039</v>
      </c>
      <c r="V43" s="31" t="str">
        <f>IFERROR(VLOOKUP($A43,'CONCENTRADO DE CLAVES'!$H$10:$AU$732,V$8,FALSE),"")</f>
        <v>CODE</v>
      </c>
      <c r="W43" s="13">
        <f>IFERROR(VLOOKUP($A43,'CONCENTRADO DE CLAVES'!$H$10:$AU$732,W$8,FALSE),"")</f>
        <v>0</v>
      </c>
      <c r="X43" s="13">
        <f>IFERROR(VLOOKUP($A43,'CONCENTRADO DE CLAVES'!$H$10:$AU$732,X$8,FALSE),"")</f>
        <v>0</v>
      </c>
      <c r="Y43" s="13">
        <f>IFERROR(VLOOKUP($A43,'CONCENTRADO DE CLAVES'!$H$10:$AU$732,Y$8,FALSE),"")</f>
        <v>0</v>
      </c>
      <c r="Z43" s="37">
        <f>IFERROR(VLOOKUP($A43,'CONCENTRADO DE CLAVES'!$H$10:$AU$732,Z$8,FALSE),"")</f>
        <v>0</v>
      </c>
      <c r="AA43" s="13">
        <f>IFERROR(VLOOKUP($A43,'CONCENTRADO DE CLAVES'!$H$10:$AU$732,AA$8,FALSE),"")</f>
        <v>4778.3500000000004</v>
      </c>
      <c r="AB43" s="13">
        <f>IFERROR(VLOOKUP($A43,'CONCENTRADO DE CLAVES'!$H$10:$AU$732,AB$8,FALSE),"")</f>
        <v>2260.0500000000002</v>
      </c>
      <c r="AC43" s="13">
        <f>IFERROR(VLOOKUP($A43,'CONCENTRADO DE CLAVES'!$H$10:$AU$732,AC$8,FALSE),"")</f>
        <v>2304.5300000000002</v>
      </c>
      <c r="AD43" s="37">
        <f>IFERROR(VLOOKUP($A43,'CONCENTRADO DE CLAVES'!$H$10:$AU$732,AD$8,FALSE),"")</f>
        <v>9342.93</v>
      </c>
      <c r="AE43" s="13">
        <f>IFERROR(VLOOKUP($A43,'CONCENTRADO DE CLAVES'!$H$10:$AU$732,AE$8,FALSE),"")</f>
        <v>8690.4599999999991</v>
      </c>
      <c r="AF43" s="13">
        <f>IFERROR(VLOOKUP($A43,'CONCENTRADO DE CLAVES'!$H$10:$AU$732,AF$8,FALSE),"")</f>
        <v>2337.81</v>
      </c>
      <c r="AG43" s="13">
        <f>IFERROR(VLOOKUP($A43,'CONCENTRADO DE CLAVES'!$H$10:$AU$732,AG$8,FALSE),"")</f>
        <v>2429.44</v>
      </c>
      <c r="AH43" s="37">
        <f>IFERROR(VLOOKUP($A43,'CONCENTRADO DE CLAVES'!$H$10:$AU$732,AH$8,FALSE),"")</f>
        <v>13457.71</v>
      </c>
      <c r="AI43" s="13">
        <f>IFERROR(VLOOKUP($A43,'CONCENTRADO DE CLAVES'!$H$10:$AU$732,AI$8,FALSE),"")</f>
        <v>2451.65</v>
      </c>
      <c r="AJ43" s="13">
        <f>IFERROR(VLOOKUP($A43,'CONCENTRADO DE CLAVES'!$H$10:$AU$732,AJ$8,FALSE),"")</f>
        <v>2512.71</v>
      </c>
      <c r="AK43" s="13">
        <f>IFERROR(VLOOKUP($A43,'CONCENTRADO DE CLAVES'!$H$10:$AU$732,AK$8,FALSE),"")</f>
        <v>0</v>
      </c>
      <c r="AL43" s="37">
        <f>IFERROR(VLOOKUP($A43,'CONCENTRADO DE CLAVES'!$H$10:$AU$732,AL$8,FALSE),"")</f>
        <v>4964.3600000000006</v>
      </c>
      <c r="AM43" s="69">
        <f>IFERROR(VLOOKUP($A43,'CONCENTRADO DE CLAVES'!$H$10:$AU$732,AM$8,FALSE),"")</f>
        <v>27765</v>
      </c>
    </row>
    <row r="44" spans="1:39" s="16" customFormat="1" x14ac:dyDescent="0.25">
      <c r="A44" s="16">
        <v>35</v>
      </c>
      <c r="B44" s="16" t="str">
        <f>IFERROR(VLOOKUP($A44,'CONCENTRADO DE CLAVES'!$H$10:$AU$732,B$8,FALSE),"")</f>
        <v>21121</v>
      </c>
      <c r="C44" s="16" t="str">
        <f>IFERROR(VLOOKUP($A44,'CONCENTRADO DE CLAVES'!$H$10:$AU$732,C$8,FALSE),"")</f>
        <v>04</v>
      </c>
      <c r="D44" s="16" t="str">
        <f>IFERROR(VLOOKUP($A44,'CONCENTRADO DE CLAVES'!$H$10:$AU$732,D$8,FALSE),"")</f>
        <v>012</v>
      </c>
      <c r="E44" s="16" t="str">
        <f>IFERROR(VLOOKUP($A44,'CONCENTRADO DE CLAVES'!$H$10:$AU$732,E$8,FALSE),"")</f>
        <v>00153</v>
      </c>
      <c r="F44" s="16" t="str">
        <f>IFERROR(VLOOKUP($A44,'CONCENTRADO DE CLAVES'!$H$10:$AU$732,F$8,FALSE),"")</f>
        <v>2</v>
      </c>
      <c r="G44" s="16" t="str">
        <f>IFERROR(VLOOKUP($A44,'CONCENTRADO DE CLAVES'!$H$10:$AU$732,G$8,FALSE),"")</f>
        <v>4</v>
      </c>
      <c r="H44" s="16" t="str">
        <f>IFERROR(VLOOKUP($A44,'CONCENTRADO DE CLAVES'!$H$10:$AU$732,H$8,FALSE),"")</f>
        <v>1</v>
      </c>
      <c r="I44" s="16" t="str">
        <f>IFERROR(VLOOKUP($A44,'CONCENTRADO DE CLAVES'!$H$10:$AU$732,I$8,FALSE),"")</f>
        <v>4</v>
      </c>
      <c r="J44" s="16" t="str">
        <f>IFERROR(VLOOKUP($A44,'CONCENTRADO DE CLAVES'!$H$10:$AU$732,J$8,FALSE),"")</f>
        <v>1</v>
      </c>
      <c r="K44" s="16" t="str">
        <f>IFERROR(VLOOKUP($A44,'CONCENTRADO DE CLAVES'!$H$10:$AU$732,K$8,FALSE),"")</f>
        <v>F</v>
      </c>
      <c r="L44" s="16" t="str">
        <f>IFERROR(VLOOKUP($A44,'CONCENTRADO DE CLAVES'!$H$10:$AU$732,L$8,FALSE),"")</f>
        <v>105</v>
      </c>
      <c r="M44" s="16" t="str">
        <f>IFERROR(VLOOKUP($A44,'CONCENTRADO DE CLAVES'!$H$10:$AU$732,M$8,FALSE),"")</f>
        <v>02</v>
      </c>
      <c r="N44" s="16" t="str">
        <f>IFERROR(VLOOKUP($A44,'CONCENTRADO DE CLAVES'!$H$10:$AU$732,N$8,FALSE),"")</f>
        <v>4152</v>
      </c>
      <c r="O44" s="16" t="str">
        <f>IFERROR(VLOOKUP($A44,'CONCENTRADO DE CLAVES'!$H$10:$AU$732,O$8,FALSE),"")</f>
        <v>00</v>
      </c>
      <c r="P44" s="16" t="str">
        <f>IFERROR(VLOOKUP($A44,'CONCENTRADO DE CLAVES'!$H$10:$AU$732,P$8,FALSE),"")</f>
        <v>1</v>
      </c>
      <c r="Q44" s="16" t="str">
        <f>IFERROR(VLOOKUP($A44,'CONCENTRADO DE CLAVES'!$H$10:$AU$732,Q$8,FALSE),"")</f>
        <v>00100</v>
      </c>
      <c r="R44" s="16" t="str">
        <f>IFERROR(VLOOKUP($A44,'CONCENTRADO DE CLAVES'!$H$10:$AU$732,R$8,FALSE),"")</f>
        <v>1</v>
      </c>
      <c r="S44" s="16" t="str">
        <f>IFERROR(VLOOKUP($A44,'CONCENTRADO DE CLAVES'!$H$10:$AU$732,S$8,FALSE),"")</f>
        <v>12</v>
      </c>
      <c r="T44" s="16" t="str">
        <f>IFERROR(VLOOKUP($A44,'CONCENTRADO DE CLAVES'!$H$10:$AU$732,T$8,FALSE),"")</f>
        <v>039</v>
      </c>
      <c r="U44" s="98" t="str">
        <f>IFERROR(VLOOKUP($A44,'CONCENTRADO DE CLAVES'!$H$10:$AU$732,U$8,FALSE),"")</f>
        <v>21121040120015324141F10502415200100100112039</v>
      </c>
      <c r="V44" s="31" t="str">
        <f>IFERROR(VLOOKUP($A44,'CONCENTRADO DE CLAVES'!$H$10:$AU$732,V$8,FALSE),"")</f>
        <v>CODE</v>
      </c>
      <c r="W44" s="13">
        <f>IFERROR(VLOOKUP($A44,'CONCENTRADO DE CLAVES'!$H$10:$AU$732,W$8,FALSE),"")</f>
        <v>0</v>
      </c>
      <c r="X44" s="13">
        <f>IFERROR(VLOOKUP($A44,'CONCENTRADO DE CLAVES'!$H$10:$AU$732,X$8,FALSE),"")</f>
        <v>0</v>
      </c>
      <c r="Y44" s="13">
        <f>IFERROR(VLOOKUP($A44,'CONCENTRADO DE CLAVES'!$H$10:$AU$732,Y$8,FALSE),"")</f>
        <v>0</v>
      </c>
      <c r="Z44" s="37">
        <f>IFERROR(VLOOKUP($A44,'CONCENTRADO DE CLAVES'!$H$10:$AU$732,Z$8,FALSE),"")</f>
        <v>0</v>
      </c>
      <c r="AA44" s="13">
        <f>IFERROR(VLOOKUP($A44,'CONCENTRADO DE CLAVES'!$H$10:$AU$732,AA$8,FALSE),"")</f>
        <v>9832.25</v>
      </c>
      <c r="AB44" s="13">
        <f>IFERROR(VLOOKUP($A44,'CONCENTRADO DE CLAVES'!$H$10:$AU$732,AB$8,FALSE),"")</f>
        <v>4650.43</v>
      </c>
      <c r="AC44" s="13">
        <f>IFERROR(VLOOKUP($A44,'CONCENTRADO DE CLAVES'!$H$10:$AU$732,AC$8,FALSE),"")</f>
        <v>4741.8999999999996</v>
      </c>
      <c r="AD44" s="37">
        <f>IFERROR(VLOOKUP($A44,'CONCENTRADO DE CLAVES'!$H$10:$AU$732,AD$8,FALSE),"")</f>
        <v>19224.580000000002</v>
      </c>
      <c r="AE44" s="13">
        <f>IFERROR(VLOOKUP($A44,'CONCENTRADO DE CLAVES'!$H$10:$AU$732,AE$8,FALSE),"")</f>
        <v>17882.02</v>
      </c>
      <c r="AF44" s="13">
        <f>IFERROR(VLOOKUP($A44,'CONCENTRADO DE CLAVES'!$H$10:$AU$732,AF$8,FALSE),"")</f>
        <v>4810.43</v>
      </c>
      <c r="AG44" s="13">
        <f>IFERROR(VLOOKUP($A44,'CONCENTRADO DE CLAVES'!$H$10:$AU$732,AG$8,FALSE),"")</f>
        <v>4998.96</v>
      </c>
      <c r="AH44" s="37">
        <f>IFERROR(VLOOKUP($A44,'CONCENTRADO DE CLAVES'!$H$10:$AU$732,AH$8,FALSE),"")</f>
        <v>27691.41</v>
      </c>
      <c r="AI44" s="13">
        <f>IFERROR(VLOOKUP($A44,'CONCENTRADO DE CLAVES'!$H$10:$AU$732,AI$8,FALSE),"")</f>
        <v>5044.67</v>
      </c>
      <c r="AJ44" s="13">
        <f>IFERROR(VLOOKUP($A44,'CONCENTRADO DE CLAVES'!$H$10:$AU$732,AJ$8,FALSE),"")</f>
        <v>5170.34</v>
      </c>
      <c r="AK44" s="13">
        <f>IFERROR(VLOOKUP($A44,'CONCENTRADO DE CLAVES'!$H$10:$AU$732,AK$8,FALSE),"")</f>
        <v>0</v>
      </c>
      <c r="AL44" s="37">
        <f>IFERROR(VLOOKUP($A44,'CONCENTRADO DE CLAVES'!$H$10:$AU$732,AL$8,FALSE),"")</f>
        <v>10215.01</v>
      </c>
      <c r="AM44" s="69">
        <f>IFERROR(VLOOKUP($A44,'CONCENTRADO DE CLAVES'!$H$10:$AU$732,AM$8,FALSE),"")</f>
        <v>57131</v>
      </c>
    </row>
    <row r="45" spans="1:39" s="16" customFormat="1" x14ac:dyDescent="0.25">
      <c r="A45" s="16">
        <v>36</v>
      </c>
      <c r="B45" s="16" t="str">
        <f>IFERROR(VLOOKUP($A45,'CONCENTRADO DE CLAVES'!$H$10:$AU$732,B$8,FALSE),"")</f>
        <v>21121</v>
      </c>
      <c r="C45" s="16" t="str">
        <f>IFERROR(VLOOKUP($A45,'CONCENTRADO DE CLAVES'!$H$10:$AU$732,C$8,FALSE),"")</f>
        <v>04</v>
      </c>
      <c r="D45" s="16" t="str">
        <f>IFERROR(VLOOKUP($A45,'CONCENTRADO DE CLAVES'!$H$10:$AU$732,D$8,FALSE),"")</f>
        <v>012</v>
      </c>
      <c r="E45" s="16" t="str">
        <f>IFERROR(VLOOKUP($A45,'CONCENTRADO DE CLAVES'!$H$10:$AU$732,E$8,FALSE),"")</f>
        <v>00153</v>
      </c>
      <c r="F45" s="16" t="str">
        <f>IFERROR(VLOOKUP($A45,'CONCENTRADO DE CLAVES'!$H$10:$AU$732,F$8,FALSE),"")</f>
        <v>2</v>
      </c>
      <c r="G45" s="16" t="str">
        <f>IFERROR(VLOOKUP($A45,'CONCENTRADO DE CLAVES'!$H$10:$AU$732,G$8,FALSE),"")</f>
        <v>4</v>
      </c>
      <c r="H45" s="16" t="str">
        <f>IFERROR(VLOOKUP($A45,'CONCENTRADO DE CLAVES'!$H$10:$AU$732,H$8,FALSE),"")</f>
        <v>1</v>
      </c>
      <c r="I45" s="16" t="str">
        <f>IFERROR(VLOOKUP($A45,'CONCENTRADO DE CLAVES'!$H$10:$AU$732,I$8,FALSE),"")</f>
        <v>4</v>
      </c>
      <c r="J45" s="16" t="str">
        <f>IFERROR(VLOOKUP($A45,'CONCENTRADO DE CLAVES'!$H$10:$AU$732,J$8,FALSE),"")</f>
        <v>1</v>
      </c>
      <c r="K45" s="16" t="str">
        <f>IFERROR(VLOOKUP($A45,'CONCENTRADO DE CLAVES'!$H$10:$AU$732,K$8,FALSE),"")</f>
        <v>F</v>
      </c>
      <c r="L45" s="16" t="str">
        <f>IFERROR(VLOOKUP($A45,'CONCENTRADO DE CLAVES'!$H$10:$AU$732,L$8,FALSE),"")</f>
        <v>105</v>
      </c>
      <c r="M45" s="16" t="str">
        <f>IFERROR(VLOOKUP($A45,'CONCENTRADO DE CLAVES'!$H$10:$AU$732,M$8,FALSE),"")</f>
        <v>01</v>
      </c>
      <c r="N45" s="16" t="str">
        <f>IFERROR(VLOOKUP($A45,'CONCENTRADO DE CLAVES'!$H$10:$AU$732,N$8,FALSE),"")</f>
        <v>4152</v>
      </c>
      <c r="O45" s="16" t="str">
        <f>IFERROR(VLOOKUP($A45,'CONCENTRADO DE CLAVES'!$H$10:$AU$732,O$8,FALSE),"")</f>
        <v>00</v>
      </c>
      <c r="P45" s="16" t="str">
        <f>IFERROR(VLOOKUP($A45,'CONCENTRADO DE CLAVES'!$H$10:$AU$732,P$8,FALSE),"")</f>
        <v>1</v>
      </c>
      <c r="Q45" s="16" t="str">
        <f>IFERROR(VLOOKUP($A45,'CONCENTRADO DE CLAVES'!$H$10:$AU$732,Q$8,FALSE),"")</f>
        <v>00100</v>
      </c>
      <c r="R45" s="16" t="str">
        <f>IFERROR(VLOOKUP($A45,'CONCENTRADO DE CLAVES'!$H$10:$AU$732,R$8,FALSE),"")</f>
        <v>1</v>
      </c>
      <c r="S45" s="16" t="str">
        <f>IFERROR(VLOOKUP($A45,'CONCENTRADO DE CLAVES'!$H$10:$AU$732,S$8,FALSE),"")</f>
        <v>12</v>
      </c>
      <c r="T45" s="16" t="str">
        <f>IFERROR(VLOOKUP($A45,'CONCENTRADO DE CLAVES'!$H$10:$AU$732,T$8,FALSE),"")</f>
        <v>039</v>
      </c>
      <c r="U45" s="98" t="str">
        <f>IFERROR(VLOOKUP($A45,'CONCENTRADO DE CLAVES'!$H$10:$AU$732,U$8,FALSE),"")</f>
        <v>21121040120015324141F10501415200100100112039</v>
      </c>
      <c r="V45" s="31" t="str">
        <f>IFERROR(VLOOKUP($A45,'CONCENTRADO DE CLAVES'!$H$10:$AU$732,V$8,FALSE),"")</f>
        <v>CODE</v>
      </c>
      <c r="W45" s="13">
        <f>IFERROR(VLOOKUP($A45,'CONCENTRADO DE CLAVES'!$H$10:$AU$732,W$8,FALSE),"")</f>
        <v>0</v>
      </c>
      <c r="X45" s="13">
        <f>IFERROR(VLOOKUP($A45,'CONCENTRADO DE CLAVES'!$H$10:$AU$732,X$8,FALSE),"")</f>
        <v>0</v>
      </c>
      <c r="Y45" s="13">
        <f>IFERROR(VLOOKUP($A45,'CONCENTRADO DE CLAVES'!$H$10:$AU$732,Y$8,FALSE),"")</f>
        <v>0</v>
      </c>
      <c r="Z45" s="37">
        <f>IFERROR(VLOOKUP($A45,'CONCENTRADO DE CLAVES'!$H$10:$AU$732,Z$8,FALSE),"")</f>
        <v>0</v>
      </c>
      <c r="AA45" s="13">
        <f>IFERROR(VLOOKUP($A45,'CONCENTRADO DE CLAVES'!$H$10:$AU$732,AA$8,FALSE),"")</f>
        <v>65685.91</v>
      </c>
      <c r="AB45" s="13">
        <f>IFERROR(VLOOKUP($A45,'CONCENTRADO DE CLAVES'!$H$10:$AU$732,AB$8,FALSE),"")</f>
        <v>31068.15</v>
      </c>
      <c r="AC45" s="13">
        <f>IFERROR(VLOOKUP($A45,'CONCENTRADO DE CLAVES'!$H$10:$AU$732,AC$8,FALSE),"")</f>
        <v>31678.89</v>
      </c>
      <c r="AD45" s="37">
        <f>IFERROR(VLOOKUP($A45,'CONCENTRADO DE CLAVES'!$H$10:$AU$732,AD$8,FALSE),"")</f>
        <v>128432.95</v>
      </c>
      <c r="AE45" s="13">
        <f>IFERROR(VLOOKUP($A45,'CONCENTRADO DE CLAVES'!$H$10:$AU$732,AE$8,FALSE),"")</f>
        <v>119463.66</v>
      </c>
      <c r="AF45" s="13">
        <f>IFERROR(VLOOKUP($A45,'CONCENTRADO DE CLAVES'!$H$10:$AU$732,AF$8,FALSE),"")</f>
        <v>32136.87</v>
      </c>
      <c r="AG45" s="13">
        <f>IFERROR(VLOOKUP($A45,'CONCENTRADO DE CLAVES'!$H$10:$AU$732,AG$8,FALSE),"")</f>
        <v>33396.39</v>
      </c>
      <c r="AH45" s="37">
        <f>IFERROR(VLOOKUP($A45,'CONCENTRADO DE CLAVES'!$H$10:$AU$732,AH$8,FALSE),"")</f>
        <v>184996.91999999998</v>
      </c>
      <c r="AI45" s="13">
        <f>IFERROR(VLOOKUP($A45,'CONCENTRADO DE CLAVES'!$H$10:$AU$732,AI$8,FALSE),"")</f>
        <v>33701.730000000003</v>
      </c>
      <c r="AJ45" s="13">
        <f>IFERROR(VLOOKUP($A45,'CONCENTRADO DE CLAVES'!$H$10:$AU$732,AJ$8,FALSE),"")</f>
        <v>34541.4</v>
      </c>
      <c r="AK45" s="13">
        <f>IFERROR(VLOOKUP($A45,'CONCENTRADO DE CLAVES'!$H$10:$AU$732,AK$8,FALSE),"")</f>
        <v>0</v>
      </c>
      <c r="AL45" s="37">
        <f>IFERROR(VLOOKUP($A45,'CONCENTRADO DE CLAVES'!$H$10:$AU$732,AL$8,FALSE),"")</f>
        <v>68243.13</v>
      </c>
      <c r="AM45" s="69">
        <f>IFERROR(VLOOKUP($A45,'CONCENTRADO DE CLAVES'!$H$10:$AU$732,AM$8,FALSE),"")</f>
        <v>381673</v>
      </c>
    </row>
    <row r="46" spans="1:39" s="16" customFormat="1" x14ac:dyDescent="0.25">
      <c r="A46" s="16">
        <v>37</v>
      </c>
      <c r="B46" s="16" t="str">
        <f>IFERROR(VLOOKUP($A46,'CONCENTRADO DE CLAVES'!$H$10:$AU$732,B$8,FALSE),"")</f>
        <v>21121</v>
      </c>
      <c r="C46" s="16" t="str">
        <f>IFERROR(VLOOKUP($A46,'CONCENTRADO DE CLAVES'!$H$10:$AU$732,C$8,FALSE),"")</f>
        <v>04</v>
      </c>
      <c r="D46" s="16" t="str">
        <f>IFERROR(VLOOKUP($A46,'CONCENTRADO DE CLAVES'!$H$10:$AU$732,D$8,FALSE),"")</f>
        <v>012</v>
      </c>
      <c r="E46" s="16" t="str">
        <f>IFERROR(VLOOKUP($A46,'CONCENTRADO DE CLAVES'!$H$10:$AU$732,E$8,FALSE),"")</f>
        <v>00153</v>
      </c>
      <c r="F46" s="16" t="str">
        <f>IFERROR(VLOOKUP($A46,'CONCENTRADO DE CLAVES'!$H$10:$AU$732,F$8,FALSE),"")</f>
        <v>2</v>
      </c>
      <c r="G46" s="16" t="str">
        <f>IFERROR(VLOOKUP($A46,'CONCENTRADO DE CLAVES'!$H$10:$AU$732,G$8,FALSE),"")</f>
        <v>4</v>
      </c>
      <c r="H46" s="16" t="str">
        <f>IFERROR(VLOOKUP($A46,'CONCENTRADO DE CLAVES'!$H$10:$AU$732,H$8,FALSE),"")</f>
        <v>1</v>
      </c>
      <c r="I46" s="16" t="str">
        <f>IFERROR(VLOOKUP($A46,'CONCENTRADO DE CLAVES'!$H$10:$AU$732,I$8,FALSE),"")</f>
        <v>4</v>
      </c>
      <c r="J46" s="16" t="str">
        <f>IFERROR(VLOOKUP($A46,'CONCENTRADO DE CLAVES'!$H$10:$AU$732,J$8,FALSE),"")</f>
        <v>1</v>
      </c>
      <c r="K46" s="16" t="str">
        <f>IFERROR(VLOOKUP($A46,'CONCENTRADO DE CLAVES'!$H$10:$AU$732,K$8,FALSE),"")</f>
        <v>E</v>
      </c>
      <c r="L46" s="16" t="str">
        <f>IFERROR(VLOOKUP($A46,'CONCENTRADO DE CLAVES'!$H$10:$AU$732,L$8,FALSE),"")</f>
        <v>107</v>
      </c>
      <c r="M46" s="16" t="str">
        <f>IFERROR(VLOOKUP($A46,'CONCENTRADO DE CLAVES'!$H$10:$AU$732,M$8,FALSE),"")</f>
        <v>03</v>
      </c>
      <c r="N46" s="16" t="str">
        <f>IFERROR(VLOOKUP($A46,'CONCENTRADO DE CLAVES'!$H$10:$AU$732,N$8,FALSE),"")</f>
        <v>4152</v>
      </c>
      <c r="O46" s="16" t="str">
        <f>IFERROR(VLOOKUP($A46,'CONCENTRADO DE CLAVES'!$H$10:$AU$732,O$8,FALSE),"")</f>
        <v>00</v>
      </c>
      <c r="P46" s="16" t="str">
        <f>IFERROR(VLOOKUP($A46,'CONCENTRADO DE CLAVES'!$H$10:$AU$732,P$8,FALSE),"")</f>
        <v>1</v>
      </c>
      <c r="Q46" s="16" t="str">
        <f>IFERROR(VLOOKUP($A46,'CONCENTRADO DE CLAVES'!$H$10:$AU$732,Q$8,FALSE),"")</f>
        <v>00100</v>
      </c>
      <c r="R46" s="16" t="str">
        <f>IFERROR(VLOOKUP($A46,'CONCENTRADO DE CLAVES'!$H$10:$AU$732,R$8,FALSE),"")</f>
        <v>1</v>
      </c>
      <c r="S46" s="16" t="str">
        <f>IFERROR(VLOOKUP($A46,'CONCENTRADO DE CLAVES'!$H$10:$AU$732,S$8,FALSE),"")</f>
        <v>12</v>
      </c>
      <c r="T46" s="16" t="str">
        <f>IFERROR(VLOOKUP($A46,'CONCENTRADO DE CLAVES'!$H$10:$AU$732,T$8,FALSE),"")</f>
        <v>039</v>
      </c>
      <c r="U46" s="98" t="str">
        <f>IFERROR(VLOOKUP($A46,'CONCENTRADO DE CLAVES'!$H$10:$AU$732,U$8,FALSE),"")</f>
        <v>21121040120015324141E10703415200100100112039</v>
      </c>
      <c r="V46" s="31" t="str">
        <f>IFERROR(VLOOKUP($A46,'CONCENTRADO DE CLAVES'!$H$10:$AU$732,V$8,FALSE),"")</f>
        <v>CODE</v>
      </c>
      <c r="W46" s="13">
        <f>IFERROR(VLOOKUP($A46,'CONCENTRADO DE CLAVES'!$H$10:$AU$732,W$8,FALSE),"")</f>
        <v>0</v>
      </c>
      <c r="X46" s="13">
        <f>IFERROR(VLOOKUP($A46,'CONCENTRADO DE CLAVES'!$H$10:$AU$732,X$8,FALSE),"")</f>
        <v>0</v>
      </c>
      <c r="Y46" s="13">
        <f>IFERROR(VLOOKUP($A46,'CONCENTRADO DE CLAVES'!$H$10:$AU$732,Y$8,FALSE),"")</f>
        <v>0</v>
      </c>
      <c r="Z46" s="37">
        <f>IFERROR(VLOOKUP($A46,'CONCENTRADO DE CLAVES'!$H$10:$AU$732,Z$8,FALSE),"")</f>
        <v>0</v>
      </c>
      <c r="AA46" s="13">
        <f>IFERROR(VLOOKUP($A46,'CONCENTRADO DE CLAVES'!$H$10:$AU$732,AA$8,FALSE),"")</f>
        <v>1134213</v>
      </c>
      <c r="AB46" s="13">
        <f>IFERROR(VLOOKUP($A46,'CONCENTRADO DE CLAVES'!$H$10:$AU$732,AB$8,FALSE),"")</f>
        <v>536460.97</v>
      </c>
      <c r="AC46" s="13">
        <f>IFERROR(VLOOKUP($A46,'CONCENTRADO DE CLAVES'!$H$10:$AU$732,AC$8,FALSE),"")</f>
        <v>547005.72</v>
      </c>
      <c r="AD46" s="37">
        <f>IFERROR(VLOOKUP($A46,'CONCENTRADO DE CLAVES'!$H$10:$AU$732,AD$8,FALSE),"")</f>
        <v>2217679.69</v>
      </c>
      <c r="AE46" s="13">
        <f>IFERROR(VLOOKUP($A46,'CONCENTRADO DE CLAVES'!$H$10:$AU$732,AE$8,FALSE),"")</f>
        <v>2062804.6</v>
      </c>
      <c r="AF46" s="13">
        <f>IFERROR(VLOOKUP($A46,'CONCENTRADO DE CLAVES'!$H$10:$AU$732,AF$8,FALSE),"")</f>
        <v>554914.21</v>
      </c>
      <c r="AG46" s="13">
        <f>IFERROR(VLOOKUP($A46,'CONCENTRADO DE CLAVES'!$H$10:$AU$732,AG$8,FALSE),"")</f>
        <v>576662.63</v>
      </c>
      <c r="AH46" s="37">
        <f>IFERROR(VLOOKUP($A46,'CONCENTRADO DE CLAVES'!$H$10:$AU$732,AH$8,FALSE),"")</f>
        <v>3194381.44</v>
      </c>
      <c r="AI46" s="13">
        <f>IFERROR(VLOOKUP($A46,'CONCENTRADO DE CLAVES'!$H$10:$AU$732,AI$8,FALSE),"")</f>
        <v>581934.97</v>
      </c>
      <c r="AJ46" s="13">
        <f>IFERROR(VLOOKUP($A46,'CONCENTRADO DE CLAVES'!$H$10:$AU$732,AJ$8,FALSE),"")</f>
        <v>596433.18999999994</v>
      </c>
      <c r="AK46" s="13">
        <f>IFERROR(VLOOKUP($A46,'CONCENTRADO DE CLAVES'!$H$10:$AU$732,AK$8,FALSE),"")</f>
        <v>0</v>
      </c>
      <c r="AL46" s="37">
        <f>IFERROR(VLOOKUP($A46,'CONCENTRADO DE CLAVES'!$H$10:$AU$732,AL$8,FALSE),"")</f>
        <v>1178368.1599999999</v>
      </c>
      <c r="AM46" s="69">
        <f>IFERROR(VLOOKUP($A46,'CONCENTRADO DE CLAVES'!$H$10:$AU$732,AM$8,FALSE),"")</f>
        <v>6590429.2899999991</v>
      </c>
    </row>
    <row r="47" spans="1:39" s="16" customFormat="1" x14ac:dyDescent="0.25">
      <c r="A47" s="16">
        <v>38</v>
      </c>
      <c r="B47" s="16" t="str">
        <f>IFERROR(VLOOKUP($A47,'CONCENTRADO DE CLAVES'!$H$10:$AU$732,B$8,FALSE),"")</f>
        <v>21121</v>
      </c>
      <c r="C47" s="16" t="str">
        <f>IFERROR(VLOOKUP($A47,'CONCENTRADO DE CLAVES'!$H$10:$AU$732,C$8,FALSE),"")</f>
        <v>04</v>
      </c>
      <c r="D47" s="16" t="str">
        <f>IFERROR(VLOOKUP($A47,'CONCENTRADO DE CLAVES'!$H$10:$AU$732,D$8,FALSE),"")</f>
        <v>013</v>
      </c>
      <c r="E47" s="16" t="str">
        <f>IFERROR(VLOOKUP($A47,'CONCENTRADO DE CLAVES'!$H$10:$AU$732,E$8,FALSE),"")</f>
        <v>00154</v>
      </c>
      <c r="F47" s="16" t="str">
        <f>IFERROR(VLOOKUP($A47,'CONCENTRADO DE CLAVES'!$H$10:$AU$732,F$8,FALSE),"")</f>
        <v>2</v>
      </c>
      <c r="G47" s="16" t="str">
        <f>IFERROR(VLOOKUP($A47,'CONCENTRADO DE CLAVES'!$H$10:$AU$732,G$8,FALSE),"")</f>
        <v>5</v>
      </c>
      <c r="H47" s="16" t="str">
        <f>IFERROR(VLOOKUP($A47,'CONCENTRADO DE CLAVES'!$H$10:$AU$732,H$8,FALSE),"")</f>
        <v>2</v>
      </c>
      <c r="I47" s="16" t="str">
        <f>IFERROR(VLOOKUP($A47,'CONCENTRADO DE CLAVES'!$H$10:$AU$732,I$8,FALSE),"")</f>
        <v>3</v>
      </c>
      <c r="J47" s="16" t="str">
        <f>IFERROR(VLOOKUP($A47,'CONCENTRADO DE CLAVES'!$H$10:$AU$732,J$8,FALSE),"")</f>
        <v>3</v>
      </c>
      <c r="K47" s="16" t="str">
        <f>IFERROR(VLOOKUP($A47,'CONCENTRADO DE CLAVES'!$H$10:$AU$732,K$8,FALSE),"")</f>
        <v>E</v>
      </c>
      <c r="L47" s="16" t="str">
        <f>IFERROR(VLOOKUP($A47,'CONCENTRADO DE CLAVES'!$H$10:$AU$732,L$8,FALSE),"")</f>
        <v>151</v>
      </c>
      <c r="M47" s="16" t="str">
        <f>IFERROR(VLOOKUP($A47,'CONCENTRADO DE CLAVES'!$H$10:$AU$732,M$8,FALSE),"")</f>
        <v>01</v>
      </c>
      <c r="N47" s="16" t="str">
        <f>IFERROR(VLOOKUP($A47,'CONCENTRADO DE CLAVES'!$H$10:$AU$732,N$8,FALSE),"")</f>
        <v>4152</v>
      </c>
      <c r="O47" s="16" t="str">
        <f>IFERROR(VLOOKUP($A47,'CONCENTRADO DE CLAVES'!$H$10:$AU$732,O$8,FALSE),"")</f>
        <v>00</v>
      </c>
      <c r="P47" s="16" t="str">
        <f>IFERROR(VLOOKUP($A47,'CONCENTRADO DE CLAVES'!$H$10:$AU$732,P$8,FALSE),"")</f>
        <v>5</v>
      </c>
      <c r="Q47" s="16" t="str">
        <f>IFERROR(VLOOKUP($A47,'CONCENTRADO DE CLAVES'!$H$10:$AU$732,Q$8,FALSE),"")</f>
        <v>05615</v>
      </c>
      <c r="R47" s="16" t="str">
        <f>IFERROR(VLOOKUP($A47,'CONCENTRADO DE CLAVES'!$H$10:$AU$732,R$8,FALSE),"")</f>
        <v>1</v>
      </c>
      <c r="S47" s="16" t="str">
        <f>IFERROR(VLOOKUP($A47,'CONCENTRADO DE CLAVES'!$H$10:$AU$732,S$8,FALSE),"")</f>
        <v>20</v>
      </c>
      <c r="T47" s="16" t="str">
        <f>IFERROR(VLOOKUP($A47,'CONCENTRADO DE CLAVES'!$H$10:$AU$732,T$8,FALSE),"")</f>
        <v>150</v>
      </c>
      <c r="U47" s="98" t="str">
        <f>IFERROR(VLOOKUP($A47,'CONCENTRADO DE CLAVES'!$H$10:$AU$732,U$8,FALSE),"")</f>
        <v>21121040130015425233E15101415200505615120150</v>
      </c>
      <c r="V47" s="31" t="str">
        <f>IFERROR(VLOOKUP($A47,'CONCENTRADO DE CLAVES'!$H$10:$AU$732,V$8,FALSE),"")</f>
        <v>IDEFT</v>
      </c>
      <c r="W47" s="13">
        <f>IFERROR(VLOOKUP($A47,'CONCENTRADO DE CLAVES'!$H$10:$AU$732,W$8,FALSE),"")</f>
        <v>0</v>
      </c>
      <c r="X47" s="13">
        <f>IFERROR(VLOOKUP($A47,'CONCENTRADO DE CLAVES'!$H$10:$AU$732,X$8,FALSE),"")</f>
        <v>0</v>
      </c>
      <c r="Y47" s="13">
        <f>IFERROR(VLOOKUP($A47,'CONCENTRADO DE CLAVES'!$H$10:$AU$732,Y$8,FALSE),"")</f>
        <v>100000</v>
      </c>
      <c r="Z47" s="37">
        <f>IFERROR(VLOOKUP($A47,'CONCENTRADO DE CLAVES'!$H$10:$AU$732,Z$8,FALSE),"")</f>
        <v>100000</v>
      </c>
      <c r="AA47" s="13">
        <f>IFERROR(VLOOKUP($A47,'CONCENTRADO DE CLAVES'!$H$10:$AU$732,AA$8,FALSE),"")</f>
        <v>0</v>
      </c>
      <c r="AB47" s="13">
        <f>IFERROR(VLOOKUP($A47,'CONCENTRADO DE CLAVES'!$H$10:$AU$732,AB$8,FALSE),"")</f>
        <v>0</v>
      </c>
      <c r="AC47" s="13">
        <f>IFERROR(VLOOKUP($A47,'CONCENTRADO DE CLAVES'!$H$10:$AU$732,AC$8,FALSE),"")</f>
        <v>100000</v>
      </c>
      <c r="AD47" s="37">
        <f>IFERROR(VLOOKUP($A47,'CONCENTRADO DE CLAVES'!$H$10:$AU$732,AD$8,FALSE),"")</f>
        <v>100000</v>
      </c>
      <c r="AE47" s="13">
        <f>IFERROR(VLOOKUP($A47,'CONCENTRADO DE CLAVES'!$H$10:$AU$732,AE$8,FALSE),"")</f>
        <v>100000</v>
      </c>
      <c r="AF47" s="13">
        <f>IFERROR(VLOOKUP($A47,'CONCENTRADO DE CLAVES'!$H$10:$AU$732,AF$8,FALSE),"")</f>
        <v>500000.89</v>
      </c>
      <c r="AG47" s="13">
        <f>IFERROR(VLOOKUP($A47,'CONCENTRADO DE CLAVES'!$H$10:$AU$732,AG$8,FALSE),"")</f>
        <v>100000</v>
      </c>
      <c r="AH47" s="37">
        <f>IFERROR(VLOOKUP($A47,'CONCENTRADO DE CLAVES'!$H$10:$AU$732,AH$8,FALSE),"")</f>
        <v>700000.89</v>
      </c>
      <c r="AI47" s="13">
        <f>IFERROR(VLOOKUP($A47,'CONCENTRADO DE CLAVES'!$H$10:$AU$732,AI$8,FALSE),"")</f>
        <v>67209</v>
      </c>
      <c r="AJ47" s="13">
        <f>IFERROR(VLOOKUP($A47,'CONCENTRADO DE CLAVES'!$H$10:$AU$732,AJ$8,FALSE),"")</f>
        <v>0</v>
      </c>
      <c r="AK47" s="13">
        <f>IFERROR(VLOOKUP($A47,'CONCENTRADO DE CLAVES'!$H$10:$AU$732,AK$8,FALSE),"")</f>
        <v>166043.1</v>
      </c>
      <c r="AL47" s="37">
        <f>IFERROR(VLOOKUP($A47,'CONCENTRADO DE CLAVES'!$H$10:$AU$732,AL$8,FALSE),"")</f>
        <v>233252.1</v>
      </c>
      <c r="AM47" s="69">
        <f>IFERROR(VLOOKUP($A47,'CONCENTRADO DE CLAVES'!$H$10:$AU$732,AM$8,FALSE),"")</f>
        <v>1133252.99</v>
      </c>
    </row>
    <row r="48" spans="1:39" s="16" customFormat="1" x14ac:dyDescent="0.25">
      <c r="A48" s="16">
        <v>39</v>
      </c>
      <c r="B48" s="16" t="str">
        <f>IFERROR(VLOOKUP($A48,'CONCENTRADO DE CLAVES'!$H$10:$AU$732,B$8,FALSE),"")</f>
        <v>21121</v>
      </c>
      <c r="C48" s="16" t="str">
        <f>IFERROR(VLOOKUP($A48,'CONCENTRADO DE CLAVES'!$H$10:$AU$732,C$8,FALSE),"")</f>
        <v>04</v>
      </c>
      <c r="D48" s="16" t="str">
        <f>IFERROR(VLOOKUP($A48,'CONCENTRADO DE CLAVES'!$H$10:$AU$732,D$8,FALSE),"")</f>
        <v>013</v>
      </c>
      <c r="E48" s="16" t="str">
        <f>IFERROR(VLOOKUP($A48,'CONCENTRADO DE CLAVES'!$H$10:$AU$732,E$8,FALSE),"")</f>
        <v>00154</v>
      </c>
      <c r="F48" s="16" t="str">
        <f>IFERROR(VLOOKUP($A48,'CONCENTRADO DE CLAVES'!$H$10:$AU$732,F$8,FALSE),"")</f>
        <v>2</v>
      </c>
      <c r="G48" s="16" t="str">
        <f>IFERROR(VLOOKUP($A48,'CONCENTRADO DE CLAVES'!$H$10:$AU$732,G$8,FALSE),"")</f>
        <v>5</v>
      </c>
      <c r="H48" s="16" t="str">
        <f>IFERROR(VLOOKUP($A48,'CONCENTRADO DE CLAVES'!$H$10:$AU$732,H$8,FALSE),"")</f>
        <v>2</v>
      </c>
      <c r="I48" s="16" t="str">
        <f>IFERROR(VLOOKUP($A48,'CONCENTRADO DE CLAVES'!$H$10:$AU$732,I$8,FALSE),"")</f>
        <v>3</v>
      </c>
      <c r="J48" s="16" t="str">
        <f>IFERROR(VLOOKUP($A48,'CONCENTRADO DE CLAVES'!$H$10:$AU$732,J$8,FALSE),"")</f>
        <v>3</v>
      </c>
      <c r="K48" s="16" t="str">
        <f>IFERROR(VLOOKUP($A48,'CONCENTRADO DE CLAVES'!$H$10:$AU$732,K$8,FALSE),"")</f>
        <v>E</v>
      </c>
      <c r="L48" s="16" t="str">
        <f>IFERROR(VLOOKUP($A48,'CONCENTRADO DE CLAVES'!$H$10:$AU$732,L$8,FALSE),"")</f>
        <v>151</v>
      </c>
      <c r="M48" s="16" t="str">
        <f>IFERROR(VLOOKUP($A48,'CONCENTRADO DE CLAVES'!$H$10:$AU$732,M$8,FALSE),"")</f>
        <v>01</v>
      </c>
      <c r="N48" s="16" t="str">
        <f>IFERROR(VLOOKUP($A48,'CONCENTRADO DE CLAVES'!$H$10:$AU$732,N$8,FALSE),"")</f>
        <v>4152</v>
      </c>
      <c r="O48" s="16" t="str">
        <f>IFERROR(VLOOKUP($A48,'CONCENTRADO DE CLAVES'!$H$10:$AU$732,O$8,FALSE),"")</f>
        <v>00</v>
      </c>
      <c r="P48" s="16" t="str">
        <f>IFERROR(VLOOKUP($A48,'CONCENTRADO DE CLAVES'!$H$10:$AU$732,P$8,FALSE),"")</f>
        <v>1</v>
      </c>
      <c r="Q48" s="16" t="str">
        <f>IFERROR(VLOOKUP($A48,'CONCENTRADO DE CLAVES'!$H$10:$AU$732,Q$8,FALSE),"")</f>
        <v>00100</v>
      </c>
      <c r="R48" s="16" t="str">
        <f>IFERROR(VLOOKUP($A48,'CONCENTRADO DE CLAVES'!$H$10:$AU$732,R$8,FALSE),"")</f>
        <v>1</v>
      </c>
      <c r="S48" s="16" t="str">
        <f>IFERROR(VLOOKUP($A48,'CONCENTRADO DE CLAVES'!$H$10:$AU$732,S$8,FALSE),"")</f>
        <v>20</v>
      </c>
      <c r="T48" s="16" t="str">
        <f>IFERROR(VLOOKUP($A48,'CONCENTRADO DE CLAVES'!$H$10:$AU$732,T$8,FALSE),"")</f>
        <v>150</v>
      </c>
      <c r="U48" s="98" t="str">
        <f>IFERROR(VLOOKUP($A48,'CONCENTRADO DE CLAVES'!$H$10:$AU$732,U$8,FALSE),"")</f>
        <v>21121040130015425233E15101415200100100120150</v>
      </c>
      <c r="V48" s="31" t="str">
        <f>IFERROR(VLOOKUP($A48,'CONCENTRADO DE CLAVES'!$H$10:$AU$732,V$8,FALSE),"")</f>
        <v>IDEFT</v>
      </c>
      <c r="W48" s="13">
        <f>IFERROR(VLOOKUP($A48,'CONCENTRADO DE CLAVES'!$H$10:$AU$732,W$8,FALSE),"")</f>
        <v>0</v>
      </c>
      <c r="X48" s="13">
        <f>IFERROR(VLOOKUP($A48,'CONCENTRADO DE CLAVES'!$H$10:$AU$732,X$8,FALSE),"")</f>
        <v>0</v>
      </c>
      <c r="Y48" s="13">
        <f>IFERROR(VLOOKUP($A48,'CONCENTRADO DE CLAVES'!$H$10:$AU$732,Y$8,FALSE),"")</f>
        <v>0</v>
      </c>
      <c r="Z48" s="37">
        <f>IFERROR(VLOOKUP($A48,'CONCENTRADO DE CLAVES'!$H$10:$AU$732,Z$8,FALSE),"")</f>
        <v>0</v>
      </c>
      <c r="AA48" s="13">
        <f>IFERROR(VLOOKUP($A48,'CONCENTRADO DE CLAVES'!$H$10:$AU$732,AA$8,FALSE),"")</f>
        <v>0</v>
      </c>
      <c r="AB48" s="13">
        <f>IFERROR(VLOOKUP($A48,'CONCENTRADO DE CLAVES'!$H$10:$AU$732,AB$8,FALSE),"")</f>
        <v>0</v>
      </c>
      <c r="AC48" s="13">
        <f>IFERROR(VLOOKUP($A48,'CONCENTRADO DE CLAVES'!$H$10:$AU$732,AC$8,FALSE),"")</f>
        <v>192180.33</v>
      </c>
      <c r="AD48" s="37">
        <f>IFERROR(VLOOKUP($A48,'CONCENTRADO DE CLAVES'!$H$10:$AU$732,AD$8,FALSE),"")</f>
        <v>192180.33</v>
      </c>
      <c r="AE48" s="13">
        <f>IFERROR(VLOOKUP($A48,'CONCENTRADO DE CLAVES'!$H$10:$AU$732,AE$8,FALSE),"")</f>
        <v>66666.66</v>
      </c>
      <c r="AF48" s="13">
        <f>IFERROR(VLOOKUP($A48,'CONCENTRADO DE CLAVES'!$H$10:$AU$732,AF$8,FALSE),"")</f>
        <v>500000</v>
      </c>
      <c r="AG48" s="13">
        <f>IFERROR(VLOOKUP($A48,'CONCENTRADO DE CLAVES'!$H$10:$AU$732,AG$8,FALSE),"")</f>
        <v>66667</v>
      </c>
      <c r="AH48" s="37">
        <f>IFERROR(VLOOKUP($A48,'CONCENTRADO DE CLAVES'!$H$10:$AU$732,AH$8,FALSE),"")</f>
        <v>633333.66</v>
      </c>
      <c r="AI48" s="13">
        <f>IFERROR(VLOOKUP($A48,'CONCENTRADO DE CLAVES'!$H$10:$AU$732,AI$8,FALSE),"")</f>
        <v>50000</v>
      </c>
      <c r="AJ48" s="13">
        <f>IFERROR(VLOOKUP($A48,'CONCENTRADO DE CLAVES'!$H$10:$AU$732,AJ$8,FALSE),"")</f>
        <v>170186</v>
      </c>
      <c r="AK48" s="13">
        <f>IFERROR(VLOOKUP($A48,'CONCENTRADO DE CLAVES'!$H$10:$AU$732,AK$8,FALSE),"")</f>
        <v>0</v>
      </c>
      <c r="AL48" s="37">
        <f>IFERROR(VLOOKUP($A48,'CONCENTRADO DE CLAVES'!$H$10:$AU$732,AL$8,FALSE),"")</f>
        <v>220186</v>
      </c>
      <c r="AM48" s="69">
        <f>IFERROR(VLOOKUP($A48,'CONCENTRADO DE CLAVES'!$H$10:$AU$732,AM$8,FALSE),"")</f>
        <v>1045699.99</v>
      </c>
    </row>
    <row r="49" spans="1:39" s="16" customFormat="1" x14ac:dyDescent="0.25">
      <c r="A49" s="16">
        <v>40</v>
      </c>
      <c r="B49" s="16" t="str">
        <f>IFERROR(VLOOKUP($A49,'CONCENTRADO DE CLAVES'!$H$10:$AU$732,B$8,FALSE),"")</f>
        <v>21121</v>
      </c>
      <c r="C49" s="16" t="str">
        <f>IFERROR(VLOOKUP($A49,'CONCENTRADO DE CLAVES'!$H$10:$AU$732,C$8,FALSE),"")</f>
        <v>04</v>
      </c>
      <c r="D49" s="16" t="str">
        <f>IFERROR(VLOOKUP($A49,'CONCENTRADO DE CLAVES'!$H$10:$AU$732,D$8,FALSE),"")</f>
        <v>014</v>
      </c>
      <c r="E49" s="16" t="str">
        <f>IFERROR(VLOOKUP($A49,'CONCENTRADO DE CLAVES'!$H$10:$AU$732,E$8,FALSE),"")</f>
        <v>00155</v>
      </c>
      <c r="F49" s="16" t="str">
        <f>IFERROR(VLOOKUP($A49,'CONCENTRADO DE CLAVES'!$H$10:$AU$732,F$8,FALSE),"")</f>
        <v>2</v>
      </c>
      <c r="G49" s="16" t="str">
        <f>IFERROR(VLOOKUP($A49,'CONCENTRADO DE CLAVES'!$H$10:$AU$732,G$8,FALSE),"")</f>
        <v>5</v>
      </c>
      <c r="H49" s="16" t="str">
        <f>IFERROR(VLOOKUP($A49,'CONCENTRADO DE CLAVES'!$H$10:$AU$732,H$8,FALSE),"")</f>
        <v>5</v>
      </c>
      <c r="I49" s="16" t="str">
        <f>IFERROR(VLOOKUP($A49,'CONCENTRADO DE CLAVES'!$H$10:$AU$732,I$8,FALSE),"")</f>
        <v>3</v>
      </c>
      <c r="J49" s="16" t="str">
        <f>IFERROR(VLOOKUP($A49,'CONCENTRADO DE CLAVES'!$H$10:$AU$732,J$8,FALSE),"")</f>
        <v>3</v>
      </c>
      <c r="K49" s="16" t="str">
        <f>IFERROR(VLOOKUP($A49,'CONCENTRADO DE CLAVES'!$H$10:$AU$732,K$8,FALSE),"")</f>
        <v>E</v>
      </c>
      <c r="L49" s="16" t="str">
        <f>IFERROR(VLOOKUP($A49,'CONCENTRADO DE CLAVES'!$H$10:$AU$732,L$8,FALSE),"")</f>
        <v>152</v>
      </c>
      <c r="M49" s="16" t="str">
        <f>IFERROR(VLOOKUP($A49,'CONCENTRADO DE CLAVES'!$H$10:$AU$732,M$8,FALSE),"")</f>
        <v>03</v>
      </c>
      <c r="N49" s="16" t="str">
        <f>IFERROR(VLOOKUP($A49,'CONCENTRADO DE CLAVES'!$H$10:$AU$732,N$8,FALSE),"")</f>
        <v>4152</v>
      </c>
      <c r="O49" s="16" t="str">
        <f>IFERROR(VLOOKUP($A49,'CONCENTRADO DE CLAVES'!$H$10:$AU$732,O$8,FALSE),"")</f>
        <v>00</v>
      </c>
      <c r="P49" s="16" t="str">
        <f>IFERROR(VLOOKUP($A49,'CONCENTRADO DE CLAVES'!$H$10:$AU$732,P$8,FALSE),"")</f>
        <v>5</v>
      </c>
      <c r="Q49" s="16" t="str">
        <f>IFERROR(VLOOKUP($A49,'CONCENTRADO DE CLAVES'!$H$10:$AU$732,Q$8,FALSE),"")</f>
        <v>01215</v>
      </c>
      <c r="R49" s="16" t="str">
        <f>IFERROR(VLOOKUP($A49,'CONCENTRADO DE CLAVES'!$H$10:$AU$732,R$8,FALSE),"")</f>
        <v>1</v>
      </c>
      <c r="S49" s="16" t="str">
        <f>IFERROR(VLOOKUP($A49,'CONCENTRADO DE CLAVES'!$H$10:$AU$732,S$8,FALSE),"")</f>
        <v>20</v>
      </c>
      <c r="T49" s="16" t="str">
        <f>IFERROR(VLOOKUP($A49,'CONCENTRADO DE CLAVES'!$H$10:$AU$732,T$8,FALSE),"")</f>
        <v>150</v>
      </c>
      <c r="U49" s="98" t="str">
        <f>IFERROR(VLOOKUP($A49,'CONCENTRADO DE CLAVES'!$H$10:$AU$732,U$8,FALSE),"")</f>
        <v>21121040140015525533E15203415200501215120150</v>
      </c>
      <c r="V49" s="31" t="str">
        <f>IFERROR(VLOOKUP($A49,'CONCENTRADO DE CLAVES'!$H$10:$AU$732,V$8,FALSE),"")</f>
        <v>INEEJAD</v>
      </c>
      <c r="W49" s="13">
        <f>IFERROR(VLOOKUP($A49,'CONCENTRADO DE CLAVES'!$H$10:$AU$732,W$8,FALSE),"")</f>
        <v>0</v>
      </c>
      <c r="X49" s="13">
        <f>IFERROR(VLOOKUP($A49,'CONCENTRADO DE CLAVES'!$H$10:$AU$732,X$8,FALSE),"")</f>
        <v>71501.789999999994</v>
      </c>
      <c r="Y49" s="13">
        <f>IFERROR(VLOOKUP($A49,'CONCENTRADO DE CLAVES'!$H$10:$AU$732,Y$8,FALSE),"")</f>
        <v>115041.22</v>
      </c>
      <c r="Z49" s="37">
        <f>IFERROR(VLOOKUP($A49,'CONCENTRADO DE CLAVES'!$H$10:$AU$732,Z$8,FALSE),"")</f>
        <v>186543.01</v>
      </c>
      <c r="AA49" s="13">
        <f>IFERROR(VLOOKUP($A49,'CONCENTRADO DE CLAVES'!$H$10:$AU$732,AA$8,FALSE),"")</f>
        <v>68466.789999999994</v>
      </c>
      <c r="AB49" s="13">
        <f>IFERROR(VLOOKUP($A49,'CONCENTRADO DE CLAVES'!$H$10:$AU$732,AB$8,FALSE),"")</f>
        <v>43071.199999999997</v>
      </c>
      <c r="AC49" s="13">
        <f>IFERROR(VLOOKUP($A49,'CONCENTRADO DE CLAVES'!$H$10:$AU$732,AC$8,FALSE),"")</f>
        <v>106955.9</v>
      </c>
      <c r="AD49" s="37">
        <f>IFERROR(VLOOKUP($A49,'CONCENTRADO DE CLAVES'!$H$10:$AU$732,AD$8,FALSE),"")</f>
        <v>218493.88999999998</v>
      </c>
      <c r="AE49" s="13">
        <f>IFERROR(VLOOKUP($A49,'CONCENTRADO DE CLAVES'!$H$10:$AU$732,AE$8,FALSE),"")</f>
        <v>78241.78</v>
      </c>
      <c r="AF49" s="13">
        <f>IFERROR(VLOOKUP($A49,'CONCENTRADO DE CLAVES'!$H$10:$AU$732,AF$8,FALSE),"")</f>
        <v>39686.49</v>
      </c>
      <c r="AG49" s="13">
        <f>IFERROR(VLOOKUP($A49,'CONCENTRADO DE CLAVES'!$H$10:$AU$732,AG$8,FALSE),"")</f>
        <v>122170.29</v>
      </c>
      <c r="AH49" s="37">
        <f>IFERROR(VLOOKUP($A49,'CONCENTRADO DE CLAVES'!$H$10:$AU$732,AH$8,FALSE),"")</f>
        <v>240098.56</v>
      </c>
      <c r="AI49" s="13">
        <f>IFERROR(VLOOKUP($A49,'CONCENTRADO DE CLAVES'!$H$10:$AU$732,AI$8,FALSE),"")</f>
        <v>83237.94</v>
      </c>
      <c r="AJ49" s="13">
        <f>IFERROR(VLOOKUP($A49,'CONCENTRADO DE CLAVES'!$H$10:$AU$732,AJ$8,FALSE),"")</f>
        <v>178478.07</v>
      </c>
      <c r="AK49" s="13">
        <f>IFERROR(VLOOKUP($A49,'CONCENTRADO DE CLAVES'!$H$10:$AU$732,AK$8,FALSE),"")</f>
        <v>35820.53</v>
      </c>
      <c r="AL49" s="37">
        <f>IFERROR(VLOOKUP($A49,'CONCENTRADO DE CLAVES'!$H$10:$AU$732,AL$8,FALSE),"")</f>
        <v>297536.54000000004</v>
      </c>
      <c r="AM49" s="69">
        <f>IFERROR(VLOOKUP($A49,'CONCENTRADO DE CLAVES'!$H$10:$AU$732,AM$8,FALSE),"")</f>
        <v>942672.00000000012</v>
      </c>
    </row>
    <row r="50" spans="1:39" s="16" customFormat="1" x14ac:dyDescent="0.25">
      <c r="A50" s="16">
        <v>41</v>
      </c>
      <c r="B50" s="16" t="str">
        <f>IFERROR(VLOOKUP($A50,'CONCENTRADO DE CLAVES'!$H$10:$AU$732,B$8,FALSE),"")</f>
        <v>21121</v>
      </c>
      <c r="C50" s="16" t="str">
        <f>IFERROR(VLOOKUP($A50,'CONCENTRADO DE CLAVES'!$H$10:$AU$732,C$8,FALSE),"")</f>
        <v>04</v>
      </c>
      <c r="D50" s="16" t="str">
        <f>IFERROR(VLOOKUP($A50,'CONCENTRADO DE CLAVES'!$H$10:$AU$732,D$8,FALSE),"")</f>
        <v>014</v>
      </c>
      <c r="E50" s="16" t="str">
        <f>IFERROR(VLOOKUP($A50,'CONCENTRADO DE CLAVES'!$H$10:$AU$732,E$8,FALSE),"")</f>
        <v>00155</v>
      </c>
      <c r="F50" s="16" t="str">
        <f>IFERROR(VLOOKUP($A50,'CONCENTRADO DE CLAVES'!$H$10:$AU$732,F$8,FALSE),"")</f>
        <v>2</v>
      </c>
      <c r="G50" s="16" t="str">
        <f>IFERROR(VLOOKUP($A50,'CONCENTRADO DE CLAVES'!$H$10:$AU$732,G$8,FALSE),"")</f>
        <v>5</v>
      </c>
      <c r="H50" s="16" t="str">
        <f>IFERROR(VLOOKUP($A50,'CONCENTRADO DE CLAVES'!$H$10:$AU$732,H$8,FALSE),"")</f>
        <v>5</v>
      </c>
      <c r="I50" s="16" t="str">
        <f>IFERROR(VLOOKUP($A50,'CONCENTRADO DE CLAVES'!$H$10:$AU$732,I$8,FALSE),"")</f>
        <v>3</v>
      </c>
      <c r="J50" s="16" t="str">
        <f>IFERROR(VLOOKUP($A50,'CONCENTRADO DE CLAVES'!$H$10:$AU$732,J$8,FALSE),"")</f>
        <v>3</v>
      </c>
      <c r="K50" s="16" t="str">
        <f>IFERROR(VLOOKUP($A50,'CONCENTRADO DE CLAVES'!$H$10:$AU$732,K$8,FALSE),"")</f>
        <v>E</v>
      </c>
      <c r="L50" s="16" t="str">
        <f>IFERROR(VLOOKUP($A50,'CONCENTRADO DE CLAVES'!$H$10:$AU$732,L$8,FALSE),"")</f>
        <v>152</v>
      </c>
      <c r="M50" s="16" t="str">
        <f>IFERROR(VLOOKUP($A50,'CONCENTRADO DE CLAVES'!$H$10:$AU$732,M$8,FALSE),"")</f>
        <v>03</v>
      </c>
      <c r="N50" s="16" t="str">
        <f>IFERROR(VLOOKUP($A50,'CONCENTRADO DE CLAVES'!$H$10:$AU$732,N$8,FALSE),"")</f>
        <v>4152</v>
      </c>
      <c r="O50" s="16" t="str">
        <f>IFERROR(VLOOKUP($A50,'CONCENTRADO DE CLAVES'!$H$10:$AU$732,O$8,FALSE),"")</f>
        <v>00</v>
      </c>
      <c r="P50" s="16" t="str">
        <f>IFERROR(VLOOKUP($A50,'CONCENTRADO DE CLAVES'!$H$10:$AU$732,P$8,FALSE),"")</f>
        <v>1</v>
      </c>
      <c r="Q50" s="16" t="str">
        <f>IFERROR(VLOOKUP($A50,'CONCENTRADO DE CLAVES'!$H$10:$AU$732,Q$8,FALSE),"")</f>
        <v>00100</v>
      </c>
      <c r="R50" s="16" t="str">
        <f>IFERROR(VLOOKUP($A50,'CONCENTRADO DE CLAVES'!$H$10:$AU$732,R$8,FALSE),"")</f>
        <v>1</v>
      </c>
      <c r="S50" s="16" t="str">
        <f>IFERROR(VLOOKUP($A50,'CONCENTRADO DE CLAVES'!$H$10:$AU$732,S$8,FALSE),"")</f>
        <v>20</v>
      </c>
      <c r="T50" s="16" t="str">
        <f>IFERROR(VLOOKUP($A50,'CONCENTRADO DE CLAVES'!$H$10:$AU$732,T$8,FALSE),"")</f>
        <v>150</v>
      </c>
      <c r="U50" s="98" t="str">
        <f>IFERROR(VLOOKUP($A50,'CONCENTRADO DE CLAVES'!$H$10:$AU$732,U$8,FALSE),"")</f>
        <v>21121040140015525533E15203415200100100120150</v>
      </c>
      <c r="V50" s="31" t="str">
        <f>IFERROR(VLOOKUP($A50,'CONCENTRADO DE CLAVES'!$H$10:$AU$732,V$8,FALSE),"")</f>
        <v>INEEJAD</v>
      </c>
      <c r="W50" s="13">
        <f>IFERROR(VLOOKUP($A50,'CONCENTRADO DE CLAVES'!$H$10:$AU$732,W$8,FALSE),"")</f>
        <v>0</v>
      </c>
      <c r="X50" s="13">
        <f>IFERROR(VLOOKUP($A50,'CONCENTRADO DE CLAVES'!$H$10:$AU$732,X$8,FALSE),"")</f>
        <v>0</v>
      </c>
      <c r="Y50" s="13">
        <f>IFERROR(VLOOKUP($A50,'CONCENTRADO DE CLAVES'!$H$10:$AU$732,Y$8,FALSE),"")</f>
        <v>0</v>
      </c>
      <c r="Z50" s="37">
        <f>IFERROR(VLOOKUP($A50,'CONCENTRADO DE CLAVES'!$H$10:$AU$732,Z$8,FALSE),"")</f>
        <v>0</v>
      </c>
      <c r="AA50" s="13">
        <f>IFERROR(VLOOKUP($A50,'CONCENTRADO DE CLAVES'!$H$10:$AU$732,AA$8,FALSE),"")</f>
        <v>6817.48</v>
      </c>
      <c r="AB50" s="13">
        <f>IFERROR(VLOOKUP($A50,'CONCENTRADO DE CLAVES'!$H$10:$AU$732,AB$8,FALSE),"")</f>
        <v>6055.1</v>
      </c>
      <c r="AC50" s="13">
        <f>IFERROR(VLOOKUP($A50,'CONCENTRADO DE CLAVES'!$H$10:$AU$732,AC$8,FALSE),"")</f>
        <v>6174.12</v>
      </c>
      <c r="AD50" s="37">
        <f>IFERROR(VLOOKUP($A50,'CONCENTRADO DE CLAVES'!$H$10:$AU$732,AD$8,FALSE),"")</f>
        <v>19046.7</v>
      </c>
      <c r="AE50" s="13">
        <f>IFERROR(VLOOKUP($A50,'CONCENTRADO DE CLAVES'!$H$10:$AU$732,AE$8,FALSE),"")</f>
        <v>17704.099999999999</v>
      </c>
      <c r="AF50" s="13">
        <f>IFERROR(VLOOKUP($A50,'CONCENTRADO DE CLAVES'!$H$10:$AU$732,AF$8,FALSE),"")</f>
        <v>6174.12</v>
      </c>
      <c r="AG50" s="13">
        <f>IFERROR(VLOOKUP($A50,'CONCENTRADO DE CLAVES'!$H$10:$AU$732,AG$8,FALSE),"")</f>
        <v>6508.86</v>
      </c>
      <c r="AH50" s="37">
        <f>IFERROR(VLOOKUP($A50,'CONCENTRADO DE CLAVES'!$H$10:$AU$732,AH$8,FALSE),"")</f>
        <v>30387.079999999998</v>
      </c>
      <c r="AI50" s="13">
        <f>IFERROR(VLOOKUP($A50,'CONCENTRADO DE CLAVES'!$H$10:$AU$732,AI$8,FALSE),"")</f>
        <v>6568.38</v>
      </c>
      <c r="AJ50" s="13">
        <f>IFERROR(VLOOKUP($A50,'CONCENTRADO DE CLAVES'!$H$10:$AU$732,AJ$8,FALSE),"")</f>
        <v>6732.02</v>
      </c>
      <c r="AK50" s="13">
        <f>IFERROR(VLOOKUP($A50,'CONCENTRADO DE CLAVES'!$H$10:$AU$732,AK$8,FALSE),"")</f>
        <v>11652.82</v>
      </c>
      <c r="AL50" s="37">
        <f>IFERROR(VLOOKUP($A50,'CONCENTRADO DE CLAVES'!$H$10:$AU$732,AL$8,FALSE),"")</f>
        <v>24953.22</v>
      </c>
      <c r="AM50" s="69">
        <f>IFERROR(VLOOKUP($A50,'CONCENTRADO DE CLAVES'!$H$10:$AU$732,AM$8,FALSE),"")</f>
        <v>74387</v>
      </c>
    </row>
    <row r="51" spans="1:39" s="16" customFormat="1" x14ac:dyDescent="0.25">
      <c r="A51" s="16">
        <v>42</v>
      </c>
      <c r="B51" s="16" t="str">
        <f>IFERROR(VLOOKUP($A51,'CONCENTRADO DE CLAVES'!$H$10:$AU$732,B$8,FALSE),"")</f>
        <v>21121</v>
      </c>
      <c r="C51" s="16" t="str">
        <f>IFERROR(VLOOKUP($A51,'CONCENTRADO DE CLAVES'!$H$10:$AU$732,C$8,FALSE),"")</f>
        <v>04</v>
      </c>
      <c r="D51" s="16" t="str">
        <f>IFERROR(VLOOKUP($A51,'CONCENTRADO DE CLAVES'!$H$10:$AU$732,D$8,FALSE),"")</f>
        <v>014</v>
      </c>
      <c r="E51" s="16" t="str">
        <f>IFERROR(VLOOKUP($A51,'CONCENTRADO DE CLAVES'!$H$10:$AU$732,E$8,FALSE),"")</f>
        <v>00155</v>
      </c>
      <c r="F51" s="16" t="str">
        <f>IFERROR(VLOOKUP($A51,'CONCENTRADO DE CLAVES'!$H$10:$AU$732,F$8,FALSE),"")</f>
        <v>2</v>
      </c>
      <c r="G51" s="16" t="str">
        <f>IFERROR(VLOOKUP($A51,'CONCENTRADO DE CLAVES'!$H$10:$AU$732,G$8,FALSE),"")</f>
        <v>5</v>
      </c>
      <c r="H51" s="16" t="str">
        <f>IFERROR(VLOOKUP($A51,'CONCENTRADO DE CLAVES'!$H$10:$AU$732,H$8,FALSE),"")</f>
        <v>5</v>
      </c>
      <c r="I51" s="16" t="str">
        <f>IFERROR(VLOOKUP($A51,'CONCENTRADO DE CLAVES'!$H$10:$AU$732,I$8,FALSE),"")</f>
        <v>3</v>
      </c>
      <c r="J51" s="16" t="str">
        <f>IFERROR(VLOOKUP($A51,'CONCENTRADO DE CLAVES'!$H$10:$AU$732,J$8,FALSE),"")</f>
        <v>3</v>
      </c>
      <c r="K51" s="16" t="str">
        <f>IFERROR(VLOOKUP($A51,'CONCENTRADO DE CLAVES'!$H$10:$AU$732,K$8,FALSE),"")</f>
        <v>E</v>
      </c>
      <c r="L51" s="16" t="str">
        <f>IFERROR(VLOOKUP($A51,'CONCENTRADO DE CLAVES'!$H$10:$AU$732,L$8,FALSE),"")</f>
        <v>152</v>
      </c>
      <c r="M51" s="16" t="str">
        <f>IFERROR(VLOOKUP($A51,'CONCENTRADO DE CLAVES'!$H$10:$AU$732,M$8,FALSE),"")</f>
        <v>02</v>
      </c>
      <c r="N51" s="16" t="str">
        <f>IFERROR(VLOOKUP($A51,'CONCENTRADO DE CLAVES'!$H$10:$AU$732,N$8,FALSE),"")</f>
        <v>4152</v>
      </c>
      <c r="O51" s="16" t="str">
        <f>IFERROR(VLOOKUP($A51,'CONCENTRADO DE CLAVES'!$H$10:$AU$732,O$8,FALSE),"")</f>
        <v>00</v>
      </c>
      <c r="P51" s="16" t="str">
        <f>IFERROR(VLOOKUP($A51,'CONCENTRADO DE CLAVES'!$H$10:$AU$732,P$8,FALSE),"")</f>
        <v>5</v>
      </c>
      <c r="Q51" s="16" t="str">
        <f>IFERROR(VLOOKUP($A51,'CONCENTRADO DE CLAVES'!$H$10:$AU$732,Q$8,FALSE),"")</f>
        <v>01215</v>
      </c>
      <c r="R51" s="16" t="str">
        <f>IFERROR(VLOOKUP($A51,'CONCENTRADO DE CLAVES'!$H$10:$AU$732,R$8,FALSE),"")</f>
        <v>1</v>
      </c>
      <c r="S51" s="16" t="str">
        <f>IFERROR(VLOOKUP($A51,'CONCENTRADO DE CLAVES'!$H$10:$AU$732,S$8,FALSE),"")</f>
        <v>20</v>
      </c>
      <c r="T51" s="16" t="str">
        <f>IFERROR(VLOOKUP($A51,'CONCENTRADO DE CLAVES'!$H$10:$AU$732,T$8,FALSE),"")</f>
        <v>150</v>
      </c>
      <c r="U51" s="98" t="str">
        <f>IFERROR(VLOOKUP($A51,'CONCENTRADO DE CLAVES'!$H$10:$AU$732,U$8,FALSE),"")</f>
        <v>21121040140015525533E15202415200501215120150</v>
      </c>
      <c r="V51" s="31" t="str">
        <f>IFERROR(VLOOKUP($A51,'CONCENTRADO DE CLAVES'!$H$10:$AU$732,V$8,FALSE),"")</f>
        <v>INEEJAD</v>
      </c>
      <c r="W51" s="13">
        <f>IFERROR(VLOOKUP($A51,'CONCENTRADO DE CLAVES'!$H$10:$AU$732,W$8,FALSE),"")</f>
        <v>0</v>
      </c>
      <c r="X51" s="13">
        <f>IFERROR(VLOOKUP($A51,'CONCENTRADO DE CLAVES'!$H$10:$AU$732,X$8,FALSE),"")</f>
        <v>71501.91</v>
      </c>
      <c r="Y51" s="13">
        <f>IFERROR(VLOOKUP($A51,'CONCENTRADO DE CLAVES'!$H$10:$AU$732,Y$8,FALSE),"")</f>
        <v>115041.32</v>
      </c>
      <c r="Z51" s="37">
        <f>IFERROR(VLOOKUP($A51,'CONCENTRADO DE CLAVES'!$H$10:$AU$732,Z$8,FALSE),"")</f>
        <v>186543.23</v>
      </c>
      <c r="AA51" s="13">
        <f>IFERROR(VLOOKUP($A51,'CONCENTRADO DE CLAVES'!$H$10:$AU$732,AA$8,FALSE),"")</f>
        <v>68466.789999999994</v>
      </c>
      <c r="AB51" s="13">
        <f>IFERROR(VLOOKUP($A51,'CONCENTRADO DE CLAVES'!$H$10:$AU$732,AB$8,FALSE),"")</f>
        <v>43071.199999999997</v>
      </c>
      <c r="AC51" s="13">
        <f>IFERROR(VLOOKUP($A51,'CONCENTRADO DE CLAVES'!$H$10:$AU$732,AC$8,FALSE),"")</f>
        <v>106956.15</v>
      </c>
      <c r="AD51" s="37">
        <f>IFERROR(VLOOKUP($A51,'CONCENTRADO DE CLAVES'!$H$10:$AU$732,AD$8,FALSE),"")</f>
        <v>218494.13999999998</v>
      </c>
      <c r="AE51" s="13">
        <f>IFERROR(VLOOKUP($A51,'CONCENTRADO DE CLAVES'!$H$10:$AU$732,AE$8,FALSE),"")</f>
        <v>78242.03</v>
      </c>
      <c r="AF51" s="13">
        <f>IFERROR(VLOOKUP($A51,'CONCENTRADO DE CLAVES'!$H$10:$AU$732,AF$8,FALSE),"")</f>
        <v>39686.620000000003</v>
      </c>
      <c r="AG51" s="13">
        <f>IFERROR(VLOOKUP($A51,'CONCENTRADO DE CLAVES'!$H$10:$AU$732,AG$8,FALSE),"")</f>
        <v>122170.68</v>
      </c>
      <c r="AH51" s="37">
        <f>IFERROR(VLOOKUP($A51,'CONCENTRADO DE CLAVES'!$H$10:$AU$732,AH$8,FALSE),"")</f>
        <v>240099.33</v>
      </c>
      <c r="AI51" s="13">
        <f>IFERROR(VLOOKUP($A51,'CONCENTRADO DE CLAVES'!$H$10:$AU$732,AI$8,FALSE),"")</f>
        <v>83238.2</v>
      </c>
      <c r="AJ51" s="13">
        <f>IFERROR(VLOOKUP($A51,'CONCENTRADO DE CLAVES'!$H$10:$AU$732,AJ$8,FALSE),"")</f>
        <v>178478.07</v>
      </c>
      <c r="AK51" s="13">
        <f>IFERROR(VLOOKUP($A51,'CONCENTRADO DE CLAVES'!$H$10:$AU$732,AK$8,FALSE),"")</f>
        <v>35822.03</v>
      </c>
      <c r="AL51" s="37">
        <f>IFERROR(VLOOKUP($A51,'CONCENTRADO DE CLAVES'!$H$10:$AU$732,AL$8,FALSE),"")</f>
        <v>297538.30000000005</v>
      </c>
      <c r="AM51" s="69">
        <f>IFERROR(VLOOKUP($A51,'CONCENTRADO DE CLAVES'!$H$10:$AU$732,AM$8,FALSE),"")</f>
        <v>942675</v>
      </c>
    </row>
    <row r="52" spans="1:39" s="16" customFormat="1" x14ac:dyDescent="0.25">
      <c r="A52" s="16">
        <v>43</v>
      </c>
      <c r="B52" s="16" t="str">
        <f>IFERROR(VLOOKUP($A52,'CONCENTRADO DE CLAVES'!$H$10:$AU$732,B$8,FALSE),"")</f>
        <v>21121</v>
      </c>
      <c r="C52" s="16" t="str">
        <f>IFERROR(VLOOKUP($A52,'CONCENTRADO DE CLAVES'!$H$10:$AU$732,C$8,FALSE),"")</f>
        <v>04</v>
      </c>
      <c r="D52" s="16" t="str">
        <f>IFERROR(VLOOKUP($A52,'CONCENTRADO DE CLAVES'!$H$10:$AU$732,D$8,FALSE),"")</f>
        <v>014</v>
      </c>
      <c r="E52" s="16" t="str">
        <f>IFERROR(VLOOKUP($A52,'CONCENTRADO DE CLAVES'!$H$10:$AU$732,E$8,FALSE),"")</f>
        <v>00155</v>
      </c>
      <c r="F52" s="16" t="str">
        <f>IFERROR(VLOOKUP($A52,'CONCENTRADO DE CLAVES'!$H$10:$AU$732,F$8,FALSE),"")</f>
        <v>2</v>
      </c>
      <c r="G52" s="16" t="str">
        <f>IFERROR(VLOOKUP($A52,'CONCENTRADO DE CLAVES'!$H$10:$AU$732,G$8,FALSE),"")</f>
        <v>5</v>
      </c>
      <c r="H52" s="16" t="str">
        <f>IFERROR(VLOOKUP($A52,'CONCENTRADO DE CLAVES'!$H$10:$AU$732,H$8,FALSE),"")</f>
        <v>5</v>
      </c>
      <c r="I52" s="16" t="str">
        <f>IFERROR(VLOOKUP($A52,'CONCENTRADO DE CLAVES'!$H$10:$AU$732,I$8,FALSE),"")</f>
        <v>3</v>
      </c>
      <c r="J52" s="16" t="str">
        <f>IFERROR(VLOOKUP($A52,'CONCENTRADO DE CLAVES'!$H$10:$AU$732,J$8,FALSE),"")</f>
        <v>3</v>
      </c>
      <c r="K52" s="16" t="str">
        <f>IFERROR(VLOOKUP($A52,'CONCENTRADO DE CLAVES'!$H$10:$AU$732,K$8,FALSE),"")</f>
        <v>E</v>
      </c>
      <c r="L52" s="16" t="str">
        <f>IFERROR(VLOOKUP($A52,'CONCENTRADO DE CLAVES'!$H$10:$AU$732,L$8,FALSE),"")</f>
        <v>152</v>
      </c>
      <c r="M52" s="16" t="str">
        <f>IFERROR(VLOOKUP($A52,'CONCENTRADO DE CLAVES'!$H$10:$AU$732,M$8,FALSE),"")</f>
        <v>02</v>
      </c>
      <c r="N52" s="16" t="str">
        <f>IFERROR(VLOOKUP($A52,'CONCENTRADO DE CLAVES'!$H$10:$AU$732,N$8,FALSE),"")</f>
        <v>4152</v>
      </c>
      <c r="O52" s="16" t="str">
        <f>IFERROR(VLOOKUP($A52,'CONCENTRADO DE CLAVES'!$H$10:$AU$732,O$8,FALSE),"")</f>
        <v>00</v>
      </c>
      <c r="P52" s="16" t="str">
        <f>IFERROR(VLOOKUP($A52,'CONCENTRADO DE CLAVES'!$H$10:$AU$732,P$8,FALSE),"")</f>
        <v>1</v>
      </c>
      <c r="Q52" s="16" t="str">
        <f>IFERROR(VLOOKUP($A52,'CONCENTRADO DE CLAVES'!$H$10:$AU$732,Q$8,FALSE),"")</f>
        <v>00100</v>
      </c>
      <c r="R52" s="16" t="str">
        <f>IFERROR(VLOOKUP($A52,'CONCENTRADO DE CLAVES'!$H$10:$AU$732,R$8,FALSE),"")</f>
        <v>1</v>
      </c>
      <c r="S52" s="16" t="str">
        <f>IFERROR(VLOOKUP($A52,'CONCENTRADO DE CLAVES'!$H$10:$AU$732,S$8,FALSE),"")</f>
        <v>20</v>
      </c>
      <c r="T52" s="16" t="str">
        <f>IFERROR(VLOOKUP($A52,'CONCENTRADO DE CLAVES'!$H$10:$AU$732,T$8,FALSE),"")</f>
        <v>150</v>
      </c>
      <c r="U52" s="98" t="str">
        <f>IFERROR(VLOOKUP($A52,'CONCENTRADO DE CLAVES'!$H$10:$AU$732,U$8,FALSE),"")</f>
        <v>21121040140015525533E15202415200100100120150</v>
      </c>
      <c r="V52" s="31" t="str">
        <f>IFERROR(VLOOKUP($A52,'CONCENTRADO DE CLAVES'!$H$10:$AU$732,V$8,FALSE),"")</f>
        <v>INEEJAD</v>
      </c>
      <c r="W52" s="13">
        <f>IFERROR(VLOOKUP($A52,'CONCENTRADO DE CLAVES'!$H$10:$AU$732,W$8,FALSE),"")</f>
        <v>0</v>
      </c>
      <c r="X52" s="13">
        <f>IFERROR(VLOOKUP($A52,'CONCENTRADO DE CLAVES'!$H$10:$AU$732,X$8,FALSE),"")</f>
        <v>0</v>
      </c>
      <c r="Y52" s="13">
        <f>IFERROR(VLOOKUP($A52,'CONCENTRADO DE CLAVES'!$H$10:$AU$732,Y$8,FALSE),"")</f>
        <v>0</v>
      </c>
      <c r="Z52" s="37">
        <f>IFERROR(VLOOKUP($A52,'CONCENTRADO DE CLAVES'!$H$10:$AU$732,Z$8,FALSE),"")</f>
        <v>0</v>
      </c>
      <c r="AA52" s="13">
        <f>IFERROR(VLOOKUP($A52,'CONCENTRADO DE CLAVES'!$H$10:$AU$732,AA$8,FALSE),"")</f>
        <v>6817.48</v>
      </c>
      <c r="AB52" s="13">
        <f>IFERROR(VLOOKUP($A52,'CONCENTRADO DE CLAVES'!$H$10:$AU$732,AB$8,FALSE),"")</f>
        <v>6055.1</v>
      </c>
      <c r="AC52" s="13">
        <f>IFERROR(VLOOKUP($A52,'CONCENTRADO DE CLAVES'!$H$10:$AU$732,AC$8,FALSE),"")</f>
        <v>6174.12</v>
      </c>
      <c r="AD52" s="37">
        <f>IFERROR(VLOOKUP($A52,'CONCENTRADO DE CLAVES'!$H$10:$AU$732,AD$8,FALSE),"")</f>
        <v>19046.7</v>
      </c>
      <c r="AE52" s="13">
        <f>IFERROR(VLOOKUP($A52,'CONCENTRADO DE CLAVES'!$H$10:$AU$732,AE$8,FALSE),"")</f>
        <v>17704.099999999999</v>
      </c>
      <c r="AF52" s="13">
        <f>IFERROR(VLOOKUP($A52,'CONCENTRADO DE CLAVES'!$H$10:$AU$732,AF$8,FALSE),"")</f>
        <v>6174.12</v>
      </c>
      <c r="AG52" s="13">
        <f>IFERROR(VLOOKUP($A52,'CONCENTRADO DE CLAVES'!$H$10:$AU$732,AG$8,FALSE),"")</f>
        <v>6508.86</v>
      </c>
      <c r="AH52" s="37">
        <f>IFERROR(VLOOKUP($A52,'CONCENTRADO DE CLAVES'!$H$10:$AU$732,AH$8,FALSE),"")</f>
        <v>30387.079999999998</v>
      </c>
      <c r="AI52" s="13">
        <f>IFERROR(VLOOKUP($A52,'CONCENTRADO DE CLAVES'!$H$10:$AU$732,AI$8,FALSE),"")</f>
        <v>6568.38</v>
      </c>
      <c r="AJ52" s="13">
        <f>IFERROR(VLOOKUP($A52,'CONCENTRADO DE CLAVES'!$H$10:$AU$732,AJ$8,FALSE),"")</f>
        <v>6732.02</v>
      </c>
      <c r="AK52" s="13">
        <f>IFERROR(VLOOKUP($A52,'CONCENTRADO DE CLAVES'!$H$10:$AU$732,AK$8,FALSE),"")</f>
        <v>11652.82</v>
      </c>
      <c r="AL52" s="37">
        <f>IFERROR(VLOOKUP($A52,'CONCENTRADO DE CLAVES'!$H$10:$AU$732,AL$8,FALSE),"")</f>
        <v>24953.22</v>
      </c>
      <c r="AM52" s="69">
        <f>IFERROR(VLOOKUP($A52,'CONCENTRADO DE CLAVES'!$H$10:$AU$732,AM$8,FALSE),"")</f>
        <v>74387</v>
      </c>
    </row>
    <row r="53" spans="1:39" s="16" customFormat="1" x14ac:dyDescent="0.25">
      <c r="A53" s="16">
        <v>44</v>
      </c>
      <c r="B53" s="16" t="str">
        <f>IFERROR(VLOOKUP($A53,'CONCENTRADO DE CLAVES'!$H$10:$AU$732,B$8,FALSE),"")</f>
        <v>21121</v>
      </c>
      <c r="C53" s="16" t="str">
        <f>IFERROR(VLOOKUP($A53,'CONCENTRADO DE CLAVES'!$H$10:$AU$732,C$8,FALSE),"")</f>
        <v>04</v>
      </c>
      <c r="D53" s="16" t="str">
        <f>IFERROR(VLOOKUP($A53,'CONCENTRADO DE CLAVES'!$H$10:$AU$732,D$8,FALSE),"")</f>
        <v>014</v>
      </c>
      <c r="E53" s="16" t="str">
        <f>IFERROR(VLOOKUP($A53,'CONCENTRADO DE CLAVES'!$H$10:$AU$732,E$8,FALSE),"")</f>
        <v>00155</v>
      </c>
      <c r="F53" s="16" t="str">
        <f>IFERROR(VLOOKUP($A53,'CONCENTRADO DE CLAVES'!$H$10:$AU$732,F$8,FALSE),"")</f>
        <v>2</v>
      </c>
      <c r="G53" s="16" t="str">
        <f>IFERROR(VLOOKUP($A53,'CONCENTRADO DE CLAVES'!$H$10:$AU$732,G$8,FALSE),"")</f>
        <v>5</v>
      </c>
      <c r="H53" s="16" t="str">
        <f>IFERROR(VLOOKUP($A53,'CONCENTRADO DE CLAVES'!$H$10:$AU$732,H$8,FALSE),"")</f>
        <v>5</v>
      </c>
      <c r="I53" s="16" t="str">
        <f>IFERROR(VLOOKUP($A53,'CONCENTRADO DE CLAVES'!$H$10:$AU$732,I$8,FALSE),"")</f>
        <v>3</v>
      </c>
      <c r="J53" s="16" t="str">
        <f>IFERROR(VLOOKUP($A53,'CONCENTRADO DE CLAVES'!$H$10:$AU$732,J$8,FALSE),"")</f>
        <v>3</v>
      </c>
      <c r="K53" s="16" t="str">
        <f>IFERROR(VLOOKUP($A53,'CONCENTRADO DE CLAVES'!$H$10:$AU$732,K$8,FALSE),"")</f>
        <v>E</v>
      </c>
      <c r="L53" s="16" t="str">
        <f>IFERROR(VLOOKUP($A53,'CONCENTRADO DE CLAVES'!$H$10:$AU$732,L$8,FALSE),"")</f>
        <v>152</v>
      </c>
      <c r="M53" s="16" t="str">
        <f>IFERROR(VLOOKUP($A53,'CONCENTRADO DE CLAVES'!$H$10:$AU$732,M$8,FALSE),"")</f>
        <v>01</v>
      </c>
      <c r="N53" s="16" t="str">
        <f>IFERROR(VLOOKUP($A53,'CONCENTRADO DE CLAVES'!$H$10:$AU$732,N$8,FALSE),"")</f>
        <v>4152</v>
      </c>
      <c r="O53" s="16" t="str">
        <f>IFERROR(VLOOKUP($A53,'CONCENTRADO DE CLAVES'!$H$10:$AU$732,O$8,FALSE),"")</f>
        <v>00</v>
      </c>
      <c r="P53" s="16" t="str">
        <f>IFERROR(VLOOKUP($A53,'CONCENTRADO DE CLAVES'!$H$10:$AU$732,P$8,FALSE),"")</f>
        <v>5</v>
      </c>
      <c r="Q53" s="16" t="str">
        <f>IFERROR(VLOOKUP($A53,'CONCENTRADO DE CLAVES'!$H$10:$AU$732,Q$8,FALSE),"")</f>
        <v>01215</v>
      </c>
      <c r="R53" s="16" t="str">
        <f>IFERROR(VLOOKUP($A53,'CONCENTRADO DE CLAVES'!$H$10:$AU$732,R$8,FALSE),"")</f>
        <v>1</v>
      </c>
      <c r="S53" s="16" t="str">
        <f>IFERROR(VLOOKUP($A53,'CONCENTRADO DE CLAVES'!$H$10:$AU$732,S$8,FALSE),"")</f>
        <v>20</v>
      </c>
      <c r="T53" s="16" t="str">
        <f>IFERROR(VLOOKUP($A53,'CONCENTRADO DE CLAVES'!$H$10:$AU$732,T$8,FALSE),"")</f>
        <v>150</v>
      </c>
      <c r="U53" s="98" t="str">
        <f>IFERROR(VLOOKUP($A53,'CONCENTRADO DE CLAVES'!$H$10:$AU$732,U$8,FALSE),"")</f>
        <v>21121040140015525533E15201415200501215120150</v>
      </c>
      <c r="V53" s="31" t="str">
        <f>IFERROR(VLOOKUP($A53,'CONCENTRADO DE CLAVES'!$H$10:$AU$732,V$8,FALSE),"")</f>
        <v>INEEJAD</v>
      </c>
      <c r="W53" s="13">
        <f>IFERROR(VLOOKUP($A53,'CONCENTRADO DE CLAVES'!$H$10:$AU$732,W$8,FALSE),"")</f>
        <v>0</v>
      </c>
      <c r="X53" s="13">
        <f>IFERROR(VLOOKUP($A53,'CONCENTRADO DE CLAVES'!$H$10:$AU$732,X$8,FALSE),"")</f>
        <v>71501.91</v>
      </c>
      <c r="Y53" s="13">
        <f>IFERROR(VLOOKUP($A53,'CONCENTRADO DE CLAVES'!$H$10:$AU$732,Y$8,FALSE),"")</f>
        <v>115041.32</v>
      </c>
      <c r="Z53" s="37">
        <f>IFERROR(VLOOKUP($A53,'CONCENTRADO DE CLAVES'!$H$10:$AU$732,Z$8,FALSE),"")</f>
        <v>186543.23</v>
      </c>
      <c r="AA53" s="13">
        <f>IFERROR(VLOOKUP($A53,'CONCENTRADO DE CLAVES'!$H$10:$AU$732,AA$8,FALSE),"")</f>
        <v>68466.789999999994</v>
      </c>
      <c r="AB53" s="13">
        <f>IFERROR(VLOOKUP($A53,'CONCENTRADO DE CLAVES'!$H$10:$AU$732,AB$8,FALSE),"")</f>
        <v>43071.199999999997</v>
      </c>
      <c r="AC53" s="13">
        <f>IFERROR(VLOOKUP($A53,'CONCENTRADO DE CLAVES'!$H$10:$AU$732,AC$8,FALSE),"")</f>
        <v>106956.15</v>
      </c>
      <c r="AD53" s="37">
        <f>IFERROR(VLOOKUP($A53,'CONCENTRADO DE CLAVES'!$H$10:$AU$732,AD$8,FALSE),"")</f>
        <v>218494.13999999998</v>
      </c>
      <c r="AE53" s="13">
        <f>IFERROR(VLOOKUP($A53,'CONCENTRADO DE CLAVES'!$H$10:$AU$732,AE$8,FALSE),"")</f>
        <v>78242.03</v>
      </c>
      <c r="AF53" s="13">
        <f>IFERROR(VLOOKUP($A53,'CONCENTRADO DE CLAVES'!$H$10:$AU$732,AF$8,FALSE),"")</f>
        <v>39686.620000000003</v>
      </c>
      <c r="AG53" s="13">
        <f>IFERROR(VLOOKUP($A53,'CONCENTRADO DE CLAVES'!$H$10:$AU$732,AG$8,FALSE),"")</f>
        <v>122170.68</v>
      </c>
      <c r="AH53" s="37">
        <f>IFERROR(VLOOKUP($A53,'CONCENTRADO DE CLAVES'!$H$10:$AU$732,AH$8,FALSE),"")</f>
        <v>240099.33</v>
      </c>
      <c r="AI53" s="13">
        <f>IFERROR(VLOOKUP($A53,'CONCENTRADO DE CLAVES'!$H$10:$AU$732,AI$8,FALSE),"")</f>
        <v>83238.2</v>
      </c>
      <c r="AJ53" s="13">
        <f>IFERROR(VLOOKUP($A53,'CONCENTRADO DE CLAVES'!$H$10:$AU$732,AJ$8,FALSE),"")</f>
        <v>178478.07</v>
      </c>
      <c r="AK53" s="13">
        <f>IFERROR(VLOOKUP($A53,'CONCENTRADO DE CLAVES'!$H$10:$AU$732,AK$8,FALSE),"")</f>
        <v>35822.03</v>
      </c>
      <c r="AL53" s="37">
        <f>IFERROR(VLOOKUP($A53,'CONCENTRADO DE CLAVES'!$H$10:$AU$732,AL$8,FALSE),"")</f>
        <v>297538.30000000005</v>
      </c>
      <c r="AM53" s="69">
        <f>IFERROR(VLOOKUP($A53,'CONCENTRADO DE CLAVES'!$H$10:$AU$732,AM$8,FALSE),"")</f>
        <v>942675</v>
      </c>
    </row>
    <row r="54" spans="1:39" s="16" customFormat="1" x14ac:dyDescent="0.25">
      <c r="A54" s="16">
        <v>45</v>
      </c>
      <c r="B54" s="16" t="str">
        <f>IFERROR(VLOOKUP($A54,'CONCENTRADO DE CLAVES'!$H$10:$AU$732,B$8,FALSE),"")</f>
        <v>21121</v>
      </c>
      <c r="C54" s="16" t="str">
        <f>IFERROR(VLOOKUP($A54,'CONCENTRADO DE CLAVES'!$H$10:$AU$732,C$8,FALSE),"")</f>
        <v>04</v>
      </c>
      <c r="D54" s="16" t="str">
        <f>IFERROR(VLOOKUP($A54,'CONCENTRADO DE CLAVES'!$H$10:$AU$732,D$8,FALSE),"")</f>
        <v>014</v>
      </c>
      <c r="E54" s="16" t="str">
        <f>IFERROR(VLOOKUP($A54,'CONCENTRADO DE CLAVES'!$H$10:$AU$732,E$8,FALSE),"")</f>
        <v>00155</v>
      </c>
      <c r="F54" s="16" t="str">
        <f>IFERROR(VLOOKUP($A54,'CONCENTRADO DE CLAVES'!$H$10:$AU$732,F$8,FALSE),"")</f>
        <v>2</v>
      </c>
      <c r="G54" s="16" t="str">
        <f>IFERROR(VLOOKUP($A54,'CONCENTRADO DE CLAVES'!$H$10:$AU$732,G$8,FALSE),"")</f>
        <v>5</v>
      </c>
      <c r="H54" s="16" t="str">
        <f>IFERROR(VLOOKUP($A54,'CONCENTRADO DE CLAVES'!$H$10:$AU$732,H$8,FALSE),"")</f>
        <v>5</v>
      </c>
      <c r="I54" s="16" t="str">
        <f>IFERROR(VLOOKUP($A54,'CONCENTRADO DE CLAVES'!$H$10:$AU$732,I$8,FALSE),"")</f>
        <v>3</v>
      </c>
      <c r="J54" s="16" t="str">
        <f>IFERROR(VLOOKUP($A54,'CONCENTRADO DE CLAVES'!$H$10:$AU$732,J$8,FALSE),"")</f>
        <v>3</v>
      </c>
      <c r="K54" s="16" t="str">
        <f>IFERROR(VLOOKUP($A54,'CONCENTRADO DE CLAVES'!$H$10:$AU$732,K$8,FALSE),"")</f>
        <v>E</v>
      </c>
      <c r="L54" s="16" t="str">
        <f>IFERROR(VLOOKUP($A54,'CONCENTRADO DE CLAVES'!$H$10:$AU$732,L$8,FALSE),"")</f>
        <v>152</v>
      </c>
      <c r="M54" s="16" t="str">
        <f>IFERROR(VLOOKUP($A54,'CONCENTRADO DE CLAVES'!$H$10:$AU$732,M$8,FALSE),"")</f>
        <v>01</v>
      </c>
      <c r="N54" s="16" t="str">
        <f>IFERROR(VLOOKUP($A54,'CONCENTRADO DE CLAVES'!$H$10:$AU$732,N$8,FALSE),"")</f>
        <v>4152</v>
      </c>
      <c r="O54" s="16" t="str">
        <f>IFERROR(VLOOKUP($A54,'CONCENTRADO DE CLAVES'!$H$10:$AU$732,O$8,FALSE),"")</f>
        <v>00</v>
      </c>
      <c r="P54" s="16" t="str">
        <f>IFERROR(VLOOKUP($A54,'CONCENTRADO DE CLAVES'!$H$10:$AU$732,P$8,FALSE),"")</f>
        <v>1</v>
      </c>
      <c r="Q54" s="16" t="str">
        <f>IFERROR(VLOOKUP($A54,'CONCENTRADO DE CLAVES'!$H$10:$AU$732,Q$8,FALSE),"")</f>
        <v>00100</v>
      </c>
      <c r="R54" s="16" t="str">
        <f>IFERROR(VLOOKUP($A54,'CONCENTRADO DE CLAVES'!$H$10:$AU$732,R$8,FALSE),"")</f>
        <v>1</v>
      </c>
      <c r="S54" s="16" t="str">
        <f>IFERROR(VLOOKUP($A54,'CONCENTRADO DE CLAVES'!$H$10:$AU$732,S$8,FALSE),"")</f>
        <v>20</v>
      </c>
      <c r="T54" s="16" t="str">
        <f>IFERROR(VLOOKUP($A54,'CONCENTRADO DE CLAVES'!$H$10:$AU$732,T$8,FALSE),"")</f>
        <v>150</v>
      </c>
      <c r="U54" s="98" t="str">
        <f>IFERROR(VLOOKUP($A54,'CONCENTRADO DE CLAVES'!$H$10:$AU$732,U$8,FALSE),"")</f>
        <v>21121040140015525533E15201415200100100120150</v>
      </c>
      <c r="V54" s="31" t="str">
        <f>IFERROR(VLOOKUP($A54,'CONCENTRADO DE CLAVES'!$H$10:$AU$732,V$8,FALSE),"")</f>
        <v>INEEJAD</v>
      </c>
      <c r="W54" s="13">
        <f>IFERROR(VLOOKUP($A54,'CONCENTRADO DE CLAVES'!$H$10:$AU$732,W$8,FALSE),"")</f>
        <v>0</v>
      </c>
      <c r="X54" s="13">
        <f>IFERROR(VLOOKUP($A54,'CONCENTRADO DE CLAVES'!$H$10:$AU$732,X$8,FALSE),"")</f>
        <v>0</v>
      </c>
      <c r="Y54" s="13">
        <f>IFERROR(VLOOKUP($A54,'CONCENTRADO DE CLAVES'!$H$10:$AU$732,Y$8,FALSE),"")</f>
        <v>0</v>
      </c>
      <c r="Z54" s="37">
        <f>IFERROR(VLOOKUP($A54,'CONCENTRADO DE CLAVES'!$H$10:$AU$732,Z$8,FALSE),"")</f>
        <v>0</v>
      </c>
      <c r="AA54" s="13">
        <f>IFERROR(VLOOKUP($A54,'CONCENTRADO DE CLAVES'!$H$10:$AU$732,AA$8,FALSE),"")</f>
        <v>6817.48</v>
      </c>
      <c r="AB54" s="13">
        <f>IFERROR(VLOOKUP($A54,'CONCENTRADO DE CLAVES'!$H$10:$AU$732,AB$8,FALSE),"")</f>
        <v>6055.1</v>
      </c>
      <c r="AC54" s="13">
        <f>IFERROR(VLOOKUP($A54,'CONCENTRADO DE CLAVES'!$H$10:$AU$732,AC$8,FALSE),"")</f>
        <v>6174.12</v>
      </c>
      <c r="AD54" s="37">
        <f>IFERROR(VLOOKUP($A54,'CONCENTRADO DE CLAVES'!$H$10:$AU$732,AD$8,FALSE),"")</f>
        <v>19046.7</v>
      </c>
      <c r="AE54" s="13">
        <f>IFERROR(VLOOKUP($A54,'CONCENTRADO DE CLAVES'!$H$10:$AU$732,AE$8,FALSE),"")</f>
        <v>17704.099999999999</v>
      </c>
      <c r="AF54" s="13">
        <f>IFERROR(VLOOKUP($A54,'CONCENTRADO DE CLAVES'!$H$10:$AU$732,AF$8,FALSE),"")</f>
        <v>6174.12</v>
      </c>
      <c r="AG54" s="13">
        <f>IFERROR(VLOOKUP($A54,'CONCENTRADO DE CLAVES'!$H$10:$AU$732,AG$8,FALSE),"")</f>
        <v>6508.86</v>
      </c>
      <c r="AH54" s="37">
        <f>IFERROR(VLOOKUP($A54,'CONCENTRADO DE CLAVES'!$H$10:$AU$732,AH$8,FALSE),"")</f>
        <v>30387.079999999998</v>
      </c>
      <c r="AI54" s="13">
        <f>IFERROR(VLOOKUP($A54,'CONCENTRADO DE CLAVES'!$H$10:$AU$732,AI$8,FALSE),"")</f>
        <v>6568.38</v>
      </c>
      <c r="AJ54" s="13">
        <f>IFERROR(VLOOKUP($A54,'CONCENTRADO DE CLAVES'!$H$10:$AU$732,AJ$8,FALSE),"")</f>
        <v>6732.02</v>
      </c>
      <c r="AK54" s="13">
        <f>IFERROR(VLOOKUP($A54,'CONCENTRADO DE CLAVES'!$H$10:$AU$732,AK$8,FALSE),"")</f>
        <v>11652.82</v>
      </c>
      <c r="AL54" s="37">
        <f>IFERROR(VLOOKUP($A54,'CONCENTRADO DE CLAVES'!$H$10:$AU$732,AL$8,FALSE),"")</f>
        <v>24953.22</v>
      </c>
      <c r="AM54" s="69">
        <f>IFERROR(VLOOKUP($A54,'CONCENTRADO DE CLAVES'!$H$10:$AU$732,AM$8,FALSE),"")</f>
        <v>74387</v>
      </c>
    </row>
    <row r="55" spans="1:39" s="16" customFormat="1" x14ac:dyDescent="0.25">
      <c r="A55" s="16">
        <v>46</v>
      </c>
      <c r="B55" s="16" t="str">
        <f>IFERROR(VLOOKUP($A55,'CONCENTRADO DE CLAVES'!$H$10:$AU$732,B$8,FALSE),"")</f>
        <v>21121</v>
      </c>
      <c r="C55" s="16" t="str">
        <f>IFERROR(VLOOKUP($A55,'CONCENTRADO DE CLAVES'!$H$10:$AU$732,C$8,FALSE),"")</f>
        <v>04</v>
      </c>
      <c r="D55" s="16" t="str">
        <f>IFERROR(VLOOKUP($A55,'CONCENTRADO DE CLAVES'!$H$10:$AU$732,D$8,FALSE),"")</f>
        <v>015</v>
      </c>
      <c r="E55" s="16" t="str">
        <f>IFERROR(VLOOKUP($A55,'CONCENTRADO DE CLAVES'!$H$10:$AU$732,E$8,FALSE),"")</f>
        <v>00156</v>
      </c>
      <c r="F55" s="16" t="str">
        <f>IFERROR(VLOOKUP($A55,'CONCENTRADO DE CLAVES'!$H$10:$AU$732,F$8,FALSE),"")</f>
        <v>2</v>
      </c>
      <c r="G55" s="16" t="str">
        <f>IFERROR(VLOOKUP($A55,'CONCENTRADO DE CLAVES'!$H$10:$AU$732,G$8,FALSE),"")</f>
        <v>5</v>
      </c>
      <c r="H55" s="16" t="str">
        <f>IFERROR(VLOOKUP($A55,'CONCENTRADO DE CLAVES'!$H$10:$AU$732,H$8,FALSE),"")</f>
        <v>6</v>
      </c>
      <c r="I55" s="16" t="str">
        <f>IFERROR(VLOOKUP($A55,'CONCENTRADO DE CLAVES'!$H$10:$AU$732,I$8,FALSE),"")</f>
        <v>3</v>
      </c>
      <c r="J55" s="16" t="str">
        <f>IFERROR(VLOOKUP($A55,'CONCENTRADO DE CLAVES'!$H$10:$AU$732,J$8,FALSE),"")</f>
        <v>3</v>
      </c>
      <c r="K55" s="16" t="str">
        <f>IFERROR(VLOOKUP($A55,'CONCENTRADO DE CLAVES'!$H$10:$AU$732,K$8,FALSE),"")</f>
        <v>M</v>
      </c>
      <c r="L55" s="16" t="str">
        <f>IFERROR(VLOOKUP($A55,'CONCENTRADO DE CLAVES'!$H$10:$AU$732,L$8,FALSE),"")</f>
        <v>211</v>
      </c>
      <c r="M55" s="16" t="str">
        <f>IFERROR(VLOOKUP($A55,'CONCENTRADO DE CLAVES'!$H$10:$AU$732,M$8,FALSE),"")</f>
        <v>01</v>
      </c>
      <c r="N55" s="16" t="str">
        <f>IFERROR(VLOOKUP($A55,'CONCENTRADO DE CLAVES'!$H$10:$AU$732,N$8,FALSE),"")</f>
        <v>4152</v>
      </c>
      <c r="O55" s="16" t="str">
        <f>IFERROR(VLOOKUP($A55,'CONCENTRADO DE CLAVES'!$H$10:$AU$732,O$8,FALSE),"")</f>
        <v>00</v>
      </c>
      <c r="P55" s="16" t="str">
        <f>IFERROR(VLOOKUP($A55,'CONCENTRADO DE CLAVES'!$H$10:$AU$732,P$8,FALSE),"")</f>
        <v>1</v>
      </c>
      <c r="Q55" s="16" t="str">
        <f>IFERROR(VLOOKUP($A55,'CONCENTRADO DE CLAVES'!$H$10:$AU$732,Q$8,FALSE),"")</f>
        <v>00100</v>
      </c>
      <c r="R55" s="16" t="str">
        <f>IFERROR(VLOOKUP($A55,'CONCENTRADO DE CLAVES'!$H$10:$AU$732,R$8,FALSE),"")</f>
        <v>1</v>
      </c>
      <c r="S55" s="16" t="str">
        <f>IFERROR(VLOOKUP($A55,'CONCENTRADO DE CLAVES'!$H$10:$AU$732,S$8,FALSE),"")</f>
        <v>12</v>
      </c>
      <c r="T55" s="16" t="str">
        <f>IFERROR(VLOOKUP($A55,'CONCENTRADO DE CLAVES'!$H$10:$AU$732,T$8,FALSE),"")</f>
        <v>039</v>
      </c>
      <c r="U55" s="98" t="str">
        <f>IFERROR(VLOOKUP($A55,'CONCENTRADO DE CLAVES'!$H$10:$AU$732,U$8,FALSE),"")</f>
        <v>21121040150015625633M21101415200100100112039</v>
      </c>
      <c r="V55" s="31" t="str">
        <f>IFERROR(VLOOKUP($A55,'CONCENTRADO DE CLAVES'!$H$10:$AU$732,V$8,FALSE),"")</f>
        <v>INFEJAL</v>
      </c>
      <c r="W55" s="13">
        <f>IFERROR(VLOOKUP($A55,'CONCENTRADO DE CLAVES'!$H$10:$AU$732,W$8,FALSE),"")</f>
        <v>0</v>
      </c>
      <c r="X55" s="13">
        <f>IFERROR(VLOOKUP($A55,'CONCENTRADO DE CLAVES'!$H$10:$AU$732,X$8,FALSE),"")</f>
        <v>0</v>
      </c>
      <c r="Y55" s="13">
        <f>IFERROR(VLOOKUP($A55,'CONCENTRADO DE CLAVES'!$H$10:$AU$732,Y$8,FALSE),"")</f>
        <v>0</v>
      </c>
      <c r="Z55" s="37">
        <f>IFERROR(VLOOKUP($A55,'CONCENTRADO DE CLAVES'!$H$10:$AU$732,Z$8,FALSE),"")</f>
        <v>0</v>
      </c>
      <c r="AA55" s="13">
        <f>IFERROR(VLOOKUP($A55,'CONCENTRADO DE CLAVES'!$H$10:$AU$732,AA$8,FALSE),"")</f>
        <v>89635.98</v>
      </c>
      <c r="AB55" s="13">
        <f>IFERROR(VLOOKUP($A55,'CONCENTRADO DE CLAVES'!$H$10:$AU$732,AB$8,FALSE),"")</f>
        <v>91662.88</v>
      </c>
      <c r="AC55" s="13">
        <f>IFERROR(VLOOKUP($A55,'CONCENTRADO DE CLAVES'!$H$10:$AU$732,AC$8,FALSE),"")</f>
        <v>0</v>
      </c>
      <c r="AD55" s="37">
        <f>IFERROR(VLOOKUP($A55,'CONCENTRADO DE CLAVES'!$H$10:$AU$732,AD$8,FALSE),"")</f>
        <v>181298.86</v>
      </c>
      <c r="AE55" s="13">
        <f>IFERROR(VLOOKUP($A55,'CONCENTRADO DE CLAVES'!$H$10:$AU$732,AE$8,FALSE),"")</f>
        <v>445927.67</v>
      </c>
      <c r="AF55" s="13">
        <f>IFERROR(VLOOKUP($A55,'CONCENTRADO DE CLAVES'!$H$10:$AU$732,AF$8,FALSE),"")</f>
        <v>94815.96</v>
      </c>
      <c r="AG55" s="13">
        <f>IFERROR(VLOOKUP($A55,'CONCENTRADO DE CLAVES'!$H$10:$AU$732,AG$8,FALSE),"")</f>
        <v>98532</v>
      </c>
      <c r="AH55" s="37">
        <f>IFERROR(VLOOKUP($A55,'CONCENTRADO DE CLAVES'!$H$10:$AU$732,AH$8,FALSE),"")</f>
        <v>639275.63</v>
      </c>
      <c r="AI55" s="13">
        <f>IFERROR(VLOOKUP($A55,'CONCENTRADO DE CLAVES'!$H$10:$AU$732,AI$8,FALSE),"")</f>
        <v>99432.86</v>
      </c>
      <c r="AJ55" s="13">
        <f>IFERROR(VLOOKUP($A55,'CONCENTRADO DE CLAVES'!$H$10:$AU$732,AJ$8,FALSE),"")</f>
        <v>101910.25</v>
      </c>
      <c r="AK55" s="13">
        <f>IFERROR(VLOOKUP($A55,'CONCENTRADO DE CLAVES'!$H$10:$AU$732,AK$8,FALSE),"")</f>
        <v>0</v>
      </c>
      <c r="AL55" s="37">
        <f>IFERROR(VLOOKUP($A55,'CONCENTRADO DE CLAVES'!$H$10:$AU$732,AL$8,FALSE),"")</f>
        <v>201343.11</v>
      </c>
      <c r="AM55" s="69">
        <f>IFERROR(VLOOKUP($A55,'CONCENTRADO DE CLAVES'!$H$10:$AU$732,AM$8,FALSE),"")</f>
        <v>1021917.6</v>
      </c>
    </row>
    <row r="56" spans="1:39" x14ac:dyDescent="0.25">
      <c r="A56" s="15">
        <v>47</v>
      </c>
      <c r="B56" s="16">
        <f>IFERROR(VLOOKUP($A56,'CONCENTRADO DE CLAVES'!$H$10:$AU$732,B$8,FALSE),"")</f>
        <v>21121</v>
      </c>
      <c r="C56" s="16">
        <f>IFERROR(VLOOKUP($A56,'CONCENTRADO DE CLAVES'!$H$10:$AU$732,C$8,FALSE),"")</f>
        <v>4</v>
      </c>
      <c r="D56" s="16">
        <f>IFERROR(VLOOKUP($A56,'CONCENTRADO DE CLAVES'!$H$10:$AU$732,D$8,FALSE),"")</f>
        <v>10</v>
      </c>
      <c r="E56" s="16">
        <f>IFERROR(VLOOKUP($A56,'CONCENTRADO DE CLAVES'!$H$10:$AU$732,E$8,FALSE),"")</f>
        <v>151</v>
      </c>
      <c r="F56" s="16">
        <f>IFERROR(VLOOKUP($A56,'CONCENTRADO DE CLAVES'!$H$10:$AU$732,F$8,FALSE),"")</f>
        <v>2</v>
      </c>
      <c r="G56" s="16">
        <f>IFERROR(VLOOKUP($A56,'CONCENTRADO DE CLAVES'!$H$10:$AU$732,G$8,FALSE),"")</f>
        <v>5</v>
      </c>
      <c r="H56" s="16">
        <f>IFERROR(VLOOKUP($A56,'CONCENTRADO DE CLAVES'!$H$10:$AU$732,H$8,FALSE),"")</f>
        <v>2</v>
      </c>
      <c r="I56" s="16">
        <f>IFERROR(VLOOKUP($A56,'CONCENTRADO DE CLAVES'!$H$10:$AU$732,I$8,FALSE),"")</f>
        <v>3</v>
      </c>
      <c r="J56" s="16">
        <f>IFERROR(VLOOKUP($A56,'CONCENTRADO DE CLAVES'!$H$10:$AU$732,J$8,FALSE),"")</f>
        <v>3</v>
      </c>
      <c r="K56" s="16" t="str">
        <f>IFERROR(VLOOKUP($A56,'CONCENTRADO DE CLAVES'!$H$10:$AU$732,K$8,FALSE),"")</f>
        <v>E</v>
      </c>
      <c r="L56" s="16">
        <f>IFERROR(VLOOKUP($A56,'CONCENTRADO DE CLAVES'!$H$10:$AU$732,L$8,FALSE),"")</f>
        <v>149</v>
      </c>
      <c r="M56" s="16">
        <f>IFERROR(VLOOKUP($A56,'CONCENTRADO DE CLAVES'!$H$10:$AU$732,M$8,FALSE),"")</f>
        <v>1</v>
      </c>
      <c r="N56" s="16">
        <f>IFERROR(VLOOKUP($A56,'CONCENTRADO DE CLAVES'!$H$10:$AU$732,N$8,FALSE),"")</f>
        <v>4152</v>
      </c>
      <c r="O56" s="16">
        <f>IFERROR(VLOOKUP($A56,'CONCENTRADO DE CLAVES'!$H$10:$AU$732,O$8,FALSE),"")</f>
        <v>1</v>
      </c>
      <c r="P56" s="16">
        <f>IFERROR(VLOOKUP($A56,'CONCENTRADO DE CLAVES'!$H$10:$AU$732,P$8,FALSE),"")</f>
        <v>1</v>
      </c>
      <c r="Q56" s="16">
        <f>IFERROR(VLOOKUP($A56,'CONCENTRADO DE CLAVES'!$H$10:$AU$732,Q$8,FALSE),"")</f>
        <v>100</v>
      </c>
      <c r="R56" s="16">
        <f>IFERROR(VLOOKUP($A56,'CONCENTRADO DE CLAVES'!$H$10:$AU$732,R$8,FALSE),"")</f>
        <v>1</v>
      </c>
      <c r="S56" s="16">
        <f>IFERROR(VLOOKUP($A56,'CONCENTRADO DE CLAVES'!$H$10:$AU$732,S$8,FALSE),"")</f>
        <v>20</v>
      </c>
      <c r="T56" s="16">
        <f>IFERROR(VLOOKUP($A56,'CONCENTRADO DE CLAVES'!$H$10:$AU$732,T$8,FALSE),"")</f>
        <v>150</v>
      </c>
      <c r="U56" s="98" t="str">
        <f>IFERROR(VLOOKUP($A56,'CONCENTRADO DE CLAVES'!$H$10:$AU$732,U$8,FALSE),"")</f>
        <v>21121040100015125233E14901415201100100120150</v>
      </c>
      <c r="V56" s="31" t="str">
        <f>IFERROR(VLOOKUP($A56,'CONCENTRADO DE CLAVES'!$H$10:$AU$732,V$8,FALSE),"")</f>
        <v>CECYTEJ</v>
      </c>
      <c r="W56" s="13">
        <f>IFERROR(VLOOKUP($A56,'CONCENTRADO DE CLAVES'!$H$10:$AU$732,W$8,FALSE),"")</f>
        <v>0</v>
      </c>
      <c r="X56" s="13">
        <f>IFERROR(VLOOKUP($A56,'CONCENTRADO DE CLAVES'!$H$10:$AU$732,X$8,FALSE),"")</f>
        <v>0</v>
      </c>
      <c r="Y56" s="13">
        <f>IFERROR(VLOOKUP($A56,'CONCENTRADO DE CLAVES'!$H$10:$AU$732,Y$8,FALSE),"")</f>
        <v>0</v>
      </c>
      <c r="Z56" s="37">
        <f>IFERROR(VLOOKUP($A56,'CONCENTRADO DE CLAVES'!$H$10:$AU$732,Z$8,FALSE),"")</f>
        <v>0</v>
      </c>
      <c r="AA56" s="13">
        <f>IFERROR(VLOOKUP($A56,'CONCENTRADO DE CLAVES'!$H$10:$AU$732,AA$8,FALSE),"")</f>
        <v>0</v>
      </c>
      <c r="AB56" s="13">
        <f>IFERROR(VLOOKUP($A56,'CONCENTRADO DE CLAVES'!$H$10:$AU$732,AB$8,FALSE),"")</f>
        <v>0</v>
      </c>
      <c r="AC56" s="13">
        <f>IFERROR(VLOOKUP($A56,'CONCENTRADO DE CLAVES'!$H$10:$AU$732,AC$8,FALSE),"")</f>
        <v>0</v>
      </c>
      <c r="AD56" s="37">
        <f>IFERROR(VLOOKUP($A56,'CONCENTRADO DE CLAVES'!$H$10:$AU$732,AD$8,FALSE),"")</f>
        <v>0</v>
      </c>
      <c r="AE56" s="13">
        <f>IFERROR(VLOOKUP($A56,'CONCENTRADO DE CLAVES'!$H$10:$AU$732,AE$8,FALSE),"")</f>
        <v>0</v>
      </c>
      <c r="AF56" s="13">
        <f>IFERROR(VLOOKUP($A56,'CONCENTRADO DE CLAVES'!$H$10:$AU$732,AF$8,FALSE),"")</f>
        <v>0</v>
      </c>
      <c r="AG56" s="13">
        <f>IFERROR(VLOOKUP($A56,'CONCENTRADO DE CLAVES'!$H$10:$AU$732,AG$8,FALSE),"")</f>
        <v>0</v>
      </c>
      <c r="AH56" s="37">
        <f>IFERROR(VLOOKUP($A56,'CONCENTRADO DE CLAVES'!$H$10:$AU$732,AH$8,FALSE),"")</f>
        <v>0</v>
      </c>
      <c r="AI56" s="13">
        <f>IFERROR(VLOOKUP($A56,'CONCENTRADO DE CLAVES'!$H$10:$AU$732,AI$8,FALSE),"")</f>
        <v>0</v>
      </c>
      <c r="AJ56" s="13">
        <f>IFERROR(VLOOKUP($A56,'CONCENTRADO DE CLAVES'!$H$10:$AU$732,AJ$8,FALSE),"")</f>
        <v>0</v>
      </c>
      <c r="AK56" s="13">
        <f>IFERROR(VLOOKUP($A56,'CONCENTRADO DE CLAVES'!$H$10:$AU$732,AK$8,FALSE),"")</f>
        <v>0</v>
      </c>
      <c r="AL56" s="37">
        <f>IFERROR(VLOOKUP($A56,'CONCENTRADO DE CLAVES'!$H$10:$AU$732,AL$8,FALSE),"")</f>
        <v>0</v>
      </c>
      <c r="AM56" s="69">
        <f>IFERROR(VLOOKUP($A56,'CONCENTRADO DE CLAVES'!$H$10:$AU$732,AM$8,FALSE),"")</f>
        <v>0</v>
      </c>
    </row>
    <row r="57" spans="1:39" x14ac:dyDescent="0.25">
      <c r="A57" s="15">
        <v>48</v>
      </c>
      <c r="B57" s="16">
        <f>IFERROR(VLOOKUP($A57,'CONCENTRADO DE CLAVES'!$H$10:$AU$732,B$8,FALSE),"")</f>
        <v>21121</v>
      </c>
      <c r="C57" s="16">
        <f>IFERROR(VLOOKUP($A57,'CONCENTRADO DE CLAVES'!$H$10:$AU$732,C$8,FALSE),"")</f>
        <v>4</v>
      </c>
      <c r="D57" s="16">
        <f>IFERROR(VLOOKUP($A57,'CONCENTRADO DE CLAVES'!$H$10:$AU$732,D$8,FALSE),"")</f>
        <v>10</v>
      </c>
      <c r="E57" s="16">
        <f>IFERROR(VLOOKUP($A57,'CONCENTRADO DE CLAVES'!$H$10:$AU$732,E$8,FALSE),"")</f>
        <v>151</v>
      </c>
      <c r="F57" s="16">
        <f>IFERROR(VLOOKUP($A57,'CONCENTRADO DE CLAVES'!$H$10:$AU$732,F$8,FALSE),"")</f>
        <v>2</v>
      </c>
      <c r="G57" s="16">
        <f>IFERROR(VLOOKUP($A57,'CONCENTRADO DE CLAVES'!$H$10:$AU$732,G$8,FALSE),"")</f>
        <v>5</v>
      </c>
      <c r="H57" s="16">
        <f>IFERROR(VLOOKUP($A57,'CONCENTRADO DE CLAVES'!$H$10:$AU$732,H$8,FALSE),"")</f>
        <v>2</v>
      </c>
      <c r="I57" s="16">
        <f>IFERROR(VLOOKUP($A57,'CONCENTRADO DE CLAVES'!$H$10:$AU$732,I$8,FALSE),"")</f>
        <v>3</v>
      </c>
      <c r="J57" s="16">
        <f>IFERROR(VLOOKUP($A57,'CONCENTRADO DE CLAVES'!$H$10:$AU$732,J$8,FALSE),"")</f>
        <v>3</v>
      </c>
      <c r="K57" s="16" t="str">
        <f>IFERROR(VLOOKUP($A57,'CONCENTRADO DE CLAVES'!$H$10:$AU$732,K$8,FALSE),"")</f>
        <v>E</v>
      </c>
      <c r="L57" s="16">
        <f>IFERROR(VLOOKUP($A57,'CONCENTRADO DE CLAVES'!$H$10:$AU$732,L$8,FALSE),"")</f>
        <v>149</v>
      </c>
      <c r="M57" s="16">
        <f>IFERROR(VLOOKUP($A57,'CONCENTRADO DE CLAVES'!$H$10:$AU$732,M$8,FALSE),"")</f>
        <v>1</v>
      </c>
      <c r="N57" s="16">
        <f>IFERROR(VLOOKUP($A57,'CONCENTRADO DE CLAVES'!$H$10:$AU$732,N$8,FALSE),"")</f>
        <v>4152</v>
      </c>
      <c r="O57" s="16">
        <f>IFERROR(VLOOKUP($A57,'CONCENTRADO DE CLAVES'!$H$10:$AU$732,O$8,FALSE),"")</f>
        <v>1</v>
      </c>
      <c r="P57" s="16">
        <f>IFERROR(VLOOKUP($A57,'CONCENTRADO DE CLAVES'!$H$10:$AU$732,P$8,FALSE),"")</f>
        <v>5</v>
      </c>
      <c r="Q57" s="16">
        <f>IFERROR(VLOOKUP($A57,'CONCENTRADO DE CLAVES'!$H$10:$AU$732,Q$8,FALSE),"")</f>
        <v>5415</v>
      </c>
      <c r="R57" s="16">
        <f>IFERROR(VLOOKUP($A57,'CONCENTRADO DE CLAVES'!$H$10:$AU$732,R$8,FALSE),"")</f>
        <v>1</v>
      </c>
      <c r="S57" s="16">
        <f>IFERROR(VLOOKUP($A57,'CONCENTRADO DE CLAVES'!$H$10:$AU$732,S$8,FALSE),"")</f>
        <v>20</v>
      </c>
      <c r="T57" s="16">
        <f>IFERROR(VLOOKUP($A57,'CONCENTRADO DE CLAVES'!$H$10:$AU$732,T$8,FALSE),"")</f>
        <v>150</v>
      </c>
      <c r="U57" s="98" t="str">
        <f>IFERROR(VLOOKUP($A57,'CONCENTRADO DE CLAVES'!$H$10:$AU$732,U$8,FALSE),"")</f>
        <v>21121040100015125233E14901415201505415120150</v>
      </c>
      <c r="V57" s="31" t="str">
        <f>IFERROR(VLOOKUP($A57,'CONCENTRADO DE CLAVES'!$H$10:$AU$732,V$8,FALSE),"")</f>
        <v>CECYTEJ</v>
      </c>
      <c r="W57" s="13">
        <f>IFERROR(VLOOKUP($A57,'CONCENTRADO DE CLAVES'!$H$10:$AU$732,W$8,FALSE),"")</f>
        <v>0</v>
      </c>
      <c r="X57" s="13">
        <f>IFERROR(VLOOKUP($A57,'CONCENTRADO DE CLAVES'!$H$10:$AU$732,X$8,FALSE),"")</f>
        <v>0</v>
      </c>
      <c r="Y57" s="13">
        <f>IFERROR(VLOOKUP($A57,'CONCENTRADO DE CLAVES'!$H$10:$AU$732,Y$8,FALSE),"")</f>
        <v>0</v>
      </c>
      <c r="Z57" s="37">
        <f>IFERROR(VLOOKUP($A57,'CONCENTRADO DE CLAVES'!$H$10:$AU$732,Z$8,FALSE),"")</f>
        <v>0</v>
      </c>
      <c r="AA57" s="13">
        <f>IFERROR(VLOOKUP($A57,'CONCENTRADO DE CLAVES'!$H$10:$AU$732,AA$8,FALSE),"")</f>
        <v>0</v>
      </c>
      <c r="AB57" s="13">
        <f>IFERROR(VLOOKUP($A57,'CONCENTRADO DE CLAVES'!$H$10:$AU$732,AB$8,FALSE),"")</f>
        <v>0</v>
      </c>
      <c r="AC57" s="13">
        <f>IFERROR(VLOOKUP($A57,'CONCENTRADO DE CLAVES'!$H$10:$AU$732,AC$8,FALSE),"")</f>
        <v>780.42</v>
      </c>
      <c r="AD57" s="37">
        <f>IFERROR(VLOOKUP($A57,'CONCENTRADO DE CLAVES'!$H$10:$AU$732,AD$8,FALSE),"")</f>
        <v>780.42</v>
      </c>
      <c r="AE57" s="13">
        <f>IFERROR(VLOOKUP($A57,'CONCENTRADO DE CLAVES'!$H$10:$AU$732,AE$8,FALSE),"")</f>
        <v>0</v>
      </c>
      <c r="AF57" s="13">
        <f>IFERROR(VLOOKUP($A57,'CONCENTRADO DE CLAVES'!$H$10:$AU$732,AF$8,FALSE),"")</f>
        <v>0</v>
      </c>
      <c r="AG57" s="13">
        <f>IFERROR(VLOOKUP($A57,'CONCENTRADO DE CLAVES'!$H$10:$AU$732,AG$8,FALSE),"")</f>
        <v>0</v>
      </c>
      <c r="AH57" s="37">
        <f>IFERROR(VLOOKUP($A57,'CONCENTRADO DE CLAVES'!$H$10:$AU$732,AH$8,FALSE),"")</f>
        <v>0</v>
      </c>
      <c r="AI57" s="13">
        <f>IFERROR(VLOOKUP($A57,'CONCENTRADO DE CLAVES'!$H$10:$AU$732,AI$8,FALSE),"")</f>
        <v>0</v>
      </c>
      <c r="AJ57" s="13">
        <f>IFERROR(VLOOKUP($A57,'CONCENTRADO DE CLAVES'!$H$10:$AU$732,AJ$8,FALSE),"")</f>
        <v>0</v>
      </c>
      <c r="AK57" s="13">
        <f>IFERROR(VLOOKUP($A57,'CONCENTRADO DE CLAVES'!$H$10:$AU$732,AK$8,FALSE),"")</f>
        <v>0</v>
      </c>
      <c r="AL57" s="37">
        <f>IFERROR(VLOOKUP($A57,'CONCENTRADO DE CLAVES'!$H$10:$AU$732,AL$8,FALSE),"")</f>
        <v>0</v>
      </c>
      <c r="AM57" s="69">
        <f>IFERROR(VLOOKUP($A57,'CONCENTRADO DE CLAVES'!$H$10:$AU$732,AM$8,FALSE),"")</f>
        <v>780.42</v>
      </c>
    </row>
    <row r="58" spans="1:39" x14ac:dyDescent="0.25">
      <c r="A58" s="15">
        <v>49</v>
      </c>
      <c r="B58" s="16">
        <f>IFERROR(VLOOKUP($A58,'CONCENTRADO DE CLAVES'!$H$10:$AU$732,B$8,FALSE),"")</f>
        <v>21121</v>
      </c>
      <c r="C58" s="16">
        <f>IFERROR(VLOOKUP($A58,'CONCENTRADO DE CLAVES'!$H$10:$AU$732,C$8,FALSE),"")</f>
        <v>4</v>
      </c>
      <c r="D58" s="16">
        <f>IFERROR(VLOOKUP($A58,'CONCENTRADO DE CLAVES'!$H$10:$AU$732,D$8,FALSE),"")</f>
        <v>10</v>
      </c>
      <c r="E58" s="16">
        <f>IFERROR(VLOOKUP($A58,'CONCENTRADO DE CLAVES'!$H$10:$AU$732,E$8,FALSE),"")</f>
        <v>151</v>
      </c>
      <c r="F58" s="16">
        <f>IFERROR(VLOOKUP($A58,'CONCENTRADO DE CLAVES'!$H$10:$AU$732,F$8,FALSE),"")</f>
        <v>2</v>
      </c>
      <c r="G58" s="16">
        <f>IFERROR(VLOOKUP($A58,'CONCENTRADO DE CLAVES'!$H$10:$AU$732,G$8,FALSE),"")</f>
        <v>5</v>
      </c>
      <c r="H58" s="16">
        <f>IFERROR(VLOOKUP($A58,'CONCENTRADO DE CLAVES'!$H$10:$AU$732,H$8,FALSE),"")</f>
        <v>2</v>
      </c>
      <c r="I58" s="16">
        <f>IFERROR(VLOOKUP($A58,'CONCENTRADO DE CLAVES'!$H$10:$AU$732,I$8,FALSE),"")</f>
        <v>3</v>
      </c>
      <c r="J58" s="16">
        <f>IFERROR(VLOOKUP($A58,'CONCENTRADO DE CLAVES'!$H$10:$AU$732,J$8,FALSE),"")</f>
        <v>3</v>
      </c>
      <c r="K58" s="16" t="str">
        <f>IFERROR(VLOOKUP($A58,'CONCENTRADO DE CLAVES'!$H$10:$AU$732,K$8,FALSE),"")</f>
        <v>E</v>
      </c>
      <c r="L58" s="16">
        <f>IFERROR(VLOOKUP($A58,'CONCENTRADO DE CLAVES'!$H$10:$AU$732,L$8,FALSE),"")</f>
        <v>149</v>
      </c>
      <c r="M58" s="16">
        <f>IFERROR(VLOOKUP($A58,'CONCENTRADO DE CLAVES'!$H$10:$AU$732,M$8,FALSE),"")</f>
        <v>2</v>
      </c>
      <c r="N58" s="16">
        <f>IFERROR(VLOOKUP($A58,'CONCENTRADO DE CLAVES'!$H$10:$AU$732,N$8,FALSE),"")</f>
        <v>4152</v>
      </c>
      <c r="O58" s="16">
        <f>IFERROR(VLOOKUP($A58,'CONCENTRADO DE CLAVES'!$H$10:$AU$732,O$8,FALSE),"")</f>
        <v>1</v>
      </c>
      <c r="P58" s="16">
        <f>IFERROR(VLOOKUP($A58,'CONCENTRADO DE CLAVES'!$H$10:$AU$732,P$8,FALSE),"")</f>
        <v>1</v>
      </c>
      <c r="Q58" s="16">
        <f>IFERROR(VLOOKUP($A58,'CONCENTRADO DE CLAVES'!$H$10:$AU$732,Q$8,FALSE),"")</f>
        <v>100</v>
      </c>
      <c r="R58" s="16">
        <f>IFERROR(VLOOKUP($A58,'CONCENTRADO DE CLAVES'!$H$10:$AU$732,R$8,FALSE),"")</f>
        <v>1</v>
      </c>
      <c r="S58" s="16">
        <f>IFERROR(VLOOKUP($A58,'CONCENTRADO DE CLAVES'!$H$10:$AU$732,S$8,FALSE),"")</f>
        <v>20</v>
      </c>
      <c r="T58" s="16">
        <f>IFERROR(VLOOKUP($A58,'CONCENTRADO DE CLAVES'!$H$10:$AU$732,T$8,FALSE),"")</f>
        <v>150</v>
      </c>
      <c r="U58" s="98" t="str">
        <f>IFERROR(VLOOKUP($A58,'CONCENTRADO DE CLAVES'!$H$10:$AU$732,U$8,FALSE),"")</f>
        <v>21121040100015125233E14902415201100100120150</v>
      </c>
      <c r="V58" s="31" t="str">
        <f>IFERROR(VLOOKUP($A58,'CONCENTRADO DE CLAVES'!$H$10:$AU$732,V$8,FALSE),"")</f>
        <v>CECYTEJ</v>
      </c>
      <c r="W58" s="13">
        <f>IFERROR(VLOOKUP($A58,'CONCENTRADO DE CLAVES'!$H$10:$AU$732,W$8,FALSE),"")</f>
        <v>0</v>
      </c>
      <c r="X58" s="13">
        <f>IFERROR(VLOOKUP($A58,'CONCENTRADO DE CLAVES'!$H$10:$AU$732,X$8,FALSE),"")</f>
        <v>0</v>
      </c>
      <c r="Y58" s="13">
        <f>IFERROR(VLOOKUP($A58,'CONCENTRADO DE CLAVES'!$H$10:$AU$732,Y$8,FALSE),"")</f>
        <v>0</v>
      </c>
      <c r="Z58" s="37">
        <f>IFERROR(VLOOKUP($A58,'CONCENTRADO DE CLAVES'!$H$10:$AU$732,Z$8,FALSE),"")</f>
        <v>0</v>
      </c>
      <c r="AA58" s="13">
        <f>IFERROR(VLOOKUP($A58,'CONCENTRADO DE CLAVES'!$H$10:$AU$732,AA$8,FALSE),"")</f>
        <v>0</v>
      </c>
      <c r="AB58" s="13">
        <f>IFERROR(VLOOKUP($A58,'CONCENTRADO DE CLAVES'!$H$10:$AU$732,AB$8,FALSE),"")</f>
        <v>0</v>
      </c>
      <c r="AC58" s="13">
        <f>IFERROR(VLOOKUP($A58,'CONCENTRADO DE CLAVES'!$H$10:$AU$732,AC$8,FALSE),"")</f>
        <v>0</v>
      </c>
      <c r="AD58" s="37">
        <f>IFERROR(VLOOKUP($A58,'CONCENTRADO DE CLAVES'!$H$10:$AU$732,AD$8,FALSE),"")</f>
        <v>0</v>
      </c>
      <c r="AE58" s="13">
        <f>IFERROR(VLOOKUP($A58,'CONCENTRADO DE CLAVES'!$H$10:$AU$732,AE$8,FALSE),"")</f>
        <v>0</v>
      </c>
      <c r="AF58" s="13">
        <f>IFERROR(VLOOKUP($A58,'CONCENTRADO DE CLAVES'!$H$10:$AU$732,AF$8,FALSE),"")</f>
        <v>0</v>
      </c>
      <c r="AG58" s="13">
        <f>IFERROR(VLOOKUP($A58,'CONCENTRADO DE CLAVES'!$H$10:$AU$732,AG$8,FALSE),"")</f>
        <v>0</v>
      </c>
      <c r="AH58" s="37">
        <f>IFERROR(VLOOKUP($A58,'CONCENTRADO DE CLAVES'!$H$10:$AU$732,AH$8,FALSE),"")</f>
        <v>0</v>
      </c>
      <c r="AI58" s="13">
        <f>IFERROR(VLOOKUP($A58,'CONCENTRADO DE CLAVES'!$H$10:$AU$732,AI$8,FALSE),"")</f>
        <v>0</v>
      </c>
      <c r="AJ58" s="13">
        <f>IFERROR(VLOOKUP($A58,'CONCENTRADO DE CLAVES'!$H$10:$AU$732,AJ$8,FALSE),"")</f>
        <v>0</v>
      </c>
      <c r="AK58" s="13">
        <f>IFERROR(VLOOKUP($A58,'CONCENTRADO DE CLAVES'!$H$10:$AU$732,AK$8,FALSE),"")</f>
        <v>0</v>
      </c>
      <c r="AL58" s="37">
        <f>IFERROR(VLOOKUP($A58,'CONCENTRADO DE CLAVES'!$H$10:$AU$732,AL$8,FALSE),"")</f>
        <v>0</v>
      </c>
      <c r="AM58" s="69">
        <f>IFERROR(VLOOKUP($A58,'CONCENTRADO DE CLAVES'!$H$10:$AU$732,AM$8,FALSE),"")</f>
        <v>0</v>
      </c>
    </row>
    <row r="59" spans="1:39" x14ac:dyDescent="0.25">
      <c r="A59" s="15">
        <v>50</v>
      </c>
      <c r="B59" s="16">
        <f>IFERROR(VLOOKUP($A59,'CONCENTRADO DE CLAVES'!$H$10:$AU$732,B$8,FALSE),"")</f>
        <v>21121</v>
      </c>
      <c r="C59" s="16">
        <f>IFERROR(VLOOKUP($A59,'CONCENTRADO DE CLAVES'!$H$10:$AU$732,C$8,FALSE),"")</f>
        <v>4</v>
      </c>
      <c r="D59" s="16">
        <f>IFERROR(VLOOKUP($A59,'CONCENTRADO DE CLAVES'!$H$10:$AU$732,D$8,FALSE),"")</f>
        <v>10</v>
      </c>
      <c r="E59" s="16">
        <f>IFERROR(VLOOKUP($A59,'CONCENTRADO DE CLAVES'!$H$10:$AU$732,E$8,FALSE),"")</f>
        <v>151</v>
      </c>
      <c r="F59" s="16">
        <f>IFERROR(VLOOKUP($A59,'CONCENTRADO DE CLAVES'!$H$10:$AU$732,F$8,FALSE),"")</f>
        <v>2</v>
      </c>
      <c r="G59" s="16">
        <f>IFERROR(VLOOKUP($A59,'CONCENTRADO DE CLAVES'!$H$10:$AU$732,G$8,FALSE),"")</f>
        <v>5</v>
      </c>
      <c r="H59" s="16">
        <f>IFERROR(VLOOKUP($A59,'CONCENTRADO DE CLAVES'!$H$10:$AU$732,H$8,FALSE),"")</f>
        <v>2</v>
      </c>
      <c r="I59" s="16">
        <f>IFERROR(VLOOKUP($A59,'CONCENTRADO DE CLAVES'!$H$10:$AU$732,I$8,FALSE),"")</f>
        <v>3</v>
      </c>
      <c r="J59" s="16">
        <f>IFERROR(VLOOKUP($A59,'CONCENTRADO DE CLAVES'!$H$10:$AU$732,J$8,FALSE),"")</f>
        <v>3</v>
      </c>
      <c r="K59" s="16" t="str">
        <f>IFERROR(VLOOKUP($A59,'CONCENTRADO DE CLAVES'!$H$10:$AU$732,K$8,FALSE),"")</f>
        <v>E</v>
      </c>
      <c r="L59" s="16">
        <f>IFERROR(VLOOKUP($A59,'CONCENTRADO DE CLAVES'!$H$10:$AU$732,L$8,FALSE),"")</f>
        <v>149</v>
      </c>
      <c r="M59" s="16">
        <f>IFERROR(VLOOKUP($A59,'CONCENTRADO DE CLAVES'!$H$10:$AU$732,M$8,FALSE),"")</f>
        <v>2</v>
      </c>
      <c r="N59" s="16">
        <f>IFERROR(VLOOKUP($A59,'CONCENTRADO DE CLAVES'!$H$10:$AU$732,N$8,FALSE),"")</f>
        <v>4152</v>
      </c>
      <c r="O59" s="16">
        <f>IFERROR(VLOOKUP($A59,'CONCENTRADO DE CLAVES'!$H$10:$AU$732,O$8,FALSE),"")</f>
        <v>1</v>
      </c>
      <c r="P59" s="16">
        <f>IFERROR(VLOOKUP($A59,'CONCENTRADO DE CLAVES'!$H$10:$AU$732,P$8,FALSE),"")</f>
        <v>5</v>
      </c>
      <c r="Q59" s="16">
        <f>IFERROR(VLOOKUP($A59,'CONCENTRADO DE CLAVES'!$H$10:$AU$732,Q$8,FALSE),"")</f>
        <v>5415</v>
      </c>
      <c r="R59" s="16">
        <f>IFERROR(VLOOKUP($A59,'CONCENTRADO DE CLAVES'!$H$10:$AU$732,R$8,FALSE),"")</f>
        <v>1</v>
      </c>
      <c r="S59" s="16">
        <f>IFERROR(VLOOKUP($A59,'CONCENTRADO DE CLAVES'!$H$10:$AU$732,S$8,FALSE),"")</f>
        <v>20</v>
      </c>
      <c r="T59" s="16">
        <f>IFERROR(VLOOKUP($A59,'CONCENTRADO DE CLAVES'!$H$10:$AU$732,T$8,FALSE),"")</f>
        <v>150</v>
      </c>
      <c r="U59" s="98" t="str">
        <f>IFERROR(VLOOKUP($A59,'CONCENTRADO DE CLAVES'!$H$10:$AU$732,U$8,FALSE),"")</f>
        <v>21121040100015125233E14902415201505415120150</v>
      </c>
      <c r="V59" s="31" t="str">
        <f>IFERROR(VLOOKUP($A59,'CONCENTRADO DE CLAVES'!$H$10:$AU$732,V$8,FALSE),"")</f>
        <v>CECYTEJ</v>
      </c>
      <c r="W59" s="13">
        <f>IFERROR(VLOOKUP($A59,'CONCENTRADO DE CLAVES'!$H$10:$AU$732,W$8,FALSE),"")</f>
        <v>0</v>
      </c>
      <c r="X59" s="13">
        <f>IFERROR(VLOOKUP($A59,'CONCENTRADO DE CLAVES'!$H$10:$AU$732,X$8,FALSE),"")</f>
        <v>0</v>
      </c>
      <c r="Y59" s="13">
        <f>IFERROR(VLOOKUP($A59,'CONCENTRADO DE CLAVES'!$H$10:$AU$732,Y$8,FALSE),"")</f>
        <v>0</v>
      </c>
      <c r="Z59" s="37">
        <f>IFERROR(VLOOKUP($A59,'CONCENTRADO DE CLAVES'!$H$10:$AU$732,Z$8,FALSE),"")</f>
        <v>0</v>
      </c>
      <c r="AA59" s="13">
        <f>IFERROR(VLOOKUP($A59,'CONCENTRADO DE CLAVES'!$H$10:$AU$732,AA$8,FALSE),"")</f>
        <v>0</v>
      </c>
      <c r="AB59" s="13">
        <f>IFERROR(VLOOKUP($A59,'CONCENTRADO DE CLAVES'!$H$10:$AU$732,AB$8,FALSE),"")</f>
        <v>0</v>
      </c>
      <c r="AC59" s="13">
        <f>IFERROR(VLOOKUP($A59,'CONCENTRADO DE CLAVES'!$H$10:$AU$732,AC$8,FALSE),"")</f>
        <v>18498.89</v>
      </c>
      <c r="AD59" s="37">
        <f>IFERROR(VLOOKUP($A59,'CONCENTRADO DE CLAVES'!$H$10:$AU$732,AD$8,FALSE),"")</f>
        <v>18498.89</v>
      </c>
      <c r="AE59" s="13">
        <f>IFERROR(VLOOKUP($A59,'CONCENTRADO DE CLAVES'!$H$10:$AU$732,AE$8,FALSE),"")</f>
        <v>0</v>
      </c>
      <c r="AF59" s="13">
        <f>IFERROR(VLOOKUP($A59,'CONCENTRADO DE CLAVES'!$H$10:$AU$732,AF$8,FALSE),"")</f>
        <v>0</v>
      </c>
      <c r="AG59" s="13">
        <f>IFERROR(VLOOKUP($A59,'CONCENTRADO DE CLAVES'!$H$10:$AU$732,AG$8,FALSE),"")</f>
        <v>0</v>
      </c>
      <c r="AH59" s="37">
        <f>IFERROR(VLOOKUP($A59,'CONCENTRADO DE CLAVES'!$H$10:$AU$732,AH$8,FALSE),"")</f>
        <v>0</v>
      </c>
      <c r="AI59" s="13">
        <f>IFERROR(VLOOKUP($A59,'CONCENTRADO DE CLAVES'!$H$10:$AU$732,AI$8,FALSE),"")</f>
        <v>0</v>
      </c>
      <c r="AJ59" s="13">
        <f>IFERROR(VLOOKUP($A59,'CONCENTRADO DE CLAVES'!$H$10:$AU$732,AJ$8,FALSE),"")</f>
        <v>0</v>
      </c>
      <c r="AK59" s="13">
        <f>IFERROR(VLOOKUP($A59,'CONCENTRADO DE CLAVES'!$H$10:$AU$732,AK$8,FALSE),"")</f>
        <v>0</v>
      </c>
      <c r="AL59" s="37">
        <f>IFERROR(VLOOKUP($A59,'CONCENTRADO DE CLAVES'!$H$10:$AU$732,AL$8,FALSE),"")</f>
        <v>0</v>
      </c>
      <c r="AM59" s="69">
        <f>IFERROR(VLOOKUP($A59,'CONCENTRADO DE CLAVES'!$H$10:$AU$732,AM$8,FALSE),"")</f>
        <v>18498.89</v>
      </c>
    </row>
    <row r="60" spans="1:39" x14ac:dyDescent="0.25">
      <c r="A60" s="15">
        <v>51</v>
      </c>
      <c r="B60" s="16">
        <f>IFERROR(VLOOKUP($A60,'CONCENTRADO DE CLAVES'!$H$10:$AU$732,B$8,FALSE),"")</f>
        <v>21121</v>
      </c>
      <c r="C60" s="16">
        <f>IFERROR(VLOOKUP($A60,'CONCENTRADO DE CLAVES'!$H$10:$AU$732,C$8,FALSE),"")</f>
        <v>4</v>
      </c>
      <c r="D60" s="16">
        <f>IFERROR(VLOOKUP($A60,'CONCENTRADO DE CLAVES'!$H$10:$AU$732,D$8,FALSE),"")</f>
        <v>10</v>
      </c>
      <c r="E60" s="16">
        <f>IFERROR(VLOOKUP($A60,'CONCENTRADO DE CLAVES'!$H$10:$AU$732,E$8,FALSE),"")</f>
        <v>151</v>
      </c>
      <c r="F60" s="16">
        <f>IFERROR(VLOOKUP($A60,'CONCENTRADO DE CLAVES'!$H$10:$AU$732,F$8,FALSE),"")</f>
        <v>2</v>
      </c>
      <c r="G60" s="16">
        <f>IFERROR(VLOOKUP($A60,'CONCENTRADO DE CLAVES'!$H$10:$AU$732,G$8,FALSE),"")</f>
        <v>5</v>
      </c>
      <c r="H60" s="16">
        <f>IFERROR(VLOOKUP($A60,'CONCENTRADO DE CLAVES'!$H$10:$AU$732,H$8,FALSE),"")</f>
        <v>2</v>
      </c>
      <c r="I60" s="16">
        <f>IFERROR(VLOOKUP($A60,'CONCENTRADO DE CLAVES'!$H$10:$AU$732,I$8,FALSE),"")</f>
        <v>3</v>
      </c>
      <c r="J60" s="16">
        <f>IFERROR(VLOOKUP($A60,'CONCENTRADO DE CLAVES'!$H$10:$AU$732,J$8,FALSE),"")</f>
        <v>3</v>
      </c>
      <c r="K60" s="16" t="str">
        <f>IFERROR(VLOOKUP($A60,'CONCENTRADO DE CLAVES'!$H$10:$AU$732,K$8,FALSE),"")</f>
        <v>E</v>
      </c>
      <c r="L60" s="16">
        <f>IFERROR(VLOOKUP($A60,'CONCENTRADO DE CLAVES'!$H$10:$AU$732,L$8,FALSE),"")</f>
        <v>149</v>
      </c>
      <c r="M60" s="16">
        <f>IFERROR(VLOOKUP($A60,'CONCENTRADO DE CLAVES'!$H$10:$AU$732,M$8,FALSE),"")</f>
        <v>3</v>
      </c>
      <c r="N60" s="16">
        <f>IFERROR(VLOOKUP($A60,'CONCENTRADO DE CLAVES'!$H$10:$AU$732,N$8,FALSE),"")</f>
        <v>4152</v>
      </c>
      <c r="O60" s="16">
        <f>IFERROR(VLOOKUP($A60,'CONCENTRADO DE CLAVES'!$H$10:$AU$732,O$8,FALSE),"")</f>
        <v>1</v>
      </c>
      <c r="P60" s="16">
        <f>IFERROR(VLOOKUP($A60,'CONCENTRADO DE CLAVES'!$H$10:$AU$732,P$8,FALSE),"")</f>
        <v>1</v>
      </c>
      <c r="Q60" s="16">
        <f>IFERROR(VLOOKUP($A60,'CONCENTRADO DE CLAVES'!$H$10:$AU$732,Q$8,FALSE),"")</f>
        <v>100</v>
      </c>
      <c r="R60" s="16">
        <f>IFERROR(VLOOKUP($A60,'CONCENTRADO DE CLAVES'!$H$10:$AU$732,R$8,FALSE),"")</f>
        <v>1</v>
      </c>
      <c r="S60" s="16">
        <f>IFERROR(VLOOKUP($A60,'CONCENTRADO DE CLAVES'!$H$10:$AU$732,S$8,FALSE),"")</f>
        <v>20</v>
      </c>
      <c r="T60" s="16">
        <f>IFERROR(VLOOKUP($A60,'CONCENTRADO DE CLAVES'!$H$10:$AU$732,T$8,FALSE),"")</f>
        <v>150</v>
      </c>
      <c r="U60" s="98" t="str">
        <f>IFERROR(VLOOKUP($A60,'CONCENTRADO DE CLAVES'!$H$10:$AU$732,U$8,FALSE),"")</f>
        <v>21121040100015125233E14903415201100100120150</v>
      </c>
      <c r="V60" s="31" t="str">
        <f>IFERROR(VLOOKUP($A60,'CONCENTRADO DE CLAVES'!$H$10:$AU$732,V$8,FALSE),"")</f>
        <v>CECYTEJ</v>
      </c>
      <c r="W60" s="13">
        <f>IFERROR(VLOOKUP($A60,'CONCENTRADO DE CLAVES'!$H$10:$AU$732,W$8,FALSE),"")</f>
        <v>0</v>
      </c>
      <c r="X60" s="13">
        <f>IFERROR(VLOOKUP($A60,'CONCENTRADO DE CLAVES'!$H$10:$AU$732,X$8,FALSE),"")</f>
        <v>0</v>
      </c>
      <c r="Y60" s="13">
        <f>IFERROR(VLOOKUP($A60,'CONCENTRADO DE CLAVES'!$H$10:$AU$732,Y$8,FALSE),"")</f>
        <v>0</v>
      </c>
      <c r="Z60" s="37">
        <f>IFERROR(VLOOKUP($A60,'CONCENTRADO DE CLAVES'!$H$10:$AU$732,Z$8,FALSE),"")</f>
        <v>0</v>
      </c>
      <c r="AA60" s="13">
        <f>IFERROR(VLOOKUP($A60,'CONCENTRADO DE CLAVES'!$H$10:$AU$732,AA$8,FALSE),"")</f>
        <v>0</v>
      </c>
      <c r="AB60" s="13">
        <f>IFERROR(VLOOKUP($A60,'CONCENTRADO DE CLAVES'!$H$10:$AU$732,AB$8,FALSE),"")</f>
        <v>0</v>
      </c>
      <c r="AC60" s="13">
        <f>IFERROR(VLOOKUP($A60,'CONCENTRADO DE CLAVES'!$H$10:$AU$732,AC$8,FALSE),"")</f>
        <v>0</v>
      </c>
      <c r="AD60" s="37">
        <f>IFERROR(VLOOKUP($A60,'CONCENTRADO DE CLAVES'!$H$10:$AU$732,AD$8,FALSE),"")</f>
        <v>0</v>
      </c>
      <c r="AE60" s="13">
        <f>IFERROR(VLOOKUP($A60,'CONCENTRADO DE CLAVES'!$H$10:$AU$732,AE$8,FALSE),"")</f>
        <v>0</v>
      </c>
      <c r="AF60" s="13">
        <f>IFERROR(VLOOKUP($A60,'CONCENTRADO DE CLAVES'!$H$10:$AU$732,AF$8,FALSE),"")</f>
        <v>0</v>
      </c>
      <c r="AG60" s="13">
        <f>IFERROR(VLOOKUP($A60,'CONCENTRADO DE CLAVES'!$H$10:$AU$732,AG$8,FALSE),"")</f>
        <v>0</v>
      </c>
      <c r="AH60" s="37">
        <f>IFERROR(VLOOKUP($A60,'CONCENTRADO DE CLAVES'!$H$10:$AU$732,AH$8,FALSE),"")</f>
        <v>0</v>
      </c>
      <c r="AI60" s="13">
        <f>IFERROR(VLOOKUP($A60,'CONCENTRADO DE CLAVES'!$H$10:$AU$732,AI$8,FALSE),"")</f>
        <v>0</v>
      </c>
      <c r="AJ60" s="13">
        <f>IFERROR(VLOOKUP($A60,'CONCENTRADO DE CLAVES'!$H$10:$AU$732,AJ$8,FALSE),"")</f>
        <v>0</v>
      </c>
      <c r="AK60" s="13">
        <f>IFERROR(VLOOKUP($A60,'CONCENTRADO DE CLAVES'!$H$10:$AU$732,AK$8,FALSE),"")</f>
        <v>0</v>
      </c>
      <c r="AL60" s="37">
        <f>IFERROR(VLOOKUP($A60,'CONCENTRADO DE CLAVES'!$H$10:$AU$732,AL$8,FALSE),"")</f>
        <v>0</v>
      </c>
      <c r="AM60" s="69">
        <f>IFERROR(VLOOKUP($A60,'CONCENTRADO DE CLAVES'!$H$10:$AU$732,AM$8,FALSE),"")</f>
        <v>0</v>
      </c>
    </row>
    <row r="61" spans="1:39" x14ac:dyDescent="0.25">
      <c r="A61" s="15">
        <v>52</v>
      </c>
      <c r="B61" s="16">
        <f>IFERROR(VLOOKUP($A61,'CONCENTRADO DE CLAVES'!$H$10:$AU$732,B$8,FALSE),"")</f>
        <v>21121</v>
      </c>
      <c r="C61" s="16">
        <f>IFERROR(VLOOKUP($A61,'CONCENTRADO DE CLAVES'!$H$10:$AU$732,C$8,FALSE),"")</f>
        <v>4</v>
      </c>
      <c r="D61" s="16">
        <f>IFERROR(VLOOKUP($A61,'CONCENTRADO DE CLAVES'!$H$10:$AU$732,D$8,FALSE),"")</f>
        <v>10</v>
      </c>
      <c r="E61" s="16">
        <f>IFERROR(VLOOKUP($A61,'CONCENTRADO DE CLAVES'!$H$10:$AU$732,E$8,FALSE),"")</f>
        <v>151</v>
      </c>
      <c r="F61" s="16">
        <f>IFERROR(VLOOKUP($A61,'CONCENTRADO DE CLAVES'!$H$10:$AU$732,F$8,FALSE),"")</f>
        <v>2</v>
      </c>
      <c r="G61" s="16">
        <f>IFERROR(VLOOKUP($A61,'CONCENTRADO DE CLAVES'!$H$10:$AU$732,G$8,FALSE),"")</f>
        <v>5</v>
      </c>
      <c r="H61" s="16">
        <f>IFERROR(VLOOKUP($A61,'CONCENTRADO DE CLAVES'!$H$10:$AU$732,H$8,FALSE),"")</f>
        <v>2</v>
      </c>
      <c r="I61" s="16">
        <f>IFERROR(VLOOKUP($A61,'CONCENTRADO DE CLAVES'!$H$10:$AU$732,I$8,FALSE),"")</f>
        <v>3</v>
      </c>
      <c r="J61" s="16">
        <f>IFERROR(VLOOKUP($A61,'CONCENTRADO DE CLAVES'!$H$10:$AU$732,J$8,FALSE),"")</f>
        <v>3</v>
      </c>
      <c r="K61" s="16" t="str">
        <f>IFERROR(VLOOKUP($A61,'CONCENTRADO DE CLAVES'!$H$10:$AU$732,K$8,FALSE),"")</f>
        <v>E</v>
      </c>
      <c r="L61" s="16">
        <f>IFERROR(VLOOKUP($A61,'CONCENTRADO DE CLAVES'!$H$10:$AU$732,L$8,FALSE),"")</f>
        <v>149</v>
      </c>
      <c r="M61" s="16">
        <f>IFERROR(VLOOKUP($A61,'CONCENTRADO DE CLAVES'!$H$10:$AU$732,M$8,FALSE),"")</f>
        <v>3</v>
      </c>
      <c r="N61" s="16">
        <f>IFERROR(VLOOKUP($A61,'CONCENTRADO DE CLAVES'!$H$10:$AU$732,N$8,FALSE),"")</f>
        <v>4152</v>
      </c>
      <c r="O61" s="16">
        <f>IFERROR(VLOOKUP($A61,'CONCENTRADO DE CLAVES'!$H$10:$AU$732,O$8,FALSE),"")</f>
        <v>1</v>
      </c>
      <c r="P61" s="16">
        <f>IFERROR(VLOOKUP($A61,'CONCENTRADO DE CLAVES'!$H$10:$AU$732,P$8,FALSE),"")</f>
        <v>5</v>
      </c>
      <c r="Q61" s="16">
        <f>IFERROR(VLOOKUP($A61,'CONCENTRADO DE CLAVES'!$H$10:$AU$732,Q$8,FALSE),"")</f>
        <v>5415</v>
      </c>
      <c r="R61" s="16">
        <f>IFERROR(VLOOKUP($A61,'CONCENTRADO DE CLAVES'!$H$10:$AU$732,R$8,FALSE),"")</f>
        <v>1</v>
      </c>
      <c r="S61" s="16">
        <f>IFERROR(VLOOKUP($A61,'CONCENTRADO DE CLAVES'!$H$10:$AU$732,S$8,FALSE),"")</f>
        <v>20</v>
      </c>
      <c r="T61" s="16">
        <f>IFERROR(VLOOKUP($A61,'CONCENTRADO DE CLAVES'!$H$10:$AU$732,T$8,FALSE),"")</f>
        <v>150</v>
      </c>
      <c r="U61" s="98" t="str">
        <f>IFERROR(VLOOKUP($A61,'CONCENTRADO DE CLAVES'!$H$10:$AU$732,U$8,FALSE),"")</f>
        <v>21121040100015125233E14903415201505415120150</v>
      </c>
      <c r="V61" s="31" t="str">
        <f>IFERROR(VLOOKUP($A61,'CONCENTRADO DE CLAVES'!$H$10:$AU$732,V$8,FALSE),"")</f>
        <v>CECYTEJ</v>
      </c>
      <c r="W61" s="13">
        <f>IFERROR(VLOOKUP($A61,'CONCENTRADO DE CLAVES'!$H$10:$AU$732,W$8,FALSE),"")</f>
        <v>0</v>
      </c>
      <c r="X61" s="13">
        <f>IFERROR(VLOOKUP($A61,'CONCENTRADO DE CLAVES'!$H$10:$AU$732,X$8,FALSE),"")</f>
        <v>0</v>
      </c>
      <c r="Y61" s="13">
        <f>IFERROR(VLOOKUP($A61,'CONCENTRADO DE CLAVES'!$H$10:$AU$732,Y$8,FALSE),"")</f>
        <v>0</v>
      </c>
      <c r="Z61" s="37">
        <f>IFERROR(VLOOKUP($A61,'CONCENTRADO DE CLAVES'!$H$10:$AU$732,Z$8,FALSE),"")</f>
        <v>0</v>
      </c>
      <c r="AA61" s="13">
        <f>IFERROR(VLOOKUP($A61,'CONCENTRADO DE CLAVES'!$H$10:$AU$732,AA$8,FALSE),"")</f>
        <v>0</v>
      </c>
      <c r="AB61" s="13">
        <f>IFERROR(VLOOKUP($A61,'CONCENTRADO DE CLAVES'!$H$10:$AU$732,AB$8,FALSE),"")</f>
        <v>0</v>
      </c>
      <c r="AC61" s="13">
        <f>IFERROR(VLOOKUP($A61,'CONCENTRADO DE CLAVES'!$H$10:$AU$732,AC$8,FALSE),"")</f>
        <v>1849.89</v>
      </c>
      <c r="AD61" s="37">
        <f>IFERROR(VLOOKUP($A61,'CONCENTRADO DE CLAVES'!$H$10:$AU$732,AD$8,FALSE),"")</f>
        <v>1849.89</v>
      </c>
      <c r="AE61" s="13">
        <f>IFERROR(VLOOKUP($A61,'CONCENTRADO DE CLAVES'!$H$10:$AU$732,AE$8,FALSE),"")</f>
        <v>0</v>
      </c>
      <c r="AF61" s="13">
        <f>IFERROR(VLOOKUP($A61,'CONCENTRADO DE CLAVES'!$H$10:$AU$732,AF$8,FALSE),"")</f>
        <v>0</v>
      </c>
      <c r="AG61" s="13">
        <f>IFERROR(VLOOKUP($A61,'CONCENTRADO DE CLAVES'!$H$10:$AU$732,AG$8,FALSE),"")</f>
        <v>0</v>
      </c>
      <c r="AH61" s="37">
        <f>IFERROR(VLOOKUP($A61,'CONCENTRADO DE CLAVES'!$H$10:$AU$732,AH$8,FALSE),"")</f>
        <v>0</v>
      </c>
      <c r="AI61" s="13">
        <f>IFERROR(VLOOKUP($A61,'CONCENTRADO DE CLAVES'!$H$10:$AU$732,AI$8,FALSE),"")</f>
        <v>0</v>
      </c>
      <c r="AJ61" s="13">
        <f>IFERROR(VLOOKUP($A61,'CONCENTRADO DE CLAVES'!$H$10:$AU$732,AJ$8,FALSE),"")</f>
        <v>0</v>
      </c>
      <c r="AK61" s="13">
        <f>IFERROR(VLOOKUP($A61,'CONCENTRADO DE CLAVES'!$H$10:$AU$732,AK$8,FALSE),"")</f>
        <v>0</v>
      </c>
      <c r="AL61" s="37">
        <f>IFERROR(VLOOKUP($A61,'CONCENTRADO DE CLAVES'!$H$10:$AU$732,AL$8,FALSE),"")</f>
        <v>0</v>
      </c>
      <c r="AM61" s="69">
        <f>IFERROR(VLOOKUP($A61,'CONCENTRADO DE CLAVES'!$H$10:$AU$732,AM$8,FALSE),"")</f>
        <v>1849.89</v>
      </c>
    </row>
    <row r="62" spans="1:39" x14ac:dyDescent="0.25">
      <c r="A62" s="15">
        <v>53</v>
      </c>
      <c r="B62" s="16">
        <f>IFERROR(VLOOKUP($A62,'CONCENTRADO DE CLAVES'!$H$10:$AU$732,B$8,FALSE),"")</f>
        <v>21121</v>
      </c>
      <c r="C62" s="16">
        <f>IFERROR(VLOOKUP($A62,'CONCENTRADO DE CLAVES'!$H$10:$AU$732,C$8,FALSE),"")</f>
        <v>4</v>
      </c>
      <c r="D62" s="16">
        <f>IFERROR(VLOOKUP($A62,'CONCENTRADO DE CLAVES'!$H$10:$AU$732,D$8,FALSE),"")</f>
        <v>10</v>
      </c>
      <c r="E62" s="16">
        <f>IFERROR(VLOOKUP($A62,'CONCENTRADO DE CLAVES'!$H$10:$AU$732,E$8,FALSE),"")</f>
        <v>151</v>
      </c>
      <c r="F62" s="16">
        <f>IFERROR(VLOOKUP($A62,'CONCENTRADO DE CLAVES'!$H$10:$AU$732,F$8,FALSE),"")</f>
        <v>2</v>
      </c>
      <c r="G62" s="16">
        <f>IFERROR(VLOOKUP($A62,'CONCENTRADO DE CLAVES'!$H$10:$AU$732,G$8,FALSE),"")</f>
        <v>5</v>
      </c>
      <c r="H62" s="16">
        <f>IFERROR(VLOOKUP($A62,'CONCENTRADO DE CLAVES'!$H$10:$AU$732,H$8,FALSE),"")</f>
        <v>2</v>
      </c>
      <c r="I62" s="16">
        <f>IFERROR(VLOOKUP($A62,'CONCENTRADO DE CLAVES'!$H$10:$AU$732,I$8,FALSE),"")</f>
        <v>3</v>
      </c>
      <c r="J62" s="16">
        <f>IFERROR(VLOOKUP($A62,'CONCENTRADO DE CLAVES'!$H$10:$AU$732,J$8,FALSE),"")</f>
        <v>3</v>
      </c>
      <c r="K62" s="16" t="str">
        <f>IFERROR(VLOOKUP($A62,'CONCENTRADO DE CLAVES'!$H$10:$AU$732,K$8,FALSE),"")</f>
        <v>E</v>
      </c>
      <c r="L62" s="16">
        <f>IFERROR(VLOOKUP($A62,'CONCENTRADO DE CLAVES'!$H$10:$AU$732,L$8,FALSE),"")</f>
        <v>149</v>
      </c>
      <c r="M62" s="16">
        <f>IFERROR(VLOOKUP($A62,'CONCENTRADO DE CLAVES'!$H$10:$AU$732,M$8,FALSE),"")</f>
        <v>4</v>
      </c>
      <c r="N62" s="16">
        <f>IFERROR(VLOOKUP($A62,'CONCENTRADO DE CLAVES'!$H$10:$AU$732,N$8,FALSE),"")</f>
        <v>4152</v>
      </c>
      <c r="O62" s="16">
        <f>IFERROR(VLOOKUP($A62,'CONCENTRADO DE CLAVES'!$H$10:$AU$732,O$8,FALSE),"")</f>
        <v>1</v>
      </c>
      <c r="P62" s="16">
        <f>IFERROR(VLOOKUP($A62,'CONCENTRADO DE CLAVES'!$H$10:$AU$732,P$8,FALSE),"")</f>
        <v>1</v>
      </c>
      <c r="Q62" s="16">
        <f>IFERROR(VLOOKUP($A62,'CONCENTRADO DE CLAVES'!$H$10:$AU$732,Q$8,FALSE),"")</f>
        <v>100</v>
      </c>
      <c r="R62" s="16">
        <f>IFERROR(VLOOKUP($A62,'CONCENTRADO DE CLAVES'!$H$10:$AU$732,R$8,FALSE),"")</f>
        <v>1</v>
      </c>
      <c r="S62" s="16">
        <f>IFERROR(VLOOKUP($A62,'CONCENTRADO DE CLAVES'!$H$10:$AU$732,S$8,FALSE),"")</f>
        <v>20</v>
      </c>
      <c r="T62" s="16">
        <f>IFERROR(VLOOKUP($A62,'CONCENTRADO DE CLAVES'!$H$10:$AU$732,T$8,FALSE),"")</f>
        <v>150</v>
      </c>
      <c r="U62" s="98" t="str">
        <f>IFERROR(VLOOKUP($A62,'CONCENTRADO DE CLAVES'!$H$10:$AU$732,U$8,FALSE),"")</f>
        <v>21121040100015125233E14904415201100100120150</v>
      </c>
      <c r="V62" s="31" t="str">
        <f>IFERROR(VLOOKUP($A62,'CONCENTRADO DE CLAVES'!$H$10:$AU$732,V$8,FALSE),"")</f>
        <v>CECYTEJ</v>
      </c>
      <c r="W62" s="13">
        <f>IFERROR(VLOOKUP($A62,'CONCENTRADO DE CLAVES'!$H$10:$AU$732,W$8,FALSE),"")</f>
        <v>0</v>
      </c>
      <c r="X62" s="13">
        <f>IFERROR(VLOOKUP($A62,'CONCENTRADO DE CLAVES'!$H$10:$AU$732,X$8,FALSE),"")</f>
        <v>0</v>
      </c>
      <c r="Y62" s="13">
        <f>IFERROR(VLOOKUP($A62,'CONCENTRADO DE CLAVES'!$H$10:$AU$732,Y$8,FALSE),"")</f>
        <v>0</v>
      </c>
      <c r="Z62" s="37">
        <f>IFERROR(VLOOKUP($A62,'CONCENTRADO DE CLAVES'!$H$10:$AU$732,Z$8,FALSE),"")</f>
        <v>0</v>
      </c>
      <c r="AA62" s="13">
        <f>IFERROR(VLOOKUP($A62,'CONCENTRADO DE CLAVES'!$H$10:$AU$732,AA$8,FALSE),"")</f>
        <v>0</v>
      </c>
      <c r="AB62" s="13">
        <f>IFERROR(VLOOKUP($A62,'CONCENTRADO DE CLAVES'!$H$10:$AU$732,AB$8,FALSE),"")</f>
        <v>0</v>
      </c>
      <c r="AC62" s="13">
        <f>IFERROR(VLOOKUP($A62,'CONCENTRADO DE CLAVES'!$H$10:$AU$732,AC$8,FALSE),"")</f>
        <v>0</v>
      </c>
      <c r="AD62" s="37">
        <f>IFERROR(VLOOKUP($A62,'CONCENTRADO DE CLAVES'!$H$10:$AU$732,AD$8,FALSE),"")</f>
        <v>0</v>
      </c>
      <c r="AE62" s="13">
        <f>IFERROR(VLOOKUP($A62,'CONCENTRADO DE CLAVES'!$H$10:$AU$732,AE$8,FALSE),"")</f>
        <v>0</v>
      </c>
      <c r="AF62" s="13">
        <f>IFERROR(VLOOKUP($A62,'CONCENTRADO DE CLAVES'!$H$10:$AU$732,AF$8,FALSE),"")</f>
        <v>0</v>
      </c>
      <c r="AG62" s="13">
        <f>IFERROR(VLOOKUP($A62,'CONCENTRADO DE CLAVES'!$H$10:$AU$732,AG$8,FALSE),"")</f>
        <v>0</v>
      </c>
      <c r="AH62" s="37">
        <f>IFERROR(VLOOKUP($A62,'CONCENTRADO DE CLAVES'!$H$10:$AU$732,AH$8,FALSE),"")</f>
        <v>0</v>
      </c>
      <c r="AI62" s="13">
        <f>IFERROR(VLOOKUP($A62,'CONCENTRADO DE CLAVES'!$H$10:$AU$732,AI$8,FALSE),"")</f>
        <v>0</v>
      </c>
      <c r="AJ62" s="13">
        <f>IFERROR(VLOOKUP($A62,'CONCENTRADO DE CLAVES'!$H$10:$AU$732,AJ$8,FALSE),"")</f>
        <v>0</v>
      </c>
      <c r="AK62" s="13">
        <f>IFERROR(VLOOKUP($A62,'CONCENTRADO DE CLAVES'!$H$10:$AU$732,AK$8,FALSE),"")</f>
        <v>0</v>
      </c>
      <c r="AL62" s="37">
        <f>IFERROR(VLOOKUP($A62,'CONCENTRADO DE CLAVES'!$H$10:$AU$732,AL$8,FALSE),"")</f>
        <v>0</v>
      </c>
      <c r="AM62" s="69">
        <f>IFERROR(VLOOKUP($A62,'CONCENTRADO DE CLAVES'!$H$10:$AU$732,AM$8,FALSE),"")</f>
        <v>0</v>
      </c>
    </row>
    <row r="63" spans="1:39" x14ac:dyDescent="0.25">
      <c r="A63" s="15">
        <v>54</v>
      </c>
      <c r="B63" s="16">
        <f>IFERROR(VLOOKUP($A63,'CONCENTRADO DE CLAVES'!$H$10:$AU$732,B$8,FALSE),"")</f>
        <v>21121</v>
      </c>
      <c r="C63" s="16">
        <f>IFERROR(VLOOKUP($A63,'CONCENTRADO DE CLAVES'!$H$10:$AU$732,C$8,FALSE),"")</f>
        <v>4</v>
      </c>
      <c r="D63" s="16">
        <f>IFERROR(VLOOKUP($A63,'CONCENTRADO DE CLAVES'!$H$10:$AU$732,D$8,FALSE),"")</f>
        <v>10</v>
      </c>
      <c r="E63" s="16">
        <f>IFERROR(VLOOKUP($A63,'CONCENTRADO DE CLAVES'!$H$10:$AU$732,E$8,FALSE),"")</f>
        <v>151</v>
      </c>
      <c r="F63" s="16">
        <f>IFERROR(VLOOKUP($A63,'CONCENTRADO DE CLAVES'!$H$10:$AU$732,F$8,FALSE),"")</f>
        <v>2</v>
      </c>
      <c r="G63" s="16">
        <f>IFERROR(VLOOKUP($A63,'CONCENTRADO DE CLAVES'!$H$10:$AU$732,G$8,FALSE),"")</f>
        <v>5</v>
      </c>
      <c r="H63" s="16">
        <f>IFERROR(VLOOKUP($A63,'CONCENTRADO DE CLAVES'!$H$10:$AU$732,H$8,FALSE),"")</f>
        <v>2</v>
      </c>
      <c r="I63" s="16">
        <f>IFERROR(VLOOKUP($A63,'CONCENTRADO DE CLAVES'!$H$10:$AU$732,I$8,FALSE),"")</f>
        <v>3</v>
      </c>
      <c r="J63" s="16">
        <f>IFERROR(VLOOKUP($A63,'CONCENTRADO DE CLAVES'!$H$10:$AU$732,J$8,FALSE),"")</f>
        <v>3</v>
      </c>
      <c r="K63" s="16" t="str">
        <f>IFERROR(VLOOKUP($A63,'CONCENTRADO DE CLAVES'!$H$10:$AU$732,K$8,FALSE),"")</f>
        <v>E</v>
      </c>
      <c r="L63" s="16">
        <f>IFERROR(VLOOKUP($A63,'CONCENTRADO DE CLAVES'!$H$10:$AU$732,L$8,FALSE),"")</f>
        <v>149</v>
      </c>
      <c r="M63" s="16">
        <f>IFERROR(VLOOKUP($A63,'CONCENTRADO DE CLAVES'!$H$10:$AU$732,M$8,FALSE),"")</f>
        <v>4</v>
      </c>
      <c r="N63" s="16">
        <f>IFERROR(VLOOKUP($A63,'CONCENTRADO DE CLAVES'!$H$10:$AU$732,N$8,FALSE),"")</f>
        <v>4152</v>
      </c>
      <c r="O63" s="16">
        <f>IFERROR(VLOOKUP($A63,'CONCENTRADO DE CLAVES'!$H$10:$AU$732,O$8,FALSE),"")</f>
        <v>1</v>
      </c>
      <c r="P63" s="16">
        <f>IFERROR(VLOOKUP($A63,'CONCENTRADO DE CLAVES'!$H$10:$AU$732,P$8,FALSE),"")</f>
        <v>5</v>
      </c>
      <c r="Q63" s="16">
        <f>IFERROR(VLOOKUP($A63,'CONCENTRADO DE CLAVES'!$H$10:$AU$732,Q$8,FALSE),"")</f>
        <v>5415</v>
      </c>
      <c r="R63" s="16">
        <f>IFERROR(VLOOKUP($A63,'CONCENTRADO DE CLAVES'!$H$10:$AU$732,R$8,FALSE),"")</f>
        <v>1</v>
      </c>
      <c r="S63" s="16">
        <f>IFERROR(VLOOKUP($A63,'CONCENTRADO DE CLAVES'!$H$10:$AU$732,S$8,FALSE),"")</f>
        <v>20</v>
      </c>
      <c r="T63" s="16">
        <f>IFERROR(VLOOKUP($A63,'CONCENTRADO DE CLAVES'!$H$10:$AU$732,T$8,FALSE),"")</f>
        <v>150</v>
      </c>
      <c r="U63" s="98" t="str">
        <f>IFERROR(VLOOKUP($A63,'CONCENTRADO DE CLAVES'!$H$10:$AU$732,U$8,FALSE),"")</f>
        <v>21121040100015125233E14904415201505415120150</v>
      </c>
      <c r="V63" s="31" t="str">
        <f>IFERROR(VLOOKUP($A63,'CONCENTRADO DE CLAVES'!$H$10:$AU$732,V$8,FALSE),"")</f>
        <v>CECYTEJ</v>
      </c>
      <c r="W63" s="13">
        <f>IFERROR(VLOOKUP($A63,'CONCENTRADO DE CLAVES'!$H$10:$AU$732,W$8,FALSE),"")</f>
        <v>0</v>
      </c>
      <c r="X63" s="13">
        <f>IFERROR(VLOOKUP($A63,'CONCENTRADO DE CLAVES'!$H$10:$AU$732,X$8,FALSE),"")</f>
        <v>0</v>
      </c>
      <c r="Y63" s="13">
        <f>IFERROR(VLOOKUP($A63,'CONCENTRADO DE CLAVES'!$H$10:$AU$732,Y$8,FALSE),"")</f>
        <v>0</v>
      </c>
      <c r="Z63" s="37">
        <f>IFERROR(VLOOKUP($A63,'CONCENTRADO DE CLAVES'!$H$10:$AU$732,Z$8,FALSE),"")</f>
        <v>0</v>
      </c>
      <c r="AA63" s="13">
        <f>IFERROR(VLOOKUP($A63,'CONCENTRADO DE CLAVES'!$H$10:$AU$732,AA$8,FALSE),"")</f>
        <v>0</v>
      </c>
      <c r="AB63" s="13">
        <f>IFERROR(VLOOKUP($A63,'CONCENTRADO DE CLAVES'!$H$10:$AU$732,AB$8,FALSE),"")</f>
        <v>0</v>
      </c>
      <c r="AC63" s="13">
        <f>IFERROR(VLOOKUP($A63,'CONCENTRADO DE CLAVES'!$H$10:$AU$732,AC$8,FALSE),"")</f>
        <v>1329.61</v>
      </c>
      <c r="AD63" s="37">
        <f>IFERROR(VLOOKUP($A63,'CONCENTRADO DE CLAVES'!$H$10:$AU$732,AD$8,FALSE),"")</f>
        <v>1329.61</v>
      </c>
      <c r="AE63" s="13">
        <f>IFERROR(VLOOKUP($A63,'CONCENTRADO DE CLAVES'!$H$10:$AU$732,AE$8,FALSE),"")</f>
        <v>0</v>
      </c>
      <c r="AF63" s="13">
        <f>IFERROR(VLOOKUP($A63,'CONCENTRADO DE CLAVES'!$H$10:$AU$732,AF$8,FALSE),"")</f>
        <v>0</v>
      </c>
      <c r="AG63" s="13">
        <f>IFERROR(VLOOKUP($A63,'CONCENTRADO DE CLAVES'!$H$10:$AU$732,AG$8,FALSE),"")</f>
        <v>0</v>
      </c>
      <c r="AH63" s="37">
        <f>IFERROR(VLOOKUP($A63,'CONCENTRADO DE CLAVES'!$H$10:$AU$732,AH$8,FALSE),"")</f>
        <v>0</v>
      </c>
      <c r="AI63" s="13">
        <f>IFERROR(VLOOKUP($A63,'CONCENTRADO DE CLAVES'!$H$10:$AU$732,AI$8,FALSE),"")</f>
        <v>0</v>
      </c>
      <c r="AJ63" s="13">
        <f>IFERROR(VLOOKUP($A63,'CONCENTRADO DE CLAVES'!$H$10:$AU$732,AJ$8,FALSE),"")</f>
        <v>0</v>
      </c>
      <c r="AK63" s="13">
        <f>IFERROR(VLOOKUP($A63,'CONCENTRADO DE CLAVES'!$H$10:$AU$732,AK$8,FALSE),"")</f>
        <v>0</v>
      </c>
      <c r="AL63" s="37">
        <f>IFERROR(VLOOKUP($A63,'CONCENTRADO DE CLAVES'!$H$10:$AU$732,AL$8,FALSE),"")</f>
        <v>0</v>
      </c>
      <c r="AM63" s="69">
        <f>IFERROR(VLOOKUP($A63,'CONCENTRADO DE CLAVES'!$H$10:$AU$732,AM$8,FALSE),"")</f>
        <v>1329.61</v>
      </c>
    </row>
    <row r="64" spans="1:39" x14ac:dyDescent="0.25">
      <c r="A64" s="15">
        <v>55</v>
      </c>
      <c r="B64" s="16">
        <f>IFERROR(VLOOKUP($A64,'CONCENTRADO DE CLAVES'!$H$10:$AU$732,B$8,FALSE),"")</f>
        <v>21121</v>
      </c>
      <c r="C64" s="16">
        <f>IFERROR(VLOOKUP($A64,'CONCENTRADO DE CLAVES'!$H$10:$AU$732,C$8,FALSE),"")</f>
        <v>4</v>
      </c>
      <c r="D64" s="16">
        <f>IFERROR(VLOOKUP($A64,'CONCENTRADO DE CLAVES'!$H$10:$AU$732,D$8,FALSE),"")</f>
        <v>10</v>
      </c>
      <c r="E64" s="16">
        <f>IFERROR(VLOOKUP($A64,'CONCENTRADO DE CLAVES'!$H$10:$AU$732,E$8,FALSE),"")</f>
        <v>151</v>
      </c>
      <c r="F64" s="16">
        <f>IFERROR(VLOOKUP($A64,'CONCENTRADO DE CLAVES'!$H$10:$AU$732,F$8,FALSE),"")</f>
        <v>2</v>
      </c>
      <c r="G64" s="16">
        <f>IFERROR(VLOOKUP($A64,'CONCENTRADO DE CLAVES'!$H$10:$AU$732,G$8,FALSE),"")</f>
        <v>5</v>
      </c>
      <c r="H64" s="16">
        <f>IFERROR(VLOOKUP($A64,'CONCENTRADO DE CLAVES'!$H$10:$AU$732,H$8,FALSE),"")</f>
        <v>2</v>
      </c>
      <c r="I64" s="16">
        <f>IFERROR(VLOOKUP($A64,'CONCENTRADO DE CLAVES'!$H$10:$AU$732,I$8,FALSE),"")</f>
        <v>3</v>
      </c>
      <c r="J64" s="16">
        <f>IFERROR(VLOOKUP($A64,'CONCENTRADO DE CLAVES'!$H$10:$AU$732,J$8,FALSE),"")</f>
        <v>3</v>
      </c>
      <c r="K64" s="16" t="str">
        <f>IFERROR(VLOOKUP($A64,'CONCENTRADO DE CLAVES'!$H$10:$AU$732,K$8,FALSE),"")</f>
        <v>E</v>
      </c>
      <c r="L64" s="16">
        <f>IFERROR(VLOOKUP($A64,'CONCENTRADO DE CLAVES'!$H$10:$AU$732,L$8,FALSE),"")</f>
        <v>149</v>
      </c>
      <c r="M64" s="16">
        <f>IFERROR(VLOOKUP($A64,'CONCENTRADO DE CLAVES'!$H$10:$AU$732,M$8,FALSE),"")</f>
        <v>5</v>
      </c>
      <c r="N64" s="16">
        <f>IFERROR(VLOOKUP($A64,'CONCENTRADO DE CLAVES'!$H$10:$AU$732,N$8,FALSE),"")</f>
        <v>4152</v>
      </c>
      <c r="O64" s="16">
        <f>IFERROR(VLOOKUP($A64,'CONCENTRADO DE CLAVES'!$H$10:$AU$732,O$8,FALSE),"")</f>
        <v>1</v>
      </c>
      <c r="P64" s="16">
        <f>IFERROR(VLOOKUP($A64,'CONCENTRADO DE CLAVES'!$H$10:$AU$732,P$8,FALSE),"")</f>
        <v>1</v>
      </c>
      <c r="Q64" s="16">
        <f>IFERROR(VLOOKUP($A64,'CONCENTRADO DE CLAVES'!$H$10:$AU$732,Q$8,FALSE),"")</f>
        <v>100</v>
      </c>
      <c r="R64" s="16">
        <f>IFERROR(VLOOKUP($A64,'CONCENTRADO DE CLAVES'!$H$10:$AU$732,R$8,FALSE),"")</f>
        <v>1</v>
      </c>
      <c r="S64" s="16">
        <f>IFERROR(VLOOKUP($A64,'CONCENTRADO DE CLAVES'!$H$10:$AU$732,S$8,FALSE),"")</f>
        <v>20</v>
      </c>
      <c r="T64" s="16">
        <f>IFERROR(VLOOKUP($A64,'CONCENTRADO DE CLAVES'!$H$10:$AU$732,T$8,FALSE),"")</f>
        <v>150</v>
      </c>
      <c r="U64" s="98" t="str">
        <f>IFERROR(VLOOKUP($A64,'CONCENTRADO DE CLAVES'!$H$10:$AU$732,U$8,FALSE),"")</f>
        <v>21121040100015125233E14905415201100100120150</v>
      </c>
      <c r="V64" s="31" t="str">
        <f>IFERROR(VLOOKUP($A64,'CONCENTRADO DE CLAVES'!$H$10:$AU$732,V$8,FALSE),"")</f>
        <v>CECYTEJ</v>
      </c>
      <c r="W64" s="13">
        <f>IFERROR(VLOOKUP($A64,'CONCENTRADO DE CLAVES'!$H$10:$AU$732,W$8,FALSE),"")</f>
        <v>0</v>
      </c>
      <c r="X64" s="13">
        <f>IFERROR(VLOOKUP($A64,'CONCENTRADO DE CLAVES'!$H$10:$AU$732,X$8,FALSE),"")</f>
        <v>0</v>
      </c>
      <c r="Y64" s="13">
        <f>IFERROR(VLOOKUP($A64,'CONCENTRADO DE CLAVES'!$H$10:$AU$732,Y$8,FALSE),"")</f>
        <v>0</v>
      </c>
      <c r="Z64" s="37">
        <f>IFERROR(VLOOKUP($A64,'CONCENTRADO DE CLAVES'!$H$10:$AU$732,Z$8,FALSE),"")</f>
        <v>0</v>
      </c>
      <c r="AA64" s="13">
        <f>IFERROR(VLOOKUP($A64,'CONCENTRADO DE CLAVES'!$H$10:$AU$732,AA$8,FALSE),"")</f>
        <v>0</v>
      </c>
      <c r="AB64" s="13">
        <f>IFERROR(VLOOKUP($A64,'CONCENTRADO DE CLAVES'!$H$10:$AU$732,AB$8,FALSE),"")</f>
        <v>0</v>
      </c>
      <c r="AC64" s="13">
        <f>IFERROR(VLOOKUP($A64,'CONCENTRADO DE CLAVES'!$H$10:$AU$732,AC$8,FALSE),"")</f>
        <v>0</v>
      </c>
      <c r="AD64" s="37">
        <f>IFERROR(VLOOKUP($A64,'CONCENTRADO DE CLAVES'!$H$10:$AU$732,AD$8,FALSE),"")</f>
        <v>0</v>
      </c>
      <c r="AE64" s="13">
        <f>IFERROR(VLOOKUP($A64,'CONCENTRADO DE CLAVES'!$H$10:$AU$732,AE$8,FALSE),"")</f>
        <v>0</v>
      </c>
      <c r="AF64" s="13">
        <f>IFERROR(VLOOKUP($A64,'CONCENTRADO DE CLAVES'!$H$10:$AU$732,AF$8,FALSE),"")</f>
        <v>0</v>
      </c>
      <c r="AG64" s="13">
        <f>IFERROR(VLOOKUP($A64,'CONCENTRADO DE CLAVES'!$H$10:$AU$732,AG$8,FALSE),"")</f>
        <v>0</v>
      </c>
      <c r="AH64" s="37">
        <f>IFERROR(VLOOKUP($A64,'CONCENTRADO DE CLAVES'!$H$10:$AU$732,AH$8,FALSE),"")</f>
        <v>0</v>
      </c>
      <c r="AI64" s="13">
        <f>IFERROR(VLOOKUP($A64,'CONCENTRADO DE CLAVES'!$H$10:$AU$732,AI$8,FALSE),"")</f>
        <v>0</v>
      </c>
      <c r="AJ64" s="13">
        <f>IFERROR(VLOOKUP($A64,'CONCENTRADO DE CLAVES'!$H$10:$AU$732,AJ$8,FALSE),"")</f>
        <v>0</v>
      </c>
      <c r="AK64" s="13">
        <f>IFERROR(VLOOKUP($A64,'CONCENTRADO DE CLAVES'!$H$10:$AU$732,AK$8,FALSE),"")</f>
        <v>0</v>
      </c>
      <c r="AL64" s="37">
        <f>IFERROR(VLOOKUP($A64,'CONCENTRADO DE CLAVES'!$H$10:$AU$732,AL$8,FALSE),"")</f>
        <v>0</v>
      </c>
      <c r="AM64" s="69">
        <f>IFERROR(VLOOKUP($A64,'CONCENTRADO DE CLAVES'!$H$10:$AU$732,AM$8,FALSE),"")</f>
        <v>0</v>
      </c>
    </row>
    <row r="65" spans="1:39" x14ac:dyDescent="0.25">
      <c r="A65" s="15">
        <v>56</v>
      </c>
      <c r="B65" s="16">
        <f>IFERROR(VLOOKUP($A65,'CONCENTRADO DE CLAVES'!$H$10:$AU$732,B$8,FALSE),"")</f>
        <v>21121</v>
      </c>
      <c r="C65" s="16">
        <f>IFERROR(VLOOKUP($A65,'CONCENTRADO DE CLAVES'!$H$10:$AU$732,C$8,FALSE),"")</f>
        <v>4</v>
      </c>
      <c r="D65" s="16">
        <f>IFERROR(VLOOKUP($A65,'CONCENTRADO DE CLAVES'!$H$10:$AU$732,D$8,FALSE),"")</f>
        <v>10</v>
      </c>
      <c r="E65" s="16">
        <f>IFERROR(VLOOKUP($A65,'CONCENTRADO DE CLAVES'!$H$10:$AU$732,E$8,FALSE),"")</f>
        <v>151</v>
      </c>
      <c r="F65" s="16">
        <f>IFERROR(VLOOKUP($A65,'CONCENTRADO DE CLAVES'!$H$10:$AU$732,F$8,FALSE),"")</f>
        <v>2</v>
      </c>
      <c r="G65" s="16">
        <f>IFERROR(VLOOKUP($A65,'CONCENTRADO DE CLAVES'!$H$10:$AU$732,G$8,FALSE),"")</f>
        <v>5</v>
      </c>
      <c r="H65" s="16">
        <f>IFERROR(VLOOKUP($A65,'CONCENTRADO DE CLAVES'!$H$10:$AU$732,H$8,FALSE),"")</f>
        <v>2</v>
      </c>
      <c r="I65" s="16">
        <f>IFERROR(VLOOKUP($A65,'CONCENTRADO DE CLAVES'!$H$10:$AU$732,I$8,FALSE),"")</f>
        <v>3</v>
      </c>
      <c r="J65" s="16">
        <f>IFERROR(VLOOKUP($A65,'CONCENTRADO DE CLAVES'!$H$10:$AU$732,J$8,FALSE),"")</f>
        <v>3</v>
      </c>
      <c r="K65" s="16" t="str">
        <f>IFERROR(VLOOKUP($A65,'CONCENTRADO DE CLAVES'!$H$10:$AU$732,K$8,FALSE),"")</f>
        <v>E</v>
      </c>
      <c r="L65" s="16">
        <f>IFERROR(VLOOKUP($A65,'CONCENTRADO DE CLAVES'!$H$10:$AU$732,L$8,FALSE),"")</f>
        <v>149</v>
      </c>
      <c r="M65" s="16">
        <f>IFERROR(VLOOKUP($A65,'CONCENTRADO DE CLAVES'!$H$10:$AU$732,M$8,FALSE),"")</f>
        <v>5</v>
      </c>
      <c r="N65" s="16">
        <f>IFERROR(VLOOKUP($A65,'CONCENTRADO DE CLAVES'!$H$10:$AU$732,N$8,FALSE),"")</f>
        <v>4152</v>
      </c>
      <c r="O65" s="16">
        <f>IFERROR(VLOOKUP($A65,'CONCENTRADO DE CLAVES'!$H$10:$AU$732,O$8,FALSE),"")</f>
        <v>1</v>
      </c>
      <c r="P65" s="16">
        <f>IFERROR(VLOOKUP($A65,'CONCENTRADO DE CLAVES'!$H$10:$AU$732,P$8,FALSE),"")</f>
        <v>5</v>
      </c>
      <c r="Q65" s="16">
        <f>IFERROR(VLOOKUP($A65,'CONCENTRADO DE CLAVES'!$H$10:$AU$732,Q$8,FALSE),"")</f>
        <v>5415</v>
      </c>
      <c r="R65" s="16">
        <f>IFERROR(VLOOKUP($A65,'CONCENTRADO DE CLAVES'!$H$10:$AU$732,R$8,FALSE),"")</f>
        <v>1</v>
      </c>
      <c r="S65" s="16">
        <f>IFERROR(VLOOKUP($A65,'CONCENTRADO DE CLAVES'!$H$10:$AU$732,S$8,FALSE),"")</f>
        <v>20</v>
      </c>
      <c r="T65" s="16">
        <f>IFERROR(VLOOKUP($A65,'CONCENTRADO DE CLAVES'!$H$10:$AU$732,T$8,FALSE),"")</f>
        <v>150</v>
      </c>
      <c r="U65" s="98" t="str">
        <f>IFERROR(VLOOKUP($A65,'CONCENTRADO DE CLAVES'!$H$10:$AU$732,U$8,FALSE),"")</f>
        <v>21121040100015125233E14905415201505415120150</v>
      </c>
      <c r="V65" s="31" t="str">
        <f>IFERROR(VLOOKUP($A65,'CONCENTRADO DE CLAVES'!$H$10:$AU$732,V$8,FALSE),"")</f>
        <v>CECYTEJ</v>
      </c>
      <c r="W65" s="13">
        <f>IFERROR(VLOOKUP($A65,'CONCENTRADO DE CLAVES'!$H$10:$AU$732,W$8,FALSE),"")</f>
        <v>0</v>
      </c>
      <c r="X65" s="13">
        <f>IFERROR(VLOOKUP($A65,'CONCENTRADO DE CLAVES'!$H$10:$AU$732,X$8,FALSE),"")</f>
        <v>0</v>
      </c>
      <c r="Y65" s="13">
        <f>IFERROR(VLOOKUP($A65,'CONCENTRADO DE CLAVES'!$H$10:$AU$732,Y$8,FALSE),"")</f>
        <v>0</v>
      </c>
      <c r="Z65" s="37">
        <f>IFERROR(VLOOKUP($A65,'CONCENTRADO DE CLAVES'!$H$10:$AU$732,Z$8,FALSE),"")</f>
        <v>0</v>
      </c>
      <c r="AA65" s="13">
        <f>IFERROR(VLOOKUP($A65,'CONCENTRADO DE CLAVES'!$H$10:$AU$732,AA$8,FALSE),"")</f>
        <v>0</v>
      </c>
      <c r="AB65" s="13">
        <f>IFERROR(VLOOKUP($A65,'CONCENTRADO DE CLAVES'!$H$10:$AU$732,AB$8,FALSE),"")</f>
        <v>0</v>
      </c>
      <c r="AC65" s="13">
        <f>IFERROR(VLOOKUP($A65,'CONCENTRADO DE CLAVES'!$H$10:$AU$732,AC$8,FALSE),"")</f>
        <v>262857.63</v>
      </c>
      <c r="AD65" s="37">
        <f>IFERROR(VLOOKUP($A65,'CONCENTRADO DE CLAVES'!$H$10:$AU$732,AD$8,FALSE),"")</f>
        <v>262857.63</v>
      </c>
      <c r="AE65" s="13">
        <f>IFERROR(VLOOKUP($A65,'CONCENTRADO DE CLAVES'!$H$10:$AU$732,AE$8,FALSE),"")</f>
        <v>0</v>
      </c>
      <c r="AF65" s="13">
        <f>IFERROR(VLOOKUP($A65,'CONCENTRADO DE CLAVES'!$H$10:$AU$732,AF$8,FALSE),"")</f>
        <v>0</v>
      </c>
      <c r="AG65" s="13">
        <f>IFERROR(VLOOKUP($A65,'CONCENTRADO DE CLAVES'!$H$10:$AU$732,AG$8,FALSE),"")</f>
        <v>0</v>
      </c>
      <c r="AH65" s="37">
        <f>IFERROR(VLOOKUP($A65,'CONCENTRADO DE CLAVES'!$H$10:$AU$732,AH$8,FALSE),"")</f>
        <v>0</v>
      </c>
      <c r="AI65" s="13">
        <f>IFERROR(VLOOKUP($A65,'CONCENTRADO DE CLAVES'!$H$10:$AU$732,AI$8,FALSE),"")</f>
        <v>0</v>
      </c>
      <c r="AJ65" s="13">
        <f>IFERROR(VLOOKUP($A65,'CONCENTRADO DE CLAVES'!$H$10:$AU$732,AJ$8,FALSE),"")</f>
        <v>0</v>
      </c>
      <c r="AK65" s="13">
        <f>IFERROR(VLOOKUP($A65,'CONCENTRADO DE CLAVES'!$H$10:$AU$732,AK$8,FALSE),"")</f>
        <v>0</v>
      </c>
      <c r="AL65" s="37">
        <f>IFERROR(VLOOKUP($A65,'CONCENTRADO DE CLAVES'!$H$10:$AU$732,AL$8,FALSE),"")</f>
        <v>0</v>
      </c>
      <c r="AM65" s="69">
        <f>IFERROR(VLOOKUP($A65,'CONCENTRADO DE CLAVES'!$H$10:$AU$732,AM$8,FALSE),"")</f>
        <v>262857.63</v>
      </c>
    </row>
    <row r="66" spans="1:39" x14ac:dyDescent="0.25">
      <c r="A66" s="15">
        <v>57</v>
      </c>
      <c r="B66" s="16">
        <f>IFERROR(VLOOKUP($A66,'CONCENTRADO DE CLAVES'!$H$10:$AU$732,B$8,FALSE),"")</f>
        <v>21121</v>
      </c>
      <c r="C66" s="16">
        <f>IFERROR(VLOOKUP($A66,'CONCENTRADO DE CLAVES'!$H$10:$AU$732,C$8,FALSE),"")</f>
        <v>4</v>
      </c>
      <c r="D66" s="16">
        <f>IFERROR(VLOOKUP($A66,'CONCENTRADO DE CLAVES'!$H$10:$AU$732,D$8,FALSE),"")</f>
        <v>10</v>
      </c>
      <c r="E66" s="16">
        <f>IFERROR(VLOOKUP($A66,'CONCENTRADO DE CLAVES'!$H$10:$AU$732,E$8,FALSE),"")</f>
        <v>151</v>
      </c>
      <c r="F66" s="16">
        <f>IFERROR(VLOOKUP($A66,'CONCENTRADO DE CLAVES'!$H$10:$AU$732,F$8,FALSE),"")</f>
        <v>2</v>
      </c>
      <c r="G66" s="16">
        <f>IFERROR(VLOOKUP($A66,'CONCENTRADO DE CLAVES'!$H$10:$AU$732,G$8,FALSE),"")</f>
        <v>5</v>
      </c>
      <c r="H66" s="16">
        <f>IFERROR(VLOOKUP($A66,'CONCENTRADO DE CLAVES'!$H$10:$AU$732,H$8,FALSE),"")</f>
        <v>2</v>
      </c>
      <c r="I66" s="16">
        <f>IFERROR(VLOOKUP($A66,'CONCENTRADO DE CLAVES'!$H$10:$AU$732,I$8,FALSE),"")</f>
        <v>3</v>
      </c>
      <c r="J66" s="16">
        <f>IFERROR(VLOOKUP($A66,'CONCENTRADO DE CLAVES'!$H$10:$AU$732,J$8,FALSE),"")</f>
        <v>3</v>
      </c>
      <c r="K66" s="16" t="str">
        <f>IFERROR(VLOOKUP($A66,'CONCENTRADO DE CLAVES'!$H$10:$AU$732,K$8,FALSE),"")</f>
        <v>E</v>
      </c>
      <c r="L66" s="16">
        <f>IFERROR(VLOOKUP($A66,'CONCENTRADO DE CLAVES'!$H$10:$AU$732,L$8,FALSE),"")</f>
        <v>149</v>
      </c>
      <c r="M66" s="16">
        <f>IFERROR(VLOOKUP($A66,'CONCENTRADO DE CLAVES'!$H$10:$AU$732,M$8,FALSE),"")</f>
        <v>6</v>
      </c>
      <c r="N66" s="16">
        <f>IFERROR(VLOOKUP($A66,'CONCENTRADO DE CLAVES'!$H$10:$AU$732,N$8,FALSE),"")</f>
        <v>4152</v>
      </c>
      <c r="O66" s="16">
        <f>IFERROR(VLOOKUP($A66,'CONCENTRADO DE CLAVES'!$H$10:$AU$732,O$8,FALSE),"")</f>
        <v>1</v>
      </c>
      <c r="P66" s="16">
        <f>IFERROR(VLOOKUP($A66,'CONCENTRADO DE CLAVES'!$H$10:$AU$732,P$8,FALSE),"")</f>
        <v>1</v>
      </c>
      <c r="Q66" s="16">
        <f>IFERROR(VLOOKUP($A66,'CONCENTRADO DE CLAVES'!$H$10:$AU$732,Q$8,FALSE),"")</f>
        <v>100</v>
      </c>
      <c r="R66" s="16">
        <f>IFERROR(VLOOKUP($A66,'CONCENTRADO DE CLAVES'!$H$10:$AU$732,R$8,FALSE),"")</f>
        <v>1</v>
      </c>
      <c r="S66" s="16">
        <f>IFERROR(VLOOKUP($A66,'CONCENTRADO DE CLAVES'!$H$10:$AU$732,S$8,FALSE),"")</f>
        <v>20</v>
      </c>
      <c r="T66" s="16">
        <f>IFERROR(VLOOKUP($A66,'CONCENTRADO DE CLAVES'!$H$10:$AU$732,T$8,FALSE),"")</f>
        <v>150</v>
      </c>
      <c r="U66" s="98" t="str">
        <f>IFERROR(VLOOKUP($A66,'CONCENTRADO DE CLAVES'!$H$10:$AU$732,U$8,FALSE),"")</f>
        <v>21121040100015125233E14906415201100100120150</v>
      </c>
      <c r="V66" s="31" t="str">
        <f>IFERROR(VLOOKUP($A66,'CONCENTRADO DE CLAVES'!$H$10:$AU$732,V$8,FALSE),"")</f>
        <v>CECYTEJ</v>
      </c>
      <c r="W66" s="13">
        <f>IFERROR(VLOOKUP($A66,'CONCENTRADO DE CLAVES'!$H$10:$AU$732,W$8,FALSE),"")</f>
        <v>0</v>
      </c>
      <c r="X66" s="13">
        <f>IFERROR(VLOOKUP($A66,'CONCENTRADO DE CLAVES'!$H$10:$AU$732,X$8,FALSE),"")</f>
        <v>0</v>
      </c>
      <c r="Y66" s="13">
        <f>IFERROR(VLOOKUP($A66,'CONCENTRADO DE CLAVES'!$H$10:$AU$732,Y$8,FALSE),"")</f>
        <v>0</v>
      </c>
      <c r="Z66" s="37">
        <f>IFERROR(VLOOKUP($A66,'CONCENTRADO DE CLAVES'!$H$10:$AU$732,Z$8,FALSE),"")</f>
        <v>0</v>
      </c>
      <c r="AA66" s="13">
        <f>IFERROR(VLOOKUP($A66,'CONCENTRADO DE CLAVES'!$H$10:$AU$732,AA$8,FALSE),"")</f>
        <v>0</v>
      </c>
      <c r="AB66" s="13">
        <f>IFERROR(VLOOKUP($A66,'CONCENTRADO DE CLAVES'!$H$10:$AU$732,AB$8,FALSE),"")</f>
        <v>0</v>
      </c>
      <c r="AC66" s="13">
        <f>IFERROR(VLOOKUP($A66,'CONCENTRADO DE CLAVES'!$H$10:$AU$732,AC$8,FALSE),"")</f>
        <v>0</v>
      </c>
      <c r="AD66" s="37">
        <f>IFERROR(VLOOKUP($A66,'CONCENTRADO DE CLAVES'!$H$10:$AU$732,AD$8,FALSE),"")</f>
        <v>0</v>
      </c>
      <c r="AE66" s="13">
        <f>IFERROR(VLOOKUP($A66,'CONCENTRADO DE CLAVES'!$H$10:$AU$732,AE$8,FALSE),"")</f>
        <v>0</v>
      </c>
      <c r="AF66" s="13">
        <f>IFERROR(VLOOKUP($A66,'CONCENTRADO DE CLAVES'!$H$10:$AU$732,AF$8,FALSE),"")</f>
        <v>0</v>
      </c>
      <c r="AG66" s="13">
        <f>IFERROR(VLOOKUP($A66,'CONCENTRADO DE CLAVES'!$H$10:$AU$732,AG$8,FALSE),"")</f>
        <v>0</v>
      </c>
      <c r="AH66" s="37">
        <f>IFERROR(VLOOKUP($A66,'CONCENTRADO DE CLAVES'!$H$10:$AU$732,AH$8,FALSE),"")</f>
        <v>0</v>
      </c>
      <c r="AI66" s="13">
        <f>IFERROR(VLOOKUP($A66,'CONCENTRADO DE CLAVES'!$H$10:$AU$732,AI$8,FALSE),"")</f>
        <v>0</v>
      </c>
      <c r="AJ66" s="13">
        <f>IFERROR(VLOOKUP($A66,'CONCENTRADO DE CLAVES'!$H$10:$AU$732,AJ$8,FALSE),"")</f>
        <v>0</v>
      </c>
      <c r="AK66" s="13">
        <f>IFERROR(VLOOKUP($A66,'CONCENTRADO DE CLAVES'!$H$10:$AU$732,AK$8,FALSE),"")</f>
        <v>0</v>
      </c>
      <c r="AL66" s="37">
        <f>IFERROR(VLOOKUP($A66,'CONCENTRADO DE CLAVES'!$H$10:$AU$732,AL$8,FALSE),"")</f>
        <v>0</v>
      </c>
      <c r="AM66" s="69">
        <f>IFERROR(VLOOKUP($A66,'CONCENTRADO DE CLAVES'!$H$10:$AU$732,AM$8,FALSE),"")</f>
        <v>0</v>
      </c>
    </row>
    <row r="67" spans="1:39" x14ac:dyDescent="0.25">
      <c r="A67" s="15">
        <v>58</v>
      </c>
      <c r="B67" s="16">
        <f>IFERROR(VLOOKUP($A67,'CONCENTRADO DE CLAVES'!$H$10:$AU$732,B$8,FALSE),"")</f>
        <v>21121</v>
      </c>
      <c r="C67" s="16">
        <f>IFERROR(VLOOKUP($A67,'CONCENTRADO DE CLAVES'!$H$10:$AU$732,C$8,FALSE),"")</f>
        <v>4</v>
      </c>
      <c r="D67" s="16">
        <f>IFERROR(VLOOKUP($A67,'CONCENTRADO DE CLAVES'!$H$10:$AU$732,D$8,FALSE),"")</f>
        <v>10</v>
      </c>
      <c r="E67" s="16">
        <f>IFERROR(VLOOKUP($A67,'CONCENTRADO DE CLAVES'!$H$10:$AU$732,E$8,FALSE),"")</f>
        <v>151</v>
      </c>
      <c r="F67" s="16">
        <f>IFERROR(VLOOKUP($A67,'CONCENTRADO DE CLAVES'!$H$10:$AU$732,F$8,FALSE),"")</f>
        <v>2</v>
      </c>
      <c r="G67" s="16">
        <f>IFERROR(VLOOKUP($A67,'CONCENTRADO DE CLAVES'!$H$10:$AU$732,G$8,FALSE),"")</f>
        <v>5</v>
      </c>
      <c r="H67" s="16">
        <f>IFERROR(VLOOKUP($A67,'CONCENTRADO DE CLAVES'!$H$10:$AU$732,H$8,FALSE),"")</f>
        <v>2</v>
      </c>
      <c r="I67" s="16">
        <f>IFERROR(VLOOKUP($A67,'CONCENTRADO DE CLAVES'!$H$10:$AU$732,I$8,FALSE),"")</f>
        <v>3</v>
      </c>
      <c r="J67" s="16">
        <f>IFERROR(VLOOKUP($A67,'CONCENTRADO DE CLAVES'!$H$10:$AU$732,J$8,FALSE),"")</f>
        <v>3</v>
      </c>
      <c r="K67" s="16" t="str">
        <f>IFERROR(VLOOKUP($A67,'CONCENTRADO DE CLAVES'!$H$10:$AU$732,K$8,FALSE),"")</f>
        <v>E</v>
      </c>
      <c r="L67" s="16">
        <f>IFERROR(VLOOKUP($A67,'CONCENTRADO DE CLAVES'!$H$10:$AU$732,L$8,FALSE),"")</f>
        <v>149</v>
      </c>
      <c r="M67" s="16">
        <f>IFERROR(VLOOKUP($A67,'CONCENTRADO DE CLAVES'!$H$10:$AU$732,M$8,FALSE),"")</f>
        <v>6</v>
      </c>
      <c r="N67" s="16">
        <f>IFERROR(VLOOKUP($A67,'CONCENTRADO DE CLAVES'!$H$10:$AU$732,N$8,FALSE),"")</f>
        <v>4152</v>
      </c>
      <c r="O67" s="16">
        <f>IFERROR(VLOOKUP($A67,'CONCENTRADO DE CLAVES'!$H$10:$AU$732,O$8,FALSE),"")</f>
        <v>1</v>
      </c>
      <c r="P67" s="16">
        <f>IFERROR(VLOOKUP($A67,'CONCENTRADO DE CLAVES'!$H$10:$AU$732,P$8,FALSE),"")</f>
        <v>5</v>
      </c>
      <c r="Q67" s="16">
        <f>IFERROR(VLOOKUP($A67,'CONCENTRADO DE CLAVES'!$H$10:$AU$732,Q$8,FALSE),"")</f>
        <v>5415</v>
      </c>
      <c r="R67" s="16">
        <f>IFERROR(VLOOKUP($A67,'CONCENTRADO DE CLAVES'!$H$10:$AU$732,R$8,FALSE),"")</f>
        <v>1</v>
      </c>
      <c r="S67" s="16">
        <f>IFERROR(VLOOKUP($A67,'CONCENTRADO DE CLAVES'!$H$10:$AU$732,S$8,FALSE),"")</f>
        <v>20</v>
      </c>
      <c r="T67" s="16">
        <f>IFERROR(VLOOKUP($A67,'CONCENTRADO DE CLAVES'!$H$10:$AU$732,T$8,FALSE),"")</f>
        <v>150</v>
      </c>
      <c r="U67" s="98" t="str">
        <f>IFERROR(VLOOKUP($A67,'CONCENTRADO DE CLAVES'!$H$10:$AU$732,U$8,FALSE),"")</f>
        <v>21121040100015125233E14906415201505415120150</v>
      </c>
      <c r="V67" s="31" t="str">
        <f>IFERROR(VLOOKUP($A67,'CONCENTRADO DE CLAVES'!$H$10:$AU$732,V$8,FALSE),"")</f>
        <v>CECYTEJ</v>
      </c>
      <c r="W67" s="13">
        <f>IFERROR(VLOOKUP($A67,'CONCENTRADO DE CLAVES'!$H$10:$AU$732,W$8,FALSE),"")</f>
        <v>0</v>
      </c>
      <c r="X67" s="13">
        <f>IFERROR(VLOOKUP($A67,'CONCENTRADO DE CLAVES'!$H$10:$AU$732,X$8,FALSE),"")</f>
        <v>0</v>
      </c>
      <c r="Y67" s="13">
        <f>IFERROR(VLOOKUP($A67,'CONCENTRADO DE CLAVES'!$H$10:$AU$732,Y$8,FALSE),"")</f>
        <v>0</v>
      </c>
      <c r="Z67" s="37">
        <f>IFERROR(VLOOKUP($A67,'CONCENTRADO DE CLAVES'!$H$10:$AU$732,Z$8,FALSE),"")</f>
        <v>0</v>
      </c>
      <c r="AA67" s="13">
        <f>IFERROR(VLOOKUP($A67,'CONCENTRADO DE CLAVES'!$H$10:$AU$732,AA$8,FALSE),"")</f>
        <v>0</v>
      </c>
      <c r="AB67" s="13">
        <f>IFERROR(VLOOKUP($A67,'CONCENTRADO DE CLAVES'!$H$10:$AU$732,AB$8,FALSE),"")</f>
        <v>0</v>
      </c>
      <c r="AC67" s="13">
        <f>IFERROR(VLOOKUP($A67,'CONCENTRADO DE CLAVES'!$H$10:$AU$732,AC$8,FALSE),"")</f>
        <v>2370.17</v>
      </c>
      <c r="AD67" s="37">
        <f>IFERROR(VLOOKUP($A67,'CONCENTRADO DE CLAVES'!$H$10:$AU$732,AD$8,FALSE),"")</f>
        <v>2370.17</v>
      </c>
      <c r="AE67" s="13">
        <f>IFERROR(VLOOKUP($A67,'CONCENTRADO DE CLAVES'!$H$10:$AU$732,AE$8,FALSE),"")</f>
        <v>0</v>
      </c>
      <c r="AF67" s="13">
        <f>IFERROR(VLOOKUP($A67,'CONCENTRADO DE CLAVES'!$H$10:$AU$732,AF$8,FALSE),"")</f>
        <v>0</v>
      </c>
      <c r="AG67" s="13">
        <f>IFERROR(VLOOKUP($A67,'CONCENTRADO DE CLAVES'!$H$10:$AU$732,AG$8,FALSE),"")</f>
        <v>0</v>
      </c>
      <c r="AH67" s="37">
        <f>IFERROR(VLOOKUP($A67,'CONCENTRADO DE CLAVES'!$H$10:$AU$732,AH$8,FALSE),"")</f>
        <v>0</v>
      </c>
      <c r="AI67" s="13">
        <f>IFERROR(VLOOKUP($A67,'CONCENTRADO DE CLAVES'!$H$10:$AU$732,AI$8,FALSE),"")</f>
        <v>0</v>
      </c>
      <c r="AJ67" s="13">
        <f>IFERROR(VLOOKUP($A67,'CONCENTRADO DE CLAVES'!$H$10:$AU$732,AJ$8,FALSE),"")</f>
        <v>0</v>
      </c>
      <c r="AK67" s="13">
        <f>IFERROR(VLOOKUP($A67,'CONCENTRADO DE CLAVES'!$H$10:$AU$732,AK$8,FALSE),"")</f>
        <v>0</v>
      </c>
      <c r="AL67" s="37">
        <f>IFERROR(VLOOKUP($A67,'CONCENTRADO DE CLAVES'!$H$10:$AU$732,AL$8,FALSE),"")</f>
        <v>0</v>
      </c>
      <c r="AM67" s="69">
        <f>IFERROR(VLOOKUP($A67,'CONCENTRADO DE CLAVES'!$H$10:$AU$732,AM$8,FALSE),"")</f>
        <v>2370.17</v>
      </c>
    </row>
    <row r="68" spans="1:39" x14ac:dyDescent="0.25">
      <c r="A68" s="15">
        <v>59</v>
      </c>
      <c r="B68" s="16">
        <f>IFERROR(VLOOKUP($A68,'CONCENTRADO DE CLAVES'!$H$10:$AU$732,B$8,FALSE),"")</f>
        <v>21121</v>
      </c>
      <c r="C68" s="16">
        <f>IFERROR(VLOOKUP($A68,'CONCENTRADO DE CLAVES'!$H$10:$AU$732,C$8,FALSE),"")</f>
        <v>4</v>
      </c>
      <c r="D68" s="16">
        <f>IFERROR(VLOOKUP($A68,'CONCENTRADO DE CLAVES'!$H$10:$AU$732,D$8,FALSE),"")</f>
        <v>10</v>
      </c>
      <c r="E68" s="16">
        <f>IFERROR(VLOOKUP($A68,'CONCENTRADO DE CLAVES'!$H$10:$AU$732,E$8,FALSE),"")</f>
        <v>151</v>
      </c>
      <c r="F68" s="16">
        <f>IFERROR(VLOOKUP($A68,'CONCENTRADO DE CLAVES'!$H$10:$AU$732,F$8,FALSE),"")</f>
        <v>2</v>
      </c>
      <c r="G68" s="16">
        <f>IFERROR(VLOOKUP($A68,'CONCENTRADO DE CLAVES'!$H$10:$AU$732,G$8,FALSE),"")</f>
        <v>5</v>
      </c>
      <c r="H68" s="16">
        <f>IFERROR(VLOOKUP($A68,'CONCENTRADO DE CLAVES'!$H$10:$AU$732,H$8,FALSE),"")</f>
        <v>2</v>
      </c>
      <c r="I68" s="16">
        <f>IFERROR(VLOOKUP($A68,'CONCENTRADO DE CLAVES'!$H$10:$AU$732,I$8,FALSE),"")</f>
        <v>3</v>
      </c>
      <c r="J68" s="16">
        <f>IFERROR(VLOOKUP($A68,'CONCENTRADO DE CLAVES'!$H$10:$AU$732,J$8,FALSE),"")</f>
        <v>3</v>
      </c>
      <c r="K68" s="16" t="str">
        <f>IFERROR(VLOOKUP($A68,'CONCENTRADO DE CLAVES'!$H$10:$AU$732,K$8,FALSE),"")</f>
        <v>E</v>
      </c>
      <c r="L68" s="16">
        <f>IFERROR(VLOOKUP($A68,'CONCENTRADO DE CLAVES'!$H$10:$AU$732,L$8,FALSE),"")</f>
        <v>149</v>
      </c>
      <c r="M68" s="16">
        <f>IFERROR(VLOOKUP($A68,'CONCENTRADO DE CLAVES'!$H$10:$AU$732,M$8,FALSE),"")</f>
        <v>7</v>
      </c>
      <c r="N68" s="16">
        <f>IFERROR(VLOOKUP($A68,'CONCENTRADO DE CLAVES'!$H$10:$AU$732,N$8,FALSE),"")</f>
        <v>4152</v>
      </c>
      <c r="O68" s="16">
        <f>IFERROR(VLOOKUP($A68,'CONCENTRADO DE CLAVES'!$H$10:$AU$732,O$8,FALSE),"")</f>
        <v>1</v>
      </c>
      <c r="P68" s="16">
        <f>IFERROR(VLOOKUP($A68,'CONCENTRADO DE CLAVES'!$H$10:$AU$732,P$8,FALSE),"")</f>
        <v>1</v>
      </c>
      <c r="Q68" s="16">
        <f>IFERROR(VLOOKUP($A68,'CONCENTRADO DE CLAVES'!$H$10:$AU$732,Q$8,FALSE),"")</f>
        <v>100</v>
      </c>
      <c r="R68" s="16">
        <f>IFERROR(VLOOKUP($A68,'CONCENTRADO DE CLAVES'!$H$10:$AU$732,R$8,FALSE),"")</f>
        <v>1</v>
      </c>
      <c r="S68" s="16">
        <f>IFERROR(VLOOKUP($A68,'CONCENTRADO DE CLAVES'!$H$10:$AU$732,S$8,FALSE),"")</f>
        <v>20</v>
      </c>
      <c r="T68" s="16">
        <f>IFERROR(VLOOKUP($A68,'CONCENTRADO DE CLAVES'!$H$10:$AU$732,T$8,FALSE),"")</f>
        <v>150</v>
      </c>
      <c r="U68" s="98" t="str">
        <f>IFERROR(VLOOKUP($A68,'CONCENTRADO DE CLAVES'!$H$10:$AU$732,U$8,FALSE),"")</f>
        <v>21121040100015125233E14907415201100100120150</v>
      </c>
      <c r="V68" s="31" t="str">
        <f>IFERROR(VLOOKUP($A68,'CONCENTRADO DE CLAVES'!$H$10:$AU$732,V$8,FALSE),"")</f>
        <v>CECYTEJ</v>
      </c>
      <c r="W68" s="13">
        <f>IFERROR(VLOOKUP($A68,'CONCENTRADO DE CLAVES'!$H$10:$AU$732,W$8,FALSE),"")</f>
        <v>0</v>
      </c>
      <c r="X68" s="13">
        <f>IFERROR(VLOOKUP($A68,'CONCENTRADO DE CLAVES'!$H$10:$AU$732,X$8,FALSE),"")</f>
        <v>0</v>
      </c>
      <c r="Y68" s="13">
        <f>IFERROR(VLOOKUP($A68,'CONCENTRADO DE CLAVES'!$H$10:$AU$732,Y$8,FALSE),"")</f>
        <v>0</v>
      </c>
      <c r="Z68" s="37">
        <f>IFERROR(VLOOKUP($A68,'CONCENTRADO DE CLAVES'!$H$10:$AU$732,Z$8,FALSE),"")</f>
        <v>0</v>
      </c>
      <c r="AA68" s="13">
        <f>IFERROR(VLOOKUP($A68,'CONCENTRADO DE CLAVES'!$H$10:$AU$732,AA$8,FALSE),"")</f>
        <v>0</v>
      </c>
      <c r="AB68" s="13">
        <f>IFERROR(VLOOKUP($A68,'CONCENTRADO DE CLAVES'!$H$10:$AU$732,AB$8,FALSE),"")</f>
        <v>0</v>
      </c>
      <c r="AC68" s="13">
        <f>IFERROR(VLOOKUP($A68,'CONCENTRADO DE CLAVES'!$H$10:$AU$732,AC$8,FALSE),"")</f>
        <v>0</v>
      </c>
      <c r="AD68" s="37">
        <f>IFERROR(VLOOKUP($A68,'CONCENTRADO DE CLAVES'!$H$10:$AU$732,AD$8,FALSE),"")</f>
        <v>0</v>
      </c>
      <c r="AE68" s="13">
        <f>IFERROR(VLOOKUP($A68,'CONCENTRADO DE CLAVES'!$H$10:$AU$732,AE$8,FALSE),"")</f>
        <v>0</v>
      </c>
      <c r="AF68" s="13">
        <f>IFERROR(VLOOKUP($A68,'CONCENTRADO DE CLAVES'!$H$10:$AU$732,AF$8,FALSE),"")</f>
        <v>0</v>
      </c>
      <c r="AG68" s="13">
        <f>IFERROR(VLOOKUP($A68,'CONCENTRADO DE CLAVES'!$H$10:$AU$732,AG$8,FALSE),"")</f>
        <v>0</v>
      </c>
      <c r="AH68" s="37">
        <f>IFERROR(VLOOKUP($A68,'CONCENTRADO DE CLAVES'!$H$10:$AU$732,AH$8,FALSE),"")</f>
        <v>0</v>
      </c>
      <c r="AI68" s="13">
        <f>IFERROR(VLOOKUP($A68,'CONCENTRADO DE CLAVES'!$H$10:$AU$732,AI$8,FALSE),"")</f>
        <v>0</v>
      </c>
      <c r="AJ68" s="13">
        <f>IFERROR(VLOOKUP($A68,'CONCENTRADO DE CLAVES'!$H$10:$AU$732,AJ$8,FALSE),"")</f>
        <v>0</v>
      </c>
      <c r="AK68" s="13">
        <f>IFERROR(VLOOKUP($A68,'CONCENTRADO DE CLAVES'!$H$10:$AU$732,AK$8,FALSE),"")</f>
        <v>0</v>
      </c>
      <c r="AL68" s="37">
        <f>IFERROR(VLOOKUP($A68,'CONCENTRADO DE CLAVES'!$H$10:$AU$732,AL$8,FALSE),"")</f>
        <v>0</v>
      </c>
      <c r="AM68" s="69">
        <f>IFERROR(VLOOKUP($A68,'CONCENTRADO DE CLAVES'!$H$10:$AU$732,AM$8,FALSE),"")</f>
        <v>0</v>
      </c>
    </row>
    <row r="69" spans="1:39" x14ac:dyDescent="0.25">
      <c r="A69" s="15">
        <v>60</v>
      </c>
      <c r="B69" s="16">
        <f>IFERROR(VLOOKUP($A69,'CONCENTRADO DE CLAVES'!$H$10:$AU$732,B$8,FALSE),"")</f>
        <v>21121</v>
      </c>
      <c r="C69" s="16">
        <f>IFERROR(VLOOKUP($A69,'CONCENTRADO DE CLAVES'!$H$10:$AU$732,C$8,FALSE),"")</f>
        <v>4</v>
      </c>
      <c r="D69" s="16">
        <f>IFERROR(VLOOKUP($A69,'CONCENTRADO DE CLAVES'!$H$10:$AU$732,D$8,FALSE),"")</f>
        <v>10</v>
      </c>
      <c r="E69" s="16">
        <f>IFERROR(VLOOKUP($A69,'CONCENTRADO DE CLAVES'!$H$10:$AU$732,E$8,FALSE),"")</f>
        <v>151</v>
      </c>
      <c r="F69" s="16">
        <f>IFERROR(VLOOKUP($A69,'CONCENTRADO DE CLAVES'!$H$10:$AU$732,F$8,FALSE),"")</f>
        <v>2</v>
      </c>
      <c r="G69" s="16">
        <f>IFERROR(VLOOKUP($A69,'CONCENTRADO DE CLAVES'!$H$10:$AU$732,G$8,FALSE),"")</f>
        <v>5</v>
      </c>
      <c r="H69" s="16">
        <f>IFERROR(VLOOKUP($A69,'CONCENTRADO DE CLAVES'!$H$10:$AU$732,H$8,FALSE),"")</f>
        <v>2</v>
      </c>
      <c r="I69" s="16">
        <f>IFERROR(VLOOKUP($A69,'CONCENTRADO DE CLAVES'!$H$10:$AU$732,I$8,FALSE),"")</f>
        <v>3</v>
      </c>
      <c r="J69" s="16">
        <f>IFERROR(VLOOKUP($A69,'CONCENTRADO DE CLAVES'!$H$10:$AU$732,J$8,FALSE),"")</f>
        <v>3</v>
      </c>
      <c r="K69" s="16" t="str">
        <f>IFERROR(VLOOKUP($A69,'CONCENTRADO DE CLAVES'!$H$10:$AU$732,K$8,FALSE),"")</f>
        <v>E</v>
      </c>
      <c r="L69" s="16">
        <f>IFERROR(VLOOKUP($A69,'CONCENTRADO DE CLAVES'!$H$10:$AU$732,L$8,FALSE),"")</f>
        <v>149</v>
      </c>
      <c r="M69" s="16">
        <f>IFERROR(VLOOKUP($A69,'CONCENTRADO DE CLAVES'!$H$10:$AU$732,M$8,FALSE),"")</f>
        <v>7</v>
      </c>
      <c r="N69" s="16">
        <f>IFERROR(VLOOKUP($A69,'CONCENTRADO DE CLAVES'!$H$10:$AU$732,N$8,FALSE),"")</f>
        <v>4152</v>
      </c>
      <c r="O69" s="16">
        <f>IFERROR(VLOOKUP($A69,'CONCENTRADO DE CLAVES'!$H$10:$AU$732,O$8,FALSE),"")</f>
        <v>1</v>
      </c>
      <c r="P69" s="16">
        <f>IFERROR(VLOOKUP($A69,'CONCENTRADO DE CLAVES'!$H$10:$AU$732,P$8,FALSE),"")</f>
        <v>5</v>
      </c>
      <c r="Q69" s="16">
        <f>IFERROR(VLOOKUP($A69,'CONCENTRADO DE CLAVES'!$H$10:$AU$732,Q$8,FALSE),"")</f>
        <v>5415</v>
      </c>
      <c r="R69" s="16">
        <f>IFERROR(VLOOKUP($A69,'CONCENTRADO DE CLAVES'!$H$10:$AU$732,R$8,FALSE),"")</f>
        <v>1</v>
      </c>
      <c r="S69" s="16">
        <f>IFERROR(VLOOKUP($A69,'CONCENTRADO DE CLAVES'!$H$10:$AU$732,S$8,FALSE),"")</f>
        <v>20</v>
      </c>
      <c r="T69" s="16">
        <f>IFERROR(VLOOKUP($A69,'CONCENTRADO DE CLAVES'!$H$10:$AU$732,T$8,FALSE),"")</f>
        <v>150</v>
      </c>
      <c r="U69" s="98" t="str">
        <f>IFERROR(VLOOKUP($A69,'CONCENTRADO DE CLAVES'!$H$10:$AU$732,U$8,FALSE),"")</f>
        <v>21121040100015125233E14907415201505415120150</v>
      </c>
      <c r="V69" s="31" t="str">
        <f>IFERROR(VLOOKUP($A69,'CONCENTRADO DE CLAVES'!$H$10:$AU$732,V$8,FALSE),"")</f>
        <v>CECYTEJ</v>
      </c>
      <c r="W69" s="13">
        <f>IFERROR(VLOOKUP($A69,'CONCENTRADO DE CLAVES'!$H$10:$AU$732,W$8,FALSE),"")</f>
        <v>0</v>
      </c>
      <c r="X69" s="13">
        <f>IFERROR(VLOOKUP($A69,'CONCENTRADO DE CLAVES'!$H$10:$AU$732,X$8,FALSE),"")</f>
        <v>0</v>
      </c>
      <c r="Y69" s="13">
        <f>IFERROR(VLOOKUP($A69,'CONCENTRADO DE CLAVES'!$H$10:$AU$732,Y$8,FALSE),"")</f>
        <v>0</v>
      </c>
      <c r="Z69" s="37">
        <f>IFERROR(VLOOKUP($A69,'CONCENTRADO DE CLAVES'!$H$10:$AU$732,Z$8,FALSE),"")</f>
        <v>0</v>
      </c>
      <c r="AA69" s="13">
        <f>IFERROR(VLOOKUP($A69,'CONCENTRADO DE CLAVES'!$H$10:$AU$732,AA$8,FALSE),"")</f>
        <v>0</v>
      </c>
      <c r="AB69" s="13">
        <f>IFERROR(VLOOKUP($A69,'CONCENTRADO DE CLAVES'!$H$10:$AU$732,AB$8,FALSE),"")</f>
        <v>0</v>
      </c>
      <c r="AC69" s="13">
        <f>IFERROR(VLOOKUP($A69,'CONCENTRADO DE CLAVES'!$H$10:$AU$732,AC$8,FALSE),"")</f>
        <v>260.14</v>
      </c>
      <c r="AD69" s="37">
        <f>IFERROR(VLOOKUP($A69,'CONCENTRADO DE CLAVES'!$H$10:$AU$732,AD$8,FALSE),"")</f>
        <v>260.14</v>
      </c>
      <c r="AE69" s="13">
        <f>IFERROR(VLOOKUP($A69,'CONCENTRADO DE CLAVES'!$H$10:$AU$732,AE$8,FALSE),"")</f>
        <v>0</v>
      </c>
      <c r="AF69" s="13">
        <f>IFERROR(VLOOKUP($A69,'CONCENTRADO DE CLAVES'!$H$10:$AU$732,AF$8,FALSE),"")</f>
        <v>0</v>
      </c>
      <c r="AG69" s="13">
        <f>IFERROR(VLOOKUP($A69,'CONCENTRADO DE CLAVES'!$H$10:$AU$732,AG$8,FALSE),"")</f>
        <v>0</v>
      </c>
      <c r="AH69" s="37">
        <f>IFERROR(VLOOKUP($A69,'CONCENTRADO DE CLAVES'!$H$10:$AU$732,AH$8,FALSE),"")</f>
        <v>0</v>
      </c>
      <c r="AI69" s="13">
        <f>IFERROR(VLOOKUP($A69,'CONCENTRADO DE CLAVES'!$H$10:$AU$732,AI$8,FALSE),"")</f>
        <v>0</v>
      </c>
      <c r="AJ69" s="13">
        <f>IFERROR(VLOOKUP($A69,'CONCENTRADO DE CLAVES'!$H$10:$AU$732,AJ$8,FALSE),"")</f>
        <v>0</v>
      </c>
      <c r="AK69" s="13">
        <f>IFERROR(VLOOKUP($A69,'CONCENTRADO DE CLAVES'!$H$10:$AU$732,AK$8,FALSE),"")</f>
        <v>0</v>
      </c>
      <c r="AL69" s="37">
        <f>IFERROR(VLOOKUP($A69,'CONCENTRADO DE CLAVES'!$H$10:$AU$732,AL$8,FALSE),"")</f>
        <v>0</v>
      </c>
      <c r="AM69" s="69">
        <f>IFERROR(VLOOKUP($A69,'CONCENTRADO DE CLAVES'!$H$10:$AU$732,AM$8,FALSE),"")</f>
        <v>260.14</v>
      </c>
    </row>
    <row r="70" spans="1:39" x14ac:dyDescent="0.25">
      <c r="A70" s="15">
        <v>61</v>
      </c>
      <c r="B70" s="16">
        <f>IFERROR(VLOOKUP($A70,'CONCENTRADO DE CLAVES'!$H$10:$AU$732,B$8,FALSE),"")</f>
        <v>21121</v>
      </c>
      <c r="C70" s="16">
        <f>IFERROR(VLOOKUP($A70,'CONCENTRADO DE CLAVES'!$H$10:$AU$732,C$8,FALSE),"")</f>
        <v>4</v>
      </c>
      <c r="D70" s="16">
        <f>IFERROR(VLOOKUP($A70,'CONCENTRADO DE CLAVES'!$H$10:$AU$732,D$8,FALSE),"")</f>
        <v>10</v>
      </c>
      <c r="E70" s="16">
        <f>IFERROR(VLOOKUP($A70,'CONCENTRADO DE CLAVES'!$H$10:$AU$732,E$8,FALSE),"")</f>
        <v>151</v>
      </c>
      <c r="F70" s="16">
        <f>IFERROR(VLOOKUP($A70,'CONCENTRADO DE CLAVES'!$H$10:$AU$732,F$8,FALSE),"")</f>
        <v>2</v>
      </c>
      <c r="G70" s="16">
        <f>IFERROR(VLOOKUP($A70,'CONCENTRADO DE CLAVES'!$H$10:$AU$732,G$8,FALSE),"")</f>
        <v>5</v>
      </c>
      <c r="H70" s="16">
        <f>IFERROR(VLOOKUP($A70,'CONCENTRADO DE CLAVES'!$H$10:$AU$732,H$8,FALSE),"")</f>
        <v>2</v>
      </c>
      <c r="I70" s="16">
        <f>IFERROR(VLOOKUP($A70,'CONCENTRADO DE CLAVES'!$H$10:$AU$732,I$8,FALSE),"")</f>
        <v>3</v>
      </c>
      <c r="J70" s="16">
        <f>IFERROR(VLOOKUP($A70,'CONCENTRADO DE CLAVES'!$H$10:$AU$732,J$8,FALSE),"")</f>
        <v>3</v>
      </c>
      <c r="K70" s="16" t="str">
        <f>IFERROR(VLOOKUP($A70,'CONCENTRADO DE CLAVES'!$H$10:$AU$732,K$8,FALSE),"")</f>
        <v>E</v>
      </c>
      <c r="L70" s="16">
        <f>IFERROR(VLOOKUP($A70,'CONCENTRADO DE CLAVES'!$H$10:$AU$732,L$8,FALSE),"")</f>
        <v>149</v>
      </c>
      <c r="M70" s="16">
        <f>IFERROR(VLOOKUP($A70,'CONCENTRADO DE CLAVES'!$H$10:$AU$732,M$8,FALSE),"")</f>
        <v>8</v>
      </c>
      <c r="N70" s="16">
        <f>IFERROR(VLOOKUP($A70,'CONCENTRADO DE CLAVES'!$H$10:$AU$732,N$8,FALSE),"")</f>
        <v>4152</v>
      </c>
      <c r="O70" s="16">
        <f>IFERROR(VLOOKUP($A70,'CONCENTRADO DE CLAVES'!$H$10:$AU$732,O$8,FALSE),"")</f>
        <v>1</v>
      </c>
      <c r="P70" s="16">
        <f>IFERROR(VLOOKUP($A70,'CONCENTRADO DE CLAVES'!$H$10:$AU$732,P$8,FALSE),"")</f>
        <v>1</v>
      </c>
      <c r="Q70" s="16">
        <f>IFERROR(VLOOKUP($A70,'CONCENTRADO DE CLAVES'!$H$10:$AU$732,Q$8,FALSE),"")</f>
        <v>100</v>
      </c>
      <c r="R70" s="16">
        <f>IFERROR(VLOOKUP($A70,'CONCENTRADO DE CLAVES'!$H$10:$AU$732,R$8,FALSE),"")</f>
        <v>1</v>
      </c>
      <c r="S70" s="16">
        <f>IFERROR(VLOOKUP($A70,'CONCENTRADO DE CLAVES'!$H$10:$AU$732,S$8,FALSE),"")</f>
        <v>20</v>
      </c>
      <c r="T70" s="16">
        <f>IFERROR(VLOOKUP($A70,'CONCENTRADO DE CLAVES'!$H$10:$AU$732,T$8,FALSE),"")</f>
        <v>150</v>
      </c>
      <c r="U70" s="98" t="str">
        <f>IFERROR(VLOOKUP($A70,'CONCENTRADO DE CLAVES'!$H$10:$AU$732,U$8,FALSE),"")</f>
        <v>21121040100015125233E14908415201100100120150</v>
      </c>
      <c r="V70" s="31" t="str">
        <f>IFERROR(VLOOKUP($A70,'CONCENTRADO DE CLAVES'!$H$10:$AU$732,V$8,FALSE),"")</f>
        <v>CECYTEJ</v>
      </c>
      <c r="W70" s="13">
        <f>IFERROR(VLOOKUP($A70,'CONCENTRADO DE CLAVES'!$H$10:$AU$732,W$8,FALSE),"")</f>
        <v>0</v>
      </c>
      <c r="X70" s="13">
        <f>IFERROR(VLOOKUP($A70,'CONCENTRADO DE CLAVES'!$H$10:$AU$732,X$8,FALSE),"")</f>
        <v>0</v>
      </c>
      <c r="Y70" s="13">
        <f>IFERROR(VLOOKUP($A70,'CONCENTRADO DE CLAVES'!$H$10:$AU$732,Y$8,FALSE),"")</f>
        <v>0</v>
      </c>
      <c r="Z70" s="37">
        <f>IFERROR(VLOOKUP($A70,'CONCENTRADO DE CLAVES'!$H$10:$AU$732,Z$8,FALSE),"")</f>
        <v>0</v>
      </c>
      <c r="AA70" s="13">
        <f>IFERROR(VLOOKUP($A70,'CONCENTRADO DE CLAVES'!$H$10:$AU$732,AA$8,FALSE),"")</f>
        <v>0</v>
      </c>
      <c r="AB70" s="13">
        <f>IFERROR(VLOOKUP($A70,'CONCENTRADO DE CLAVES'!$H$10:$AU$732,AB$8,FALSE),"")</f>
        <v>0</v>
      </c>
      <c r="AC70" s="13">
        <f>IFERROR(VLOOKUP($A70,'CONCENTRADO DE CLAVES'!$H$10:$AU$732,AC$8,FALSE),"")</f>
        <v>0</v>
      </c>
      <c r="AD70" s="37">
        <f>IFERROR(VLOOKUP($A70,'CONCENTRADO DE CLAVES'!$H$10:$AU$732,AD$8,FALSE),"")</f>
        <v>0</v>
      </c>
      <c r="AE70" s="13">
        <f>IFERROR(VLOOKUP($A70,'CONCENTRADO DE CLAVES'!$H$10:$AU$732,AE$8,FALSE),"")</f>
        <v>0</v>
      </c>
      <c r="AF70" s="13">
        <f>IFERROR(VLOOKUP($A70,'CONCENTRADO DE CLAVES'!$H$10:$AU$732,AF$8,FALSE),"")</f>
        <v>0</v>
      </c>
      <c r="AG70" s="13">
        <f>IFERROR(VLOOKUP($A70,'CONCENTRADO DE CLAVES'!$H$10:$AU$732,AG$8,FALSE),"")</f>
        <v>0</v>
      </c>
      <c r="AH70" s="37">
        <f>IFERROR(VLOOKUP($A70,'CONCENTRADO DE CLAVES'!$H$10:$AU$732,AH$8,FALSE),"")</f>
        <v>0</v>
      </c>
      <c r="AI70" s="13">
        <f>IFERROR(VLOOKUP($A70,'CONCENTRADO DE CLAVES'!$H$10:$AU$732,AI$8,FALSE),"")</f>
        <v>0</v>
      </c>
      <c r="AJ70" s="13">
        <f>IFERROR(VLOOKUP($A70,'CONCENTRADO DE CLAVES'!$H$10:$AU$732,AJ$8,FALSE),"")</f>
        <v>0</v>
      </c>
      <c r="AK70" s="13">
        <f>IFERROR(VLOOKUP($A70,'CONCENTRADO DE CLAVES'!$H$10:$AU$732,AK$8,FALSE),"")</f>
        <v>0</v>
      </c>
      <c r="AL70" s="37">
        <f>IFERROR(VLOOKUP($A70,'CONCENTRADO DE CLAVES'!$H$10:$AU$732,AL$8,FALSE),"")</f>
        <v>0</v>
      </c>
      <c r="AM70" s="69">
        <f>IFERROR(VLOOKUP($A70,'CONCENTRADO DE CLAVES'!$H$10:$AU$732,AM$8,FALSE),"")</f>
        <v>0</v>
      </c>
    </row>
    <row r="71" spans="1:39" x14ac:dyDescent="0.25">
      <c r="A71" s="15">
        <v>62</v>
      </c>
      <c r="B71" s="16">
        <f>IFERROR(VLOOKUP($A71,'CONCENTRADO DE CLAVES'!$H$10:$AU$732,B$8,FALSE),"")</f>
        <v>21121</v>
      </c>
      <c r="C71" s="16">
        <f>IFERROR(VLOOKUP($A71,'CONCENTRADO DE CLAVES'!$H$10:$AU$732,C$8,FALSE),"")</f>
        <v>4</v>
      </c>
      <c r="D71" s="16">
        <f>IFERROR(VLOOKUP($A71,'CONCENTRADO DE CLAVES'!$H$10:$AU$732,D$8,FALSE),"")</f>
        <v>10</v>
      </c>
      <c r="E71" s="16">
        <f>IFERROR(VLOOKUP($A71,'CONCENTRADO DE CLAVES'!$H$10:$AU$732,E$8,FALSE),"")</f>
        <v>151</v>
      </c>
      <c r="F71" s="16">
        <f>IFERROR(VLOOKUP($A71,'CONCENTRADO DE CLAVES'!$H$10:$AU$732,F$8,FALSE),"")</f>
        <v>2</v>
      </c>
      <c r="G71" s="16">
        <f>IFERROR(VLOOKUP($A71,'CONCENTRADO DE CLAVES'!$H$10:$AU$732,G$8,FALSE),"")</f>
        <v>5</v>
      </c>
      <c r="H71" s="16">
        <f>IFERROR(VLOOKUP($A71,'CONCENTRADO DE CLAVES'!$H$10:$AU$732,H$8,FALSE),"")</f>
        <v>2</v>
      </c>
      <c r="I71" s="16">
        <f>IFERROR(VLOOKUP($A71,'CONCENTRADO DE CLAVES'!$H$10:$AU$732,I$8,FALSE),"")</f>
        <v>3</v>
      </c>
      <c r="J71" s="16">
        <f>IFERROR(VLOOKUP($A71,'CONCENTRADO DE CLAVES'!$H$10:$AU$732,J$8,FALSE),"")</f>
        <v>3</v>
      </c>
      <c r="K71" s="16" t="str">
        <f>IFERROR(VLOOKUP($A71,'CONCENTRADO DE CLAVES'!$H$10:$AU$732,K$8,FALSE),"")</f>
        <v>E</v>
      </c>
      <c r="L71" s="16">
        <f>IFERROR(VLOOKUP($A71,'CONCENTRADO DE CLAVES'!$H$10:$AU$732,L$8,FALSE),"")</f>
        <v>149</v>
      </c>
      <c r="M71" s="16">
        <f>IFERROR(VLOOKUP($A71,'CONCENTRADO DE CLAVES'!$H$10:$AU$732,M$8,FALSE),"")</f>
        <v>8</v>
      </c>
      <c r="N71" s="16">
        <f>IFERROR(VLOOKUP($A71,'CONCENTRADO DE CLAVES'!$H$10:$AU$732,N$8,FALSE),"")</f>
        <v>4152</v>
      </c>
      <c r="O71" s="16">
        <f>IFERROR(VLOOKUP($A71,'CONCENTRADO DE CLAVES'!$H$10:$AU$732,O$8,FALSE),"")</f>
        <v>1</v>
      </c>
      <c r="P71" s="16">
        <f>IFERROR(VLOOKUP($A71,'CONCENTRADO DE CLAVES'!$H$10:$AU$732,P$8,FALSE),"")</f>
        <v>5</v>
      </c>
      <c r="Q71" s="16">
        <f>IFERROR(VLOOKUP($A71,'CONCENTRADO DE CLAVES'!$H$10:$AU$732,Q$8,FALSE),"")</f>
        <v>5415</v>
      </c>
      <c r="R71" s="16">
        <f>IFERROR(VLOOKUP($A71,'CONCENTRADO DE CLAVES'!$H$10:$AU$732,R$8,FALSE),"")</f>
        <v>1</v>
      </c>
      <c r="S71" s="16">
        <f>IFERROR(VLOOKUP($A71,'CONCENTRADO DE CLAVES'!$H$10:$AU$732,S$8,FALSE),"")</f>
        <v>20</v>
      </c>
      <c r="T71" s="16">
        <f>IFERROR(VLOOKUP($A71,'CONCENTRADO DE CLAVES'!$H$10:$AU$732,T$8,FALSE),"")</f>
        <v>150</v>
      </c>
      <c r="U71" s="98" t="str">
        <f>IFERROR(VLOOKUP($A71,'CONCENTRADO DE CLAVES'!$H$10:$AU$732,U$8,FALSE),"")</f>
        <v>21121040100015125233E14908415201505415120150</v>
      </c>
      <c r="V71" s="31" t="str">
        <f>IFERROR(VLOOKUP($A71,'CONCENTRADO DE CLAVES'!$H$10:$AU$732,V$8,FALSE),"")</f>
        <v>CECYTEJ</v>
      </c>
      <c r="W71" s="13">
        <f>IFERROR(VLOOKUP($A71,'CONCENTRADO DE CLAVES'!$H$10:$AU$732,W$8,FALSE),"")</f>
        <v>0</v>
      </c>
      <c r="X71" s="13">
        <f>IFERROR(VLOOKUP($A71,'CONCENTRADO DE CLAVES'!$H$10:$AU$732,X$8,FALSE),"")</f>
        <v>0</v>
      </c>
      <c r="Y71" s="13">
        <f>IFERROR(VLOOKUP($A71,'CONCENTRADO DE CLAVES'!$H$10:$AU$732,Y$8,FALSE),"")</f>
        <v>0</v>
      </c>
      <c r="Z71" s="37">
        <f>IFERROR(VLOOKUP($A71,'CONCENTRADO DE CLAVES'!$H$10:$AU$732,Z$8,FALSE),"")</f>
        <v>0</v>
      </c>
      <c r="AA71" s="13">
        <f>IFERROR(VLOOKUP($A71,'CONCENTRADO DE CLAVES'!$H$10:$AU$732,AA$8,FALSE),"")</f>
        <v>0</v>
      </c>
      <c r="AB71" s="13">
        <f>IFERROR(VLOOKUP($A71,'CONCENTRADO DE CLAVES'!$H$10:$AU$732,AB$8,FALSE),"")</f>
        <v>0</v>
      </c>
      <c r="AC71" s="13">
        <f>IFERROR(VLOOKUP($A71,'CONCENTRADO DE CLAVES'!$H$10:$AU$732,AC$8,FALSE),"")</f>
        <v>549.19000000000005</v>
      </c>
      <c r="AD71" s="37">
        <f>IFERROR(VLOOKUP($A71,'CONCENTRADO DE CLAVES'!$H$10:$AU$732,AD$8,FALSE),"")</f>
        <v>549.19000000000005</v>
      </c>
      <c r="AE71" s="13">
        <f>IFERROR(VLOOKUP($A71,'CONCENTRADO DE CLAVES'!$H$10:$AU$732,AE$8,FALSE),"")</f>
        <v>0</v>
      </c>
      <c r="AF71" s="13">
        <f>IFERROR(VLOOKUP($A71,'CONCENTRADO DE CLAVES'!$H$10:$AU$732,AF$8,FALSE),"")</f>
        <v>0</v>
      </c>
      <c r="AG71" s="13">
        <f>IFERROR(VLOOKUP($A71,'CONCENTRADO DE CLAVES'!$H$10:$AU$732,AG$8,FALSE),"")</f>
        <v>0</v>
      </c>
      <c r="AH71" s="37">
        <f>IFERROR(VLOOKUP($A71,'CONCENTRADO DE CLAVES'!$H$10:$AU$732,AH$8,FALSE),"")</f>
        <v>0</v>
      </c>
      <c r="AI71" s="13">
        <f>IFERROR(VLOOKUP($A71,'CONCENTRADO DE CLAVES'!$H$10:$AU$732,AI$8,FALSE),"")</f>
        <v>0</v>
      </c>
      <c r="AJ71" s="13">
        <f>IFERROR(VLOOKUP($A71,'CONCENTRADO DE CLAVES'!$H$10:$AU$732,AJ$8,FALSE),"")</f>
        <v>0</v>
      </c>
      <c r="AK71" s="13">
        <f>IFERROR(VLOOKUP($A71,'CONCENTRADO DE CLAVES'!$H$10:$AU$732,AK$8,FALSE),"")</f>
        <v>0</v>
      </c>
      <c r="AL71" s="37">
        <f>IFERROR(VLOOKUP($A71,'CONCENTRADO DE CLAVES'!$H$10:$AU$732,AL$8,FALSE),"")</f>
        <v>0</v>
      </c>
      <c r="AM71" s="69">
        <f>IFERROR(VLOOKUP($A71,'CONCENTRADO DE CLAVES'!$H$10:$AU$732,AM$8,FALSE),"")</f>
        <v>549.19000000000005</v>
      </c>
    </row>
    <row r="72" spans="1:39" x14ac:dyDescent="0.25">
      <c r="A72" s="15">
        <v>63</v>
      </c>
      <c r="B72" s="16">
        <f>IFERROR(VLOOKUP($A72,'CONCENTRADO DE CLAVES'!$H$10:$AU$732,B$8,FALSE),"")</f>
        <v>21121</v>
      </c>
      <c r="C72" s="16">
        <f>IFERROR(VLOOKUP($A72,'CONCENTRADO DE CLAVES'!$H$10:$AU$732,C$8,FALSE),"")</f>
        <v>4</v>
      </c>
      <c r="D72" s="16">
        <f>IFERROR(VLOOKUP($A72,'CONCENTRADO DE CLAVES'!$H$10:$AU$732,D$8,FALSE),"")</f>
        <v>10</v>
      </c>
      <c r="E72" s="16">
        <f>IFERROR(VLOOKUP($A72,'CONCENTRADO DE CLAVES'!$H$10:$AU$732,E$8,FALSE),"")</f>
        <v>151</v>
      </c>
      <c r="F72" s="16">
        <f>IFERROR(VLOOKUP($A72,'CONCENTRADO DE CLAVES'!$H$10:$AU$732,F$8,FALSE),"")</f>
        <v>2</v>
      </c>
      <c r="G72" s="16">
        <f>IFERROR(VLOOKUP($A72,'CONCENTRADO DE CLAVES'!$H$10:$AU$732,G$8,FALSE),"")</f>
        <v>5</v>
      </c>
      <c r="H72" s="16">
        <f>IFERROR(VLOOKUP($A72,'CONCENTRADO DE CLAVES'!$H$10:$AU$732,H$8,FALSE),"")</f>
        <v>2</v>
      </c>
      <c r="I72" s="16">
        <f>IFERROR(VLOOKUP($A72,'CONCENTRADO DE CLAVES'!$H$10:$AU$732,I$8,FALSE),"")</f>
        <v>3</v>
      </c>
      <c r="J72" s="16">
        <f>IFERROR(VLOOKUP($A72,'CONCENTRADO DE CLAVES'!$H$10:$AU$732,J$8,FALSE),"")</f>
        <v>3</v>
      </c>
      <c r="K72" s="16" t="str">
        <f>IFERROR(VLOOKUP($A72,'CONCENTRADO DE CLAVES'!$H$10:$AU$732,K$8,FALSE),"")</f>
        <v>E</v>
      </c>
      <c r="L72" s="16">
        <f>IFERROR(VLOOKUP($A72,'CONCENTRADO DE CLAVES'!$H$10:$AU$732,L$8,FALSE),"")</f>
        <v>149</v>
      </c>
      <c r="M72" s="16">
        <f>IFERROR(VLOOKUP($A72,'CONCENTRADO DE CLAVES'!$H$10:$AU$732,M$8,FALSE),"")</f>
        <v>9</v>
      </c>
      <c r="N72" s="16">
        <f>IFERROR(VLOOKUP($A72,'CONCENTRADO DE CLAVES'!$H$10:$AU$732,N$8,FALSE),"")</f>
        <v>4152</v>
      </c>
      <c r="O72" s="16">
        <f>IFERROR(VLOOKUP($A72,'CONCENTRADO DE CLAVES'!$H$10:$AU$732,O$8,FALSE),"")</f>
        <v>1</v>
      </c>
      <c r="P72" s="16">
        <f>IFERROR(VLOOKUP($A72,'CONCENTRADO DE CLAVES'!$H$10:$AU$732,P$8,FALSE),"")</f>
        <v>1</v>
      </c>
      <c r="Q72" s="16">
        <f>IFERROR(VLOOKUP($A72,'CONCENTRADO DE CLAVES'!$H$10:$AU$732,Q$8,FALSE),"")</f>
        <v>100</v>
      </c>
      <c r="R72" s="16">
        <f>IFERROR(VLOOKUP($A72,'CONCENTRADO DE CLAVES'!$H$10:$AU$732,R$8,FALSE),"")</f>
        <v>1</v>
      </c>
      <c r="S72" s="16">
        <f>IFERROR(VLOOKUP($A72,'CONCENTRADO DE CLAVES'!$H$10:$AU$732,S$8,FALSE),"")</f>
        <v>20</v>
      </c>
      <c r="T72" s="16">
        <f>IFERROR(VLOOKUP($A72,'CONCENTRADO DE CLAVES'!$H$10:$AU$732,T$8,FALSE),"")</f>
        <v>150</v>
      </c>
      <c r="U72" s="98" t="str">
        <f>IFERROR(VLOOKUP($A72,'CONCENTRADO DE CLAVES'!$H$10:$AU$732,U$8,FALSE),"")</f>
        <v>21121040100015125233E14909415201100100120150</v>
      </c>
      <c r="V72" s="31" t="str">
        <f>IFERROR(VLOOKUP($A72,'CONCENTRADO DE CLAVES'!$H$10:$AU$732,V$8,FALSE),"")</f>
        <v>CECYTEJ</v>
      </c>
      <c r="W72" s="13">
        <f>IFERROR(VLOOKUP($A72,'CONCENTRADO DE CLAVES'!$H$10:$AU$732,W$8,FALSE),"")</f>
        <v>0</v>
      </c>
      <c r="X72" s="13">
        <f>IFERROR(VLOOKUP($A72,'CONCENTRADO DE CLAVES'!$H$10:$AU$732,X$8,FALSE),"")</f>
        <v>0</v>
      </c>
      <c r="Y72" s="13">
        <f>IFERROR(VLOOKUP($A72,'CONCENTRADO DE CLAVES'!$H$10:$AU$732,Y$8,FALSE),"")</f>
        <v>0</v>
      </c>
      <c r="Z72" s="37">
        <f>IFERROR(VLOOKUP($A72,'CONCENTRADO DE CLAVES'!$H$10:$AU$732,Z$8,FALSE),"")</f>
        <v>0</v>
      </c>
      <c r="AA72" s="13">
        <f>IFERROR(VLOOKUP($A72,'CONCENTRADO DE CLAVES'!$H$10:$AU$732,AA$8,FALSE),"")</f>
        <v>0</v>
      </c>
      <c r="AB72" s="13">
        <f>IFERROR(VLOOKUP($A72,'CONCENTRADO DE CLAVES'!$H$10:$AU$732,AB$8,FALSE),"")</f>
        <v>0</v>
      </c>
      <c r="AC72" s="13">
        <f>IFERROR(VLOOKUP($A72,'CONCENTRADO DE CLAVES'!$H$10:$AU$732,AC$8,FALSE),"")</f>
        <v>0</v>
      </c>
      <c r="AD72" s="37">
        <f>IFERROR(VLOOKUP($A72,'CONCENTRADO DE CLAVES'!$H$10:$AU$732,AD$8,FALSE),"")</f>
        <v>0</v>
      </c>
      <c r="AE72" s="13">
        <f>IFERROR(VLOOKUP($A72,'CONCENTRADO DE CLAVES'!$H$10:$AU$732,AE$8,FALSE),"")</f>
        <v>0</v>
      </c>
      <c r="AF72" s="13">
        <f>IFERROR(VLOOKUP($A72,'CONCENTRADO DE CLAVES'!$H$10:$AU$732,AF$8,FALSE),"")</f>
        <v>0</v>
      </c>
      <c r="AG72" s="13">
        <f>IFERROR(VLOOKUP($A72,'CONCENTRADO DE CLAVES'!$H$10:$AU$732,AG$8,FALSE),"")</f>
        <v>0</v>
      </c>
      <c r="AH72" s="37">
        <f>IFERROR(VLOOKUP($A72,'CONCENTRADO DE CLAVES'!$H$10:$AU$732,AH$8,FALSE),"")</f>
        <v>0</v>
      </c>
      <c r="AI72" s="13">
        <f>IFERROR(VLOOKUP($A72,'CONCENTRADO DE CLAVES'!$H$10:$AU$732,AI$8,FALSE),"")</f>
        <v>0</v>
      </c>
      <c r="AJ72" s="13">
        <f>IFERROR(VLOOKUP($A72,'CONCENTRADO DE CLAVES'!$H$10:$AU$732,AJ$8,FALSE),"")</f>
        <v>0</v>
      </c>
      <c r="AK72" s="13">
        <f>IFERROR(VLOOKUP($A72,'CONCENTRADO DE CLAVES'!$H$10:$AU$732,AK$8,FALSE),"")</f>
        <v>0</v>
      </c>
      <c r="AL72" s="37">
        <f>IFERROR(VLOOKUP($A72,'CONCENTRADO DE CLAVES'!$H$10:$AU$732,AL$8,FALSE),"")</f>
        <v>0</v>
      </c>
      <c r="AM72" s="69">
        <f>IFERROR(VLOOKUP($A72,'CONCENTRADO DE CLAVES'!$H$10:$AU$732,AM$8,FALSE),"")</f>
        <v>0</v>
      </c>
    </row>
    <row r="73" spans="1:39" x14ac:dyDescent="0.25">
      <c r="A73" s="15">
        <v>64</v>
      </c>
      <c r="B73" s="16">
        <f>IFERROR(VLOOKUP($A73,'CONCENTRADO DE CLAVES'!$H$10:$AU$732,B$8,FALSE),"")</f>
        <v>21121</v>
      </c>
      <c r="C73" s="16">
        <f>IFERROR(VLOOKUP($A73,'CONCENTRADO DE CLAVES'!$H$10:$AU$732,C$8,FALSE),"")</f>
        <v>4</v>
      </c>
      <c r="D73" s="16">
        <f>IFERROR(VLOOKUP($A73,'CONCENTRADO DE CLAVES'!$H$10:$AU$732,D$8,FALSE),"")</f>
        <v>10</v>
      </c>
      <c r="E73" s="16">
        <f>IFERROR(VLOOKUP($A73,'CONCENTRADO DE CLAVES'!$H$10:$AU$732,E$8,FALSE),"")</f>
        <v>151</v>
      </c>
      <c r="F73" s="16">
        <f>IFERROR(VLOOKUP($A73,'CONCENTRADO DE CLAVES'!$H$10:$AU$732,F$8,FALSE),"")</f>
        <v>2</v>
      </c>
      <c r="G73" s="16">
        <f>IFERROR(VLOOKUP($A73,'CONCENTRADO DE CLAVES'!$H$10:$AU$732,G$8,FALSE),"")</f>
        <v>5</v>
      </c>
      <c r="H73" s="16">
        <f>IFERROR(VLOOKUP($A73,'CONCENTRADO DE CLAVES'!$H$10:$AU$732,H$8,FALSE),"")</f>
        <v>2</v>
      </c>
      <c r="I73" s="16">
        <f>IFERROR(VLOOKUP($A73,'CONCENTRADO DE CLAVES'!$H$10:$AU$732,I$8,FALSE),"")</f>
        <v>3</v>
      </c>
      <c r="J73" s="16">
        <f>IFERROR(VLOOKUP($A73,'CONCENTRADO DE CLAVES'!$H$10:$AU$732,J$8,FALSE),"")</f>
        <v>3</v>
      </c>
      <c r="K73" s="16" t="str">
        <f>IFERROR(VLOOKUP($A73,'CONCENTRADO DE CLAVES'!$H$10:$AU$732,K$8,FALSE),"")</f>
        <v>E</v>
      </c>
      <c r="L73" s="16">
        <f>IFERROR(VLOOKUP($A73,'CONCENTRADO DE CLAVES'!$H$10:$AU$732,L$8,FALSE),"")</f>
        <v>149</v>
      </c>
      <c r="M73" s="16">
        <f>IFERROR(VLOOKUP($A73,'CONCENTRADO DE CLAVES'!$H$10:$AU$732,M$8,FALSE),"")</f>
        <v>9</v>
      </c>
      <c r="N73" s="16">
        <f>IFERROR(VLOOKUP($A73,'CONCENTRADO DE CLAVES'!$H$10:$AU$732,N$8,FALSE),"")</f>
        <v>4152</v>
      </c>
      <c r="O73" s="16">
        <f>IFERROR(VLOOKUP($A73,'CONCENTRADO DE CLAVES'!$H$10:$AU$732,O$8,FALSE),"")</f>
        <v>1</v>
      </c>
      <c r="P73" s="16">
        <f>IFERROR(VLOOKUP($A73,'CONCENTRADO DE CLAVES'!$H$10:$AU$732,P$8,FALSE),"")</f>
        <v>5</v>
      </c>
      <c r="Q73" s="16">
        <f>IFERROR(VLOOKUP($A73,'CONCENTRADO DE CLAVES'!$H$10:$AU$732,Q$8,FALSE),"")</f>
        <v>5415</v>
      </c>
      <c r="R73" s="16">
        <f>IFERROR(VLOOKUP($A73,'CONCENTRADO DE CLAVES'!$H$10:$AU$732,R$8,FALSE),"")</f>
        <v>1</v>
      </c>
      <c r="S73" s="16">
        <f>IFERROR(VLOOKUP($A73,'CONCENTRADO DE CLAVES'!$H$10:$AU$732,S$8,FALSE),"")</f>
        <v>20</v>
      </c>
      <c r="T73" s="16">
        <f>IFERROR(VLOOKUP($A73,'CONCENTRADO DE CLAVES'!$H$10:$AU$732,T$8,FALSE),"")</f>
        <v>150</v>
      </c>
      <c r="U73" s="98" t="str">
        <f>IFERROR(VLOOKUP($A73,'CONCENTRADO DE CLAVES'!$H$10:$AU$732,U$8,FALSE),"")</f>
        <v>21121040100015125233E14909415201505415120150</v>
      </c>
      <c r="V73" s="31" t="str">
        <f>IFERROR(VLOOKUP($A73,'CONCENTRADO DE CLAVES'!$H$10:$AU$732,V$8,FALSE),"")</f>
        <v>CECYTEJ</v>
      </c>
      <c r="W73" s="13">
        <f>IFERROR(VLOOKUP($A73,'CONCENTRADO DE CLAVES'!$H$10:$AU$732,W$8,FALSE),"")</f>
        <v>0</v>
      </c>
      <c r="X73" s="13">
        <f>IFERROR(VLOOKUP($A73,'CONCENTRADO DE CLAVES'!$H$10:$AU$732,X$8,FALSE),"")</f>
        <v>0</v>
      </c>
      <c r="Y73" s="13">
        <f>IFERROR(VLOOKUP($A73,'CONCENTRADO DE CLAVES'!$H$10:$AU$732,Y$8,FALSE),"")</f>
        <v>0</v>
      </c>
      <c r="Z73" s="37">
        <f>IFERROR(VLOOKUP($A73,'CONCENTRADO DE CLAVES'!$H$10:$AU$732,Z$8,FALSE),"")</f>
        <v>0</v>
      </c>
      <c r="AA73" s="13">
        <f>IFERROR(VLOOKUP($A73,'CONCENTRADO DE CLAVES'!$H$10:$AU$732,AA$8,FALSE),"")</f>
        <v>0</v>
      </c>
      <c r="AB73" s="13">
        <f>IFERROR(VLOOKUP($A73,'CONCENTRADO DE CLAVES'!$H$10:$AU$732,AB$8,FALSE),"")</f>
        <v>0</v>
      </c>
      <c r="AC73" s="13">
        <f>IFERROR(VLOOKUP($A73,'CONCENTRADO DE CLAVES'!$H$10:$AU$732,AC$8,FALSE),"")</f>
        <v>549.19000000000005</v>
      </c>
      <c r="AD73" s="37">
        <f>IFERROR(VLOOKUP($A73,'CONCENTRADO DE CLAVES'!$H$10:$AU$732,AD$8,FALSE),"")</f>
        <v>549.19000000000005</v>
      </c>
      <c r="AE73" s="13">
        <f>IFERROR(VLOOKUP($A73,'CONCENTRADO DE CLAVES'!$H$10:$AU$732,AE$8,FALSE),"")</f>
        <v>0</v>
      </c>
      <c r="AF73" s="13">
        <f>IFERROR(VLOOKUP($A73,'CONCENTRADO DE CLAVES'!$H$10:$AU$732,AF$8,FALSE),"")</f>
        <v>0</v>
      </c>
      <c r="AG73" s="13">
        <f>IFERROR(VLOOKUP($A73,'CONCENTRADO DE CLAVES'!$H$10:$AU$732,AG$8,FALSE),"")</f>
        <v>0</v>
      </c>
      <c r="AH73" s="37">
        <f>IFERROR(VLOOKUP($A73,'CONCENTRADO DE CLAVES'!$H$10:$AU$732,AH$8,FALSE),"")</f>
        <v>0</v>
      </c>
      <c r="AI73" s="13">
        <f>IFERROR(VLOOKUP($A73,'CONCENTRADO DE CLAVES'!$H$10:$AU$732,AI$8,FALSE),"")</f>
        <v>0</v>
      </c>
      <c r="AJ73" s="13">
        <f>IFERROR(VLOOKUP($A73,'CONCENTRADO DE CLAVES'!$H$10:$AU$732,AJ$8,FALSE),"")</f>
        <v>0</v>
      </c>
      <c r="AK73" s="13">
        <f>IFERROR(VLOOKUP($A73,'CONCENTRADO DE CLAVES'!$H$10:$AU$732,AK$8,FALSE),"")</f>
        <v>0</v>
      </c>
      <c r="AL73" s="37">
        <f>IFERROR(VLOOKUP($A73,'CONCENTRADO DE CLAVES'!$H$10:$AU$732,AL$8,FALSE),"")</f>
        <v>0</v>
      </c>
      <c r="AM73" s="69">
        <f>IFERROR(VLOOKUP($A73,'CONCENTRADO DE CLAVES'!$H$10:$AU$732,AM$8,FALSE),"")</f>
        <v>549.19000000000005</v>
      </c>
    </row>
    <row r="74" spans="1:39" x14ac:dyDescent="0.25">
      <c r="A74" s="15">
        <v>65</v>
      </c>
      <c r="B74" s="16">
        <f>IFERROR(VLOOKUP($A74,'CONCENTRADO DE CLAVES'!$H$10:$AU$732,B$8,FALSE),"")</f>
        <v>21121</v>
      </c>
      <c r="C74" s="16">
        <f>IFERROR(VLOOKUP($A74,'CONCENTRADO DE CLAVES'!$H$10:$AU$732,C$8,FALSE),"")</f>
        <v>4</v>
      </c>
      <c r="D74" s="16">
        <f>IFERROR(VLOOKUP($A74,'CONCENTRADO DE CLAVES'!$H$10:$AU$732,D$8,FALSE),"")</f>
        <v>13</v>
      </c>
      <c r="E74" s="16">
        <f>IFERROR(VLOOKUP($A74,'CONCENTRADO DE CLAVES'!$H$10:$AU$732,E$8,FALSE),"")</f>
        <v>154</v>
      </c>
      <c r="F74" s="16">
        <f>IFERROR(VLOOKUP($A74,'CONCENTRADO DE CLAVES'!$H$10:$AU$732,F$8,FALSE),"")</f>
        <v>2</v>
      </c>
      <c r="G74" s="16">
        <f>IFERROR(VLOOKUP($A74,'CONCENTRADO DE CLAVES'!$H$10:$AU$732,G$8,FALSE),"")</f>
        <v>5</v>
      </c>
      <c r="H74" s="16">
        <f>IFERROR(VLOOKUP($A74,'CONCENTRADO DE CLAVES'!$H$10:$AU$732,H$8,FALSE),"")</f>
        <v>2</v>
      </c>
      <c r="I74" s="16">
        <f>IFERROR(VLOOKUP($A74,'CONCENTRADO DE CLAVES'!$H$10:$AU$732,I$8,FALSE),"")</f>
        <v>3</v>
      </c>
      <c r="J74" s="16">
        <f>IFERROR(VLOOKUP($A74,'CONCENTRADO DE CLAVES'!$H$10:$AU$732,J$8,FALSE),"")</f>
        <v>3</v>
      </c>
      <c r="K74" s="16" t="str">
        <f>IFERROR(VLOOKUP($A74,'CONCENTRADO DE CLAVES'!$H$10:$AU$732,K$8,FALSE),"")</f>
        <v>E</v>
      </c>
      <c r="L74" s="16">
        <f>IFERROR(VLOOKUP($A74,'CONCENTRADO DE CLAVES'!$H$10:$AU$732,L$8,FALSE),"")</f>
        <v>151</v>
      </c>
      <c r="M74" s="16">
        <f>IFERROR(VLOOKUP($A74,'CONCENTRADO DE CLAVES'!$H$10:$AU$732,M$8,FALSE),"")</f>
        <v>1</v>
      </c>
      <c r="N74" s="16">
        <f>IFERROR(VLOOKUP($A74,'CONCENTRADO DE CLAVES'!$H$10:$AU$732,N$8,FALSE),"")</f>
        <v>4152</v>
      </c>
      <c r="O74" s="16">
        <f>IFERROR(VLOOKUP($A74,'CONCENTRADO DE CLAVES'!$H$10:$AU$732,O$8,FALSE),"")</f>
        <v>1</v>
      </c>
      <c r="P74" s="16">
        <f>IFERROR(VLOOKUP($A74,'CONCENTRADO DE CLAVES'!$H$10:$AU$732,P$8,FALSE),"")</f>
        <v>5</v>
      </c>
      <c r="Q74" s="16">
        <f>IFERROR(VLOOKUP($A74,'CONCENTRADO DE CLAVES'!$H$10:$AU$732,Q$8,FALSE),"")</f>
        <v>5615</v>
      </c>
      <c r="R74" s="16">
        <f>IFERROR(VLOOKUP($A74,'CONCENTRADO DE CLAVES'!$H$10:$AU$732,R$8,FALSE),"")</f>
        <v>1</v>
      </c>
      <c r="S74" s="16">
        <f>IFERROR(VLOOKUP($A74,'CONCENTRADO DE CLAVES'!$H$10:$AU$732,S$8,FALSE),"")</f>
        <v>20</v>
      </c>
      <c r="T74" s="16">
        <f>IFERROR(VLOOKUP($A74,'CONCENTRADO DE CLAVES'!$H$10:$AU$732,T$8,FALSE),"")</f>
        <v>150</v>
      </c>
      <c r="U74" s="98" t="str">
        <f>IFERROR(VLOOKUP($A74,'CONCENTRADO DE CLAVES'!$H$10:$AU$732,U$8,FALSE),"")</f>
        <v>21121040130015425233E15101415201505615120150</v>
      </c>
      <c r="V74" s="31" t="str">
        <f>IFERROR(VLOOKUP($A74,'CONCENTRADO DE CLAVES'!$H$10:$AU$732,V$8,FALSE),"")</f>
        <v>IDEFT</v>
      </c>
      <c r="W74" s="13">
        <f>IFERROR(VLOOKUP($A74,'CONCENTRADO DE CLAVES'!$H$10:$AU$732,W$8,FALSE),"")</f>
        <v>0</v>
      </c>
      <c r="X74" s="13">
        <f>IFERROR(VLOOKUP($A74,'CONCENTRADO DE CLAVES'!$H$10:$AU$732,X$8,FALSE),"")</f>
        <v>0</v>
      </c>
      <c r="Y74" s="13">
        <f>IFERROR(VLOOKUP($A74,'CONCENTRADO DE CLAVES'!$H$10:$AU$732,Y$8,FALSE),"")</f>
        <v>0</v>
      </c>
      <c r="Z74" s="37">
        <f>IFERROR(VLOOKUP($A74,'CONCENTRADO DE CLAVES'!$H$10:$AU$732,Z$8,FALSE),"")</f>
        <v>0</v>
      </c>
      <c r="AA74" s="13">
        <f>IFERROR(VLOOKUP($A74,'CONCENTRADO DE CLAVES'!$H$10:$AU$732,AA$8,FALSE),"")</f>
        <v>0</v>
      </c>
      <c r="AB74" s="13">
        <f>IFERROR(VLOOKUP($A74,'CONCENTRADO DE CLAVES'!$H$10:$AU$732,AB$8,FALSE),"")</f>
        <v>79999.990000000005</v>
      </c>
      <c r="AC74" s="13">
        <f>IFERROR(VLOOKUP($A74,'CONCENTRADO DE CLAVES'!$H$10:$AU$732,AC$8,FALSE),"")</f>
        <v>0</v>
      </c>
      <c r="AD74" s="37">
        <f>IFERROR(VLOOKUP($A74,'CONCENTRADO DE CLAVES'!$H$10:$AU$732,AD$8,FALSE),"")</f>
        <v>79999.990000000005</v>
      </c>
      <c r="AE74" s="13">
        <f>IFERROR(VLOOKUP($A74,'CONCENTRADO DE CLAVES'!$H$10:$AU$732,AE$8,FALSE),"")</f>
        <v>0</v>
      </c>
      <c r="AF74" s="13">
        <f>IFERROR(VLOOKUP($A74,'CONCENTRADO DE CLAVES'!$H$10:$AU$732,AF$8,FALSE),"")</f>
        <v>0</v>
      </c>
      <c r="AG74" s="13">
        <f>IFERROR(VLOOKUP($A74,'CONCENTRADO DE CLAVES'!$H$10:$AU$732,AG$8,FALSE),"")</f>
        <v>0</v>
      </c>
      <c r="AH74" s="37">
        <f>IFERROR(VLOOKUP($A74,'CONCENTRADO DE CLAVES'!$H$10:$AU$732,AH$8,FALSE),"")</f>
        <v>0</v>
      </c>
      <c r="AI74" s="13">
        <f>IFERROR(VLOOKUP($A74,'CONCENTRADO DE CLAVES'!$H$10:$AU$732,AI$8,FALSE),"")</f>
        <v>0</v>
      </c>
      <c r="AJ74" s="13">
        <f>IFERROR(VLOOKUP($A74,'CONCENTRADO DE CLAVES'!$H$10:$AU$732,AJ$8,FALSE),"")</f>
        <v>0</v>
      </c>
      <c r="AK74" s="13">
        <f>IFERROR(VLOOKUP($A74,'CONCENTRADO DE CLAVES'!$H$10:$AU$732,AK$8,FALSE),"")</f>
        <v>0</v>
      </c>
      <c r="AL74" s="37">
        <f>IFERROR(VLOOKUP($A74,'CONCENTRADO DE CLAVES'!$H$10:$AU$732,AL$8,FALSE),"")</f>
        <v>0</v>
      </c>
      <c r="AM74" s="69">
        <f>IFERROR(VLOOKUP($A74,'CONCENTRADO DE CLAVES'!$H$10:$AU$732,AM$8,FALSE),"")</f>
        <v>79999.990000000005</v>
      </c>
    </row>
    <row r="75" spans="1:39" x14ac:dyDescent="0.25">
      <c r="A75" s="15">
        <v>66</v>
      </c>
      <c r="B75" s="16" t="str">
        <f>IFERROR(VLOOKUP($A75,'CONCENTRADO DE CLAVES'!$H$10:$AU$732,B$8,FALSE),"")</f>
        <v>21121</v>
      </c>
      <c r="C75" s="16">
        <f>IFERROR(VLOOKUP($A75,'CONCENTRADO DE CLAVES'!$H$10:$AU$732,C$8,FALSE),"")</f>
        <v>4</v>
      </c>
      <c r="D75" s="16">
        <f>IFERROR(VLOOKUP($A75,'CONCENTRADO DE CLAVES'!$H$10:$AU$732,D$8,FALSE),"")</f>
        <v>11</v>
      </c>
      <c r="E75" s="16">
        <f>IFERROR(VLOOKUP($A75,'CONCENTRADO DE CLAVES'!$H$10:$AU$732,E$8,FALSE),"")</f>
        <v>152</v>
      </c>
      <c r="F75" s="16">
        <f>IFERROR(VLOOKUP($A75,'CONCENTRADO DE CLAVES'!$H$10:$AU$732,F$8,FALSE),"")</f>
        <v>2</v>
      </c>
      <c r="G75" s="16">
        <f>IFERROR(VLOOKUP($A75,'CONCENTRADO DE CLAVES'!$H$10:$AU$732,G$8,FALSE),"")</f>
        <v>5</v>
      </c>
      <c r="H75" s="16">
        <f>IFERROR(VLOOKUP($A75,'CONCENTRADO DE CLAVES'!$H$10:$AU$732,H$8,FALSE),"")</f>
        <v>2</v>
      </c>
      <c r="I75" s="16">
        <f>IFERROR(VLOOKUP($A75,'CONCENTRADO DE CLAVES'!$H$10:$AU$732,I$8,FALSE),"")</f>
        <v>3</v>
      </c>
      <c r="J75" s="16">
        <f>IFERROR(VLOOKUP($A75,'CONCENTRADO DE CLAVES'!$H$10:$AU$732,J$8,FALSE),"")</f>
        <v>3</v>
      </c>
      <c r="K75" s="16" t="str">
        <f>IFERROR(VLOOKUP($A75,'CONCENTRADO DE CLAVES'!$H$10:$AU$732,K$8,FALSE),"")</f>
        <v>E</v>
      </c>
      <c r="L75" s="16">
        <f>IFERROR(VLOOKUP($A75,'CONCENTRADO DE CLAVES'!$H$10:$AU$732,L$8,FALSE),"")</f>
        <v>150</v>
      </c>
      <c r="M75" s="16">
        <f>IFERROR(VLOOKUP($A75,'CONCENTRADO DE CLAVES'!$H$10:$AU$732,M$8,FALSE),"")</f>
        <v>1</v>
      </c>
      <c r="N75" s="16">
        <f>IFERROR(VLOOKUP($A75,'CONCENTRADO DE CLAVES'!$H$10:$AU$732,N$8,FALSE),"")</f>
        <v>4152</v>
      </c>
      <c r="O75" s="16">
        <f>IFERROR(VLOOKUP($A75,'CONCENTRADO DE CLAVES'!$H$10:$AU$732,O$8,FALSE),"")</f>
        <v>0</v>
      </c>
      <c r="P75" s="16">
        <f>IFERROR(VLOOKUP($A75,'CONCENTRADO DE CLAVES'!$H$10:$AU$732,P$8,FALSE),"")</f>
        <v>5</v>
      </c>
      <c r="Q75" s="16">
        <f>IFERROR(VLOOKUP($A75,'CONCENTRADO DE CLAVES'!$H$10:$AU$732,Q$8,FALSE),"")</f>
        <v>7915</v>
      </c>
      <c r="R75" s="16">
        <f>IFERROR(VLOOKUP($A75,'CONCENTRADO DE CLAVES'!$H$10:$AU$732,R$8,FALSE),"")</f>
        <v>1</v>
      </c>
      <c r="S75" s="16">
        <f>IFERROR(VLOOKUP($A75,'CONCENTRADO DE CLAVES'!$H$10:$AU$732,S$8,FALSE),"")</f>
        <v>6</v>
      </c>
      <c r="T75" s="16">
        <f>IFERROR(VLOOKUP($A75,'CONCENTRADO DE CLAVES'!$H$10:$AU$732,T$8,FALSE),"")</f>
        <v>65</v>
      </c>
      <c r="U75" s="98" t="str">
        <f>IFERROR(VLOOKUP($A75,'CONCENTRADO DE CLAVES'!$H$10:$AU$732,U$8,FALSE),"")</f>
        <v>21121040110015225233E15001415200507915106065</v>
      </c>
      <c r="V75" s="31" t="str">
        <f>IFERROR(VLOOKUP($A75,'CONCENTRADO DE CLAVES'!$H$10:$AU$732,V$8,FALSE),"")</f>
        <v>COBAEJ</v>
      </c>
      <c r="W75" s="13">
        <f>IFERROR(VLOOKUP($A75,'CONCENTRADO DE CLAVES'!$H$10:$AU$732,W$8,FALSE),"")</f>
        <v>0</v>
      </c>
      <c r="X75" s="13">
        <f>IFERROR(VLOOKUP($A75,'CONCENTRADO DE CLAVES'!$H$10:$AU$732,X$8,FALSE),"")</f>
        <v>0</v>
      </c>
      <c r="Y75" s="13">
        <f>IFERROR(VLOOKUP($A75,'CONCENTRADO DE CLAVES'!$H$10:$AU$732,Y$8,FALSE),"")</f>
        <v>0</v>
      </c>
      <c r="Z75" s="37">
        <f>IFERROR(VLOOKUP($A75,'CONCENTRADO DE CLAVES'!$H$10:$AU$732,Z$8,FALSE),"")</f>
        <v>0</v>
      </c>
      <c r="AA75" s="13">
        <f>IFERROR(VLOOKUP($A75,'CONCENTRADO DE CLAVES'!$H$10:$AU$732,AA$8,FALSE),"")</f>
        <v>0</v>
      </c>
      <c r="AB75" s="13">
        <f>IFERROR(VLOOKUP($A75,'CONCENTRADO DE CLAVES'!$H$10:$AU$732,AB$8,FALSE),"")</f>
        <v>0</v>
      </c>
      <c r="AC75" s="13">
        <f>IFERROR(VLOOKUP($A75,'CONCENTRADO DE CLAVES'!$H$10:$AU$732,AC$8,FALSE),"")</f>
        <v>0</v>
      </c>
      <c r="AD75" s="37">
        <f>IFERROR(VLOOKUP($A75,'CONCENTRADO DE CLAVES'!$H$10:$AU$732,AD$8,FALSE),"")</f>
        <v>0</v>
      </c>
      <c r="AE75" s="13">
        <f>IFERROR(VLOOKUP($A75,'CONCENTRADO DE CLAVES'!$H$10:$AU$732,AE$8,FALSE),"")</f>
        <v>0</v>
      </c>
      <c r="AF75" s="13">
        <f>IFERROR(VLOOKUP($A75,'CONCENTRADO DE CLAVES'!$H$10:$AU$732,AF$8,FALSE),"")</f>
        <v>75000</v>
      </c>
      <c r="AG75" s="13">
        <f>IFERROR(VLOOKUP($A75,'CONCENTRADO DE CLAVES'!$H$10:$AU$732,AG$8,FALSE),"")</f>
        <v>0</v>
      </c>
      <c r="AH75" s="37">
        <f>IFERROR(VLOOKUP($A75,'CONCENTRADO DE CLAVES'!$H$10:$AU$732,AH$8,FALSE),"")</f>
        <v>75000</v>
      </c>
      <c r="AI75" s="13">
        <f>IFERROR(VLOOKUP($A75,'CONCENTRADO DE CLAVES'!$H$10:$AU$732,AI$8,FALSE),"")</f>
        <v>0</v>
      </c>
      <c r="AJ75" s="13">
        <f>IFERROR(VLOOKUP($A75,'CONCENTRADO DE CLAVES'!$H$10:$AU$732,AJ$8,FALSE),"")</f>
        <v>0</v>
      </c>
      <c r="AK75" s="13">
        <f>IFERROR(VLOOKUP($A75,'CONCENTRADO DE CLAVES'!$H$10:$AU$732,AK$8,FALSE),"")</f>
        <v>0</v>
      </c>
      <c r="AL75" s="37">
        <f>IFERROR(VLOOKUP($A75,'CONCENTRADO DE CLAVES'!$H$10:$AU$732,AL$8,FALSE),"")</f>
        <v>0</v>
      </c>
      <c r="AM75" s="69">
        <f>IFERROR(VLOOKUP($A75,'CONCENTRADO DE CLAVES'!$H$10:$AU$732,AM$8,FALSE),"")</f>
        <v>75000</v>
      </c>
    </row>
    <row r="76" spans="1:39" x14ac:dyDescent="0.25">
      <c r="A76" s="15">
        <v>67</v>
      </c>
      <c r="B76" s="16" t="str">
        <f>IFERROR(VLOOKUP($A76,'CONCENTRADO DE CLAVES'!$H$10:$AU$732,B$8,FALSE),"")</f>
        <v>21121</v>
      </c>
      <c r="C76" s="16">
        <f>IFERROR(VLOOKUP($A76,'CONCENTRADO DE CLAVES'!$H$10:$AU$732,C$8,FALSE),"")</f>
        <v>4</v>
      </c>
      <c r="D76" s="16">
        <f>IFERROR(VLOOKUP($A76,'CONCENTRADO DE CLAVES'!$H$10:$AU$732,D$8,FALSE),"")</f>
        <v>9</v>
      </c>
      <c r="E76" s="16">
        <f>IFERROR(VLOOKUP($A76,'CONCENTRADO DE CLAVES'!$H$10:$AU$732,E$8,FALSE),"")</f>
        <v>150</v>
      </c>
      <c r="F76" s="16">
        <f>IFERROR(VLOOKUP($A76,'CONCENTRADO DE CLAVES'!$H$10:$AU$732,F$8,FALSE),"")</f>
        <v>2</v>
      </c>
      <c r="G76" s="16">
        <f>IFERROR(VLOOKUP($A76,'CONCENTRADO DE CLAVES'!$H$10:$AU$732,G$8,FALSE),"")</f>
        <v>5</v>
      </c>
      <c r="H76" s="16">
        <f>IFERROR(VLOOKUP($A76,'CONCENTRADO DE CLAVES'!$H$10:$AU$732,H$8,FALSE),"")</f>
        <v>2</v>
      </c>
      <c r="I76" s="16">
        <f>IFERROR(VLOOKUP($A76,'CONCENTRADO DE CLAVES'!$H$10:$AU$732,I$8,FALSE),"")</f>
        <v>3</v>
      </c>
      <c r="J76" s="16">
        <f>IFERROR(VLOOKUP($A76,'CONCENTRADO DE CLAVES'!$H$10:$AU$732,J$8,FALSE),"")</f>
        <v>3</v>
      </c>
      <c r="K76" s="16" t="str">
        <f>IFERROR(VLOOKUP($A76,'CONCENTRADO DE CLAVES'!$H$10:$AU$732,K$8,FALSE),"")</f>
        <v>E</v>
      </c>
      <c r="L76" s="16">
        <f>IFERROR(VLOOKUP($A76,'CONCENTRADO DE CLAVES'!$H$10:$AU$732,L$8,FALSE),"")</f>
        <v>148</v>
      </c>
      <c r="M76" s="16">
        <f>IFERROR(VLOOKUP($A76,'CONCENTRADO DE CLAVES'!$H$10:$AU$732,M$8,FALSE),"")</f>
        <v>2</v>
      </c>
      <c r="N76" s="16">
        <f>IFERROR(VLOOKUP($A76,'CONCENTRADO DE CLAVES'!$H$10:$AU$732,N$8,FALSE),"")</f>
        <v>4152</v>
      </c>
      <c r="O76" s="16">
        <f>IFERROR(VLOOKUP($A76,'CONCENTRADO DE CLAVES'!$H$10:$AU$732,O$8,FALSE),"")</f>
        <v>0</v>
      </c>
      <c r="P76" s="16">
        <f>IFERROR(VLOOKUP($A76,'CONCENTRADO DE CLAVES'!$H$10:$AU$732,P$8,FALSE),"")</f>
        <v>5</v>
      </c>
      <c r="Q76" s="16">
        <f>IFERROR(VLOOKUP($A76,'CONCENTRADO DE CLAVES'!$H$10:$AU$732,Q$8,FALSE),"")</f>
        <v>7915</v>
      </c>
      <c r="R76" s="16">
        <f>IFERROR(VLOOKUP($A76,'CONCENTRADO DE CLAVES'!$H$10:$AU$732,R$8,FALSE),"")</f>
        <v>1</v>
      </c>
      <c r="S76" s="16">
        <f>IFERROR(VLOOKUP($A76,'CONCENTRADO DE CLAVES'!$H$10:$AU$732,S$8,FALSE),"")</f>
        <v>12</v>
      </c>
      <c r="T76" s="16">
        <f>IFERROR(VLOOKUP($A76,'CONCENTRADO DE CLAVES'!$H$10:$AU$732,T$8,FALSE),"")</f>
        <v>98</v>
      </c>
      <c r="U76" s="98" t="str">
        <f>IFERROR(VLOOKUP($A76,'CONCENTRADO DE CLAVES'!$H$10:$AU$732,U$8,FALSE),"")</f>
        <v>21121040090015025233E14802415200507915112098</v>
      </c>
      <c r="V76" s="31" t="str">
        <f>IFERROR(VLOOKUP($A76,'CONCENTRADO DE CLAVES'!$H$10:$AU$732,V$8,FALSE),"")</f>
        <v>CONALEP</v>
      </c>
      <c r="W76" s="13">
        <f>IFERROR(VLOOKUP($A76,'CONCENTRADO DE CLAVES'!$H$10:$AU$732,W$8,FALSE),"")</f>
        <v>0</v>
      </c>
      <c r="X76" s="13">
        <f>IFERROR(VLOOKUP($A76,'CONCENTRADO DE CLAVES'!$H$10:$AU$732,X$8,FALSE),"")</f>
        <v>0</v>
      </c>
      <c r="Y76" s="13">
        <f>IFERROR(VLOOKUP($A76,'CONCENTRADO DE CLAVES'!$H$10:$AU$732,Y$8,FALSE),"")</f>
        <v>0</v>
      </c>
      <c r="Z76" s="37">
        <f>IFERROR(VLOOKUP($A76,'CONCENTRADO DE CLAVES'!$H$10:$AU$732,Z$8,FALSE),"")</f>
        <v>0</v>
      </c>
      <c r="AA76" s="13">
        <f>IFERROR(VLOOKUP($A76,'CONCENTRADO DE CLAVES'!$H$10:$AU$732,AA$8,FALSE),"")</f>
        <v>0</v>
      </c>
      <c r="AB76" s="13">
        <f>IFERROR(VLOOKUP($A76,'CONCENTRADO DE CLAVES'!$H$10:$AU$732,AB$8,FALSE),"")</f>
        <v>0</v>
      </c>
      <c r="AC76" s="13">
        <f>IFERROR(VLOOKUP($A76,'CONCENTRADO DE CLAVES'!$H$10:$AU$732,AC$8,FALSE),"")</f>
        <v>0</v>
      </c>
      <c r="AD76" s="37">
        <f>IFERROR(VLOOKUP($A76,'CONCENTRADO DE CLAVES'!$H$10:$AU$732,AD$8,FALSE),"")</f>
        <v>0</v>
      </c>
      <c r="AE76" s="13">
        <f>IFERROR(VLOOKUP($A76,'CONCENTRADO DE CLAVES'!$H$10:$AU$732,AE$8,FALSE),"")</f>
        <v>0</v>
      </c>
      <c r="AF76" s="13">
        <f>IFERROR(VLOOKUP($A76,'CONCENTRADO DE CLAVES'!$H$10:$AU$732,AF$8,FALSE),"")</f>
        <v>35000</v>
      </c>
      <c r="AG76" s="13">
        <f>IFERROR(VLOOKUP($A76,'CONCENTRADO DE CLAVES'!$H$10:$AU$732,AG$8,FALSE),"")</f>
        <v>0</v>
      </c>
      <c r="AH76" s="37">
        <f>IFERROR(VLOOKUP($A76,'CONCENTRADO DE CLAVES'!$H$10:$AU$732,AH$8,FALSE),"")</f>
        <v>35000</v>
      </c>
      <c r="AI76" s="13">
        <f>IFERROR(VLOOKUP($A76,'CONCENTRADO DE CLAVES'!$H$10:$AU$732,AI$8,FALSE),"")</f>
        <v>0</v>
      </c>
      <c r="AJ76" s="13">
        <f>IFERROR(VLOOKUP($A76,'CONCENTRADO DE CLAVES'!$H$10:$AU$732,AJ$8,FALSE),"")</f>
        <v>0</v>
      </c>
      <c r="AK76" s="13">
        <f>IFERROR(VLOOKUP($A76,'CONCENTRADO DE CLAVES'!$H$10:$AU$732,AK$8,FALSE),"")</f>
        <v>0</v>
      </c>
      <c r="AL76" s="37">
        <f>IFERROR(VLOOKUP($A76,'CONCENTRADO DE CLAVES'!$H$10:$AU$732,AL$8,FALSE),"")</f>
        <v>0</v>
      </c>
      <c r="AM76" s="69">
        <f>IFERROR(VLOOKUP($A76,'CONCENTRADO DE CLAVES'!$H$10:$AU$732,AM$8,FALSE),"")</f>
        <v>35000</v>
      </c>
    </row>
    <row r="77" spans="1:39" x14ac:dyDescent="0.25">
      <c r="A77" s="15">
        <v>68</v>
      </c>
      <c r="B77" s="16" t="str">
        <f>IFERROR(VLOOKUP($A77,'CONCENTRADO DE CLAVES'!$H$10:$AU$732,B$8,FALSE),"")</f>
        <v>21121</v>
      </c>
      <c r="C77" s="16">
        <f>IFERROR(VLOOKUP($A77,'CONCENTRADO DE CLAVES'!$H$10:$AU$732,C$8,FALSE),"")</f>
        <v>4</v>
      </c>
      <c r="D77" s="16">
        <f>IFERROR(VLOOKUP($A77,'CONCENTRADO DE CLAVES'!$H$10:$AU$732,D$8,FALSE),"")</f>
        <v>9</v>
      </c>
      <c r="E77" s="16">
        <f>IFERROR(VLOOKUP($A77,'CONCENTRADO DE CLAVES'!$H$10:$AU$732,E$8,FALSE),"")</f>
        <v>150</v>
      </c>
      <c r="F77" s="16">
        <f>IFERROR(VLOOKUP($A77,'CONCENTRADO DE CLAVES'!$H$10:$AU$732,F$8,FALSE),"")</f>
        <v>2</v>
      </c>
      <c r="G77" s="16">
        <f>IFERROR(VLOOKUP($A77,'CONCENTRADO DE CLAVES'!$H$10:$AU$732,G$8,FALSE),"")</f>
        <v>5</v>
      </c>
      <c r="H77" s="16">
        <f>IFERROR(VLOOKUP($A77,'CONCENTRADO DE CLAVES'!$H$10:$AU$732,H$8,FALSE),"")</f>
        <v>2</v>
      </c>
      <c r="I77" s="16">
        <f>IFERROR(VLOOKUP($A77,'CONCENTRADO DE CLAVES'!$H$10:$AU$732,I$8,FALSE),"")</f>
        <v>3</v>
      </c>
      <c r="J77" s="16">
        <f>IFERROR(VLOOKUP($A77,'CONCENTRADO DE CLAVES'!$H$10:$AU$732,J$8,FALSE),"")</f>
        <v>3</v>
      </c>
      <c r="K77" s="16" t="str">
        <f>IFERROR(VLOOKUP($A77,'CONCENTRADO DE CLAVES'!$H$10:$AU$732,K$8,FALSE),"")</f>
        <v>E</v>
      </c>
      <c r="L77" s="16">
        <f>IFERROR(VLOOKUP($A77,'CONCENTRADO DE CLAVES'!$H$10:$AU$732,L$8,FALSE),"")</f>
        <v>148</v>
      </c>
      <c r="M77" s="16">
        <f>IFERROR(VLOOKUP($A77,'CONCENTRADO DE CLAVES'!$H$10:$AU$732,M$8,FALSE),"")</f>
        <v>2</v>
      </c>
      <c r="N77" s="16">
        <f>IFERROR(VLOOKUP($A77,'CONCENTRADO DE CLAVES'!$H$10:$AU$732,N$8,FALSE),"")</f>
        <v>4152</v>
      </c>
      <c r="O77" s="16">
        <f>IFERROR(VLOOKUP($A77,'CONCENTRADO DE CLAVES'!$H$10:$AU$732,O$8,FALSE),"")</f>
        <v>0</v>
      </c>
      <c r="P77" s="16">
        <f>IFERROR(VLOOKUP($A77,'CONCENTRADO DE CLAVES'!$H$10:$AU$732,P$8,FALSE),"")</f>
        <v>5</v>
      </c>
      <c r="Q77" s="16">
        <f>IFERROR(VLOOKUP($A77,'CONCENTRADO DE CLAVES'!$H$10:$AU$732,Q$8,FALSE),"")</f>
        <v>7915</v>
      </c>
      <c r="R77" s="16">
        <f>IFERROR(VLOOKUP($A77,'CONCENTRADO DE CLAVES'!$H$10:$AU$732,R$8,FALSE),"")</f>
        <v>1</v>
      </c>
      <c r="S77" s="16">
        <f>IFERROR(VLOOKUP($A77,'CONCENTRADO DE CLAVES'!$H$10:$AU$732,S$8,FALSE),"")</f>
        <v>4</v>
      </c>
      <c r="T77" s="16">
        <f>IFERROR(VLOOKUP($A77,'CONCENTRADO DE CLAVES'!$H$10:$AU$732,T$8,FALSE),"")</f>
        <v>18</v>
      </c>
      <c r="U77" s="98" t="str">
        <f>IFERROR(VLOOKUP($A77,'CONCENTRADO DE CLAVES'!$H$10:$AU$732,U$8,FALSE),"")</f>
        <v>21121040090015025233E14802415200507915104018</v>
      </c>
      <c r="V77" s="31" t="str">
        <f>IFERROR(VLOOKUP($A77,'CONCENTRADO DE CLAVES'!$H$10:$AU$732,V$8,FALSE),"")</f>
        <v>CONALEP</v>
      </c>
      <c r="W77" s="13">
        <f>IFERROR(VLOOKUP($A77,'CONCENTRADO DE CLAVES'!$H$10:$AU$732,W$8,FALSE),"")</f>
        <v>0</v>
      </c>
      <c r="X77" s="13">
        <f>IFERROR(VLOOKUP($A77,'CONCENTRADO DE CLAVES'!$H$10:$AU$732,X$8,FALSE),"")</f>
        <v>0</v>
      </c>
      <c r="Y77" s="13">
        <f>IFERROR(VLOOKUP($A77,'CONCENTRADO DE CLAVES'!$H$10:$AU$732,Y$8,FALSE),"")</f>
        <v>0</v>
      </c>
      <c r="Z77" s="37">
        <f>IFERROR(VLOOKUP($A77,'CONCENTRADO DE CLAVES'!$H$10:$AU$732,Z$8,FALSE),"")</f>
        <v>0</v>
      </c>
      <c r="AA77" s="13">
        <f>IFERROR(VLOOKUP($A77,'CONCENTRADO DE CLAVES'!$H$10:$AU$732,AA$8,FALSE),"")</f>
        <v>0</v>
      </c>
      <c r="AB77" s="13">
        <f>IFERROR(VLOOKUP($A77,'CONCENTRADO DE CLAVES'!$H$10:$AU$732,AB$8,FALSE),"")</f>
        <v>0</v>
      </c>
      <c r="AC77" s="13">
        <f>IFERROR(VLOOKUP($A77,'CONCENTRADO DE CLAVES'!$H$10:$AU$732,AC$8,FALSE),"")</f>
        <v>0</v>
      </c>
      <c r="AD77" s="37">
        <f>IFERROR(VLOOKUP($A77,'CONCENTRADO DE CLAVES'!$H$10:$AU$732,AD$8,FALSE),"")</f>
        <v>0</v>
      </c>
      <c r="AE77" s="13">
        <f>IFERROR(VLOOKUP($A77,'CONCENTRADO DE CLAVES'!$H$10:$AU$732,AE$8,FALSE),"")</f>
        <v>0</v>
      </c>
      <c r="AF77" s="13">
        <f>IFERROR(VLOOKUP($A77,'CONCENTRADO DE CLAVES'!$H$10:$AU$732,AF$8,FALSE),"")</f>
        <v>10000</v>
      </c>
      <c r="AG77" s="13">
        <f>IFERROR(VLOOKUP($A77,'CONCENTRADO DE CLAVES'!$H$10:$AU$732,AG$8,FALSE),"")</f>
        <v>0</v>
      </c>
      <c r="AH77" s="37">
        <f>IFERROR(VLOOKUP($A77,'CONCENTRADO DE CLAVES'!$H$10:$AU$732,AH$8,FALSE),"")</f>
        <v>10000</v>
      </c>
      <c r="AI77" s="13">
        <f>IFERROR(VLOOKUP($A77,'CONCENTRADO DE CLAVES'!$H$10:$AU$732,AI$8,FALSE),"")</f>
        <v>0</v>
      </c>
      <c r="AJ77" s="13">
        <f>IFERROR(VLOOKUP($A77,'CONCENTRADO DE CLAVES'!$H$10:$AU$732,AJ$8,FALSE),"")</f>
        <v>0</v>
      </c>
      <c r="AK77" s="13">
        <f>IFERROR(VLOOKUP($A77,'CONCENTRADO DE CLAVES'!$H$10:$AU$732,AK$8,FALSE),"")</f>
        <v>0</v>
      </c>
      <c r="AL77" s="37">
        <f>IFERROR(VLOOKUP($A77,'CONCENTRADO DE CLAVES'!$H$10:$AU$732,AL$8,FALSE),"")</f>
        <v>0</v>
      </c>
      <c r="AM77" s="69">
        <f>IFERROR(VLOOKUP($A77,'CONCENTRADO DE CLAVES'!$H$10:$AU$732,AM$8,FALSE),"")</f>
        <v>10000</v>
      </c>
    </row>
    <row r="78" spans="1:39" x14ac:dyDescent="0.25">
      <c r="A78" s="15">
        <v>69</v>
      </c>
      <c r="B78" s="16" t="str">
        <f>IFERROR(VLOOKUP($A78,'CONCENTRADO DE CLAVES'!$H$10:$AU$732,B$8,FALSE),"")</f>
        <v>21121</v>
      </c>
      <c r="C78" s="16">
        <f>IFERROR(VLOOKUP($A78,'CONCENTRADO DE CLAVES'!$H$10:$AU$732,C$8,FALSE),"")</f>
        <v>4</v>
      </c>
      <c r="D78" s="16">
        <f>IFERROR(VLOOKUP($A78,'CONCENTRADO DE CLAVES'!$H$10:$AU$732,D$8,FALSE),"")</f>
        <v>10</v>
      </c>
      <c r="E78" s="16">
        <f>IFERROR(VLOOKUP($A78,'CONCENTRADO DE CLAVES'!$H$10:$AU$732,E$8,FALSE),"")</f>
        <v>151</v>
      </c>
      <c r="F78" s="16">
        <f>IFERROR(VLOOKUP($A78,'CONCENTRADO DE CLAVES'!$H$10:$AU$732,F$8,FALSE),"")</f>
        <v>2</v>
      </c>
      <c r="G78" s="16">
        <f>IFERROR(VLOOKUP($A78,'CONCENTRADO DE CLAVES'!$H$10:$AU$732,G$8,FALSE),"")</f>
        <v>5</v>
      </c>
      <c r="H78" s="16">
        <f>IFERROR(VLOOKUP($A78,'CONCENTRADO DE CLAVES'!$H$10:$AU$732,H$8,FALSE),"")</f>
        <v>2</v>
      </c>
      <c r="I78" s="16">
        <f>IFERROR(VLOOKUP($A78,'CONCENTRADO DE CLAVES'!$H$10:$AU$732,I$8,FALSE),"")</f>
        <v>3</v>
      </c>
      <c r="J78" s="16">
        <f>IFERROR(VLOOKUP($A78,'CONCENTRADO DE CLAVES'!$H$10:$AU$732,J$8,FALSE),"")</f>
        <v>3</v>
      </c>
      <c r="K78" s="16" t="str">
        <f>IFERROR(VLOOKUP($A78,'CONCENTRADO DE CLAVES'!$H$10:$AU$732,K$8,FALSE),"")</f>
        <v>E</v>
      </c>
      <c r="L78" s="16">
        <f>IFERROR(VLOOKUP($A78,'CONCENTRADO DE CLAVES'!$H$10:$AU$732,L$8,FALSE),"")</f>
        <v>149</v>
      </c>
      <c r="M78" s="16">
        <f>IFERROR(VLOOKUP($A78,'CONCENTRADO DE CLAVES'!$H$10:$AU$732,M$8,FALSE),"")</f>
        <v>2</v>
      </c>
      <c r="N78" s="16">
        <f>IFERROR(VLOOKUP($A78,'CONCENTRADO DE CLAVES'!$H$10:$AU$732,N$8,FALSE),"")</f>
        <v>4152</v>
      </c>
      <c r="O78" s="16">
        <f>IFERROR(VLOOKUP($A78,'CONCENTRADO DE CLAVES'!$H$10:$AU$732,O$8,FALSE),"")</f>
        <v>0</v>
      </c>
      <c r="P78" s="16">
        <f>IFERROR(VLOOKUP($A78,'CONCENTRADO DE CLAVES'!$H$10:$AU$732,P$8,FALSE),"")</f>
        <v>5</v>
      </c>
      <c r="Q78" s="16">
        <f>IFERROR(VLOOKUP($A78,'CONCENTRADO DE CLAVES'!$H$10:$AU$732,Q$8,FALSE),"")</f>
        <v>7915</v>
      </c>
      <c r="R78" s="16">
        <f>IFERROR(VLOOKUP($A78,'CONCENTRADO DE CLAVES'!$H$10:$AU$732,R$8,FALSE),"")</f>
        <v>1</v>
      </c>
      <c r="S78" s="16">
        <f>IFERROR(VLOOKUP($A78,'CONCENTRADO DE CLAVES'!$H$10:$AU$732,S$8,FALSE),"")</f>
        <v>12</v>
      </c>
      <c r="T78" s="16">
        <f>IFERROR(VLOOKUP($A78,'CONCENTRADO DE CLAVES'!$H$10:$AU$732,T$8,FALSE),"")</f>
        <v>120</v>
      </c>
      <c r="U78" s="98" t="str">
        <f>IFERROR(VLOOKUP($A78,'CONCENTRADO DE CLAVES'!$H$10:$AU$732,U$8,FALSE),"")</f>
        <v>21121040100015125233E14902415200507915112120</v>
      </c>
      <c r="V78" s="31" t="str">
        <f>IFERROR(VLOOKUP($A78,'CONCENTRADO DE CLAVES'!$H$10:$AU$732,V$8,FALSE),"")</f>
        <v>CECYTEJ</v>
      </c>
      <c r="W78" s="13">
        <f>IFERROR(VLOOKUP($A78,'CONCENTRADO DE CLAVES'!$H$10:$AU$732,W$8,FALSE),"")</f>
        <v>0</v>
      </c>
      <c r="X78" s="13">
        <f>IFERROR(VLOOKUP($A78,'CONCENTRADO DE CLAVES'!$H$10:$AU$732,X$8,FALSE),"")</f>
        <v>0</v>
      </c>
      <c r="Y78" s="13">
        <f>IFERROR(VLOOKUP($A78,'CONCENTRADO DE CLAVES'!$H$10:$AU$732,Y$8,FALSE),"")</f>
        <v>0</v>
      </c>
      <c r="Z78" s="37">
        <f>IFERROR(VLOOKUP($A78,'CONCENTRADO DE CLAVES'!$H$10:$AU$732,Z$8,FALSE),"")</f>
        <v>0</v>
      </c>
      <c r="AA78" s="13">
        <f>IFERROR(VLOOKUP($A78,'CONCENTRADO DE CLAVES'!$H$10:$AU$732,AA$8,FALSE),"")</f>
        <v>0</v>
      </c>
      <c r="AB78" s="13">
        <f>IFERROR(VLOOKUP($A78,'CONCENTRADO DE CLAVES'!$H$10:$AU$732,AB$8,FALSE),"")</f>
        <v>0</v>
      </c>
      <c r="AC78" s="13">
        <f>IFERROR(VLOOKUP($A78,'CONCENTRADO DE CLAVES'!$H$10:$AU$732,AC$8,FALSE),"")</f>
        <v>0</v>
      </c>
      <c r="AD78" s="37">
        <f>IFERROR(VLOOKUP($A78,'CONCENTRADO DE CLAVES'!$H$10:$AU$732,AD$8,FALSE),"")</f>
        <v>0</v>
      </c>
      <c r="AE78" s="13">
        <f>IFERROR(VLOOKUP($A78,'CONCENTRADO DE CLAVES'!$H$10:$AU$732,AE$8,FALSE),"")</f>
        <v>0</v>
      </c>
      <c r="AF78" s="13">
        <f>IFERROR(VLOOKUP($A78,'CONCENTRADO DE CLAVES'!$H$10:$AU$732,AF$8,FALSE),"")</f>
        <v>6030</v>
      </c>
      <c r="AG78" s="13">
        <f>IFERROR(VLOOKUP($A78,'CONCENTRADO DE CLAVES'!$H$10:$AU$732,AG$8,FALSE),"")</f>
        <v>0</v>
      </c>
      <c r="AH78" s="37">
        <f>IFERROR(VLOOKUP($A78,'CONCENTRADO DE CLAVES'!$H$10:$AU$732,AH$8,FALSE),"")</f>
        <v>6030</v>
      </c>
      <c r="AI78" s="13">
        <f>IFERROR(VLOOKUP($A78,'CONCENTRADO DE CLAVES'!$H$10:$AU$732,AI$8,FALSE),"")</f>
        <v>0</v>
      </c>
      <c r="AJ78" s="13">
        <f>IFERROR(VLOOKUP($A78,'CONCENTRADO DE CLAVES'!$H$10:$AU$732,AJ$8,FALSE),"")</f>
        <v>0</v>
      </c>
      <c r="AK78" s="13">
        <f>IFERROR(VLOOKUP($A78,'CONCENTRADO DE CLAVES'!$H$10:$AU$732,AK$8,FALSE),"")</f>
        <v>0</v>
      </c>
      <c r="AL78" s="37">
        <f>IFERROR(VLOOKUP($A78,'CONCENTRADO DE CLAVES'!$H$10:$AU$732,AL$8,FALSE),"")</f>
        <v>0</v>
      </c>
      <c r="AM78" s="69">
        <f>IFERROR(VLOOKUP($A78,'CONCENTRADO DE CLAVES'!$H$10:$AU$732,AM$8,FALSE),"")</f>
        <v>6030</v>
      </c>
    </row>
    <row r="79" spans="1:39" x14ac:dyDescent="0.25">
      <c r="A79" s="15">
        <v>70</v>
      </c>
      <c r="B79" s="16" t="str">
        <f>IFERROR(VLOOKUP($A79,'CONCENTRADO DE CLAVES'!$H$10:$AU$732,B$8,FALSE),"")</f>
        <v>21121</v>
      </c>
      <c r="C79" s="16">
        <f>IFERROR(VLOOKUP($A79,'CONCENTRADO DE CLAVES'!$H$10:$AU$732,C$8,FALSE),"")</f>
        <v>4</v>
      </c>
      <c r="D79" s="16">
        <f>IFERROR(VLOOKUP($A79,'CONCENTRADO DE CLAVES'!$H$10:$AU$732,D$8,FALSE),"")</f>
        <v>10</v>
      </c>
      <c r="E79" s="16">
        <f>IFERROR(VLOOKUP($A79,'CONCENTRADO DE CLAVES'!$H$10:$AU$732,E$8,FALSE),"")</f>
        <v>151</v>
      </c>
      <c r="F79" s="16">
        <f>IFERROR(VLOOKUP($A79,'CONCENTRADO DE CLAVES'!$H$10:$AU$732,F$8,FALSE),"")</f>
        <v>2</v>
      </c>
      <c r="G79" s="16">
        <f>IFERROR(VLOOKUP($A79,'CONCENTRADO DE CLAVES'!$H$10:$AU$732,G$8,FALSE),"")</f>
        <v>5</v>
      </c>
      <c r="H79" s="16">
        <f>IFERROR(VLOOKUP($A79,'CONCENTRADO DE CLAVES'!$H$10:$AU$732,H$8,FALSE),"")</f>
        <v>2</v>
      </c>
      <c r="I79" s="16">
        <f>IFERROR(VLOOKUP($A79,'CONCENTRADO DE CLAVES'!$H$10:$AU$732,I$8,FALSE),"")</f>
        <v>3</v>
      </c>
      <c r="J79" s="16">
        <f>IFERROR(VLOOKUP($A79,'CONCENTRADO DE CLAVES'!$H$10:$AU$732,J$8,FALSE),"")</f>
        <v>3</v>
      </c>
      <c r="K79" s="16" t="str">
        <f>IFERROR(VLOOKUP($A79,'CONCENTRADO DE CLAVES'!$H$10:$AU$732,K$8,FALSE),"")</f>
        <v>E</v>
      </c>
      <c r="L79" s="16">
        <f>IFERROR(VLOOKUP($A79,'CONCENTRADO DE CLAVES'!$H$10:$AU$732,L$8,FALSE),"")</f>
        <v>149</v>
      </c>
      <c r="M79" s="16">
        <f>IFERROR(VLOOKUP($A79,'CONCENTRADO DE CLAVES'!$H$10:$AU$732,M$8,FALSE),"")</f>
        <v>2</v>
      </c>
      <c r="N79" s="16">
        <f>IFERROR(VLOOKUP($A79,'CONCENTRADO DE CLAVES'!$H$10:$AU$732,N$8,FALSE),"")</f>
        <v>4152</v>
      </c>
      <c r="O79" s="16">
        <f>IFERROR(VLOOKUP($A79,'CONCENTRADO DE CLAVES'!$H$10:$AU$732,O$8,FALSE),"")</f>
        <v>0</v>
      </c>
      <c r="P79" s="16">
        <f>IFERROR(VLOOKUP($A79,'CONCENTRADO DE CLAVES'!$H$10:$AU$732,P$8,FALSE),"")</f>
        <v>5</v>
      </c>
      <c r="Q79" s="16">
        <f>IFERROR(VLOOKUP($A79,'CONCENTRADO DE CLAVES'!$H$10:$AU$732,Q$8,FALSE),"")</f>
        <v>7915</v>
      </c>
      <c r="R79" s="16">
        <f>IFERROR(VLOOKUP($A79,'CONCENTRADO DE CLAVES'!$H$10:$AU$732,R$8,FALSE),"")</f>
        <v>1</v>
      </c>
      <c r="S79" s="16">
        <f>IFERROR(VLOOKUP($A79,'CONCENTRADO DE CLAVES'!$H$10:$AU$732,S$8,FALSE),"")</f>
        <v>12</v>
      </c>
      <c r="T79" s="16">
        <f>IFERROR(VLOOKUP($A79,'CONCENTRADO DE CLAVES'!$H$10:$AU$732,T$8,FALSE),"")</f>
        <v>97</v>
      </c>
      <c r="U79" s="98" t="str">
        <f>IFERROR(VLOOKUP($A79,'CONCENTRADO DE CLAVES'!$H$10:$AU$732,U$8,FALSE),"")</f>
        <v>21121040100015125233E14902415200507915112097</v>
      </c>
      <c r="V79" s="31" t="str">
        <f>IFERROR(VLOOKUP($A79,'CONCENTRADO DE CLAVES'!$H$10:$AU$732,V$8,FALSE),"")</f>
        <v>CECYTEJ</v>
      </c>
      <c r="W79" s="13">
        <f>IFERROR(VLOOKUP($A79,'CONCENTRADO DE CLAVES'!$H$10:$AU$732,W$8,FALSE),"")</f>
        <v>0</v>
      </c>
      <c r="X79" s="13">
        <f>IFERROR(VLOOKUP($A79,'CONCENTRADO DE CLAVES'!$H$10:$AU$732,X$8,FALSE),"")</f>
        <v>0</v>
      </c>
      <c r="Y79" s="13">
        <f>IFERROR(VLOOKUP($A79,'CONCENTRADO DE CLAVES'!$H$10:$AU$732,Y$8,FALSE),"")</f>
        <v>0</v>
      </c>
      <c r="Z79" s="37">
        <f>IFERROR(VLOOKUP($A79,'CONCENTRADO DE CLAVES'!$H$10:$AU$732,Z$8,FALSE),"")</f>
        <v>0</v>
      </c>
      <c r="AA79" s="13">
        <f>IFERROR(VLOOKUP($A79,'CONCENTRADO DE CLAVES'!$H$10:$AU$732,AA$8,FALSE),"")</f>
        <v>0</v>
      </c>
      <c r="AB79" s="13">
        <f>IFERROR(VLOOKUP($A79,'CONCENTRADO DE CLAVES'!$H$10:$AU$732,AB$8,FALSE),"")</f>
        <v>0</v>
      </c>
      <c r="AC79" s="13">
        <f>IFERROR(VLOOKUP($A79,'CONCENTRADO DE CLAVES'!$H$10:$AU$732,AC$8,FALSE),"")</f>
        <v>0</v>
      </c>
      <c r="AD79" s="37">
        <f>IFERROR(VLOOKUP($A79,'CONCENTRADO DE CLAVES'!$H$10:$AU$732,AD$8,FALSE),"")</f>
        <v>0</v>
      </c>
      <c r="AE79" s="13">
        <f>IFERROR(VLOOKUP($A79,'CONCENTRADO DE CLAVES'!$H$10:$AU$732,AE$8,FALSE),"")</f>
        <v>0</v>
      </c>
      <c r="AF79" s="13">
        <f>IFERROR(VLOOKUP($A79,'CONCENTRADO DE CLAVES'!$H$10:$AU$732,AF$8,FALSE),"")</f>
        <v>4120</v>
      </c>
      <c r="AG79" s="13">
        <f>IFERROR(VLOOKUP($A79,'CONCENTRADO DE CLAVES'!$H$10:$AU$732,AG$8,FALSE),"")</f>
        <v>0</v>
      </c>
      <c r="AH79" s="37">
        <f>IFERROR(VLOOKUP($A79,'CONCENTRADO DE CLAVES'!$H$10:$AU$732,AH$8,FALSE),"")</f>
        <v>4120</v>
      </c>
      <c r="AI79" s="13">
        <f>IFERROR(VLOOKUP($A79,'CONCENTRADO DE CLAVES'!$H$10:$AU$732,AI$8,FALSE),"")</f>
        <v>0</v>
      </c>
      <c r="AJ79" s="13">
        <f>IFERROR(VLOOKUP($A79,'CONCENTRADO DE CLAVES'!$H$10:$AU$732,AJ$8,FALSE),"")</f>
        <v>0</v>
      </c>
      <c r="AK79" s="13">
        <f>IFERROR(VLOOKUP($A79,'CONCENTRADO DE CLAVES'!$H$10:$AU$732,AK$8,FALSE),"")</f>
        <v>0</v>
      </c>
      <c r="AL79" s="37">
        <f>IFERROR(VLOOKUP($A79,'CONCENTRADO DE CLAVES'!$H$10:$AU$732,AL$8,FALSE),"")</f>
        <v>0</v>
      </c>
      <c r="AM79" s="69">
        <f>IFERROR(VLOOKUP($A79,'CONCENTRADO DE CLAVES'!$H$10:$AU$732,AM$8,FALSE),"")</f>
        <v>4120</v>
      </c>
    </row>
    <row r="80" spans="1:39" x14ac:dyDescent="0.25">
      <c r="A80" s="15">
        <v>71</v>
      </c>
      <c r="B80" s="16" t="str">
        <f>IFERROR(VLOOKUP($A80,'CONCENTRADO DE CLAVES'!$H$10:$AU$732,B$8,FALSE),"")</f>
        <v>21121</v>
      </c>
      <c r="C80" s="16">
        <f>IFERROR(VLOOKUP($A80,'CONCENTRADO DE CLAVES'!$H$10:$AU$732,C$8,FALSE),"")</f>
        <v>4</v>
      </c>
      <c r="D80" s="16">
        <f>IFERROR(VLOOKUP($A80,'CONCENTRADO DE CLAVES'!$H$10:$AU$732,D$8,FALSE),"")</f>
        <v>10</v>
      </c>
      <c r="E80" s="16">
        <f>IFERROR(VLOOKUP($A80,'CONCENTRADO DE CLAVES'!$H$10:$AU$732,E$8,FALSE),"")</f>
        <v>151</v>
      </c>
      <c r="F80" s="16">
        <f>IFERROR(VLOOKUP($A80,'CONCENTRADO DE CLAVES'!$H$10:$AU$732,F$8,FALSE),"")</f>
        <v>2</v>
      </c>
      <c r="G80" s="16">
        <f>IFERROR(VLOOKUP($A80,'CONCENTRADO DE CLAVES'!$H$10:$AU$732,G$8,FALSE),"")</f>
        <v>5</v>
      </c>
      <c r="H80" s="16">
        <f>IFERROR(VLOOKUP($A80,'CONCENTRADO DE CLAVES'!$H$10:$AU$732,H$8,FALSE),"")</f>
        <v>2</v>
      </c>
      <c r="I80" s="16">
        <f>IFERROR(VLOOKUP($A80,'CONCENTRADO DE CLAVES'!$H$10:$AU$732,I$8,FALSE),"")</f>
        <v>3</v>
      </c>
      <c r="J80" s="16">
        <f>IFERROR(VLOOKUP($A80,'CONCENTRADO DE CLAVES'!$H$10:$AU$732,J$8,FALSE),"")</f>
        <v>3</v>
      </c>
      <c r="K80" s="16" t="str">
        <f>IFERROR(VLOOKUP($A80,'CONCENTRADO DE CLAVES'!$H$10:$AU$732,K$8,FALSE),"")</f>
        <v>E</v>
      </c>
      <c r="L80" s="16">
        <f>IFERROR(VLOOKUP($A80,'CONCENTRADO DE CLAVES'!$H$10:$AU$732,L$8,FALSE),"")</f>
        <v>149</v>
      </c>
      <c r="M80" s="16">
        <f>IFERROR(VLOOKUP($A80,'CONCENTRADO DE CLAVES'!$H$10:$AU$732,M$8,FALSE),"")</f>
        <v>2</v>
      </c>
      <c r="N80" s="16">
        <f>IFERROR(VLOOKUP($A80,'CONCENTRADO DE CLAVES'!$H$10:$AU$732,N$8,FALSE),"")</f>
        <v>4152</v>
      </c>
      <c r="O80" s="16">
        <f>IFERROR(VLOOKUP($A80,'CONCENTRADO DE CLAVES'!$H$10:$AU$732,O$8,FALSE),"")</f>
        <v>0</v>
      </c>
      <c r="P80" s="16">
        <f>IFERROR(VLOOKUP($A80,'CONCENTRADO DE CLAVES'!$H$10:$AU$732,P$8,FALSE),"")</f>
        <v>5</v>
      </c>
      <c r="Q80" s="16">
        <f>IFERROR(VLOOKUP($A80,'CONCENTRADO DE CLAVES'!$H$10:$AU$732,Q$8,FALSE),"")</f>
        <v>7915</v>
      </c>
      <c r="R80" s="16">
        <f>IFERROR(VLOOKUP($A80,'CONCENTRADO DE CLAVES'!$H$10:$AU$732,R$8,FALSE),"")</f>
        <v>1</v>
      </c>
      <c r="S80" s="16">
        <f>IFERROR(VLOOKUP($A80,'CONCENTRADO DE CLAVES'!$H$10:$AU$732,S$8,FALSE),"")</f>
        <v>10</v>
      </c>
      <c r="T80" s="16">
        <f>IFERROR(VLOOKUP($A80,'CONCENTRADO DE CLAVES'!$H$10:$AU$732,T$8,FALSE),"")</f>
        <v>9</v>
      </c>
      <c r="U80" s="98" t="str">
        <f>IFERROR(VLOOKUP($A80,'CONCENTRADO DE CLAVES'!$H$10:$AU$732,U$8,FALSE),"")</f>
        <v>21121040100015125233E14902415200507915110009</v>
      </c>
      <c r="V80" s="31" t="str">
        <f>IFERROR(VLOOKUP($A80,'CONCENTRADO DE CLAVES'!$H$10:$AU$732,V$8,FALSE),"")</f>
        <v>CECYTEJ</v>
      </c>
      <c r="W80" s="13">
        <f>IFERROR(VLOOKUP($A80,'CONCENTRADO DE CLAVES'!$H$10:$AU$732,W$8,FALSE),"")</f>
        <v>0</v>
      </c>
      <c r="X80" s="13">
        <f>IFERROR(VLOOKUP($A80,'CONCENTRADO DE CLAVES'!$H$10:$AU$732,X$8,FALSE),"")</f>
        <v>0</v>
      </c>
      <c r="Y80" s="13">
        <f>IFERROR(VLOOKUP($A80,'CONCENTRADO DE CLAVES'!$H$10:$AU$732,Y$8,FALSE),"")</f>
        <v>0</v>
      </c>
      <c r="Z80" s="37">
        <f>IFERROR(VLOOKUP($A80,'CONCENTRADO DE CLAVES'!$H$10:$AU$732,Z$8,FALSE),"")</f>
        <v>0</v>
      </c>
      <c r="AA80" s="13">
        <f>IFERROR(VLOOKUP($A80,'CONCENTRADO DE CLAVES'!$H$10:$AU$732,AA$8,FALSE),"")</f>
        <v>0</v>
      </c>
      <c r="AB80" s="13">
        <f>IFERROR(VLOOKUP($A80,'CONCENTRADO DE CLAVES'!$H$10:$AU$732,AB$8,FALSE),"")</f>
        <v>0</v>
      </c>
      <c r="AC80" s="13">
        <f>IFERROR(VLOOKUP($A80,'CONCENTRADO DE CLAVES'!$H$10:$AU$732,AC$8,FALSE),"")</f>
        <v>0</v>
      </c>
      <c r="AD80" s="37">
        <f>IFERROR(VLOOKUP($A80,'CONCENTRADO DE CLAVES'!$H$10:$AU$732,AD$8,FALSE),"")</f>
        <v>0</v>
      </c>
      <c r="AE80" s="13">
        <f>IFERROR(VLOOKUP($A80,'CONCENTRADO DE CLAVES'!$H$10:$AU$732,AE$8,FALSE),"")</f>
        <v>0</v>
      </c>
      <c r="AF80" s="13">
        <f>IFERROR(VLOOKUP($A80,'CONCENTRADO DE CLAVES'!$H$10:$AU$732,AF$8,FALSE),"")</f>
        <v>50000</v>
      </c>
      <c r="AG80" s="13">
        <f>IFERROR(VLOOKUP($A80,'CONCENTRADO DE CLAVES'!$H$10:$AU$732,AG$8,FALSE),"")</f>
        <v>0</v>
      </c>
      <c r="AH80" s="37">
        <f>IFERROR(VLOOKUP($A80,'CONCENTRADO DE CLAVES'!$H$10:$AU$732,AH$8,FALSE),"")</f>
        <v>50000</v>
      </c>
      <c r="AI80" s="13">
        <f>IFERROR(VLOOKUP($A80,'CONCENTRADO DE CLAVES'!$H$10:$AU$732,AI$8,FALSE),"")</f>
        <v>0</v>
      </c>
      <c r="AJ80" s="13">
        <f>IFERROR(VLOOKUP($A80,'CONCENTRADO DE CLAVES'!$H$10:$AU$732,AJ$8,FALSE),"")</f>
        <v>0</v>
      </c>
      <c r="AK80" s="13">
        <f>IFERROR(VLOOKUP($A80,'CONCENTRADO DE CLAVES'!$H$10:$AU$732,AK$8,FALSE),"")</f>
        <v>0</v>
      </c>
      <c r="AL80" s="37">
        <f>IFERROR(VLOOKUP($A80,'CONCENTRADO DE CLAVES'!$H$10:$AU$732,AL$8,FALSE),"")</f>
        <v>0</v>
      </c>
      <c r="AM80" s="69">
        <f>IFERROR(VLOOKUP($A80,'CONCENTRADO DE CLAVES'!$H$10:$AU$732,AM$8,FALSE),"")</f>
        <v>50000</v>
      </c>
    </row>
    <row r="81" spans="1:39" x14ac:dyDescent="0.25">
      <c r="A81" s="15">
        <v>72</v>
      </c>
      <c r="B81" s="16" t="str">
        <f>IFERROR(VLOOKUP($A81,'CONCENTRADO DE CLAVES'!$H$10:$AU$732,B$8,FALSE),"")</f>
        <v>21121</v>
      </c>
      <c r="C81" s="16">
        <f>IFERROR(VLOOKUP($A81,'CONCENTRADO DE CLAVES'!$H$10:$AU$732,C$8,FALSE),"")</f>
        <v>4</v>
      </c>
      <c r="D81" s="16">
        <f>IFERROR(VLOOKUP($A81,'CONCENTRADO DE CLAVES'!$H$10:$AU$732,D$8,FALSE),"")</f>
        <v>10</v>
      </c>
      <c r="E81" s="16">
        <f>IFERROR(VLOOKUP($A81,'CONCENTRADO DE CLAVES'!$H$10:$AU$732,E$8,FALSE),"")</f>
        <v>151</v>
      </c>
      <c r="F81" s="16">
        <f>IFERROR(VLOOKUP($A81,'CONCENTRADO DE CLAVES'!$H$10:$AU$732,F$8,FALSE),"")</f>
        <v>2</v>
      </c>
      <c r="G81" s="16">
        <f>IFERROR(VLOOKUP($A81,'CONCENTRADO DE CLAVES'!$H$10:$AU$732,G$8,FALSE),"")</f>
        <v>5</v>
      </c>
      <c r="H81" s="16">
        <f>IFERROR(VLOOKUP($A81,'CONCENTRADO DE CLAVES'!$H$10:$AU$732,H$8,FALSE),"")</f>
        <v>2</v>
      </c>
      <c r="I81" s="16">
        <f>IFERROR(VLOOKUP($A81,'CONCENTRADO DE CLAVES'!$H$10:$AU$732,I$8,FALSE),"")</f>
        <v>3</v>
      </c>
      <c r="J81" s="16">
        <f>IFERROR(VLOOKUP($A81,'CONCENTRADO DE CLAVES'!$H$10:$AU$732,J$8,FALSE),"")</f>
        <v>3</v>
      </c>
      <c r="K81" s="16" t="str">
        <f>IFERROR(VLOOKUP($A81,'CONCENTRADO DE CLAVES'!$H$10:$AU$732,K$8,FALSE),"")</f>
        <v>E</v>
      </c>
      <c r="L81" s="16">
        <f>IFERROR(VLOOKUP($A81,'CONCENTRADO DE CLAVES'!$H$10:$AU$732,L$8,FALSE),"")</f>
        <v>149</v>
      </c>
      <c r="M81" s="16">
        <f>IFERROR(VLOOKUP($A81,'CONCENTRADO DE CLAVES'!$H$10:$AU$732,M$8,FALSE),"")</f>
        <v>2</v>
      </c>
      <c r="N81" s="16">
        <f>IFERROR(VLOOKUP($A81,'CONCENTRADO DE CLAVES'!$H$10:$AU$732,N$8,FALSE),"")</f>
        <v>4152</v>
      </c>
      <c r="O81" s="16">
        <f>IFERROR(VLOOKUP($A81,'CONCENTRADO DE CLAVES'!$H$10:$AU$732,O$8,FALSE),"")</f>
        <v>0</v>
      </c>
      <c r="P81" s="16">
        <f>IFERROR(VLOOKUP($A81,'CONCENTRADO DE CLAVES'!$H$10:$AU$732,P$8,FALSE),"")</f>
        <v>5</v>
      </c>
      <c r="Q81" s="16">
        <f>IFERROR(VLOOKUP($A81,'CONCENTRADO DE CLAVES'!$H$10:$AU$732,Q$8,FALSE),"")</f>
        <v>7915</v>
      </c>
      <c r="R81" s="16">
        <f>IFERROR(VLOOKUP($A81,'CONCENTRADO DE CLAVES'!$H$10:$AU$732,R$8,FALSE),"")</f>
        <v>1</v>
      </c>
      <c r="S81" s="16">
        <f>IFERROR(VLOOKUP($A81,'CONCENTRADO DE CLAVES'!$H$10:$AU$732,S$8,FALSE),"")</f>
        <v>2</v>
      </c>
      <c r="T81" s="16">
        <f>IFERROR(VLOOKUP($A81,'CONCENTRADO DE CLAVES'!$H$10:$AU$732,T$8,FALSE),"")</f>
        <v>35</v>
      </c>
      <c r="U81" s="98" t="str">
        <f>IFERROR(VLOOKUP($A81,'CONCENTRADO DE CLAVES'!$H$10:$AU$732,U$8,FALSE),"")</f>
        <v>21121040100015125233E14902415200507915102035</v>
      </c>
      <c r="V81" s="31" t="str">
        <f>IFERROR(VLOOKUP($A81,'CONCENTRADO DE CLAVES'!$H$10:$AU$732,V$8,FALSE),"")</f>
        <v>CECYTEJ</v>
      </c>
      <c r="W81" s="13">
        <f>IFERROR(VLOOKUP($A81,'CONCENTRADO DE CLAVES'!$H$10:$AU$732,W$8,FALSE),"")</f>
        <v>0</v>
      </c>
      <c r="X81" s="13">
        <f>IFERROR(VLOOKUP($A81,'CONCENTRADO DE CLAVES'!$H$10:$AU$732,X$8,FALSE),"")</f>
        <v>0</v>
      </c>
      <c r="Y81" s="13">
        <f>IFERROR(VLOOKUP($A81,'CONCENTRADO DE CLAVES'!$H$10:$AU$732,Y$8,FALSE),"")</f>
        <v>0</v>
      </c>
      <c r="Z81" s="37">
        <f>IFERROR(VLOOKUP($A81,'CONCENTRADO DE CLAVES'!$H$10:$AU$732,Z$8,FALSE),"")</f>
        <v>0</v>
      </c>
      <c r="AA81" s="13">
        <f>IFERROR(VLOOKUP($A81,'CONCENTRADO DE CLAVES'!$H$10:$AU$732,AA$8,FALSE),"")</f>
        <v>0</v>
      </c>
      <c r="AB81" s="13">
        <f>IFERROR(VLOOKUP($A81,'CONCENTRADO DE CLAVES'!$H$10:$AU$732,AB$8,FALSE),"")</f>
        <v>0</v>
      </c>
      <c r="AC81" s="13">
        <f>IFERROR(VLOOKUP($A81,'CONCENTRADO DE CLAVES'!$H$10:$AU$732,AC$8,FALSE),"")</f>
        <v>0</v>
      </c>
      <c r="AD81" s="37">
        <f>IFERROR(VLOOKUP($A81,'CONCENTRADO DE CLAVES'!$H$10:$AU$732,AD$8,FALSE),"")</f>
        <v>0</v>
      </c>
      <c r="AE81" s="13">
        <f>IFERROR(VLOOKUP($A81,'CONCENTRADO DE CLAVES'!$H$10:$AU$732,AE$8,FALSE),"")</f>
        <v>0</v>
      </c>
      <c r="AF81" s="13">
        <f>IFERROR(VLOOKUP($A81,'CONCENTRADO DE CLAVES'!$H$10:$AU$732,AF$8,FALSE),"")</f>
        <v>80797</v>
      </c>
      <c r="AG81" s="13">
        <f>IFERROR(VLOOKUP($A81,'CONCENTRADO DE CLAVES'!$H$10:$AU$732,AG$8,FALSE),"")</f>
        <v>0</v>
      </c>
      <c r="AH81" s="37">
        <f>IFERROR(VLOOKUP($A81,'CONCENTRADO DE CLAVES'!$H$10:$AU$732,AH$8,FALSE),"")</f>
        <v>80797</v>
      </c>
      <c r="AI81" s="13">
        <f>IFERROR(VLOOKUP($A81,'CONCENTRADO DE CLAVES'!$H$10:$AU$732,AI$8,FALSE),"")</f>
        <v>0</v>
      </c>
      <c r="AJ81" s="13">
        <f>IFERROR(VLOOKUP($A81,'CONCENTRADO DE CLAVES'!$H$10:$AU$732,AJ$8,FALSE),"")</f>
        <v>0</v>
      </c>
      <c r="AK81" s="13">
        <f>IFERROR(VLOOKUP($A81,'CONCENTRADO DE CLAVES'!$H$10:$AU$732,AK$8,FALSE),"")</f>
        <v>0</v>
      </c>
      <c r="AL81" s="37">
        <f>IFERROR(VLOOKUP($A81,'CONCENTRADO DE CLAVES'!$H$10:$AU$732,AL$8,FALSE),"")</f>
        <v>0</v>
      </c>
      <c r="AM81" s="69">
        <f>IFERROR(VLOOKUP($A81,'CONCENTRADO DE CLAVES'!$H$10:$AU$732,AM$8,FALSE),"")</f>
        <v>80797</v>
      </c>
    </row>
    <row r="82" spans="1:39" x14ac:dyDescent="0.25">
      <c r="A82" s="15">
        <v>73</v>
      </c>
      <c r="B82" s="16" t="str">
        <f>IFERROR(VLOOKUP($A82,'CONCENTRADO DE CLAVES'!$H$10:$AU$732,B$8,FALSE),"")</f>
        <v>21121</v>
      </c>
      <c r="C82" s="16">
        <f>IFERROR(VLOOKUP($A82,'CONCENTRADO DE CLAVES'!$H$10:$AU$732,C$8,FALSE),"")</f>
        <v>4</v>
      </c>
      <c r="D82" s="16">
        <f>IFERROR(VLOOKUP($A82,'CONCENTRADO DE CLAVES'!$H$10:$AU$732,D$8,FALSE),"")</f>
        <v>10</v>
      </c>
      <c r="E82" s="16">
        <f>IFERROR(VLOOKUP($A82,'CONCENTRADO DE CLAVES'!$H$10:$AU$732,E$8,FALSE),"")</f>
        <v>151</v>
      </c>
      <c r="F82" s="16">
        <f>IFERROR(VLOOKUP($A82,'CONCENTRADO DE CLAVES'!$H$10:$AU$732,F$8,FALSE),"")</f>
        <v>2</v>
      </c>
      <c r="G82" s="16">
        <f>IFERROR(VLOOKUP($A82,'CONCENTRADO DE CLAVES'!$H$10:$AU$732,G$8,FALSE),"")</f>
        <v>5</v>
      </c>
      <c r="H82" s="16">
        <f>IFERROR(VLOOKUP($A82,'CONCENTRADO DE CLAVES'!$H$10:$AU$732,H$8,FALSE),"")</f>
        <v>2</v>
      </c>
      <c r="I82" s="16">
        <f>IFERROR(VLOOKUP($A82,'CONCENTRADO DE CLAVES'!$H$10:$AU$732,I$8,FALSE),"")</f>
        <v>3</v>
      </c>
      <c r="J82" s="16">
        <f>IFERROR(VLOOKUP($A82,'CONCENTRADO DE CLAVES'!$H$10:$AU$732,J$8,FALSE),"")</f>
        <v>3</v>
      </c>
      <c r="K82" s="16" t="str">
        <f>IFERROR(VLOOKUP($A82,'CONCENTRADO DE CLAVES'!$H$10:$AU$732,K$8,FALSE),"")</f>
        <v>E</v>
      </c>
      <c r="L82" s="16">
        <f>IFERROR(VLOOKUP($A82,'CONCENTRADO DE CLAVES'!$H$10:$AU$732,L$8,FALSE),"")</f>
        <v>149</v>
      </c>
      <c r="M82" s="16">
        <f>IFERROR(VLOOKUP($A82,'CONCENTRADO DE CLAVES'!$H$10:$AU$732,M$8,FALSE),"")</f>
        <v>2</v>
      </c>
      <c r="N82" s="16">
        <f>IFERROR(VLOOKUP($A82,'CONCENTRADO DE CLAVES'!$H$10:$AU$732,N$8,FALSE),"")</f>
        <v>4152</v>
      </c>
      <c r="O82" s="16">
        <f>IFERROR(VLOOKUP($A82,'CONCENTRADO DE CLAVES'!$H$10:$AU$732,O$8,FALSE),"")</f>
        <v>0</v>
      </c>
      <c r="P82" s="16">
        <f>IFERROR(VLOOKUP($A82,'CONCENTRADO DE CLAVES'!$H$10:$AU$732,P$8,FALSE),"")</f>
        <v>5</v>
      </c>
      <c r="Q82" s="16">
        <f>IFERROR(VLOOKUP($A82,'CONCENTRADO DE CLAVES'!$H$10:$AU$732,Q$8,FALSE),"")</f>
        <v>7915</v>
      </c>
      <c r="R82" s="16">
        <f>IFERROR(VLOOKUP($A82,'CONCENTRADO DE CLAVES'!$H$10:$AU$732,R$8,FALSE),"")</f>
        <v>1</v>
      </c>
      <c r="S82" s="16">
        <f>IFERROR(VLOOKUP($A82,'CONCENTRADO DE CLAVES'!$H$10:$AU$732,S$8,FALSE),"")</f>
        <v>4</v>
      </c>
      <c r="T82" s="16">
        <f>IFERROR(VLOOKUP($A82,'CONCENTRADO DE CLAVES'!$H$10:$AU$732,T$8,FALSE),"")</f>
        <v>13</v>
      </c>
      <c r="U82" s="98" t="str">
        <f>IFERROR(VLOOKUP($A82,'CONCENTRADO DE CLAVES'!$H$10:$AU$732,U$8,FALSE),"")</f>
        <v>21121040100015125233E14902415200507915104013</v>
      </c>
      <c r="V82" s="31" t="str">
        <f>IFERROR(VLOOKUP($A82,'CONCENTRADO DE CLAVES'!$H$10:$AU$732,V$8,FALSE),"")</f>
        <v>CECYTEJ</v>
      </c>
      <c r="W82" s="13">
        <f>IFERROR(VLOOKUP($A82,'CONCENTRADO DE CLAVES'!$H$10:$AU$732,W$8,FALSE),"")</f>
        <v>0</v>
      </c>
      <c r="X82" s="13">
        <f>IFERROR(VLOOKUP($A82,'CONCENTRADO DE CLAVES'!$H$10:$AU$732,X$8,FALSE),"")</f>
        <v>0</v>
      </c>
      <c r="Y82" s="13">
        <f>IFERROR(VLOOKUP($A82,'CONCENTRADO DE CLAVES'!$H$10:$AU$732,Y$8,FALSE),"")</f>
        <v>0</v>
      </c>
      <c r="Z82" s="37">
        <f>IFERROR(VLOOKUP($A82,'CONCENTRADO DE CLAVES'!$H$10:$AU$732,Z$8,FALSE),"")</f>
        <v>0</v>
      </c>
      <c r="AA82" s="13">
        <f>IFERROR(VLOOKUP($A82,'CONCENTRADO DE CLAVES'!$H$10:$AU$732,AA$8,FALSE),"")</f>
        <v>0</v>
      </c>
      <c r="AB82" s="13">
        <f>IFERROR(VLOOKUP($A82,'CONCENTRADO DE CLAVES'!$H$10:$AU$732,AB$8,FALSE),"")</f>
        <v>0</v>
      </c>
      <c r="AC82" s="13">
        <f>IFERROR(VLOOKUP($A82,'CONCENTRADO DE CLAVES'!$H$10:$AU$732,AC$8,FALSE),"")</f>
        <v>0</v>
      </c>
      <c r="AD82" s="37">
        <f>IFERROR(VLOOKUP($A82,'CONCENTRADO DE CLAVES'!$H$10:$AU$732,AD$8,FALSE),"")</f>
        <v>0</v>
      </c>
      <c r="AE82" s="13">
        <f>IFERROR(VLOOKUP($A82,'CONCENTRADO DE CLAVES'!$H$10:$AU$732,AE$8,FALSE),"")</f>
        <v>0</v>
      </c>
      <c r="AF82" s="13">
        <f>IFERROR(VLOOKUP($A82,'CONCENTRADO DE CLAVES'!$H$10:$AU$732,AF$8,FALSE),"")</f>
        <v>70000</v>
      </c>
      <c r="AG82" s="13">
        <f>IFERROR(VLOOKUP($A82,'CONCENTRADO DE CLAVES'!$H$10:$AU$732,AG$8,FALSE),"")</f>
        <v>0</v>
      </c>
      <c r="AH82" s="37">
        <f>IFERROR(VLOOKUP($A82,'CONCENTRADO DE CLAVES'!$H$10:$AU$732,AH$8,FALSE),"")</f>
        <v>70000</v>
      </c>
      <c r="AI82" s="13">
        <f>IFERROR(VLOOKUP($A82,'CONCENTRADO DE CLAVES'!$H$10:$AU$732,AI$8,FALSE),"")</f>
        <v>0</v>
      </c>
      <c r="AJ82" s="13">
        <f>IFERROR(VLOOKUP($A82,'CONCENTRADO DE CLAVES'!$H$10:$AU$732,AJ$8,FALSE),"")</f>
        <v>0</v>
      </c>
      <c r="AK82" s="13">
        <f>IFERROR(VLOOKUP($A82,'CONCENTRADO DE CLAVES'!$H$10:$AU$732,AK$8,FALSE),"")</f>
        <v>0</v>
      </c>
      <c r="AL82" s="37">
        <f>IFERROR(VLOOKUP($A82,'CONCENTRADO DE CLAVES'!$H$10:$AU$732,AL$8,FALSE),"")</f>
        <v>0</v>
      </c>
      <c r="AM82" s="69">
        <f>IFERROR(VLOOKUP($A82,'CONCENTRADO DE CLAVES'!$H$10:$AU$732,AM$8,FALSE),"")</f>
        <v>70000</v>
      </c>
    </row>
    <row r="83" spans="1:39" x14ac:dyDescent="0.25">
      <c r="A83" s="15">
        <v>74</v>
      </c>
      <c r="B83" s="16" t="str">
        <f>IFERROR(VLOOKUP($A83,'CONCENTRADO DE CLAVES'!$H$10:$AU$732,B$8,FALSE),"")</f>
        <v>21121</v>
      </c>
      <c r="C83" s="16">
        <f>IFERROR(VLOOKUP($A83,'CONCENTRADO DE CLAVES'!$H$10:$AU$732,C$8,FALSE),"")</f>
        <v>4</v>
      </c>
      <c r="D83" s="16">
        <f>IFERROR(VLOOKUP($A83,'CONCENTRADO DE CLAVES'!$H$10:$AU$732,D$8,FALSE),"")</f>
        <v>11</v>
      </c>
      <c r="E83" s="16">
        <f>IFERROR(VLOOKUP($A83,'CONCENTRADO DE CLAVES'!$H$10:$AU$732,E$8,FALSE),"")</f>
        <v>152</v>
      </c>
      <c r="F83" s="16">
        <f>IFERROR(VLOOKUP($A83,'CONCENTRADO DE CLAVES'!$H$10:$AU$732,F$8,FALSE),"")</f>
        <v>2</v>
      </c>
      <c r="G83" s="16">
        <f>IFERROR(VLOOKUP($A83,'CONCENTRADO DE CLAVES'!$H$10:$AU$732,G$8,FALSE),"")</f>
        <v>5</v>
      </c>
      <c r="H83" s="16">
        <f>IFERROR(VLOOKUP($A83,'CONCENTRADO DE CLAVES'!$H$10:$AU$732,H$8,FALSE),"")</f>
        <v>2</v>
      </c>
      <c r="I83" s="16">
        <f>IFERROR(VLOOKUP($A83,'CONCENTRADO DE CLAVES'!$H$10:$AU$732,I$8,FALSE),"")</f>
        <v>3</v>
      </c>
      <c r="J83" s="16">
        <f>IFERROR(VLOOKUP($A83,'CONCENTRADO DE CLAVES'!$H$10:$AU$732,J$8,FALSE),"")</f>
        <v>3</v>
      </c>
      <c r="K83" s="16" t="str">
        <f>IFERROR(VLOOKUP($A83,'CONCENTRADO DE CLAVES'!$H$10:$AU$732,K$8,FALSE),"")</f>
        <v>E</v>
      </c>
      <c r="L83" s="16">
        <f>IFERROR(VLOOKUP($A83,'CONCENTRADO DE CLAVES'!$H$10:$AU$732,L$8,FALSE),"")</f>
        <v>150</v>
      </c>
      <c r="M83" s="16">
        <f>IFERROR(VLOOKUP($A83,'CONCENTRADO DE CLAVES'!$H$10:$AU$732,M$8,FALSE),"")</f>
        <v>1</v>
      </c>
      <c r="N83" s="16">
        <f>IFERROR(VLOOKUP($A83,'CONCENTRADO DE CLAVES'!$H$10:$AU$732,N$8,FALSE),"")</f>
        <v>4152</v>
      </c>
      <c r="O83" s="16">
        <f>IFERROR(VLOOKUP($A83,'CONCENTRADO DE CLAVES'!$H$10:$AU$732,O$8,FALSE),"")</f>
        <v>0</v>
      </c>
      <c r="P83" s="16">
        <f>IFERROR(VLOOKUP($A83,'CONCENTRADO DE CLAVES'!$H$10:$AU$732,P$8,FALSE),"")</f>
        <v>5</v>
      </c>
      <c r="Q83" s="16">
        <f>IFERROR(VLOOKUP($A83,'CONCENTRADO DE CLAVES'!$H$10:$AU$732,Q$8,FALSE),"")</f>
        <v>1315</v>
      </c>
      <c r="R83" s="16">
        <f>IFERROR(VLOOKUP($A83,'CONCENTRADO DE CLAVES'!$H$10:$AU$732,R$8,FALSE),"")</f>
        <v>1</v>
      </c>
      <c r="S83" s="16">
        <f>IFERROR(VLOOKUP($A83,'CONCENTRADO DE CLAVES'!$H$10:$AU$732,S$8,FALSE),"")</f>
        <v>12</v>
      </c>
      <c r="T83" s="16">
        <f>IFERROR(VLOOKUP($A83,'CONCENTRADO DE CLAVES'!$H$10:$AU$732,T$8,FALSE),"")</f>
        <v>44</v>
      </c>
      <c r="U83" s="98" t="str">
        <f>IFERROR(VLOOKUP($A83,'CONCENTRADO DE CLAVES'!$H$10:$AU$732,U$8,FALSE),"")</f>
        <v>21121040110015225233E15001415200501315112044</v>
      </c>
      <c r="V83" s="31" t="str">
        <f>IFERROR(VLOOKUP($A83,'CONCENTRADO DE CLAVES'!$H$10:$AU$732,V$8,FALSE),"")</f>
        <v>COBAEJ</v>
      </c>
      <c r="W83" s="13">
        <f>IFERROR(VLOOKUP($A83,'CONCENTRADO DE CLAVES'!$H$10:$AU$732,W$8,FALSE),"")</f>
        <v>0</v>
      </c>
      <c r="X83" s="13">
        <f>IFERROR(VLOOKUP($A83,'CONCENTRADO DE CLAVES'!$H$10:$AU$732,X$8,FALSE),"")</f>
        <v>0</v>
      </c>
      <c r="Y83" s="13">
        <f>IFERROR(VLOOKUP($A83,'CONCENTRADO DE CLAVES'!$H$10:$AU$732,Y$8,FALSE),"")</f>
        <v>0</v>
      </c>
      <c r="Z83" s="37">
        <f>IFERROR(VLOOKUP($A83,'CONCENTRADO DE CLAVES'!$H$10:$AU$732,Z$8,FALSE),"")</f>
        <v>0</v>
      </c>
      <c r="AA83" s="13">
        <f>IFERROR(VLOOKUP($A83,'CONCENTRADO DE CLAVES'!$H$10:$AU$732,AA$8,FALSE),"")</f>
        <v>0</v>
      </c>
      <c r="AB83" s="13">
        <f>IFERROR(VLOOKUP($A83,'CONCENTRADO DE CLAVES'!$H$10:$AU$732,AB$8,FALSE),"")</f>
        <v>0</v>
      </c>
      <c r="AC83" s="13">
        <f>IFERROR(VLOOKUP($A83,'CONCENTRADO DE CLAVES'!$H$10:$AU$732,AC$8,FALSE),"")</f>
        <v>0</v>
      </c>
      <c r="AD83" s="37">
        <f>IFERROR(VLOOKUP($A83,'CONCENTRADO DE CLAVES'!$H$10:$AU$732,AD$8,FALSE),"")</f>
        <v>0</v>
      </c>
      <c r="AE83" s="13">
        <f>IFERROR(VLOOKUP($A83,'CONCENTRADO DE CLAVES'!$H$10:$AU$732,AE$8,FALSE),"")</f>
        <v>0</v>
      </c>
      <c r="AF83" s="13">
        <f>IFERROR(VLOOKUP($A83,'CONCENTRADO DE CLAVES'!$H$10:$AU$732,AF$8,FALSE),"")</f>
        <v>0</v>
      </c>
      <c r="AG83" s="13">
        <f>IFERROR(VLOOKUP($A83,'CONCENTRADO DE CLAVES'!$H$10:$AU$732,AG$8,FALSE),"")</f>
        <v>2774.97</v>
      </c>
      <c r="AH83" s="37">
        <f>IFERROR(VLOOKUP($A83,'CONCENTRADO DE CLAVES'!$H$10:$AU$732,AH$8,FALSE),"")</f>
        <v>2774.97</v>
      </c>
      <c r="AI83" s="13">
        <f>IFERROR(VLOOKUP($A83,'CONCENTRADO DE CLAVES'!$H$10:$AU$732,AI$8,FALSE),"")</f>
        <v>0</v>
      </c>
      <c r="AJ83" s="13">
        <f>IFERROR(VLOOKUP($A83,'CONCENTRADO DE CLAVES'!$H$10:$AU$732,AJ$8,FALSE),"")</f>
        <v>335</v>
      </c>
      <c r="AK83" s="13">
        <f>IFERROR(VLOOKUP($A83,'CONCENTRADO DE CLAVES'!$H$10:$AU$732,AK$8,FALSE),"")</f>
        <v>452.53</v>
      </c>
      <c r="AL83" s="37">
        <f>IFERROR(VLOOKUP($A83,'CONCENTRADO DE CLAVES'!$H$10:$AU$732,AL$8,FALSE),"")</f>
        <v>787.53</v>
      </c>
      <c r="AM83" s="69">
        <f>IFERROR(VLOOKUP($A83,'CONCENTRADO DE CLAVES'!$H$10:$AU$732,AM$8,FALSE),"")</f>
        <v>3562.5</v>
      </c>
    </row>
    <row r="84" spans="1:39" x14ac:dyDescent="0.25">
      <c r="A84" s="15">
        <v>75</v>
      </c>
      <c r="B84" s="16" t="str">
        <f>IFERROR(VLOOKUP($A84,'CONCENTRADO DE CLAVES'!$H$10:$AU$732,B$8,FALSE),"")</f>
        <v>21121</v>
      </c>
      <c r="C84" s="16">
        <f>IFERROR(VLOOKUP($A84,'CONCENTRADO DE CLAVES'!$H$10:$AU$732,C$8,FALSE),"")</f>
        <v>4</v>
      </c>
      <c r="D84" s="16">
        <f>IFERROR(VLOOKUP($A84,'CONCENTRADO DE CLAVES'!$H$10:$AU$732,D$8,FALSE),"")</f>
        <v>11</v>
      </c>
      <c r="E84" s="16">
        <f>IFERROR(VLOOKUP($A84,'CONCENTRADO DE CLAVES'!$H$10:$AU$732,E$8,FALSE),"")</f>
        <v>152</v>
      </c>
      <c r="F84" s="16">
        <f>IFERROR(VLOOKUP($A84,'CONCENTRADO DE CLAVES'!$H$10:$AU$732,F$8,FALSE),"")</f>
        <v>2</v>
      </c>
      <c r="G84" s="16">
        <f>IFERROR(VLOOKUP($A84,'CONCENTRADO DE CLAVES'!$H$10:$AU$732,G$8,FALSE),"")</f>
        <v>5</v>
      </c>
      <c r="H84" s="16">
        <f>IFERROR(VLOOKUP($A84,'CONCENTRADO DE CLAVES'!$H$10:$AU$732,H$8,FALSE),"")</f>
        <v>2</v>
      </c>
      <c r="I84" s="16">
        <f>IFERROR(VLOOKUP($A84,'CONCENTRADO DE CLAVES'!$H$10:$AU$732,I$8,FALSE),"")</f>
        <v>3</v>
      </c>
      <c r="J84" s="16">
        <f>IFERROR(VLOOKUP($A84,'CONCENTRADO DE CLAVES'!$H$10:$AU$732,J$8,FALSE),"")</f>
        <v>3</v>
      </c>
      <c r="K84" s="16" t="str">
        <f>IFERROR(VLOOKUP($A84,'CONCENTRADO DE CLAVES'!$H$10:$AU$732,K$8,FALSE),"")</f>
        <v>E</v>
      </c>
      <c r="L84" s="16">
        <f>IFERROR(VLOOKUP($A84,'CONCENTRADO DE CLAVES'!$H$10:$AU$732,L$8,FALSE),"")</f>
        <v>150</v>
      </c>
      <c r="M84" s="16">
        <f>IFERROR(VLOOKUP($A84,'CONCENTRADO DE CLAVES'!$H$10:$AU$732,M$8,FALSE),"")</f>
        <v>1</v>
      </c>
      <c r="N84" s="16">
        <f>IFERROR(VLOOKUP($A84,'CONCENTRADO DE CLAVES'!$H$10:$AU$732,N$8,FALSE),"")</f>
        <v>4152</v>
      </c>
      <c r="O84" s="16">
        <f>IFERROR(VLOOKUP($A84,'CONCENTRADO DE CLAVES'!$H$10:$AU$732,O$8,FALSE),"")</f>
        <v>0</v>
      </c>
      <c r="P84" s="16">
        <f>IFERROR(VLOOKUP($A84,'CONCENTRADO DE CLAVES'!$H$10:$AU$732,P$8,FALSE),"")</f>
        <v>5</v>
      </c>
      <c r="Q84" s="16">
        <f>IFERROR(VLOOKUP($A84,'CONCENTRADO DE CLAVES'!$H$10:$AU$732,Q$8,FALSE),"")</f>
        <v>1315</v>
      </c>
      <c r="R84" s="16">
        <f>IFERROR(VLOOKUP($A84,'CONCENTRADO DE CLAVES'!$H$10:$AU$732,R$8,FALSE),"")</f>
        <v>1</v>
      </c>
      <c r="S84" s="16">
        <f>IFERROR(VLOOKUP($A84,'CONCENTRADO DE CLAVES'!$H$10:$AU$732,S$8,FALSE),"")</f>
        <v>12</v>
      </c>
      <c r="T84" s="16">
        <f>IFERROR(VLOOKUP($A84,'CONCENTRADO DE CLAVES'!$H$10:$AU$732,T$8,FALSE),"")</f>
        <v>45</v>
      </c>
      <c r="U84" s="98" t="str">
        <f>IFERROR(VLOOKUP($A84,'CONCENTRADO DE CLAVES'!$H$10:$AU$732,U$8,FALSE),"")</f>
        <v>21121040110015225233E15001415200501315112045</v>
      </c>
      <c r="V84" s="31" t="str">
        <f>IFERROR(VLOOKUP($A84,'CONCENTRADO DE CLAVES'!$H$10:$AU$732,V$8,FALSE),"")</f>
        <v>COBAEJ</v>
      </c>
      <c r="W84" s="13">
        <f>IFERROR(VLOOKUP($A84,'CONCENTRADO DE CLAVES'!$H$10:$AU$732,W$8,FALSE),"")</f>
        <v>0</v>
      </c>
      <c r="X84" s="13">
        <f>IFERROR(VLOOKUP($A84,'CONCENTRADO DE CLAVES'!$H$10:$AU$732,X$8,FALSE),"")</f>
        <v>0</v>
      </c>
      <c r="Y84" s="13">
        <f>IFERROR(VLOOKUP($A84,'CONCENTRADO DE CLAVES'!$H$10:$AU$732,Y$8,FALSE),"")</f>
        <v>0</v>
      </c>
      <c r="Z84" s="37">
        <f>IFERROR(VLOOKUP($A84,'CONCENTRADO DE CLAVES'!$H$10:$AU$732,Z$8,FALSE),"")</f>
        <v>0</v>
      </c>
      <c r="AA84" s="13">
        <f>IFERROR(VLOOKUP($A84,'CONCENTRADO DE CLAVES'!$H$10:$AU$732,AA$8,FALSE),"")</f>
        <v>0</v>
      </c>
      <c r="AB84" s="13">
        <f>IFERROR(VLOOKUP($A84,'CONCENTRADO DE CLAVES'!$H$10:$AU$732,AB$8,FALSE),"")</f>
        <v>0</v>
      </c>
      <c r="AC84" s="13">
        <f>IFERROR(VLOOKUP($A84,'CONCENTRADO DE CLAVES'!$H$10:$AU$732,AC$8,FALSE),"")</f>
        <v>0</v>
      </c>
      <c r="AD84" s="37">
        <f>IFERROR(VLOOKUP($A84,'CONCENTRADO DE CLAVES'!$H$10:$AU$732,AD$8,FALSE),"")</f>
        <v>0</v>
      </c>
      <c r="AE84" s="13">
        <f>IFERROR(VLOOKUP($A84,'CONCENTRADO DE CLAVES'!$H$10:$AU$732,AE$8,FALSE),"")</f>
        <v>0</v>
      </c>
      <c r="AF84" s="13">
        <f>IFERROR(VLOOKUP($A84,'CONCENTRADO DE CLAVES'!$H$10:$AU$732,AF$8,FALSE),"")</f>
        <v>0</v>
      </c>
      <c r="AG84" s="13">
        <f>IFERROR(VLOOKUP($A84,'CONCENTRADO DE CLAVES'!$H$10:$AU$732,AG$8,FALSE),"")</f>
        <v>2774.97</v>
      </c>
      <c r="AH84" s="37">
        <f>IFERROR(VLOOKUP($A84,'CONCENTRADO DE CLAVES'!$H$10:$AU$732,AH$8,FALSE),"")</f>
        <v>2774.97</v>
      </c>
      <c r="AI84" s="13">
        <f>IFERROR(VLOOKUP($A84,'CONCENTRADO DE CLAVES'!$H$10:$AU$732,AI$8,FALSE),"")</f>
        <v>0</v>
      </c>
      <c r="AJ84" s="13">
        <f>IFERROR(VLOOKUP($A84,'CONCENTRADO DE CLAVES'!$H$10:$AU$732,AJ$8,FALSE),"")</f>
        <v>335</v>
      </c>
      <c r="AK84" s="13">
        <f>IFERROR(VLOOKUP($A84,'CONCENTRADO DE CLAVES'!$H$10:$AU$732,AK$8,FALSE),"")</f>
        <v>452.53</v>
      </c>
      <c r="AL84" s="37">
        <f>IFERROR(VLOOKUP($A84,'CONCENTRADO DE CLAVES'!$H$10:$AU$732,AL$8,FALSE),"")</f>
        <v>787.53</v>
      </c>
      <c r="AM84" s="69">
        <f>IFERROR(VLOOKUP($A84,'CONCENTRADO DE CLAVES'!$H$10:$AU$732,AM$8,FALSE),"")</f>
        <v>3562.5</v>
      </c>
    </row>
    <row r="85" spans="1:39" x14ac:dyDescent="0.25">
      <c r="A85" s="15">
        <v>76</v>
      </c>
      <c r="B85" s="16" t="str">
        <f>IFERROR(VLOOKUP($A85,'CONCENTRADO DE CLAVES'!$H$10:$AU$732,B$8,FALSE),"")</f>
        <v>21121</v>
      </c>
      <c r="C85" s="16">
        <f>IFERROR(VLOOKUP($A85,'CONCENTRADO DE CLAVES'!$H$10:$AU$732,C$8,FALSE),"")</f>
        <v>4</v>
      </c>
      <c r="D85" s="16">
        <f>IFERROR(VLOOKUP($A85,'CONCENTRADO DE CLAVES'!$H$10:$AU$732,D$8,FALSE),"")</f>
        <v>11</v>
      </c>
      <c r="E85" s="16">
        <f>IFERROR(VLOOKUP($A85,'CONCENTRADO DE CLAVES'!$H$10:$AU$732,E$8,FALSE),"")</f>
        <v>152</v>
      </c>
      <c r="F85" s="16">
        <f>IFERROR(VLOOKUP($A85,'CONCENTRADO DE CLAVES'!$H$10:$AU$732,F$8,FALSE),"")</f>
        <v>2</v>
      </c>
      <c r="G85" s="16">
        <f>IFERROR(VLOOKUP($A85,'CONCENTRADO DE CLAVES'!$H$10:$AU$732,G$8,FALSE),"")</f>
        <v>5</v>
      </c>
      <c r="H85" s="16">
        <f>IFERROR(VLOOKUP($A85,'CONCENTRADO DE CLAVES'!$H$10:$AU$732,H$8,FALSE),"")</f>
        <v>2</v>
      </c>
      <c r="I85" s="16">
        <f>IFERROR(VLOOKUP($A85,'CONCENTRADO DE CLAVES'!$H$10:$AU$732,I$8,FALSE),"")</f>
        <v>3</v>
      </c>
      <c r="J85" s="16">
        <f>IFERROR(VLOOKUP($A85,'CONCENTRADO DE CLAVES'!$H$10:$AU$732,J$8,FALSE),"")</f>
        <v>3</v>
      </c>
      <c r="K85" s="16" t="str">
        <f>IFERROR(VLOOKUP($A85,'CONCENTRADO DE CLAVES'!$H$10:$AU$732,K$8,FALSE),"")</f>
        <v>E</v>
      </c>
      <c r="L85" s="16">
        <f>IFERROR(VLOOKUP($A85,'CONCENTRADO DE CLAVES'!$H$10:$AU$732,L$8,FALSE),"")</f>
        <v>150</v>
      </c>
      <c r="M85" s="16">
        <f>IFERROR(VLOOKUP($A85,'CONCENTRADO DE CLAVES'!$H$10:$AU$732,M$8,FALSE),"")</f>
        <v>1</v>
      </c>
      <c r="N85" s="16">
        <f>IFERROR(VLOOKUP($A85,'CONCENTRADO DE CLAVES'!$H$10:$AU$732,N$8,FALSE),"")</f>
        <v>4152</v>
      </c>
      <c r="O85" s="16">
        <f>IFERROR(VLOOKUP($A85,'CONCENTRADO DE CLAVES'!$H$10:$AU$732,O$8,FALSE),"")</f>
        <v>0</v>
      </c>
      <c r="P85" s="16">
        <f>IFERROR(VLOOKUP($A85,'CONCENTRADO DE CLAVES'!$H$10:$AU$732,P$8,FALSE),"")</f>
        <v>5</v>
      </c>
      <c r="Q85" s="16">
        <f>IFERROR(VLOOKUP($A85,'CONCENTRADO DE CLAVES'!$H$10:$AU$732,Q$8,FALSE),"")</f>
        <v>1315</v>
      </c>
      <c r="R85" s="16">
        <f>IFERROR(VLOOKUP($A85,'CONCENTRADO DE CLAVES'!$H$10:$AU$732,R$8,FALSE),"")</f>
        <v>1</v>
      </c>
      <c r="S85" s="16">
        <f>IFERROR(VLOOKUP($A85,'CONCENTRADO DE CLAVES'!$H$10:$AU$732,S$8,FALSE),"")</f>
        <v>12</v>
      </c>
      <c r="T85" s="16">
        <f>IFERROR(VLOOKUP($A85,'CONCENTRADO DE CLAVES'!$H$10:$AU$732,T$8,FALSE),"")</f>
        <v>29</v>
      </c>
      <c r="U85" s="98" t="str">
        <f>IFERROR(VLOOKUP($A85,'CONCENTRADO DE CLAVES'!$H$10:$AU$732,U$8,FALSE),"")</f>
        <v>21121040110015225233E15001415200501315112029</v>
      </c>
      <c r="V85" s="31" t="str">
        <f>IFERROR(VLOOKUP($A85,'CONCENTRADO DE CLAVES'!$H$10:$AU$732,V$8,FALSE),"")</f>
        <v>COBAEJ</v>
      </c>
      <c r="W85" s="13">
        <f>IFERROR(VLOOKUP($A85,'CONCENTRADO DE CLAVES'!$H$10:$AU$732,W$8,FALSE),"")</f>
        <v>0</v>
      </c>
      <c r="X85" s="13">
        <f>IFERROR(VLOOKUP($A85,'CONCENTRADO DE CLAVES'!$H$10:$AU$732,X$8,FALSE),"")</f>
        <v>0</v>
      </c>
      <c r="Y85" s="13">
        <f>IFERROR(VLOOKUP($A85,'CONCENTRADO DE CLAVES'!$H$10:$AU$732,Y$8,FALSE),"")</f>
        <v>0</v>
      </c>
      <c r="Z85" s="37">
        <f>IFERROR(VLOOKUP($A85,'CONCENTRADO DE CLAVES'!$H$10:$AU$732,Z$8,FALSE),"")</f>
        <v>0</v>
      </c>
      <c r="AA85" s="13">
        <f>IFERROR(VLOOKUP($A85,'CONCENTRADO DE CLAVES'!$H$10:$AU$732,AA$8,FALSE),"")</f>
        <v>0</v>
      </c>
      <c r="AB85" s="13">
        <f>IFERROR(VLOOKUP($A85,'CONCENTRADO DE CLAVES'!$H$10:$AU$732,AB$8,FALSE),"")</f>
        <v>0</v>
      </c>
      <c r="AC85" s="13">
        <f>IFERROR(VLOOKUP($A85,'CONCENTRADO DE CLAVES'!$H$10:$AU$732,AC$8,FALSE),"")</f>
        <v>0</v>
      </c>
      <c r="AD85" s="37">
        <f>IFERROR(VLOOKUP($A85,'CONCENTRADO DE CLAVES'!$H$10:$AU$732,AD$8,FALSE),"")</f>
        <v>0</v>
      </c>
      <c r="AE85" s="13">
        <f>IFERROR(VLOOKUP($A85,'CONCENTRADO DE CLAVES'!$H$10:$AU$732,AE$8,FALSE),"")</f>
        <v>0</v>
      </c>
      <c r="AF85" s="13">
        <f>IFERROR(VLOOKUP($A85,'CONCENTRADO DE CLAVES'!$H$10:$AU$732,AF$8,FALSE),"")</f>
        <v>0</v>
      </c>
      <c r="AG85" s="13">
        <f>IFERROR(VLOOKUP($A85,'CONCENTRADO DE CLAVES'!$H$10:$AU$732,AG$8,FALSE),"")</f>
        <v>1752.61</v>
      </c>
      <c r="AH85" s="37">
        <f>IFERROR(VLOOKUP($A85,'CONCENTRADO DE CLAVES'!$H$10:$AU$732,AH$8,FALSE),"")</f>
        <v>1752.61</v>
      </c>
      <c r="AI85" s="13">
        <f>IFERROR(VLOOKUP($A85,'CONCENTRADO DE CLAVES'!$H$10:$AU$732,AI$8,FALSE),"")</f>
        <v>0</v>
      </c>
      <c r="AJ85" s="13">
        <f>IFERROR(VLOOKUP($A85,'CONCENTRADO DE CLAVES'!$H$10:$AU$732,AJ$8,FALSE),"")</f>
        <v>211.58</v>
      </c>
      <c r="AK85" s="13">
        <f>IFERROR(VLOOKUP($A85,'CONCENTRADO DE CLAVES'!$H$10:$AU$732,AK$8,FALSE),"")</f>
        <v>285.81</v>
      </c>
      <c r="AL85" s="37">
        <f>IFERROR(VLOOKUP($A85,'CONCENTRADO DE CLAVES'!$H$10:$AU$732,AL$8,FALSE),"")</f>
        <v>497.39</v>
      </c>
      <c r="AM85" s="69">
        <f>IFERROR(VLOOKUP($A85,'CONCENTRADO DE CLAVES'!$H$10:$AU$732,AM$8,FALSE),"")</f>
        <v>2250</v>
      </c>
    </row>
    <row r="86" spans="1:39" x14ac:dyDescent="0.25">
      <c r="A86" s="15">
        <v>77</v>
      </c>
      <c r="B86" s="16" t="str">
        <f>IFERROR(VLOOKUP($A86,'CONCENTRADO DE CLAVES'!$H$10:$AU$732,B$8,FALSE),"")</f>
        <v>21121</v>
      </c>
      <c r="C86" s="16">
        <f>IFERROR(VLOOKUP($A86,'CONCENTRADO DE CLAVES'!$H$10:$AU$732,C$8,FALSE),"")</f>
        <v>4</v>
      </c>
      <c r="D86" s="16">
        <f>IFERROR(VLOOKUP($A86,'CONCENTRADO DE CLAVES'!$H$10:$AU$732,D$8,FALSE),"")</f>
        <v>11</v>
      </c>
      <c r="E86" s="16">
        <f>IFERROR(VLOOKUP($A86,'CONCENTRADO DE CLAVES'!$H$10:$AU$732,E$8,FALSE),"")</f>
        <v>152</v>
      </c>
      <c r="F86" s="16">
        <f>IFERROR(VLOOKUP($A86,'CONCENTRADO DE CLAVES'!$H$10:$AU$732,F$8,FALSE),"")</f>
        <v>2</v>
      </c>
      <c r="G86" s="16">
        <f>IFERROR(VLOOKUP($A86,'CONCENTRADO DE CLAVES'!$H$10:$AU$732,G$8,FALSE),"")</f>
        <v>5</v>
      </c>
      <c r="H86" s="16">
        <f>IFERROR(VLOOKUP($A86,'CONCENTRADO DE CLAVES'!$H$10:$AU$732,H$8,FALSE),"")</f>
        <v>2</v>
      </c>
      <c r="I86" s="16">
        <f>IFERROR(VLOOKUP($A86,'CONCENTRADO DE CLAVES'!$H$10:$AU$732,I$8,FALSE),"")</f>
        <v>3</v>
      </c>
      <c r="J86" s="16">
        <f>IFERROR(VLOOKUP($A86,'CONCENTRADO DE CLAVES'!$H$10:$AU$732,J$8,FALSE),"")</f>
        <v>3</v>
      </c>
      <c r="K86" s="16" t="str">
        <f>IFERROR(VLOOKUP($A86,'CONCENTRADO DE CLAVES'!$H$10:$AU$732,K$8,FALSE),"")</f>
        <v>E</v>
      </c>
      <c r="L86" s="16">
        <f>IFERROR(VLOOKUP($A86,'CONCENTRADO DE CLAVES'!$H$10:$AU$732,L$8,FALSE),"")</f>
        <v>150</v>
      </c>
      <c r="M86" s="16">
        <f>IFERROR(VLOOKUP($A86,'CONCENTRADO DE CLAVES'!$H$10:$AU$732,M$8,FALSE),"")</f>
        <v>1</v>
      </c>
      <c r="N86" s="16">
        <f>IFERROR(VLOOKUP($A86,'CONCENTRADO DE CLAVES'!$H$10:$AU$732,N$8,FALSE),"")</f>
        <v>4152</v>
      </c>
      <c r="O86" s="16">
        <f>IFERROR(VLOOKUP($A86,'CONCENTRADO DE CLAVES'!$H$10:$AU$732,O$8,FALSE),"")</f>
        <v>0</v>
      </c>
      <c r="P86" s="16">
        <f>IFERROR(VLOOKUP($A86,'CONCENTRADO DE CLAVES'!$H$10:$AU$732,P$8,FALSE),"")</f>
        <v>5</v>
      </c>
      <c r="Q86" s="16">
        <f>IFERROR(VLOOKUP($A86,'CONCENTRADO DE CLAVES'!$H$10:$AU$732,Q$8,FALSE),"")</f>
        <v>1315</v>
      </c>
      <c r="R86" s="16">
        <f>IFERROR(VLOOKUP($A86,'CONCENTRADO DE CLAVES'!$H$10:$AU$732,R$8,FALSE),"")</f>
        <v>1</v>
      </c>
      <c r="S86" s="16">
        <f>IFERROR(VLOOKUP($A86,'CONCENTRADO DE CLAVES'!$H$10:$AU$732,S$8,FALSE),"")</f>
        <v>1</v>
      </c>
      <c r="T86" s="16">
        <f>IFERROR(VLOOKUP($A86,'CONCENTRADO DE CLAVES'!$H$10:$AU$732,T$8,FALSE),"")</f>
        <v>104</v>
      </c>
      <c r="U86" s="98" t="str">
        <f>IFERROR(VLOOKUP($A86,'CONCENTRADO DE CLAVES'!$H$10:$AU$732,U$8,FALSE),"")</f>
        <v>21121040110015225233E15001415200501315101104</v>
      </c>
      <c r="V86" s="31" t="str">
        <f>IFERROR(VLOOKUP($A86,'CONCENTRADO DE CLAVES'!$H$10:$AU$732,V$8,FALSE),"")</f>
        <v>COBAEJ</v>
      </c>
      <c r="W86" s="13">
        <f>IFERROR(VLOOKUP($A86,'CONCENTRADO DE CLAVES'!$H$10:$AU$732,W$8,FALSE),"")</f>
        <v>0</v>
      </c>
      <c r="X86" s="13">
        <f>IFERROR(VLOOKUP($A86,'CONCENTRADO DE CLAVES'!$H$10:$AU$732,X$8,FALSE),"")</f>
        <v>0</v>
      </c>
      <c r="Y86" s="13">
        <f>IFERROR(VLOOKUP($A86,'CONCENTRADO DE CLAVES'!$H$10:$AU$732,Y$8,FALSE),"")</f>
        <v>0</v>
      </c>
      <c r="Z86" s="37">
        <f>IFERROR(VLOOKUP($A86,'CONCENTRADO DE CLAVES'!$H$10:$AU$732,Z$8,FALSE),"")</f>
        <v>0</v>
      </c>
      <c r="AA86" s="13">
        <f>IFERROR(VLOOKUP($A86,'CONCENTRADO DE CLAVES'!$H$10:$AU$732,AA$8,FALSE),"")</f>
        <v>0</v>
      </c>
      <c r="AB86" s="13">
        <f>IFERROR(VLOOKUP($A86,'CONCENTRADO DE CLAVES'!$H$10:$AU$732,AB$8,FALSE),"")</f>
        <v>0</v>
      </c>
      <c r="AC86" s="13">
        <f>IFERROR(VLOOKUP($A86,'CONCENTRADO DE CLAVES'!$H$10:$AU$732,AC$8,FALSE),"")</f>
        <v>0</v>
      </c>
      <c r="AD86" s="37">
        <f>IFERROR(VLOOKUP($A86,'CONCENTRADO DE CLAVES'!$H$10:$AU$732,AD$8,FALSE),"")</f>
        <v>0</v>
      </c>
      <c r="AE86" s="13">
        <f>IFERROR(VLOOKUP($A86,'CONCENTRADO DE CLAVES'!$H$10:$AU$732,AE$8,FALSE),"")</f>
        <v>0</v>
      </c>
      <c r="AF86" s="13">
        <f>IFERROR(VLOOKUP($A86,'CONCENTRADO DE CLAVES'!$H$10:$AU$732,AF$8,FALSE),"")</f>
        <v>0</v>
      </c>
      <c r="AG86" s="13">
        <f>IFERROR(VLOOKUP($A86,'CONCENTRADO DE CLAVES'!$H$10:$AU$732,AG$8,FALSE),"")</f>
        <v>2774.97</v>
      </c>
      <c r="AH86" s="37">
        <f>IFERROR(VLOOKUP($A86,'CONCENTRADO DE CLAVES'!$H$10:$AU$732,AH$8,FALSE),"")</f>
        <v>2774.97</v>
      </c>
      <c r="AI86" s="13">
        <f>IFERROR(VLOOKUP($A86,'CONCENTRADO DE CLAVES'!$H$10:$AU$732,AI$8,FALSE),"")</f>
        <v>0</v>
      </c>
      <c r="AJ86" s="13">
        <f>IFERROR(VLOOKUP($A86,'CONCENTRADO DE CLAVES'!$H$10:$AU$732,AJ$8,FALSE),"")</f>
        <v>335</v>
      </c>
      <c r="AK86" s="13">
        <f>IFERROR(VLOOKUP($A86,'CONCENTRADO DE CLAVES'!$H$10:$AU$732,AK$8,FALSE),"")</f>
        <v>452.53</v>
      </c>
      <c r="AL86" s="37">
        <f>IFERROR(VLOOKUP($A86,'CONCENTRADO DE CLAVES'!$H$10:$AU$732,AL$8,FALSE),"")</f>
        <v>787.53</v>
      </c>
      <c r="AM86" s="69">
        <f>IFERROR(VLOOKUP($A86,'CONCENTRADO DE CLAVES'!$H$10:$AU$732,AM$8,FALSE),"")</f>
        <v>3562.5</v>
      </c>
    </row>
    <row r="87" spans="1:39" x14ac:dyDescent="0.25">
      <c r="A87" s="15">
        <v>78</v>
      </c>
      <c r="B87" s="16" t="str">
        <f>IFERROR(VLOOKUP($A87,'CONCENTRADO DE CLAVES'!$H$10:$AU$732,B$8,FALSE),"")</f>
        <v>21121</v>
      </c>
      <c r="C87" s="16">
        <f>IFERROR(VLOOKUP($A87,'CONCENTRADO DE CLAVES'!$H$10:$AU$732,C$8,FALSE),"")</f>
        <v>4</v>
      </c>
      <c r="D87" s="16">
        <f>IFERROR(VLOOKUP($A87,'CONCENTRADO DE CLAVES'!$H$10:$AU$732,D$8,FALSE),"")</f>
        <v>11</v>
      </c>
      <c r="E87" s="16">
        <f>IFERROR(VLOOKUP($A87,'CONCENTRADO DE CLAVES'!$H$10:$AU$732,E$8,FALSE),"")</f>
        <v>152</v>
      </c>
      <c r="F87" s="16">
        <f>IFERROR(VLOOKUP($A87,'CONCENTRADO DE CLAVES'!$H$10:$AU$732,F$8,FALSE),"")</f>
        <v>2</v>
      </c>
      <c r="G87" s="16">
        <f>IFERROR(VLOOKUP($A87,'CONCENTRADO DE CLAVES'!$H$10:$AU$732,G$8,FALSE),"")</f>
        <v>5</v>
      </c>
      <c r="H87" s="16">
        <f>IFERROR(VLOOKUP($A87,'CONCENTRADO DE CLAVES'!$H$10:$AU$732,H$8,FALSE),"")</f>
        <v>2</v>
      </c>
      <c r="I87" s="16">
        <f>IFERROR(VLOOKUP($A87,'CONCENTRADO DE CLAVES'!$H$10:$AU$732,I$8,FALSE),"")</f>
        <v>3</v>
      </c>
      <c r="J87" s="16">
        <f>IFERROR(VLOOKUP($A87,'CONCENTRADO DE CLAVES'!$H$10:$AU$732,J$8,FALSE),"")</f>
        <v>3</v>
      </c>
      <c r="K87" s="16" t="str">
        <f>IFERROR(VLOOKUP($A87,'CONCENTRADO DE CLAVES'!$H$10:$AU$732,K$8,FALSE),"")</f>
        <v>E</v>
      </c>
      <c r="L87" s="16">
        <f>IFERROR(VLOOKUP($A87,'CONCENTRADO DE CLAVES'!$H$10:$AU$732,L$8,FALSE),"")</f>
        <v>150</v>
      </c>
      <c r="M87" s="16">
        <f>IFERROR(VLOOKUP($A87,'CONCENTRADO DE CLAVES'!$H$10:$AU$732,M$8,FALSE),"")</f>
        <v>1</v>
      </c>
      <c r="N87" s="16">
        <f>IFERROR(VLOOKUP($A87,'CONCENTRADO DE CLAVES'!$H$10:$AU$732,N$8,FALSE),"")</f>
        <v>4152</v>
      </c>
      <c r="O87" s="16">
        <f>IFERROR(VLOOKUP($A87,'CONCENTRADO DE CLAVES'!$H$10:$AU$732,O$8,FALSE),"")</f>
        <v>0</v>
      </c>
      <c r="P87" s="16">
        <f>IFERROR(VLOOKUP($A87,'CONCENTRADO DE CLAVES'!$H$10:$AU$732,P$8,FALSE),"")</f>
        <v>5</v>
      </c>
      <c r="Q87" s="16">
        <f>IFERROR(VLOOKUP($A87,'CONCENTRADO DE CLAVES'!$H$10:$AU$732,Q$8,FALSE),"")</f>
        <v>1315</v>
      </c>
      <c r="R87" s="16">
        <f>IFERROR(VLOOKUP($A87,'CONCENTRADO DE CLAVES'!$H$10:$AU$732,R$8,FALSE),"")</f>
        <v>1</v>
      </c>
      <c r="S87" s="16">
        <f>IFERROR(VLOOKUP($A87,'CONCENTRADO DE CLAVES'!$H$10:$AU$732,S$8,FALSE),"")</f>
        <v>10</v>
      </c>
      <c r="T87" s="16">
        <f>IFERROR(VLOOKUP($A87,'CONCENTRADO DE CLAVES'!$H$10:$AU$732,T$8,FALSE),"")</f>
        <v>6</v>
      </c>
      <c r="U87" s="98" t="str">
        <f>IFERROR(VLOOKUP($A87,'CONCENTRADO DE CLAVES'!$H$10:$AU$732,U$8,FALSE),"")</f>
        <v>21121040110015225233E15001415200501315110006</v>
      </c>
      <c r="V87" s="31" t="str">
        <f>IFERROR(VLOOKUP($A87,'CONCENTRADO DE CLAVES'!$H$10:$AU$732,V$8,FALSE),"")</f>
        <v>COBAEJ</v>
      </c>
      <c r="W87" s="13">
        <f>IFERROR(VLOOKUP($A87,'CONCENTRADO DE CLAVES'!$H$10:$AU$732,W$8,FALSE),"")</f>
        <v>0</v>
      </c>
      <c r="X87" s="13">
        <f>IFERROR(VLOOKUP($A87,'CONCENTRADO DE CLAVES'!$H$10:$AU$732,X$8,FALSE),"")</f>
        <v>0</v>
      </c>
      <c r="Y87" s="13">
        <f>IFERROR(VLOOKUP($A87,'CONCENTRADO DE CLAVES'!$H$10:$AU$732,Y$8,FALSE),"")</f>
        <v>0</v>
      </c>
      <c r="Z87" s="37">
        <f>IFERROR(VLOOKUP($A87,'CONCENTRADO DE CLAVES'!$H$10:$AU$732,Z$8,FALSE),"")</f>
        <v>0</v>
      </c>
      <c r="AA87" s="13">
        <f>IFERROR(VLOOKUP($A87,'CONCENTRADO DE CLAVES'!$H$10:$AU$732,AA$8,FALSE),"")</f>
        <v>0</v>
      </c>
      <c r="AB87" s="13">
        <f>IFERROR(VLOOKUP($A87,'CONCENTRADO DE CLAVES'!$H$10:$AU$732,AB$8,FALSE),"")</f>
        <v>0</v>
      </c>
      <c r="AC87" s="13">
        <f>IFERROR(VLOOKUP($A87,'CONCENTRADO DE CLAVES'!$H$10:$AU$732,AC$8,FALSE),"")</f>
        <v>0</v>
      </c>
      <c r="AD87" s="37">
        <f>IFERROR(VLOOKUP($A87,'CONCENTRADO DE CLAVES'!$H$10:$AU$732,AD$8,FALSE),"")</f>
        <v>0</v>
      </c>
      <c r="AE87" s="13">
        <f>IFERROR(VLOOKUP($A87,'CONCENTRADO DE CLAVES'!$H$10:$AU$732,AE$8,FALSE),"")</f>
        <v>0</v>
      </c>
      <c r="AF87" s="13">
        <f>IFERROR(VLOOKUP($A87,'CONCENTRADO DE CLAVES'!$H$10:$AU$732,AF$8,FALSE),"")</f>
        <v>0</v>
      </c>
      <c r="AG87" s="13">
        <f>IFERROR(VLOOKUP($A87,'CONCENTRADO DE CLAVES'!$H$10:$AU$732,AG$8,FALSE),"")</f>
        <v>5549.95</v>
      </c>
      <c r="AH87" s="37">
        <f>IFERROR(VLOOKUP($A87,'CONCENTRADO DE CLAVES'!$H$10:$AU$732,AH$8,FALSE),"")</f>
        <v>5549.95</v>
      </c>
      <c r="AI87" s="13">
        <f>IFERROR(VLOOKUP($A87,'CONCENTRADO DE CLAVES'!$H$10:$AU$732,AI$8,FALSE),"")</f>
        <v>0</v>
      </c>
      <c r="AJ87" s="13">
        <f>IFERROR(VLOOKUP($A87,'CONCENTRADO DE CLAVES'!$H$10:$AU$732,AJ$8,FALSE),"")</f>
        <v>670</v>
      </c>
      <c r="AK87" s="13">
        <f>IFERROR(VLOOKUP($A87,'CONCENTRADO DE CLAVES'!$H$10:$AU$732,AK$8,FALSE),"")</f>
        <v>905.06</v>
      </c>
      <c r="AL87" s="37">
        <f>IFERROR(VLOOKUP($A87,'CONCENTRADO DE CLAVES'!$H$10:$AU$732,AL$8,FALSE),"")</f>
        <v>1575.06</v>
      </c>
      <c r="AM87" s="69">
        <f>IFERROR(VLOOKUP($A87,'CONCENTRADO DE CLAVES'!$H$10:$AU$732,AM$8,FALSE),"")</f>
        <v>7125.01</v>
      </c>
    </row>
    <row r="88" spans="1:39" x14ac:dyDescent="0.25">
      <c r="A88" s="15">
        <v>79</v>
      </c>
      <c r="B88" s="16" t="str">
        <f>IFERROR(VLOOKUP($A88,'CONCENTRADO DE CLAVES'!$H$10:$AU$732,B$8,FALSE),"")</f>
        <v>21121</v>
      </c>
      <c r="C88" s="16">
        <f>IFERROR(VLOOKUP($A88,'CONCENTRADO DE CLAVES'!$H$10:$AU$732,C$8,FALSE),"")</f>
        <v>4</v>
      </c>
      <c r="D88" s="16">
        <f>IFERROR(VLOOKUP($A88,'CONCENTRADO DE CLAVES'!$H$10:$AU$732,D$8,FALSE),"")</f>
        <v>11</v>
      </c>
      <c r="E88" s="16">
        <f>IFERROR(VLOOKUP($A88,'CONCENTRADO DE CLAVES'!$H$10:$AU$732,E$8,FALSE),"")</f>
        <v>152</v>
      </c>
      <c r="F88" s="16">
        <f>IFERROR(VLOOKUP($A88,'CONCENTRADO DE CLAVES'!$H$10:$AU$732,F$8,FALSE),"")</f>
        <v>2</v>
      </c>
      <c r="G88" s="16">
        <f>IFERROR(VLOOKUP($A88,'CONCENTRADO DE CLAVES'!$H$10:$AU$732,G$8,FALSE),"")</f>
        <v>5</v>
      </c>
      <c r="H88" s="16">
        <f>IFERROR(VLOOKUP($A88,'CONCENTRADO DE CLAVES'!$H$10:$AU$732,H$8,FALSE),"")</f>
        <v>2</v>
      </c>
      <c r="I88" s="16">
        <f>IFERROR(VLOOKUP($A88,'CONCENTRADO DE CLAVES'!$H$10:$AU$732,I$8,FALSE),"")</f>
        <v>3</v>
      </c>
      <c r="J88" s="16">
        <f>IFERROR(VLOOKUP($A88,'CONCENTRADO DE CLAVES'!$H$10:$AU$732,J$8,FALSE),"")</f>
        <v>3</v>
      </c>
      <c r="K88" s="16" t="str">
        <f>IFERROR(VLOOKUP($A88,'CONCENTRADO DE CLAVES'!$H$10:$AU$732,K$8,FALSE),"")</f>
        <v>E</v>
      </c>
      <c r="L88" s="16">
        <f>IFERROR(VLOOKUP($A88,'CONCENTRADO DE CLAVES'!$H$10:$AU$732,L$8,FALSE),"")</f>
        <v>150</v>
      </c>
      <c r="M88" s="16">
        <f>IFERROR(VLOOKUP($A88,'CONCENTRADO DE CLAVES'!$H$10:$AU$732,M$8,FALSE),"")</f>
        <v>1</v>
      </c>
      <c r="N88" s="16">
        <f>IFERROR(VLOOKUP($A88,'CONCENTRADO DE CLAVES'!$H$10:$AU$732,N$8,FALSE),"")</f>
        <v>4152</v>
      </c>
      <c r="O88" s="16">
        <f>IFERROR(VLOOKUP($A88,'CONCENTRADO DE CLAVES'!$H$10:$AU$732,O$8,FALSE),"")</f>
        <v>0</v>
      </c>
      <c r="P88" s="16">
        <f>IFERROR(VLOOKUP($A88,'CONCENTRADO DE CLAVES'!$H$10:$AU$732,P$8,FALSE),"")</f>
        <v>5</v>
      </c>
      <c r="Q88" s="16">
        <f>IFERROR(VLOOKUP($A88,'CONCENTRADO DE CLAVES'!$H$10:$AU$732,Q$8,FALSE),"")</f>
        <v>1315</v>
      </c>
      <c r="R88" s="16">
        <f>IFERROR(VLOOKUP($A88,'CONCENTRADO DE CLAVES'!$H$10:$AU$732,R$8,FALSE),"")</f>
        <v>1</v>
      </c>
      <c r="S88" s="16">
        <f>IFERROR(VLOOKUP($A88,'CONCENTRADO DE CLAVES'!$H$10:$AU$732,S$8,FALSE),"")</f>
        <v>10</v>
      </c>
      <c r="T88" s="16">
        <f>IFERROR(VLOOKUP($A88,'CONCENTRADO DE CLAVES'!$H$10:$AU$732,T$8,FALSE),"")</f>
        <v>5</v>
      </c>
      <c r="U88" s="98" t="str">
        <f>IFERROR(VLOOKUP($A88,'CONCENTRADO DE CLAVES'!$H$10:$AU$732,U$8,FALSE),"")</f>
        <v>21121040110015225233E15001415200501315110005</v>
      </c>
      <c r="V88" s="31" t="str">
        <f>IFERROR(VLOOKUP($A88,'CONCENTRADO DE CLAVES'!$H$10:$AU$732,V$8,FALSE),"")</f>
        <v>COBAEJ</v>
      </c>
      <c r="W88" s="13">
        <f>IFERROR(VLOOKUP($A88,'CONCENTRADO DE CLAVES'!$H$10:$AU$732,W$8,FALSE),"")</f>
        <v>0</v>
      </c>
      <c r="X88" s="13">
        <f>IFERROR(VLOOKUP($A88,'CONCENTRADO DE CLAVES'!$H$10:$AU$732,X$8,FALSE),"")</f>
        <v>0</v>
      </c>
      <c r="Y88" s="13">
        <f>IFERROR(VLOOKUP($A88,'CONCENTRADO DE CLAVES'!$H$10:$AU$732,Y$8,FALSE),"")</f>
        <v>0</v>
      </c>
      <c r="Z88" s="37">
        <f>IFERROR(VLOOKUP($A88,'CONCENTRADO DE CLAVES'!$H$10:$AU$732,Z$8,FALSE),"")</f>
        <v>0</v>
      </c>
      <c r="AA88" s="13">
        <f>IFERROR(VLOOKUP($A88,'CONCENTRADO DE CLAVES'!$H$10:$AU$732,AA$8,FALSE),"")</f>
        <v>0</v>
      </c>
      <c r="AB88" s="13">
        <f>IFERROR(VLOOKUP($A88,'CONCENTRADO DE CLAVES'!$H$10:$AU$732,AB$8,FALSE),"")</f>
        <v>0</v>
      </c>
      <c r="AC88" s="13">
        <f>IFERROR(VLOOKUP($A88,'CONCENTRADO DE CLAVES'!$H$10:$AU$732,AC$8,FALSE),"")</f>
        <v>0</v>
      </c>
      <c r="AD88" s="37">
        <f>IFERROR(VLOOKUP($A88,'CONCENTRADO DE CLAVES'!$H$10:$AU$732,AD$8,FALSE),"")</f>
        <v>0</v>
      </c>
      <c r="AE88" s="13">
        <f>IFERROR(VLOOKUP($A88,'CONCENTRADO DE CLAVES'!$H$10:$AU$732,AE$8,FALSE),"")</f>
        <v>0</v>
      </c>
      <c r="AF88" s="13">
        <f>IFERROR(VLOOKUP($A88,'CONCENTRADO DE CLAVES'!$H$10:$AU$732,AF$8,FALSE),"")</f>
        <v>0</v>
      </c>
      <c r="AG88" s="13">
        <f>IFERROR(VLOOKUP($A88,'CONCENTRADO DE CLAVES'!$H$10:$AU$732,AG$8,FALSE),"")</f>
        <v>5549.95</v>
      </c>
      <c r="AH88" s="37">
        <f>IFERROR(VLOOKUP($A88,'CONCENTRADO DE CLAVES'!$H$10:$AU$732,AH$8,FALSE),"")</f>
        <v>5549.95</v>
      </c>
      <c r="AI88" s="13">
        <f>IFERROR(VLOOKUP($A88,'CONCENTRADO DE CLAVES'!$H$10:$AU$732,AI$8,FALSE),"")</f>
        <v>0</v>
      </c>
      <c r="AJ88" s="13">
        <f>IFERROR(VLOOKUP($A88,'CONCENTRADO DE CLAVES'!$H$10:$AU$732,AJ$8,FALSE),"")</f>
        <v>670</v>
      </c>
      <c r="AK88" s="13">
        <f>IFERROR(VLOOKUP($A88,'CONCENTRADO DE CLAVES'!$H$10:$AU$732,AK$8,FALSE),"")</f>
        <v>905.06</v>
      </c>
      <c r="AL88" s="37">
        <f>IFERROR(VLOOKUP($A88,'CONCENTRADO DE CLAVES'!$H$10:$AU$732,AL$8,FALSE),"")</f>
        <v>1575.06</v>
      </c>
      <c r="AM88" s="69">
        <f>IFERROR(VLOOKUP($A88,'CONCENTRADO DE CLAVES'!$H$10:$AU$732,AM$8,FALSE),"")</f>
        <v>7125.01</v>
      </c>
    </row>
    <row r="89" spans="1:39" x14ac:dyDescent="0.25">
      <c r="A89" s="15">
        <v>80</v>
      </c>
      <c r="B89" s="16" t="str">
        <f>IFERROR(VLOOKUP($A89,'CONCENTRADO DE CLAVES'!$H$10:$AU$732,B$8,FALSE),"")</f>
        <v>21121</v>
      </c>
      <c r="C89" s="16">
        <f>IFERROR(VLOOKUP($A89,'CONCENTRADO DE CLAVES'!$H$10:$AU$732,C$8,FALSE),"")</f>
        <v>4</v>
      </c>
      <c r="D89" s="16">
        <f>IFERROR(VLOOKUP($A89,'CONCENTRADO DE CLAVES'!$H$10:$AU$732,D$8,FALSE),"")</f>
        <v>11</v>
      </c>
      <c r="E89" s="16">
        <f>IFERROR(VLOOKUP($A89,'CONCENTRADO DE CLAVES'!$H$10:$AU$732,E$8,FALSE),"")</f>
        <v>152</v>
      </c>
      <c r="F89" s="16">
        <f>IFERROR(VLOOKUP($A89,'CONCENTRADO DE CLAVES'!$H$10:$AU$732,F$8,FALSE),"")</f>
        <v>2</v>
      </c>
      <c r="G89" s="16">
        <f>IFERROR(VLOOKUP($A89,'CONCENTRADO DE CLAVES'!$H$10:$AU$732,G$8,FALSE),"")</f>
        <v>5</v>
      </c>
      <c r="H89" s="16">
        <f>IFERROR(VLOOKUP($A89,'CONCENTRADO DE CLAVES'!$H$10:$AU$732,H$8,FALSE),"")</f>
        <v>2</v>
      </c>
      <c r="I89" s="16">
        <f>IFERROR(VLOOKUP($A89,'CONCENTRADO DE CLAVES'!$H$10:$AU$732,I$8,FALSE),"")</f>
        <v>3</v>
      </c>
      <c r="J89" s="16">
        <f>IFERROR(VLOOKUP($A89,'CONCENTRADO DE CLAVES'!$H$10:$AU$732,J$8,FALSE),"")</f>
        <v>3</v>
      </c>
      <c r="K89" s="16" t="str">
        <f>IFERROR(VLOOKUP($A89,'CONCENTRADO DE CLAVES'!$H$10:$AU$732,K$8,FALSE),"")</f>
        <v>E</v>
      </c>
      <c r="L89" s="16">
        <f>IFERROR(VLOOKUP($A89,'CONCENTRADO DE CLAVES'!$H$10:$AU$732,L$8,FALSE),"")</f>
        <v>150</v>
      </c>
      <c r="M89" s="16">
        <f>IFERROR(VLOOKUP($A89,'CONCENTRADO DE CLAVES'!$H$10:$AU$732,M$8,FALSE),"")</f>
        <v>1</v>
      </c>
      <c r="N89" s="16">
        <f>IFERROR(VLOOKUP($A89,'CONCENTRADO DE CLAVES'!$H$10:$AU$732,N$8,FALSE),"")</f>
        <v>4152</v>
      </c>
      <c r="O89" s="16">
        <f>IFERROR(VLOOKUP($A89,'CONCENTRADO DE CLAVES'!$H$10:$AU$732,O$8,FALSE),"")</f>
        <v>0</v>
      </c>
      <c r="P89" s="16">
        <f>IFERROR(VLOOKUP($A89,'CONCENTRADO DE CLAVES'!$H$10:$AU$732,P$8,FALSE),"")</f>
        <v>5</v>
      </c>
      <c r="Q89" s="16">
        <f>IFERROR(VLOOKUP($A89,'CONCENTRADO DE CLAVES'!$H$10:$AU$732,Q$8,FALSE),"")</f>
        <v>1315</v>
      </c>
      <c r="R89" s="16">
        <f>IFERROR(VLOOKUP($A89,'CONCENTRADO DE CLAVES'!$H$10:$AU$732,R$8,FALSE),"")</f>
        <v>1</v>
      </c>
      <c r="S89" s="16">
        <f>IFERROR(VLOOKUP($A89,'CONCENTRADO DE CLAVES'!$H$10:$AU$732,S$8,FALSE),"")</f>
        <v>10</v>
      </c>
      <c r="T89" s="16">
        <f>IFERROR(VLOOKUP($A89,'CONCENTRADO DE CLAVES'!$H$10:$AU$732,T$8,FALSE),"")</f>
        <v>55</v>
      </c>
      <c r="U89" s="98" t="str">
        <f>IFERROR(VLOOKUP($A89,'CONCENTRADO DE CLAVES'!$H$10:$AU$732,U$8,FALSE),"")</f>
        <v>21121040110015225233E15001415200501315110055</v>
      </c>
      <c r="V89" s="31" t="str">
        <f>IFERROR(VLOOKUP($A89,'CONCENTRADO DE CLAVES'!$H$10:$AU$732,V$8,FALSE),"")</f>
        <v>COBAEJ</v>
      </c>
      <c r="W89" s="13">
        <f>IFERROR(VLOOKUP($A89,'CONCENTRADO DE CLAVES'!$H$10:$AU$732,W$8,FALSE),"")</f>
        <v>0</v>
      </c>
      <c r="X89" s="13">
        <f>IFERROR(VLOOKUP($A89,'CONCENTRADO DE CLAVES'!$H$10:$AU$732,X$8,FALSE),"")</f>
        <v>0</v>
      </c>
      <c r="Y89" s="13">
        <f>IFERROR(VLOOKUP($A89,'CONCENTRADO DE CLAVES'!$H$10:$AU$732,Y$8,FALSE),"")</f>
        <v>0</v>
      </c>
      <c r="Z89" s="37">
        <f>IFERROR(VLOOKUP($A89,'CONCENTRADO DE CLAVES'!$H$10:$AU$732,Z$8,FALSE),"")</f>
        <v>0</v>
      </c>
      <c r="AA89" s="13">
        <f>IFERROR(VLOOKUP($A89,'CONCENTRADO DE CLAVES'!$H$10:$AU$732,AA$8,FALSE),"")</f>
        <v>0</v>
      </c>
      <c r="AB89" s="13">
        <f>IFERROR(VLOOKUP($A89,'CONCENTRADO DE CLAVES'!$H$10:$AU$732,AB$8,FALSE),"")</f>
        <v>0</v>
      </c>
      <c r="AC89" s="13">
        <f>IFERROR(VLOOKUP($A89,'CONCENTRADO DE CLAVES'!$H$10:$AU$732,AC$8,FALSE),"")</f>
        <v>0</v>
      </c>
      <c r="AD89" s="37">
        <f>IFERROR(VLOOKUP($A89,'CONCENTRADO DE CLAVES'!$H$10:$AU$732,AD$8,FALSE),"")</f>
        <v>0</v>
      </c>
      <c r="AE89" s="13">
        <f>IFERROR(VLOOKUP($A89,'CONCENTRADO DE CLAVES'!$H$10:$AU$732,AE$8,FALSE),"")</f>
        <v>0</v>
      </c>
      <c r="AF89" s="13">
        <f>IFERROR(VLOOKUP($A89,'CONCENTRADO DE CLAVES'!$H$10:$AU$732,AF$8,FALSE),"")</f>
        <v>0</v>
      </c>
      <c r="AG89" s="13">
        <f>IFERROR(VLOOKUP($A89,'CONCENTRADO DE CLAVES'!$H$10:$AU$732,AG$8,FALSE),"")</f>
        <v>1752.61</v>
      </c>
      <c r="AH89" s="37">
        <f>IFERROR(VLOOKUP($A89,'CONCENTRADO DE CLAVES'!$H$10:$AU$732,AH$8,FALSE),"")</f>
        <v>1752.61</v>
      </c>
      <c r="AI89" s="13">
        <f>IFERROR(VLOOKUP($A89,'CONCENTRADO DE CLAVES'!$H$10:$AU$732,AI$8,FALSE),"")</f>
        <v>0</v>
      </c>
      <c r="AJ89" s="13">
        <f>IFERROR(VLOOKUP($A89,'CONCENTRADO DE CLAVES'!$H$10:$AU$732,AJ$8,FALSE),"")</f>
        <v>211.58</v>
      </c>
      <c r="AK89" s="13">
        <f>IFERROR(VLOOKUP($A89,'CONCENTRADO DE CLAVES'!$H$10:$AU$732,AK$8,FALSE),"")</f>
        <v>285.81</v>
      </c>
      <c r="AL89" s="37">
        <f>IFERROR(VLOOKUP($A89,'CONCENTRADO DE CLAVES'!$H$10:$AU$732,AL$8,FALSE),"")</f>
        <v>497.39</v>
      </c>
      <c r="AM89" s="69">
        <f>IFERROR(VLOOKUP($A89,'CONCENTRADO DE CLAVES'!$H$10:$AU$732,AM$8,FALSE),"")</f>
        <v>2250</v>
      </c>
    </row>
    <row r="90" spans="1:39" x14ac:dyDescent="0.25">
      <c r="A90" s="15">
        <v>81</v>
      </c>
      <c r="B90" s="16" t="str">
        <f>IFERROR(VLOOKUP($A90,'CONCENTRADO DE CLAVES'!$H$10:$AU$732,B$8,FALSE),"")</f>
        <v>21121</v>
      </c>
      <c r="C90" s="16">
        <f>IFERROR(VLOOKUP($A90,'CONCENTRADO DE CLAVES'!$H$10:$AU$732,C$8,FALSE),"")</f>
        <v>4</v>
      </c>
      <c r="D90" s="16">
        <f>IFERROR(VLOOKUP($A90,'CONCENTRADO DE CLAVES'!$H$10:$AU$732,D$8,FALSE),"")</f>
        <v>11</v>
      </c>
      <c r="E90" s="16">
        <f>IFERROR(VLOOKUP($A90,'CONCENTRADO DE CLAVES'!$H$10:$AU$732,E$8,FALSE),"")</f>
        <v>152</v>
      </c>
      <c r="F90" s="16">
        <f>IFERROR(VLOOKUP($A90,'CONCENTRADO DE CLAVES'!$H$10:$AU$732,F$8,FALSE),"")</f>
        <v>2</v>
      </c>
      <c r="G90" s="16">
        <f>IFERROR(VLOOKUP($A90,'CONCENTRADO DE CLAVES'!$H$10:$AU$732,G$8,FALSE),"")</f>
        <v>5</v>
      </c>
      <c r="H90" s="16">
        <f>IFERROR(VLOOKUP($A90,'CONCENTRADO DE CLAVES'!$H$10:$AU$732,H$8,FALSE),"")</f>
        <v>2</v>
      </c>
      <c r="I90" s="16">
        <f>IFERROR(VLOOKUP($A90,'CONCENTRADO DE CLAVES'!$H$10:$AU$732,I$8,FALSE),"")</f>
        <v>3</v>
      </c>
      <c r="J90" s="16">
        <f>IFERROR(VLOOKUP($A90,'CONCENTRADO DE CLAVES'!$H$10:$AU$732,J$8,FALSE),"")</f>
        <v>3</v>
      </c>
      <c r="K90" s="16" t="str">
        <f>IFERROR(VLOOKUP($A90,'CONCENTRADO DE CLAVES'!$H$10:$AU$732,K$8,FALSE),"")</f>
        <v>E</v>
      </c>
      <c r="L90" s="16">
        <f>IFERROR(VLOOKUP($A90,'CONCENTRADO DE CLAVES'!$H$10:$AU$732,L$8,FALSE),"")</f>
        <v>150</v>
      </c>
      <c r="M90" s="16">
        <f>IFERROR(VLOOKUP($A90,'CONCENTRADO DE CLAVES'!$H$10:$AU$732,M$8,FALSE),"")</f>
        <v>1</v>
      </c>
      <c r="N90" s="16">
        <f>IFERROR(VLOOKUP($A90,'CONCENTRADO DE CLAVES'!$H$10:$AU$732,N$8,FALSE),"")</f>
        <v>4152</v>
      </c>
      <c r="O90" s="16">
        <f>IFERROR(VLOOKUP($A90,'CONCENTRADO DE CLAVES'!$H$10:$AU$732,O$8,FALSE),"")</f>
        <v>0</v>
      </c>
      <c r="P90" s="16">
        <f>IFERROR(VLOOKUP($A90,'CONCENTRADO DE CLAVES'!$H$10:$AU$732,P$8,FALSE),"")</f>
        <v>5</v>
      </c>
      <c r="Q90" s="16">
        <f>IFERROR(VLOOKUP($A90,'CONCENTRADO DE CLAVES'!$H$10:$AU$732,Q$8,FALSE),"")</f>
        <v>1315</v>
      </c>
      <c r="R90" s="16">
        <f>IFERROR(VLOOKUP($A90,'CONCENTRADO DE CLAVES'!$H$10:$AU$732,R$8,FALSE),"")</f>
        <v>1</v>
      </c>
      <c r="S90" s="16">
        <f>IFERROR(VLOOKUP($A90,'CONCENTRADO DE CLAVES'!$H$10:$AU$732,S$8,FALSE),"")</f>
        <v>10</v>
      </c>
      <c r="T90" s="16">
        <f>IFERROR(VLOOKUP($A90,'CONCENTRADO DE CLAVES'!$H$10:$AU$732,T$8,FALSE),"")</f>
        <v>83</v>
      </c>
      <c r="U90" s="98" t="str">
        <f>IFERROR(VLOOKUP($A90,'CONCENTRADO DE CLAVES'!$H$10:$AU$732,U$8,FALSE),"")</f>
        <v>21121040110015225233E15001415200501315110083</v>
      </c>
      <c r="V90" s="31" t="str">
        <f>IFERROR(VLOOKUP($A90,'CONCENTRADO DE CLAVES'!$H$10:$AU$732,V$8,FALSE),"")</f>
        <v>COBAEJ</v>
      </c>
      <c r="W90" s="13">
        <f>IFERROR(VLOOKUP($A90,'CONCENTRADO DE CLAVES'!$H$10:$AU$732,W$8,FALSE),"")</f>
        <v>0</v>
      </c>
      <c r="X90" s="13">
        <f>IFERROR(VLOOKUP($A90,'CONCENTRADO DE CLAVES'!$H$10:$AU$732,X$8,FALSE),"")</f>
        <v>0</v>
      </c>
      <c r="Y90" s="13">
        <f>IFERROR(VLOOKUP($A90,'CONCENTRADO DE CLAVES'!$H$10:$AU$732,Y$8,FALSE),"")</f>
        <v>0</v>
      </c>
      <c r="Z90" s="37">
        <f>IFERROR(VLOOKUP($A90,'CONCENTRADO DE CLAVES'!$H$10:$AU$732,Z$8,FALSE),"")</f>
        <v>0</v>
      </c>
      <c r="AA90" s="13">
        <f>IFERROR(VLOOKUP($A90,'CONCENTRADO DE CLAVES'!$H$10:$AU$732,AA$8,FALSE),"")</f>
        <v>0</v>
      </c>
      <c r="AB90" s="13">
        <f>IFERROR(VLOOKUP($A90,'CONCENTRADO DE CLAVES'!$H$10:$AU$732,AB$8,FALSE),"")</f>
        <v>0</v>
      </c>
      <c r="AC90" s="13">
        <f>IFERROR(VLOOKUP($A90,'CONCENTRADO DE CLAVES'!$H$10:$AU$732,AC$8,FALSE),"")</f>
        <v>0</v>
      </c>
      <c r="AD90" s="37">
        <f>IFERROR(VLOOKUP($A90,'CONCENTRADO DE CLAVES'!$H$10:$AU$732,AD$8,FALSE),"")</f>
        <v>0</v>
      </c>
      <c r="AE90" s="13">
        <f>IFERROR(VLOOKUP($A90,'CONCENTRADO DE CLAVES'!$H$10:$AU$732,AE$8,FALSE),"")</f>
        <v>0</v>
      </c>
      <c r="AF90" s="13">
        <f>IFERROR(VLOOKUP($A90,'CONCENTRADO DE CLAVES'!$H$10:$AU$732,AF$8,FALSE),"")</f>
        <v>0</v>
      </c>
      <c r="AG90" s="13">
        <f>IFERROR(VLOOKUP($A90,'CONCENTRADO DE CLAVES'!$H$10:$AU$732,AG$8,FALSE),"")</f>
        <v>2774.97</v>
      </c>
      <c r="AH90" s="37">
        <f>IFERROR(VLOOKUP($A90,'CONCENTRADO DE CLAVES'!$H$10:$AU$732,AH$8,FALSE),"")</f>
        <v>2774.97</v>
      </c>
      <c r="AI90" s="13">
        <f>IFERROR(VLOOKUP($A90,'CONCENTRADO DE CLAVES'!$H$10:$AU$732,AI$8,FALSE),"")</f>
        <v>0</v>
      </c>
      <c r="AJ90" s="13">
        <f>IFERROR(VLOOKUP($A90,'CONCENTRADO DE CLAVES'!$H$10:$AU$732,AJ$8,FALSE),"")</f>
        <v>335</v>
      </c>
      <c r="AK90" s="13">
        <f>IFERROR(VLOOKUP($A90,'CONCENTRADO DE CLAVES'!$H$10:$AU$732,AK$8,FALSE),"")</f>
        <v>452.53</v>
      </c>
      <c r="AL90" s="37">
        <f>IFERROR(VLOOKUP($A90,'CONCENTRADO DE CLAVES'!$H$10:$AU$732,AL$8,FALSE),"")</f>
        <v>787.53</v>
      </c>
      <c r="AM90" s="69">
        <f>IFERROR(VLOOKUP($A90,'CONCENTRADO DE CLAVES'!$H$10:$AU$732,AM$8,FALSE),"")</f>
        <v>3562.5</v>
      </c>
    </row>
    <row r="91" spans="1:39" x14ac:dyDescent="0.25">
      <c r="A91" s="15">
        <v>82</v>
      </c>
      <c r="B91" s="16" t="str">
        <f>IFERROR(VLOOKUP($A91,'CONCENTRADO DE CLAVES'!$H$10:$AU$732,B$8,FALSE),"")</f>
        <v>21121</v>
      </c>
      <c r="C91" s="16">
        <f>IFERROR(VLOOKUP($A91,'CONCENTRADO DE CLAVES'!$H$10:$AU$732,C$8,FALSE),"")</f>
        <v>4</v>
      </c>
      <c r="D91" s="16">
        <f>IFERROR(VLOOKUP($A91,'CONCENTRADO DE CLAVES'!$H$10:$AU$732,D$8,FALSE),"")</f>
        <v>11</v>
      </c>
      <c r="E91" s="16">
        <f>IFERROR(VLOOKUP($A91,'CONCENTRADO DE CLAVES'!$H$10:$AU$732,E$8,FALSE),"")</f>
        <v>152</v>
      </c>
      <c r="F91" s="16">
        <f>IFERROR(VLOOKUP($A91,'CONCENTRADO DE CLAVES'!$H$10:$AU$732,F$8,FALSE),"")</f>
        <v>2</v>
      </c>
      <c r="G91" s="16">
        <f>IFERROR(VLOOKUP($A91,'CONCENTRADO DE CLAVES'!$H$10:$AU$732,G$8,FALSE),"")</f>
        <v>5</v>
      </c>
      <c r="H91" s="16">
        <f>IFERROR(VLOOKUP($A91,'CONCENTRADO DE CLAVES'!$H$10:$AU$732,H$8,FALSE),"")</f>
        <v>2</v>
      </c>
      <c r="I91" s="16">
        <f>IFERROR(VLOOKUP($A91,'CONCENTRADO DE CLAVES'!$H$10:$AU$732,I$8,FALSE),"")</f>
        <v>3</v>
      </c>
      <c r="J91" s="16">
        <f>IFERROR(VLOOKUP($A91,'CONCENTRADO DE CLAVES'!$H$10:$AU$732,J$8,FALSE),"")</f>
        <v>3</v>
      </c>
      <c r="K91" s="16" t="str">
        <f>IFERROR(VLOOKUP($A91,'CONCENTRADO DE CLAVES'!$H$10:$AU$732,K$8,FALSE),"")</f>
        <v>E</v>
      </c>
      <c r="L91" s="16">
        <f>IFERROR(VLOOKUP($A91,'CONCENTRADO DE CLAVES'!$H$10:$AU$732,L$8,FALSE),"")</f>
        <v>150</v>
      </c>
      <c r="M91" s="16">
        <f>IFERROR(VLOOKUP($A91,'CONCENTRADO DE CLAVES'!$H$10:$AU$732,M$8,FALSE),"")</f>
        <v>1</v>
      </c>
      <c r="N91" s="16">
        <f>IFERROR(VLOOKUP($A91,'CONCENTRADO DE CLAVES'!$H$10:$AU$732,N$8,FALSE),"")</f>
        <v>4152</v>
      </c>
      <c r="O91" s="16">
        <f>IFERROR(VLOOKUP($A91,'CONCENTRADO DE CLAVES'!$H$10:$AU$732,O$8,FALSE),"")</f>
        <v>0</v>
      </c>
      <c r="P91" s="16">
        <f>IFERROR(VLOOKUP($A91,'CONCENTRADO DE CLAVES'!$H$10:$AU$732,P$8,FALSE),"")</f>
        <v>5</v>
      </c>
      <c r="Q91" s="16">
        <f>IFERROR(VLOOKUP($A91,'CONCENTRADO DE CLAVES'!$H$10:$AU$732,Q$8,FALSE),"")</f>
        <v>1315</v>
      </c>
      <c r="R91" s="16">
        <f>IFERROR(VLOOKUP($A91,'CONCENTRADO DE CLAVES'!$H$10:$AU$732,R$8,FALSE),"")</f>
        <v>1</v>
      </c>
      <c r="S91" s="16">
        <f>IFERROR(VLOOKUP($A91,'CONCENTRADO DE CLAVES'!$H$10:$AU$732,S$8,FALSE),"")</f>
        <v>6</v>
      </c>
      <c r="T91" s="16">
        <f>IFERROR(VLOOKUP($A91,'CONCENTRADO DE CLAVES'!$H$10:$AU$732,T$8,FALSE),"")</f>
        <v>108</v>
      </c>
      <c r="U91" s="98" t="str">
        <f>IFERROR(VLOOKUP($A91,'CONCENTRADO DE CLAVES'!$H$10:$AU$732,U$8,FALSE),"")</f>
        <v>21121040110015225233E15001415200501315106108</v>
      </c>
      <c r="V91" s="31" t="str">
        <f>IFERROR(VLOOKUP($A91,'CONCENTRADO DE CLAVES'!$H$10:$AU$732,V$8,FALSE),"")</f>
        <v>COBAEJ</v>
      </c>
      <c r="W91" s="13">
        <f>IFERROR(VLOOKUP($A91,'CONCENTRADO DE CLAVES'!$H$10:$AU$732,W$8,FALSE),"")</f>
        <v>0</v>
      </c>
      <c r="X91" s="13">
        <f>IFERROR(VLOOKUP($A91,'CONCENTRADO DE CLAVES'!$H$10:$AU$732,X$8,FALSE),"")</f>
        <v>0</v>
      </c>
      <c r="Y91" s="13">
        <f>IFERROR(VLOOKUP($A91,'CONCENTRADO DE CLAVES'!$H$10:$AU$732,Y$8,FALSE),"")</f>
        <v>0</v>
      </c>
      <c r="Z91" s="37">
        <f>IFERROR(VLOOKUP($A91,'CONCENTRADO DE CLAVES'!$H$10:$AU$732,Z$8,FALSE),"")</f>
        <v>0</v>
      </c>
      <c r="AA91" s="13">
        <f>IFERROR(VLOOKUP($A91,'CONCENTRADO DE CLAVES'!$H$10:$AU$732,AA$8,FALSE),"")</f>
        <v>0</v>
      </c>
      <c r="AB91" s="13">
        <f>IFERROR(VLOOKUP($A91,'CONCENTRADO DE CLAVES'!$H$10:$AU$732,AB$8,FALSE),"")</f>
        <v>0</v>
      </c>
      <c r="AC91" s="13">
        <f>IFERROR(VLOOKUP($A91,'CONCENTRADO DE CLAVES'!$H$10:$AU$732,AC$8,FALSE),"")</f>
        <v>0</v>
      </c>
      <c r="AD91" s="37">
        <f>IFERROR(VLOOKUP($A91,'CONCENTRADO DE CLAVES'!$H$10:$AU$732,AD$8,FALSE),"")</f>
        <v>0</v>
      </c>
      <c r="AE91" s="13">
        <f>IFERROR(VLOOKUP($A91,'CONCENTRADO DE CLAVES'!$H$10:$AU$732,AE$8,FALSE),"")</f>
        <v>0</v>
      </c>
      <c r="AF91" s="13">
        <f>IFERROR(VLOOKUP($A91,'CONCENTRADO DE CLAVES'!$H$10:$AU$732,AF$8,FALSE),"")</f>
        <v>0</v>
      </c>
      <c r="AG91" s="13">
        <f>IFERROR(VLOOKUP($A91,'CONCENTRADO DE CLAVES'!$H$10:$AU$732,AG$8,FALSE),"")</f>
        <v>1752.61</v>
      </c>
      <c r="AH91" s="37">
        <f>IFERROR(VLOOKUP($A91,'CONCENTRADO DE CLAVES'!$H$10:$AU$732,AH$8,FALSE),"")</f>
        <v>1752.61</v>
      </c>
      <c r="AI91" s="13">
        <f>IFERROR(VLOOKUP($A91,'CONCENTRADO DE CLAVES'!$H$10:$AU$732,AI$8,FALSE),"")</f>
        <v>0</v>
      </c>
      <c r="AJ91" s="13">
        <f>IFERROR(VLOOKUP($A91,'CONCENTRADO DE CLAVES'!$H$10:$AU$732,AJ$8,FALSE),"")</f>
        <v>211.58</v>
      </c>
      <c r="AK91" s="13">
        <f>IFERROR(VLOOKUP($A91,'CONCENTRADO DE CLAVES'!$H$10:$AU$732,AK$8,FALSE),"")</f>
        <v>285.81</v>
      </c>
      <c r="AL91" s="37">
        <f>IFERROR(VLOOKUP($A91,'CONCENTRADO DE CLAVES'!$H$10:$AU$732,AL$8,FALSE),"")</f>
        <v>497.39</v>
      </c>
      <c r="AM91" s="69">
        <f>IFERROR(VLOOKUP($A91,'CONCENTRADO DE CLAVES'!$H$10:$AU$732,AM$8,FALSE),"")</f>
        <v>2250</v>
      </c>
    </row>
    <row r="92" spans="1:39" x14ac:dyDescent="0.25">
      <c r="A92" s="15">
        <v>83</v>
      </c>
      <c r="B92" s="16" t="str">
        <f>IFERROR(VLOOKUP($A92,'CONCENTRADO DE CLAVES'!$H$10:$AU$732,B$8,FALSE),"")</f>
        <v>21121</v>
      </c>
      <c r="C92" s="16">
        <f>IFERROR(VLOOKUP($A92,'CONCENTRADO DE CLAVES'!$H$10:$AU$732,C$8,FALSE),"")</f>
        <v>4</v>
      </c>
      <c r="D92" s="16">
        <f>IFERROR(VLOOKUP($A92,'CONCENTRADO DE CLAVES'!$H$10:$AU$732,D$8,FALSE),"")</f>
        <v>11</v>
      </c>
      <c r="E92" s="16">
        <f>IFERROR(VLOOKUP($A92,'CONCENTRADO DE CLAVES'!$H$10:$AU$732,E$8,FALSE),"")</f>
        <v>152</v>
      </c>
      <c r="F92" s="16">
        <f>IFERROR(VLOOKUP($A92,'CONCENTRADO DE CLAVES'!$H$10:$AU$732,F$8,FALSE),"")</f>
        <v>2</v>
      </c>
      <c r="G92" s="16">
        <f>IFERROR(VLOOKUP($A92,'CONCENTRADO DE CLAVES'!$H$10:$AU$732,G$8,FALSE),"")</f>
        <v>5</v>
      </c>
      <c r="H92" s="16">
        <f>IFERROR(VLOOKUP($A92,'CONCENTRADO DE CLAVES'!$H$10:$AU$732,H$8,FALSE),"")</f>
        <v>2</v>
      </c>
      <c r="I92" s="16">
        <f>IFERROR(VLOOKUP($A92,'CONCENTRADO DE CLAVES'!$H$10:$AU$732,I$8,FALSE),"")</f>
        <v>3</v>
      </c>
      <c r="J92" s="16">
        <f>IFERROR(VLOOKUP($A92,'CONCENTRADO DE CLAVES'!$H$10:$AU$732,J$8,FALSE),"")</f>
        <v>3</v>
      </c>
      <c r="K92" s="16" t="str">
        <f>IFERROR(VLOOKUP($A92,'CONCENTRADO DE CLAVES'!$H$10:$AU$732,K$8,FALSE),"")</f>
        <v>E</v>
      </c>
      <c r="L92" s="16">
        <f>IFERROR(VLOOKUP($A92,'CONCENTRADO DE CLAVES'!$H$10:$AU$732,L$8,FALSE),"")</f>
        <v>150</v>
      </c>
      <c r="M92" s="16">
        <f>IFERROR(VLOOKUP($A92,'CONCENTRADO DE CLAVES'!$H$10:$AU$732,M$8,FALSE),"")</f>
        <v>1</v>
      </c>
      <c r="N92" s="16">
        <f>IFERROR(VLOOKUP($A92,'CONCENTRADO DE CLAVES'!$H$10:$AU$732,N$8,FALSE),"")</f>
        <v>4152</v>
      </c>
      <c r="O92" s="16">
        <f>IFERROR(VLOOKUP($A92,'CONCENTRADO DE CLAVES'!$H$10:$AU$732,O$8,FALSE),"")</f>
        <v>0</v>
      </c>
      <c r="P92" s="16">
        <f>IFERROR(VLOOKUP($A92,'CONCENTRADO DE CLAVES'!$H$10:$AU$732,P$8,FALSE),"")</f>
        <v>5</v>
      </c>
      <c r="Q92" s="16">
        <f>IFERROR(VLOOKUP($A92,'CONCENTRADO DE CLAVES'!$H$10:$AU$732,Q$8,FALSE),"")</f>
        <v>1315</v>
      </c>
      <c r="R92" s="16">
        <f>IFERROR(VLOOKUP($A92,'CONCENTRADO DE CLAVES'!$H$10:$AU$732,R$8,FALSE),"")</f>
        <v>1</v>
      </c>
      <c r="S92" s="16">
        <f>IFERROR(VLOOKUP($A92,'CONCENTRADO DE CLAVES'!$H$10:$AU$732,S$8,FALSE),"")</f>
        <v>6</v>
      </c>
      <c r="T92" s="16">
        <f>IFERROR(VLOOKUP($A92,'CONCENTRADO DE CLAVES'!$H$10:$AU$732,T$8,FALSE),"")</f>
        <v>85</v>
      </c>
      <c r="U92" s="98" t="str">
        <f>IFERROR(VLOOKUP($A92,'CONCENTRADO DE CLAVES'!$H$10:$AU$732,U$8,FALSE),"")</f>
        <v>21121040110015225233E15001415200501315106085</v>
      </c>
      <c r="V92" s="31" t="str">
        <f>IFERROR(VLOOKUP($A92,'CONCENTRADO DE CLAVES'!$H$10:$AU$732,V$8,FALSE),"")</f>
        <v>COBAEJ</v>
      </c>
      <c r="W92" s="13">
        <f>IFERROR(VLOOKUP($A92,'CONCENTRADO DE CLAVES'!$H$10:$AU$732,W$8,FALSE),"")</f>
        <v>0</v>
      </c>
      <c r="X92" s="13">
        <f>IFERROR(VLOOKUP($A92,'CONCENTRADO DE CLAVES'!$H$10:$AU$732,X$8,FALSE),"")</f>
        <v>0</v>
      </c>
      <c r="Y92" s="13">
        <f>IFERROR(VLOOKUP($A92,'CONCENTRADO DE CLAVES'!$H$10:$AU$732,Y$8,FALSE),"")</f>
        <v>0</v>
      </c>
      <c r="Z92" s="37">
        <f>IFERROR(VLOOKUP($A92,'CONCENTRADO DE CLAVES'!$H$10:$AU$732,Z$8,FALSE),"")</f>
        <v>0</v>
      </c>
      <c r="AA92" s="13">
        <f>IFERROR(VLOOKUP($A92,'CONCENTRADO DE CLAVES'!$H$10:$AU$732,AA$8,FALSE),"")</f>
        <v>0</v>
      </c>
      <c r="AB92" s="13">
        <f>IFERROR(VLOOKUP($A92,'CONCENTRADO DE CLAVES'!$H$10:$AU$732,AB$8,FALSE),"")</f>
        <v>0</v>
      </c>
      <c r="AC92" s="13">
        <f>IFERROR(VLOOKUP($A92,'CONCENTRADO DE CLAVES'!$H$10:$AU$732,AC$8,FALSE),"")</f>
        <v>0</v>
      </c>
      <c r="AD92" s="37">
        <f>IFERROR(VLOOKUP($A92,'CONCENTRADO DE CLAVES'!$H$10:$AU$732,AD$8,FALSE),"")</f>
        <v>0</v>
      </c>
      <c r="AE92" s="13">
        <f>IFERROR(VLOOKUP($A92,'CONCENTRADO DE CLAVES'!$H$10:$AU$732,AE$8,FALSE),"")</f>
        <v>0</v>
      </c>
      <c r="AF92" s="13">
        <f>IFERROR(VLOOKUP($A92,'CONCENTRADO DE CLAVES'!$H$10:$AU$732,AF$8,FALSE),"")</f>
        <v>0</v>
      </c>
      <c r="AG92" s="13">
        <f>IFERROR(VLOOKUP($A92,'CONCENTRADO DE CLAVES'!$H$10:$AU$732,AG$8,FALSE),"")</f>
        <v>5549.95</v>
      </c>
      <c r="AH92" s="37">
        <f>IFERROR(VLOOKUP($A92,'CONCENTRADO DE CLAVES'!$H$10:$AU$732,AH$8,FALSE),"")</f>
        <v>5549.95</v>
      </c>
      <c r="AI92" s="13">
        <f>IFERROR(VLOOKUP($A92,'CONCENTRADO DE CLAVES'!$H$10:$AU$732,AI$8,FALSE),"")</f>
        <v>0</v>
      </c>
      <c r="AJ92" s="13">
        <f>IFERROR(VLOOKUP($A92,'CONCENTRADO DE CLAVES'!$H$10:$AU$732,AJ$8,FALSE),"")</f>
        <v>670</v>
      </c>
      <c r="AK92" s="13">
        <f>IFERROR(VLOOKUP($A92,'CONCENTRADO DE CLAVES'!$H$10:$AU$732,AK$8,FALSE),"")</f>
        <v>905.06</v>
      </c>
      <c r="AL92" s="37">
        <f>IFERROR(VLOOKUP($A92,'CONCENTRADO DE CLAVES'!$H$10:$AU$732,AL$8,FALSE),"")</f>
        <v>1575.06</v>
      </c>
      <c r="AM92" s="69">
        <f>IFERROR(VLOOKUP($A92,'CONCENTRADO DE CLAVES'!$H$10:$AU$732,AM$8,FALSE),"")</f>
        <v>7125.01</v>
      </c>
    </row>
    <row r="93" spans="1:39" x14ac:dyDescent="0.25">
      <c r="A93" s="15">
        <v>84</v>
      </c>
      <c r="B93" s="16" t="str">
        <f>IFERROR(VLOOKUP($A93,'CONCENTRADO DE CLAVES'!$H$10:$AU$732,B$8,FALSE),"")</f>
        <v>21121</v>
      </c>
      <c r="C93" s="16">
        <f>IFERROR(VLOOKUP($A93,'CONCENTRADO DE CLAVES'!$H$10:$AU$732,C$8,FALSE),"")</f>
        <v>4</v>
      </c>
      <c r="D93" s="16">
        <f>IFERROR(VLOOKUP($A93,'CONCENTRADO DE CLAVES'!$H$10:$AU$732,D$8,FALSE),"")</f>
        <v>11</v>
      </c>
      <c r="E93" s="16">
        <f>IFERROR(VLOOKUP($A93,'CONCENTRADO DE CLAVES'!$H$10:$AU$732,E$8,FALSE),"")</f>
        <v>152</v>
      </c>
      <c r="F93" s="16">
        <f>IFERROR(VLOOKUP($A93,'CONCENTRADO DE CLAVES'!$H$10:$AU$732,F$8,FALSE),"")</f>
        <v>2</v>
      </c>
      <c r="G93" s="16">
        <f>IFERROR(VLOOKUP($A93,'CONCENTRADO DE CLAVES'!$H$10:$AU$732,G$8,FALSE),"")</f>
        <v>5</v>
      </c>
      <c r="H93" s="16">
        <f>IFERROR(VLOOKUP($A93,'CONCENTRADO DE CLAVES'!$H$10:$AU$732,H$8,FALSE),"")</f>
        <v>2</v>
      </c>
      <c r="I93" s="16">
        <f>IFERROR(VLOOKUP($A93,'CONCENTRADO DE CLAVES'!$H$10:$AU$732,I$8,FALSE),"")</f>
        <v>3</v>
      </c>
      <c r="J93" s="16">
        <f>IFERROR(VLOOKUP($A93,'CONCENTRADO DE CLAVES'!$H$10:$AU$732,J$8,FALSE),"")</f>
        <v>3</v>
      </c>
      <c r="K93" s="16" t="str">
        <f>IFERROR(VLOOKUP($A93,'CONCENTRADO DE CLAVES'!$H$10:$AU$732,K$8,FALSE),"")</f>
        <v>E</v>
      </c>
      <c r="L93" s="16">
        <f>IFERROR(VLOOKUP($A93,'CONCENTRADO DE CLAVES'!$H$10:$AU$732,L$8,FALSE),"")</f>
        <v>150</v>
      </c>
      <c r="M93" s="16">
        <f>IFERROR(VLOOKUP($A93,'CONCENTRADO DE CLAVES'!$H$10:$AU$732,M$8,FALSE),"")</f>
        <v>1</v>
      </c>
      <c r="N93" s="16">
        <f>IFERROR(VLOOKUP($A93,'CONCENTRADO DE CLAVES'!$H$10:$AU$732,N$8,FALSE),"")</f>
        <v>4152</v>
      </c>
      <c r="O93" s="16">
        <f>IFERROR(VLOOKUP($A93,'CONCENTRADO DE CLAVES'!$H$10:$AU$732,O$8,FALSE),"")</f>
        <v>0</v>
      </c>
      <c r="P93" s="16">
        <f>IFERROR(VLOOKUP($A93,'CONCENTRADO DE CLAVES'!$H$10:$AU$732,P$8,FALSE),"")</f>
        <v>5</v>
      </c>
      <c r="Q93" s="16">
        <f>IFERROR(VLOOKUP($A93,'CONCENTRADO DE CLAVES'!$H$10:$AU$732,Q$8,FALSE),"")</f>
        <v>1315</v>
      </c>
      <c r="R93" s="16">
        <f>IFERROR(VLOOKUP($A93,'CONCENTRADO DE CLAVES'!$H$10:$AU$732,R$8,FALSE),"")</f>
        <v>1</v>
      </c>
      <c r="S93" s="16">
        <f>IFERROR(VLOOKUP($A93,'CONCENTRADO DE CLAVES'!$H$10:$AU$732,S$8,FALSE),"")</f>
        <v>7</v>
      </c>
      <c r="T93" s="16">
        <f>IFERROR(VLOOKUP($A93,'CONCENTRADO DE CLAVES'!$H$10:$AU$732,T$8,FALSE),"")</f>
        <v>15</v>
      </c>
      <c r="U93" s="98" t="str">
        <f>IFERROR(VLOOKUP($A93,'CONCENTRADO DE CLAVES'!$H$10:$AU$732,U$8,FALSE),"")</f>
        <v>21121040110015225233E15001415200501315107015</v>
      </c>
      <c r="V93" s="31" t="str">
        <f>IFERROR(VLOOKUP($A93,'CONCENTRADO DE CLAVES'!$H$10:$AU$732,V$8,FALSE),"")</f>
        <v>COBAEJ</v>
      </c>
      <c r="W93" s="13">
        <f>IFERROR(VLOOKUP($A93,'CONCENTRADO DE CLAVES'!$H$10:$AU$732,W$8,FALSE),"")</f>
        <v>0</v>
      </c>
      <c r="X93" s="13">
        <f>IFERROR(VLOOKUP($A93,'CONCENTRADO DE CLAVES'!$H$10:$AU$732,X$8,FALSE),"")</f>
        <v>0</v>
      </c>
      <c r="Y93" s="13">
        <f>IFERROR(VLOOKUP($A93,'CONCENTRADO DE CLAVES'!$H$10:$AU$732,Y$8,FALSE),"")</f>
        <v>0</v>
      </c>
      <c r="Z93" s="37">
        <f>IFERROR(VLOOKUP($A93,'CONCENTRADO DE CLAVES'!$H$10:$AU$732,Z$8,FALSE),"")</f>
        <v>0</v>
      </c>
      <c r="AA93" s="13">
        <f>IFERROR(VLOOKUP($A93,'CONCENTRADO DE CLAVES'!$H$10:$AU$732,AA$8,FALSE),"")</f>
        <v>0</v>
      </c>
      <c r="AB93" s="13">
        <f>IFERROR(VLOOKUP($A93,'CONCENTRADO DE CLAVES'!$H$10:$AU$732,AB$8,FALSE),"")</f>
        <v>0</v>
      </c>
      <c r="AC93" s="13">
        <f>IFERROR(VLOOKUP($A93,'CONCENTRADO DE CLAVES'!$H$10:$AU$732,AC$8,FALSE),"")</f>
        <v>0</v>
      </c>
      <c r="AD93" s="37">
        <f>IFERROR(VLOOKUP($A93,'CONCENTRADO DE CLAVES'!$H$10:$AU$732,AD$8,FALSE),"")</f>
        <v>0</v>
      </c>
      <c r="AE93" s="13">
        <f>IFERROR(VLOOKUP($A93,'CONCENTRADO DE CLAVES'!$H$10:$AU$732,AE$8,FALSE),"")</f>
        <v>0</v>
      </c>
      <c r="AF93" s="13">
        <f>IFERROR(VLOOKUP($A93,'CONCENTRADO DE CLAVES'!$H$10:$AU$732,AF$8,FALSE),"")</f>
        <v>0</v>
      </c>
      <c r="AG93" s="13">
        <f>IFERROR(VLOOKUP($A93,'CONCENTRADO DE CLAVES'!$H$10:$AU$732,AG$8,FALSE),"")</f>
        <v>1752.61</v>
      </c>
      <c r="AH93" s="37">
        <f>IFERROR(VLOOKUP($A93,'CONCENTRADO DE CLAVES'!$H$10:$AU$732,AH$8,FALSE),"")</f>
        <v>1752.61</v>
      </c>
      <c r="AI93" s="13">
        <f>IFERROR(VLOOKUP($A93,'CONCENTRADO DE CLAVES'!$H$10:$AU$732,AI$8,FALSE),"")</f>
        <v>0</v>
      </c>
      <c r="AJ93" s="13">
        <f>IFERROR(VLOOKUP($A93,'CONCENTRADO DE CLAVES'!$H$10:$AU$732,AJ$8,FALSE),"")</f>
        <v>211.58</v>
      </c>
      <c r="AK93" s="13">
        <f>IFERROR(VLOOKUP($A93,'CONCENTRADO DE CLAVES'!$H$10:$AU$732,AK$8,FALSE),"")</f>
        <v>285.81</v>
      </c>
      <c r="AL93" s="37">
        <f>IFERROR(VLOOKUP($A93,'CONCENTRADO DE CLAVES'!$H$10:$AU$732,AL$8,FALSE),"")</f>
        <v>497.39</v>
      </c>
      <c r="AM93" s="69">
        <f>IFERROR(VLOOKUP($A93,'CONCENTRADO DE CLAVES'!$H$10:$AU$732,AM$8,FALSE),"")</f>
        <v>2250</v>
      </c>
    </row>
    <row r="94" spans="1:39" x14ac:dyDescent="0.25">
      <c r="A94" s="15">
        <v>85</v>
      </c>
      <c r="B94" s="16" t="str">
        <f>IFERROR(VLOOKUP($A94,'CONCENTRADO DE CLAVES'!$H$10:$AU$732,B$8,FALSE),"")</f>
        <v>21121</v>
      </c>
      <c r="C94" s="16">
        <f>IFERROR(VLOOKUP($A94,'CONCENTRADO DE CLAVES'!$H$10:$AU$732,C$8,FALSE),"")</f>
        <v>4</v>
      </c>
      <c r="D94" s="16">
        <f>IFERROR(VLOOKUP($A94,'CONCENTRADO DE CLAVES'!$H$10:$AU$732,D$8,FALSE),"")</f>
        <v>11</v>
      </c>
      <c r="E94" s="16">
        <f>IFERROR(VLOOKUP($A94,'CONCENTRADO DE CLAVES'!$H$10:$AU$732,E$8,FALSE),"")</f>
        <v>152</v>
      </c>
      <c r="F94" s="16">
        <f>IFERROR(VLOOKUP($A94,'CONCENTRADO DE CLAVES'!$H$10:$AU$732,F$8,FALSE),"")</f>
        <v>2</v>
      </c>
      <c r="G94" s="16">
        <f>IFERROR(VLOOKUP($A94,'CONCENTRADO DE CLAVES'!$H$10:$AU$732,G$8,FALSE),"")</f>
        <v>5</v>
      </c>
      <c r="H94" s="16">
        <f>IFERROR(VLOOKUP($A94,'CONCENTRADO DE CLAVES'!$H$10:$AU$732,H$8,FALSE),"")</f>
        <v>2</v>
      </c>
      <c r="I94" s="16">
        <f>IFERROR(VLOOKUP($A94,'CONCENTRADO DE CLAVES'!$H$10:$AU$732,I$8,FALSE),"")</f>
        <v>3</v>
      </c>
      <c r="J94" s="16">
        <f>IFERROR(VLOOKUP($A94,'CONCENTRADO DE CLAVES'!$H$10:$AU$732,J$8,FALSE),"")</f>
        <v>3</v>
      </c>
      <c r="K94" s="16" t="str">
        <f>IFERROR(VLOOKUP($A94,'CONCENTRADO DE CLAVES'!$H$10:$AU$732,K$8,FALSE),"")</f>
        <v>E</v>
      </c>
      <c r="L94" s="16">
        <f>IFERROR(VLOOKUP($A94,'CONCENTRADO DE CLAVES'!$H$10:$AU$732,L$8,FALSE),"")</f>
        <v>150</v>
      </c>
      <c r="M94" s="16">
        <f>IFERROR(VLOOKUP($A94,'CONCENTRADO DE CLAVES'!$H$10:$AU$732,M$8,FALSE),"")</f>
        <v>1</v>
      </c>
      <c r="N94" s="16">
        <f>IFERROR(VLOOKUP($A94,'CONCENTRADO DE CLAVES'!$H$10:$AU$732,N$8,FALSE),"")</f>
        <v>4152</v>
      </c>
      <c r="O94" s="16">
        <f>IFERROR(VLOOKUP($A94,'CONCENTRADO DE CLAVES'!$H$10:$AU$732,O$8,FALSE),"")</f>
        <v>0</v>
      </c>
      <c r="P94" s="16">
        <f>IFERROR(VLOOKUP($A94,'CONCENTRADO DE CLAVES'!$H$10:$AU$732,P$8,FALSE),"")</f>
        <v>5</v>
      </c>
      <c r="Q94" s="16">
        <f>IFERROR(VLOOKUP($A94,'CONCENTRADO DE CLAVES'!$H$10:$AU$732,Q$8,FALSE),"")</f>
        <v>1315</v>
      </c>
      <c r="R94" s="16">
        <f>IFERROR(VLOOKUP($A94,'CONCENTRADO DE CLAVES'!$H$10:$AU$732,R$8,FALSE),"")</f>
        <v>1</v>
      </c>
      <c r="S94" s="16">
        <f>IFERROR(VLOOKUP($A94,'CONCENTRADO DE CLAVES'!$H$10:$AU$732,S$8,FALSE),"")</f>
        <v>3</v>
      </c>
      <c r="T94" s="16">
        <f>IFERROR(VLOOKUP($A94,'CONCENTRADO DE CLAVES'!$H$10:$AU$732,T$8,FALSE),"")</f>
        <v>93</v>
      </c>
      <c r="U94" s="98" t="str">
        <f>IFERROR(VLOOKUP($A94,'CONCENTRADO DE CLAVES'!$H$10:$AU$732,U$8,FALSE),"")</f>
        <v>21121040110015225233E15001415200501315103093</v>
      </c>
      <c r="V94" s="31" t="str">
        <f>IFERROR(VLOOKUP($A94,'CONCENTRADO DE CLAVES'!$H$10:$AU$732,V$8,FALSE),"")</f>
        <v>COBAEJ</v>
      </c>
      <c r="W94" s="13">
        <f>IFERROR(VLOOKUP($A94,'CONCENTRADO DE CLAVES'!$H$10:$AU$732,W$8,FALSE),"")</f>
        <v>0</v>
      </c>
      <c r="X94" s="13">
        <f>IFERROR(VLOOKUP($A94,'CONCENTRADO DE CLAVES'!$H$10:$AU$732,X$8,FALSE),"")</f>
        <v>0</v>
      </c>
      <c r="Y94" s="13">
        <f>IFERROR(VLOOKUP($A94,'CONCENTRADO DE CLAVES'!$H$10:$AU$732,Y$8,FALSE),"")</f>
        <v>0</v>
      </c>
      <c r="Z94" s="37">
        <f>IFERROR(VLOOKUP($A94,'CONCENTRADO DE CLAVES'!$H$10:$AU$732,Z$8,FALSE),"")</f>
        <v>0</v>
      </c>
      <c r="AA94" s="13">
        <f>IFERROR(VLOOKUP($A94,'CONCENTRADO DE CLAVES'!$H$10:$AU$732,AA$8,FALSE),"")</f>
        <v>0</v>
      </c>
      <c r="AB94" s="13">
        <f>IFERROR(VLOOKUP($A94,'CONCENTRADO DE CLAVES'!$H$10:$AU$732,AB$8,FALSE),"")</f>
        <v>0</v>
      </c>
      <c r="AC94" s="13">
        <f>IFERROR(VLOOKUP($A94,'CONCENTRADO DE CLAVES'!$H$10:$AU$732,AC$8,FALSE),"")</f>
        <v>0</v>
      </c>
      <c r="AD94" s="37">
        <f>IFERROR(VLOOKUP($A94,'CONCENTRADO DE CLAVES'!$H$10:$AU$732,AD$8,FALSE),"")</f>
        <v>0</v>
      </c>
      <c r="AE94" s="13">
        <f>IFERROR(VLOOKUP($A94,'CONCENTRADO DE CLAVES'!$H$10:$AU$732,AE$8,FALSE),"")</f>
        <v>0</v>
      </c>
      <c r="AF94" s="13">
        <f>IFERROR(VLOOKUP($A94,'CONCENTRADO DE CLAVES'!$H$10:$AU$732,AF$8,FALSE),"")</f>
        <v>0</v>
      </c>
      <c r="AG94" s="13">
        <f>IFERROR(VLOOKUP($A94,'CONCENTRADO DE CLAVES'!$H$10:$AU$732,AG$8,FALSE),"")</f>
        <v>7302.56</v>
      </c>
      <c r="AH94" s="37">
        <f>IFERROR(VLOOKUP($A94,'CONCENTRADO DE CLAVES'!$H$10:$AU$732,AH$8,FALSE),"")</f>
        <v>7302.56</v>
      </c>
      <c r="AI94" s="13">
        <f>IFERROR(VLOOKUP($A94,'CONCENTRADO DE CLAVES'!$H$10:$AU$732,AI$8,FALSE),"")</f>
        <v>0</v>
      </c>
      <c r="AJ94" s="13">
        <f>IFERROR(VLOOKUP($A94,'CONCENTRADO DE CLAVES'!$H$10:$AU$732,AJ$8,FALSE),"")</f>
        <v>881.58</v>
      </c>
      <c r="AK94" s="13">
        <f>IFERROR(VLOOKUP($A94,'CONCENTRADO DE CLAVES'!$H$10:$AU$732,AK$8,FALSE),"")</f>
        <v>1190.8699999999999</v>
      </c>
      <c r="AL94" s="37">
        <f>IFERROR(VLOOKUP($A94,'CONCENTRADO DE CLAVES'!$H$10:$AU$732,AL$8,FALSE),"")</f>
        <v>2072.4499999999998</v>
      </c>
      <c r="AM94" s="69">
        <f>IFERROR(VLOOKUP($A94,'CONCENTRADO DE CLAVES'!$H$10:$AU$732,AM$8,FALSE),"")</f>
        <v>9375.01</v>
      </c>
    </row>
    <row r="95" spans="1:39" x14ac:dyDescent="0.25">
      <c r="A95" s="15">
        <v>86</v>
      </c>
      <c r="B95" s="16" t="str">
        <f>IFERROR(VLOOKUP($A95,'CONCENTRADO DE CLAVES'!$H$10:$AU$732,B$8,FALSE),"")</f>
        <v>21121</v>
      </c>
      <c r="C95" s="16">
        <f>IFERROR(VLOOKUP($A95,'CONCENTRADO DE CLAVES'!$H$10:$AU$732,C$8,FALSE),"")</f>
        <v>4</v>
      </c>
      <c r="D95" s="16">
        <f>IFERROR(VLOOKUP($A95,'CONCENTRADO DE CLAVES'!$H$10:$AU$732,D$8,FALSE),"")</f>
        <v>11</v>
      </c>
      <c r="E95" s="16">
        <f>IFERROR(VLOOKUP($A95,'CONCENTRADO DE CLAVES'!$H$10:$AU$732,E$8,FALSE),"")</f>
        <v>152</v>
      </c>
      <c r="F95" s="16">
        <f>IFERROR(VLOOKUP($A95,'CONCENTRADO DE CLAVES'!$H$10:$AU$732,F$8,FALSE),"")</f>
        <v>2</v>
      </c>
      <c r="G95" s="16">
        <f>IFERROR(VLOOKUP($A95,'CONCENTRADO DE CLAVES'!$H$10:$AU$732,G$8,FALSE),"")</f>
        <v>5</v>
      </c>
      <c r="H95" s="16">
        <f>IFERROR(VLOOKUP($A95,'CONCENTRADO DE CLAVES'!$H$10:$AU$732,H$8,FALSE),"")</f>
        <v>2</v>
      </c>
      <c r="I95" s="16">
        <f>IFERROR(VLOOKUP($A95,'CONCENTRADO DE CLAVES'!$H$10:$AU$732,I$8,FALSE),"")</f>
        <v>3</v>
      </c>
      <c r="J95" s="16">
        <f>IFERROR(VLOOKUP($A95,'CONCENTRADO DE CLAVES'!$H$10:$AU$732,J$8,FALSE),"")</f>
        <v>3</v>
      </c>
      <c r="K95" s="16" t="str">
        <f>IFERROR(VLOOKUP($A95,'CONCENTRADO DE CLAVES'!$H$10:$AU$732,K$8,FALSE),"")</f>
        <v>E</v>
      </c>
      <c r="L95" s="16">
        <f>IFERROR(VLOOKUP($A95,'CONCENTRADO DE CLAVES'!$H$10:$AU$732,L$8,FALSE),"")</f>
        <v>150</v>
      </c>
      <c r="M95" s="16">
        <f>IFERROR(VLOOKUP($A95,'CONCENTRADO DE CLAVES'!$H$10:$AU$732,M$8,FALSE),"")</f>
        <v>1</v>
      </c>
      <c r="N95" s="16">
        <f>IFERROR(VLOOKUP($A95,'CONCENTRADO DE CLAVES'!$H$10:$AU$732,N$8,FALSE),"")</f>
        <v>4152</v>
      </c>
      <c r="O95" s="16">
        <f>IFERROR(VLOOKUP($A95,'CONCENTRADO DE CLAVES'!$H$10:$AU$732,O$8,FALSE),"")</f>
        <v>0</v>
      </c>
      <c r="P95" s="16">
        <f>IFERROR(VLOOKUP($A95,'CONCENTRADO DE CLAVES'!$H$10:$AU$732,P$8,FALSE),"")</f>
        <v>5</v>
      </c>
      <c r="Q95" s="16">
        <f>IFERROR(VLOOKUP($A95,'CONCENTRADO DE CLAVES'!$H$10:$AU$732,Q$8,FALSE),"")</f>
        <v>1315</v>
      </c>
      <c r="R95" s="16">
        <f>IFERROR(VLOOKUP($A95,'CONCENTRADO DE CLAVES'!$H$10:$AU$732,R$8,FALSE),"")</f>
        <v>1</v>
      </c>
      <c r="S95" s="16">
        <f>IFERROR(VLOOKUP($A95,'CONCENTRADO DE CLAVES'!$H$10:$AU$732,S$8,FALSE),"")</f>
        <v>3</v>
      </c>
      <c r="T95" s="16">
        <f>IFERROR(VLOOKUP($A95,'CONCENTRADO DE CLAVES'!$H$10:$AU$732,T$8,FALSE),"")</f>
        <v>118</v>
      </c>
      <c r="U95" s="98" t="str">
        <f>IFERROR(VLOOKUP($A95,'CONCENTRADO DE CLAVES'!$H$10:$AU$732,U$8,FALSE),"")</f>
        <v>21121040110015225233E15001415200501315103118</v>
      </c>
      <c r="V95" s="31" t="str">
        <f>IFERROR(VLOOKUP($A95,'CONCENTRADO DE CLAVES'!$H$10:$AU$732,V$8,FALSE),"")</f>
        <v>COBAEJ</v>
      </c>
      <c r="W95" s="13">
        <f>IFERROR(VLOOKUP($A95,'CONCENTRADO DE CLAVES'!$H$10:$AU$732,W$8,FALSE),"")</f>
        <v>0</v>
      </c>
      <c r="X95" s="13">
        <f>IFERROR(VLOOKUP($A95,'CONCENTRADO DE CLAVES'!$H$10:$AU$732,X$8,FALSE),"")</f>
        <v>0</v>
      </c>
      <c r="Y95" s="13">
        <f>IFERROR(VLOOKUP($A95,'CONCENTRADO DE CLAVES'!$H$10:$AU$732,Y$8,FALSE),"")</f>
        <v>0</v>
      </c>
      <c r="Z95" s="37">
        <f>IFERROR(VLOOKUP($A95,'CONCENTRADO DE CLAVES'!$H$10:$AU$732,Z$8,FALSE),"")</f>
        <v>0</v>
      </c>
      <c r="AA95" s="13">
        <f>IFERROR(VLOOKUP($A95,'CONCENTRADO DE CLAVES'!$H$10:$AU$732,AA$8,FALSE),"")</f>
        <v>0</v>
      </c>
      <c r="AB95" s="13">
        <f>IFERROR(VLOOKUP($A95,'CONCENTRADO DE CLAVES'!$H$10:$AU$732,AB$8,FALSE),"")</f>
        <v>0</v>
      </c>
      <c r="AC95" s="13">
        <f>IFERROR(VLOOKUP($A95,'CONCENTRADO DE CLAVES'!$H$10:$AU$732,AC$8,FALSE),"")</f>
        <v>0</v>
      </c>
      <c r="AD95" s="37">
        <f>IFERROR(VLOOKUP($A95,'CONCENTRADO DE CLAVES'!$H$10:$AU$732,AD$8,FALSE),"")</f>
        <v>0</v>
      </c>
      <c r="AE95" s="13">
        <f>IFERROR(VLOOKUP($A95,'CONCENTRADO DE CLAVES'!$H$10:$AU$732,AE$8,FALSE),"")</f>
        <v>0</v>
      </c>
      <c r="AF95" s="13">
        <f>IFERROR(VLOOKUP($A95,'CONCENTRADO DE CLAVES'!$H$10:$AU$732,AF$8,FALSE),"")</f>
        <v>0</v>
      </c>
      <c r="AG95" s="13">
        <f>IFERROR(VLOOKUP($A95,'CONCENTRADO DE CLAVES'!$H$10:$AU$732,AG$8,FALSE),"")</f>
        <v>2774.97</v>
      </c>
      <c r="AH95" s="37">
        <f>IFERROR(VLOOKUP($A95,'CONCENTRADO DE CLAVES'!$H$10:$AU$732,AH$8,FALSE),"")</f>
        <v>2774.97</v>
      </c>
      <c r="AI95" s="13">
        <f>IFERROR(VLOOKUP($A95,'CONCENTRADO DE CLAVES'!$H$10:$AU$732,AI$8,FALSE),"")</f>
        <v>0</v>
      </c>
      <c r="AJ95" s="13">
        <f>IFERROR(VLOOKUP($A95,'CONCENTRADO DE CLAVES'!$H$10:$AU$732,AJ$8,FALSE),"")</f>
        <v>335</v>
      </c>
      <c r="AK95" s="13">
        <f>IFERROR(VLOOKUP($A95,'CONCENTRADO DE CLAVES'!$H$10:$AU$732,AK$8,FALSE),"")</f>
        <v>452.53</v>
      </c>
      <c r="AL95" s="37">
        <f>IFERROR(VLOOKUP($A95,'CONCENTRADO DE CLAVES'!$H$10:$AU$732,AL$8,FALSE),"")</f>
        <v>787.53</v>
      </c>
      <c r="AM95" s="69">
        <f>IFERROR(VLOOKUP($A95,'CONCENTRADO DE CLAVES'!$H$10:$AU$732,AM$8,FALSE),"")</f>
        <v>3562.5</v>
      </c>
    </row>
    <row r="96" spans="1:39" x14ac:dyDescent="0.25">
      <c r="A96" s="15">
        <v>87</v>
      </c>
      <c r="B96" s="16" t="str">
        <f>IFERROR(VLOOKUP($A96,'CONCENTRADO DE CLAVES'!$H$10:$AU$732,B$8,FALSE),"")</f>
        <v>21121</v>
      </c>
      <c r="C96" s="16">
        <f>IFERROR(VLOOKUP($A96,'CONCENTRADO DE CLAVES'!$H$10:$AU$732,C$8,FALSE),"")</f>
        <v>4</v>
      </c>
      <c r="D96" s="16">
        <f>IFERROR(VLOOKUP($A96,'CONCENTRADO DE CLAVES'!$H$10:$AU$732,D$8,FALSE),"")</f>
        <v>11</v>
      </c>
      <c r="E96" s="16">
        <f>IFERROR(VLOOKUP($A96,'CONCENTRADO DE CLAVES'!$H$10:$AU$732,E$8,FALSE),"")</f>
        <v>152</v>
      </c>
      <c r="F96" s="16">
        <f>IFERROR(VLOOKUP($A96,'CONCENTRADO DE CLAVES'!$H$10:$AU$732,F$8,FALSE),"")</f>
        <v>2</v>
      </c>
      <c r="G96" s="16">
        <f>IFERROR(VLOOKUP($A96,'CONCENTRADO DE CLAVES'!$H$10:$AU$732,G$8,FALSE),"")</f>
        <v>5</v>
      </c>
      <c r="H96" s="16">
        <f>IFERROR(VLOOKUP($A96,'CONCENTRADO DE CLAVES'!$H$10:$AU$732,H$8,FALSE),"")</f>
        <v>2</v>
      </c>
      <c r="I96" s="16">
        <f>IFERROR(VLOOKUP($A96,'CONCENTRADO DE CLAVES'!$H$10:$AU$732,I$8,FALSE),"")</f>
        <v>3</v>
      </c>
      <c r="J96" s="16">
        <f>IFERROR(VLOOKUP($A96,'CONCENTRADO DE CLAVES'!$H$10:$AU$732,J$8,FALSE),"")</f>
        <v>3</v>
      </c>
      <c r="K96" s="16" t="str">
        <f>IFERROR(VLOOKUP($A96,'CONCENTRADO DE CLAVES'!$H$10:$AU$732,K$8,FALSE),"")</f>
        <v>E</v>
      </c>
      <c r="L96" s="16">
        <f>IFERROR(VLOOKUP($A96,'CONCENTRADO DE CLAVES'!$H$10:$AU$732,L$8,FALSE),"")</f>
        <v>150</v>
      </c>
      <c r="M96" s="16">
        <f>IFERROR(VLOOKUP($A96,'CONCENTRADO DE CLAVES'!$H$10:$AU$732,M$8,FALSE),"")</f>
        <v>1</v>
      </c>
      <c r="N96" s="16">
        <f>IFERROR(VLOOKUP($A96,'CONCENTRADO DE CLAVES'!$H$10:$AU$732,N$8,FALSE),"")</f>
        <v>4152</v>
      </c>
      <c r="O96" s="16">
        <f>IFERROR(VLOOKUP($A96,'CONCENTRADO DE CLAVES'!$H$10:$AU$732,O$8,FALSE),"")</f>
        <v>0</v>
      </c>
      <c r="P96" s="16">
        <f>IFERROR(VLOOKUP($A96,'CONCENTRADO DE CLAVES'!$H$10:$AU$732,P$8,FALSE),"")</f>
        <v>5</v>
      </c>
      <c r="Q96" s="16">
        <f>IFERROR(VLOOKUP($A96,'CONCENTRADO DE CLAVES'!$H$10:$AU$732,Q$8,FALSE),"")</f>
        <v>1315</v>
      </c>
      <c r="R96" s="16">
        <f>IFERROR(VLOOKUP($A96,'CONCENTRADO DE CLAVES'!$H$10:$AU$732,R$8,FALSE),"")</f>
        <v>1</v>
      </c>
      <c r="S96" s="16">
        <f>IFERROR(VLOOKUP($A96,'CONCENTRADO DE CLAVES'!$H$10:$AU$732,S$8,FALSE),"")</f>
        <v>3</v>
      </c>
      <c r="T96" s="16">
        <f>IFERROR(VLOOKUP($A96,'CONCENTRADO DE CLAVES'!$H$10:$AU$732,T$8,FALSE),"")</f>
        <v>46</v>
      </c>
      <c r="U96" s="98" t="str">
        <f>IFERROR(VLOOKUP($A96,'CONCENTRADO DE CLAVES'!$H$10:$AU$732,U$8,FALSE),"")</f>
        <v>21121040110015225233E15001415200501315103046</v>
      </c>
      <c r="V96" s="31" t="str">
        <f>IFERROR(VLOOKUP($A96,'CONCENTRADO DE CLAVES'!$H$10:$AU$732,V$8,FALSE),"")</f>
        <v>COBAEJ</v>
      </c>
      <c r="W96" s="13">
        <f>IFERROR(VLOOKUP($A96,'CONCENTRADO DE CLAVES'!$H$10:$AU$732,W$8,FALSE),"")</f>
        <v>0</v>
      </c>
      <c r="X96" s="13">
        <f>IFERROR(VLOOKUP($A96,'CONCENTRADO DE CLAVES'!$H$10:$AU$732,X$8,FALSE),"")</f>
        <v>0</v>
      </c>
      <c r="Y96" s="13">
        <f>IFERROR(VLOOKUP($A96,'CONCENTRADO DE CLAVES'!$H$10:$AU$732,Y$8,FALSE),"")</f>
        <v>0</v>
      </c>
      <c r="Z96" s="37">
        <f>IFERROR(VLOOKUP($A96,'CONCENTRADO DE CLAVES'!$H$10:$AU$732,Z$8,FALSE),"")</f>
        <v>0</v>
      </c>
      <c r="AA96" s="13">
        <f>IFERROR(VLOOKUP($A96,'CONCENTRADO DE CLAVES'!$H$10:$AU$732,AA$8,FALSE),"")</f>
        <v>0</v>
      </c>
      <c r="AB96" s="13">
        <f>IFERROR(VLOOKUP($A96,'CONCENTRADO DE CLAVES'!$H$10:$AU$732,AB$8,FALSE),"")</f>
        <v>0</v>
      </c>
      <c r="AC96" s="13">
        <f>IFERROR(VLOOKUP($A96,'CONCENTRADO DE CLAVES'!$H$10:$AU$732,AC$8,FALSE),"")</f>
        <v>0</v>
      </c>
      <c r="AD96" s="37">
        <f>IFERROR(VLOOKUP($A96,'CONCENTRADO DE CLAVES'!$H$10:$AU$732,AD$8,FALSE),"")</f>
        <v>0</v>
      </c>
      <c r="AE96" s="13">
        <f>IFERROR(VLOOKUP($A96,'CONCENTRADO DE CLAVES'!$H$10:$AU$732,AE$8,FALSE),"")</f>
        <v>0</v>
      </c>
      <c r="AF96" s="13">
        <f>IFERROR(VLOOKUP($A96,'CONCENTRADO DE CLAVES'!$H$10:$AU$732,AF$8,FALSE),"")</f>
        <v>0</v>
      </c>
      <c r="AG96" s="13">
        <f>IFERROR(VLOOKUP($A96,'CONCENTRADO DE CLAVES'!$H$10:$AU$732,AG$8,FALSE),"")</f>
        <v>1752.61</v>
      </c>
      <c r="AH96" s="37">
        <f>IFERROR(VLOOKUP($A96,'CONCENTRADO DE CLAVES'!$H$10:$AU$732,AH$8,FALSE),"")</f>
        <v>1752.61</v>
      </c>
      <c r="AI96" s="13">
        <f>IFERROR(VLOOKUP($A96,'CONCENTRADO DE CLAVES'!$H$10:$AU$732,AI$8,FALSE),"")</f>
        <v>0</v>
      </c>
      <c r="AJ96" s="13">
        <f>IFERROR(VLOOKUP($A96,'CONCENTRADO DE CLAVES'!$H$10:$AU$732,AJ$8,FALSE),"")</f>
        <v>211.58</v>
      </c>
      <c r="AK96" s="13">
        <f>IFERROR(VLOOKUP($A96,'CONCENTRADO DE CLAVES'!$H$10:$AU$732,AK$8,FALSE),"")</f>
        <v>285.81</v>
      </c>
      <c r="AL96" s="37">
        <f>IFERROR(VLOOKUP($A96,'CONCENTRADO DE CLAVES'!$H$10:$AU$732,AL$8,FALSE),"")</f>
        <v>497.39</v>
      </c>
      <c r="AM96" s="69">
        <f>IFERROR(VLOOKUP($A96,'CONCENTRADO DE CLAVES'!$H$10:$AU$732,AM$8,FALSE),"")</f>
        <v>2250</v>
      </c>
    </row>
    <row r="97" spans="1:39" x14ac:dyDescent="0.25">
      <c r="A97" s="15">
        <v>88</v>
      </c>
      <c r="B97" s="16" t="str">
        <f>IFERROR(VLOOKUP($A97,'CONCENTRADO DE CLAVES'!$H$10:$AU$732,B$8,FALSE),"")</f>
        <v>21121</v>
      </c>
      <c r="C97" s="16">
        <f>IFERROR(VLOOKUP($A97,'CONCENTRADO DE CLAVES'!$H$10:$AU$732,C$8,FALSE),"")</f>
        <v>4</v>
      </c>
      <c r="D97" s="16">
        <f>IFERROR(VLOOKUP($A97,'CONCENTRADO DE CLAVES'!$H$10:$AU$732,D$8,FALSE),"")</f>
        <v>11</v>
      </c>
      <c r="E97" s="16">
        <f>IFERROR(VLOOKUP($A97,'CONCENTRADO DE CLAVES'!$H$10:$AU$732,E$8,FALSE),"")</f>
        <v>152</v>
      </c>
      <c r="F97" s="16">
        <f>IFERROR(VLOOKUP($A97,'CONCENTRADO DE CLAVES'!$H$10:$AU$732,F$8,FALSE),"")</f>
        <v>2</v>
      </c>
      <c r="G97" s="16">
        <f>IFERROR(VLOOKUP($A97,'CONCENTRADO DE CLAVES'!$H$10:$AU$732,G$8,FALSE),"")</f>
        <v>5</v>
      </c>
      <c r="H97" s="16">
        <f>IFERROR(VLOOKUP($A97,'CONCENTRADO DE CLAVES'!$H$10:$AU$732,H$8,FALSE),"")</f>
        <v>2</v>
      </c>
      <c r="I97" s="16">
        <f>IFERROR(VLOOKUP($A97,'CONCENTRADO DE CLAVES'!$H$10:$AU$732,I$8,FALSE),"")</f>
        <v>3</v>
      </c>
      <c r="J97" s="16">
        <f>IFERROR(VLOOKUP($A97,'CONCENTRADO DE CLAVES'!$H$10:$AU$732,J$8,FALSE),"")</f>
        <v>3</v>
      </c>
      <c r="K97" s="16" t="str">
        <f>IFERROR(VLOOKUP($A97,'CONCENTRADO DE CLAVES'!$H$10:$AU$732,K$8,FALSE),"")</f>
        <v>E</v>
      </c>
      <c r="L97" s="16">
        <f>IFERROR(VLOOKUP($A97,'CONCENTRADO DE CLAVES'!$H$10:$AU$732,L$8,FALSE),"")</f>
        <v>150</v>
      </c>
      <c r="M97" s="16">
        <f>IFERROR(VLOOKUP($A97,'CONCENTRADO DE CLAVES'!$H$10:$AU$732,M$8,FALSE),"")</f>
        <v>1</v>
      </c>
      <c r="N97" s="16">
        <f>IFERROR(VLOOKUP($A97,'CONCENTRADO DE CLAVES'!$H$10:$AU$732,N$8,FALSE),"")</f>
        <v>4152</v>
      </c>
      <c r="O97" s="16">
        <f>IFERROR(VLOOKUP($A97,'CONCENTRADO DE CLAVES'!$H$10:$AU$732,O$8,FALSE),"")</f>
        <v>0</v>
      </c>
      <c r="P97" s="16">
        <f>IFERROR(VLOOKUP($A97,'CONCENTRADO DE CLAVES'!$H$10:$AU$732,P$8,FALSE),"")</f>
        <v>5</v>
      </c>
      <c r="Q97" s="16">
        <f>IFERROR(VLOOKUP($A97,'CONCENTRADO DE CLAVES'!$H$10:$AU$732,Q$8,FALSE),"")</f>
        <v>1315</v>
      </c>
      <c r="R97" s="16">
        <f>IFERROR(VLOOKUP($A97,'CONCENTRADO DE CLAVES'!$H$10:$AU$732,R$8,FALSE),"")</f>
        <v>1</v>
      </c>
      <c r="S97" s="16">
        <f>IFERROR(VLOOKUP($A97,'CONCENTRADO DE CLAVES'!$H$10:$AU$732,S$8,FALSE),"")</f>
        <v>2</v>
      </c>
      <c r="T97" s="16">
        <f>IFERROR(VLOOKUP($A97,'CONCENTRADO DE CLAVES'!$H$10:$AU$732,T$8,FALSE),"")</f>
        <v>53</v>
      </c>
      <c r="U97" s="98" t="str">
        <f>IFERROR(VLOOKUP($A97,'CONCENTRADO DE CLAVES'!$H$10:$AU$732,U$8,FALSE),"")</f>
        <v>21121040110015225233E15001415200501315102053</v>
      </c>
      <c r="V97" s="31" t="str">
        <f>IFERROR(VLOOKUP($A97,'CONCENTRADO DE CLAVES'!$H$10:$AU$732,V$8,FALSE),"")</f>
        <v>COBAEJ</v>
      </c>
      <c r="W97" s="13">
        <f>IFERROR(VLOOKUP($A97,'CONCENTRADO DE CLAVES'!$H$10:$AU$732,W$8,FALSE),"")</f>
        <v>0</v>
      </c>
      <c r="X97" s="13">
        <f>IFERROR(VLOOKUP($A97,'CONCENTRADO DE CLAVES'!$H$10:$AU$732,X$8,FALSE),"")</f>
        <v>0</v>
      </c>
      <c r="Y97" s="13">
        <f>IFERROR(VLOOKUP($A97,'CONCENTRADO DE CLAVES'!$H$10:$AU$732,Y$8,FALSE),"")</f>
        <v>0</v>
      </c>
      <c r="Z97" s="37">
        <f>IFERROR(VLOOKUP($A97,'CONCENTRADO DE CLAVES'!$H$10:$AU$732,Z$8,FALSE),"")</f>
        <v>0</v>
      </c>
      <c r="AA97" s="13">
        <f>IFERROR(VLOOKUP($A97,'CONCENTRADO DE CLAVES'!$H$10:$AU$732,AA$8,FALSE),"")</f>
        <v>0</v>
      </c>
      <c r="AB97" s="13">
        <f>IFERROR(VLOOKUP($A97,'CONCENTRADO DE CLAVES'!$H$10:$AU$732,AB$8,FALSE),"")</f>
        <v>0</v>
      </c>
      <c r="AC97" s="13">
        <f>IFERROR(VLOOKUP($A97,'CONCENTRADO DE CLAVES'!$H$10:$AU$732,AC$8,FALSE),"")</f>
        <v>0</v>
      </c>
      <c r="AD97" s="37">
        <f>IFERROR(VLOOKUP($A97,'CONCENTRADO DE CLAVES'!$H$10:$AU$732,AD$8,FALSE),"")</f>
        <v>0</v>
      </c>
      <c r="AE97" s="13">
        <f>IFERROR(VLOOKUP($A97,'CONCENTRADO DE CLAVES'!$H$10:$AU$732,AE$8,FALSE),"")</f>
        <v>0</v>
      </c>
      <c r="AF97" s="13">
        <f>IFERROR(VLOOKUP($A97,'CONCENTRADO DE CLAVES'!$H$10:$AU$732,AF$8,FALSE),"")</f>
        <v>0</v>
      </c>
      <c r="AG97" s="13">
        <f>IFERROR(VLOOKUP($A97,'CONCENTRADO DE CLAVES'!$H$10:$AU$732,AG$8,FALSE),"")</f>
        <v>11099.9</v>
      </c>
      <c r="AH97" s="37">
        <f>IFERROR(VLOOKUP($A97,'CONCENTRADO DE CLAVES'!$H$10:$AU$732,AH$8,FALSE),"")</f>
        <v>11099.9</v>
      </c>
      <c r="AI97" s="13">
        <f>IFERROR(VLOOKUP($A97,'CONCENTRADO DE CLAVES'!$H$10:$AU$732,AI$8,FALSE),"")</f>
        <v>0</v>
      </c>
      <c r="AJ97" s="13">
        <f>IFERROR(VLOOKUP($A97,'CONCENTRADO DE CLAVES'!$H$10:$AU$732,AJ$8,FALSE),"")</f>
        <v>1339.94</v>
      </c>
      <c r="AK97" s="13">
        <f>IFERROR(VLOOKUP($A97,'CONCENTRADO DE CLAVES'!$H$10:$AU$732,AK$8,FALSE),"")</f>
        <v>1810.12</v>
      </c>
      <c r="AL97" s="37">
        <f>IFERROR(VLOOKUP($A97,'CONCENTRADO DE CLAVES'!$H$10:$AU$732,AL$8,FALSE),"")</f>
        <v>3150.06</v>
      </c>
      <c r="AM97" s="69">
        <f>IFERROR(VLOOKUP($A97,'CONCENTRADO DE CLAVES'!$H$10:$AU$732,AM$8,FALSE),"")</f>
        <v>14249.96</v>
      </c>
    </row>
    <row r="98" spans="1:39" x14ac:dyDescent="0.25">
      <c r="A98" s="15">
        <v>89</v>
      </c>
      <c r="B98" s="16" t="str">
        <f>IFERROR(VLOOKUP($A98,'CONCENTRADO DE CLAVES'!$H$10:$AU$732,B$8,FALSE),"")</f>
        <v>21121</v>
      </c>
      <c r="C98" s="16">
        <f>IFERROR(VLOOKUP($A98,'CONCENTRADO DE CLAVES'!$H$10:$AU$732,C$8,FALSE),"")</f>
        <v>4</v>
      </c>
      <c r="D98" s="16">
        <f>IFERROR(VLOOKUP($A98,'CONCENTRADO DE CLAVES'!$H$10:$AU$732,D$8,FALSE),"")</f>
        <v>11</v>
      </c>
      <c r="E98" s="16">
        <f>IFERROR(VLOOKUP($A98,'CONCENTRADO DE CLAVES'!$H$10:$AU$732,E$8,FALSE),"")</f>
        <v>152</v>
      </c>
      <c r="F98" s="16">
        <f>IFERROR(VLOOKUP($A98,'CONCENTRADO DE CLAVES'!$H$10:$AU$732,F$8,FALSE),"")</f>
        <v>2</v>
      </c>
      <c r="G98" s="16">
        <f>IFERROR(VLOOKUP($A98,'CONCENTRADO DE CLAVES'!$H$10:$AU$732,G$8,FALSE),"")</f>
        <v>5</v>
      </c>
      <c r="H98" s="16">
        <f>IFERROR(VLOOKUP($A98,'CONCENTRADO DE CLAVES'!$H$10:$AU$732,H$8,FALSE),"")</f>
        <v>2</v>
      </c>
      <c r="I98" s="16">
        <f>IFERROR(VLOOKUP($A98,'CONCENTRADO DE CLAVES'!$H$10:$AU$732,I$8,FALSE),"")</f>
        <v>3</v>
      </c>
      <c r="J98" s="16">
        <f>IFERROR(VLOOKUP($A98,'CONCENTRADO DE CLAVES'!$H$10:$AU$732,J$8,FALSE),"")</f>
        <v>3</v>
      </c>
      <c r="K98" s="16" t="str">
        <f>IFERROR(VLOOKUP($A98,'CONCENTRADO DE CLAVES'!$H$10:$AU$732,K$8,FALSE),"")</f>
        <v>E</v>
      </c>
      <c r="L98" s="16">
        <f>IFERROR(VLOOKUP($A98,'CONCENTRADO DE CLAVES'!$H$10:$AU$732,L$8,FALSE),"")</f>
        <v>150</v>
      </c>
      <c r="M98" s="16">
        <f>IFERROR(VLOOKUP($A98,'CONCENTRADO DE CLAVES'!$H$10:$AU$732,M$8,FALSE),"")</f>
        <v>1</v>
      </c>
      <c r="N98" s="16">
        <f>IFERROR(VLOOKUP($A98,'CONCENTRADO DE CLAVES'!$H$10:$AU$732,N$8,FALSE),"")</f>
        <v>4152</v>
      </c>
      <c r="O98" s="16">
        <f>IFERROR(VLOOKUP($A98,'CONCENTRADO DE CLAVES'!$H$10:$AU$732,O$8,FALSE),"")</f>
        <v>0</v>
      </c>
      <c r="P98" s="16">
        <f>IFERROR(VLOOKUP($A98,'CONCENTRADO DE CLAVES'!$H$10:$AU$732,P$8,FALSE),"")</f>
        <v>5</v>
      </c>
      <c r="Q98" s="16">
        <f>IFERROR(VLOOKUP($A98,'CONCENTRADO DE CLAVES'!$H$10:$AU$732,Q$8,FALSE),"")</f>
        <v>1315</v>
      </c>
      <c r="R98" s="16">
        <f>IFERROR(VLOOKUP($A98,'CONCENTRADO DE CLAVES'!$H$10:$AU$732,R$8,FALSE),"")</f>
        <v>1</v>
      </c>
      <c r="S98" s="16">
        <f>IFERROR(VLOOKUP($A98,'CONCENTRADO DE CLAVES'!$H$10:$AU$732,S$8,FALSE),"")</f>
        <v>2</v>
      </c>
      <c r="T98" s="16">
        <f>IFERROR(VLOOKUP($A98,'CONCENTRADO DE CLAVES'!$H$10:$AU$732,T$8,FALSE),"")</f>
        <v>116</v>
      </c>
      <c r="U98" s="98" t="str">
        <f>IFERROR(VLOOKUP($A98,'CONCENTRADO DE CLAVES'!$H$10:$AU$732,U$8,FALSE),"")</f>
        <v>21121040110015225233E15001415200501315102116</v>
      </c>
      <c r="V98" s="31" t="str">
        <f>IFERROR(VLOOKUP($A98,'CONCENTRADO DE CLAVES'!$H$10:$AU$732,V$8,FALSE),"")</f>
        <v>COBAEJ</v>
      </c>
      <c r="W98" s="13">
        <f>IFERROR(VLOOKUP($A98,'CONCENTRADO DE CLAVES'!$H$10:$AU$732,W$8,FALSE),"")</f>
        <v>0</v>
      </c>
      <c r="X98" s="13">
        <f>IFERROR(VLOOKUP($A98,'CONCENTRADO DE CLAVES'!$H$10:$AU$732,X$8,FALSE),"")</f>
        <v>0</v>
      </c>
      <c r="Y98" s="13">
        <f>IFERROR(VLOOKUP($A98,'CONCENTRADO DE CLAVES'!$H$10:$AU$732,Y$8,FALSE),"")</f>
        <v>0</v>
      </c>
      <c r="Z98" s="37">
        <f>IFERROR(VLOOKUP($A98,'CONCENTRADO DE CLAVES'!$H$10:$AU$732,Z$8,FALSE),"")</f>
        <v>0</v>
      </c>
      <c r="AA98" s="13">
        <f>IFERROR(VLOOKUP($A98,'CONCENTRADO DE CLAVES'!$H$10:$AU$732,AA$8,FALSE),"")</f>
        <v>0</v>
      </c>
      <c r="AB98" s="13">
        <f>IFERROR(VLOOKUP($A98,'CONCENTRADO DE CLAVES'!$H$10:$AU$732,AB$8,FALSE),"")</f>
        <v>0</v>
      </c>
      <c r="AC98" s="13">
        <f>IFERROR(VLOOKUP($A98,'CONCENTRADO DE CLAVES'!$H$10:$AU$732,AC$8,FALSE),"")</f>
        <v>0</v>
      </c>
      <c r="AD98" s="37">
        <f>IFERROR(VLOOKUP($A98,'CONCENTRADO DE CLAVES'!$H$10:$AU$732,AD$8,FALSE),"")</f>
        <v>0</v>
      </c>
      <c r="AE98" s="13">
        <f>IFERROR(VLOOKUP($A98,'CONCENTRADO DE CLAVES'!$H$10:$AU$732,AE$8,FALSE),"")</f>
        <v>0</v>
      </c>
      <c r="AF98" s="13">
        <f>IFERROR(VLOOKUP($A98,'CONCENTRADO DE CLAVES'!$H$10:$AU$732,AF$8,FALSE),"")</f>
        <v>0</v>
      </c>
      <c r="AG98" s="13">
        <f>IFERROR(VLOOKUP($A98,'CONCENTRADO DE CLAVES'!$H$10:$AU$732,AG$8,FALSE),"")</f>
        <v>2774.97</v>
      </c>
      <c r="AH98" s="37">
        <f>IFERROR(VLOOKUP($A98,'CONCENTRADO DE CLAVES'!$H$10:$AU$732,AH$8,FALSE),"")</f>
        <v>2774.97</v>
      </c>
      <c r="AI98" s="13">
        <f>IFERROR(VLOOKUP($A98,'CONCENTRADO DE CLAVES'!$H$10:$AU$732,AI$8,FALSE),"")</f>
        <v>0</v>
      </c>
      <c r="AJ98" s="13">
        <f>IFERROR(VLOOKUP($A98,'CONCENTRADO DE CLAVES'!$H$10:$AU$732,AJ$8,FALSE),"")</f>
        <v>335</v>
      </c>
      <c r="AK98" s="13">
        <f>IFERROR(VLOOKUP($A98,'CONCENTRADO DE CLAVES'!$H$10:$AU$732,AK$8,FALSE),"")</f>
        <v>452.53</v>
      </c>
      <c r="AL98" s="37">
        <f>IFERROR(VLOOKUP($A98,'CONCENTRADO DE CLAVES'!$H$10:$AU$732,AL$8,FALSE),"")</f>
        <v>787.53</v>
      </c>
      <c r="AM98" s="69">
        <f>IFERROR(VLOOKUP($A98,'CONCENTRADO DE CLAVES'!$H$10:$AU$732,AM$8,FALSE),"")</f>
        <v>3562.5</v>
      </c>
    </row>
    <row r="99" spans="1:39" x14ac:dyDescent="0.25">
      <c r="A99" s="15">
        <v>90</v>
      </c>
      <c r="B99" s="16" t="str">
        <f>IFERROR(VLOOKUP($A99,'CONCENTRADO DE CLAVES'!$H$10:$AU$732,B$8,FALSE),"")</f>
        <v>21121</v>
      </c>
      <c r="C99" s="16">
        <f>IFERROR(VLOOKUP($A99,'CONCENTRADO DE CLAVES'!$H$10:$AU$732,C$8,FALSE),"")</f>
        <v>4</v>
      </c>
      <c r="D99" s="16">
        <f>IFERROR(VLOOKUP($A99,'CONCENTRADO DE CLAVES'!$H$10:$AU$732,D$8,FALSE),"")</f>
        <v>11</v>
      </c>
      <c r="E99" s="16">
        <f>IFERROR(VLOOKUP($A99,'CONCENTRADO DE CLAVES'!$H$10:$AU$732,E$8,FALSE),"")</f>
        <v>152</v>
      </c>
      <c r="F99" s="16">
        <f>IFERROR(VLOOKUP($A99,'CONCENTRADO DE CLAVES'!$H$10:$AU$732,F$8,FALSE),"")</f>
        <v>2</v>
      </c>
      <c r="G99" s="16">
        <f>IFERROR(VLOOKUP($A99,'CONCENTRADO DE CLAVES'!$H$10:$AU$732,G$8,FALSE),"")</f>
        <v>5</v>
      </c>
      <c r="H99" s="16">
        <f>IFERROR(VLOOKUP($A99,'CONCENTRADO DE CLAVES'!$H$10:$AU$732,H$8,FALSE),"")</f>
        <v>2</v>
      </c>
      <c r="I99" s="16">
        <f>IFERROR(VLOOKUP($A99,'CONCENTRADO DE CLAVES'!$H$10:$AU$732,I$8,FALSE),"")</f>
        <v>3</v>
      </c>
      <c r="J99" s="16">
        <f>IFERROR(VLOOKUP($A99,'CONCENTRADO DE CLAVES'!$H$10:$AU$732,J$8,FALSE),"")</f>
        <v>3</v>
      </c>
      <c r="K99" s="16" t="str">
        <f>IFERROR(VLOOKUP($A99,'CONCENTRADO DE CLAVES'!$H$10:$AU$732,K$8,FALSE),"")</f>
        <v>E</v>
      </c>
      <c r="L99" s="16">
        <f>IFERROR(VLOOKUP($A99,'CONCENTRADO DE CLAVES'!$H$10:$AU$732,L$8,FALSE),"")</f>
        <v>150</v>
      </c>
      <c r="M99" s="16">
        <f>IFERROR(VLOOKUP($A99,'CONCENTRADO DE CLAVES'!$H$10:$AU$732,M$8,FALSE),"")</f>
        <v>1</v>
      </c>
      <c r="N99" s="16">
        <f>IFERROR(VLOOKUP($A99,'CONCENTRADO DE CLAVES'!$H$10:$AU$732,N$8,FALSE),"")</f>
        <v>4152</v>
      </c>
      <c r="O99" s="16">
        <f>IFERROR(VLOOKUP($A99,'CONCENTRADO DE CLAVES'!$H$10:$AU$732,O$8,FALSE),"")</f>
        <v>0</v>
      </c>
      <c r="P99" s="16">
        <f>IFERROR(VLOOKUP($A99,'CONCENTRADO DE CLAVES'!$H$10:$AU$732,P$8,FALSE),"")</f>
        <v>5</v>
      </c>
      <c r="Q99" s="16">
        <f>IFERROR(VLOOKUP($A99,'CONCENTRADO DE CLAVES'!$H$10:$AU$732,Q$8,FALSE),"")</f>
        <v>1315</v>
      </c>
      <c r="R99" s="16">
        <f>IFERROR(VLOOKUP($A99,'CONCENTRADO DE CLAVES'!$H$10:$AU$732,R$8,FALSE),"")</f>
        <v>1</v>
      </c>
      <c r="S99" s="16">
        <f>IFERROR(VLOOKUP($A99,'CONCENTRADO DE CLAVES'!$H$10:$AU$732,S$8,FALSE),"")</f>
        <v>2</v>
      </c>
      <c r="T99" s="16">
        <f>IFERROR(VLOOKUP($A99,'CONCENTRADO DE CLAVES'!$H$10:$AU$732,T$8,FALSE),"")</f>
        <v>109</v>
      </c>
      <c r="U99" s="98" t="str">
        <f>IFERROR(VLOOKUP($A99,'CONCENTRADO DE CLAVES'!$H$10:$AU$732,U$8,FALSE),"")</f>
        <v>21121040110015225233E15001415200501315102109</v>
      </c>
      <c r="V99" s="31" t="str">
        <f>IFERROR(VLOOKUP($A99,'CONCENTRADO DE CLAVES'!$H$10:$AU$732,V$8,FALSE),"")</f>
        <v>COBAEJ</v>
      </c>
      <c r="W99" s="13">
        <f>IFERROR(VLOOKUP($A99,'CONCENTRADO DE CLAVES'!$H$10:$AU$732,W$8,FALSE),"")</f>
        <v>0</v>
      </c>
      <c r="X99" s="13">
        <f>IFERROR(VLOOKUP($A99,'CONCENTRADO DE CLAVES'!$H$10:$AU$732,X$8,FALSE),"")</f>
        <v>0</v>
      </c>
      <c r="Y99" s="13">
        <f>IFERROR(VLOOKUP($A99,'CONCENTRADO DE CLAVES'!$H$10:$AU$732,Y$8,FALSE),"")</f>
        <v>0</v>
      </c>
      <c r="Z99" s="37">
        <f>IFERROR(VLOOKUP($A99,'CONCENTRADO DE CLAVES'!$H$10:$AU$732,Z$8,FALSE),"")</f>
        <v>0</v>
      </c>
      <c r="AA99" s="13">
        <f>IFERROR(VLOOKUP($A99,'CONCENTRADO DE CLAVES'!$H$10:$AU$732,AA$8,FALSE),"")</f>
        <v>0</v>
      </c>
      <c r="AB99" s="13">
        <f>IFERROR(VLOOKUP($A99,'CONCENTRADO DE CLAVES'!$H$10:$AU$732,AB$8,FALSE),"")</f>
        <v>0</v>
      </c>
      <c r="AC99" s="13">
        <f>IFERROR(VLOOKUP($A99,'CONCENTRADO DE CLAVES'!$H$10:$AU$732,AC$8,FALSE),"")</f>
        <v>0</v>
      </c>
      <c r="AD99" s="37">
        <f>IFERROR(VLOOKUP($A99,'CONCENTRADO DE CLAVES'!$H$10:$AU$732,AD$8,FALSE),"")</f>
        <v>0</v>
      </c>
      <c r="AE99" s="13">
        <f>IFERROR(VLOOKUP($A99,'CONCENTRADO DE CLAVES'!$H$10:$AU$732,AE$8,FALSE),"")</f>
        <v>0</v>
      </c>
      <c r="AF99" s="13">
        <f>IFERROR(VLOOKUP($A99,'CONCENTRADO DE CLAVES'!$H$10:$AU$732,AF$8,FALSE),"")</f>
        <v>0</v>
      </c>
      <c r="AG99" s="13">
        <f>IFERROR(VLOOKUP($A99,'CONCENTRADO DE CLAVES'!$H$10:$AU$732,AG$8,FALSE),"")</f>
        <v>2774.97</v>
      </c>
      <c r="AH99" s="37">
        <f>IFERROR(VLOOKUP($A99,'CONCENTRADO DE CLAVES'!$H$10:$AU$732,AH$8,FALSE),"")</f>
        <v>2774.97</v>
      </c>
      <c r="AI99" s="13">
        <f>IFERROR(VLOOKUP($A99,'CONCENTRADO DE CLAVES'!$H$10:$AU$732,AI$8,FALSE),"")</f>
        <v>0</v>
      </c>
      <c r="AJ99" s="13">
        <f>IFERROR(VLOOKUP($A99,'CONCENTRADO DE CLAVES'!$H$10:$AU$732,AJ$8,FALSE),"")</f>
        <v>335</v>
      </c>
      <c r="AK99" s="13">
        <f>IFERROR(VLOOKUP($A99,'CONCENTRADO DE CLAVES'!$H$10:$AU$732,AK$8,FALSE),"")</f>
        <v>452.53</v>
      </c>
      <c r="AL99" s="37">
        <f>IFERROR(VLOOKUP($A99,'CONCENTRADO DE CLAVES'!$H$10:$AU$732,AL$8,FALSE),"")</f>
        <v>787.53</v>
      </c>
      <c r="AM99" s="69">
        <f>IFERROR(VLOOKUP($A99,'CONCENTRADO DE CLAVES'!$H$10:$AU$732,AM$8,FALSE),"")</f>
        <v>3562.5</v>
      </c>
    </row>
    <row r="100" spans="1:39" x14ac:dyDescent="0.25">
      <c r="A100" s="15">
        <v>91</v>
      </c>
      <c r="B100" s="16" t="str">
        <f>IFERROR(VLOOKUP($A100,'CONCENTRADO DE CLAVES'!$H$10:$AU$732,B$8,FALSE),"")</f>
        <v>21121</v>
      </c>
      <c r="C100" s="16">
        <f>IFERROR(VLOOKUP($A100,'CONCENTRADO DE CLAVES'!$H$10:$AU$732,C$8,FALSE),"")</f>
        <v>4</v>
      </c>
      <c r="D100" s="16">
        <f>IFERROR(VLOOKUP($A100,'CONCENTRADO DE CLAVES'!$H$10:$AU$732,D$8,FALSE),"")</f>
        <v>11</v>
      </c>
      <c r="E100" s="16">
        <f>IFERROR(VLOOKUP($A100,'CONCENTRADO DE CLAVES'!$H$10:$AU$732,E$8,FALSE),"")</f>
        <v>152</v>
      </c>
      <c r="F100" s="16">
        <f>IFERROR(VLOOKUP($A100,'CONCENTRADO DE CLAVES'!$H$10:$AU$732,F$8,FALSE),"")</f>
        <v>2</v>
      </c>
      <c r="G100" s="16">
        <f>IFERROR(VLOOKUP($A100,'CONCENTRADO DE CLAVES'!$H$10:$AU$732,G$8,FALSE),"")</f>
        <v>5</v>
      </c>
      <c r="H100" s="16">
        <f>IFERROR(VLOOKUP($A100,'CONCENTRADO DE CLAVES'!$H$10:$AU$732,H$8,FALSE),"")</f>
        <v>2</v>
      </c>
      <c r="I100" s="16">
        <f>IFERROR(VLOOKUP($A100,'CONCENTRADO DE CLAVES'!$H$10:$AU$732,I$8,FALSE),"")</f>
        <v>3</v>
      </c>
      <c r="J100" s="16">
        <f>IFERROR(VLOOKUP($A100,'CONCENTRADO DE CLAVES'!$H$10:$AU$732,J$8,FALSE),"")</f>
        <v>3</v>
      </c>
      <c r="K100" s="16" t="str">
        <f>IFERROR(VLOOKUP($A100,'CONCENTRADO DE CLAVES'!$H$10:$AU$732,K$8,FALSE),"")</f>
        <v>E</v>
      </c>
      <c r="L100" s="16">
        <f>IFERROR(VLOOKUP($A100,'CONCENTRADO DE CLAVES'!$H$10:$AU$732,L$8,FALSE),"")</f>
        <v>150</v>
      </c>
      <c r="M100" s="16">
        <f>IFERROR(VLOOKUP($A100,'CONCENTRADO DE CLAVES'!$H$10:$AU$732,M$8,FALSE),"")</f>
        <v>1</v>
      </c>
      <c r="N100" s="16">
        <f>IFERROR(VLOOKUP($A100,'CONCENTRADO DE CLAVES'!$H$10:$AU$732,N$8,FALSE),"")</f>
        <v>4152</v>
      </c>
      <c r="O100" s="16">
        <f>IFERROR(VLOOKUP($A100,'CONCENTRADO DE CLAVES'!$H$10:$AU$732,O$8,FALSE),"")</f>
        <v>0</v>
      </c>
      <c r="P100" s="16">
        <f>IFERROR(VLOOKUP($A100,'CONCENTRADO DE CLAVES'!$H$10:$AU$732,P$8,FALSE),"")</f>
        <v>5</v>
      </c>
      <c r="Q100" s="16">
        <f>IFERROR(VLOOKUP($A100,'CONCENTRADO DE CLAVES'!$H$10:$AU$732,Q$8,FALSE),"")</f>
        <v>1315</v>
      </c>
      <c r="R100" s="16">
        <f>IFERROR(VLOOKUP($A100,'CONCENTRADO DE CLAVES'!$H$10:$AU$732,R$8,FALSE),"")</f>
        <v>1</v>
      </c>
      <c r="S100" s="16">
        <f>IFERROR(VLOOKUP($A100,'CONCENTRADO DE CLAVES'!$H$10:$AU$732,S$8,FALSE),"")</f>
        <v>2</v>
      </c>
      <c r="T100" s="16">
        <f>IFERROR(VLOOKUP($A100,'CONCENTRADO DE CLAVES'!$H$10:$AU$732,T$8,FALSE),"")</f>
        <v>91</v>
      </c>
      <c r="U100" s="98" t="str">
        <f>IFERROR(VLOOKUP($A100,'CONCENTRADO DE CLAVES'!$H$10:$AU$732,U$8,FALSE),"")</f>
        <v>21121040110015225233E15001415200501315102091</v>
      </c>
      <c r="V100" s="31" t="str">
        <f>IFERROR(VLOOKUP($A100,'CONCENTRADO DE CLAVES'!$H$10:$AU$732,V$8,FALSE),"")</f>
        <v>COBAEJ</v>
      </c>
      <c r="W100" s="13">
        <f>IFERROR(VLOOKUP($A100,'CONCENTRADO DE CLAVES'!$H$10:$AU$732,W$8,FALSE),"")</f>
        <v>0</v>
      </c>
      <c r="X100" s="13">
        <f>IFERROR(VLOOKUP($A100,'CONCENTRADO DE CLAVES'!$H$10:$AU$732,X$8,FALSE),"")</f>
        <v>0</v>
      </c>
      <c r="Y100" s="13">
        <f>IFERROR(VLOOKUP($A100,'CONCENTRADO DE CLAVES'!$H$10:$AU$732,Y$8,FALSE),"")</f>
        <v>0</v>
      </c>
      <c r="Z100" s="37">
        <f>IFERROR(VLOOKUP($A100,'CONCENTRADO DE CLAVES'!$H$10:$AU$732,Z$8,FALSE),"")</f>
        <v>0</v>
      </c>
      <c r="AA100" s="13">
        <f>IFERROR(VLOOKUP($A100,'CONCENTRADO DE CLAVES'!$H$10:$AU$732,AA$8,FALSE),"")</f>
        <v>0</v>
      </c>
      <c r="AB100" s="13">
        <f>IFERROR(VLOOKUP($A100,'CONCENTRADO DE CLAVES'!$H$10:$AU$732,AB$8,FALSE),"")</f>
        <v>0</v>
      </c>
      <c r="AC100" s="13">
        <f>IFERROR(VLOOKUP($A100,'CONCENTRADO DE CLAVES'!$H$10:$AU$732,AC$8,FALSE),"")</f>
        <v>0</v>
      </c>
      <c r="AD100" s="37">
        <f>IFERROR(VLOOKUP($A100,'CONCENTRADO DE CLAVES'!$H$10:$AU$732,AD$8,FALSE),"")</f>
        <v>0</v>
      </c>
      <c r="AE100" s="13">
        <f>IFERROR(VLOOKUP($A100,'CONCENTRADO DE CLAVES'!$H$10:$AU$732,AE$8,FALSE),"")</f>
        <v>0</v>
      </c>
      <c r="AF100" s="13">
        <f>IFERROR(VLOOKUP($A100,'CONCENTRADO DE CLAVES'!$H$10:$AU$732,AF$8,FALSE),"")</f>
        <v>0</v>
      </c>
      <c r="AG100" s="13">
        <f>IFERROR(VLOOKUP($A100,'CONCENTRADO DE CLAVES'!$H$10:$AU$732,AG$8,FALSE),"")</f>
        <v>5549.95</v>
      </c>
      <c r="AH100" s="37">
        <f>IFERROR(VLOOKUP($A100,'CONCENTRADO DE CLAVES'!$H$10:$AU$732,AH$8,FALSE),"")</f>
        <v>5549.95</v>
      </c>
      <c r="AI100" s="13">
        <f>IFERROR(VLOOKUP($A100,'CONCENTRADO DE CLAVES'!$H$10:$AU$732,AI$8,FALSE),"")</f>
        <v>0</v>
      </c>
      <c r="AJ100" s="13">
        <f>IFERROR(VLOOKUP($A100,'CONCENTRADO DE CLAVES'!$H$10:$AU$732,AJ$8,FALSE),"")</f>
        <v>670</v>
      </c>
      <c r="AK100" s="13">
        <f>IFERROR(VLOOKUP($A100,'CONCENTRADO DE CLAVES'!$H$10:$AU$732,AK$8,FALSE),"")</f>
        <v>905.06</v>
      </c>
      <c r="AL100" s="37">
        <f>IFERROR(VLOOKUP($A100,'CONCENTRADO DE CLAVES'!$H$10:$AU$732,AL$8,FALSE),"")</f>
        <v>1575.06</v>
      </c>
      <c r="AM100" s="69">
        <f>IFERROR(VLOOKUP($A100,'CONCENTRADO DE CLAVES'!$H$10:$AU$732,AM$8,FALSE),"")</f>
        <v>7125.01</v>
      </c>
    </row>
    <row r="101" spans="1:39" x14ac:dyDescent="0.25">
      <c r="A101" s="15">
        <v>92</v>
      </c>
      <c r="B101" s="16" t="str">
        <f>IFERROR(VLOOKUP($A101,'CONCENTRADO DE CLAVES'!$H$10:$AU$732,B$8,FALSE),"")</f>
        <v>21121</v>
      </c>
      <c r="C101" s="16">
        <f>IFERROR(VLOOKUP($A101,'CONCENTRADO DE CLAVES'!$H$10:$AU$732,C$8,FALSE),"")</f>
        <v>4</v>
      </c>
      <c r="D101" s="16">
        <f>IFERROR(VLOOKUP($A101,'CONCENTRADO DE CLAVES'!$H$10:$AU$732,D$8,FALSE),"")</f>
        <v>11</v>
      </c>
      <c r="E101" s="16">
        <f>IFERROR(VLOOKUP($A101,'CONCENTRADO DE CLAVES'!$H$10:$AU$732,E$8,FALSE),"")</f>
        <v>152</v>
      </c>
      <c r="F101" s="16">
        <f>IFERROR(VLOOKUP($A101,'CONCENTRADO DE CLAVES'!$H$10:$AU$732,F$8,FALSE),"")</f>
        <v>2</v>
      </c>
      <c r="G101" s="16">
        <f>IFERROR(VLOOKUP($A101,'CONCENTRADO DE CLAVES'!$H$10:$AU$732,G$8,FALSE),"")</f>
        <v>5</v>
      </c>
      <c r="H101" s="16">
        <f>IFERROR(VLOOKUP($A101,'CONCENTRADO DE CLAVES'!$H$10:$AU$732,H$8,FALSE),"")</f>
        <v>2</v>
      </c>
      <c r="I101" s="16">
        <f>IFERROR(VLOOKUP($A101,'CONCENTRADO DE CLAVES'!$H$10:$AU$732,I$8,FALSE),"")</f>
        <v>3</v>
      </c>
      <c r="J101" s="16">
        <f>IFERROR(VLOOKUP($A101,'CONCENTRADO DE CLAVES'!$H$10:$AU$732,J$8,FALSE),"")</f>
        <v>3</v>
      </c>
      <c r="K101" s="16" t="str">
        <f>IFERROR(VLOOKUP($A101,'CONCENTRADO DE CLAVES'!$H$10:$AU$732,K$8,FALSE),"")</f>
        <v>E</v>
      </c>
      <c r="L101" s="16">
        <f>IFERROR(VLOOKUP($A101,'CONCENTRADO DE CLAVES'!$H$10:$AU$732,L$8,FALSE),"")</f>
        <v>150</v>
      </c>
      <c r="M101" s="16">
        <f>IFERROR(VLOOKUP($A101,'CONCENTRADO DE CLAVES'!$H$10:$AU$732,M$8,FALSE),"")</f>
        <v>1</v>
      </c>
      <c r="N101" s="16">
        <f>IFERROR(VLOOKUP($A101,'CONCENTRADO DE CLAVES'!$H$10:$AU$732,N$8,FALSE),"")</f>
        <v>4152</v>
      </c>
      <c r="O101" s="16">
        <f>IFERROR(VLOOKUP($A101,'CONCENTRADO DE CLAVES'!$H$10:$AU$732,O$8,FALSE),"")</f>
        <v>0</v>
      </c>
      <c r="P101" s="16">
        <f>IFERROR(VLOOKUP($A101,'CONCENTRADO DE CLAVES'!$H$10:$AU$732,P$8,FALSE),"")</f>
        <v>5</v>
      </c>
      <c r="Q101" s="16">
        <f>IFERROR(VLOOKUP($A101,'CONCENTRADO DE CLAVES'!$H$10:$AU$732,Q$8,FALSE),"")</f>
        <v>1315</v>
      </c>
      <c r="R101" s="16">
        <f>IFERROR(VLOOKUP($A101,'CONCENTRADO DE CLAVES'!$H$10:$AU$732,R$8,FALSE),"")</f>
        <v>1</v>
      </c>
      <c r="S101" s="16">
        <f>IFERROR(VLOOKUP($A101,'CONCENTRADO DE CLAVES'!$H$10:$AU$732,S$8,FALSE),"")</f>
        <v>5</v>
      </c>
      <c r="T101" s="16">
        <f>IFERROR(VLOOKUP($A101,'CONCENTRADO DE CLAVES'!$H$10:$AU$732,T$8,FALSE),"")</f>
        <v>107</v>
      </c>
      <c r="U101" s="98" t="str">
        <f>IFERROR(VLOOKUP($A101,'CONCENTRADO DE CLAVES'!$H$10:$AU$732,U$8,FALSE),"")</f>
        <v>21121040110015225233E15001415200501315105107</v>
      </c>
      <c r="V101" s="31" t="str">
        <f>IFERROR(VLOOKUP($A101,'CONCENTRADO DE CLAVES'!$H$10:$AU$732,V$8,FALSE),"")</f>
        <v>COBAEJ</v>
      </c>
      <c r="W101" s="13">
        <f>IFERROR(VLOOKUP($A101,'CONCENTRADO DE CLAVES'!$H$10:$AU$732,W$8,FALSE),"")</f>
        <v>0</v>
      </c>
      <c r="X101" s="13">
        <f>IFERROR(VLOOKUP($A101,'CONCENTRADO DE CLAVES'!$H$10:$AU$732,X$8,FALSE),"")</f>
        <v>0</v>
      </c>
      <c r="Y101" s="13">
        <f>IFERROR(VLOOKUP($A101,'CONCENTRADO DE CLAVES'!$H$10:$AU$732,Y$8,FALSE),"")</f>
        <v>0</v>
      </c>
      <c r="Z101" s="37">
        <f>IFERROR(VLOOKUP($A101,'CONCENTRADO DE CLAVES'!$H$10:$AU$732,Z$8,FALSE),"")</f>
        <v>0</v>
      </c>
      <c r="AA101" s="13">
        <f>IFERROR(VLOOKUP($A101,'CONCENTRADO DE CLAVES'!$H$10:$AU$732,AA$8,FALSE),"")</f>
        <v>0</v>
      </c>
      <c r="AB101" s="13">
        <f>IFERROR(VLOOKUP($A101,'CONCENTRADO DE CLAVES'!$H$10:$AU$732,AB$8,FALSE),"")</f>
        <v>0</v>
      </c>
      <c r="AC101" s="13">
        <f>IFERROR(VLOOKUP($A101,'CONCENTRADO DE CLAVES'!$H$10:$AU$732,AC$8,FALSE),"")</f>
        <v>0</v>
      </c>
      <c r="AD101" s="37">
        <f>IFERROR(VLOOKUP($A101,'CONCENTRADO DE CLAVES'!$H$10:$AU$732,AD$8,FALSE),"")</f>
        <v>0</v>
      </c>
      <c r="AE101" s="13">
        <f>IFERROR(VLOOKUP($A101,'CONCENTRADO DE CLAVES'!$H$10:$AU$732,AE$8,FALSE),"")</f>
        <v>0</v>
      </c>
      <c r="AF101" s="13">
        <f>IFERROR(VLOOKUP($A101,'CONCENTRADO DE CLAVES'!$H$10:$AU$732,AF$8,FALSE),"")</f>
        <v>0</v>
      </c>
      <c r="AG101" s="13">
        <f>IFERROR(VLOOKUP($A101,'CONCENTRADO DE CLAVES'!$H$10:$AU$732,AG$8,FALSE),"")</f>
        <v>2774.97</v>
      </c>
      <c r="AH101" s="37">
        <f>IFERROR(VLOOKUP($A101,'CONCENTRADO DE CLAVES'!$H$10:$AU$732,AH$8,FALSE),"")</f>
        <v>2774.97</v>
      </c>
      <c r="AI101" s="13">
        <f>IFERROR(VLOOKUP($A101,'CONCENTRADO DE CLAVES'!$H$10:$AU$732,AI$8,FALSE),"")</f>
        <v>0</v>
      </c>
      <c r="AJ101" s="13">
        <f>IFERROR(VLOOKUP($A101,'CONCENTRADO DE CLAVES'!$H$10:$AU$732,AJ$8,FALSE),"")</f>
        <v>335</v>
      </c>
      <c r="AK101" s="13">
        <f>IFERROR(VLOOKUP($A101,'CONCENTRADO DE CLAVES'!$H$10:$AU$732,AK$8,FALSE),"")</f>
        <v>452.53</v>
      </c>
      <c r="AL101" s="37">
        <f>IFERROR(VLOOKUP($A101,'CONCENTRADO DE CLAVES'!$H$10:$AU$732,AL$8,FALSE),"")</f>
        <v>787.53</v>
      </c>
      <c r="AM101" s="69">
        <f>IFERROR(VLOOKUP($A101,'CONCENTRADO DE CLAVES'!$H$10:$AU$732,AM$8,FALSE),"")</f>
        <v>3562.5</v>
      </c>
    </row>
    <row r="102" spans="1:39" x14ac:dyDescent="0.25">
      <c r="A102" s="15">
        <v>93</v>
      </c>
      <c r="B102" s="16" t="str">
        <f>IFERROR(VLOOKUP($A102,'CONCENTRADO DE CLAVES'!$H$10:$AU$732,B$8,FALSE),"")</f>
        <v>21121</v>
      </c>
      <c r="C102" s="16">
        <f>IFERROR(VLOOKUP($A102,'CONCENTRADO DE CLAVES'!$H$10:$AU$732,C$8,FALSE),"")</f>
        <v>4</v>
      </c>
      <c r="D102" s="16">
        <f>IFERROR(VLOOKUP($A102,'CONCENTRADO DE CLAVES'!$H$10:$AU$732,D$8,FALSE),"")</f>
        <v>11</v>
      </c>
      <c r="E102" s="16">
        <f>IFERROR(VLOOKUP($A102,'CONCENTRADO DE CLAVES'!$H$10:$AU$732,E$8,FALSE),"")</f>
        <v>152</v>
      </c>
      <c r="F102" s="16">
        <f>IFERROR(VLOOKUP($A102,'CONCENTRADO DE CLAVES'!$H$10:$AU$732,F$8,FALSE),"")</f>
        <v>2</v>
      </c>
      <c r="G102" s="16">
        <f>IFERROR(VLOOKUP($A102,'CONCENTRADO DE CLAVES'!$H$10:$AU$732,G$8,FALSE),"")</f>
        <v>5</v>
      </c>
      <c r="H102" s="16">
        <f>IFERROR(VLOOKUP($A102,'CONCENTRADO DE CLAVES'!$H$10:$AU$732,H$8,FALSE),"")</f>
        <v>2</v>
      </c>
      <c r="I102" s="16">
        <f>IFERROR(VLOOKUP($A102,'CONCENTRADO DE CLAVES'!$H$10:$AU$732,I$8,FALSE),"")</f>
        <v>3</v>
      </c>
      <c r="J102" s="16">
        <f>IFERROR(VLOOKUP($A102,'CONCENTRADO DE CLAVES'!$H$10:$AU$732,J$8,FALSE),"")</f>
        <v>3</v>
      </c>
      <c r="K102" s="16" t="str">
        <f>IFERROR(VLOOKUP($A102,'CONCENTRADO DE CLAVES'!$H$10:$AU$732,K$8,FALSE),"")</f>
        <v>E</v>
      </c>
      <c r="L102" s="16">
        <f>IFERROR(VLOOKUP($A102,'CONCENTRADO DE CLAVES'!$H$10:$AU$732,L$8,FALSE),"")</f>
        <v>150</v>
      </c>
      <c r="M102" s="16">
        <f>IFERROR(VLOOKUP($A102,'CONCENTRADO DE CLAVES'!$H$10:$AU$732,M$8,FALSE),"")</f>
        <v>1</v>
      </c>
      <c r="N102" s="16">
        <f>IFERROR(VLOOKUP($A102,'CONCENTRADO DE CLAVES'!$H$10:$AU$732,N$8,FALSE),"")</f>
        <v>4152</v>
      </c>
      <c r="O102" s="16">
        <f>IFERROR(VLOOKUP($A102,'CONCENTRADO DE CLAVES'!$H$10:$AU$732,O$8,FALSE),"")</f>
        <v>0</v>
      </c>
      <c r="P102" s="16">
        <f>IFERROR(VLOOKUP($A102,'CONCENTRADO DE CLAVES'!$H$10:$AU$732,P$8,FALSE),"")</f>
        <v>5</v>
      </c>
      <c r="Q102" s="16">
        <f>IFERROR(VLOOKUP($A102,'CONCENTRADO DE CLAVES'!$H$10:$AU$732,Q$8,FALSE),"")</f>
        <v>1315</v>
      </c>
      <c r="R102" s="16">
        <f>IFERROR(VLOOKUP($A102,'CONCENTRADO DE CLAVES'!$H$10:$AU$732,R$8,FALSE),"")</f>
        <v>1</v>
      </c>
      <c r="S102" s="16">
        <f>IFERROR(VLOOKUP($A102,'CONCENTRADO DE CLAVES'!$H$10:$AU$732,S$8,FALSE),"")</f>
        <v>5</v>
      </c>
      <c r="T102" s="16">
        <f>IFERROR(VLOOKUP($A102,'CONCENTRADO DE CLAVES'!$H$10:$AU$732,T$8,FALSE),"")</f>
        <v>30</v>
      </c>
      <c r="U102" s="98" t="str">
        <f>IFERROR(VLOOKUP($A102,'CONCENTRADO DE CLAVES'!$H$10:$AU$732,U$8,FALSE),"")</f>
        <v>21121040110015225233E15001415200501315105030</v>
      </c>
      <c r="V102" s="31" t="str">
        <f>IFERROR(VLOOKUP($A102,'CONCENTRADO DE CLAVES'!$H$10:$AU$732,V$8,FALSE),"")</f>
        <v>COBAEJ</v>
      </c>
      <c r="W102" s="13">
        <f>IFERROR(VLOOKUP($A102,'CONCENTRADO DE CLAVES'!$H$10:$AU$732,W$8,FALSE),"")</f>
        <v>0</v>
      </c>
      <c r="X102" s="13">
        <f>IFERROR(VLOOKUP($A102,'CONCENTRADO DE CLAVES'!$H$10:$AU$732,X$8,FALSE),"")</f>
        <v>0</v>
      </c>
      <c r="Y102" s="13">
        <f>IFERROR(VLOOKUP($A102,'CONCENTRADO DE CLAVES'!$H$10:$AU$732,Y$8,FALSE),"")</f>
        <v>0</v>
      </c>
      <c r="Z102" s="37">
        <f>IFERROR(VLOOKUP($A102,'CONCENTRADO DE CLAVES'!$H$10:$AU$732,Z$8,FALSE),"")</f>
        <v>0</v>
      </c>
      <c r="AA102" s="13">
        <f>IFERROR(VLOOKUP($A102,'CONCENTRADO DE CLAVES'!$H$10:$AU$732,AA$8,FALSE),"")</f>
        <v>0</v>
      </c>
      <c r="AB102" s="13">
        <f>IFERROR(VLOOKUP($A102,'CONCENTRADO DE CLAVES'!$H$10:$AU$732,AB$8,FALSE),"")</f>
        <v>0</v>
      </c>
      <c r="AC102" s="13">
        <f>IFERROR(VLOOKUP($A102,'CONCENTRADO DE CLAVES'!$H$10:$AU$732,AC$8,FALSE),"")</f>
        <v>0</v>
      </c>
      <c r="AD102" s="37">
        <f>IFERROR(VLOOKUP($A102,'CONCENTRADO DE CLAVES'!$H$10:$AU$732,AD$8,FALSE),"")</f>
        <v>0</v>
      </c>
      <c r="AE102" s="13">
        <f>IFERROR(VLOOKUP($A102,'CONCENTRADO DE CLAVES'!$H$10:$AU$732,AE$8,FALSE),"")</f>
        <v>0</v>
      </c>
      <c r="AF102" s="13">
        <f>IFERROR(VLOOKUP($A102,'CONCENTRADO DE CLAVES'!$H$10:$AU$732,AF$8,FALSE),"")</f>
        <v>0</v>
      </c>
      <c r="AG102" s="13">
        <f>IFERROR(VLOOKUP($A102,'CONCENTRADO DE CLAVES'!$H$10:$AU$732,AG$8,FALSE),"")</f>
        <v>2774.97</v>
      </c>
      <c r="AH102" s="37">
        <f>IFERROR(VLOOKUP($A102,'CONCENTRADO DE CLAVES'!$H$10:$AU$732,AH$8,FALSE),"")</f>
        <v>2774.97</v>
      </c>
      <c r="AI102" s="13">
        <f>IFERROR(VLOOKUP($A102,'CONCENTRADO DE CLAVES'!$H$10:$AU$732,AI$8,FALSE),"")</f>
        <v>0</v>
      </c>
      <c r="AJ102" s="13">
        <f>IFERROR(VLOOKUP($A102,'CONCENTRADO DE CLAVES'!$H$10:$AU$732,AJ$8,FALSE),"")</f>
        <v>335</v>
      </c>
      <c r="AK102" s="13">
        <f>IFERROR(VLOOKUP($A102,'CONCENTRADO DE CLAVES'!$H$10:$AU$732,AK$8,FALSE),"")</f>
        <v>452.53</v>
      </c>
      <c r="AL102" s="37">
        <f>IFERROR(VLOOKUP($A102,'CONCENTRADO DE CLAVES'!$H$10:$AU$732,AL$8,FALSE),"")</f>
        <v>787.53</v>
      </c>
      <c r="AM102" s="69">
        <f>IFERROR(VLOOKUP($A102,'CONCENTRADO DE CLAVES'!$H$10:$AU$732,AM$8,FALSE),"")</f>
        <v>3562.5</v>
      </c>
    </row>
    <row r="103" spans="1:39" x14ac:dyDescent="0.25">
      <c r="A103" s="15">
        <v>94</v>
      </c>
      <c r="B103" s="16" t="str">
        <f>IFERROR(VLOOKUP($A103,'CONCENTRADO DE CLAVES'!$H$10:$AU$732,B$8,FALSE),"")</f>
        <v>21121</v>
      </c>
      <c r="C103" s="16">
        <f>IFERROR(VLOOKUP($A103,'CONCENTRADO DE CLAVES'!$H$10:$AU$732,C$8,FALSE),"")</f>
        <v>4</v>
      </c>
      <c r="D103" s="16">
        <f>IFERROR(VLOOKUP($A103,'CONCENTRADO DE CLAVES'!$H$10:$AU$732,D$8,FALSE),"")</f>
        <v>11</v>
      </c>
      <c r="E103" s="16">
        <f>IFERROR(VLOOKUP($A103,'CONCENTRADO DE CLAVES'!$H$10:$AU$732,E$8,FALSE),"")</f>
        <v>152</v>
      </c>
      <c r="F103" s="16">
        <f>IFERROR(VLOOKUP($A103,'CONCENTRADO DE CLAVES'!$H$10:$AU$732,F$8,FALSE),"")</f>
        <v>2</v>
      </c>
      <c r="G103" s="16">
        <f>IFERROR(VLOOKUP($A103,'CONCENTRADO DE CLAVES'!$H$10:$AU$732,G$8,FALSE),"")</f>
        <v>5</v>
      </c>
      <c r="H103" s="16">
        <f>IFERROR(VLOOKUP($A103,'CONCENTRADO DE CLAVES'!$H$10:$AU$732,H$8,FALSE),"")</f>
        <v>2</v>
      </c>
      <c r="I103" s="16">
        <f>IFERROR(VLOOKUP($A103,'CONCENTRADO DE CLAVES'!$H$10:$AU$732,I$8,FALSE),"")</f>
        <v>3</v>
      </c>
      <c r="J103" s="16">
        <f>IFERROR(VLOOKUP($A103,'CONCENTRADO DE CLAVES'!$H$10:$AU$732,J$8,FALSE),"")</f>
        <v>3</v>
      </c>
      <c r="K103" s="16" t="str">
        <f>IFERROR(VLOOKUP($A103,'CONCENTRADO DE CLAVES'!$H$10:$AU$732,K$8,FALSE),"")</f>
        <v>E</v>
      </c>
      <c r="L103" s="16">
        <f>IFERROR(VLOOKUP($A103,'CONCENTRADO DE CLAVES'!$H$10:$AU$732,L$8,FALSE),"")</f>
        <v>150</v>
      </c>
      <c r="M103" s="16">
        <f>IFERROR(VLOOKUP($A103,'CONCENTRADO DE CLAVES'!$H$10:$AU$732,M$8,FALSE),"")</f>
        <v>1</v>
      </c>
      <c r="N103" s="16">
        <f>IFERROR(VLOOKUP($A103,'CONCENTRADO DE CLAVES'!$H$10:$AU$732,N$8,FALSE),"")</f>
        <v>4152</v>
      </c>
      <c r="O103" s="16">
        <f>IFERROR(VLOOKUP($A103,'CONCENTRADO DE CLAVES'!$H$10:$AU$732,O$8,FALSE),"")</f>
        <v>0</v>
      </c>
      <c r="P103" s="16">
        <f>IFERROR(VLOOKUP($A103,'CONCENTRADO DE CLAVES'!$H$10:$AU$732,P$8,FALSE),"")</f>
        <v>5</v>
      </c>
      <c r="Q103" s="16">
        <f>IFERROR(VLOOKUP($A103,'CONCENTRADO DE CLAVES'!$H$10:$AU$732,Q$8,FALSE),"")</f>
        <v>1315</v>
      </c>
      <c r="R103" s="16">
        <f>IFERROR(VLOOKUP($A103,'CONCENTRADO DE CLAVES'!$H$10:$AU$732,R$8,FALSE),"")</f>
        <v>1</v>
      </c>
      <c r="S103" s="16">
        <f>IFERROR(VLOOKUP($A103,'CONCENTRADO DE CLAVES'!$H$10:$AU$732,S$8,FALSE),"")</f>
        <v>5</v>
      </c>
      <c r="T103" s="16">
        <f>IFERROR(VLOOKUP($A103,'CONCENTRADO DE CLAVES'!$H$10:$AU$732,T$8,FALSE),"")</f>
        <v>56</v>
      </c>
      <c r="U103" s="98" t="str">
        <f>IFERROR(VLOOKUP($A103,'CONCENTRADO DE CLAVES'!$H$10:$AU$732,U$8,FALSE),"")</f>
        <v>21121040110015225233E15001415200501315105056</v>
      </c>
      <c r="V103" s="31" t="str">
        <f>IFERROR(VLOOKUP($A103,'CONCENTRADO DE CLAVES'!$H$10:$AU$732,V$8,FALSE),"")</f>
        <v>COBAEJ</v>
      </c>
      <c r="W103" s="13">
        <f>IFERROR(VLOOKUP($A103,'CONCENTRADO DE CLAVES'!$H$10:$AU$732,W$8,FALSE),"")</f>
        <v>0</v>
      </c>
      <c r="X103" s="13">
        <f>IFERROR(VLOOKUP($A103,'CONCENTRADO DE CLAVES'!$H$10:$AU$732,X$8,FALSE),"")</f>
        <v>0</v>
      </c>
      <c r="Y103" s="13">
        <f>IFERROR(VLOOKUP($A103,'CONCENTRADO DE CLAVES'!$H$10:$AU$732,Y$8,FALSE),"")</f>
        <v>0</v>
      </c>
      <c r="Z103" s="37">
        <f>IFERROR(VLOOKUP($A103,'CONCENTRADO DE CLAVES'!$H$10:$AU$732,Z$8,FALSE),"")</f>
        <v>0</v>
      </c>
      <c r="AA103" s="13">
        <f>IFERROR(VLOOKUP($A103,'CONCENTRADO DE CLAVES'!$H$10:$AU$732,AA$8,FALSE),"")</f>
        <v>0</v>
      </c>
      <c r="AB103" s="13">
        <f>IFERROR(VLOOKUP($A103,'CONCENTRADO DE CLAVES'!$H$10:$AU$732,AB$8,FALSE),"")</f>
        <v>0</v>
      </c>
      <c r="AC103" s="13">
        <f>IFERROR(VLOOKUP($A103,'CONCENTRADO DE CLAVES'!$H$10:$AU$732,AC$8,FALSE),"")</f>
        <v>0</v>
      </c>
      <c r="AD103" s="37">
        <f>IFERROR(VLOOKUP($A103,'CONCENTRADO DE CLAVES'!$H$10:$AU$732,AD$8,FALSE),"")</f>
        <v>0</v>
      </c>
      <c r="AE103" s="13">
        <f>IFERROR(VLOOKUP($A103,'CONCENTRADO DE CLAVES'!$H$10:$AU$732,AE$8,FALSE),"")</f>
        <v>0</v>
      </c>
      <c r="AF103" s="13">
        <f>IFERROR(VLOOKUP($A103,'CONCENTRADO DE CLAVES'!$H$10:$AU$732,AF$8,FALSE),"")</f>
        <v>0</v>
      </c>
      <c r="AG103" s="13">
        <f>IFERROR(VLOOKUP($A103,'CONCENTRADO DE CLAVES'!$H$10:$AU$732,AG$8,FALSE),"")</f>
        <v>2774.97</v>
      </c>
      <c r="AH103" s="37">
        <f>IFERROR(VLOOKUP($A103,'CONCENTRADO DE CLAVES'!$H$10:$AU$732,AH$8,FALSE),"")</f>
        <v>2774.97</v>
      </c>
      <c r="AI103" s="13">
        <f>IFERROR(VLOOKUP($A103,'CONCENTRADO DE CLAVES'!$H$10:$AU$732,AI$8,FALSE),"")</f>
        <v>0</v>
      </c>
      <c r="AJ103" s="13">
        <f>IFERROR(VLOOKUP($A103,'CONCENTRADO DE CLAVES'!$H$10:$AU$732,AJ$8,FALSE),"")</f>
        <v>335</v>
      </c>
      <c r="AK103" s="13">
        <f>IFERROR(VLOOKUP($A103,'CONCENTRADO DE CLAVES'!$H$10:$AU$732,AK$8,FALSE),"")</f>
        <v>452.53</v>
      </c>
      <c r="AL103" s="37">
        <f>IFERROR(VLOOKUP($A103,'CONCENTRADO DE CLAVES'!$H$10:$AU$732,AL$8,FALSE),"")</f>
        <v>787.53</v>
      </c>
      <c r="AM103" s="69">
        <f>IFERROR(VLOOKUP($A103,'CONCENTRADO DE CLAVES'!$H$10:$AU$732,AM$8,FALSE),"")</f>
        <v>3562.5</v>
      </c>
    </row>
    <row r="104" spans="1:39" x14ac:dyDescent="0.25">
      <c r="A104" s="15">
        <v>95</v>
      </c>
      <c r="B104" s="16" t="str">
        <f>IFERROR(VLOOKUP($A104,'CONCENTRADO DE CLAVES'!$H$10:$AU$732,B$8,FALSE),"")</f>
        <v>21121</v>
      </c>
      <c r="C104" s="16">
        <f>IFERROR(VLOOKUP($A104,'CONCENTRADO DE CLAVES'!$H$10:$AU$732,C$8,FALSE),"")</f>
        <v>4</v>
      </c>
      <c r="D104" s="16">
        <f>IFERROR(VLOOKUP($A104,'CONCENTRADO DE CLAVES'!$H$10:$AU$732,D$8,FALSE),"")</f>
        <v>11</v>
      </c>
      <c r="E104" s="16">
        <f>IFERROR(VLOOKUP($A104,'CONCENTRADO DE CLAVES'!$H$10:$AU$732,E$8,FALSE),"")</f>
        <v>152</v>
      </c>
      <c r="F104" s="16">
        <f>IFERROR(VLOOKUP($A104,'CONCENTRADO DE CLAVES'!$H$10:$AU$732,F$8,FALSE),"")</f>
        <v>2</v>
      </c>
      <c r="G104" s="16">
        <f>IFERROR(VLOOKUP($A104,'CONCENTRADO DE CLAVES'!$H$10:$AU$732,G$8,FALSE),"")</f>
        <v>5</v>
      </c>
      <c r="H104" s="16">
        <f>IFERROR(VLOOKUP($A104,'CONCENTRADO DE CLAVES'!$H$10:$AU$732,H$8,FALSE),"")</f>
        <v>2</v>
      </c>
      <c r="I104" s="16">
        <f>IFERROR(VLOOKUP($A104,'CONCENTRADO DE CLAVES'!$H$10:$AU$732,I$8,FALSE),"")</f>
        <v>3</v>
      </c>
      <c r="J104" s="16">
        <f>IFERROR(VLOOKUP($A104,'CONCENTRADO DE CLAVES'!$H$10:$AU$732,J$8,FALSE),"")</f>
        <v>3</v>
      </c>
      <c r="K104" s="16" t="str">
        <f>IFERROR(VLOOKUP($A104,'CONCENTRADO DE CLAVES'!$H$10:$AU$732,K$8,FALSE),"")</f>
        <v>E</v>
      </c>
      <c r="L104" s="16">
        <f>IFERROR(VLOOKUP($A104,'CONCENTRADO DE CLAVES'!$H$10:$AU$732,L$8,FALSE),"")</f>
        <v>150</v>
      </c>
      <c r="M104" s="16">
        <f>IFERROR(VLOOKUP($A104,'CONCENTRADO DE CLAVES'!$H$10:$AU$732,M$8,FALSE),"")</f>
        <v>1</v>
      </c>
      <c r="N104" s="16">
        <f>IFERROR(VLOOKUP($A104,'CONCENTRADO DE CLAVES'!$H$10:$AU$732,N$8,FALSE),"")</f>
        <v>4152</v>
      </c>
      <c r="O104" s="16">
        <f>IFERROR(VLOOKUP($A104,'CONCENTRADO DE CLAVES'!$H$10:$AU$732,O$8,FALSE),"")</f>
        <v>0</v>
      </c>
      <c r="P104" s="16">
        <f>IFERROR(VLOOKUP($A104,'CONCENTRADO DE CLAVES'!$H$10:$AU$732,P$8,FALSE),"")</f>
        <v>5</v>
      </c>
      <c r="Q104" s="16">
        <f>IFERROR(VLOOKUP($A104,'CONCENTRADO DE CLAVES'!$H$10:$AU$732,Q$8,FALSE),"")</f>
        <v>1315</v>
      </c>
      <c r="R104" s="16">
        <f>IFERROR(VLOOKUP($A104,'CONCENTRADO DE CLAVES'!$H$10:$AU$732,R$8,FALSE),"")</f>
        <v>1</v>
      </c>
      <c r="S104" s="16">
        <f>IFERROR(VLOOKUP($A104,'CONCENTRADO DE CLAVES'!$H$10:$AU$732,S$8,FALSE),"")</f>
        <v>8</v>
      </c>
      <c r="T104" s="16">
        <f>IFERROR(VLOOKUP($A104,'CONCENTRADO DE CLAVES'!$H$10:$AU$732,T$8,FALSE),"")</f>
        <v>100</v>
      </c>
      <c r="U104" s="98" t="str">
        <f>IFERROR(VLOOKUP($A104,'CONCENTRADO DE CLAVES'!$H$10:$AU$732,U$8,FALSE),"")</f>
        <v>21121040110015225233E15001415200501315108100</v>
      </c>
      <c r="V104" s="31" t="str">
        <f>IFERROR(VLOOKUP($A104,'CONCENTRADO DE CLAVES'!$H$10:$AU$732,V$8,FALSE),"")</f>
        <v>COBAEJ</v>
      </c>
      <c r="W104" s="13">
        <f>IFERROR(VLOOKUP($A104,'CONCENTRADO DE CLAVES'!$H$10:$AU$732,W$8,FALSE),"")</f>
        <v>0</v>
      </c>
      <c r="X104" s="13">
        <f>IFERROR(VLOOKUP($A104,'CONCENTRADO DE CLAVES'!$H$10:$AU$732,X$8,FALSE),"")</f>
        <v>0</v>
      </c>
      <c r="Y104" s="13">
        <f>IFERROR(VLOOKUP($A104,'CONCENTRADO DE CLAVES'!$H$10:$AU$732,Y$8,FALSE),"")</f>
        <v>0</v>
      </c>
      <c r="Z104" s="37">
        <f>IFERROR(VLOOKUP($A104,'CONCENTRADO DE CLAVES'!$H$10:$AU$732,Z$8,FALSE),"")</f>
        <v>0</v>
      </c>
      <c r="AA104" s="13">
        <f>IFERROR(VLOOKUP($A104,'CONCENTRADO DE CLAVES'!$H$10:$AU$732,AA$8,FALSE),"")</f>
        <v>0</v>
      </c>
      <c r="AB104" s="13">
        <f>IFERROR(VLOOKUP($A104,'CONCENTRADO DE CLAVES'!$H$10:$AU$732,AB$8,FALSE),"")</f>
        <v>0</v>
      </c>
      <c r="AC104" s="13">
        <f>IFERROR(VLOOKUP($A104,'CONCENTRADO DE CLAVES'!$H$10:$AU$732,AC$8,FALSE),"")</f>
        <v>0</v>
      </c>
      <c r="AD104" s="37">
        <f>IFERROR(VLOOKUP($A104,'CONCENTRADO DE CLAVES'!$H$10:$AU$732,AD$8,FALSE),"")</f>
        <v>0</v>
      </c>
      <c r="AE104" s="13">
        <f>IFERROR(VLOOKUP($A104,'CONCENTRADO DE CLAVES'!$H$10:$AU$732,AE$8,FALSE),"")</f>
        <v>0</v>
      </c>
      <c r="AF104" s="13">
        <f>IFERROR(VLOOKUP($A104,'CONCENTRADO DE CLAVES'!$H$10:$AU$732,AF$8,FALSE),"")</f>
        <v>0</v>
      </c>
      <c r="AG104" s="13">
        <f>IFERROR(VLOOKUP($A104,'CONCENTRADO DE CLAVES'!$H$10:$AU$732,AG$8,FALSE),"")</f>
        <v>7302.56</v>
      </c>
      <c r="AH104" s="37">
        <f>IFERROR(VLOOKUP($A104,'CONCENTRADO DE CLAVES'!$H$10:$AU$732,AH$8,FALSE),"")</f>
        <v>7302.56</v>
      </c>
      <c r="AI104" s="13">
        <f>IFERROR(VLOOKUP($A104,'CONCENTRADO DE CLAVES'!$H$10:$AU$732,AI$8,FALSE),"")</f>
        <v>0</v>
      </c>
      <c r="AJ104" s="13">
        <f>IFERROR(VLOOKUP($A104,'CONCENTRADO DE CLAVES'!$H$10:$AU$732,AJ$8,FALSE),"")</f>
        <v>881.58</v>
      </c>
      <c r="AK104" s="13">
        <f>IFERROR(VLOOKUP($A104,'CONCENTRADO DE CLAVES'!$H$10:$AU$732,AK$8,FALSE),"")</f>
        <v>1190.8699999999999</v>
      </c>
      <c r="AL104" s="37">
        <f>IFERROR(VLOOKUP($A104,'CONCENTRADO DE CLAVES'!$H$10:$AU$732,AL$8,FALSE),"")</f>
        <v>2072.4499999999998</v>
      </c>
      <c r="AM104" s="69">
        <f>IFERROR(VLOOKUP($A104,'CONCENTRADO DE CLAVES'!$H$10:$AU$732,AM$8,FALSE),"")</f>
        <v>9375.01</v>
      </c>
    </row>
    <row r="105" spans="1:39" x14ac:dyDescent="0.25">
      <c r="A105" s="15">
        <v>96</v>
      </c>
      <c r="B105" s="16" t="str">
        <f>IFERROR(VLOOKUP($A105,'CONCENTRADO DE CLAVES'!$H$10:$AU$732,B$8,FALSE),"")</f>
        <v>21121</v>
      </c>
      <c r="C105" s="16">
        <f>IFERROR(VLOOKUP($A105,'CONCENTRADO DE CLAVES'!$H$10:$AU$732,C$8,FALSE),"")</f>
        <v>4</v>
      </c>
      <c r="D105" s="16">
        <f>IFERROR(VLOOKUP($A105,'CONCENTRADO DE CLAVES'!$H$10:$AU$732,D$8,FALSE),"")</f>
        <v>11</v>
      </c>
      <c r="E105" s="16">
        <f>IFERROR(VLOOKUP($A105,'CONCENTRADO DE CLAVES'!$H$10:$AU$732,E$8,FALSE),"")</f>
        <v>152</v>
      </c>
      <c r="F105" s="16">
        <f>IFERROR(VLOOKUP($A105,'CONCENTRADO DE CLAVES'!$H$10:$AU$732,F$8,FALSE),"")</f>
        <v>2</v>
      </c>
      <c r="G105" s="16">
        <f>IFERROR(VLOOKUP($A105,'CONCENTRADO DE CLAVES'!$H$10:$AU$732,G$8,FALSE),"")</f>
        <v>5</v>
      </c>
      <c r="H105" s="16">
        <f>IFERROR(VLOOKUP($A105,'CONCENTRADO DE CLAVES'!$H$10:$AU$732,H$8,FALSE),"")</f>
        <v>2</v>
      </c>
      <c r="I105" s="16">
        <f>IFERROR(VLOOKUP($A105,'CONCENTRADO DE CLAVES'!$H$10:$AU$732,I$8,FALSE),"")</f>
        <v>3</v>
      </c>
      <c r="J105" s="16">
        <f>IFERROR(VLOOKUP($A105,'CONCENTRADO DE CLAVES'!$H$10:$AU$732,J$8,FALSE),"")</f>
        <v>3</v>
      </c>
      <c r="K105" s="16" t="str">
        <f>IFERROR(VLOOKUP($A105,'CONCENTRADO DE CLAVES'!$H$10:$AU$732,K$8,FALSE),"")</f>
        <v>E</v>
      </c>
      <c r="L105" s="16">
        <f>IFERROR(VLOOKUP($A105,'CONCENTRADO DE CLAVES'!$H$10:$AU$732,L$8,FALSE),"")</f>
        <v>150</v>
      </c>
      <c r="M105" s="16">
        <f>IFERROR(VLOOKUP($A105,'CONCENTRADO DE CLAVES'!$H$10:$AU$732,M$8,FALSE),"")</f>
        <v>1</v>
      </c>
      <c r="N105" s="16">
        <f>IFERROR(VLOOKUP($A105,'CONCENTRADO DE CLAVES'!$H$10:$AU$732,N$8,FALSE),"")</f>
        <v>4152</v>
      </c>
      <c r="O105" s="16">
        <f>IFERROR(VLOOKUP($A105,'CONCENTRADO DE CLAVES'!$H$10:$AU$732,O$8,FALSE),"")</f>
        <v>0</v>
      </c>
      <c r="P105" s="16">
        <f>IFERROR(VLOOKUP($A105,'CONCENTRADO DE CLAVES'!$H$10:$AU$732,P$8,FALSE),"")</f>
        <v>5</v>
      </c>
      <c r="Q105" s="16">
        <f>IFERROR(VLOOKUP($A105,'CONCENTRADO DE CLAVES'!$H$10:$AU$732,Q$8,FALSE),"")</f>
        <v>1315</v>
      </c>
      <c r="R105" s="16">
        <f>IFERROR(VLOOKUP($A105,'CONCENTRADO DE CLAVES'!$H$10:$AU$732,R$8,FALSE),"")</f>
        <v>1</v>
      </c>
      <c r="S105" s="16">
        <f>IFERROR(VLOOKUP($A105,'CONCENTRADO DE CLAVES'!$H$10:$AU$732,S$8,FALSE),"")</f>
        <v>8</v>
      </c>
      <c r="T105" s="16">
        <f>IFERROR(VLOOKUP($A105,'CONCENTRADO DE CLAVES'!$H$10:$AU$732,T$8,FALSE),"")</f>
        <v>43</v>
      </c>
      <c r="U105" s="98" t="str">
        <f>IFERROR(VLOOKUP($A105,'CONCENTRADO DE CLAVES'!$H$10:$AU$732,U$8,FALSE),"")</f>
        <v>21121040110015225233E15001415200501315108043</v>
      </c>
      <c r="V105" s="31" t="str">
        <f>IFERROR(VLOOKUP($A105,'CONCENTRADO DE CLAVES'!$H$10:$AU$732,V$8,FALSE),"")</f>
        <v>COBAEJ</v>
      </c>
      <c r="W105" s="13">
        <f>IFERROR(VLOOKUP($A105,'CONCENTRADO DE CLAVES'!$H$10:$AU$732,W$8,FALSE),"")</f>
        <v>0</v>
      </c>
      <c r="X105" s="13">
        <f>IFERROR(VLOOKUP($A105,'CONCENTRADO DE CLAVES'!$H$10:$AU$732,X$8,FALSE),"")</f>
        <v>0</v>
      </c>
      <c r="Y105" s="13">
        <f>IFERROR(VLOOKUP($A105,'CONCENTRADO DE CLAVES'!$H$10:$AU$732,Y$8,FALSE),"")</f>
        <v>0</v>
      </c>
      <c r="Z105" s="37">
        <f>IFERROR(VLOOKUP($A105,'CONCENTRADO DE CLAVES'!$H$10:$AU$732,Z$8,FALSE),"")</f>
        <v>0</v>
      </c>
      <c r="AA105" s="13">
        <f>IFERROR(VLOOKUP($A105,'CONCENTRADO DE CLAVES'!$H$10:$AU$732,AA$8,FALSE),"")</f>
        <v>0</v>
      </c>
      <c r="AB105" s="13">
        <f>IFERROR(VLOOKUP($A105,'CONCENTRADO DE CLAVES'!$H$10:$AU$732,AB$8,FALSE),"")</f>
        <v>0</v>
      </c>
      <c r="AC105" s="13">
        <f>IFERROR(VLOOKUP($A105,'CONCENTRADO DE CLAVES'!$H$10:$AU$732,AC$8,FALSE),"")</f>
        <v>0</v>
      </c>
      <c r="AD105" s="37">
        <f>IFERROR(VLOOKUP($A105,'CONCENTRADO DE CLAVES'!$H$10:$AU$732,AD$8,FALSE),"")</f>
        <v>0</v>
      </c>
      <c r="AE105" s="13">
        <f>IFERROR(VLOOKUP($A105,'CONCENTRADO DE CLAVES'!$H$10:$AU$732,AE$8,FALSE),"")</f>
        <v>0</v>
      </c>
      <c r="AF105" s="13">
        <f>IFERROR(VLOOKUP($A105,'CONCENTRADO DE CLAVES'!$H$10:$AU$732,AF$8,FALSE),"")</f>
        <v>0</v>
      </c>
      <c r="AG105" s="13">
        <f>IFERROR(VLOOKUP($A105,'CONCENTRADO DE CLAVES'!$H$10:$AU$732,AG$8,FALSE),"")</f>
        <v>2774.97</v>
      </c>
      <c r="AH105" s="37">
        <f>IFERROR(VLOOKUP($A105,'CONCENTRADO DE CLAVES'!$H$10:$AU$732,AH$8,FALSE),"")</f>
        <v>2774.97</v>
      </c>
      <c r="AI105" s="13">
        <f>IFERROR(VLOOKUP($A105,'CONCENTRADO DE CLAVES'!$H$10:$AU$732,AI$8,FALSE),"")</f>
        <v>0</v>
      </c>
      <c r="AJ105" s="13">
        <f>IFERROR(VLOOKUP($A105,'CONCENTRADO DE CLAVES'!$H$10:$AU$732,AJ$8,FALSE),"")</f>
        <v>335</v>
      </c>
      <c r="AK105" s="13">
        <f>IFERROR(VLOOKUP($A105,'CONCENTRADO DE CLAVES'!$H$10:$AU$732,AK$8,FALSE),"")</f>
        <v>452.53</v>
      </c>
      <c r="AL105" s="37">
        <f>IFERROR(VLOOKUP($A105,'CONCENTRADO DE CLAVES'!$H$10:$AU$732,AL$8,FALSE),"")</f>
        <v>787.53</v>
      </c>
      <c r="AM105" s="69">
        <f>IFERROR(VLOOKUP($A105,'CONCENTRADO DE CLAVES'!$H$10:$AU$732,AM$8,FALSE),"")</f>
        <v>3562.5</v>
      </c>
    </row>
    <row r="106" spans="1:39" x14ac:dyDescent="0.25">
      <c r="A106" s="15">
        <v>97</v>
      </c>
      <c r="B106" s="16" t="str">
        <f>IFERROR(VLOOKUP($A106,'CONCENTRADO DE CLAVES'!$H$10:$AU$732,B$8,FALSE),"")</f>
        <v>21121</v>
      </c>
      <c r="C106" s="16">
        <f>IFERROR(VLOOKUP($A106,'CONCENTRADO DE CLAVES'!$H$10:$AU$732,C$8,FALSE),"")</f>
        <v>4</v>
      </c>
      <c r="D106" s="16">
        <f>IFERROR(VLOOKUP($A106,'CONCENTRADO DE CLAVES'!$H$10:$AU$732,D$8,FALSE),"")</f>
        <v>11</v>
      </c>
      <c r="E106" s="16">
        <f>IFERROR(VLOOKUP($A106,'CONCENTRADO DE CLAVES'!$H$10:$AU$732,E$8,FALSE),"")</f>
        <v>152</v>
      </c>
      <c r="F106" s="16">
        <f>IFERROR(VLOOKUP($A106,'CONCENTRADO DE CLAVES'!$H$10:$AU$732,F$8,FALSE),"")</f>
        <v>2</v>
      </c>
      <c r="G106" s="16">
        <f>IFERROR(VLOOKUP($A106,'CONCENTRADO DE CLAVES'!$H$10:$AU$732,G$8,FALSE),"")</f>
        <v>5</v>
      </c>
      <c r="H106" s="16">
        <f>IFERROR(VLOOKUP($A106,'CONCENTRADO DE CLAVES'!$H$10:$AU$732,H$8,FALSE),"")</f>
        <v>2</v>
      </c>
      <c r="I106" s="16">
        <f>IFERROR(VLOOKUP($A106,'CONCENTRADO DE CLAVES'!$H$10:$AU$732,I$8,FALSE),"")</f>
        <v>3</v>
      </c>
      <c r="J106" s="16">
        <f>IFERROR(VLOOKUP($A106,'CONCENTRADO DE CLAVES'!$H$10:$AU$732,J$8,FALSE),"")</f>
        <v>3</v>
      </c>
      <c r="K106" s="16" t="str">
        <f>IFERROR(VLOOKUP($A106,'CONCENTRADO DE CLAVES'!$H$10:$AU$732,K$8,FALSE),"")</f>
        <v>E</v>
      </c>
      <c r="L106" s="16">
        <f>IFERROR(VLOOKUP($A106,'CONCENTRADO DE CLAVES'!$H$10:$AU$732,L$8,FALSE),"")</f>
        <v>150</v>
      </c>
      <c r="M106" s="16">
        <f>IFERROR(VLOOKUP($A106,'CONCENTRADO DE CLAVES'!$H$10:$AU$732,M$8,FALSE),"")</f>
        <v>1</v>
      </c>
      <c r="N106" s="16">
        <f>IFERROR(VLOOKUP($A106,'CONCENTRADO DE CLAVES'!$H$10:$AU$732,N$8,FALSE),"")</f>
        <v>4152</v>
      </c>
      <c r="O106" s="16">
        <f>IFERROR(VLOOKUP($A106,'CONCENTRADO DE CLAVES'!$H$10:$AU$732,O$8,FALSE),"")</f>
        <v>0</v>
      </c>
      <c r="P106" s="16">
        <f>IFERROR(VLOOKUP($A106,'CONCENTRADO DE CLAVES'!$H$10:$AU$732,P$8,FALSE),"")</f>
        <v>5</v>
      </c>
      <c r="Q106" s="16">
        <f>IFERROR(VLOOKUP($A106,'CONCENTRADO DE CLAVES'!$H$10:$AU$732,Q$8,FALSE),"")</f>
        <v>1315</v>
      </c>
      <c r="R106" s="16">
        <f>IFERROR(VLOOKUP($A106,'CONCENTRADO DE CLAVES'!$H$10:$AU$732,R$8,FALSE),"")</f>
        <v>1</v>
      </c>
      <c r="S106" s="16">
        <f>IFERROR(VLOOKUP($A106,'CONCENTRADO DE CLAVES'!$H$10:$AU$732,S$8,FALSE),"")</f>
        <v>8</v>
      </c>
      <c r="T106" s="16">
        <f>IFERROR(VLOOKUP($A106,'CONCENTRADO DE CLAVES'!$H$10:$AU$732,T$8,FALSE),"")</f>
        <v>21</v>
      </c>
      <c r="U106" s="98" t="str">
        <f>IFERROR(VLOOKUP($A106,'CONCENTRADO DE CLAVES'!$H$10:$AU$732,U$8,FALSE),"")</f>
        <v>21121040110015225233E15001415200501315108021</v>
      </c>
      <c r="V106" s="31" t="str">
        <f>IFERROR(VLOOKUP($A106,'CONCENTRADO DE CLAVES'!$H$10:$AU$732,V$8,FALSE),"")</f>
        <v>COBAEJ</v>
      </c>
      <c r="W106" s="13">
        <f>IFERROR(VLOOKUP($A106,'CONCENTRADO DE CLAVES'!$H$10:$AU$732,W$8,FALSE),"")</f>
        <v>0</v>
      </c>
      <c r="X106" s="13">
        <f>IFERROR(VLOOKUP($A106,'CONCENTRADO DE CLAVES'!$H$10:$AU$732,X$8,FALSE),"")</f>
        <v>0</v>
      </c>
      <c r="Y106" s="13">
        <f>IFERROR(VLOOKUP($A106,'CONCENTRADO DE CLAVES'!$H$10:$AU$732,Y$8,FALSE),"")</f>
        <v>0</v>
      </c>
      <c r="Z106" s="37">
        <f>IFERROR(VLOOKUP($A106,'CONCENTRADO DE CLAVES'!$H$10:$AU$732,Z$8,FALSE),"")</f>
        <v>0</v>
      </c>
      <c r="AA106" s="13">
        <f>IFERROR(VLOOKUP($A106,'CONCENTRADO DE CLAVES'!$H$10:$AU$732,AA$8,FALSE),"")</f>
        <v>0</v>
      </c>
      <c r="AB106" s="13">
        <f>IFERROR(VLOOKUP($A106,'CONCENTRADO DE CLAVES'!$H$10:$AU$732,AB$8,FALSE),"")</f>
        <v>0</v>
      </c>
      <c r="AC106" s="13">
        <f>IFERROR(VLOOKUP($A106,'CONCENTRADO DE CLAVES'!$H$10:$AU$732,AC$8,FALSE),"")</f>
        <v>0</v>
      </c>
      <c r="AD106" s="37">
        <f>IFERROR(VLOOKUP($A106,'CONCENTRADO DE CLAVES'!$H$10:$AU$732,AD$8,FALSE),"")</f>
        <v>0</v>
      </c>
      <c r="AE106" s="13">
        <f>IFERROR(VLOOKUP($A106,'CONCENTRADO DE CLAVES'!$H$10:$AU$732,AE$8,FALSE),"")</f>
        <v>0</v>
      </c>
      <c r="AF106" s="13">
        <f>IFERROR(VLOOKUP($A106,'CONCENTRADO DE CLAVES'!$H$10:$AU$732,AF$8,FALSE),"")</f>
        <v>0</v>
      </c>
      <c r="AG106" s="13">
        <f>IFERROR(VLOOKUP($A106,'CONCENTRADO DE CLAVES'!$H$10:$AU$732,AG$8,FALSE),"")</f>
        <v>4527.59</v>
      </c>
      <c r="AH106" s="37">
        <f>IFERROR(VLOOKUP($A106,'CONCENTRADO DE CLAVES'!$H$10:$AU$732,AH$8,FALSE),"")</f>
        <v>4527.59</v>
      </c>
      <c r="AI106" s="13">
        <f>IFERROR(VLOOKUP($A106,'CONCENTRADO DE CLAVES'!$H$10:$AU$732,AI$8,FALSE),"")</f>
        <v>0</v>
      </c>
      <c r="AJ106" s="13">
        <f>IFERROR(VLOOKUP($A106,'CONCENTRADO DE CLAVES'!$H$10:$AU$732,AJ$8,FALSE),"")</f>
        <v>546.58000000000004</v>
      </c>
      <c r="AK106" s="13">
        <f>IFERROR(VLOOKUP($A106,'CONCENTRADO DE CLAVES'!$H$10:$AU$732,AK$8,FALSE),"")</f>
        <v>738.34</v>
      </c>
      <c r="AL106" s="37">
        <f>IFERROR(VLOOKUP($A106,'CONCENTRADO DE CLAVES'!$H$10:$AU$732,AL$8,FALSE),"")</f>
        <v>1284.92</v>
      </c>
      <c r="AM106" s="69">
        <f>IFERROR(VLOOKUP($A106,'CONCENTRADO DE CLAVES'!$H$10:$AU$732,AM$8,FALSE),"")</f>
        <v>5812.51</v>
      </c>
    </row>
    <row r="107" spans="1:39" x14ac:dyDescent="0.25">
      <c r="A107" s="15">
        <v>98</v>
      </c>
      <c r="B107" s="16" t="str">
        <f>IFERROR(VLOOKUP($A107,'CONCENTRADO DE CLAVES'!$H$10:$AU$732,B$8,FALSE),"")</f>
        <v>21121</v>
      </c>
      <c r="C107" s="16">
        <f>IFERROR(VLOOKUP($A107,'CONCENTRADO DE CLAVES'!$H$10:$AU$732,C$8,FALSE),"")</f>
        <v>4</v>
      </c>
      <c r="D107" s="16">
        <f>IFERROR(VLOOKUP($A107,'CONCENTRADO DE CLAVES'!$H$10:$AU$732,D$8,FALSE),"")</f>
        <v>11</v>
      </c>
      <c r="E107" s="16">
        <f>IFERROR(VLOOKUP($A107,'CONCENTRADO DE CLAVES'!$H$10:$AU$732,E$8,FALSE),"")</f>
        <v>152</v>
      </c>
      <c r="F107" s="16">
        <f>IFERROR(VLOOKUP($A107,'CONCENTRADO DE CLAVES'!$H$10:$AU$732,F$8,FALSE),"")</f>
        <v>2</v>
      </c>
      <c r="G107" s="16">
        <f>IFERROR(VLOOKUP($A107,'CONCENTRADO DE CLAVES'!$H$10:$AU$732,G$8,FALSE),"")</f>
        <v>5</v>
      </c>
      <c r="H107" s="16">
        <f>IFERROR(VLOOKUP($A107,'CONCENTRADO DE CLAVES'!$H$10:$AU$732,H$8,FALSE),"")</f>
        <v>2</v>
      </c>
      <c r="I107" s="16">
        <f>IFERROR(VLOOKUP($A107,'CONCENTRADO DE CLAVES'!$H$10:$AU$732,I$8,FALSE),"")</f>
        <v>3</v>
      </c>
      <c r="J107" s="16">
        <f>IFERROR(VLOOKUP($A107,'CONCENTRADO DE CLAVES'!$H$10:$AU$732,J$8,FALSE),"")</f>
        <v>3</v>
      </c>
      <c r="K107" s="16" t="str">
        <f>IFERROR(VLOOKUP($A107,'CONCENTRADO DE CLAVES'!$H$10:$AU$732,K$8,FALSE),"")</f>
        <v>E</v>
      </c>
      <c r="L107" s="16">
        <f>IFERROR(VLOOKUP($A107,'CONCENTRADO DE CLAVES'!$H$10:$AU$732,L$8,FALSE),"")</f>
        <v>150</v>
      </c>
      <c r="M107" s="16">
        <f>IFERROR(VLOOKUP($A107,'CONCENTRADO DE CLAVES'!$H$10:$AU$732,M$8,FALSE),"")</f>
        <v>1</v>
      </c>
      <c r="N107" s="16">
        <f>IFERROR(VLOOKUP($A107,'CONCENTRADO DE CLAVES'!$H$10:$AU$732,N$8,FALSE),"")</f>
        <v>4152</v>
      </c>
      <c r="O107" s="16">
        <f>IFERROR(VLOOKUP($A107,'CONCENTRADO DE CLAVES'!$H$10:$AU$732,O$8,FALSE),"")</f>
        <v>0</v>
      </c>
      <c r="P107" s="16">
        <f>IFERROR(VLOOKUP($A107,'CONCENTRADO DE CLAVES'!$H$10:$AU$732,P$8,FALSE),"")</f>
        <v>5</v>
      </c>
      <c r="Q107" s="16">
        <f>IFERROR(VLOOKUP($A107,'CONCENTRADO DE CLAVES'!$H$10:$AU$732,Q$8,FALSE),"")</f>
        <v>1315</v>
      </c>
      <c r="R107" s="16">
        <f>IFERROR(VLOOKUP($A107,'CONCENTRADO DE CLAVES'!$H$10:$AU$732,R$8,FALSE),"")</f>
        <v>1</v>
      </c>
      <c r="S107" s="16">
        <f>IFERROR(VLOOKUP($A107,'CONCENTRADO DE CLAVES'!$H$10:$AU$732,S$8,FALSE),"")</f>
        <v>4</v>
      </c>
      <c r="T107" s="16">
        <f>IFERROR(VLOOKUP($A107,'CONCENTRADO DE CLAVES'!$H$10:$AU$732,T$8,FALSE),"")</f>
        <v>13</v>
      </c>
      <c r="U107" s="98" t="str">
        <f>IFERROR(VLOOKUP($A107,'CONCENTRADO DE CLAVES'!$H$10:$AU$732,U$8,FALSE),"")</f>
        <v>21121040110015225233E15001415200501315104013</v>
      </c>
      <c r="V107" s="31" t="str">
        <f>IFERROR(VLOOKUP($A107,'CONCENTRADO DE CLAVES'!$H$10:$AU$732,V$8,FALSE),"")</f>
        <v>COBAEJ</v>
      </c>
      <c r="W107" s="13">
        <f>IFERROR(VLOOKUP($A107,'CONCENTRADO DE CLAVES'!$H$10:$AU$732,W$8,FALSE),"")</f>
        <v>0</v>
      </c>
      <c r="X107" s="13">
        <f>IFERROR(VLOOKUP($A107,'CONCENTRADO DE CLAVES'!$H$10:$AU$732,X$8,FALSE),"")</f>
        <v>0</v>
      </c>
      <c r="Y107" s="13">
        <f>IFERROR(VLOOKUP($A107,'CONCENTRADO DE CLAVES'!$H$10:$AU$732,Y$8,FALSE),"")</f>
        <v>0</v>
      </c>
      <c r="Z107" s="37">
        <f>IFERROR(VLOOKUP($A107,'CONCENTRADO DE CLAVES'!$H$10:$AU$732,Z$8,FALSE),"")</f>
        <v>0</v>
      </c>
      <c r="AA107" s="13">
        <f>IFERROR(VLOOKUP($A107,'CONCENTRADO DE CLAVES'!$H$10:$AU$732,AA$8,FALSE),"")</f>
        <v>0</v>
      </c>
      <c r="AB107" s="13">
        <f>IFERROR(VLOOKUP($A107,'CONCENTRADO DE CLAVES'!$H$10:$AU$732,AB$8,FALSE),"")</f>
        <v>0</v>
      </c>
      <c r="AC107" s="13">
        <f>IFERROR(VLOOKUP($A107,'CONCENTRADO DE CLAVES'!$H$10:$AU$732,AC$8,FALSE),"")</f>
        <v>0</v>
      </c>
      <c r="AD107" s="37">
        <f>IFERROR(VLOOKUP($A107,'CONCENTRADO DE CLAVES'!$H$10:$AU$732,AD$8,FALSE),"")</f>
        <v>0</v>
      </c>
      <c r="AE107" s="13">
        <f>IFERROR(VLOOKUP($A107,'CONCENTRADO DE CLAVES'!$H$10:$AU$732,AE$8,FALSE),"")</f>
        <v>0</v>
      </c>
      <c r="AF107" s="13">
        <f>IFERROR(VLOOKUP($A107,'CONCENTRADO DE CLAVES'!$H$10:$AU$732,AF$8,FALSE),"")</f>
        <v>0</v>
      </c>
      <c r="AG107" s="13">
        <f>IFERROR(VLOOKUP($A107,'CONCENTRADO DE CLAVES'!$H$10:$AU$732,AG$8,FALSE),"")</f>
        <v>2774.97</v>
      </c>
      <c r="AH107" s="37">
        <f>IFERROR(VLOOKUP($A107,'CONCENTRADO DE CLAVES'!$H$10:$AU$732,AH$8,FALSE),"")</f>
        <v>2774.97</v>
      </c>
      <c r="AI107" s="13">
        <f>IFERROR(VLOOKUP($A107,'CONCENTRADO DE CLAVES'!$H$10:$AU$732,AI$8,FALSE),"")</f>
        <v>0</v>
      </c>
      <c r="AJ107" s="13">
        <f>IFERROR(VLOOKUP($A107,'CONCENTRADO DE CLAVES'!$H$10:$AU$732,AJ$8,FALSE),"")</f>
        <v>335</v>
      </c>
      <c r="AK107" s="13">
        <f>IFERROR(VLOOKUP($A107,'CONCENTRADO DE CLAVES'!$H$10:$AU$732,AK$8,FALSE),"")</f>
        <v>452.53</v>
      </c>
      <c r="AL107" s="37">
        <f>IFERROR(VLOOKUP($A107,'CONCENTRADO DE CLAVES'!$H$10:$AU$732,AL$8,FALSE),"")</f>
        <v>787.53</v>
      </c>
      <c r="AM107" s="69">
        <f>IFERROR(VLOOKUP($A107,'CONCENTRADO DE CLAVES'!$H$10:$AU$732,AM$8,FALSE),"")</f>
        <v>3562.5</v>
      </c>
    </row>
    <row r="108" spans="1:39" x14ac:dyDescent="0.25">
      <c r="A108" s="15">
        <v>99</v>
      </c>
      <c r="B108" s="16" t="str">
        <f>IFERROR(VLOOKUP($A108,'CONCENTRADO DE CLAVES'!$H$10:$AU$732,B$8,FALSE),"")</f>
        <v>21121</v>
      </c>
      <c r="C108" s="16">
        <f>IFERROR(VLOOKUP($A108,'CONCENTRADO DE CLAVES'!$H$10:$AU$732,C$8,FALSE),"")</f>
        <v>4</v>
      </c>
      <c r="D108" s="16">
        <f>IFERROR(VLOOKUP($A108,'CONCENTRADO DE CLAVES'!$H$10:$AU$732,D$8,FALSE),"")</f>
        <v>11</v>
      </c>
      <c r="E108" s="16">
        <f>IFERROR(VLOOKUP($A108,'CONCENTRADO DE CLAVES'!$H$10:$AU$732,E$8,FALSE),"")</f>
        <v>152</v>
      </c>
      <c r="F108" s="16">
        <f>IFERROR(VLOOKUP($A108,'CONCENTRADO DE CLAVES'!$H$10:$AU$732,F$8,FALSE),"")</f>
        <v>2</v>
      </c>
      <c r="G108" s="16">
        <f>IFERROR(VLOOKUP($A108,'CONCENTRADO DE CLAVES'!$H$10:$AU$732,G$8,FALSE),"")</f>
        <v>5</v>
      </c>
      <c r="H108" s="16">
        <f>IFERROR(VLOOKUP($A108,'CONCENTRADO DE CLAVES'!$H$10:$AU$732,H$8,FALSE),"")</f>
        <v>2</v>
      </c>
      <c r="I108" s="16">
        <f>IFERROR(VLOOKUP($A108,'CONCENTRADO DE CLAVES'!$H$10:$AU$732,I$8,FALSE),"")</f>
        <v>3</v>
      </c>
      <c r="J108" s="16">
        <f>IFERROR(VLOOKUP($A108,'CONCENTRADO DE CLAVES'!$H$10:$AU$732,J$8,FALSE),"")</f>
        <v>3</v>
      </c>
      <c r="K108" s="16" t="str">
        <f>IFERROR(VLOOKUP($A108,'CONCENTRADO DE CLAVES'!$H$10:$AU$732,K$8,FALSE),"")</f>
        <v>E</v>
      </c>
      <c r="L108" s="16">
        <f>IFERROR(VLOOKUP($A108,'CONCENTRADO DE CLAVES'!$H$10:$AU$732,L$8,FALSE),"")</f>
        <v>150</v>
      </c>
      <c r="M108" s="16">
        <f>IFERROR(VLOOKUP($A108,'CONCENTRADO DE CLAVES'!$H$10:$AU$732,M$8,FALSE),"")</f>
        <v>1</v>
      </c>
      <c r="N108" s="16">
        <f>IFERROR(VLOOKUP($A108,'CONCENTRADO DE CLAVES'!$H$10:$AU$732,N$8,FALSE),"")</f>
        <v>4152</v>
      </c>
      <c r="O108" s="16">
        <f>IFERROR(VLOOKUP($A108,'CONCENTRADO DE CLAVES'!$H$10:$AU$732,O$8,FALSE),"")</f>
        <v>0</v>
      </c>
      <c r="P108" s="16">
        <f>IFERROR(VLOOKUP($A108,'CONCENTRADO DE CLAVES'!$H$10:$AU$732,P$8,FALSE),"")</f>
        <v>5</v>
      </c>
      <c r="Q108" s="16">
        <f>IFERROR(VLOOKUP($A108,'CONCENTRADO DE CLAVES'!$H$10:$AU$732,Q$8,FALSE),"")</f>
        <v>1315</v>
      </c>
      <c r="R108" s="16">
        <f>IFERROR(VLOOKUP($A108,'CONCENTRADO DE CLAVES'!$H$10:$AU$732,R$8,FALSE),"")</f>
        <v>1</v>
      </c>
      <c r="S108" s="16">
        <f>IFERROR(VLOOKUP($A108,'CONCENTRADO DE CLAVES'!$H$10:$AU$732,S$8,FALSE),"")</f>
        <v>4</v>
      </c>
      <c r="T108" s="16">
        <f>IFERROR(VLOOKUP($A108,'CONCENTRADO DE CLAVES'!$H$10:$AU$732,T$8,FALSE),"")</f>
        <v>47</v>
      </c>
      <c r="U108" s="98" t="str">
        <f>IFERROR(VLOOKUP($A108,'CONCENTRADO DE CLAVES'!$H$10:$AU$732,U$8,FALSE),"")</f>
        <v>21121040110015225233E15001415200501315104047</v>
      </c>
      <c r="V108" s="31" t="str">
        <f>IFERROR(VLOOKUP($A108,'CONCENTRADO DE CLAVES'!$H$10:$AU$732,V$8,FALSE),"")</f>
        <v>COBAEJ</v>
      </c>
      <c r="W108" s="13">
        <f>IFERROR(VLOOKUP($A108,'CONCENTRADO DE CLAVES'!$H$10:$AU$732,W$8,FALSE),"")</f>
        <v>0</v>
      </c>
      <c r="X108" s="13">
        <f>IFERROR(VLOOKUP($A108,'CONCENTRADO DE CLAVES'!$H$10:$AU$732,X$8,FALSE),"")</f>
        <v>0</v>
      </c>
      <c r="Y108" s="13">
        <f>IFERROR(VLOOKUP($A108,'CONCENTRADO DE CLAVES'!$H$10:$AU$732,Y$8,FALSE),"")</f>
        <v>0</v>
      </c>
      <c r="Z108" s="37">
        <f>IFERROR(VLOOKUP($A108,'CONCENTRADO DE CLAVES'!$H$10:$AU$732,Z$8,FALSE),"")</f>
        <v>0</v>
      </c>
      <c r="AA108" s="13">
        <f>IFERROR(VLOOKUP($A108,'CONCENTRADO DE CLAVES'!$H$10:$AU$732,AA$8,FALSE),"")</f>
        <v>0</v>
      </c>
      <c r="AB108" s="13">
        <f>IFERROR(VLOOKUP($A108,'CONCENTRADO DE CLAVES'!$H$10:$AU$732,AB$8,FALSE),"")</f>
        <v>0</v>
      </c>
      <c r="AC108" s="13">
        <f>IFERROR(VLOOKUP($A108,'CONCENTRADO DE CLAVES'!$H$10:$AU$732,AC$8,FALSE),"")</f>
        <v>0</v>
      </c>
      <c r="AD108" s="37">
        <f>IFERROR(VLOOKUP($A108,'CONCENTRADO DE CLAVES'!$H$10:$AU$732,AD$8,FALSE),"")</f>
        <v>0</v>
      </c>
      <c r="AE108" s="13">
        <f>IFERROR(VLOOKUP($A108,'CONCENTRADO DE CLAVES'!$H$10:$AU$732,AE$8,FALSE),"")</f>
        <v>0</v>
      </c>
      <c r="AF108" s="13">
        <f>IFERROR(VLOOKUP($A108,'CONCENTRADO DE CLAVES'!$H$10:$AU$732,AF$8,FALSE),"")</f>
        <v>0</v>
      </c>
      <c r="AG108" s="13">
        <f>IFERROR(VLOOKUP($A108,'CONCENTRADO DE CLAVES'!$H$10:$AU$732,AG$8,FALSE),"")</f>
        <v>2774.97</v>
      </c>
      <c r="AH108" s="37">
        <f>IFERROR(VLOOKUP($A108,'CONCENTRADO DE CLAVES'!$H$10:$AU$732,AH$8,FALSE),"")</f>
        <v>2774.97</v>
      </c>
      <c r="AI108" s="13">
        <f>IFERROR(VLOOKUP($A108,'CONCENTRADO DE CLAVES'!$H$10:$AU$732,AI$8,FALSE),"")</f>
        <v>0</v>
      </c>
      <c r="AJ108" s="13">
        <f>IFERROR(VLOOKUP($A108,'CONCENTRADO DE CLAVES'!$H$10:$AU$732,AJ$8,FALSE),"")</f>
        <v>335</v>
      </c>
      <c r="AK108" s="13">
        <f>IFERROR(VLOOKUP($A108,'CONCENTRADO DE CLAVES'!$H$10:$AU$732,AK$8,FALSE),"")</f>
        <v>452.53</v>
      </c>
      <c r="AL108" s="37">
        <f>IFERROR(VLOOKUP($A108,'CONCENTRADO DE CLAVES'!$H$10:$AU$732,AL$8,FALSE),"")</f>
        <v>787.53</v>
      </c>
      <c r="AM108" s="69">
        <f>IFERROR(VLOOKUP($A108,'CONCENTRADO DE CLAVES'!$H$10:$AU$732,AM$8,FALSE),"")</f>
        <v>3562.5</v>
      </c>
    </row>
    <row r="109" spans="1:39" x14ac:dyDescent="0.25">
      <c r="A109" s="15">
        <v>100</v>
      </c>
      <c r="B109" s="16" t="str">
        <f>IFERROR(VLOOKUP($A109,'CONCENTRADO DE CLAVES'!$H$10:$AU$732,B$8,FALSE),"")</f>
        <v>21121</v>
      </c>
      <c r="C109" s="16">
        <f>IFERROR(VLOOKUP($A109,'CONCENTRADO DE CLAVES'!$H$10:$AU$732,C$8,FALSE),"")</f>
        <v>4</v>
      </c>
      <c r="D109" s="16">
        <f>IFERROR(VLOOKUP($A109,'CONCENTRADO DE CLAVES'!$H$10:$AU$732,D$8,FALSE),"")</f>
        <v>11</v>
      </c>
      <c r="E109" s="16">
        <f>IFERROR(VLOOKUP($A109,'CONCENTRADO DE CLAVES'!$H$10:$AU$732,E$8,FALSE),"")</f>
        <v>152</v>
      </c>
      <c r="F109" s="16">
        <f>IFERROR(VLOOKUP($A109,'CONCENTRADO DE CLAVES'!$H$10:$AU$732,F$8,FALSE),"")</f>
        <v>2</v>
      </c>
      <c r="G109" s="16">
        <f>IFERROR(VLOOKUP($A109,'CONCENTRADO DE CLAVES'!$H$10:$AU$732,G$8,FALSE),"")</f>
        <v>5</v>
      </c>
      <c r="H109" s="16">
        <f>IFERROR(VLOOKUP($A109,'CONCENTRADO DE CLAVES'!$H$10:$AU$732,H$8,FALSE),"")</f>
        <v>2</v>
      </c>
      <c r="I109" s="16">
        <f>IFERROR(VLOOKUP($A109,'CONCENTRADO DE CLAVES'!$H$10:$AU$732,I$8,FALSE),"")</f>
        <v>3</v>
      </c>
      <c r="J109" s="16">
        <f>IFERROR(VLOOKUP($A109,'CONCENTRADO DE CLAVES'!$H$10:$AU$732,J$8,FALSE),"")</f>
        <v>3</v>
      </c>
      <c r="K109" s="16" t="str">
        <f>IFERROR(VLOOKUP($A109,'CONCENTRADO DE CLAVES'!$H$10:$AU$732,K$8,FALSE),"")</f>
        <v>E</v>
      </c>
      <c r="L109" s="16">
        <f>IFERROR(VLOOKUP($A109,'CONCENTRADO DE CLAVES'!$H$10:$AU$732,L$8,FALSE),"")</f>
        <v>150</v>
      </c>
      <c r="M109" s="16">
        <f>IFERROR(VLOOKUP($A109,'CONCENTRADO DE CLAVES'!$H$10:$AU$732,M$8,FALSE),"")</f>
        <v>1</v>
      </c>
      <c r="N109" s="16">
        <f>IFERROR(VLOOKUP($A109,'CONCENTRADO DE CLAVES'!$H$10:$AU$732,N$8,FALSE),"")</f>
        <v>4152</v>
      </c>
      <c r="O109" s="16">
        <f>IFERROR(VLOOKUP($A109,'CONCENTRADO DE CLAVES'!$H$10:$AU$732,O$8,FALSE),"")</f>
        <v>0</v>
      </c>
      <c r="P109" s="16">
        <f>IFERROR(VLOOKUP($A109,'CONCENTRADO DE CLAVES'!$H$10:$AU$732,P$8,FALSE),"")</f>
        <v>5</v>
      </c>
      <c r="Q109" s="16">
        <f>IFERROR(VLOOKUP($A109,'CONCENTRADO DE CLAVES'!$H$10:$AU$732,Q$8,FALSE),"")</f>
        <v>1315</v>
      </c>
      <c r="R109" s="16">
        <f>IFERROR(VLOOKUP($A109,'CONCENTRADO DE CLAVES'!$H$10:$AU$732,R$8,FALSE),"")</f>
        <v>1</v>
      </c>
      <c r="S109" s="16">
        <f>IFERROR(VLOOKUP($A109,'CONCENTRADO DE CLAVES'!$H$10:$AU$732,S$8,FALSE),"")</f>
        <v>4</v>
      </c>
      <c r="T109" s="16">
        <f>IFERROR(VLOOKUP($A109,'CONCENTRADO DE CLAVES'!$H$10:$AU$732,T$8,FALSE),"")</f>
        <v>105</v>
      </c>
      <c r="U109" s="98" t="str">
        <f>IFERROR(VLOOKUP($A109,'CONCENTRADO DE CLAVES'!$H$10:$AU$732,U$8,FALSE),"")</f>
        <v>21121040110015225233E15001415200501315104105</v>
      </c>
      <c r="V109" s="31" t="str">
        <f>IFERROR(VLOOKUP($A109,'CONCENTRADO DE CLAVES'!$H$10:$AU$732,V$8,FALSE),"")</f>
        <v>COBAEJ</v>
      </c>
      <c r="W109" s="13">
        <f>IFERROR(VLOOKUP($A109,'CONCENTRADO DE CLAVES'!$H$10:$AU$732,W$8,FALSE),"")</f>
        <v>0</v>
      </c>
      <c r="X109" s="13">
        <f>IFERROR(VLOOKUP($A109,'CONCENTRADO DE CLAVES'!$H$10:$AU$732,X$8,FALSE),"")</f>
        <v>0</v>
      </c>
      <c r="Y109" s="13">
        <f>IFERROR(VLOOKUP($A109,'CONCENTRADO DE CLAVES'!$H$10:$AU$732,Y$8,FALSE),"")</f>
        <v>0</v>
      </c>
      <c r="Z109" s="37">
        <f>IFERROR(VLOOKUP($A109,'CONCENTRADO DE CLAVES'!$H$10:$AU$732,Z$8,FALSE),"")</f>
        <v>0</v>
      </c>
      <c r="AA109" s="13">
        <f>IFERROR(VLOOKUP($A109,'CONCENTRADO DE CLAVES'!$H$10:$AU$732,AA$8,FALSE),"")</f>
        <v>0</v>
      </c>
      <c r="AB109" s="13">
        <f>IFERROR(VLOOKUP($A109,'CONCENTRADO DE CLAVES'!$H$10:$AU$732,AB$8,FALSE),"")</f>
        <v>0</v>
      </c>
      <c r="AC109" s="13">
        <f>IFERROR(VLOOKUP($A109,'CONCENTRADO DE CLAVES'!$H$10:$AU$732,AC$8,FALSE),"")</f>
        <v>0</v>
      </c>
      <c r="AD109" s="37">
        <f>IFERROR(VLOOKUP($A109,'CONCENTRADO DE CLAVES'!$H$10:$AU$732,AD$8,FALSE),"")</f>
        <v>0</v>
      </c>
      <c r="AE109" s="13">
        <f>IFERROR(VLOOKUP($A109,'CONCENTRADO DE CLAVES'!$H$10:$AU$732,AE$8,FALSE),"")</f>
        <v>0</v>
      </c>
      <c r="AF109" s="13">
        <f>IFERROR(VLOOKUP($A109,'CONCENTRADO DE CLAVES'!$H$10:$AU$732,AF$8,FALSE),"")</f>
        <v>0</v>
      </c>
      <c r="AG109" s="13">
        <f>IFERROR(VLOOKUP($A109,'CONCENTRADO DE CLAVES'!$H$10:$AU$732,AG$8,FALSE),"")</f>
        <v>1752.61</v>
      </c>
      <c r="AH109" s="37">
        <f>IFERROR(VLOOKUP($A109,'CONCENTRADO DE CLAVES'!$H$10:$AU$732,AH$8,FALSE),"")</f>
        <v>1752.61</v>
      </c>
      <c r="AI109" s="13">
        <f>IFERROR(VLOOKUP($A109,'CONCENTRADO DE CLAVES'!$H$10:$AU$732,AI$8,FALSE),"")</f>
        <v>0</v>
      </c>
      <c r="AJ109" s="13">
        <f>IFERROR(VLOOKUP($A109,'CONCENTRADO DE CLAVES'!$H$10:$AU$732,AJ$8,FALSE),"")</f>
        <v>211.58</v>
      </c>
      <c r="AK109" s="13">
        <f>IFERROR(VLOOKUP($A109,'CONCENTRADO DE CLAVES'!$H$10:$AU$732,AK$8,FALSE),"")</f>
        <v>285.81</v>
      </c>
      <c r="AL109" s="37">
        <f>IFERROR(VLOOKUP($A109,'CONCENTRADO DE CLAVES'!$H$10:$AU$732,AL$8,FALSE),"")</f>
        <v>497.39</v>
      </c>
      <c r="AM109" s="69">
        <f>IFERROR(VLOOKUP($A109,'CONCENTRADO DE CLAVES'!$H$10:$AU$732,AM$8,FALSE),"")</f>
        <v>2250</v>
      </c>
    </row>
    <row r="110" spans="1:39" x14ac:dyDescent="0.25">
      <c r="A110" s="15">
        <v>101</v>
      </c>
      <c r="B110" s="16" t="str">
        <f>IFERROR(VLOOKUP($A110,'CONCENTRADO DE CLAVES'!$H$10:$AU$732,B$8,FALSE),"")</f>
        <v>21121</v>
      </c>
      <c r="C110" s="16">
        <f>IFERROR(VLOOKUP($A110,'CONCENTRADO DE CLAVES'!$H$10:$AU$732,C$8,FALSE),"")</f>
        <v>4</v>
      </c>
      <c r="D110" s="16">
        <f>IFERROR(VLOOKUP($A110,'CONCENTRADO DE CLAVES'!$H$10:$AU$732,D$8,FALSE),"")</f>
        <v>11</v>
      </c>
      <c r="E110" s="16">
        <f>IFERROR(VLOOKUP($A110,'CONCENTRADO DE CLAVES'!$H$10:$AU$732,E$8,FALSE),"")</f>
        <v>152</v>
      </c>
      <c r="F110" s="16">
        <f>IFERROR(VLOOKUP($A110,'CONCENTRADO DE CLAVES'!$H$10:$AU$732,F$8,FALSE),"")</f>
        <v>2</v>
      </c>
      <c r="G110" s="16">
        <f>IFERROR(VLOOKUP($A110,'CONCENTRADO DE CLAVES'!$H$10:$AU$732,G$8,FALSE),"")</f>
        <v>5</v>
      </c>
      <c r="H110" s="16">
        <f>IFERROR(VLOOKUP($A110,'CONCENTRADO DE CLAVES'!$H$10:$AU$732,H$8,FALSE),"")</f>
        <v>2</v>
      </c>
      <c r="I110" s="16">
        <f>IFERROR(VLOOKUP($A110,'CONCENTRADO DE CLAVES'!$H$10:$AU$732,I$8,FALSE),"")</f>
        <v>3</v>
      </c>
      <c r="J110" s="16">
        <f>IFERROR(VLOOKUP($A110,'CONCENTRADO DE CLAVES'!$H$10:$AU$732,J$8,FALSE),"")</f>
        <v>3</v>
      </c>
      <c r="K110" s="16" t="str">
        <f>IFERROR(VLOOKUP($A110,'CONCENTRADO DE CLAVES'!$H$10:$AU$732,K$8,FALSE),"")</f>
        <v>E</v>
      </c>
      <c r="L110" s="16">
        <f>IFERROR(VLOOKUP($A110,'CONCENTRADO DE CLAVES'!$H$10:$AU$732,L$8,FALSE),"")</f>
        <v>150</v>
      </c>
      <c r="M110" s="16">
        <f>IFERROR(VLOOKUP($A110,'CONCENTRADO DE CLAVES'!$H$10:$AU$732,M$8,FALSE),"")</f>
        <v>1</v>
      </c>
      <c r="N110" s="16">
        <f>IFERROR(VLOOKUP($A110,'CONCENTRADO DE CLAVES'!$H$10:$AU$732,N$8,FALSE),"")</f>
        <v>4152</v>
      </c>
      <c r="O110" s="16">
        <f>IFERROR(VLOOKUP($A110,'CONCENTRADO DE CLAVES'!$H$10:$AU$732,O$8,FALSE),"")</f>
        <v>0</v>
      </c>
      <c r="P110" s="16">
        <f>IFERROR(VLOOKUP($A110,'CONCENTRADO DE CLAVES'!$H$10:$AU$732,P$8,FALSE),"")</f>
        <v>5</v>
      </c>
      <c r="Q110" s="16">
        <f>IFERROR(VLOOKUP($A110,'CONCENTRADO DE CLAVES'!$H$10:$AU$732,Q$8,FALSE),"")</f>
        <v>1315</v>
      </c>
      <c r="R110" s="16">
        <f>IFERROR(VLOOKUP($A110,'CONCENTRADO DE CLAVES'!$H$10:$AU$732,R$8,FALSE),"")</f>
        <v>1</v>
      </c>
      <c r="S110" s="16">
        <f>IFERROR(VLOOKUP($A110,'CONCENTRADO DE CLAVES'!$H$10:$AU$732,S$8,FALSE),"")</f>
        <v>4</v>
      </c>
      <c r="T110" s="16">
        <f>IFERROR(VLOOKUP($A110,'CONCENTRADO DE CLAVES'!$H$10:$AU$732,T$8,FALSE),"")</f>
        <v>123</v>
      </c>
      <c r="U110" s="98" t="str">
        <f>IFERROR(VLOOKUP($A110,'CONCENTRADO DE CLAVES'!$H$10:$AU$732,U$8,FALSE),"")</f>
        <v>21121040110015225233E15001415200501315104123</v>
      </c>
      <c r="V110" s="31" t="str">
        <f>IFERROR(VLOOKUP($A110,'CONCENTRADO DE CLAVES'!$H$10:$AU$732,V$8,FALSE),"")</f>
        <v>COBAEJ</v>
      </c>
      <c r="W110" s="13">
        <f>IFERROR(VLOOKUP($A110,'CONCENTRADO DE CLAVES'!$H$10:$AU$732,W$8,FALSE),"")</f>
        <v>0</v>
      </c>
      <c r="X110" s="13">
        <f>IFERROR(VLOOKUP($A110,'CONCENTRADO DE CLAVES'!$H$10:$AU$732,X$8,FALSE),"")</f>
        <v>0</v>
      </c>
      <c r="Y110" s="13">
        <f>IFERROR(VLOOKUP($A110,'CONCENTRADO DE CLAVES'!$H$10:$AU$732,Y$8,FALSE),"")</f>
        <v>0</v>
      </c>
      <c r="Z110" s="37">
        <f>IFERROR(VLOOKUP($A110,'CONCENTRADO DE CLAVES'!$H$10:$AU$732,Z$8,FALSE),"")</f>
        <v>0</v>
      </c>
      <c r="AA110" s="13">
        <f>IFERROR(VLOOKUP($A110,'CONCENTRADO DE CLAVES'!$H$10:$AU$732,AA$8,FALSE),"")</f>
        <v>0</v>
      </c>
      <c r="AB110" s="13">
        <f>IFERROR(VLOOKUP($A110,'CONCENTRADO DE CLAVES'!$H$10:$AU$732,AB$8,FALSE),"")</f>
        <v>0</v>
      </c>
      <c r="AC110" s="13">
        <f>IFERROR(VLOOKUP($A110,'CONCENTRADO DE CLAVES'!$H$10:$AU$732,AC$8,FALSE),"")</f>
        <v>0</v>
      </c>
      <c r="AD110" s="37">
        <f>IFERROR(VLOOKUP($A110,'CONCENTRADO DE CLAVES'!$H$10:$AU$732,AD$8,FALSE),"")</f>
        <v>0</v>
      </c>
      <c r="AE110" s="13">
        <f>IFERROR(VLOOKUP($A110,'CONCENTRADO DE CLAVES'!$H$10:$AU$732,AE$8,FALSE),"")</f>
        <v>0</v>
      </c>
      <c r="AF110" s="13">
        <f>IFERROR(VLOOKUP($A110,'CONCENTRADO DE CLAVES'!$H$10:$AU$732,AF$8,FALSE),"")</f>
        <v>0</v>
      </c>
      <c r="AG110" s="13">
        <f>IFERROR(VLOOKUP($A110,'CONCENTRADO DE CLAVES'!$H$10:$AU$732,AG$8,FALSE),"")</f>
        <v>2774.97</v>
      </c>
      <c r="AH110" s="37">
        <f>IFERROR(VLOOKUP($A110,'CONCENTRADO DE CLAVES'!$H$10:$AU$732,AH$8,FALSE),"")</f>
        <v>2774.97</v>
      </c>
      <c r="AI110" s="13">
        <f>IFERROR(VLOOKUP($A110,'CONCENTRADO DE CLAVES'!$H$10:$AU$732,AI$8,FALSE),"")</f>
        <v>0</v>
      </c>
      <c r="AJ110" s="13">
        <f>IFERROR(VLOOKUP($A110,'CONCENTRADO DE CLAVES'!$H$10:$AU$732,AJ$8,FALSE),"")</f>
        <v>335</v>
      </c>
      <c r="AK110" s="13">
        <f>IFERROR(VLOOKUP($A110,'CONCENTRADO DE CLAVES'!$H$10:$AU$732,AK$8,FALSE),"")</f>
        <v>452.53</v>
      </c>
      <c r="AL110" s="37">
        <f>IFERROR(VLOOKUP($A110,'CONCENTRADO DE CLAVES'!$H$10:$AU$732,AL$8,FALSE),"")</f>
        <v>787.53</v>
      </c>
      <c r="AM110" s="69">
        <f>IFERROR(VLOOKUP($A110,'CONCENTRADO DE CLAVES'!$H$10:$AU$732,AM$8,FALSE),"")</f>
        <v>3562.5</v>
      </c>
    </row>
    <row r="111" spans="1:39" x14ac:dyDescent="0.25">
      <c r="A111" s="15">
        <v>102</v>
      </c>
      <c r="B111" s="16" t="str">
        <f>IFERROR(VLOOKUP($A111,'CONCENTRADO DE CLAVES'!$H$10:$AU$732,B$8,FALSE),"")</f>
        <v>21121</v>
      </c>
      <c r="C111" s="16">
        <f>IFERROR(VLOOKUP($A111,'CONCENTRADO DE CLAVES'!$H$10:$AU$732,C$8,FALSE),"")</f>
        <v>4</v>
      </c>
      <c r="D111" s="16">
        <f>IFERROR(VLOOKUP($A111,'CONCENTRADO DE CLAVES'!$H$10:$AU$732,D$8,FALSE),"")</f>
        <v>11</v>
      </c>
      <c r="E111" s="16">
        <f>IFERROR(VLOOKUP($A111,'CONCENTRADO DE CLAVES'!$H$10:$AU$732,E$8,FALSE),"")</f>
        <v>152</v>
      </c>
      <c r="F111" s="16">
        <f>IFERROR(VLOOKUP($A111,'CONCENTRADO DE CLAVES'!$H$10:$AU$732,F$8,FALSE),"")</f>
        <v>2</v>
      </c>
      <c r="G111" s="16">
        <f>IFERROR(VLOOKUP($A111,'CONCENTRADO DE CLAVES'!$H$10:$AU$732,G$8,FALSE),"")</f>
        <v>5</v>
      </c>
      <c r="H111" s="16">
        <f>IFERROR(VLOOKUP($A111,'CONCENTRADO DE CLAVES'!$H$10:$AU$732,H$8,FALSE),"")</f>
        <v>2</v>
      </c>
      <c r="I111" s="16">
        <f>IFERROR(VLOOKUP($A111,'CONCENTRADO DE CLAVES'!$H$10:$AU$732,I$8,FALSE),"")</f>
        <v>3</v>
      </c>
      <c r="J111" s="16">
        <f>IFERROR(VLOOKUP($A111,'CONCENTRADO DE CLAVES'!$H$10:$AU$732,J$8,FALSE),"")</f>
        <v>3</v>
      </c>
      <c r="K111" s="16" t="str">
        <f>IFERROR(VLOOKUP($A111,'CONCENTRADO DE CLAVES'!$H$10:$AU$732,K$8,FALSE),"")</f>
        <v>E</v>
      </c>
      <c r="L111" s="16">
        <f>IFERROR(VLOOKUP($A111,'CONCENTRADO DE CLAVES'!$H$10:$AU$732,L$8,FALSE),"")</f>
        <v>150</v>
      </c>
      <c r="M111" s="16">
        <f>IFERROR(VLOOKUP($A111,'CONCENTRADO DE CLAVES'!$H$10:$AU$732,M$8,FALSE),"")</f>
        <v>1</v>
      </c>
      <c r="N111" s="16">
        <f>IFERROR(VLOOKUP($A111,'CONCENTRADO DE CLAVES'!$H$10:$AU$732,N$8,FALSE),"")</f>
        <v>4152</v>
      </c>
      <c r="O111" s="16">
        <f>IFERROR(VLOOKUP($A111,'CONCENTRADO DE CLAVES'!$H$10:$AU$732,O$8,FALSE),"")</f>
        <v>0</v>
      </c>
      <c r="P111" s="16">
        <f>IFERROR(VLOOKUP($A111,'CONCENTRADO DE CLAVES'!$H$10:$AU$732,P$8,FALSE),"")</f>
        <v>5</v>
      </c>
      <c r="Q111" s="16">
        <f>IFERROR(VLOOKUP($A111,'CONCENTRADO DE CLAVES'!$H$10:$AU$732,Q$8,FALSE),"")</f>
        <v>1315</v>
      </c>
      <c r="R111" s="16">
        <f>IFERROR(VLOOKUP($A111,'CONCENTRADO DE CLAVES'!$H$10:$AU$732,R$8,FALSE),"")</f>
        <v>1</v>
      </c>
      <c r="S111" s="16">
        <f>IFERROR(VLOOKUP($A111,'CONCENTRADO DE CLAVES'!$H$10:$AU$732,S$8,FALSE),"")</f>
        <v>11</v>
      </c>
      <c r="T111" s="16">
        <f>IFERROR(VLOOKUP($A111,'CONCENTRADO DE CLAVES'!$H$10:$AU$732,T$8,FALSE),"")</f>
        <v>24</v>
      </c>
      <c r="U111" s="98" t="str">
        <f>IFERROR(VLOOKUP($A111,'CONCENTRADO DE CLAVES'!$H$10:$AU$732,U$8,FALSE),"")</f>
        <v>21121040110015225233E15001415200501315111024</v>
      </c>
      <c r="V111" s="31" t="str">
        <f>IFERROR(VLOOKUP($A111,'CONCENTRADO DE CLAVES'!$H$10:$AU$732,V$8,FALSE),"")</f>
        <v>COBAEJ</v>
      </c>
      <c r="W111" s="13">
        <f>IFERROR(VLOOKUP($A111,'CONCENTRADO DE CLAVES'!$H$10:$AU$732,W$8,FALSE),"")</f>
        <v>0</v>
      </c>
      <c r="X111" s="13">
        <f>IFERROR(VLOOKUP($A111,'CONCENTRADO DE CLAVES'!$H$10:$AU$732,X$8,FALSE),"")</f>
        <v>0</v>
      </c>
      <c r="Y111" s="13">
        <f>IFERROR(VLOOKUP($A111,'CONCENTRADO DE CLAVES'!$H$10:$AU$732,Y$8,FALSE),"")</f>
        <v>0</v>
      </c>
      <c r="Z111" s="37">
        <f>IFERROR(VLOOKUP($A111,'CONCENTRADO DE CLAVES'!$H$10:$AU$732,Z$8,FALSE),"")</f>
        <v>0</v>
      </c>
      <c r="AA111" s="13">
        <f>IFERROR(VLOOKUP($A111,'CONCENTRADO DE CLAVES'!$H$10:$AU$732,AA$8,FALSE),"")</f>
        <v>0</v>
      </c>
      <c r="AB111" s="13">
        <f>IFERROR(VLOOKUP($A111,'CONCENTRADO DE CLAVES'!$H$10:$AU$732,AB$8,FALSE),"")</f>
        <v>0</v>
      </c>
      <c r="AC111" s="13">
        <f>IFERROR(VLOOKUP($A111,'CONCENTRADO DE CLAVES'!$H$10:$AU$732,AC$8,FALSE),"")</f>
        <v>0</v>
      </c>
      <c r="AD111" s="37">
        <f>IFERROR(VLOOKUP($A111,'CONCENTRADO DE CLAVES'!$H$10:$AU$732,AD$8,FALSE),"")</f>
        <v>0</v>
      </c>
      <c r="AE111" s="13">
        <f>IFERROR(VLOOKUP($A111,'CONCENTRADO DE CLAVES'!$H$10:$AU$732,AE$8,FALSE),"")</f>
        <v>0</v>
      </c>
      <c r="AF111" s="13">
        <f>IFERROR(VLOOKUP($A111,'CONCENTRADO DE CLAVES'!$H$10:$AU$732,AF$8,FALSE),"")</f>
        <v>0</v>
      </c>
      <c r="AG111" s="13">
        <f>IFERROR(VLOOKUP($A111,'CONCENTRADO DE CLAVES'!$H$10:$AU$732,AG$8,FALSE),"")</f>
        <v>2774.97</v>
      </c>
      <c r="AH111" s="37">
        <f>IFERROR(VLOOKUP($A111,'CONCENTRADO DE CLAVES'!$H$10:$AU$732,AH$8,FALSE),"")</f>
        <v>2774.97</v>
      </c>
      <c r="AI111" s="13">
        <f>IFERROR(VLOOKUP($A111,'CONCENTRADO DE CLAVES'!$H$10:$AU$732,AI$8,FALSE),"")</f>
        <v>0</v>
      </c>
      <c r="AJ111" s="13">
        <f>IFERROR(VLOOKUP($A111,'CONCENTRADO DE CLAVES'!$H$10:$AU$732,AJ$8,FALSE),"")</f>
        <v>335</v>
      </c>
      <c r="AK111" s="13">
        <f>IFERROR(VLOOKUP($A111,'CONCENTRADO DE CLAVES'!$H$10:$AU$732,AK$8,FALSE),"")</f>
        <v>452.53</v>
      </c>
      <c r="AL111" s="37">
        <f>IFERROR(VLOOKUP($A111,'CONCENTRADO DE CLAVES'!$H$10:$AU$732,AL$8,FALSE),"")</f>
        <v>787.53</v>
      </c>
      <c r="AM111" s="69">
        <f>IFERROR(VLOOKUP($A111,'CONCENTRADO DE CLAVES'!$H$10:$AU$732,AM$8,FALSE),"")</f>
        <v>3562.5</v>
      </c>
    </row>
    <row r="112" spans="1:39" x14ac:dyDescent="0.25">
      <c r="A112" s="15">
        <v>103</v>
      </c>
      <c r="B112" s="16" t="str">
        <f>IFERROR(VLOOKUP($A112,'CONCENTRADO DE CLAVES'!$H$10:$AU$732,B$8,FALSE),"")</f>
        <v>21121</v>
      </c>
      <c r="C112" s="16">
        <f>IFERROR(VLOOKUP($A112,'CONCENTRADO DE CLAVES'!$H$10:$AU$732,C$8,FALSE),"")</f>
        <v>4</v>
      </c>
      <c r="D112" s="16">
        <f>IFERROR(VLOOKUP($A112,'CONCENTRADO DE CLAVES'!$H$10:$AU$732,D$8,FALSE),"")</f>
        <v>11</v>
      </c>
      <c r="E112" s="16">
        <f>IFERROR(VLOOKUP($A112,'CONCENTRADO DE CLAVES'!$H$10:$AU$732,E$8,FALSE),"")</f>
        <v>152</v>
      </c>
      <c r="F112" s="16">
        <f>IFERROR(VLOOKUP($A112,'CONCENTRADO DE CLAVES'!$H$10:$AU$732,F$8,FALSE),"")</f>
        <v>2</v>
      </c>
      <c r="G112" s="16">
        <f>IFERROR(VLOOKUP($A112,'CONCENTRADO DE CLAVES'!$H$10:$AU$732,G$8,FALSE),"")</f>
        <v>5</v>
      </c>
      <c r="H112" s="16">
        <f>IFERROR(VLOOKUP($A112,'CONCENTRADO DE CLAVES'!$H$10:$AU$732,H$8,FALSE),"")</f>
        <v>2</v>
      </c>
      <c r="I112" s="16">
        <f>IFERROR(VLOOKUP($A112,'CONCENTRADO DE CLAVES'!$H$10:$AU$732,I$8,FALSE),"")</f>
        <v>3</v>
      </c>
      <c r="J112" s="16">
        <f>IFERROR(VLOOKUP($A112,'CONCENTRADO DE CLAVES'!$H$10:$AU$732,J$8,FALSE),"")</f>
        <v>3</v>
      </c>
      <c r="K112" s="16" t="str">
        <f>IFERROR(VLOOKUP($A112,'CONCENTRADO DE CLAVES'!$H$10:$AU$732,K$8,FALSE),"")</f>
        <v>E</v>
      </c>
      <c r="L112" s="16">
        <f>IFERROR(VLOOKUP($A112,'CONCENTRADO DE CLAVES'!$H$10:$AU$732,L$8,FALSE),"")</f>
        <v>150</v>
      </c>
      <c r="M112" s="16">
        <f>IFERROR(VLOOKUP($A112,'CONCENTRADO DE CLAVES'!$H$10:$AU$732,M$8,FALSE),"")</f>
        <v>1</v>
      </c>
      <c r="N112" s="16">
        <f>IFERROR(VLOOKUP($A112,'CONCENTRADO DE CLAVES'!$H$10:$AU$732,N$8,FALSE),"")</f>
        <v>4152</v>
      </c>
      <c r="O112" s="16">
        <f>IFERROR(VLOOKUP($A112,'CONCENTRADO DE CLAVES'!$H$10:$AU$732,O$8,FALSE),"")</f>
        <v>0</v>
      </c>
      <c r="P112" s="16">
        <f>IFERROR(VLOOKUP($A112,'CONCENTRADO DE CLAVES'!$H$10:$AU$732,P$8,FALSE),"")</f>
        <v>5</v>
      </c>
      <c r="Q112" s="16">
        <f>IFERROR(VLOOKUP($A112,'CONCENTRADO DE CLAVES'!$H$10:$AU$732,Q$8,FALSE),"")</f>
        <v>1315</v>
      </c>
      <c r="R112" s="16">
        <f>IFERROR(VLOOKUP($A112,'CONCENTRADO DE CLAVES'!$H$10:$AU$732,R$8,FALSE),"")</f>
        <v>1</v>
      </c>
      <c r="S112" s="16">
        <f>IFERROR(VLOOKUP($A112,'CONCENTRADO DE CLAVES'!$H$10:$AU$732,S$8,FALSE),"")</f>
        <v>9</v>
      </c>
      <c r="T112" s="16">
        <f>IFERROR(VLOOKUP($A112,'CONCENTRADO DE CLAVES'!$H$10:$AU$732,T$8,FALSE),"")</f>
        <v>80</v>
      </c>
      <c r="U112" s="98" t="str">
        <f>IFERROR(VLOOKUP($A112,'CONCENTRADO DE CLAVES'!$H$10:$AU$732,U$8,FALSE),"")</f>
        <v>21121040110015225233E15001415200501315109080</v>
      </c>
      <c r="V112" s="31" t="str">
        <f>IFERROR(VLOOKUP($A112,'CONCENTRADO DE CLAVES'!$H$10:$AU$732,V$8,FALSE),"")</f>
        <v>COBAEJ</v>
      </c>
      <c r="W112" s="13">
        <f>IFERROR(VLOOKUP($A112,'CONCENTRADO DE CLAVES'!$H$10:$AU$732,W$8,FALSE),"")</f>
        <v>0</v>
      </c>
      <c r="X112" s="13">
        <f>IFERROR(VLOOKUP($A112,'CONCENTRADO DE CLAVES'!$H$10:$AU$732,X$8,FALSE),"")</f>
        <v>0</v>
      </c>
      <c r="Y112" s="13">
        <f>IFERROR(VLOOKUP($A112,'CONCENTRADO DE CLAVES'!$H$10:$AU$732,Y$8,FALSE),"")</f>
        <v>0</v>
      </c>
      <c r="Z112" s="37">
        <f>IFERROR(VLOOKUP($A112,'CONCENTRADO DE CLAVES'!$H$10:$AU$732,Z$8,FALSE),"")</f>
        <v>0</v>
      </c>
      <c r="AA112" s="13">
        <f>IFERROR(VLOOKUP($A112,'CONCENTRADO DE CLAVES'!$H$10:$AU$732,AA$8,FALSE),"")</f>
        <v>0</v>
      </c>
      <c r="AB112" s="13">
        <f>IFERROR(VLOOKUP($A112,'CONCENTRADO DE CLAVES'!$H$10:$AU$732,AB$8,FALSE),"")</f>
        <v>0</v>
      </c>
      <c r="AC112" s="13">
        <f>IFERROR(VLOOKUP($A112,'CONCENTRADO DE CLAVES'!$H$10:$AU$732,AC$8,FALSE),"")</f>
        <v>0</v>
      </c>
      <c r="AD112" s="37">
        <f>IFERROR(VLOOKUP($A112,'CONCENTRADO DE CLAVES'!$H$10:$AU$732,AD$8,FALSE),"")</f>
        <v>0</v>
      </c>
      <c r="AE112" s="13">
        <f>IFERROR(VLOOKUP($A112,'CONCENTRADO DE CLAVES'!$H$10:$AU$732,AE$8,FALSE),"")</f>
        <v>0</v>
      </c>
      <c r="AF112" s="13">
        <f>IFERROR(VLOOKUP($A112,'CONCENTRADO DE CLAVES'!$H$10:$AU$732,AF$8,FALSE),"")</f>
        <v>0</v>
      </c>
      <c r="AG112" s="13">
        <f>IFERROR(VLOOKUP($A112,'CONCENTRADO DE CLAVES'!$H$10:$AU$732,AG$8,FALSE),"")</f>
        <v>2774.97</v>
      </c>
      <c r="AH112" s="37">
        <f>IFERROR(VLOOKUP($A112,'CONCENTRADO DE CLAVES'!$H$10:$AU$732,AH$8,FALSE),"")</f>
        <v>2774.97</v>
      </c>
      <c r="AI112" s="13">
        <f>IFERROR(VLOOKUP($A112,'CONCENTRADO DE CLAVES'!$H$10:$AU$732,AI$8,FALSE),"")</f>
        <v>0</v>
      </c>
      <c r="AJ112" s="13">
        <f>IFERROR(VLOOKUP($A112,'CONCENTRADO DE CLAVES'!$H$10:$AU$732,AJ$8,FALSE),"")</f>
        <v>335</v>
      </c>
      <c r="AK112" s="13">
        <f>IFERROR(VLOOKUP($A112,'CONCENTRADO DE CLAVES'!$H$10:$AU$732,AK$8,FALSE),"")</f>
        <v>452.53</v>
      </c>
      <c r="AL112" s="37">
        <f>IFERROR(VLOOKUP($A112,'CONCENTRADO DE CLAVES'!$H$10:$AU$732,AL$8,FALSE),"")</f>
        <v>787.53</v>
      </c>
      <c r="AM112" s="69">
        <f>IFERROR(VLOOKUP($A112,'CONCENTRADO DE CLAVES'!$H$10:$AU$732,AM$8,FALSE),"")</f>
        <v>3562.5</v>
      </c>
    </row>
    <row r="113" spans="1:39" x14ac:dyDescent="0.25">
      <c r="A113" s="15">
        <v>104</v>
      </c>
      <c r="B113" s="16" t="str">
        <f>IFERROR(VLOOKUP($A113,'CONCENTRADO DE CLAVES'!$H$10:$AU$732,B$8,FALSE),"")</f>
        <v>21121</v>
      </c>
      <c r="C113" s="16">
        <f>IFERROR(VLOOKUP($A113,'CONCENTRADO DE CLAVES'!$H$10:$AU$732,C$8,FALSE),"")</f>
        <v>4</v>
      </c>
      <c r="D113" s="16">
        <f>IFERROR(VLOOKUP($A113,'CONCENTRADO DE CLAVES'!$H$10:$AU$732,D$8,FALSE),"")</f>
        <v>11</v>
      </c>
      <c r="E113" s="16">
        <f>IFERROR(VLOOKUP($A113,'CONCENTRADO DE CLAVES'!$H$10:$AU$732,E$8,FALSE),"")</f>
        <v>152</v>
      </c>
      <c r="F113" s="16">
        <f>IFERROR(VLOOKUP($A113,'CONCENTRADO DE CLAVES'!$H$10:$AU$732,F$8,FALSE),"")</f>
        <v>2</v>
      </c>
      <c r="G113" s="16">
        <f>IFERROR(VLOOKUP($A113,'CONCENTRADO DE CLAVES'!$H$10:$AU$732,G$8,FALSE),"")</f>
        <v>5</v>
      </c>
      <c r="H113" s="16">
        <f>IFERROR(VLOOKUP($A113,'CONCENTRADO DE CLAVES'!$H$10:$AU$732,H$8,FALSE),"")</f>
        <v>2</v>
      </c>
      <c r="I113" s="16">
        <f>IFERROR(VLOOKUP($A113,'CONCENTRADO DE CLAVES'!$H$10:$AU$732,I$8,FALSE),"")</f>
        <v>3</v>
      </c>
      <c r="J113" s="16">
        <f>IFERROR(VLOOKUP($A113,'CONCENTRADO DE CLAVES'!$H$10:$AU$732,J$8,FALSE),"")</f>
        <v>3</v>
      </c>
      <c r="K113" s="16" t="str">
        <f>IFERROR(VLOOKUP($A113,'CONCENTRADO DE CLAVES'!$H$10:$AU$732,K$8,FALSE),"")</f>
        <v>E</v>
      </c>
      <c r="L113" s="16">
        <f>IFERROR(VLOOKUP($A113,'CONCENTRADO DE CLAVES'!$H$10:$AU$732,L$8,FALSE),"")</f>
        <v>150</v>
      </c>
      <c r="M113" s="16">
        <f>IFERROR(VLOOKUP($A113,'CONCENTRADO DE CLAVES'!$H$10:$AU$732,M$8,FALSE),"")</f>
        <v>1</v>
      </c>
      <c r="N113" s="16">
        <f>IFERROR(VLOOKUP($A113,'CONCENTRADO DE CLAVES'!$H$10:$AU$732,N$8,FALSE),"")</f>
        <v>4152</v>
      </c>
      <c r="O113" s="16">
        <f>IFERROR(VLOOKUP($A113,'CONCENTRADO DE CLAVES'!$H$10:$AU$732,O$8,FALSE),"")</f>
        <v>0</v>
      </c>
      <c r="P113" s="16">
        <f>IFERROR(VLOOKUP($A113,'CONCENTRADO DE CLAVES'!$H$10:$AU$732,P$8,FALSE),"")</f>
        <v>5</v>
      </c>
      <c r="Q113" s="16">
        <f>IFERROR(VLOOKUP($A113,'CONCENTRADO DE CLAVES'!$H$10:$AU$732,Q$8,FALSE),"")</f>
        <v>1315</v>
      </c>
      <c r="R113" s="16">
        <f>IFERROR(VLOOKUP($A113,'CONCENTRADO DE CLAVES'!$H$10:$AU$732,R$8,FALSE),"")</f>
        <v>1</v>
      </c>
      <c r="S113" s="16">
        <f>IFERROR(VLOOKUP($A113,'CONCENTRADO DE CLAVES'!$H$10:$AU$732,S$8,FALSE),"")</f>
        <v>9</v>
      </c>
      <c r="T113" s="16">
        <f>IFERROR(VLOOKUP($A113,'CONCENTRADO DE CLAVES'!$H$10:$AU$732,T$8,FALSE),"")</f>
        <v>84</v>
      </c>
      <c r="U113" s="98" t="str">
        <f>IFERROR(VLOOKUP($A113,'CONCENTRADO DE CLAVES'!$H$10:$AU$732,U$8,FALSE),"")</f>
        <v>21121040110015225233E15001415200501315109084</v>
      </c>
      <c r="V113" s="31" t="str">
        <f>IFERROR(VLOOKUP($A113,'CONCENTRADO DE CLAVES'!$H$10:$AU$732,V$8,FALSE),"")</f>
        <v>COBAEJ</v>
      </c>
      <c r="W113" s="13">
        <f>IFERROR(VLOOKUP($A113,'CONCENTRADO DE CLAVES'!$H$10:$AU$732,W$8,FALSE),"")</f>
        <v>0</v>
      </c>
      <c r="X113" s="13">
        <f>IFERROR(VLOOKUP($A113,'CONCENTRADO DE CLAVES'!$H$10:$AU$732,X$8,FALSE),"")</f>
        <v>0</v>
      </c>
      <c r="Y113" s="13">
        <f>IFERROR(VLOOKUP($A113,'CONCENTRADO DE CLAVES'!$H$10:$AU$732,Y$8,FALSE),"")</f>
        <v>0</v>
      </c>
      <c r="Z113" s="37">
        <f>IFERROR(VLOOKUP($A113,'CONCENTRADO DE CLAVES'!$H$10:$AU$732,Z$8,FALSE),"")</f>
        <v>0</v>
      </c>
      <c r="AA113" s="13">
        <f>IFERROR(VLOOKUP($A113,'CONCENTRADO DE CLAVES'!$H$10:$AU$732,AA$8,FALSE),"")</f>
        <v>0</v>
      </c>
      <c r="AB113" s="13">
        <f>IFERROR(VLOOKUP($A113,'CONCENTRADO DE CLAVES'!$H$10:$AU$732,AB$8,FALSE),"")</f>
        <v>0</v>
      </c>
      <c r="AC113" s="13">
        <f>IFERROR(VLOOKUP($A113,'CONCENTRADO DE CLAVES'!$H$10:$AU$732,AC$8,FALSE),"")</f>
        <v>0</v>
      </c>
      <c r="AD113" s="37">
        <f>IFERROR(VLOOKUP($A113,'CONCENTRADO DE CLAVES'!$H$10:$AU$732,AD$8,FALSE),"")</f>
        <v>0</v>
      </c>
      <c r="AE113" s="13">
        <f>IFERROR(VLOOKUP($A113,'CONCENTRADO DE CLAVES'!$H$10:$AU$732,AE$8,FALSE),"")</f>
        <v>0</v>
      </c>
      <c r="AF113" s="13">
        <f>IFERROR(VLOOKUP($A113,'CONCENTRADO DE CLAVES'!$H$10:$AU$732,AF$8,FALSE),"")</f>
        <v>0</v>
      </c>
      <c r="AG113" s="13">
        <f>IFERROR(VLOOKUP($A113,'CONCENTRADO DE CLAVES'!$H$10:$AU$732,AG$8,FALSE),"")</f>
        <v>1752.61</v>
      </c>
      <c r="AH113" s="37">
        <f>IFERROR(VLOOKUP($A113,'CONCENTRADO DE CLAVES'!$H$10:$AU$732,AH$8,FALSE),"")</f>
        <v>1752.61</v>
      </c>
      <c r="AI113" s="13">
        <f>IFERROR(VLOOKUP($A113,'CONCENTRADO DE CLAVES'!$H$10:$AU$732,AI$8,FALSE),"")</f>
        <v>0</v>
      </c>
      <c r="AJ113" s="13">
        <f>IFERROR(VLOOKUP($A113,'CONCENTRADO DE CLAVES'!$H$10:$AU$732,AJ$8,FALSE),"")</f>
        <v>211.58</v>
      </c>
      <c r="AK113" s="13">
        <f>IFERROR(VLOOKUP($A113,'CONCENTRADO DE CLAVES'!$H$10:$AU$732,AK$8,FALSE),"")</f>
        <v>285.81</v>
      </c>
      <c r="AL113" s="37">
        <f>IFERROR(VLOOKUP($A113,'CONCENTRADO DE CLAVES'!$H$10:$AU$732,AL$8,FALSE),"")</f>
        <v>497.39</v>
      </c>
      <c r="AM113" s="69">
        <f>IFERROR(VLOOKUP($A113,'CONCENTRADO DE CLAVES'!$H$10:$AU$732,AM$8,FALSE),"")</f>
        <v>2250</v>
      </c>
    </row>
    <row r="114" spans="1:39" x14ac:dyDescent="0.25">
      <c r="A114" s="15">
        <v>105</v>
      </c>
      <c r="B114" s="16" t="str">
        <f>IFERROR(VLOOKUP($A114,'CONCENTRADO DE CLAVES'!$H$10:$AU$732,B$8,FALSE),"")</f>
        <v>21121</v>
      </c>
      <c r="C114" s="16">
        <f>IFERROR(VLOOKUP($A114,'CONCENTRADO DE CLAVES'!$H$10:$AU$732,C$8,FALSE),"")</f>
        <v>4</v>
      </c>
      <c r="D114" s="16">
        <f>IFERROR(VLOOKUP($A114,'CONCENTRADO DE CLAVES'!$H$10:$AU$732,D$8,FALSE),"")</f>
        <v>11</v>
      </c>
      <c r="E114" s="16">
        <f>IFERROR(VLOOKUP($A114,'CONCENTRADO DE CLAVES'!$H$10:$AU$732,E$8,FALSE),"")</f>
        <v>152</v>
      </c>
      <c r="F114" s="16">
        <f>IFERROR(VLOOKUP($A114,'CONCENTRADO DE CLAVES'!$H$10:$AU$732,F$8,FALSE),"")</f>
        <v>2</v>
      </c>
      <c r="G114" s="16">
        <f>IFERROR(VLOOKUP($A114,'CONCENTRADO DE CLAVES'!$H$10:$AU$732,G$8,FALSE),"")</f>
        <v>5</v>
      </c>
      <c r="H114" s="16">
        <f>IFERROR(VLOOKUP($A114,'CONCENTRADO DE CLAVES'!$H$10:$AU$732,H$8,FALSE),"")</f>
        <v>2</v>
      </c>
      <c r="I114" s="16">
        <f>IFERROR(VLOOKUP($A114,'CONCENTRADO DE CLAVES'!$H$10:$AU$732,I$8,FALSE),"")</f>
        <v>3</v>
      </c>
      <c r="J114" s="16">
        <f>IFERROR(VLOOKUP($A114,'CONCENTRADO DE CLAVES'!$H$10:$AU$732,J$8,FALSE),"")</f>
        <v>3</v>
      </c>
      <c r="K114" s="16" t="str">
        <f>IFERROR(VLOOKUP($A114,'CONCENTRADO DE CLAVES'!$H$10:$AU$732,K$8,FALSE),"")</f>
        <v>E</v>
      </c>
      <c r="L114" s="16">
        <f>IFERROR(VLOOKUP($A114,'CONCENTRADO DE CLAVES'!$H$10:$AU$732,L$8,FALSE),"")</f>
        <v>150</v>
      </c>
      <c r="M114" s="16">
        <f>IFERROR(VLOOKUP($A114,'CONCENTRADO DE CLAVES'!$H$10:$AU$732,M$8,FALSE),"")</f>
        <v>1</v>
      </c>
      <c r="N114" s="16">
        <f>IFERROR(VLOOKUP($A114,'CONCENTRADO DE CLAVES'!$H$10:$AU$732,N$8,FALSE),"")</f>
        <v>4152</v>
      </c>
      <c r="O114" s="16">
        <f>IFERROR(VLOOKUP($A114,'CONCENTRADO DE CLAVES'!$H$10:$AU$732,O$8,FALSE),"")</f>
        <v>0</v>
      </c>
      <c r="P114" s="16">
        <f>IFERROR(VLOOKUP($A114,'CONCENTRADO DE CLAVES'!$H$10:$AU$732,P$8,FALSE),"")</f>
        <v>5</v>
      </c>
      <c r="Q114" s="16">
        <f>IFERROR(VLOOKUP($A114,'CONCENTRADO DE CLAVES'!$H$10:$AU$732,Q$8,FALSE),"")</f>
        <v>1315</v>
      </c>
      <c r="R114" s="16">
        <f>IFERROR(VLOOKUP($A114,'CONCENTRADO DE CLAVES'!$H$10:$AU$732,R$8,FALSE),"")</f>
        <v>1</v>
      </c>
      <c r="S114" s="16">
        <f>IFERROR(VLOOKUP($A114,'CONCENTRADO DE CLAVES'!$H$10:$AU$732,S$8,FALSE),"")</f>
        <v>9</v>
      </c>
      <c r="T114" s="16">
        <f>IFERROR(VLOOKUP($A114,'CONCENTRADO DE CLAVES'!$H$10:$AU$732,T$8,FALSE),"")</f>
        <v>67</v>
      </c>
      <c r="U114" s="98" t="str">
        <f>IFERROR(VLOOKUP($A114,'CONCENTRADO DE CLAVES'!$H$10:$AU$732,U$8,FALSE),"")</f>
        <v>21121040110015225233E15001415200501315109067</v>
      </c>
      <c r="V114" s="31" t="str">
        <f>IFERROR(VLOOKUP($A114,'CONCENTRADO DE CLAVES'!$H$10:$AU$732,V$8,FALSE),"")</f>
        <v>COBAEJ</v>
      </c>
      <c r="W114" s="13">
        <f>IFERROR(VLOOKUP($A114,'CONCENTRADO DE CLAVES'!$H$10:$AU$732,W$8,FALSE),"")</f>
        <v>0</v>
      </c>
      <c r="X114" s="13">
        <f>IFERROR(VLOOKUP($A114,'CONCENTRADO DE CLAVES'!$H$10:$AU$732,X$8,FALSE),"")</f>
        <v>0</v>
      </c>
      <c r="Y114" s="13">
        <f>IFERROR(VLOOKUP($A114,'CONCENTRADO DE CLAVES'!$H$10:$AU$732,Y$8,FALSE),"")</f>
        <v>0</v>
      </c>
      <c r="Z114" s="37">
        <f>IFERROR(VLOOKUP($A114,'CONCENTRADO DE CLAVES'!$H$10:$AU$732,Z$8,FALSE),"")</f>
        <v>0</v>
      </c>
      <c r="AA114" s="13">
        <f>IFERROR(VLOOKUP($A114,'CONCENTRADO DE CLAVES'!$H$10:$AU$732,AA$8,FALSE),"")</f>
        <v>0</v>
      </c>
      <c r="AB114" s="13">
        <f>IFERROR(VLOOKUP($A114,'CONCENTRADO DE CLAVES'!$H$10:$AU$732,AB$8,FALSE),"")</f>
        <v>0</v>
      </c>
      <c r="AC114" s="13">
        <f>IFERROR(VLOOKUP($A114,'CONCENTRADO DE CLAVES'!$H$10:$AU$732,AC$8,FALSE),"")</f>
        <v>0</v>
      </c>
      <c r="AD114" s="37">
        <f>IFERROR(VLOOKUP($A114,'CONCENTRADO DE CLAVES'!$H$10:$AU$732,AD$8,FALSE),"")</f>
        <v>0</v>
      </c>
      <c r="AE114" s="13">
        <f>IFERROR(VLOOKUP($A114,'CONCENTRADO DE CLAVES'!$H$10:$AU$732,AE$8,FALSE),"")</f>
        <v>0</v>
      </c>
      <c r="AF114" s="13">
        <f>IFERROR(VLOOKUP($A114,'CONCENTRADO DE CLAVES'!$H$10:$AU$732,AF$8,FALSE),"")</f>
        <v>0</v>
      </c>
      <c r="AG114" s="13">
        <f>IFERROR(VLOOKUP($A114,'CONCENTRADO DE CLAVES'!$H$10:$AU$732,AG$8,FALSE),"")</f>
        <v>2774.97</v>
      </c>
      <c r="AH114" s="37">
        <f>IFERROR(VLOOKUP($A114,'CONCENTRADO DE CLAVES'!$H$10:$AU$732,AH$8,FALSE),"")</f>
        <v>2774.97</v>
      </c>
      <c r="AI114" s="13">
        <f>IFERROR(VLOOKUP($A114,'CONCENTRADO DE CLAVES'!$H$10:$AU$732,AI$8,FALSE),"")</f>
        <v>0</v>
      </c>
      <c r="AJ114" s="13">
        <f>IFERROR(VLOOKUP($A114,'CONCENTRADO DE CLAVES'!$H$10:$AU$732,AJ$8,FALSE),"")</f>
        <v>335</v>
      </c>
      <c r="AK114" s="13">
        <f>IFERROR(VLOOKUP($A114,'CONCENTRADO DE CLAVES'!$H$10:$AU$732,AK$8,FALSE),"")</f>
        <v>452.53</v>
      </c>
      <c r="AL114" s="37">
        <f>IFERROR(VLOOKUP($A114,'CONCENTRADO DE CLAVES'!$H$10:$AU$732,AL$8,FALSE),"")</f>
        <v>787.53</v>
      </c>
      <c r="AM114" s="69">
        <f>IFERROR(VLOOKUP($A114,'CONCENTRADO DE CLAVES'!$H$10:$AU$732,AM$8,FALSE),"")</f>
        <v>3562.5</v>
      </c>
    </row>
    <row r="115" spans="1:39" x14ac:dyDescent="0.25">
      <c r="A115" s="15">
        <v>106</v>
      </c>
      <c r="B115" s="16" t="str">
        <f>IFERROR(VLOOKUP($A115,'CONCENTRADO DE CLAVES'!$H$10:$AU$732,B$8,FALSE),"")</f>
        <v>21121</v>
      </c>
      <c r="C115" s="16">
        <f>IFERROR(VLOOKUP($A115,'CONCENTRADO DE CLAVES'!$H$10:$AU$732,C$8,FALSE),"")</f>
        <v>4</v>
      </c>
      <c r="D115" s="16">
        <f>IFERROR(VLOOKUP($A115,'CONCENTRADO DE CLAVES'!$H$10:$AU$732,D$8,FALSE),"")</f>
        <v>11</v>
      </c>
      <c r="E115" s="16">
        <f>IFERROR(VLOOKUP($A115,'CONCENTRADO DE CLAVES'!$H$10:$AU$732,E$8,FALSE),"")</f>
        <v>152</v>
      </c>
      <c r="F115" s="16">
        <f>IFERROR(VLOOKUP($A115,'CONCENTRADO DE CLAVES'!$H$10:$AU$732,F$8,FALSE),"")</f>
        <v>2</v>
      </c>
      <c r="G115" s="16">
        <f>IFERROR(VLOOKUP($A115,'CONCENTRADO DE CLAVES'!$H$10:$AU$732,G$8,FALSE),"")</f>
        <v>5</v>
      </c>
      <c r="H115" s="16">
        <f>IFERROR(VLOOKUP($A115,'CONCENTRADO DE CLAVES'!$H$10:$AU$732,H$8,FALSE),"")</f>
        <v>2</v>
      </c>
      <c r="I115" s="16">
        <f>IFERROR(VLOOKUP($A115,'CONCENTRADO DE CLAVES'!$H$10:$AU$732,I$8,FALSE),"")</f>
        <v>3</v>
      </c>
      <c r="J115" s="16">
        <f>IFERROR(VLOOKUP($A115,'CONCENTRADO DE CLAVES'!$H$10:$AU$732,J$8,FALSE),"")</f>
        <v>3</v>
      </c>
      <c r="K115" s="16" t="str">
        <f>IFERROR(VLOOKUP($A115,'CONCENTRADO DE CLAVES'!$H$10:$AU$732,K$8,FALSE),"")</f>
        <v>E</v>
      </c>
      <c r="L115" s="16">
        <f>IFERROR(VLOOKUP($A115,'CONCENTRADO DE CLAVES'!$H$10:$AU$732,L$8,FALSE),"")</f>
        <v>150</v>
      </c>
      <c r="M115" s="16">
        <f>IFERROR(VLOOKUP($A115,'CONCENTRADO DE CLAVES'!$H$10:$AU$732,M$8,FALSE),"")</f>
        <v>1</v>
      </c>
      <c r="N115" s="16">
        <f>IFERROR(VLOOKUP($A115,'CONCENTRADO DE CLAVES'!$H$10:$AU$732,N$8,FALSE),"")</f>
        <v>4152</v>
      </c>
      <c r="O115" s="16">
        <f>IFERROR(VLOOKUP($A115,'CONCENTRADO DE CLAVES'!$H$10:$AU$732,O$8,FALSE),"")</f>
        <v>0</v>
      </c>
      <c r="P115" s="16">
        <f>IFERROR(VLOOKUP($A115,'CONCENTRADO DE CLAVES'!$H$10:$AU$732,P$8,FALSE),"")</f>
        <v>5</v>
      </c>
      <c r="Q115" s="16">
        <f>IFERROR(VLOOKUP($A115,'CONCENTRADO DE CLAVES'!$H$10:$AU$732,Q$8,FALSE),"")</f>
        <v>76214</v>
      </c>
      <c r="R115" s="16">
        <f>IFERROR(VLOOKUP($A115,'CONCENTRADO DE CLAVES'!$H$10:$AU$732,R$8,FALSE),"")</f>
        <v>1</v>
      </c>
      <c r="S115" s="16">
        <f>IFERROR(VLOOKUP($A115,'CONCENTRADO DE CLAVES'!$H$10:$AU$732,S$8,FALSE),"")</f>
        <v>12</v>
      </c>
      <c r="T115" s="16">
        <f>IFERROR(VLOOKUP($A115,'CONCENTRADO DE CLAVES'!$H$10:$AU$732,T$8,FALSE),"")</f>
        <v>44</v>
      </c>
      <c r="U115" s="98" t="str">
        <f>IFERROR(VLOOKUP($A115,'CONCENTRADO DE CLAVES'!$H$10:$AU$732,U$8,FALSE),"")</f>
        <v>21121040110015225233E15001415200576214112044</v>
      </c>
      <c r="V115" s="31" t="str">
        <f>IFERROR(VLOOKUP($A115,'CONCENTRADO DE CLAVES'!$H$10:$AU$732,V$8,FALSE),"")</f>
        <v>COBAEJ</v>
      </c>
      <c r="W115" s="13">
        <f>IFERROR(VLOOKUP($A115,'CONCENTRADO DE CLAVES'!$H$10:$AU$732,W$8,FALSE),"")</f>
        <v>0</v>
      </c>
      <c r="X115" s="13">
        <f>IFERROR(VLOOKUP($A115,'CONCENTRADO DE CLAVES'!$H$10:$AU$732,X$8,FALSE),"")</f>
        <v>0</v>
      </c>
      <c r="Y115" s="13">
        <f>IFERROR(VLOOKUP($A115,'CONCENTRADO DE CLAVES'!$H$10:$AU$732,Y$8,FALSE),"")</f>
        <v>0</v>
      </c>
      <c r="Z115" s="37">
        <f>IFERROR(VLOOKUP($A115,'CONCENTRADO DE CLAVES'!$H$10:$AU$732,Z$8,FALSE),"")</f>
        <v>0</v>
      </c>
      <c r="AA115" s="13">
        <f>IFERROR(VLOOKUP($A115,'CONCENTRADO DE CLAVES'!$H$10:$AU$732,AA$8,FALSE),"")</f>
        <v>0</v>
      </c>
      <c r="AB115" s="13">
        <f>IFERROR(VLOOKUP($A115,'CONCENTRADO DE CLAVES'!$H$10:$AU$732,AB$8,FALSE),"")</f>
        <v>0</v>
      </c>
      <c r="AC115" s="13">
        <f>IFERROR(VLOOKUP($A115,'CONCENTRADO DE CLAVES'!$H$10:$AU$732,AC$8,FALSE),"")</f>
        <v>0</v>
      </c>
      <c r="AD115" s="37">
        <f>IFERROR(VLOOKUP($A115,'CONCENTRADO DE CLAVES'!$H$10:$AU$732,AD$8,FALSE),"")</f>
        <v>0</v>
      </c>
      <c r="AE115" s="13">
        <f>IFERROR(VLOOKUP($A115,'CONCENTRADO DE CLAVES'!$H$10:$AU$732,AE$8,FALSE),"")</f>
        <v>1250</v>
      </c>
      <c r="AF115" s="13">
        <f>IFERROR(VLOOKUP($A115,'CONCENTRADO DE CLAVES'!$H$10:$AU$732,AF$8,FALSE),"")</f>
        <v>0</v>
      </c>
      <c r="AG115" s="13">
        <f>IFERROR(VLOOKUP($A115,'CONCENTRADO DE CLAVES'!$H$10:$AU$732,AG$8,FALSE),"")</f>
        <v>0</v>
      </c>
      <c r="AH115" s="37">
        <f>IFERROR(VLOOKUP($A115,'CONCENTRADO DE CLAVES'!$H$10:$AU$732,AH$8,FALSE),"")</f>
        <v>1250</v>
      </c>
      <c r="AI115" s="13">
        <f>IFERROR(VLOOKUP($A115,'CONCENTRADO DE CLAVES'!$H$10:$AU$732,AI$8,FALSE),"")</f>
        <v>0</v>
      </c>
      <c r="AJ115" s="13">
        <f>IFERROR(VLOOKUP($A115,'CONCENTRADO DE CLAVES'!$H$10:$AU$732,AJ$8,FALSE),"")</f>
        <v>0</v>
      </c>
      <c r="AK115" s="13">
        <f>IFERROR(VLOOKUP($A115,'CONCENTRADO DE CLAVES'!$H$10:$AU$732,AK$8,FALSE),"")</f>
        <v>0</v>
      </c>
      <c r="AL115" s="37">
        <f>IFERROR(VLOOKUP($A115,'CONCENTRADO DE CLAVES'!$H$10:$AU$732,AL$8,FALSE),"")</f>
        <v>0</v>
      </c>
      <c r="AM115" s="69">
        <f>IFERROR(VLOOKUP($A115,'CONCENTRADO DE CLAVES'!$H$10:$AU$732,AM$8,FALSE),"")</f>
        <v>1250</v>
      </c>
    </row>
    <row r="116" spans="1:39" x14ac:dyDescent="0.25">
      <c r="A116" s="15">
        <v>107</v>
      </c>
      <c r="B116" s="16" t="str">
        <f>IFERROR(VLOOKUP($A116,'CONCENTRADO DE CLAVES'!$H$10:$AU$732,B$8,FALSE),"")</f>
        <v>21121</v>
      </c>
      <c r="C116" s="16">
        <f>IFERROR(VLOOKUP($A116,'CONCENTRADO DE CLAVES'!$H$10:$AU$732,C$8,FALSE),"")</f>
        <v>4</v>
      </c>
      <c r="D116" s="16">
        <f>IFERROR(VLOOKUP($A116,'CONCENTRADO DE CLAVES'!$H$10:$AU$732,D$8,FALSE),"")</f>
        <v>11</v>
      </c>
      <c r="E116" s="16">
        <f>IFERROR(VLOOKUP($A116,'CONCENTRADO DE CLAVES'!$H$10:$AU$732,E$8,FALSE),"")</f>
        <v>152</v>
      </c>
      <c r="F116" s="16">
        <f>IFERROR(VLOOKUP($A116,'CONCENTRADO DE CLAVES'!$H$10:$AU$732,F$8,FALSE),"")</f>
        <v>2</v>
      </c>
      <c r="G116" s="16">
        <f>IFERROR(VLOOKUP($A116,'CONCENTRADO DE CLAVES'!$H$10:$AU$732,G$8,FALSE),"")</f>
        <v>5</v>
      </c>
      <c r="H116" s="16">
        <f>IFERROR(VLOOKUP($A116,'CONCENTRADO DE CLAVES'!$H$10:$AU$732,H$8,FALSE),"")</f>
        <v>2</v>
      </c>
      <c r="I116" s="16">
        <f>IFERROR(VLOOKUP($A116,'CONCENTRADO DE CLAVES'!$H$10:$AU$732,I$8,FALSE),"")</f>
        <v>3</v>
      </c>
      <c r="J116" s="16">
        <f>IFERROR(VLOOKUP($A116,'CONCENTRADO DE CLAVES'!$H$10:$AU$732,J$8,FALSE),"")</f>
        <v>3</v>
      </c>
      <c r="K116" s="16" t="str">
        <f>IFERROR(VLOOKUP($A116,'CONCENTRADO DE CLAVES'!$H$10:$AU$732,K$8,FALSE),"")</f>
        <v>E</v>
      </c>
      <c r="L116" s="16">
        <f>IFERROR(VLOOKUP($A116,'CONCENTRADO DE CLAVES'!$H$10:$AU$732,L$8,FALSE),"")</f>
        <v>150</v>
      </c>
      <c r="M116" s="16">
        <f>IFERROR(VLOOKUP($A116,'CONCENTRADO DE CLAVES'!$H$10:$AU$732,M$8,FALSE),"")</f>
        <v>1</v>
      </c>
      <c r="N116" s="16">
        <f>IFERROR(VLOOKUP($A116,'CONCENTRADO DE CLAVES'!$H$10:$AU$732,N$8,FALSE),"")</f>
        <v>4152</v>
      </c>
      <c r="O116" s="16">
        <f>IFERROR(VLOOKUP($A116,'CONCENTRADO DE CLAVES'!$H$10:$AU$732,O$8,FALSE),"")</f>
        <v>0</v>
      </c>
      <c r="P116" s="16">
        <f>IFERROR(VLOOKUP($A116,'CONCENTRADO DE CLAVES'!$H$10:$AU$732,P$8,FALSE),"")</f>
        <v>5</v>
      </c>
      <c r="Q116" s="16">
        <f>IFERROR(VLOOKUP($A116,'CONCENTRADO DE CLAVES'!$H$10:$AU$732,Q$8,FALSE),"")</f>
        <v>76214</v>
      </c>
      <c r="R116" s="16">
        <f>IFERROR(VLOOKUP($A116,'CONCENTRADO DE CLAVES'!$H$10:$AU$732,R$8,FALSE),"")</f>
        <v>1</v>
      </c>
      <c r="S116" s="16">
        <f>IFERROR(VLOOKUP($A116,'CONCENTRADO DE CLAVES'!$H$10:$AU$732,S$8,FALSE),"")</f>
        <v>12</v>
      </c>
      <c r="T116" s="16">
        <f>IFERROR(VLOOKUP($A116,'CONCENTRADO DE CLAVES'!$H$10:$AU$732,T$8,FALSE),"")</f>
        <v>45</v>
      </c>
      <c r="U116" s="98" t="str">
        <f>IFERROR(VLOOKUP($A116,'CONCENTRADO DE CLAVES'!$H$10:$AU$732,U$8,FALSE),"")</f>
        <v>21121040110015225233E15001415200576214112045</v>
      </c>
      <c r="V116" s="31" t="str">
        <f>IFERROR(VLOOKUP($A116,'CONCENTRADO DE CLAVES'!$H$10:$AU$732,V$8,FALSE),"")</f>
        <v>COBAEJ</v>
      </c>
      <c r="W116" s="13">
        <f>IFERROR(VLOOKUP($A116,'CONCENTRADO DE CLAVES'!$H$10:$AU$732,W$8,FALSE),"")</f>
        <v>0</v>
      </c>
      <c r="X116" s="13">
        <f>IFERROR(VLOOKUP($A116,'CONCENTRADO DE CLAVES'!$H$10:$AU$732,X$8,FALSE),"")</f>
        <v>0</v>
      </c>
      <c r="Y116" s="13">
        <f>IFERROR(VLOOKUP($A116,'CONCENTRADO DE CLAVES'!$H$10:$AU$732,Y$8,FALSE),"")</f>
        <v>0</v>
      </c>
      <c r="Z116" s="37">
        <f>IFERROR(VLOOKUP($A116,'CONCENTRADO DE CLAVES'!$H$10:$AU$732,Z$8,FALSE),"")</f>
        <v>0</v>
      </c>
      <c r="AA116" s="13">
        <f>IFERROR(VLOOKUP($A116,'CONCENTRADO DE CLAVES'!$H$10:$AU$732,AA$8,FALSE),"")</f>
        <v>0</v>
      </c>
      <c r="AB116" s="13">
        <f>IFERROR(VLOOKUP($A116,'CONCENTRADO DE CLAVES'!$H$10:$AU$732,AB$8,FALSE),"")</f>
        <v>0</v>
      </c>
      <c r="AC116" s="13">
        <f>IFERROR(VLOOKUP($A116,'CONCENTRADO DE CLAVES'!$H$10:$AU$732,AC$8,FALSE),"")</f>
        <v>0</v>
      </c>
      <c r="AD116" s="37">
        <f>IFERROR(VLOOKUP($A116,'CONCENTRADO DE CLAVES'!$H$10:$AU$732,AD$8,FALSE),"")</f>
        <v>0</v>
      </c>
      <c r="AE116" s="13">
        <f>IFERROR(VLOOKUP($A116,'CONCENTRADO DE CLAVES'!$H$10:$AU$732,AE$8,FALSE),"")</f>
        <v>1250</v>
      </c>
      <c r="AF116" s="13">
        <f>IFERROR(VLOOKUP($A116,'CONCENTRADO DE CLAVES'!$H$10:$AU$732,AF$8,FALSE),"")</f>
        <v>0</v>
      </c>
      <c r="AG116" s="13">
        <f>IFERROR(VLOOKUP($A116,'CONCENTRADO DE CLAVES'!$H$10:$AU$732,AG$8,FALSE),"")</f>
        <v>0</v>
      </c>
      <c r="AH116" s="37">
        <f>IFERROR(VLOOKUP($A116,'CONCENTRADO DE CLAVES'!$H$10:$AU$732,AH$8,FALSE),"")</f>
        <v>1250</v>
      </c>
      <c r="AI116" s="13">
        <f>IFERROR(VLOOKUP($A116,'CONCENTRADO DE CLAVES'!$H$10:$AU$732,AI$8,FALSE),"")</f>
        <v>0</v>
      </c>
      <c r="AJ116" s="13">
        <f>IFERROR(VLOOKUP($A116,'CONCENTRADO DE CLAVES'!$H$10:$AU$732,AJ$8,FALSE),"")</f>
        <v>0</v>
      </c>
      <c r="AK116" s="13">
        <f>IFERROR(VLOOKUP($A116,'CONCENTRADO DE CLAVES'!$H$10:$AU$732,AK$8,FALSE),"")</f>
        <v>0</v>
      </c>
      <c r="AL116" s="37">
        <f>IFERROR(VLOOKUP($A116,'CONCENTRADO DE CLAVES'!$H$10:$AU$732,AL$8,FALSE),"")</f>
        <v>0</v>
      </c>
      <c r="AM116" s="69">
        <f>IFERROR(VLOOKUP($A116,'CONCENTRADO DE CLAVES'!$H$10:$AU$732,AM$8,FALSE),"")</f>
        <v>1250</v>
      </c>
    </row>
    <row r="117" spans="1:39" x14ac:dyDescent="0.25">
      <c r="A117" s="15">
        <v>108</v>
      </c>
      <c r="B117" s="16" t="str">
        <f>IFERROR(VLOOKUP($A117,'CONCENTRADO DE CLAVES'!$H$10:$AU$732,B$8,FALSE),"")</f>
        <v>21121</v>
      </c>
      <c r="C117" s="16">
        <f>IFERROR(VLOOKUP($A117,'CONCENTRADO DE CLAVES'!$H$10:$AU$732,C$8,FALSE),"")</f>
        <v>4</v>
      </c>
      <c r="D117" s="16">
        <f>IFERROR(VLOOKUP($A117,'CONCENTRADO DE CLAVES'!$H$10:$AU$732,D$8,FALSE),"")</f>
        <v>11</v>
      </c>
      <c r="E117" s="16">
        <f>IFERROR(VLOOKUP($A117,'CONCENTRADO DE CLAVES'!$H$10:$AU$732,E$8,FALSE),"")</f>
        <v>152</v>
      </c>
      <c r="F117" s="16">
        <f>IFERROR(VLOOKUP($A117,'CONCENTRADO DE CLAVES'!$H$10:$AU$732,F$8,FALSE),"")</f>
        <v>2</v>
      </c>
      <c r="G117" s="16">
        <f>IFERROR(VLOOKUP($A117,'CONCENTRADO DE CLAVES'!$H$10:$AU$732,G$8,FALSE),"")</f>
        <v>5</v>
      </c>
      <c r="H117" s="16">
        <f>IFERROR(VLOOKUP($A117,'CONCENTRADO DE CLAVES'!$H$10:$AU$732,H$8,FALSE),"")</f>
        <v>2</v>
      </c>
      <c r="I117" s="16">
        <f>IFERROR(VLOOKUP($A117,'CONCENTRADO DE CLAVES'!$H$10:$AU$732,I$8,FALSE),"")</f>
        <v>3</v>
      </c>
      <c r="J117" s="16">
        <f>IFERROR(VLOOKUP($A117,'CONCENTRADO DE CLAVES'!$H$10:$AU$732,J$8,FALSE),"")</f>
        <v>3</v>
      </c>
      <c r="K117" s="16" t="str">
        <f>IFERROR(VLOOKUP($A117,'CONCENTRADO DE CLAVES'!$H$10:$AU$732,K$8,FALSE),"")</f>
        <v>E</v>
      </c>
      <c r="L117" s="16">
        <f>IFERROR(VLOOKUP($A117,'CONCENTRADO DE CLAVES'!$H$10:$AU$732,L$8,FALSE),"")</f>
        <v>150</v>
      </c>
      <c r="M117" s="16">
        <f>IFERROR(VLOOKUP($A117,'CONCENTRADO DE CLAVES'!$H$10:$AU$732,M$8,FALSE),"")</f>
        <v>1</v>
      </c>
      <c r="N117" s="16">
        <f>IFERROR(VLOOKUP($A117,'CONCENTRADO DE CLAVES'!$H$10:$AU$732,N$8,FALSE),"")</f>
        <v>4152</v>
      </c>
      <c r="O117" s="16">
        <f>IFERROR(VLOOKUP($A117,'CONCENTRADO DE CLAVES'!$H$10:$AU$732,O$8,FALSE),"")</f>
        <v>0</v>
      </c>
      <c r="P117" s="16">
        <f>IFERROR(VLOOKUP($A117,'CONCENTRADO DE CLAVES'!$H$10:$AU$732,P$8,FALSE),"")</f>
        <v>5</v>
      </c>
      <c r="Q117" s="16">
        <f>IFERROR(VLOOKUP($A117,'CONCENTRADO DE CLAVES'!$H$10:$AU$732,Q$8,FALSE),"")</f>
        <v>76214</v>
      </c>
      <c r="R117" s="16">
        <f>IFERROR(VLOOKUP($A117,'CONCENTRADO DE CLAVES'!$H$10:$AU$732,R$8,FALSE),"")</f>
        <v>1</v>
      </c>
      <c r="S117" s="16">
        <f>IFERROR(VLOOKUP($A117,'CONCENTRADO DE CLAVES'!$H$10:$AU$732,S$8,FALSE),"")</f>
        <v>12</v>
      </c>
      <c r="T117" s="16">
        <f>IFERROR(VLOOKUP($A117,'CONCENTRADO DE CLAVES'!$H$10:$AU$732,T$8,FALSE),"")</f>
        <v>29</v>
      </c>
      <c r="U117" s="98" t="str">
        <f>IFERROR(VLOOKUP($A117,'CONCENTRADO DE CLAVES'!$H$10:$AU$732,U$8,FALSE),"")</f>
        <v>21121040110015225233E15001415200576214112029</v>
      </c>
      <c r="V117" s="31" t="str">
        <f>IFERROR(VLOOKUP($A117,'CONCENTRADO DE CLAVES'!$H$10:$AU$732,V$8,FALSE),"")</f>
        <v>COBAEJ</v>
      </c>
      <c r="W117" s="13">
        <f>IFERROR(VLOOKUP($A117,'CONCENTRADO DE CLAVES'!$H$10:$AU$732,W$8,FALSE),"")</f>
        <v>0</v>
      </c>
      <c r="X117" s="13">
        <f>IFERROR(VLOOKUP($A117,'CONCENTRADO DE CLAVES'!$H$10:$AU$732,X$8,FALSE),"")</f>
        <v>0</v>
      </c>
      <c r="Y117" s="13">
        <f>IFERROR(VLOOKUP($A117,'CONCENTRADO DE CLAVES'!$H$10:$AU$732,Y$8,FALSE),"")</f>
        <v>0</v>
      </c>
      <c r="Z117" s="37">
        <f>IFERROR(VLOOKUP($A117,'CONCENTRADO DE CLAVES'!$H$10:$AU$732,Z$8,FALSE),"")</f>
        <v>0</v>
      </c>
      <c r="AA117" s="13">
        <f>IFERROR(VLOOKUP($A117,'CONCENTRADO DE CLAVES'!$H$10:$AU$732,AA$8,FALSE),"")</f>
        <v>0</v>
      </c>
      <c r="AB117" s="13">
        <f>IFERROR(VLOOKUP($A117,'CONCENTRADO DE CLAVES'!$H$10:$AU$732,AB$8,FALSE),"")</f>
        <v>0</v>
      </c>
      <c r="AC117" s="13">
        <f>IFERROR(VLOOKUP($A117,'CONCENTRADO DE CLAVES'!$H$10:$AU$732,AC$8,FALSE),"")</f>
        <v>0</v>
      </c>
      <c r="AD117" s="37">
        <f>IFERROR(VLOOKUP($A117,'CONCENTRADO DE CLAVES'!$H$10:$AU$732,AD$8,FALSE),"")</f>
        <v>0</v>
      </c>
      <c r="AE117" s="13">
        <f>IFERROR(VLOOKUP($A117,'CONCENTRADO DE CLAVES'!$H$10:$AU$732,AE$8,FALSE),"")</f>
        <v>625</v>
      </c>
      <c r="AF117" s="13">
        <f>IFERROR(VLOOKUP($A117,'CONCENTRADO DE CLAVES'!$H$10:$AU$732,AF$8,FALSE),"")</f>
        <v>0</v>
      </c>
      <c r="AG117" s="13">
        <f>IFERROR(VLOOKUP($A117,'CONCENTRADO DE CLAVES'!$H$10:$AU$732,AG$8,FALSE),"")</f>
        <v>0</v>
      </c>
      <c r="AH117" s="37">
        <f>IFERROR(VLOOKUP($A117,'CONCENTRADO DE CLAVES'!$H$10:$AU$732,AH$8,FALSE),"")</f>
        <v>625</v>
      </c>
      <c r="AI117" s="13">
        <f>IFERROR(VLOOKUP($A117,'CONCENTRADO DE CLAVES'!$H$10:$AU$732,AI$8,FALSE),"")</f>
        <v>0</v>
      </c>
      <c r="AJ117" s="13">
        <f>IFERROR(VLOOKUP($A117,'CONCENTRADO DE CLAVES'!$H$10:$AU$732,AJ$8,FALSE),"")</f>
        <v>0</v>
      </c>
      <c r="AK117" s="13">
        <f>IFERROR(VLOOKUP($A117,'CONCENTRADO DE CLAVES'!$H$10:$AU$732,AK$8,FALSE),"")</f>
        <v>0</v>
      </c>
      <c r="AL117" s="37">
        <f>IFERROR(VLOOKUP($A117,'CONCENTRADO DE CLAVES'!$H$10:$AU$732,AL$8,FALSE),"")</f>
        <v>0</v>
      </c>
      <c r="AM117" s="69">
        <f>IFERROR(VLOOKUP($A117,'CONCENTRADO DE CLAVES'!$H$10:$AU$732,AM$8,FALSE),"")</f>
        <v>625</v>
      </c>
    </row>
    <row r="118" spans="1:39" x14ac:dyDescent="0.25">
      <c r="A118" s="15">
        <v>109</v>
      </c>
      <c r="B118" s="16" t="str">
        <f>IFERROR(VLOOKUP($A118,'CONCENTRADO DE CLAVES'!$H$10:$AU$732,B$8,FALSE),"")</f>
        <v>21121</v>
      </c>
      <c r="C118" s="16">
        <f>IFERROR(VLOOKUP($A118,'CONCENTRADO DE CLAVES'!$H$10:$AU$732,C$8,FALSE),"")</f>
        <v>4</v>
      </c>
      <c r="D118" s="16">
        <f>IFERROR(VLOOKUP($A118,'CONCENTRADO DE CLAVES'!$H$10:$AU$732,D$8,FALSE),"")</f>
        <v>11</v>
      </c>
      <c r="E118" s="16">
        <f>IFERROR(VLOOKUP($A118,'CONCENTRADO DE CLAVES'!$H$10:$AU$732,E$8,FALSE),"")</f>
        <v>152</v>
      </c>
      <c r="F118" s="16">
        <f>IFERROR(VLOOKUP($A118,'CONCENTRADO DE CLAVES'!$H$10:$AU$732,F$8,FALSE),"")</f>
        <v>2</v>
      </c>
      <c r="G118" s="16">
        <f>IFERROR(VLOOKUP($A118,'CONCENTRADO DE CLAVES'!$H$10:$AU$732,G$8,FALSE),"")</f>
        <v>5</v>
      </c>
      <c r="H118" s="16">
        <f>IFERROR(VLOOKUP($A118,'CONCENTRADO DE CLAVES'!$H$10:$AU$732,H$8,FALSE),"")</f>
        <v>2</v>
      </c>
      <c r="I118" s="16">
        <f>IFERROR(VLOOKUP($A118,'CONCENTRADO DE CLAVES'!$H$10:$AU$732,I$8,FALSE),"")</f>
        <v>3</v>
      </c>
      <c r="J118" s="16">
        <f>IFERROR(VLOOKUP($A118,'CONCENTRADO DE CLAVES'!$H$10:$AU$732,J$8,FALSE),"")</f>
        <v>3</v>
      </c>
      <c r="K118" s="16" t="str">
        <f>IFERROR(VLOOKUP($A118,'CONCENTRADO DE CLAVES'!$H$10:$AU$732,K$8,FALSE),"")</f>
        <v>E</v>
      </c>
      <c r="L118" s="16">
        <f>IFERROR(VLOOKUP($A118,'CONCENTRADO DE CLAVES'!$H$10:$AU$732,L$8,FALSE),"")</f>
        <v>150</v>
      </c>
      <c r="M118" s="16">
        <f>IFERROR(VLOOKUP($A118,'CONCENTRADO DE CLAVES'!$H$10:$AU$732,M$8,FALSE),"")</f>
        <v>1</v>
      </c>
      <c r="N118" s="16">
        <f>IFERROR(VLOOKUP($A118,'CONCENTRADO DE CLAVES'!$H$10:$AU$732,N$8,FALSE),"")</f>
        <v>4152</v>
      </c>
      <c r="O118" s="16">
        <f>IFERROR(VLOOKUP($A118,'CONCENTRADO DE CLAVES'!$H$10:$AU$732,O$8,FALSE),"")</f>
        <v>0</v>
      </c>
      <c r="P118" s="16">
        <f>IFERROR(VLOOKUP($A118,'CONCENTRADO DE CLAVES'!$H$10:$AU$732,P$8,FALSE),"")</f>
        <v>5</v>
      </c>
      <c r="Q118" s="16">
        <f>IFERROR(VLOOKUP($A118,'CONCENTRADO DE CLAVES'!$H$10:$AU$732,Q$8,FALSE),"")</f>
        <v>76214</v>
      </c>
      <c r="R118" s="16">
        <f>IFERROR(VLOOKUP($A118,'CONCENTRADO DE CLAVES'!$H$10:$AU$732,R$8,FALSE),"")</f>
        <v>1</v>
      </c>
      <c r="S118" s="16">
        <f>IFERROR(VLOOKUP($A118,'CONCENTRADO DE CLAVES'!$H$10:$AU$732,S$8,FALSE),"")</f>
        <v>1</v>
      </c>
      <c r="T118" s="16">
        <f>IFERROR(VLOOKUP($A118,'CONCENTRADO DE CLAVES'!$H$10:$AU$732,T$8,FALSE),"")</f>
        <v>104</v>
      </c>
      <c r="U118" s="98" t="str">
        <f>IFERROR(VLOOKUP($A118,'CONCENTRADO DE CLAVES'!$H$10:$AU$732,U$8,FALSE),"")</f>
        <v>21121040110015225233E15001415200576214101104</v>
      </c>
      <c r="V118" s="31" t="str">
        <f>IFERROR(VLOOKUP($A118,'CONCENTRADO DE CLAVES'!$H$10:$AU$732,V$8,FALSE),"")</f>
        <v>COBAEJ</v>
      </c>
      <c r="W118" s="13">
        <f>IFERROR(VLOOKUP($A118,'CONCENTRADO DE CLAVES'!$H$10:$AU$732,W$8,FALSE),"")</f>
        <v>0</v>
      </c>
      <c r="X118" s="13">
        <f>IFERROR(VLOOKUP($A118,'CONCENTRADO DE CLAVES'!$H$10:$AU$732,X$8,FALSE),"")</f>
        <v>0</v>
      </c>
      <c r="Y118" s="13">
        <f>IFERROR(VLOOKUP($A118,'CONCENTRADO DE CLAVES'!$H$10:$AU$732,Y$8,FALSE),"")</f>
        <v>0</v>
      </c>
      <c r="Z118" s="37">
        <f>IFERROR(VLOOKUP($A118,'CONCENTRADO DE CLAVES'!$H$10:$AU$732,Z$8,FALSE),"")</f>
        <v>0</v>
      </c>
      <c r="AA118" s="13">
        <f>IFERROR(VLOOKUP($A118,'CONCENTRADO DE CLAVES'!$H$10:$AU$732,AA$8,FALSE),"")</f>
        <v>0</v>
      </c>
      <c r="AB118" s="13">
        <f>IFERROR(VLOOKUP($A118,'CONCENTRADO DE CLAVES'!$H$10:$AU$732,AB$8,FALSE),"")</f>
        <v>0</v>
      </c>
      <c r="AC118" s="13">
        <f>IFERROR(VLOOKUP($A118,'CONCENTRADO DE CLAVES'!$H$10:$AU$732,AC$8,FALSE),"")</f>
        <v>0</v>
      </c>
      <c r="AD118" s="37">
        <f>IFERROR(VLOOKUP($A118,'CONCENTRADO DE CLAVES'!$H$10:$AU$732,AD$8,FALSE),"")</f>
        <v>0</v>
      </c>
      <c r="AE118" s="13">
        <f>IFERROR(VLOOKUP($A118,'CONCENTRADO DE CLAVES'!$H$10:$AU$732,AE$8,FALSE),"")</f>
        <v>1250</v>
      </c>
      <c r="AF118" s="13">
        <f>IFERROR(VLOOKUP($A118,'CONCENTRADO DE CLAVES'!$H$10:$AU$732,AF$8,FALSE),"")</f>
        <v>0</v>
      </c>
      <c r="AG118" s="13">
        <f>IFERROR(VLOOKUP($A118,'CONCENTRADO DE CLAVES'!$H$10:$AU$732,AG$8,FALSE),"")</f>
        <v>0</v>
      </c>
      <c r="AH118" s="37">
        <f>IFERROR(VLOOKUP($A118,'CONCENTRADO DE CLAVES'!$H$10:$AU$732,AH$8,FALSE),"")</f>
        <v>1250</v>
      </c>
      <c r="AI118" s="13">
        <f>IFERROR(VLOOKUP($A118,'CONCENTRADO DE CLAVES'!$H$10:$AU$732,AI$8,FALSE),"")</f>
        <v>0</v>
      </c>
      <c r="AJ118" s="13">
        <f>IFERROR(VLOOKUP($A118,'CONCENTRADO DE CLAVES'!$H$10:$AU$732,AJ$8,FALSE),"")</f>
        <v>0</v>
      </c>
      <c r="AK118" s="13">
        <f>IFERROR(VLOOKUP($A118,'CONCENTRADO DE CLAVES'!$H$10:$AU$732,AK$8,FALSE),"")</f>
        <v>0</v>
      </c>
      <c r="AL118" s="37">
        <f>IFERROR(VLOOKUP($A118,'CONCENTRADO DE CLAVES'!$H$10:$AU$732,AL$8,FALSE),"")</f>
        <v>0</v>
      </c>
      <c r="AM118" s="69">
        <f>IFERROR(VLOOKUP($A118,'CONCENTRADO DE CLAVES'!$H$10:$AU$732,AM$8,FALSE),"")</f>
        <v>1250</v>
      </c>
    </row>
    <row r="119" spans="1:39" x14ac:dyDescent="0.25">
      <c r="A119" s="15">
        <v>110</v>
      </c>
      <c r="B119" s="16" t="str">
        <f>IFERROR(VLOOKUP($A119,'CONCENTRADO DE CLAVES'!$H$10:$AU$732,B$8,FALSE),"")</f>
        <v>21121</v>
      </c>
      <c r="C119" s="16">
        <f>IFERROR(VLOOKUP($A119,'CONCENTRADO DE CLAVES'!$H$10:$AU$732,C$8,FALSE),"")</f>
        <v>4</v>
      </c>
      <c r="D119" s="16">
        <f>IFERROR(VLOOKUP($A119,'CONCENTRADO DE CLAVES'!$H$10:$AU$732,D$8,FALSE),"")</f>
        <v>11</v>
      </c>
      <c r="E119" s="16">
        <f>IFERROR(VLOOKUP($A119,'CONCENTRADO DE CLAVES'!$H$10:$AU$732,E$8,FALSE),"")</f>
        <v>152</v>
      </c>
      <c r="F119" s="16">
        <f>IFERROR(VLOOKUP($A119,'CONCENTRADO DE CLAVES'!$H$10:$AU$732,F$8,FALSE),"")</f>
        <v>2</v>
      </c>
      <c r="G119" s="16">
        <f>IFERROR(VLOOKUP($A119,'CONCENTRADO DE CLAVES'!$H$10:$AU$732,G$8,FALSE),"")</f>
        <v>5</v>
      </c>
      <c r="H119" s="16">
        <f>IFERROR(VLOOKUP($A119,'CONCENTRADO DE CLAVES'!$H$10:$AU$732,H$8,FALSE),"")</f>
        <v>2</v>
      </c>
      <c r="I119" s="16">
        <f>IFERROR(VLOOKUP($A119,'CONCENTRADO DE CLAVES'!$H$10:$AU$732,I$8,FALSE),"")</f>
        <v>3</v>
      </c>
      <c r="J119" s="16">
        <f>IFERROR(VLOOKUP($A119,'CONCENTRADO DE CLAVES'!$H$10:$AU$732,J$8,FALSE),"")</f>
        <v>3</v>
      </c>
      <c r="K119" s="16" t="str">
        <f>IFERROR(VLOOKUP($A119,'CONCENTRADO DE CLAVES'!$H$10:$AU$732,K$8,FALSE),"")</f>
        <v>E</v>
      </c>
      <c r="L119" s="16">
        <f>IFERROR(VLOOKUP($A119,'CONCENTRADO DE CLAVES'!$H$10:$AU$732,L$8,FALSE),"")</f>
        <v>150</v>
      </c>
      <c r="M119" s="16">
        <f>IFERROR(VLOOKUP($A119,'CONCENTRADO DE CLAVES'!$H$10:$AU$732,M$8,FALSE),"")</f>
        <v>1</v>
      </c>
      <c r="N119" s="16">
        <f>IFERROR(VLOOKUP($A119,'CONCENTRADO DE CLAVES'!$H$10:$AU$732,N$8,FALSE),"")</f>
        <v>4152</v>
      </c>
      <c r="O119" s="16">
        <f>IFERROR(VLOOKUP($A119,'CONCENTRADO DE CLAVES'!$H$10:$AU$732,O$8,FALSE),"")</f>
        <v>0</v>
      </c>
      <c r="P119" s="16">
        <f>IFERROR(VLOOKUP($A119,'CONCENTRADO DE CLAVES'!$H$10:$AU$732,P$8,FALSE),"")</f>
        <v>5</v>
      </c>
      <c r="Q119" s="16">
        <f>IFERROR(VLOOKUP($A119,'CONCENTRADO DE CLAVES'!$H$10:$AU$732,Q$8,FALSE),"")</f>
        <v>76214</v>
      </c>
      <c r="R119" s="16">
        <f>IFERROR(VLOOKUP($A119,'CONCENTRADO DE CLAVES'!$H$10:$AU$732,R$8,FALSE),"")</f>
        <v>1</v>
      </c>
      <c r="S119" s="16">
        <f>IFERROR(VLOOKUP($A119,'CONCENTRADO DE CLAVES'!$H$10:$AU$732,S$8,FALSE),"")</f>
        <v>10</v>
      </c>
      <c r="T119" s="16">
        <f>IFERROR(VLOOKUP($A119,'CONCENTRADO DE CLAVES'!$H$10:$AU$732,T$8,FALSE),"")</f>
        <v>6</v>
      </c>
      <c r="U119" s="98" t="str">
        <f>IFERROR(VLOOKUP($A119,'CONCENTRADO DE CLAVES'!$H$10:$AU$732,U$8,FALSE),"")</f>
        <v>21121040110015225233E15001415200576214110006</v>
      </c>
      <c r="V119" s="31" t="str">
        <f>IFERROR(VLOOKUP($A119,'CONCENTRADO DE CLAVES'!$H$10:$AU$732,V$8,FALSE),"")</f>
        <v>COBAEJ</v>
      </c>
      <c r="W119" s="13">
        <f>IFERROR(VLOOKUP($A119,'CONCENTRADO DE CLAVES'!$H$10:$AU$732,W$8,FALSE),"")</f>
        <v>0</v>
      </c>
      <c r="X119" s="13">
        <f>IFERROR(VLOOKUP($A119,'CONCENTRADO DE CLAVES'!$H$10:$AU$732,X$8,FALSE),"")</f>
        <v>0</v>
      </c>
      <c r="Y119" s="13">
        <f>IFERROR(VLOOKUP($A119,'CONCENTRADO DE CLAVES'!$H$10:$AU$732,Y$8,FALSE),"")</f>
        <v>0</v>
      </c>
      <c r="Z119" s="37">
        <f>IFERROR(VLOOKUP($A119,'CONCENTRADO DE CLAVES'!$H$10:$AU$732,Z$8,FALSE),"")</f>
        <v>0</v>
      </c>
      <c r="AA119" s="13">
        <f>IFERROR(VLOOKUP($A119,'CONCENTRADO DE CLAVES'!$H$10:$AU$732,AA$8,FALSE),"")</f>
        <v>0</v>
      </c>
      <c r="AB119" s="13">
        <f>IFERROR(VLOOKUP($A119,'CONCENTRADO DE CLAVES'!$H$10:$AU$732,AB$8,FALSE),"")</f>
        <v>0</v>
      </c>
      <c r="AC119" s="13">
        <f>IFERROR(VLOOKUP($A119,'CONCENTRADO DE CLAVES'!$H$10:$AU$732,AC$8,FALSE),"")</f>
        <v>0</v>
      </c>
      <c r="AD119" s="37">
        <f>IFERROR(VLOOKUP($A119,'CONCENTRADO DE CLAVES'!$H$10:$AU$732,AD$8,FALSE),"")</f>
        <v>0</v>
      </c>
      <c r="AE119" s="13">
        <f>IFERROR(VLOOKUP($A119,'CONCENTRADO DE CLAVES'!$H$10:$AU$732,AE$8,FALSE),"")</f>
        <v>2500</v>
      </c>
      <c r="AF119" s="13">
        <f>IFERROR(VLOOKUP($A119,'CONCENTRADO DE CLAVES'!$H$10:$AU$732,AF$8,FALSE),"")</f>
        <v>0</v>
      </c>
      <c r="AG119" s="13">
        <f>IFERROR(VLOOKUP($A119,'CONCENTRADO DE CLAVES'!$H$10:$AU$732,AG$8,FALSE),"")</f>
        <v>0</v>
      </c>
      <c r="AH119" s="37">
        <f>IFERROR(VLOOKUP($A119,'CONCENTRADO DE CLAVES'!$H$10:$AU$732,AH$8,FALSE),"")</f>
        <v>2500</v>
      </c>
      <c r="AI119" s="13">
        <f>IFERROR(VLOOKUP($A119,'CONCENTRADO DE CLAVES'!$H$10:$AU$732,AI$8,FALSE),"")</f>
        <v>0</v>
      </c>
      <c r="AJ119" s="13">
        <f>IFERROR(VLOOKUP($A119,'CONCENTRADO DE CLAVES'!$H$10:$AU$732,AJ$8,FALSE),"")</f>
        <v>0</v>
      </c>
      <c r="AK119" s="13">
        <f>IFERROR(VLOOKUP($A119,'CONCENTRADO DE CLAVES'!$H$10:$AU$732,AK$8,FALSE),"")</f>
        <v>0</v>
      </c>
      <c r="AL119" s="37">
        <f>IFERROR(VLOOKUP($A119,'CONCENTRADO DE CLAVES'!$H$10:$AU$732,AL$8,FALSE),"")</f>
        <v>0</v>
      </c>
      <c r="AM119" s="69">
        <f>IFERROR(VLOOKUP($A119,'CONCENTRADO DE CLAVES'!$H$10:$AU$732,AM$8,FALSE),"")</f>
        <v>2500</v>
      </c>
    </row>
    <row r="120" spans="1:39" x14ac:dyDescent="0.25">
      <c r="A120" s="15">
        <v>111</v>
      </c>
      <c r="B120" s="16" t="str">
        <f>IFERROR(VLOOKUP($A120,'CONCENTRADO DE CLAVES'!$H$10:$AU$732,B$8,FALSE),"")</f>
        <v>21121</v>
      </c>
      <c r="C120" s="16">
        <f>IFERROR(VLOOKUP($A120,'CONCENTRADO DE CLAVES'!$H$10:$AU$732,C$8,FALSE),"")</f>
        <v>4</v>
      </c>
      <c r="D120" s="16">
        <f>IFERROR(VLOOKUP($A120,'CONCENTRADO DE CLAVES'!$H$10:$AU$732,D$8,FALSE),"")</f>
        <v>11</v>
      </c>
      <c r="E120" s="16">
        <f>IFERROR(VLOOKUP($A120,'CONCENTRADO DE CLAVES'!$H$10:$AU$732,E$8,FALSE),"")</f>
        <v>152</v>
      </c>
      <c r="F120" s="16">
        <f>IFERROR(VLOOKUP($A120,'CONCENTRADO DE CLAVES'!$H$10:$AU$732,F$8,FALSE),"")</f>
        <v>2</v>
      </c>
      <c r="G120" s="16">
        <f>IFERROR(VLOOKUP($A120,'CONCENTRADO DE CLAVES'!$H$10:$AU$732,G$8,FALSE),"")</f>
        <v>5</v>
      </c>
      <c r="H120" s="16">
        <f>IFERROR(VLOOKUP($A120,'CONCENTRADO DE CLAVES'!$H$10:$AU$732,H$8,FALSE),"")</f>
        <v>2</v>
      </c>
      <c r="I120" s="16">
        <f>IFERROR(VLOOKUP($A120,'CONCENTRADO DE CLAVES'!$H$10:$AU$732,I$8,FALSE),"")</f>
        <v>3</v>
      </c>
      <c r="J120" s="16">
        <f>IFERROR(VLOOKUP($A120,'CONCENTRADO DE CLAVES'!$H$10:$AU$732,J$8,FALSE),"")</f>
        <v>3</v>
      </c>
      <c r="K120" s="16" t="str">
        <f>IFERROR(VLOOKUP($A120,'CONCENTRADO DE CLAVES'!$H$10:$AU$732,K$8,FALSE),"")</f>
        <v>E</v>
      </c>
      <c r="L120" s="16">
        <f>IFERROR(VLOOKUP($A120,'CONCENTRADO DE CLAVES'!$H$10:$AU$732,L$8,FALSE),"")</f>
        <v>150</v>
      </c>
      <c r="M120" s="16">
        <f>IFERROR(VLOOKUP($A120,'CONCENTRADO DE CLAVES'!$H$10:$AU$732,M$8,FALSE),"")</f>
        <v>1</v>
      </c>
      <c r="N120" s="16">
        <f>IFERROR(VLOOKUP($A120,'CONCENTRADO DE CLAVES'!$H$10:$AU$732,N$8,FALSE),"")</f>
        <v>4152</v>
      </c>
      <c r="O120" s="16">
        <f>IFERROR(VLOOKUP($A120,'CONCENTRADO DE CLAVES'!$H$10:$AU$732,O$8,FALSE),"")</f>
        <v>0</v>
      </c>
      <c r="P120" s="16">
        <f>IFERROR(VLOOKUP($A120,'CONCENTRADO DE CLAVES'!$H$10:$AU$732,P$8,FALSE),"")</f>
        <v>5</v>
      </c>
      <c r="Q120" s="16">
        <f>IFERROR(VLOOKUP($A120,'CONCENTRADO DE CLAVES'!$H$10:$AU$732,Q$8,FALSE),"")</f>
        <v>76214</v>
      </c>
      <c r="R120" s="16">
        <f>IFERROR(VLOOKUP($A120,'CONCENTRADO DE CLAVES'!$H$10:$AU$732,R$8,FALSE),"")</f>
        <v>1</v>
      </c>
      <c r="S120" s="16">
        <f>IFERROR(VLOOKUP($A120,'CONCENTRADO DE CLAVES'!$H$10:$AU$732,S$8,FALSE),"")</f>
        <v>10</v>
      </c>
      <c r="T120" s="16">
        <f>IFERROR(VLOOKUP($A120,'CONCENTRADO DE CLAVES'!$H$10:$AU$732,T$8,FALSE),"")</f>
        <v>5</v>
      </c>
      <c r="U120" s="98" t="str">
        <f>IFERROR(VLOOKUP($A120,'CONCENTRADO DE CLAVES'!$H$10:$AU$732,U$8,FALSE),"")</f>
        <v>21121040110015225233E15001415200576214110005</v>
      </c>
      <c r="V120" s="31" t="str">
        <f>IFERROR(VLOOKUP($A120,'CONCENTRADO DE CLAVES'!$H$10:$AU$732,V$8,FALSE),"")</f>
        <v>COBAEJ</v>
      </c>
      <c r="W120" s="13">
        <f>IFERROR(VLOOKUP($A120,'CONCENTRADO DE CLAVES'!$H$10:$AU$732,W$8,FALSE),"")</f>
        <v>0</v>
      </c>
      <c r="X120" s="13">
        <f>IFERROR(VLOOKUP($A120,'CONCENTRADO DE CLAVES'!$H$10:$AU$732,X$8,FALSE),"")</f>
        <v>0</v>
      </c>
      <c r="Y120" s="13">
        <f>IFERROR(VLOOKUP($A120,'CONCENTRADO DE CLAVES'!$H$10:$AU$732,Y$8,FALSE),"")</f>
        <v>0</v>
      </c>
      <c r="Z120" s="37">
        <f>IFERROR(VLOOKUP($A120,'CONCENTRADO DE CLAVES'!$H$10:$AU$732,Z$8,FALSE),"")</f>
        <v>0</v>
      </c>
      <c r="AA120" s="13">
        <f>IFERROR(VLOOKUP($A120,'CONCENTRADO DE CLAVES'!$H$10:$AU$732,AA$8,FALSE),"")</f>
        <v>0</v>
      </c>
      <c r="AB120" s="13">
        <f>IFERROR(VLOOKUP($A120,'CONCENTRADO DE CLAVES'!$H$10:$AU$732,AB$8,FALSE),"")</f>
        <v>0</v>
      </c>
      <c r="AC120" s="13">
        <f>IFERROR(VLOOKUP($A120,'CONCENTRADO DE CLAVES'!$H$10:$AU$732,AC$8,FALSE),"")</f>
        <v>0</v>
      </c>
      <c r="AD120" s="37">
        <f>IFERROR(VLOOKUP($A120,'CONCENTRADO DE CLAVES'!$H$10:$AU$732,AD$8,FALSE),"")</f>
        <v>0</v>
      </c>
      <c r="AE120" s="13">
        <f>IFERROR(VLOOKUP($A120,'CONCENTRADO DE CLAVES'!$H$10:$AU$732,AE$8,FALSE),"")</f>
        <v>2500</v>
      </c>
      <c r="AF120" s="13">
        <f>IFERROR(VLOOKUP($A120,'CONCENTRADO DE CLAVES'!$H$10:$AU$732,AF$8,FALSE),"")</f>
        <v>0</v>
      </c>
      <c r="AG120" s="13">
        <f>IFERROR(VLOOKUP($A120,'CONCENTRADO DE CLAVES'!$H$10:$AU$732,AG$8,FALSE),"")</f>
        <v>0</v>
      </c>
      <c r="AH120" s="37">
        <f>IFERROR(VLOOKUP($A120,'CONCENTRADO DE CLAVES'!$H$10:$AU$732,AH$8,FALSE),"")</f>
        <v>2500</v>
      </c>
      <c r="AI120" s="13">
        <f>IFERROR(VLOOKUP($A120,'CONCENTRADO DE CLAVES'!$H$10:$AU$732,AI$8,FALSE),"")</f>
        <v>0</v>
      </c>
      <c r="AJ120" s="13">
        <f>IFERROR(VLOOKUP($A120,'CONCENTRADO DE CLAVES'!$H$10:$AU$732,AJ$8,FALSE),"")</f>
        <v>0</v>
      </c>
      <c r="AK120" s="13">
        <f>IFERROR(VLOOKUP($A120,'CONCENTRADO DE CLAVES'!$H$10:$AU$732,AK$8,FALSE),"")</f>
        <v>0</v>
      </c>
      <c r="AL120" s="37">
        <f>IFERROR(VLOOKUP($A120,'CONCENTRADO DE CLAVES'!$H$10:$AU$732,AL$8,FALSE),"")</f>
        <v>0</v>
      </c>
      <c r="AM120" s="69">
        <f>IFERROR(VLOOKUP($A120,'CONCENTRADO DE CLAVES'!$H$10:$AU$732,AM$8,FALSE),"")</f>
        <v>2500</v>
      </c>
    </row>
    <row r="121" spans="1:39" x14ac:dyDescent="0.25">
      <c r="A121" s="15">
        <v>112</v>
      </c>
      <c r="B121" s="16" t="str">
        <f>IFERROR(VLOOKUP($A121,'CONCENTRADO DE CLAVES'!$H$10:$AU$732,B$8,FALSE),"")</f>
        <v>21121</v>
      </c>
      <c r="C121" s="16">
        <f>IFERROR(VLOOKUP($A121,'CONCENTRADO DE CLAVES'!$H$10:$AU$732,C$8,FALSE),"")</f>
        <v>4</v>
      </c>
      <c r="D121" s="16">
        <f>IFERROR(VLOOKUP($A121,'CONCENTRADO DE CLAVES'!$H$10:$AU$732,D$8,FALSE),"")</f>
        <v>11</v>
      </c>
      <c r="E121" s="16">
        <f>IFERROR(VLOOKUP($A121,'CONCENTRADO DE CLAVES'!$H$10:$AU$732,E$8,FALSE),"")</f>
        <v>152</v>
      </c>
      <c r="F121" s="16">
        <f>IFERROR(VLOOKUP($A121,'CONCENTRADO DE CLAVES'!$H$10:$AU$732,F$8,FALSE),"")</f>
        <v>2</v>
      </c>
      <c r="G121" s="16">
        <f>IFERROR(VLOOKUP($A121,'CONCENTRADO DE CLAVES'!$H$10:$AU$732,G$8,FALSE),"")</f>
        <v>5</v>
      </c>
      <c r="H121" s="16">
        <f>IFERROR(VLOOKUP($A121,'CONCENTRADO DE CLAVES'!$H$10:$AU$732,H$8,FALSE),"")</f>
        <v>2</v>
      </c>
      <c r="I121" s="16">
        <f>IFERROR(VLOOKUP($A121,'CONCENTRADO DE CLAVES'!$H$10:$AU$732,I$8,FALSE),"")</f>
        <v>3</v>
      </c>
      <c r="J121" s="16">
        <f>IFERROR(VLOOKUP($A121,'CONCENTRADO DE CLAVES'!$H$10:$AU$732,J$8,FALSE),"")</f>
        <v>3</v>
      </c>
      <c r="K121" s="16" t="str">
        <f>IFERROR(VLOOKUP($A121,'CONCENTRADO DE CLAVES'!$H$10:$AU$732,K$8,FALSE),"")</f>
        <v>E</v>
      </c>
      <c r="L121" s="16">
        <f>IFERROR(VLOOKUP($A121,'CONCENTRADO DE CLAVES'!$H$10:$AU$732,L$8,FALSE),"")</f>
        <v>150</v>
      </c>
      <c r="M121" s="16">
        <f>IFERROR(VLOOKUP($A121,'CONCENTRADO DE CLAVES'!$H$10:$AU$732,M$8,FALSE),"")</f>
        <v>1</v>
      </c>
      <c r="N121" s="16">
        <f>IFERROR(VLOOKUP($A121,'CONCENTRADO DE CLAVES'!$H$10:$AU$732,N$8,FALSE),"")</f>
        <v>4152</v>
      </c>
      <c r="O121" s="16">
        <f>IFERROR(VLOOKUP($A121,'CONCENTRADO DE CLAVES'!$H$10:$AU$732,O$8,FALSE),"")</f>
        <v>0</v>
      </c>
      <c r="P121" s="16">
        <f>IFERROR(VLOOKUP($A121,'CONCENTRADO DE CLAVES'!$H$10:$AU$732,P$8,FALSE),"")</f>
        <v>5</v>
      </c>
      <c r="Q121" s="16">
        <f>IFERROR(VLOOKUP($A121,'CONCENTRADO DE CLAVES'!$H$10:$AU$732,Q$8,FALSE),"")</f>
        <v>76214</v>
      </c>
      <c r="R121" s="16">
        <f>IFERROR(VLOOKUP($A121,'CONCENTRADO DE CLAVES'!$H$10:$AU$732,R$8,FALSE),"")</f>
        <v>1</v>
      </c>
      <c r="S121" s="16">
        <f>IFERROR(VLOOKUP($A121,'CONCENTRADO DE CLAVES'!$H$10:$AU$732,S$8,FALSE),"")</f>
        <v>10</v>
      </c>
      <c r="T121" s="16">
        <f>IFERROR(VLOOKUP($A121,'CONCENTRADO DE CLAVES'!$H$10:$AU$732,T$8,FALSE),"")</f>
        <v>55</v>
      </c>
      <c r="U121" s="98" t="str">
        <f>IFERROR(VLOOKUP($A121,'CONCENTRADO DE CLAVES'!$H$10:$AU$732,U$8,FALSE),"")</f>
        <v>21121040110015225233E15001415200576214110055</v>
      </c>
      <c r="V121" s="31" t="str">
        <f>IFERROR(VLOOKUP($A121,'CONCENTRADO DE CLAVES'!$H$10:$AU$732,V$8,FALSE),"")</f>
        <v>COBAEJ</v>
      </c>
      <c r="W121" s="13">
        <f>IFERROR(VLOOKUP($A121,'CONCENTRADO DE CLAVES'!$H$10:$AU$732,W$8,FALSE),"")</f>
        <v>0</v>
      </c>
      <c r="X121" s="13">
        <f>IFERROR(VLOOKUP($A121,'CONCENTRADO DE CLAVES'!$H$10:$AU$732,X$8,FALSE),"")</f>
        <v>0</v>
      </c>
      <c r="Y121" s="13">
        <f>IFERROR(VLOOKUP($A121,'CONCENTRADO DE CLAVES'!$H$10:$AU$732,Y$8,FALSE),"")</f>
        <v>0</v>
      </c>
      <c r="Z121" s="37">
        <f>IFERROR(VLOOKUP($A121,'CONCENTRADO DE CLAVES'!$H$10:$AU$732,Z$8,FALSE),"")</f>
        <v>0</v>
      </c>
      <c r="AA121" s="13">
        <f>IFERROR(VLOOKUP($A121,'CONCENTRADO DE CLAVES'!$H$10:$AU$732,AA$8,FALSE),"")</f>
        <v>0</v>
      </c>
      <c r="AB121" s="13">
        <f>IFERROR(VLOOKUP($A121,'CONCENTRADO DE CLAVES'!$H$10:$AU$732,AB$8,FALSE),"")</f>
        <v>0</v>
      </c>
      <c r="AC121" s="13">
        <f>IFERROR(VLOOKUP($A121,'CONCENTRADO DE CLAVES'!$H$10:$AU$732,AC$8,FALSE),"")</f>
        <v>0</v>
      </c>
      <c r="AD121" s="37">
        <f>IFERROR(VLOOKUP($A121,'CONCENTRADO DE CLAVES'!$H$10:$AU$732,AD$8,FALSE),"")</f>
        <v>0</v>
      </c>
      <c r="AE121" s="13">
        <f>IFERROR(VLOOKUP($A121,'CONCENTRADO DE CLAVES'!$H$10:$AU$732,AE$8,FALSE),"")</f>
        <v>625</v>
      </c>
      <c r="AF121" s="13">
        <f>IFERROR(VLOOKUP($A121,'CONCENTRADO DE CLAVES'!$H$10:$AU$732,AF$8,FALSE),"")</f>
        <v>0</v>
      </c>
      <c r="AG121" s="13">
        <f>IFERROR(VLOOKUP($A121,'CONCENTRADO DE CLAVES'!$H$10:$AU$732,AG$8,FALSE),"")</f>
        <v>0</v>
      </c>
      <c r="AH121" s="37">
        <f>IFERROR(VLOOKUP($A121,'CONCENTRADO DE CLAVES'!$H$10:$AU$732,AH$8,FALSE),"")</f>
        <v>625</v>
      </c>
      <c r="AI121" s="13">
        <f>IFERROR(VLOOKUP($A121,'CONCENTRADO DE CLAVES'!$H$10:$AU$732,AI$8,FALSE),"")</f>
        <v>0</v>
      </c>
      <c r="AJ121" s="13">
        <f>IFERROR(VLOOKUP($A121,'CONCENTRADO DE CLAVES'!$H$10:$AU$732,AJ$8,FALSE),"")</f>
        <v>0</v>
      </c>
      <c r="AK121" s="13">
        <f>IFERROR(VLOOKUP($A121,'CONCENTRADO DE CLAVES'!$H$10:$AU$732,AK$8,FALSE),"")</f>
        <v>0</v>
      </c>
      <c r="AL121" s="37">
        <f>IFERROR(VLOOKUP($A121,'CONCENTRADO DE CLAVES'!$H$10:$AU$732,AL$8,FALSE),"")</f>
        <v>0</v>
      </c>
      <c r="AM121" s="69">
        <f>IFERROR(VLOOKUP($A121,'CONCENTRADO DE CLAVES'!$H$10:$AU$732,AM$8,FALSE),"")</f>
        <v>625</v>
      </c>
    </row>
    <row r="122" spans="1:39" x14ac:dyDescent="0.25">
      <c r="A122" s="15">
        <v>113</v>
      </c>
      <c r="B122" s="16" t="str">
        <f>IFERROR(VLOOKUP($A122,'CONCENTRADO DE CLAVES'!$H$10:$AU$732,B$8,FALSE),"")</f>
        <v>21121</v>
      </c>
      <c r="C122" s="16">
        <f>IFERROR(VLOOKUP($A122,'CONCENTRADO DE CLAVES'!$H$10:$AU$732,C$8,FALSE),"")</f>
        <v>4</v>
      </c>
      <c r="D122" s="16">
        <f>IFERROR(VLOOKUP($A122,'CONCENTRADO DE CLAVES'!$H$10:$AU$732,D$8,FALSE),"")</f>
        <v>11</v>
      </c>
      <c r="E122" s="16">
        <f>IFERROR(VLOOKUP($A122,'CONCENTRADO DE CLAVES'!$H$10:$AU$732,E$8,FALSE),"")</f>
        <v>152</v>
      </c>
      <c r="F122" s="16">
        <f>IFERROR(VLOOKUP($A122,'CONCENTRADO DE CLAVES'!$H$10:$AU$732,F$8,FALSE),"")</f>
        <v>2</v>
      </c>
      <c r="G122" s="16">
        <f>IFERROR(VLOOKUP($A122,'CONCENTRADO DE CLAVES'!$H$10:$AU$732,G$8,FALSE),"")</f>
        <v>5</v>
      </c>
      <c r="H122" s="16">
        <f>IFERROR(VLOOKUP($A122,'CONCENTRADO DE CLAVES'!$H$10:$AU$732,H$8,FALSE),"")</f>
        <v>2</v>
      </c>
      <c r="I122" s="16">
        <f>IFERROR(VLOOKUP($A122,'CONCENTRADO DE CLAVES'!$H$10:$AU$732,I$8,FALSE),"")</f>
        <v>3</v>
      </c>
      <c r="J122" s="16">
        <f>IFERROR(VLOOKUP($A122,'CONCENTRADO DE CLAVES'!$H$10:$AU$732,J$8,FALSE),"")</f>
        <v>3</v>
      </c>
      <c r="K122" s="16" t="str">
        <f>IFERROR(VLOOKUP($A122,'CONCENTRADO DE CLAVES'!$H$10:$AU$732,K$8,FALSE),"")</f>
        <v>E</v>
      </c>
      <c r="L122" s="16">
        <f>IFERROR(VLOOKUP($A122,'CONCENTRADO DE CLAVES'!$H$10:$AU$732,L$8,FALSE),"")</f>
        <v>150</v>
      </c>
      <c r="M122" s="16">
        <f>IFERROR(VLOOKUP($A122,'CONCENTRADO DE CLAVES'!$H$10:$AU$732,M$8,FALSE),"")</f>
        <v>1</v>
      </c>
      <c r="N122" s="16">
        <f>IFERROR(VLOOKUP($A122,'CONCENTRADO DE CLAVES'!$H$10:$AU$732,N$8,FALSE),"")</f>
        <v>4152</v>
      </c>
      <c r="O122" s="16">
        <f>IFERROR(VLOOKUP($A122,'CONCENTRADO DE CLAVES'!$H$10:$AU$732,O$8,FALSE),"")</f>
        <v>0</v>
      </c>
      <c r="P122" s="16">
        <f>IFERROR(VLOOKUP($A122,'CONCENTRADO DE CLAVES'!$H$10:$AU$732,P$8,FALSE),"")</f>
        <v>5</v>
      </c>
      <c r="Q122" s="16">
        <f>IFERROR(VLOOKUP($A122,'CONCENTRADO DE CLAVES'!$H$10:$AU$732,Q$8,FALSE),"")</f>
        <v>76214</v>
      </c>
      <c r="R122" s="16">
        <f>IFERROR(VLOOKUP($A122,'CONCENTRADO DE CLAVES'!$H$10:$AU$732,R$8,FALSE),"")</f>
        <v>1</v>
      </c>
      <c r="S122" s="16">
        <f>IFERROR(VLOOKUP($A122,'CONCENTRADO DE CLAVES'!$H$10:$AU$732,S$8,FALSE),"")</f>
        <v>10</v>
      </c>
      <c r="T122" s="16">
        <f>IFERROR(VLOOKUP($A122,'CONCENTRADO DE CLAVES'!$H$10:$AU$732,T$8,FALSE),"")</f>
        <v>83</v>
      </c>
      <c r="U122" s="98" t="str">
        <f>IFERROR(VLOOKUP($A122,'CONCENTRADO DE CLAVES'!$H$10:$AU$732,U$8,FALSE),"")</f>
        <v>21121040110015225233E15001415200576214110083</v>
      </c>
      <c r="V122" s="31" t="str">
        <f>IFERROR(VLOOKUP($A122,'CONCENTRADO DE CLAVES'!$H$10:$AU$732,V$8,FALSE),"")</f>
        <v>COBAEJ</v>
      </c>
      <c r="W122" s="13">
        <f>IFERROR(VLOOKUP($A122,'CONCENTRADO DE CLAVES'!$H$10:$AU$732,W$8,FALSE),"")</f>
        <v>0</v>
      </c>
      <c r="X122" s="13">
        <f>IFERROR(VLOOKUP($A122,'CONCENTRADO DE CLAVES'!$H$10:$AU$732,X$8,FALSE),"")</f>
        <v>0</v>
      </c>
      <c r="Y122" s="13">
        <f>IFERROR(VLOOKUP($A122,'CONCENTRADO DE CLAVES'!$H$10:$AU$732,Y$8,FALSE),"")</f>
        <v>0</v>
      </c>
      <c r="Z122" s="37">
        <f>IFERROR(VLOOKUP($A122,'CONCENTRADO DE CLAVES'!$H$10:$AU$732,Z$8,FALSE),"")</f>
        <v>0</v>
      </c>
      <c r="AA122" s="13">
        <f>IFERROR(VLOOKUP($A122,'CONCENTRADO DE CLAVES'!$H$10:$AU$732,AA$8,FALSE),"")</f>
        <v>0</v>
      </c>
      <c r="AB122" s="13">
        <f>IFERROR(VLOOKUP($A122,'CONCENTRADO DE CLAVES'!$H$10:$AU$732,AB$8,FALSE),"")</f>
        <v>0</v>
      </c>
      <c r="AC122" s="13">
        <f>IFERROR(VLOOKUP($A122,'CONCENTRADO DE CLAVES'!$H$10:$AU$732,AC$8,FALSE),"")</f>
        <v>0</v>
      </c>
      <c r="AD122" s="37">
        <f>IFERROR(VLOOKUP($A122,'CONCENTRADO DE CLAVES'!$H$10:$AU$732,AD$8,FALSE),"")</f>
        <v>0</v>
      </c>
      <c r="AE122" s="13">
        <f>IFERROR(VLOOKUP($A122,'CONCENTRADO DE CLAVES'!$H$10:$AU$732,AE$8,FALSE),"")</f>
        <v>1250</v>
      </c>
      <c r="AF122" s="13">
        <f>IFERROR(VLOOKUP($A122,'CONCENTRADO DE CLAVES'!$H$10:$AU$732,AF$8,FALSE),"")</f>
        <v>0</v>
      </c>
      <c r="AG122" s="13">
        <f>IFERROR(VLOOKUP($A122,'CONCENTRADO DE CLAVES'!$H$10:$AU$732,AG$8,FALSE),"")</f>
        <v>0</v>
      </c>
      <c r="AH122" s="37">
        <f>IFERROR(VLOOKUP($A122,'CONCENTRADO DE CLAVES'!$H$10:$AU$732,AH$8,FALSE),"")</f>
        <v>1250</v>
      </c>
      <c r="AI122" s="13">
        <f>IFERROR(VLOOKUP($A122,'CONCENTRADO DE CLAVES'!$H$10:$AU$732,AI$8,FALSE),"")</f>
        <v>0</v>
      </c>
      <c r="AJ122" s="13">
        <f>IFERROR(VLOOKUP($A122,'CONCENTRADO DE CLAVES'!$H$10:$AU$732,AJ$8,FALSE),"")</f>
        <v>0</v>
      </c>
      <c r="AK122" s="13">
        <f>IFERROR(VLOOKUP($A122,'CONCENTRADO DE CLAVES'!$H$10:$AU$732,AK$8,FALSE),"")</f>
        <v>0</v>
      </c>
      <c r="AL122" s="37">
        <f>IFERROR(VLOOKUP($A122,'CONCENTRADO DE CLAVES'!$H$10:$AU$732,AL$8,FALSE),"")</f>
        <v>0</v>
      </c>
      <c r="AM122" s="69">
        <f>IFERROR(VLOOKUP($A122,'CONCENTRADO DE CLAVES'!$H$10:$AU$732,AM$8,FALSE),"")</f>
        <v>1250</v>
      </c>
    </row>
    <row r="123" spans="1:39" x14ac:dyDescent="0.25">
      <c r="A123" s="15">
        <v>114</v>
      </c>
      <c r="B123" s="16" t="str">
        <f>IFERROR(VLOOKUP($A123,'CONCENTRADO DE CLAVES'!$H$10:$AU$732,B$8,FALSE),"")</f>
        <v>21121</v>
      </c>
      <c r="C123" s="16">
        <f>IFERROR(VLOOKUP($A123,'CONCENTRADO DE CLAVES'!$H$10:$AU$732,C$8,FALSE),"")</f>
        <v>4</v>
      </c>
      <c r="D123" s="16">
        <f>IFERROR(VLOOKUP($A123,'CONCENTRADO DE CLAVES'!$H$10:$AU$732,D$8,FALSE),"")</f>
        <v>11</v>
      </c>
      <c r="E123" s="16">
        <f>IFERROR(VLOOKUP($A123,'CONCENTRADO DE CLAVES'!$H$10:$AU$732,E$8,FALSE),"")</f>
        <v>152</v>
      </c>
      <c r="F123" s="16">
        <f>IFERROR(VLOOKUP($A123,'CONCENTRADO DE CLAVES'!$H$10:$AU$732,F$8,FALSE),"")</f>
        <v>2</v>
      </c>
      <c r="G123" s="16">
        <f>IFERROR(VLOOKUP($A123,'CONCENTRADO DE CLAVES'!$H$10:$AU$732,G$8,FALSE),"")</f>
        <v>5</v>
      </c>
      <c r="H123" s="16">
        <f>IFERROR(VLOOKUP($A123,'CONCENTRADO DE CLAVES'!$H$10:$AU$732,H$8,FALSE),"")</f>
        <v>2</v>
      </c>
      <c r="I123" s="16">
        <f>IFERROR(VLOOKUP($A123,'CONCENTRADO DE CLAVES'!$H$10:$AU$732,I$8,FALSE),"")</f>
        <v>3</v>
      </c>
      <c r="J123" s="16">
        <f>IFERROR(VLOOKUP($A123,'CONCENTRADO DE CLAVES'!$H$10:$AU$732,J$8,FALSE),"")</f>
        <v>3</v>
      </c>
      <c r="K123" s="16" t="str">
        <f>IFERROR(VLOOKUP($A123,'CONCENTRADO DE CLAVES'!$H$10:$AU$732,K$8,FALSE),"")</f>
        <v>E</v>
      </c>
      <c r="L123" s="16">
        <f>IFERROR(VLOOKUP($A123,'CONCENTRADO DE CLAVES'!$H$10:$AU$732,L$8,FALSE),"")</f>
        <v>150</v>
      </c>
      <c r="M123" s="16">
        <f>IFERROR(VLOOKUP($A123,'CONCENTRADO DE CLAVES'!$H$10:$AU$732,M$8,FALSE),"")</f>
        <v>1</v>
      </c>
      <c r="N123" s="16">
        <f>IFERROR(VLOOKUP($A123,'CONCENTRADO DE CLAVES'!$H$10:$AU$732,N$8,FALSE),"")</f>
        <v>4152</v>
      </c>
      <c r="O123" s="16">
        <f>IFERROR(VLOOKUP($A123,'CONCENTRADO DE CLAVES'!$H$10:$AU$732,O$8,FALSE),"")</f>
        <v>0</v>
      </c>
      <c r="P123" s="16">
        <f>IFERROR(VLOOKUP($A123,'CONCENTRADO DE CLAVES'!$H$10:$AU$732,P$8,FALSE),"")</f>
        <v>5</v>
      </c>
      <c r="Q123" s="16">
        <f>IFERROR(VLOOKUP($A123,'CONCENTRADO DE CLAVES'!$H$10:$AU$732,Q$8,FALSE),"")</f>
        <v>76214</v>
      </c>
      <c r="R123" s="16">
        <f>IFERROR(VLOOKUP($A123,'CONCENTRADO DE CLAVES'!$H$10:$AU$732,R$8,FALSE),"")</f>
        <v>1</v>
      </c>
      <c r="S123" s="16">
        <f>IFERROR(VLOOKUP($A123,'CONCENTRADO DE CLAVES'!$H$10:$AU$732,S$8,FALSE),"")</f>
        <v>6</v>
      </c>
      <c r="T123" s="16">
        <f>IFERROR(VLOOKUP($A123,'CONCENTRADO DE CLAVES'!$H$10:$AU$732,T$8,FALSE),"")</f>
        <v>49</v>
      </c>
      <c r="U123" s="98" t="str">
        <f>IFERROR(VLOOKUP($A123,'CONCENTRADO DE CLAVES'!$H$10:$AU$732,U$8,FALSE),"")</f>
        <v>21121040110015225233E15001415200576214106049</v>
      </c>
      <c r="V123" s="31" t="str">
        <f>IFERROR(VLOOKUP($A123,'CONCENTRADO DE CLAVES'!$H$10:$AU$732,V$8,FALSE),"")</f>
        <v>COBAEJ</v>
      </c>
      <c r="W123" s="13">
        <f>IFERROR(VLOOKUP($A123,'CONCENTRADO DE CLAVES'!$H$10:$AU$732,W$8,FALSE),"")</f>
        <v>0</v>
      </c>
      <c r="X123" s="13">
        <f>IFERROR(VLOOKUP($A123,'CONCENTRADO DE CLAVES'!$H$10:$AU$732,X$8,FALSE),"")</f>
        <v>0</v>
      </c>
      <c r="Y123" s="13">
        <f>IFERROR(VLOOKUP($A123,'CONCENTRADO DE CLAVES'!$H$10:$AU$732,Y$8,FALSE),"")</f>
        <v>0</v>
      </c>
      <c r="Z123" s="37">
        <f>IFERROR(VLOOKUP($A123,'CONCENTRADO DE CLAVES'!$H$10:$AU$732,Z$8,FALSE),"")</f>
        <v>0</v>
      </c>
      <c r="AA123" s="13">
        <f>IFERROR(VLOOKUP($A123,'CONCENTRADO DE CLAVES'!$H$10:$AU$732,AA$8,FALSE),"")</f>
        <v>0</v>
      </c>
      <c r="AB123" s="13">
        <f>IFERROR(VLOOKUP($A123,'CONCENTRADO DE CLAVES'!$H$10:$AU$732,AB$8,FALSE),"")</f>
        <v>0</v>
      </c>
      <c r="AC123" s="13">
        <f>IFERROR(VLOOKUP($A123,'CONCENTRADO DE CLAVES'!$H$10:$AU$732,AC$8,FALSE),"")</f>
        <v>0</v>
      </c>
      <c r="AD123" s="37">
        <f>IFERROR(VLOOKUP($A123,'CONCENTRADO DE CLAVES'!$H$10:$AU$732,AD$8,FALSE),"")</f>
        <v>0</v>
      </c>
      <c r="AE123" s="13">
        <f>IFERROR(VLOOKUP($A123,'CONCENTRADO DE CLAVES'!$H$10:$AU$732,AE$8,FALSE),"")</f>
        <v>1250</v>
      </c>
      <c r="AF123" s="13">
        <f>IFERROR(VLOOKUP($A123,'CONCENTRADO DE CLAVES'!$H$10:$AU$732,AF$8,FALSE),"")</f>
        <v>0</v>
      </c>
      <c r="AG123" s="13">
        <f>IFERROR(VLOOKUP($A123,'CONCENTRADO DE CLAVES'!$H$10:$AU$732,AG$8,FALSE),"")</f>
        <v>0</v>
      </c>
      <c r="AH123" s="37">
        <f>IFERROR(VLOOKUP($A123,'CONCENTRADO DE CLAVES'!$H$10:$AU$732,AH$8,FALSE),"")</f>
        <v>1250</v>
      </c>
      <c r="AI123" s="13">
        <f>IFERROR(VLOOKUP($A123,'CONCENTRADO DE CLAVES'!$H$10:$AU$732,AI$8,FALSE),"")</f>
        <v>0</v>
      </c>
      <c r="AJ123" s="13">
        <f>IFERROR(VLOOKUP($A123,'CONCENTRADO DE CLAVES'!$H$10:$AU$732,AJ$8,FALSE),"")</f>
        <v>0</v>
      </c>
      <c r="AK123" s="13">
        <f>IFERROR(VLOOKUP($A123,'CONCENTRADO DE CLAVES'!$H$10:$AU$732,AK$8,FALSE),"")</f>
        <v>0</v>
      </c>
      <c r="AL123" s="37">
        <f>IFERROR(VLOOKUP($A123,'CONCENTRADO DE CLAVES'!$H$10:$AU$732,AL$8,FALSE),"")</f>
        <v>0</v>
      </c>
      <c r="AM123" s="69">
        <f>IFERROR(VLOOKUP($A123,'CONCENTRADO DE CLAVES'!$H$10:$AU$732,AM$8,FALSE),"")</f>
        <v>1250</v>
      </c>
    </row>
    <row r="124" spans="1:39" x14ac:dyDescent="0.25">
      <c r="A124" s="15">
        <v>115</v>
      </c>
      <c r="B124" s="16" t="str">
        <f>IFERROR(VLOOKUP($A124,'CONCENTRADO DE CLAVES'!$H$10:$AU$732,B$8,FALSE),"")</f>
        <v>21121</v>
      </c>
      <c r="C124" s="16">
        <f>IFERROR(VLOOKUP($A124,'CONCENTRADO DE CLAVES'!$H$10:$AU$732,C$8,FALSE),"")</f>
        <v>4</v>
      </c>
      <c r="D124" s="16">
        <f>IFERROR(VLOOKUP($A124,'CONCENTRADO DE CLAVES'!$H$10:$AU$732,D$8,FALSE),"")</f>
        <v>11</v>
      </c>
      <c r="E124" s="16">
        <f>IFERROR(VLOOKUP($A124,'CONCENTRADO DE CLAVES'!$H$10:$AU$732,E$8,FALSE),"")</f>
        <v>152</v>
      </c>
      <c r="F124" s="16">
        <f>IFERROR(VLOOKUP($A124,'CONCENTRADO DE CLAVES'!$H$10:$AU$732,F$8,FALSE),"")</f>
        <v>2</v>
      </c>
      <c r="G124" s="16">
        <f>IFERROR(VLOOKUP($A124,'CONCENTRADO DE CLAVES'!$H$10:$AU$732,G$8,FALSE),"")</f>
        <v>5</v>
      </c>
      <c r="H124" s="16">
        <f>IFERROR(VLOOKUP($A124,'CONCENTRADO DE CLAVES'!$H$10:$AU$732,H$8,FALSE),"")</f>
        <v>2</v>
      </c>
      <c r="I124" s="16">
        <f>IFERROR(VLOOKUP($A124,'CONCENTRADO DE CLAVES'!$H$10:$AU$732,I$8,FALSE),"")</f>
        <v>3</v>
      </c>
      <c r="J124" s="16">
        <f>IFERROR(VLOOKUP($A124,'CONCENTRADO DE CLAVES'!$H$10:$AU$732,J$8,FALSE),"")</f>
        <v>3</v>
      </c>
      <c r="K124" s="16" t="str">
        <f>IFERROR(VLOOKUP($A124,'CONCENTRADO DE CLAVES'!$H$10:$AU$732,K$8,FALSE),"")</f>
        <v>E</v>
      </c>
      <c r="L124" s="16">
        <f>IFERROR(VLOOKUP($A124,'CONCENTRADO DE CLAVES'!$H$10:$AU$732,L$8,FALSE),"")</f>
        <v>150</v>
      </c>
      <c r="M124" s="16">
        <f>IFERROR(VLOOKUP($A124,'CONCENTRADO DE CLAVES'!$H$10:$AU$732,M$8,FALSE),"")</f>
        <v>1</v>
      </c>
      <c r="N124" s="16">
        <f>IFERROR(VLOOKUP($A124,'CONCENTRADO DE CLAVES'!$H$10:$AU$732,N$8,FALSE),"")</f>
        <v>4152</v>
      </c>
      <c r="O124" s="16">
        <f>IFERROR(VLOOKUP($A124,'CONCENTRADO DE CLAVES'!$H$10:$AU$732,O$8,FALSE),"")</f>
        <v>0</v>
      </c>
      <c r="P124" s="16">
        <f>IFERROR(VLOOKUP($A124,'CONCENTRADO DE CLAVES'!$H$10:$AU$732,P$8,FALSE),"")</f>
        <v>5</v>
      </c>
      <c r="Q124" s="16">
        <f>IFERROR(VLOOKUP($A124,'CONCENTRADO DE CLAVES'!$H$10:$AU$732,Q$8,FALSE),"")</f>
        <v>76214</v>
      </c>
      <c r="R124" s="16">
        <f>IFERROR(VLOOKUP($A124,'CONCENTRADO DE CLAVES'!$H$10:$AU$732,R$8,FALSE),"")</f>
        <v>1</v>
      </c>
      <c r="S124" s="16">
        <f>IFERROR(VLOOKUP($A124,'CONCENTRADO DE CLAVES'!$H$10:$AU$732,S$8,FALSE),"")</f>
        <v>6</v>
      </c>
      <c r="T124" s="16">
        <f>IFERROR(VLOOKUP($A124,'CONCENTRADO DE CLAVES'!$H$10:$AU$732,T$8,FALSE),"")</f>
        <v>108</v>
      </c>
      <c r="U124" s="98" t="str">
        <f>IFERROR(VLOOKUP($A124,'CONCENTRADO DE CLAVES'!$H$10:$AU$732,U$8,FALSE),"")</f>
        <v>21121040110015225233E15001415200576214106108</v>
      </c>
      <c r="V124" s="31" t="str">
        <f>IFERROR(VLOOKUP($A124,'CONCENTRADO DE CLAVES'!$H$10:$AU$732,V$8,FALSE),"")</f>
        <v>COBAEJ</v>
      </c>
      <c r="W124" s="13">
        <f>IFERROR(VLOOKUP($A124,'CONCENTRADO DE CLAVES'!$H$10:$AU$732,W$8,FALSE),"")</f>
        <v>0</v>
      </c>
      <c r="X124" s="13">
        <f>IFERROR(VLOOKUP($A124,'CONCENTRADO DE CLAVES'!$H$10:$AU$732,X$8,FALSE),"")</f>
        <v>0</v>
      </c>
      <c r="Y124" s="13">
        <f>IFERROR(VLOOKUP($A124,'CONCENTRADO DE CLAVES'!$H$10:$AU$732,Y$8,FALSE),"")</f>
        <v>0</v>
      </c>
      <c r="Z124" s="37">
        <f>IFERROR(VLOOKUP($A124,'CONCENTRADO DE CLAVES'!$H$10:$AU$732,Z$8,FALSE),"")</f>
        <v>0</v>
      </c>
      <c r="AA124" s="13">
        <f>IFERROR(VLOOKUP($A124,'CONCENTRADO DE CLAVES'!$H$10:$AU$732,AA$8,FALSE),"")</f>
        <v>0</v>
      </c>
      <c r="AB124" s="13">
        <f>IFERROR(VLOOKUP($A124,'CONCENTRADO DE CLAVES'!$H$10:$AU$732,AB$8,FALSE),"")</f>
        <v>0</v>
      </c>
      <c r="AC124" s="13">
        <f>IFERROR(VLOOKUP($A124,'CONCENTRADO DE CLAVES'!$H$10:$AU$732,AC$8,FALSE),"")</f>
        <v>0</v>
      </c>
      <c r="AD124" s="37">
        <f>IFERROR(VLOOKUP($A124,'CONCENTRADO DE CLAVES'!$H$10:$AU$732,AD$8,FALSE),"")</f>
        <v>0</v>
      </c>
      <c r="AE124" s="13">
        <f>IFERROR(VLOOKUP($A124,'CONCENTRADO DE CLAVES'!$H$10:$AU$732,AE$8,FALSE),"")</f>
        <v>625</v>
      </c>
      <c r="AF124" s="13">
        <f>IFERROR(VLOOKUP($A124,'CONCENTRADO DE CLAVES'!$H$10:$AU$732,AF$8,FALSE),"")</f>
        <v>0</v>
      </c>
      <c r="AG124" s="13">
        <f>IFERROR(VLOOKUP($A124,'CONCENTRADO DE CLAVES'!$H$10:$AU$732,AG$8,FALSE),"")</f>
        <v>0</v>
      </c>
      <c r="AH124" s="37">
        <f>IFERROR(VLOOKUP($A124,'CONCENTRADO DE CLAVES'!$H$10:$AU$732,AH$8,FALSE),"")</f>
        <v>625</v>
      </c>
      <c r="AI124" s="13">
        <f>IFERROR(VLOOKUP($A124,'CONCENTRADO DE CLAVES'!$H$10:$AU$732,AI$8,FALSE),"")</f>
        <v>0</v>
      </c>
      <c r="AJ124" s="13">
        <f>IFERROR(VLOOKUP($A124,'CONCENTRADO DE CLAVES'!$H$10:$AU$732,AJ$8,FALSE),"")</f>
        <v>0</v>
      </c>
      <c r="AK124" s="13">
        <f>IFERROR(VLOOKUP($A124,'CONCENTRADO DE CLAVES'!$H$10:$AU$732,AK$8,FALSE),"")</f>
        <v>0</v>
      </c>
      <c r="AL124" s="37">
        <f>IFERROR(VLOOKUP($A124,'CONCENTRADO DE CLAVES'!$H$10:$AU$732,AL$8,FALSE),"")</f>
        <v>0</v>
      </c>
      <c r="AM124" s="69">
        <f>IFERROR(VLOOKUP($A124,'CONCENTRADO DE CLAVES'!$H$10:$AU$732,AM$8,FALSE),"")</f>
        <v>625</v>
      </c>
    </row>
    <row r="125" spans="1:39" x14ac:dyDescent="0.25">
      <c r="A125" s="15">
        <v>116</v>
      </c>
      <c r="B125" s="16" t="str">
        <f>IFERROR(VLOOKUP($A125,'CONCENTRADO DE CLAVES'!$H$10:$AU$732,B$8,FALSE),"")</f>
        <v>21121</v>
      </c>
      <c r="C125" s="16">
        <f>IFERROR(VLOOKUP($A125,'CONCENTRADO DE CLAVES'!$H$10:$AU$732,C$8,FALSE),"")</f>
        <v>4</v>
      </c>
      <c r="D125" s="16">
        <f>IFERROR(VLOOKUP($A125,'CONCENTRADO DE CLAVES'!$H$10:$AU$732,D$8,FALSE),"")</f>
        <v>11</v>
      </c>
      <c r="E125" s="16">
        <f>IFERROR(VLOOKUP($A125,'CONCENTRADO DE CLAVES'!$H$10:$AU$732,E$8,FALSE),"")</f>
        <v>152</v>
      </c>
      <c r="F125" s="16">
        <f>IFERROR(VLOOKUP($A125,'CONCENTRADO DE CLAVES'!$H$10:$AU$732,F$8,FALSE),"")</f>
        <v>2</v>
      </c>
      <c r="G125" s="16">
        <f>IFERROR(VLOOKUP($A125,'CONCENTRADO DE CLAVES'!$H$10:$AU$732,G$8,FALSE),"")</f>
        <v>5</v>
      </c>
      <c r="H125" s="16">
        <f>IFERROR(VLOOKUP($A125,'CONCENTRADO DE CLAVES'!$H$10:$AU$732,H$8,FALSE),"")</f>
        <v>2</v>
      </c>
      <c r="I125" s="16">
        <f>IFERROR(VLOOKUP($A125,'CONCENTRADO DE CLAVES'!$H$10:$AU$732,I$8,FALSE),"")</f>
        <v>3</v>
      </c>
      <c r="J125" s="16">
        <f>IFERROR(VLOOKUP($A125,'CONCENTRADO DE CLAVES'!$H$10:$AU$732,J$8,FALSE),"")</f>
        <v>3</v>
      </c>
      <c r="K125" s="16" t="str">
        <f>IFERROR(VLOOKUP($A125,'CONCENTRADO DE CLAVES'!$H$10:$AU$732,K$8,FALSE),"")</f>
        <v>E</v>
      </c>
      <c r="L125" s="16">
        <f>IFERROR(VLOOKUP($A125,'CONCENTRADO DE CLAVES'!$H$10:$AU$732,L$8,FALSE),"")</f>
        <v>150</v>
      </c>
      <c r="M125" s="16">
        <f>IFERROR(VLOOKUP($A125,'CONCENTRADO DE CLAVES'!$H$10:$AU$732,M$8,FALSE),"")</f>
        <v>1</v>
      </c>
      <c r="N125" s="16">
        <f>IFERROR(VLOOKUP($A125,'CONCENTRADO DE CLAVES'!$H$10:$AU$732,N$8,FALSE),"")</f>
        <v>4152</v>
      </c>
      <c r="O125" s="16">
        <f>IFERROR(VLOOKUP($A125,'CONCENTRADO DE CLAVES'!$H$10:$AU$732,O$8,FALSE),"")</f>
        <v>0</v>
      </c>
      <c r="P125" s="16">
        <f>IFERROR(VLOOKUP($A125,'CONCENTRADO DE CLAVES'!$H$10:$AU$732,P$8,FALSE),"")</f>
        <v>5</v>
      </c>
      <c r="Q125" s="16">
        <f>IFERROR(VLOOKUP($A125,'CONCENTRADO DE CLAVES'!$H$10:$AU$732,Q$8,FALSE),"")</f>
        <v>76214</v>
      </c>
      <c r="R125" s="16">
        <f>IFERROR(VLOOKUP($A125,'CONCENTRADO DE CLAVES'!$H$10:$AU$732,R$8,FALSE),"")</f>
        <v>1</v>
      </c>
      <c r="S125" s="16">
        <f>IFERROR(VLOOKUP($A125,'CONCENTRADO DE CLAVES'!$H$10:$AU$732,S$8,FALSE),"")</f>
        <v>6</v>
      </c>
      <c r="T125" s="16">
        <f>IFERROR(VLOOKUP($A125,'CONCENTRADO DE CLAVES'!$H$10:$AU$732,T$8,FALSE),"")</f>
        <v>85</v>
      </c>
      <c r="U125" s="98" t="str">
        <f>IFERROR(VLOOKUP($A125,'CONCENTRADO DE CLAVES'!$H$10:$AU$732,U$8,FALSE),"")</f>
        <v>21121040110015225233E15001415200576214106085</v>
      </c>
      <c r="V125" s="31" t="str">
        <f>IFERROR(VLOOKUP($A125,'CONCENTRADO DE CLAVES'!$H$10:$AU$732,V$8,FALSE),"")</f>
        <v>COBAEJ</v>
      </c>
      <c r="W125" s="13">
        <f>IFERROR(VLOOKUP($A125,'CONCENTRADO DE CLAVES'!$H$10:$AU$732,W$8,FALSE),"")</f>
        <v>0</v>
      </c>
      <c r="X125" s="13">
        <f>IFERROR(VLOOKUP($A125,'CONCENTRADO DE CLAVES'!$H$10:$AU$732,X$8,FALSE),"")</f>
        <v>0</v>
      </c>
      <c r="Y125" s="13">
        <f>IFERROR(VLOOKUP($A125,'CONCENTRADO DE CLAVES'!$H$10:$AU$732,Y$8,FALSE),"")</f>
        <v>0</v>
      </c>
      <c r="Z125" s="37">
        <f>IFERROR(VLOOKUP($A125,'CONCENTRADO DE CLAVES'!$H$10:$AU$732,Z$8,FALSE),"")</f>
        <v>0</v>
      </c>
      <c r="AA125" s="13">
        <f>IFERROR(VLOOKUP($A125,'CONCENTRADO DE CLAVES'!$H$10:$AU$732,AA$8,FALSE),"")</f>
        <v>0</v>
      </c>
      <c r="AB125" s="13">
        <f>IFERROR(VLOOKUP($A125,'CONCENTRADO DE CLAVES'!$H$10:$AU$732,AB$8,FALSE),"")</f>
        <v>0</v>
      </c>
      <c r="AC125" s="13">
        <f>IFERROR(VLOOKUP($A125,'CONCENTRADO DE CLAVES'!$H$10:$AU$732,AC$8,FALSE),"")</f>
        <v>0</v>
      </c>
      <c r="AD125" s="37">
        <f>IFERROR(VLOOKUP($A125,'CONCENTRADO DE CLAVES'!$H$10:$AU$732,AD$8,FALSE),"")</f>
        <v>0</v>
      </c>
      <c r="AE125" s="13">
        <f>IFERROR(VLOOKUP($A125,'CONCENTRADO DE CLAVES'!$H$10:$AU$732,AE$8,FALSE),"")</f>
        <v>2500</v>
      </c>
      <c r="AF125" s="13">
        <f>IFERROR(VLOOKUP($A125,'CONCENTRADO DE CLAVES'!$H$10:$AU$732,AF$8,FALSE),"")</f>
        <v>0</v>
      </c>
      <c r="AG125" s="13">
        <f>IFERROR(VLOOKUP($A125,'CONCENTRADO DE CLAVES'!$H$10:$AU$732,AG$8,FALSE),"")</f>
        <v>0</v>
      </c>
      <c r="AH125" s="37">
        <f>IFERROR(VLOOKUP($A125,'CONCENTRADO DE CLAVES'!$H$10:$AU$732,AH$8,FALSE),"")</f>
        <v>2500</v>
      </c>
      <c r="AI125" s="13">
        <f>IFERROR(VLOOKUP($A125,'CONCENTRADO DE CLAVES'!$H$10:$AU$732,AI$8,FALSE),"")</f>
        <v>0</v>
      </c>
      <c r="AJ125" s="13">
        <f>IFERROR(VLOOKUP($A125,'CONCENTRADO DE CLAVES'!$H$10:$AU$732,AJ$8,FALSE),"")</f>
        <v>0</v>
      </c>
      <c r="AK125" s="13">
        <f>IFERROR(VLOOKUP($A125,'CONCENTRADO DE CLAVES'!$H$10:$AU$732,AK$8,FALSE),"")</f>
        <v>0</v>
      </c>
      <c r="AL125" s="37">
        <f>IFERROR(VLOOKUP($A125,'CONCENTRADO DE CLAVES'!$H$10:$AU$732,AL$8,FALSE),"")</f>
        <v>0</v>
      </c>
      <c r="AM125" s="69">
        <f>IFERROR(VLOOKUP($A125,'CONCENTRADO DE CLAVES'!$H$10:$AU$732,AM$8,FALSE),"")</f>
        <v>2500</v>
      </c>
    </row>
    <row r="126" spans="1:39" x14ac:dyDescent="0.25">
      <c r="A126" s="15">
        <v>117</v>
      </c>
      <c r="B126" s="16" t="str">
        <f>IFERROR(VLOOKUP($A126,'CONCENTRADO DE CLAVES'!$H$10:$AU$732,B$8,FALSE),"")</f>
        <v>21121</v>
      </c>
      <c r="C126" s="16">
        <f>IFERROR(VLOOKUP($A126,'CONCENTRADO DE CLAVES'!$H$10:$AU$732,C$8,FALSE),"")</f>
        <v>4</v>
      </c>
      <c r="D126" s="16">
        <f>IFERROR(VLOOKUP($A126,'CONCENTRADO DE CLAVES'!$H$10:$AU$732,D$8,FALSE),"")</f>
        <v>11</v>
      </c>
      <c r="E126" s="16">
        <f>IFERROR(VLOOKUP($A126,'CONCENTRADO DE CLAVES'!$H$10:$AU$732,E$8,FALSE),"")</f>
        <v>152</v>
      </c>
      <c r="F126" s="16">
        <f>IFERROR(VLOOKUP($A126,'CONCENTRADO DE CLAVES'!$H$10:$AU$732,F$8,FALSE),"")</f>
        <v>2</v>
      </c>
      <c r="G126" s="16">
        <f>IFERROR(VLOOKUP($A126,'CONCENTRADO DE CLAVES'!$H$10:$AU$732,G$8,FALSE),"")</f>
        <v>5</v>
      </c>
      <c r="H126" s="16">
        <f>IFERROR(VLOOKUP($A126,'CONCENTRADO DE CLAVES'!$H$10:$AU$732,H$8,FALSE),"")</f>
        <v>2</v>
      </c>
      <c r="I126" s="16">
        <f>IFERROR(VLOOKUP($A126,'CONCENTRADO DE CLAVES'!$H$10:$AU$732,I$8,FALSE),"")</f>
        <v>3</v>
      </c>
      <c r="J126" s="16">
        <f>IFERROR(VLOOKUP($A126,'CONCENTRADO DE CLAVES'!$H$10:$AU$732,J$8,FALSE),"")</f>
        <v>3</v>
      </c>
      <c r="K126" s="16" t="str">
        <f>IFERROR(VLOOKUP($A126,'CONCENTRADO DE CLAVES'!$H$10:$AU$732,K$8,FALSE),"")</f>
        <v>E</v>
      </c>
      <c r="L126" s="16">
        <f>IFERROR(VLOOKUP($A126,'CONCENTRADO DE CLAVES'!$H$10:$AU$732,L$8,FALSE),"")</f>
        <v>150</v>
      </c>
      <c r="M126" s="16">
        <f>IFERROR(VLOOKUP($A126,'CONCENTRADO DE CLAVES'!$H$10:$AU$732,M$8,FALSE),"")</f>
        <v>1</v>
      </c>
      <c r="N126" s="16">
        <f>IFERROR(VLOOKUP($A126,'CONCENTRADO DE CLAVES'!$H$10:$AU$732,N$8,FALSE),"")</f>
        <v>4152</v>
      </c>
      <c r="O126" s="16">
        <f>IFERROR(VLOOKUP($A126,'CONCENTRADO DE CLAVES'!$H$10:$AU$732,O$8,FALSE),"")</f>
        <v>0</v>
      </c>
      <c r="P126" s="16">
        <f>IFERROR(VLOOKUP($A126,'CONCENTRADO DE CLAVES'!$H$10:$AU$732,P$8,FALSE),"")</f>
        <v>5</v>
      </c>
      <c r="Q126" s="16">
        <f>IFERROR(VLOOKUP($A126,'CONCENTRADO DE CLAVES'!$H$10:$AU$732,Q$8,FALSE),"")</f>
        <v>76214</v>
      </c>
      <c r="R126" s="16">
        <f>IFERROR(VLOOKUP($A126,'CONCENTRADO DE CLAVES'!$H$10:$AU$732,R$8,FALSE),"")</f>
        <v>1</v>
      </c>
      <c r="S126" s="16">
        <f>IFERROR(VLOOKUP($A126,'CONCENTRADO DE CLAVES'!$H$10:$AU$732,S$8,FALSE),"")</f>
        <v>7</v>
      </c>
      <c r="T126" s="16">
        <f>IFERROR(VLOOKUP($A126,'CONCENTRADO DE CLAVES'!$H$10:$AU$732,T$8,FALSE),"")</f>
        <v>15</v>
      </c>
      <c r="U126" s="98" t="str">
        <f>IFERROR(VLOOKUP($A126,'CONCENTRADO DE CLAVES'!$H$10:$AU$732,U$8,FALSE),"")</f>
        <v>21121040110015225233E15001415200576214107015</v>
      </c>
      <c r="V126" s="31" t="str">
        <f>IFERROR(VLOOKUP($A126,'CONCENTRADO DE CLAVES'!$H$10:$AU$732,V$8,FALSE),"")</f>
        <v>COBAEJ</v>
      </c>
      <c r="W126" s="13">
        <f>IFERROR(VLOOKUP($A126,'CONCENTRADO DE CLAVES'!$H$10:$AU$732,W$8,FALSE),"")</f>
        <v>0</v>
      </c>
      <c r="X126" s="13">
        <f>IFERROR(VLOOKUP($A126,'CONCENTRADO DE CLAVES'!$H$10:$AU$732,X$8,FALSE),"")</f>
        <v>0</v>
      </c>
      <c r="Y126" s="13">
        <f>IFERROR(VLOOKUP($A126,'CONCENTRADO DE CLAVES'!$H$10:$AU$732,Y$8,FALSE),"")</f>
        <v>0</v>
      </c>
      <c r="Z126" s="37">
        <f>IFERROR(VLOOKUP($A126,'CONCENTRADO DE CLAVES'!$H$10:$AU$732,Z$8,FALSE),"")</f>
        <v>0</v>
      </c>
      <c r="AA126" s="13">
        <f>IFERROR(VLOOKUP($A126,'CONCENTRADO DE CLAVES'!$H$10:$AU$732,AA$8,FALSE),"")</f>
        <v>0</v>
      </c>
      <c r="AB126" s="13">
        <f>IFERROR(VLOOKUP($A126,'CONCENTRADO DE CLAVES'!$H$10:$AU$732,AB$8,FALSE),"")</f>
        <v>0</v>
      </c>
      <c r="AC126" s="13">
        <f>IFERROR(VLOOKUP($A126,'CONCENTRADO DE CLAVES'!$H$10:$AU$732,AC$8,FALSE),"")</f>
        <v>0</v>
      </c>
      <c r="AD126" s="37">
        <f>IFERROR(VLOOKUP($A126,'CONCENTRADO DE CLAVES'!$H$10:$AU$732,AD$8,FALSE),"")</f>
        <v>0</v>
      </c>
      <c r="AE126" s="13">
        <f>IFERROR(VLOOKUP($A126,'CONCENTRADO DE CLAVES'!$H$10:$AU$732,AE$8,FALSE),"")</f>
        <v>1875</v>
      </c>
      <c r="AF126" s="13">
        <f>IFERROR(VLOOKUP($A126,'CONCENTRADO DE CLAVES'!$H$10:$AU$732,AF$8,FALSE),"")</f>
        <v>0</v>
      </c>
      <c r="AG126" s="13">
        <f>IFERROR(VLOOKUP($A126,'CONCENTRADO DE CLAVES'!$H$10:$AU$732,AG$8,FALSE),"")</f>
        <v>0</v>
      </c>
      <c r="AH126" s="37">
        <f>IFERROR(VLOOKUP($A126,'CONCENTRADO DE CLAVES'!$H$10:$AU$732,AH$8,FALSE),"")</f>
        <v>1875</v>
      </c>
      <c r="AI126" s="13">
        <f>IFERROR(VLOOKUP($A126,'CONCENTRADO DE CLAVES'!$H$10:$AU$732,AI$8,FALSE),"")</f>
        <v>0</v>
      </c>
      <c r="AJ126" s="13">
        <f>IFERROR(VLOOKUP($A126,'CONCENTRADO DE CLAVES'!$H$10:$AU$732,AJ$8,FALSE),"")</f>
        <v>0</v>
      </c>
      <c r="AK126" s="13">
        <f>IFERROR(VLOOKUP($A126,'CONCENTRADO DE CLAVES'!$H$10:$AU$732,AK$8,FALSE),"")</f>
        <v>0</v>
      </c>
      <c r="AL126" s="37">
        <f>IFERROR(VLOOKUP($A126,'CONCENTRADO DE CLAVES'!$H$10:$AU$732,AL$8,FALSE),"")</f>
        <v>0</v>
      </c>
      <c r="AM126" s="69">
        <f>IFERROR(VLOOKUP($A126,'CONCENTRADO DE CLAVES'!$H$10:$AU$732,AM$8,FALSE),"")</f>
        <v>1875</v>
      </c>
    </row>
    <row r="127" spans="1:39" x14ac:dyDescent="0.25">
      <c r="A127" s="15">
        <v>118</v>
      </c>
      <c r="B127" s="16" t="str">
        <f>IFERROR(VLOOKUP($A127,'CONCENTRADO DE CLAVES'!$H$10:$AU$732,B$8,FALSE),"")</f>
        <v>21121</v>
      </c>
      <c r="C127" s="16">
        <f>IFERROR(VLOOKUP($A127,'CONCENTRADO DE CLAVES'!$H$10:$AU$732,C$8,FALSE),"")</f>
        <v>4</v>
      </c>
      <c r="D127" s="16">
        <f>IFERROR(VLOOKUP($A127,'CONCENTRADO DE CLAVES'!$H$10:$AU$732,D$8,FALSE),"")</f>
        <v>11</v>
      </c>
      <c r="E127" s="16">
        <f>IFERROR(VLOOKUP($A127,'CONCENTRADO DE CLAVES'!$H$10:$AU$732,E$8,FALSE),"")</f>
        <v>152</v>
      </c>
      <c r="F127" s="16">
        <f>IFERROR(VLOOKUP($A127,'CONCENTRADO DE CLAVES'!$H$10:$AU$732,F$8,FALSE),"")</f>
        <v>2</v>
      </c>
      <c r="G127" s="16">
        <f>IFERROR(VLOOKUP($A127,'CONCENTRADO DE CLAVES'!$H$10:$AU$732,G$8,FALSE),"")</f>
        <v>5</v>
      </c>
      <c r="H127" s="16">
        <f>IFERROR(VLOOKUP($A127,'CONCENTRADO DE CLAVES'!$H$10:$AU$732,H$8,FALSE),"")</f>
        <v>2</v>
      </c>
      <c r="I127" s="16">
        <f>IFERROR(VLOOKUP($A127,'CONCENTRADO DE CLAVES'!$H$10:$AU$732,I$8,FALSE),"")</f>
        <v>3</v>
      </c>
      <c r="J127" s="16">
        <f>IFERROR(VLOOKUP($A127,'CONCENTRADO DE CLAVES'!$H$10:$AU$732,J$8,FALSE),"")</f>
        <v>3</v>
      </c>
      <c r="K127" s="16" t="str">
        <f>IFERROR(VLOOKUP($A127,'CONCENTRADO DE CLAVES'!$H$10:$AU$732,K$8,FALSE),"")</f>
        <v>E</v>
      </c>
      <c r="L127" s="16">
        <f>IFERROR(VLOOKUP($A127,'CONCENTRADO DE CLAVES'!$H$10:$AU$732,L$8,FALSE),"")</f>
        <v>150</v>
      </c>
      <c r="M127" s="16">
        <f>IFERROR(VLOOKUP($A127,'CONCENTRADO DE CLAVES'!$H$10:$AU$732,M$8,FALSE),"")</f>
        <v>1</v>
      </c>
      <c r="N127" s="16">
        <f>IFERROR(VLOOKUP($A127,'CONCENTRADO DE CLAVES'!$H$10:$AU$732,N$8,FALSE),"")</f>
        <v>4152</v>
      </c>
      <c r="O127" s="16">
        <f>IFERROR(VLOOKUP($A127,'CONCENTRADO DE CLAVES'!$H$10:$AU$732,O$8,FALSE),"")</f>
        <v>0</v>
      </c>
      <c r="P127" s="16">
        <f>IFERROR(VLOOKUP($A127,'CONCENTRADO DE CLAVES'!$H$10:$AU$732,P$8,FALSE),"")</f>
        <v>5</v>
      </c>
      <c r="Q127" s="16">
        <f>IFERROR(VLOOKUP($A127,'CONCENTRADO DE CLAVES'!$H$10:$AU$732,Q$8,FALSE),"")</f>
        <v>76214</v>
      </c>
      <c r="R127" s="16">
        <f>IFERROR(VLOOKUP($A127,'CONCENTRADO DE CLAVES'!$H$10:$AU$732,R$8,FALSE),"")</f>
        <v>1</v>
      </c>
      <c r="S127" s="16">
        <f>IFERROR(VLOOKUP($A127,'CONCENTRADO DE CLAVES'!$H$10:$AU$732,S$8,FALSE),"")</f>
        <v>3</v>
      </c>
      <c r="T127" s="16">
        <f>IFERROR(VLOOKUP($A127,'CONCENTRADO DE CLAVES'!$H$10:$AU$732,T$8,FALSE),"")</f>
        <v>93</v>
      </c>
      <c r="U127" s="98" t="str">
        <f>IFERROR(VLOOKUP($A127,'CONCENTRADO DE CLAVES'!$H$10:$AU$732,U$8,FALSE),"")</f>
        <v>21121040110015225233E15001415200576214103093</v>
      </c>
      <c r="V127" s="31" t="str">
        <f>IFERROR(VLOOKUP($A127,'CONCENTRADO DE CLAVES'!$H$10:$AU$732,V$8,FALSE),"")</f>
        <v>COBAEJ</v>
      </c>
      <c r="W127" s="13">
        <f>IFERROR(VLOOKUP($A127,'CONCENTRADO DE CLAVES'!$H$10:$AU$732,W$8,FALSE),"")</f>
        <v>0</v>
      </c>
      <c r="X127" s="13">
        <f>IFERROR(VLOOKUP($A127,'CONCENTRADO DE CLAVES'!$H$10:$AU$732,X$8,FALSE),"")</f>
        <v>0</v>
      </c>
      <c r="Y127" s="13">
        <f>IFERROR(VLOOKUP($A127,'CONCENTRADO DE CLAVES'!$H$10:$AU$732,Y$8,FALSE),"")</f>
        <v>0</v>
      </c>
      <c r="Z127" s="37">
        <f>IFERROR(VLOOKUP($A127,'CONCENTRADO DE CLAVES'!$H$10:$AU$732,Z$8,FALSE),"")</f>
        <v>0</v>
      </c>
      <c r="AA127" s="13">
        <f>IFERROR(VLOOKUP($A127,'CONCENTRADO DE CLAVES'!$H$10:$AU$732,AA$8,FALSE),"")</f>
        <v>0</v>
      </c>
      <c r="AB127" s="13">
        <f>IFERROR(VLOOKUP($A127,'CONCENTRADO DE CLAVES'!$H$10:$AU$732,AB$8,FALSE),"")</f>
        <v>0</v>
      </c>
      <c r="AC127" s="13">
        <f>IFERROR(VLOOKUP($A127,'CONCENTRADO DE CLAVES'!$H$10:$AU$732,AC$8,FALSE),"")</f>
        <v>0</v>
      </c>
      <c r="AD127" s="37">
        <f>IFERROR(VLOOKUP($A127,'CONCENTRADO DE CLAVES'!$H$10:$AU$732,AD$8,FALSE),"")</f>
        <v>0</v>
      </c>
      <c r="AE127" s="13">
        <f>IFERROR(VLOOKUP($A127,'CONCENTRADO DE CLAVES'!$H$10:$AU$732,AE$8,FALSE),"")</f>
        <v>3125</v>
      </c>
      <c r="AF127" s="13">
        <f>IFERROR(VLOOKUP($A127,'CONCENTRADO DE CLAVES'!$H$10:$AU$732,AF$8,FALSE),"")</f>
        <v>0</v>
      </c>
      <c r="AG127" s="13">
        <f>IFERROR(VLOOKUP($A127,'CONCENTRADO DE CLAVES'!$H$10:$AU$732,AG$8,FALSE),"")</f>
        <v>0</v>
      </c>
      <c r="AH127" s="37">
        <f>IFERROR(VLOOKUP($A127,'CONCENTRADO DE CLAVES'!$H$10:$AU$732,AH$8,FALSE),"")</f>
        <v>3125</v>
      </c>
      <c r="AI127" s="13">
        <f>IFERROR(VLOOKUP($A127,'CONCENTRADO DE CLAVES'!$H$10:$AU$732,AI$8,FALSE),"")</f>
        <v>0</v>
      </c>
      <c r="AJ127" s="13">
        <f>IFERROR(VLOOKUP($A127,'CONCENTRADO DE CLAVES'!$H$10:$AU$732,AJ$8,FALSE),"")</f>
        <v>0</v>
      </c>
      <c r="AK127" s="13">
        <f>IFERROR(VLOOKUP($A127,'CONCENTRADO DE CLAVES'!$H$10:$AU$732,AK$8,FALSE),"")</f>
        <v>0</v>
      </c>
      <c r="AL127" s="37">
        <f>IFERROR(VLOOKUP($A127,'CONCENTRADO DE CLAVES'!$H$10:$AU$732,AL$8,FALSE),"")</f>
        <v>0</v>
      </c>
      <c r="AM127" s="69">
        <f>IFERROR(VLOOKUP($A127,'CONCENTRADO DE CLAVES'!$H$10:$AU$732,AM$8,FALSE),"")</f>
        <v>3125</v>
      </c>
    </row>
    <row r="128" spans="1:39" x14ac:dyDescent="0.25">
      <c r="A128" s="15">
        <v>119</v>
      </c>
      <c r="B128" s="16" t="str">
        <f>IFERROR(VLOOKUP($A128,'CONCENTRADO DE CLAVES'!$H$10:$AU$732,B$8,FALSE),"")</f>
        <v>21121</v>
      </c>
      <c r="C128" s="16">
        <f>IFERROR(VLOOKUP($A128,'CONCENTRADO DE CLAVES'!$H$10:$AU$732,C$8,FALSE),"")</f>
        <v>4</v>
      </c>
      <c r="D128" s="16">
        <f>IFERROR(VLOOKUP($A128,'CONCENTRADO DE CLAVES'!$H$10:$AU$732,D$8,FALSE),"")</f>
        <v>11</v>
      </c>
      <c r="E128" s="16">
        <f>IFERROR(VLOOKUP($A128,'CONCENTRADO DE CLAVES'!$H$10:$AU$732,E$8,FALSE),"")</f>
        <v>152</v>
      </c>
      <c r="F128" s="16">
        <f>IFERROR(VLOOKUP($A128,'CONCENTRADO DE CLAVES'!$H$10:$AU$732,F$8,FALSE),"")</f>
        <v>2</v>
      </c>
      <c r="G128" s="16">
        <f>IFERROR(VLOOKUP($A128,'CONCENTRADO DE CLAVES'!$H$10:$AU$732,G$8,FALSE),"")</f>
        <v>5</v>
      </c>
      <c r="H128" s="16">
        <f>IFERROR(VLOOKUP($A128,'CONCENTRADO DE CLAVES'!$H$10:$AU$732,H$8,FALSE),"")</f>
        <v>2</v>
      </c>
      <c r="I128" s="16">
        <f>IFERROR(VLOOKUP($A128,'CONCENTRADO DE CLAVES'!$H$10:$AU$732,I$8,FALSE),"")</f>
        <v>3</v>
      </c>
      <c r="J128" s="16">
        <f>IFERROR(VLOOKUP($A128,'CONCENTRADO DE CLAVES'!$H$10:$AU$732,J$8,FALSE),"")</f>
        <v>3</v>
      </c>
      <c r="K128" s="16" t="str">
        <f>IFERROR(VLOOKUP($A128,'CONCENTRADO DE CLAVES'!$H$10:$AU$732,K$8,FALSE),"")</f>
        <v>E</v>
      </c>
      <c r="L128" s="16">
        <f>IFERROR(VLOOKUP($A128,'CONCENTRADO DE CLAVES'!$H$10:$AU$732,L$8,FALSE),"")</f>
        <v>150</v>
      </c>
      <c r="M128" s="16">
        <f>IFERROR(VLOOKUP($A128,'CONCENTRADO DE CLAVES'!$H$10:$AU$732,M$8,FALSE),"")</f>
        <v>1</v>
      </c>
      <c r="N128" s="16">
        <f>IFERROR(VLOOKUP($A128,'CONCENTRADO DE CLAVES'!$H$10:$AU$732,N$8,FALSE),"")</f>
        <v>4152</v>
      </c>
      <c r="O128" s="16">
        <f>IFERROR(VLOOKUP($A128,'CONCENTRADO DE CLAVES'!$H$10:$AU$732,O$8,FALSE),"")</f>
        <v>0</v>
      </c>
      <c r="P128" s="16">
        <f>IFERROR(VLOOKUP($A128,'CONCENTRADO DE CLAVES'!$H$10:$AU$732,P$8,FALSE),"")</f>
        <v>5</v>
      </c>
      <c r="Q128" s="16">
        <f>IFERROR(VLOOKUP($A128,'CONCENTRADO DE CLAVES'!$H$10:$AU$732,Q$8,FALSE),"")</f>
        <v>76214</v>
      </c>
      <c r="R128" s="16">
        <f>IFERROR(VLOOKUP($A128,'CONCENTRADO DE CLAVES'!$H$10:$AU$732,R$8,FALSE),"")</f>
        <v>1</v>
      </c>
      <c r="S128" s="16">
        <f>IFERROR(VLOOKUP($A128,'CONCENTRADO DE CLAVES'!$H$10:$AU$732,S$8,FALSE),"")</f>
        <v>3</v>
      </c>
      <c r="T128" s="16">
        <f>IFERROR(VLOOKUP($A128,'CONCENTRADO DE CLAVES'!$H$10:$AU$732,T$8,FALSE),"")</f>
        <v>118</v>
      </c>
      <c r="U128" s="98" t="str">
        <f>IFERROR(VLOOKUP($A128,'CONCENTRADO DE CLAVES'!$H$10:$AU$732,U$8,FALSE),"")</f>
        <v>21121040110015225233E15001415200576214103118</v>
      </c>
      <c r="V128" s="31" t="str">
        <f>IFERROR(VLOOKUP($A128,'CONCENTRADO DE CLAVES'!$H$10:$AU$732,V$8,FALSE),"")</f>
        <v>COBAEJ</v>
      </c>
      <c r="W128" s="13">
        <f>IFERROR(VLOOKUP($A128,'CONCENTRADO DE CLAVES'!$H$10:$AU$732,W$8,FALSE),"")</f>
        <v>0</v>
      </c>
      <c r="X128" s="13">
        <f>IFERROR(VLOOKUP($A128,'CONCENTRADO DE CLAVES'!$H$10:$AU$732,X$8,FALSE),"")</f>
        <v>0</v>
      </c>
      <c r="Y128" s="13">
        <f>IFERROR(VLOOKUP($A128,'CONCENTRADO DE CLAVES'!$H$10:$AU$732,Y$8,FALSE),"")</f>
        <v>0</v>
      </c>
      <c r="Z128" s="37">
        <f>IFERROR(VLOOKUP($A128,'CONCENTRADO DE CLAVES'!$H$10:$AU$732,Z$8,FALSE),"")</f>
        <v>0</v>
      </c>
      <c r="AA128" s="13">
        <f>IFERROR(VLOOKUP($A128,'CONCENTRADO DE CLAVES'!$H$10:$AU$732,AA$8,FALSE),"")</f>
        <v>0</v>
      </c>
      <c r="AB128" s="13">
        <f>IFERROR(VLOOKUP($A128,'CONCENTRADO DE CLAVES'!$H$10:$AU$732,AB$8,FALSE),"")</f>
        <v>0</v>
      </c>
      <c r="AC128" s="13">
        <f>IFERROR(VLOOKUP($A128,'CONCENTRADO DE CLAVES'!$H$10:$AU$732,AC$8,FALSE),"")</f>
        <v>0</v>
      </c>
      <c r="AD128" s="37">
        <f>IFERROR(VLOOKUP($A128,'CONCENTRADO DE CLAVES'!$H$10:$AU$732,AD$8,FALSE),"")</f>
        <v>0</v>
      </c>
      <c r="AE128" s="13">
        <f>IFERROR(VLOOKUP($A128,'CONCENTRADO DE CLAVES'!$H$10:$AU$732,AE$8,FALSE),"")</f>
        <v>1250</v>
      </c>
      <c r="AF128" s="13">
        <f>IFERROR(VLOOKUP($A128,'CONCENTRADO DE CLAVES'!$H$10:$AU$732,AF$8,FALSE),"")</f>
        <v>0</v>
      </c>
      <c r="AG128" s="13">
        <f>IFERROR(VLOOKUP($A128,'CONCENTRADO DE CLAVES'!$H$10:$AU$732,AG$8,FALSE),"")</f>
        <v>0</v>
      </c>
      <c r="AH128" s="37">
        <f>IFERROR(VLOOKUP($A128,'CONCENTRADO DE CLAVES'!$H$10:$AU$732,AH$8,FALSE),"")</f>
        <v>1250</v>
      </c>
      <c r="AI128" s="13">
        <f>IFERROR(VLOOKUP($A128,'CONCENTRADO DE CLAVES'!$H$10:$AU$732,AI$8,FALSE),"")</f>
        <v>0</v>
      </c>
      <c r="AJ128" s="13">
        <f>IFERROR(VLOOKUP($A128,'CONCENTRADO DE CLAVES'!$H$10:$AU$732,AJ$8,FALSE),"")</f>
        <v>0</v>
      </c>
      <c r="AK128" s="13">
        <f>IFERROR(VLOOKUP($A128,'CONCENTRADO DE CLAVES'!$H$10:$AU$732,AK$8,FALSE),"")</f>
        <v>0</v>
      </c>
      <c r="AL128" s="37">
        <f>IFERROR(VLOOKUP($A128,'CONCENTRADO DE CLAVES'!$H$10:$AU$732,AL$8,FALSE),"")</f>
        <v>0</v>
      </c>
      <c r="AM128" s="69">
        <f>IFERROR(VLOOKUP($A128,'CONCENTRADO DE CLAVES'!$H$10:$AU$732,AM$8,FALSE),"")</f>
        <v>1250</v>
      </c>
    </row>
    <row r="129" spans="1:39" x14ac:dyDescent="0.25">
      <c r="A129" s="15">
        <v>120</v>
      </c>
      <c r="B129" s="16" t="str">
        <f>IFERROR(VLOOKUP($A129,'CONCENTRADO DE CLAVES'!$H$10:$AU$732,B$8,FALSE),"")</f>
        <v>21121</v>
      </c>
      <c r="C129" s="16">
        <f>IFERROR(VLOOKUP($A129,'CONCENTRADO DE CLAVES'!$H$10:$AU$732,C$8,FALSE),"")</f>
        <v>4</v>
      </c>
      <c r="D129" s="16">
        <f>IFERROR(VLOOKUP($A129,'CONCENTRADO DE CLAVES'!$H$10:$AU$732,D$8,FALSE),"")</f>
        <v>11</v>
      </c>
      <c r="E129" s="16">
        <f>IFERROR(VLOOKUP($A129,'CONCENTRADO DE CLAVES'!$H$10:$AU$732,E$8,FALSE),"")</f>
        <v>152</v>
      </c>
      <c r="F129" s="16">
        <f>IFERROR(VLOOKUP($A129,'CONCENTRADO DE CLAVES'!$H$10:$AU$732,F$8,FALSE),"")</f>
        <v>2</v>
      </c>
      <c r="G129" s="16">
        <f>IFERROR(VLOOKUP($A129,'CONCENTRADO DE CLAVES'!$H$10:$AU$732,G$8,FALSE),"")</f>
        <v>5</v>
      </c>
      <c r="H129" s="16">
        <f>IFERROR(VLOOKUP($A129,'CONCENTRADO DE CLAVES'!$H$10:$AU$732,H$8,FALSE),"")</f>
        <v>2</v>
      </c>
      <c r="I129" s="16">
        <f>IFERROR(VLOOKUP($A129,'CONCENTRADO DE CLAVES'!$H$10:$AU$732,I$8,FALSE),"")</f>
        <v>3</v>
      </c>
      <c r="J129" s="16">
        <f>IFERROR(VLOOKUP($A129,'CONCENTRADO DE CLAVES'!$H$10:$AU$732,J$8,FALSE),"")</f>
        <v>3</v>
      </c>
      <c r="K129" s="16" t="str">
        <f>IFERROR(VLOOKUP($A129,'CONCENTRADO DE CLAVES'!$H$10:$AU$732,K$8,FALSE),"")</f>
        <v>E</v>
      </c>
      <c r="L129" s="16">
        <f>IFERROR(VLOOKUP($A129,'CONCENTRADO DE CLAVES'!$H$10:$AU$732,L$8,FALSE),"")</f>
        <v>150</v>
      </c>
      <c r="M129" s="16">
        <f>IFERROR(VLOOKUP($A129,'CONCENTRADO DE CLAVES'!$H$10:$AU$732,M$8,FALSE),"")</f>
        <v>1</v>
      </c>
      <c r="N129" s="16">
        <f>IFERROR(VLOOKUP($A129,'CONCENTRADO DE CLAVES'!$H$10:$AU$732,N$8,FALSE),"")</f>
        <v>4152</v>
      </c>
      <c r="O129" s="16">
        <f>IFERROR(VLOOKUP($A129,'CONCENTRADO DE CLAVES'!$H$10:$AU$732,O$8,FALSE),"")</f>
        <v>0</v>
      </c>
      <c r="P129" s="16">
        <f>IFERROR(VLOOKUP($A129,'CONCENTRADO DE CLAVES'!$H$10:$AU$732,P$8,FALSE),"")</f>
        <v>5</v>
      </c>
      <c r="Q129" s="16">
        <f>IFERROR(VLOOKUP($A129,'CONCENTRADO DE CLAVES'!$H$10:$AU$732,Q$8,FALSE),"")</f>
        <v>76214</v>
      </c>
      <c r="R129" s="16">
        <f>IFERROR(VLOOKUP($A129,'CONCENTRADO DE CLAVES'!$H$10:$AU$732,R$8,FALSE),"")</f>
        <v>1</v>
      </c>
      <c r="S129" s="16">
        <f>IFERROR(VLOOKUP($A129,'CONCENTRADO DE CLAVES'!$H$10:$AU$732,S$8,FALSE),"")</f>
        <v>3</v>
      </c>
      <c r="T129" s="16">
        <f>IFERROR(VLOOKUP($A129,'CONCENTRADO DE CLAVES'!$H$10:$AU$732,T$8,FALSE),"")</f>
        <v>46</v>
      </c>
      <c r="U129" s="98" t="str">
        <f>IFERROR(VLOOKUP($A129,'CONCENTRADO DE CLAVES'!$H$10:$AU$732,U$8,FALSE),"")</f>
        <v>21121040110015225233E15001415200576214103046</v>
      </c>
      <c r="V129" s="31" t="str">
        <f>IFERROR(VLOOKUP($A129,'CONCENTRADO DE CLAVES'!$H$10:$AU$732,V$8,FALSE),"")</f>
        <v>COBAEJ</v>
      </c>
      <c r="W129" s="13">
        <f>IFERROR(VLOOKUP($A129,'CONCENTRADO DE CLAVES'!$H$10:$AU$732,W$8,FALSE),"")</f>
        <v>0</v>
      </c>
      <c r="X129" s="13">
        <f>IFERROR(VLOOKUP($A129,'CONCENTRADO DE CLAVES'!$H$10:$AU$732,X$8,FALSE),"")</f>
        <v>0</v>
      </c>
      <c r="Y129" s="13">
        <f>IFERROR(VLOOKUP($A129,'CONCENTRADO DE CLAVES'!$H$10:$AU$732,Y$8,FALSE),"")</f>
        <v>0</v>
      </c>
      <c r="Z129" s="37">
        <f>IFERROR(VLOOKUP($A129,'CONCENTRADO DE CLAVES'!$H$10:$AU$732,Z$8,FALSE),"")</f>
        <v>0</v>
      </c>
      <c r="AA129" s="13">
        <f>IFERROR(VLOOKUP($A129,'CONCENTRADO DE CLAVES'!$H$10:$AU$732,AA$8,FALSE),"")</f>
        <v>0</v>
      </c>
      <c r="AB129" s="13">
        <f>IFERROR(VLOOKUP($A129,'CONCENTRADO DE CLAVES'!$H$10:$AU$732,AB$8,FALSE),"")</f>
        <v>0</v>
      </c>
      <c r="AC129" s="13">
        <f>IFERROR(VLOOKUP($A129,'CONCENTRADO DE CLAVES'!$H$10:$AU$732,AC$8,FALSE),"")</f>
        <v>0</v>
      </c>
      <c r="AD129" s="37">
        <f>IFERROR(VLOOKUP($A129,'CONCENTRADO DE CLAVES'!$H$10:$AU$732,AD$8,FALSE),"")</f>
        <v>0</v>
      </c>
      <c r="AE129" s="13">
        <f>IFERROR(VLOOKUP($A129,'CONCENTRADO DE CLAVES'!$H$10:$AU$732,AE$8,FALSE),"")</f>
        <v>625</v>
      </c>
      <c r="AF129" s="13">
        <f>IFERROR(VLOOKUP($A129,'CONCENTRADO DE CLAVES'!$H$10:$AU$732,AF$8,FALSE),"")</f>
        <v>0</v>
      </c>
      <c r="AG129" s="13">
        <f>IFERROR(VLOOKUP($A129,'CONCENTRADO DE CLAVES'!$H$10:$AU$732,AG$8,FALSE),"")</f>
        <v>0</v>
      </c>
      <c r="AH129" s="37">
        <f>IFERROR(VLOOKUP($A129,'CONCENTRADO DE CLAVES'!$H$10:$AU$732,AH$8,FALSE),"")</f>
        <v>625</v>
      </c>
      <c r="AI129" s="13">
        <f>IFERROR(VLOOKUP($A129,'CONCENTRADO DE CLAVES'!$H$10:$AU$732,AI$8,FALSE),"")</f>
        <v>0</v>
      </c>
      <c r="AJ129" s="13">
        <f>IFERROR(VLOOKUP($A129,'CONCENTRADO DE CLAVES'!$H$10:$AU$732,AJ$8,FALSE),"")</f>
        <v>0</v>
      </c>
      <c r="AK129" s="13">
        <f>IFERROR(VLOOKUP($A129,'CONCENTRADO DE CLAVES'!$H$10:$AU$732,AK$8,FALSE),"")</f>
        <v>0</v>
      </c>
      <c r="AL129" s="37">
        <f>IFERROR(VLOOKUP($A129,'CONCENTRADO DE CLAVES'!$H$10:$AU$732,AL$8,FALSE),"")</f>
        <v>0</v>
      </c>
      <c r="AM129" s="69">
        <f>IFERROR(VLOOKUP($A129,'CONCENTRADO DE CLAVES'!$H$10:$AU$732,AM$8,FALSE),"")</f>
        <v>625</v>
      </c>
    </row>
    <row r="130" spans="1:39" x14ac:dyDescent="0.25">
      <c r="A130" s="15">
        <v>121</v>
      </c>
      <c r="B130" s="16" t="str">
        <f>IFERROR(VLOOKUP($A130,'CONCENTRADO DE CLAVES'!$H$10:$AU$732,B$8,FALSE),"")</f>
        <v>21121</v>
      </c>
      <c r="C130" s="16">
        <f>IFERROR(VLOOKUP($A130,'CONCENTRADO DE CLAVES'!$H$10:$AU$732,C$8,FALSE),"")</f>
        <v>4</v>
      </c>
      <c r="D130" s="16">
        <f>IFERROR(VLOOKUP($A130,'CONCENTRADO DE CLAVES'!$H$10:$AU$732,D$8,FALSE),"")</f>
        <v>11</v>
      </c>
      <c r="E130" s="16">
        <f>IFERROR(VLOOKUP($A130,'CONCENTRADO DE CLAVES'!$H$10:$AU$732,E$8,FALSE),"")</f>
        <v>152</v>
      </c>
      <c r="F130" s="16">
        <f>IFERROR(VLOOKUP($A130,'CONCENTRADO DE CLAVES'!$H$10:$AU$732,F$8,FALSE),"")</f>
        <v>2</v>
      </c>
      <c r="G130" s="16">
        <f>IFERROR(VLOOKUP($A130,'CONCENTRADO DE CLAVES'!$H$10:$AU$732,G$8,FALSE),"")</f>
        <v>5</v>
      </c>
      <c r="H130" s="16">
        <f>IFERROR(VLOOKUP($A130,'CONCENTRADO DE CLAVES'!$H$10:$AU$732,H$8,FALSE),"")</f>
        <v>2</v>
      </c>
      <c r="I130" s="16">
        <f>IFERROR(VLOOKUP($A130,'CONCENTRADO DE CLAVES'!$H$10:$AU$732,I$8,FALSE),"")</f>
        <v>3</v>
      </c>
      <c r="J130" s="16">
        <f>IFERROR(VLOOKUP($A130,'CONCENTRADO DE CLAVES'!$H$10:$AU$732,J$8,FALSE),"")</f>
        <v>3</v>
      </c>
      <c r="K130" s="16" t="str">
        <f>IFERROR(VLOOKUP($A130,'CONCENTRADO DE CLAVES'!$H$10:$AU$732,K$8,FALSE),"")</f>
        <v>E</v>
      </c>
      <c r="L130" s="16">
        <f>IFERROR(VLOOKUP($A130,'CONCENTRADO DE CLAVES'!$H$10:$AU$732,L$8,FALSE),"")</f>
        <v>150</v>
      </c>
      <c r="M130" s="16">
        <f>IFERROR(VLOOKUP($A130,'CONCENTRADO DE CLAVES'!$H$10:$AU$732,M$8,FALSE),"")</f>
        <v>1</v>
      </c>
      <c r="N130" s="16">
        <f>IFERROR(VLOOKUP($A130,'CONCENTRADO DE CLAVES'!$H$10:$AU$732,N$8,FALSE),"")</f>
        <v>4152</v>
      </c>
      <c r="O130" s="16">
        <f>IFERROR(VLOOKUP($A130,'CONCENTRADO DE CLAVES'!$H$10:$AU$732,O$8,FALSE),"")</f>
        <v>0</v>
      </c>
      <c r="P130" s="16">
        <f>IFERROR(VLOOKUP($A130,'CONCENTRADO DE CLAVES'!$H$10:$AU$732,P$8,FALSE),"")</f>
        <v>5</v>
      </c>
      <c r="Q130" s="16">
        <f>IFERROR(VLOOKUP($A130,'CONCENTRADO DE CLAVES'!$H$10:$AU$732,Q$8,FALSE),"")</f>
        <v>76214</v>
      </c>
      <c r="R130" s="16">
        <f>IFERROR(VLOOKUP($A130,'CONCENTRADO DE CLAVES'!$H$10:$AU$732,R$8,FALSE),"")</f>
        <v>1</v>
      </c>
      <c r="S130" s="16">
        <f>IFERROR(VLOOKUP($A130,'CONCENTRADO DE CLAVES'!$H$10:$AU$732,S$8,FALSE),"")</f>
        <v>2</v>
      </c>
      <c r="T130" s="16">
        <f>IFERROR(VLOOKUP($A130,'CONCENTRADO DE CLAVES'!$H$10:$AU$732,T$8,FALSE),"")</f>
        <v>53</v>
      </c>
      <c r="U130" s="98" t="str">
        <f>IFERROR(VLOOKUP($A130,'CONCENTRADO DE CLAVES'!$H$10:$AU$732,U$8,FALSE),"")</f>
        <v>21121040110015225233E15001415200576214102053</v>
      </c>
      <c r="V130" s="31" t="str">
        <f>IFERROR(VLOOKUP($A130,'CONCENTRADO DE CLAVES'!$H$10:$AU$732,V$8,FALSE),"")</f>
        <v>COBAEJ</v>
      </c>
      <c r="W130" s="13">
        <f>IFERROR(VLOOKUP($A130,'CONCENTRADO DE CLAVES'!$H$10:$AU$732,W$8,FALSE),"")</f>
        <v>0</v>
      </c>
      <c r="X130" s="13">
        <f>IFERROR(VLOOKUP($A130,'CONCENTRADO DE CLAVES'!$H$10:$AU$732,X$8,FALSE),"")</f>
        <v>0</v>
      </c>
      <c r="Y130" s="13">
        <f>IFERROR(VLOOKUP($A130,'CONCENTRADO DE CLAVES'!$H$10:$AU$732,Y$8,FALSE),"")</f>
        <v>0</v>
      </c>
      <c r="Z130" s="37">
        <f>IFERROR(VLOOKUP($A130,'CONCENTRADO DE CLAVES'!$H$10:$AU$732,Z$8,FALSE),"")</f>
        <v>0</v>
      </c>
      <c r="AA130" s="13">
        <f>IFERROR(VLOOKUP($A130,'CONCENTRADO DE CLAVES'!$H$10:$AU$732,AA$8,FALSE),"")</f>
        <v>0</v>
      </c>
      <c r="AB130" s="13">
        <f>IFERROR(VLOOKUP($A130,'CONCENTRADO DE CLAVES'!$H$10:$AU$732,AB$8,FALSE),"")</f>
        <v>0</v>
      </c>
      <c r="AC130" s="13">
        <f>IFERROR(VLOOKUP($A130,'CONCENTRADO DE CLAVES'!$H$10:$AU$732,AC$8,FALSE),"")</f>
        <v>0</v>
      </c>
      <c r="AD130" s="37">
        <f>IFERROR(VLOOKUP($A130,'CONCENTRADO DE CLAVES'!$H$10:$AU$732,AD$8,FALSE),"")</f>
        <v>0</v>
      </c>
      <c r="AE130" s="13">
        <f>IFERROR(VLOOKUP($A130,'CONCENTRADO DE CLAVES'!$H$10:$AU$732,AE$8,FALSE),"")</f>
        <v>6250</v>
      </c>
      <c r="AF130" s="13">
        <f>IFERROR(VLOOKUP($A130,'CONCENTRADO DE CLAVES'!$H$10:$AU$732,AF$8,FALSE),"")</f>
        <v>0</v>
      </c>
      <c r="AG130" s="13">
        <f>IFERROR(VLOOKUP($A130,'CONCENTRADO DE CLAVES'!$H$10:$AU$732,AG$8,FALSE),"")</f>
        <v>0</v>
      </c>
      <c r="AH130" s="37">
        <f>IFERROR(VLOOKUP($A130,'CONCENTRADO DE CLAVES'!$H$10:$AU$732,AH$8,FALSE),"")</f>
        <v>6250</v>
      </c>
      <c r="AI130" s="13">
        <f>IFERROR(VLOOKUP($A130,'CONCENTRADO DE CLAVES'!$H$10:$AU$732,AI$8,FALSE),"")</f>
        <v>0</v>
      </c>
      <c r="AJ130" s="13">
        <f>IFERROR(VLOOKUP($A130,'CONCENTRADO DE CLAVES'!$H$10:$AU$732,AJ$8,FALSE),"")</f>
        <v>0</v>
      </c>
      <c r="AK130" s="13">
        <f>IFERROR(VLOOKUP($A130,'CONCENTRADO DE CLAVES'!$H$10:$AU$732,AK$8,FALSE),"")</f>
        <v>0</v>
      </c>
      <c r="AL130" s="37">
        <f>IFERROR(VLOOKUP($A130,'CONCENTRADO DE CLAVES'!$H$10:$AU$732,AL$8,FALSE),"")</f>
        <v>0</v>
      </c>
      <c r="AM130" s="69">
        <f>IFERROR(VLOOKUP($A130,'CONCENTRADO DE CLAVES'!$H$10:$AU$732,AM$8,FALSE),"")</f>
        <v>6250</v>
      </c>
    </row>
    <row r="131" spans="1:39" x14ac:dyDescent="0.25">
      <c r="A131" s="15">
        <v>122</v>
      </c>
      <c r="B131" s="16" t="str">
        <f>IFERROR(VLOOKUP($A131,'CONCENTRADO DE CLAVES'!$H$10:$AU$732,B$8,FALSE),"")</f>
        <v>21121</v>
      </c>
      <c r="C131" s="16">
        <f>IFERROR(VLOOKUP($A131,'CONCENTRADO DE CLAVES'!$H$10:$AU$732,C$8,FALSE),"")</f>
        <v>4</v>
      </c>
      <c r="D131" s="16">
        <f>IFERROR(VLOOKUP($A131,'CONCENTRADO DE CLAVES'!$H$10:$AU$732,D$8,FALSE),"")</f>
        <v>11</v>
      </c>
      <c r="E131" s="16">
        <f>IFERROR(VLOOKUP($A131,'CONCENTRADO DE CLAVES'!$H$10:$AU$732,E$8,FALSE),"")</f>
        <v>152</v>
      </c>
      <c r="F131" s="16">
        <f>IFERROR(VLOOKUP($A131,'CONCENTRADO DE CLAVES'!$H$10:$AU$732,F$8,FALSE),"")</f>
        <v>2</v>
      </c>
      <c r="G131" s="16">
        <f>IFERROR(VLOOKUP($A131,'CONCENTRADO DE CLAVES'!$H$10:$AU$732,G$8,FALSE),"")</f>
        <v>5</v>
      </c>
      <c r="H131" s="16">
        <f>IFERROR(VLOOKUP($A131,'CONCENTRADO DE CLAVES'!$H$10:$AU$732,H$8,FALSE),"")</f>
        <v>2</v>
      </c>
      <c r="I131" s="16">
        <f>IFERROR(VLOOKUP($A131,'CONCENTRADO DE CLAVES'!$H$10:$AU$732,I$8,FALSE),"")</f>
        <v>3</v>
      </c>
      <c r="J131" s="16">
        <f>IFERROR(VLOOKUP($A131,'CONCENTRADO DE CLAVES'!$H$10:$AU$732,J$8,FALSE),"")</f>
        <v>3</v>
      </c>
      <c r="K131" s="16" t="str">
        <f>IFERROR(VLOOKUP($A131,'CONCENTRADO DE CLAVES'!$H$10:$AU$732,K$8,FALSE),"")</f>
        <v>E</v>
      </c>
      <c r="L131" s="16">
        <f>IFERROR(VLOOKUP($A131,'CONCENTRADO DE CLAVES'!$H$10:$AU$732,L$8,FALSE),"")</f>
        <v>150</v>
      </c>
      <c r="M131" s="16">
        <f>IFERROR(VLOOKUP($A131,'CONCENTRADO DE CLAVES'!$H$10:$AU$732,M$8,FALSE),"")</f>
        <v>1</v>
      </c>
      <c r="N131" s="16">
        <f>IFERROR(VLOOKUP($A131,'CONCENTRADO DE CLAVES'!$H$10:$AU$732,N$8,FALSE),"")</f>
        <v>4152</v>
      </c>
      <c r="O131" s="16">
        <f>IFERROR(VLOOKUP($A131,'CONCENTRADO DE CLAVES'!$H$10:$AU$732,O$8,FALSE),"")</f>
        <v>0</v>
      </c>
      <c r="P131" s="16">
        <f>IFERROR(VLOOKUP($A131,'CONCENTRADO DE CLAVES'!$H$10:$AU$732,P$8,FALSE),"")</f>
        <v>5</v>
      </c>
      <c r="Q131" s="16">
        <f>IFERROR(VLOOKUP($A131,'CONCENTRADO DE CLAVES'!$H$10:$AU$732,Q$8,FALSE),"")</f>
        <v>76214</v>
      </c>
      <c r="R131" s="16">
        <f>IFERROR(VLOOKUP($A131,'CONCENTRADO DE CLAVES'!$H$10:$AU$732,R$8,FALSE),"")</f>
        <v>1</v>
      </c>
      <c r="S131" s="16">
        <f>IFERROR(VLOOKUP($A131,'CONCENTRADO DE CLAVES'!$H$10:$AU$732,S$8,FALSE),"")</f>
        <v>2</v>
      </c>
      <c r="T131" s="16">
        <f>IFERROR(VLOOKUP($A131,'CONCENTRADO DE CLAVES'!$H$10:$AU$732,T$8,FALSE),"")</f>
        <v>116</v>
      </c>
      <c r="U131" s="98" t="str">
        <f>IFERROR(VLOOKUP($A131,'CONCENTRADO DE CLAVES'!$H$10:$AU$732,U$8,FALSE),"")</f>
        <v>21121040110015225233E15001415200576214102116</v>
      </c>
      <c r="V131" s="31" t="str">
        <f>IFERROR(VLOOKUP($A131,'CONCENTRADO DE CLAVES'!$H$10:$AU$732,V$8,FALSE),"")</f>
        <v>COBAEJ</v>
      </c>
      <c r="W131" s="13">
        <f>IFERROR(VLOOKUP($A131,'CONCENTRADO DE CLAVES'!$H$10:$AU$732,W$8,FALSE),"")</f>
        <v>0</v>
      </c>
      <c r="X131" s="13">
        <f>IFERROR(VLOOKUP($A131,'CONCENTRADO DE CLAVES'!$H$10:$AU$732,X$8,FALSE),"")</f>
        <v>0</v>
      </c>
      <c r="Y131" s="13">
        <f>IFERROR(VLOOKUP($A131,'CONCENTRADO DE CLAVES'!$H$10:$AU$732,Y$8,FALSE),"")</f>
        <v>0</v>
      </c>
      <c r="Z131" s="37">
        <f>IFERROR(VLOOKUP($A131,'CONCENTRADO DE CLAVES'!$H$10:$AU$732,Z$8,FALSE),"")</f>
        <v>0</v>
      </c>
      <c r="AA131" s="13">
        <f>IFERROR(VLOOKUP($A131,'CONCENTRADO DE CLAVES'!$H$10:$AU$732,AA$8,FALSE),"")</f>
        <v>0</v>
      </c>
      <c r="AB131" s="13">
        <f>IFERROR(VLOOKUP($A131,'CONCENTRADO DE CLAVES'!$H$10:$AU$732,AB$8,FALSE),"")</f>
        <v>0</v>
      </c>
      <c r="AC131" s="13">
        <f>IFERROR(VLOOKUP($A131,'CONCENTRADO DE CLAVES'!$H$10:$AU$732,AC$8,FALSE),"")</f>
        <v>0</v>
      </c>
      <c r="AD131" s="37">
        <f>IFERROR(VLOOKUP($A131,'CONCENTRADO DE CLAVES'!$H$10:$AU$732,AD$8,FALSE),"")</f>
        <v>0</v>
      </c>
      <c r="AE131" s="13">
        <f>IFERROR(VLOOKUP($A131,'CONCENTRADO DE CLAVES'!$H$10:$AU$732,AE$8,FALSE),"")</f>
        <v>1250</v>
      </c>
      <c r="AF131" s="13">
        <f>IFERROR(VLOOKUP($A131,'CONCENTRADO DE CLAVES'!$H$10:$AU$732,AF$8,FALSE),"")</f>
        <v>0</v>
      </c>
      <c r="AG131" s="13">
        <f>IFERROR(VLOOKUP($A131,'CONCENTRADO DE CLAVES'!$H$10:$AU$732,AG$8,FALSE),"")</f>
        <v>0</v>
      </c>
      <c r="AH131" s="37">
        <f>IFERROR(VLOOKUP($A131,'CONCENTRADO DE CLAVES'!$H$10:$AU$732,AH$8,FALSE),"")</f>
        <v>1250</v>
      </c>
      <c r="AI131" s="13">
        <f>IFERROR(VLOOKUP($A131,'CONCENTRADO DE CLAVES'!$H$10:$AU$732,AI$8,FALSE),"")</f>
        <v>0</v>
      </c>
      <c r="AJ131" s="13">
        <f>IFERROR(VLOOKUP($A131,'CONCENTRADO DE CLAVES'!$H$10:$AU$732,AJ$8,FALSE),"")</f>
        <v>0</v>
      </c>
      <c r="AK131" s="13">
        <f>IFERROR(VLOOKUP($A131,'CONCENTRADO DE CLAVES'!$H$10:$AU$732,AK$8,FALSE),"")</f>
        <v>0</v>
      </c>
      <c r="AL131" s="37">
        <f>IFERROR(VLOOKUP($A131,'CONCENTRADO DE CLAVES'!$H$10:$AU$732,AL$8,FALSE),"")</f>
        <v>0</v>
      </c>
      <c r="AM131" s="69">
        <f>IFERROR(VLOOKUP($A131,'CONCENTRADO DE CLAVES'!$H$10:$AU$732,AM$8,FALSE),"")</f>
        <v>1250</v>
      </c>
    </row>
    <row r="132" spans="1:39" x14ac:dyDescent="0.25">
      <c r="A132" s="15">
        <v>123</v>
      </c>
      <c r="B132" s="16" t="str">
        <f>IFERROR(VLOOKUP($A132,'CONCENTRADO DE CLAVES'!$H$10:$AU$732,B$8,FALSE),"")</f>
        <v>21121</v>
      </c>
      <c r="C132" s="16">
        <f>IFERROR(VLOOKUP($A132,'CONCENTRADO DE CLAVES'!$H$10:$AU$732,C$8,FALSE),"")</f>
        <v>4</v>
      </c>
      <c r="D132" s="16">
        <f>IFERROR(VLOOKUP($A132,'CONCENTRADO DE CLAVES'!$H$10:$AU$732,D$8,FALSE),"")</f>
        <v>11</v>
      </c>
      <c r="E132" s="16">
        <f>IFERROR(VLOOKUP($A132,'CONCENTRADO DE CLAVES'!$H$10:$AU$732,E$8,FALSE),"")</f>
        <v>152</v>
      </c>
      <c r="F132" s="16">
        <f>IFERROR(VLOOKUP($A132,'CONCENTRADO DE CLAVES'!$H$10:$AU$732,F$8,FALSE),"")</f>
        <v>2</v>
      </c>
      <c r="G132" s="16">
        <f>IFERROR(VLOOKUP($A132,'CONCENTRADO DE CLAVES'!$H$10:$AU$732,G$8,FALSE),"")</f>
        <v>5</v>
      </c>
      <c r="H132" s="16">
        <f>IFERROR(VLOOKUP($A132,'CONCENTRADO DE CLAVES'!$H$10:$AU$732,H$8,FALSE),"")</f>
        <v>2</v>
      </c>
      <c r="I132" s="16">
        <f>IFERROR(VLOOKUP($A132,'CONCENTRADO DE CLAVES'!$H$10:$AU$732,I$8,FALSE),"")</f>
        <v>3</v>
      </c>
      <c r="J132" s="16">
        <f>IFERROR(VLOOKUP($A132,'CONCENTRADO DE CLAVES'!$H$10:$AU$732,J$8,FALSE),"")</f>
        <v>3</v>
      </c>
      <c r="K132" s="16" t="str">
        <f>IFERROR(VLOOKUP($A132,'CONCENTRADO DE CLAVES'!$H$10:$AU$732,K$8,FALSE),"")</f>
        <v>E</v>
      </c>
      <c r="L132" s="16">
        <f>IFERROR(VLOOKUP($A132,'CONCENTRADO DE CLAVES'!$H$10:$AU$732,L$8,FALSE),"")</f>
        <v>150</v>
      </c>
      <c r="M132" s="16">
        <f>IFERROR(VLOOKUP($A132,'CONCENTRADO DE CLAVES'!$H$10:$AU$732,M$8,FALSE),"")</f>
        <v>1</v>
      </c>
      <c r="N132" s="16">
        <f>IFERROR(VLOOKUP($A132,'CONCENTRADO DE CLAVES'!$H$10:$AU$732,N$8,FALSE),"")</f>
        <v>4152</v>
      </c>
      <c r="O132" s="16">
        <f>IFERROR(VLOOKUP($A132,'CONCENTRADO DE CLAVES'!$H$10:$AU$732,O$8,FALSE),"")</f>
        <v>0</v>
      </c>
      <c r="P132" s="16">
        <f>IFERROR(VLOOKUP($A132,'CONCENTRADO DE CLAVES'!$H$10:$AU$732,P$8,FALSE),"")</f>
        <v>5</v>
      </c>
      <c r="Q132" s="16">
        <f>IFERROR(VLOOKUP($A132,'CONCENTRADO DE CLAVES'!$H$10:$AU$732,Q$8,FALSE),"")</f>
        <v>76214</v>
      </c>
      <c r="R132" s="16">
        <f>IFERROR(VLOOKUP($A132,'CONCENTRADO DE CLAVES'!$H$10:$AU$732,R$8,FALSE),"")</f>
        <v>1</v>
      </c>
      <c r="S132" s="16">
        <f>IFERROR(VLOOKUP($A132,'CONCENTRADO DE CLAVES'!$H$10:$AU$732,S$8,FALSE),"")</f>
        <v>2</v>
      </c>
      <c r="T132" s="16">
        <f>IFERROR(VLOOKUP($A132,'CONCENTRADO DE CLAVES'!$H$10:$AU$732,T$8,FALSE),"")</f>
        <v>109</v>
      </c>
      <c r="U132" s="98" t="str">
        <f>IFERROR(VLOOKUP($A132,'CONCENTRADO DE CLAVES'!$H$10:$AU$732,U$8,FALSE),"")</f>
        <v>21121040110015225233E15001415200576214102109</v>
      </c>
      <c r="V132" s="31" t="str">
        <f>IFERROR(VLOOKUP($A132,'CONCENTRADO DE CLAVES'!$H$10:$AU$732,V$8,FALSE),"")</f>
        <v>COBAEJ</v>
      </c>
      <c r="W132" s="13">
        <f>IFERROR(VLOOKUP($A132,'CONCENTRADO DE CLAVES'!$H$10:$AU$732,W$8,FALSE),"")</f>
        <v>0</v>
      </c>
      <c r="X132" s="13">
        <f>IFERROR(VLOOKUP($A132,'CONCENTRADO DE CLAVES'!$H$10:$AU$732,X$8,FALSE),"")</f>
        <v>0</v>
      </c>
      <c r="Y132" s="13">
        <f>IFERROR(VLOOKUP($A132,'CONCENTRADO DE CLAVES'!$H$10:$AU$732,Y$8,FALSE),"")</f>
        <v>0</v>
      </c>
      <c r="Z132" s="37">
        <f>IFERROR(VLOOKUP($A132,'CONCENTRADO DE CLAVES'!$H$10:$AU$732,Z$8,FALSE),"")</f>
        <v>0</v>
      </c>
      <c r="AA132" s="13">
        <f>IFERROR(VLOOKUP($A132,'CONCENTRADO DE CLAVES'!$H$10:$AU$732,AA$8,FALSE),"")</f>
        <v>0</v>
      </c>
      <c r="AB132" s="13">
        <f>IFERROR(VLOOKUP($A132,'CONCENTRADO DE CLAVES'!$H$10:$AU$732,AB$8,FALSE),"")</f>
        <v>0</v>
      </c>
      <c r="AC132" s="13">
        <f>IFERROR(VLOOKUP($A132,'CONCENTRADO DE CLAVES'!$H$10:$AU$732,AC$8,FALSE),"")</f>
        <v>0</v>
      </c>
      <c r="AD132" s="37">
        <f>IFERROR(VLOOKUP($A132,'CONCENTRADO DE CLAVES'!$H$10:$AU$732,AD$8,FALSE),"")</f>
        <v>0</v>
      </c>
      <c r="AE132" s="13">
        <f>IFERROR(VLOOKUP($A132,'CONCENTRADO DE CLAVES'!$H$10:$AU$732,AE$8,FALSE),"")</f>
        <v>1250</v>
      </c>
      <c r="AF132" s="13">
        <f>IFERROR(VLOOKUP($A132,'CONCENTRADO DE CLAVES'!$H$10:$AU$732,AF$8,FALSE),"")</f>
        <v>0</v>
      </c>
      <c r="AG132" s="13">
        <f>IFERROR(VLOOKUP($A132,'CONCENTRADO DE CLAVES'!$H$10:$AU$732,AG$8,FALSE),"")</f>
        <v>0</v>
      </c>
      <c r="AH132" s="37">
        <f>IFERROR(VLOOKUP($A132,'CONCENTRADO DE CLAVES'!$H$10:$AU$732,AH$8,FALSE),"")</f>
        <v>1250</v>
      </c>
      <c r="AI132" s="13">
        <f>IFERROR(VLOOKUP($A132,'CONCENTRADO DE CLAVES'!$H$10:$AU$732,AI$8,FALSE),"")</f>
        <v>0</v>
      </c>
      <c r="AJ132" s="13">
        <f>IFERROR(VLOOKUP($A132,'CONCENTRADO DE CLAVES'!$H$10:$AU$732,AJ$8,FALSE),"")</f>
        <v>0</v>
      </c>
      <c r="AK132" s="13">
        <f>IFERROR(VLOOKUP($A132,'CONCENTRADO DE CLAVES'!$H$10:$AU$732,AK$8,FALSE),"")</f>
        <v>0</v>
      </c>
      <c r="AL132" s="37">
        <f>IFERROR(VLOOKUP($A132,'CONCENTRADO DE CLAVES'!$H$10:$AU$732,AL$8,FALSE),"")</f>
        <v>0</v>
      </c>
      <c r="AM132" s="69">
        <f>IFERROR(VLOOKUP($A132,'CONCENTRADO DE CLAVES'!$H$10:$AU$732,AM$8,FALSE),"")</f>
        <v>1250</v>
      </c>
    </row>
    <row r="133" spans="1:39" x14ac:dyDescent="0.25">
      <c r="A133" s="15">
        <v>124</v>
      </c>
      <c r="B133" s="16" t="str">
        <f>IFERROR(VLOOKUP($A133,'CONCENTRADO DE CLAVES'!$H$10:$AU$732,B$8,FALSE),"")</f>
        <v>21121</v>
      </c>
      <c r="C133" s="16">
        <f>IFERROR(VLOOKUP($A133,'CONCENTRADO DE CLAVES'!$H$10:$AU$732,C$8,FALSE),"")</f>
        <v>4</v>
      </c>
      <c r="D133" s="16">
        <f>IFERROR(VLOOKUP($A133,'CONCENTRADO DE CLAVES'!$H$10:$AU$732,D$8,FALSE),"")</f>
        <v>11</v>
      </c>
      <c r="E133" s="16">
        <f>IFERROR(VLOOKUP($A133,'CONCENTRADO DE CLAVES'!$H$10:$AU$732,E$8,FALSE),"")</f>
        <v>152</v>
      </c>
      <c r="F133" s="16">
        <f>IFERROR(VLOOKUP($A133,'CONCENTRADO DE CLAVES'!$H$10:$AU$732,F$8,FALSE),"")</f>
        <v>2</v>
      </c>
      <c r="G133" s="16">
        <f>IFERROR(VLOOKUP($A133,'CONCENTRADO DE CLAVES'!$H$10:$AU$732,G$8,FALSE),"")</f>
        <v>5</v>
      </c>
      <c r="H133" s="16">
        <f>IFERROR(VLOOKUP($A133,'CONCENTRADO DE CLAVES'!$H$10:$AU$732,H$8,FALSE),"")</f>
        <v>2</v>
      </c>
      <c r="I133" s="16">
        <f>IFERROR(VLOOKUP($A133,'CONCENTRADO DE CLAVES'!$H$10:$AU$732,I$8,FALSE),"")</f>
        <v>3</v>
      </c>
      <c r="J133" s="16">
        <f>IFERROR(VLOOKUP($A133,'CONCENTRADO DE CLAVES'!$H$10:$AU$732,J$8,FALSE),"")</f>
        <v>3</v>
      </c>
      <c r="K133" s="16" t="str">
        <f>IFERROR(VLOOKUP($A133,'CONCENTRADO DE CLAVES'!$H$10:$AU$732,K$8,FALSE),"")</f>
        <v>E</v>
      </c>
      <c r="L133" s="16">
        <f>IFERROR(VLOOKUP($A133,'CONCENTRADO DE CLAVES'!$H$10:$AU$732,L$8,FALSE),"")</f>
        <v>150</v>
      </c>
      <c r="M133" s="16">
        <f>IFERROR(VLOOKUP($A133,'CONCENTRADO DE CLAVES'!$H$10:$AU$732,M$8,FALSE),"")</f>
        <v>1</v>
      </c>
      <c r="N133" s="16">
        <f>IFERROR(VLOOKUP($A133,'CONCENTRADO DE CLAVES'!$H$10:$AU$732,N$8,FALSE),"")</f>
        <v>4152</v>
      </c>
      <c r="O133" s="16">
        <f>IFERROR(VLOOKUP($A133,'CONCENTRADO DE CLAVES'!$H$10:$AU$732,O$8,FALSE),"")</f>
        <v>0</v>
      </c>
      <c r="P133" s="16">
        <f>IFERROR(VLOOKUP($A133,'CONCENTRADO DE CLAVES'!$H$10:$AU$732,P$8,FALSE),"")</f>
        <v>5</v>
      </c>
      <c r="Q133" s="16">
        <f>IFERROR(VLOOKUP($A133,'CONCENTRADO DE CLAVES'!$H$10:$AU$732,Q$8,FALSE),"")</f>
        <v>76214</v>
      </c>
      <c r="R133" s="16">
        <f>IFERROR(VLOOKUP($A133,'CONCENTRADO DE CLAVES'!$H$10:$AU$732,R$8,FALSE),"")</f>
        <v>1</v>
      </c>
      <c r="S133" s="16">
        <f>IFERROR(VLOOKUP($A133,'CONCENTRADO DE CLAVES'!$H$10:$AU$732,S$8,FALSE),"")</f>
        <v>2</v>
      </c>
      <c r="T133" s="16">
        <f>IFERROR(VLOOKUP($A133,'CONCENTRADO DE CLAVES'!$H$10:$AU$732,T$8,FALSE),"")</f>
        <v>91</v>
      </c>
      <c r="U133" s="98" t="str">
        <f>IFERROR(VLOOKUP($A133,'CONCENTRADO DE CLAVES'!$H$10:$AU$732,U$8,FALSE),"")</f>
        <v>21121040110015225233E15001415200576214102091</v>
      </c>
      <c r="V133" s="31" t="str">
        <f>IFERROR(VLOOKUP($A133,'CONCENTRADO DE CLAVES'!$H$10:$AU$732,V$8,FALSE),"")</f>
        <v>COBAEJ</v>
      </c>
      <c r="W133" s="13">
        <f>IFERROR(VLOOKUP($A133,'CONCENTRADO DE CLAVES'!$H$10:$AU$732,W$8,FALSE),"")</f>
        <v>0</v>
      </c>
      <c r="X133" s="13">
        <f>IFERROR(VLOOKUP($A133,'CONCENTRADO DE CLAVES'!$H$10:$AU$732,X$8,FALSE),"")</f>
        <v>0</v>
      </c>
      <c r="Y133" s="13">
        <f>IFERROR(VLOOKUP($A133,'CONCENTRADO DE CLAVES'!$H$10:$AU$732,Y$8,FALSE),"")</f>
        <v>0</v>
      </c>
      <c r="Z133" s="37">
        <f>IFERROR(VLOOKUP($A133,'CONCENTRADO DE CLAVES'!$H$10:$AU$732,Z$8,FALSE),"")</f>
        <v>0</v>
      </c>
      <c r="AA133" s="13">
        <f>IFERROR(VLOOKUP($A133,'CONCENTRADO DE CLAVES'!$H$10:$AU$732,AA$8,FALSE),"")</f>
        <v>0</v>
      </c>
      <c r="AB133" s="13">
        <f>IFERROR(VLOOKUP($A133,'CONCENTRADO DE CLAVES'!$H$10:$AU$732,AB$8,FALSE),"")</f>
        <v>0</v>
      </c>
      <c r="AC133" s="13">
        <f>IFERROR(VLOOKUP($A133,'CONCENTRADO DE CLAVES'!$H$10:$AU$732,AC$8,FALSE),"")</f>
        <v>0</v>
      </c>
      <c r="AD133" s="37">
        <f>IFERROR(VLOOKUP($A133,'CONCENTRADO DE CLAVES'!$H$10:$AU$732,AD$8,FALSE),"")</f>
        <v>0</v>
      </c>
      <c r="AE133" s="13">
        <f>IFERROR(VLOOKUP($A133,'CONCENTRADO DE CLAVES'!$H$10:$AU$732,AE$8,FALSE),"")</f>
        <v>2500</v>
      </c>
      <c r="AF133" s="13">
        <f>IFERROR(VLOOKUP($A133,'CONCENTRADO DE CLAVES'!$H$10:$AU$732,AF$8,FALSE),"")</f>
        <v>0</v>
      </c>
      <c r="AG133" s="13">
        <f>IFERROR(VLOOKUP($A133,'CONCENTRADO DE CLAVES'!$H$10:$AU$732,AG$8,FALSE),"")</f>
        <v>0</v>
      </c>
      <c r="AH133" s="37">
        <f>IFERROR(VLOOKUP($A133,'CONCENTRADO DE CLAVES'!$H$10:$AU$732,AH$8,FALSE),"")</f>
        <v>2500</v>
      </c>
      <c r="AI133" s="13">
        <f>IFERROR(VLOOKUP($A133,'CONCENTRADO DE CLAVES'!$H$10:$AU$732,AI$8,FALSE),"")</f>
        <v>0</v>
      </c>
      <c r="AJ133" s="13">
        <f>IFERROR(VLOOKUP($A133,'CONCENTRADO DE CLAVES'!$H$10:$AU$732,AJ$8,FALSE),"")</f>
        <v>0</v>
      </c>
      <c r="AK133" s="13">
        <f>IFERROR(VLOOKUP($A133,'CONCENTRADO DE CLAVES'!$H$10:$AU$732,AK$8,FALSE),"")</f>
        <v>0</v>
      </c>
      <c r="AL133" s="37">
        <f>IFERROR(VLOOKUP($A133,'CONCENTRADO DE CLAVES'!$H$10:$AU$732,AL$8,FALSE),"")</f>
        <v>0</v>
      </c>
      <c r="AM133" s="69">
        <f>IFERROR(VLOOKUP($A133,'CONCENTRADO DE CLAVES'!$H$10:$AU$732,AM$8,FALSE),"")</f>
        <v>2500</v>
      </c>
    </row>
    <row r="134" spans="1:39" x14ac:dyDescent="0.25">
      <c r="A134" s="15">
        <v>125</v>
      </c>
      <c r="B134" s="16" t="str">
        <f>IFERROR(VLOOKUP($A134,'CONCENTRADO DE CLAVES'!$H$10:$AU$732,B$8,FALSE),"")</f>
        <v>21121</v>
      </c>
      <c r="C134" s="16">
        <f>IFERROR(VLOOKUP($A134,'CONCENTRADO DE CLAVES'!$H$10:$AU$732,C$8,FALSE),"")</f>
        <v>4</v>
      </c>
      <c r="D134" s="16">
        <f>IFERROR(VLOOKUP($A134,'CONCENTRADO DE CLAVES'!$H$10:$AU$732,D$8,FALSE),"")</f>
        <v>11</v>
      </c>
      <c r="E134" s="16">
        <f>IFERROR(VLOOKUP($A134,'CONCENTRADO DE CLAVES'!$H$10:$AU$732,E$8,FALSE),"")</f>
        <v>152</v>
      </c>
      <c r="F134" s="16">
        <f>IFERROR(VLOOKUP($A134,'CONCENTRADO DE CLAVES'!$H$10:$AU$732,F$8,FALSE),"")</f>
        <v>2</v>
      </c>
      <c r="G134" s="16">
        <f>IFERROR(VLOOKUP($A134,'CONCENTRADO DE CLAVES'!$H$10:$AU$732,G$8,FALSE),"")</f>
        <v>5</v>
      </c>
      <c r="H134" s="16">
        <f>IFERROR(VLOOKUP($A134,'CONCENTRADO DE CLAVES'!$H$10:$AU$732,H$8,FALSE),"")</f>
        <v>2</v>
      </c>
      <c r="I134" s="16">
        <f>IFERROR(VLOOKUP($A134,'CONCENTRADO DE CLAVES'!$H$10:$AU$732,I$8,FALSE),"")</f>
        <v>3</v>
      </c>
      <c r="J134" s="16">
        <f>IFERROR(VLOOKUP($A134,'CONCENTRADO DE CLAVES'!$H$10:$AU$732,J$8,FALSE),"")</f>
        <v>3</v>
      </c>
      <c r="K134" s="16" t="str">
        <f>IFERROR(VLOOKUP($A134,'CONCENTRADO DE CLAVES'!$H$10:$AU$732,K$8,FALSE),"")</f>
        <v>E</v>
      </c>
      <c r="L134" s="16">
        <f>IFERROR(VLOOKUP($A134,'CONCENTRADO DE CLAVES'!$H$10:$AU$732,L$8,FALSE),"")</f>
        <v>150</v>
      </c>
      <c r="M134" s="16">
        <f>IFERROR(VLOOKUP($A134,'CONCENTRADO DE CLAVES'!$H$10:$AU$732,M$8,FALSE),"")</f>
        <v>1</v>
      </c>
      <c r="N134" s="16">
        <f>IFERROR(VLOOKUP($A134,'CONCENTRADO DE CLAVES'!$H$10:$AU$732,N$8,FALSE),"")</f>
        <v>4152</v>
      </c>
      <c r="O134" s="16">
        <f>IFERROR(VLOOKUP($A134,'CONCENTRADO DE CLAVES'!$H$10:$AU$732,O$8,FALSE),"")</f>
        <v>0</v>
      </c>
      <c r="P134" s="16">
        <f>IFERROR(VLOOKUP($A134,'CONCENTRADO DE CLAVES'!$H$10:$AU$732,P$8,FALSE),"")</f>
        <v>5</v>
      </c>
      <c r="Q134" s="16">
        <f>IFERROR(VLOOKUP($A134,'CONCENTRADO DE CLAVES'!$H$10:$AU$732,Q$8,FALSE),"")</f>
        <v>76214</v>
      </c>
      <c r="R134" s="16">
        <f>IFERROR(VLOOKUP($A134,'CONCENTRADO DE CLAVES'!$H$10:$AU$732,R$8,FALSE),"")</f>
        <v>1</v>
      </c>
      <c r="S134" s="16">
        <f>IFERROR(VLOOKUP($A134,'CONCENTRADO DE CLAVES'!$H$10:$AU$732,S$8,FALSE),"")</f>
        <v>5</v>
      </c>
      <c r="T134" s="16">
        <f>IFERROR(VLOOKUP($A134,'CONCENTRADO DE CLAVES'!$H$10:$AU$732,T$8,FALSE),"")</f>
        <v>107</v>
      </c>
      <c r="U134" s="98" t="str">
        <f>IFERROR(VLOOKUP($A134,'CONCENTRADO DE CLAVES'!$H$10:$AU$732,U$8,FALSE),"")</f>
        <v>21121040110015225233E15001415200576214105107</v>
      </c>
      <c r="V134" s="31" t="str">
        <f>IFERROR(VLOOKUP($A134,'CONCENTRADO DE CLAVES'!$H$10:$AU$732,V$8,FALSE),"")</f>
        <v>COBAEJ</v>
      </c>
      <c r="W134" s="13">
        <f>IFERROR(VLOOKUP($A134,'CONCENTRADO DE CLAVES'!$H$10:$AU$732,W$8,FALSE),"")</f>
        <v>0</v>
      </c>
      <c r="X134" s="13">
        <f>IFERROR(VLOOKUP($A134,'CONCENTRADO DE CLAVES'!$H$10:$AU$732,X$8,FALSE),"")</f>
        <v>0</v>
      </c>
      <c r="Y134" s="13">
        <f>IFERROR(VLOOKUP($A134,'CONCENTRADO DE CLAVES'!$H$10:$AU$732,Y$8,FALSE),"")</f>
        <v>0</v>
      </c>
      <c r="Z134" s="37">
        <f>IFERROR(VLOOKUP($A134,'CONCENTRADO DE CLAVES'!$H$10:$AU$732,Z$8,FALSE),"")</f>
        <v>0</v>
      </c>
      <c r="AA134" s="13">
        <f>IFERROR(VLOOKUP($A134,'CONCENTRADO DE CLAVES'!$H$10:$AU$732,AA$8,FALSE),"")</f>
        <v>0</v>
      </c>
      <c r="AB134" s="13">
        <f>IFERROR(VLOOKUP($A134,'CONCENTRADO DE CLAVES'!$H$10:$AU$732,AB$8,FALSE),"")</f>
        <v>0</v>
      </c>
      <c r="AC134" s="13">
        <f>IFERROR(VLOOKUP($A134,'CONCENTRADO DE CLAVES'!$H$10:$AU$732,AC$8,FALSE),"")</f>
        <v>0</v>
      </c>
      <c r="AD134" s="37">
        <f>IFERROR(VLOOKUP($A134,'CONCENTRADO DE CLAVES'!$H$10:$AU$732,AD$8,FALSE),"")</f>
        <v>0</v>
      </c>
      <c r="AE134" s="13">
        <f>IFERROR(VLOOKUP($A134,'CONCENTRADO DE CLAVES'!$H$10:$AU$732,AE$8,FALSE),"")</f>
        <v>1250</v>
      </c>
      <c r="AF134" s="13">
        <f>IFERROR(VLOOKUP($A134,'CONCENTRADO DE CLAVES'!$H$10:$AU$732,AF$8,FALSE),"")</f>
        <v>0</v>
      </c>
      <c r="AG134" s="13">
        <f>IFERROR(VLOOKUP($A134,'CONCENTRADO DE CLAVES'!$H$10:$AU$732,AG$8,FALSE),"")</f>
        <v>0</v>
      </c>
      <c r="AH134" s="37">
        <f>IFERROR(VLOOKUP($A134,'CONCENTRADO DE CLAVES'!$H$10:$AU$732,AH$8,FALSE),"")</f>
        <v>1250</v>
      </c>
      <c r="AI134" s="13">
        <f>IFERROR(VLOOKUP($A134,'CONCENTRADO DE CLAVES'!$H$10:$AU$732,AI$8,FALSE),"")</f>
        <v>0</v>
      </c>
      <c r="AJ134" s="13">
        <f>IFERROR(VLOOKUP($A134,'CONCENTRADO DE CLAVES'!$H$10:$AU$732,AJ$8,FALSE),"")</f>
        <v>0</v>
      </c>
      <c r="AK134" s="13">
        <f>IFERROR(VLOOKUP($A134,'CONCENTRADO DE CLAVES'!$H$10:$AU$732,AK$8,FALSE),"")</f>
        <v>0</v>
      </c>
      <c r="AL134" s="37">
        <f>IFERROR(VLOOKUP($A134,'CONCENTRADO DE CLAVES'!$H$10:$AU$732,AL$8,FALSE),"")</f>
        <v>0</v>
      </c>
      <c r="AM134" s="69">
        <f>IFERROR(VLOOKUP($A134,'CONCENTRADO DE CLAVES'!$H$10:$AU$732,AM$8,FALSE),"")</f>
        <v>1250</v>
      </c>
    </row>
    <row r="135" spans="1:39" x14ac:dyDescent="0.25">
      <c r="A135" s="15">
        <v>126</v>
      </c>
      <c r="B135" s="16" t="str">
        <f>IFERROR(VLOOKUP($A135,'CONCENTRADO DE CLAVES'!$H$10:$AU$732,B$8,FALSE),"")</f>
        <v>21121</v>
      </c>
      <c r="C135" s="16">
        <f>IFERROR(VLOOKUP($A135,'CONCENTRADO DE CLAVES'!$H$10:$AU$732,C$8,FALSE),"")</f>
        <v>4</v>
      </c>
      <c r="D135" s="16">
        <f>IFERROR(VLOOKUP($A135,'CONCENTRADO DE CLAVES'!$H$10:$AU$732,D$8,FALSE),"")</f>
        <v>11</v>
      </c>
      <c r="E135" s="16">
        <f>IFERROR(VLOOKUP($A135,'CONCENTRADO DE CLAVES'!$H$10:$AU$732,E$8,FALSE),"")</f>
        <v>152</v>
      </c>
      <c r="F135" s="16">
        <f>IFERROR(VLOOKUP($A135,'CONCENTRADO DE CLAVES'!$H$10:$AU$732,F$8,FALSE),"")</f>
        <v>2</v>
      </c>
      <c r="G135" s="16">
        <f>IFERROR(VLOOKUP($A135,'CONCENTRADO DE CLAVES'!$H$10:$AU$732,G$8,FALSE),"")</f>
        <v>5</v>
      </c>
      <c r="H135" s="16">
        <f>IFERROR(VLOOKUP($A135,'CONCENTRADO DE CLAVES'!$H$10:$AU$732,H$8,FALSE),"")</f>
        <v>2</v>
      </c>
      <c r="I135" s="16">
        <f>IFERROR(VLOOKUP($A135,'CONCENTRADO DE CLAVES'!$H$10:$AU$732,I$8,FALSE),"")</f>
        <v>3</v>
      </c>
      <c r="J135" s="16">
        <f>IFERROR(VLOOKUP($A135,'CONCENTRADO DE CLAVES'!$H$10:$AU$732,J$8,FALSE),"")</f>
        <v>3</v>
      </c>
      <c r="K135" s="16" t="str">
        <f>IFERROR(VLOOKUP($A135,'CONCENTRADO DE CLAVES'!$H$10:$AU$732,K$8,FALSE),"")</f>
        <v>E</v>
      </c>
      <c r="L135" s="16">
        <f>IFERROR(VLOOKUP($A135,'CONCENTRADO DE CLAVES'!$H$10:$AU$732,L$8,FALSE),"")</f>
        <v>150</v>
      </c>
      <c r="M135" s="16">
        <f>IFERROR(VLOOKUP($A135,'CONCENTRADO DE CLAVES'!$H$10:$AU$732,M$8,FALSE),"")</f>
        <v>1</v>
      </c>
      <c r="N135" s="16">
        <f>IFERROR(VLOOKUP($A135,'CONCENTRADO DE CLAVES'!$H$10:$AU$732,N$8,FALSE),"")</f>
        <v>4152</v>
      </c>
      <c r="O135" s="16">
        <f>IFERROR(VLOOKUP($A135,'CONCENTRADO DE CLAVES'!$H$10:$AU$732,O$8,FALSE),"")</f>
        <v>0</v>
      </c>
      <c r="P135" s="16">
        <f>IFERROR(VLOOKUP($A135,'CONCENTRADO DE CLAVES'!$H$10:$AU$732,P$8,FALSE),"")</f>
        <v>5</v>
      </c>
      <c r="Q135" s="16">
        <f>IFERROR(VLOOKUP($A135,'CONCENTRADO DE CLAVES'!$H$10:$AU$732,Q$8,FALSE),"")</f>
        <v>76214</v>
      </c>
      <c r="R135" s="16">
        <f>IFERROR(VLOOKUP($A135,'CONCENTRADO DE CLAVES'!$H$10:$AU$732,R$8,FALSE),"")</f>
        <v>1</v>
      </c>
      <c r="S135" s="16">
        <f>IFERROR(VLOOKUP($A135,'CONCENTRADO DE CLAVES'!$H$10:$AU$732,S$8,FALSE),"")</f>
        <v>5</v>
      </c>
      <c r="T135" s="16">
        <f>IFERROR(VLOOKUP($A135,'CONCENTRADO DE CLAVES'!$H$10:$AU$732,T$8,FALSE),"")</f>
        <v>30</v>
      </c>
      <c r="U135" s="98" t="str">
        <f>IFERROR(VLOOKUP($A135,'CONCENTRADO DE CLAVES'!$H$10:$AU$732,U$8,FALSE),"")</f>
        <v>21121040110015225233E15001415200576214105030</v>
      </c>
      <c r="V135" s="31" t="str">
        <f>IFERROR(VLOOKUP($A135,'CONCENTRADO DE CLAVES'!$H$10:$AU$732,V$8,FALSE),"")</f>
        <v>COBAEJ</v>
      </c>
      <c r="W135" s="13">
        <f>IFERROR(VLOOKUP($A135,'CONCENTRADO DE CLAVES'!$H$10:$AU$732,W$8,FALSE),"")</f>
        <v>0</v>
      </c>
      <c r="X135" s="13">
        <f>IFERROR(VLOOKUP($A135,'CONCENTRADO DE CLAVES'!$H$10:$AU$732,X$8,FALSE),"")</f>
        <v>0</v>
      </c>
      <c r="Y135" s="13">
        <f>IFERROR(VLOOKUP($A135,'CONCENTRADO DE CLAVES'!$H$10:$AU$732,Y$8,FALSE),"")</f>
        <v>0</v>
      </c>
      <c r="Z135" s="37">
        <f>IFERROR(VLOOKUP($A135,'CONCENTRADO DE CLAVES'!$H$10:$AU$732,Z$8,FALSE),"")</f>
        <v>0</v>
      </c>
      <c r="AA135" s="13">
        <f>IFERROR(VLOOKUP($A135,'CONCENTRADO DE CLAVES'!$H$10:$AU$732,AA$8,FALSE),"")</f>
        <v>0</v>
      </c>
      <c r="AB135" s="13">
        <f>IFERROR(VLOOKUP($A135,'CONCENTRADO DE CLAVES'!$H$10:$AU$732,AB$8,FALSE),"")</f>
        <v>0</v>
      </c>
      <c r="AC135" s="13">
        <f>IFERROR(VLOOKUP($A135,'CONCENTRADO DE CLAVES'!$H$10:$AU$732,AC$8,FALSE),"")</f>
        <v>0</v>
      </c>
      <c r="AD135" s="37">
        <f>IFERROR(VLOOKUP($A135,'CONCENTRADO DE CLAVES'!$H$10:$AU$732,AD$8,FALSE),"")</f>
        <v>0</v>
      </c>
      <c r="AE135" s="13">
        <f>IFERROR(VLOOKUP($A135,'CONCENTRADO DE CLAVES'!$H$10:$AU$732,AE$8,FALSE),"")</f>
        <v>1250</v>
      </c>
      <c r="AF135" s="13">
        <f>IFERROR(VLOOKUP($A135,'CONCENTRADO DE CLAVES'!$H$10:$AU$732,AF$8,FALSE),"")</f>
        <v>0</v>
      </c>
      <c r="AG135" s="13">
        <f>IFERROR(VLOOKUP($A135,'CONCENTRADO DE CLAVES'!$H$10:$AU$732,AG$8,FALSE),"")</f>
        <v>0</v>
      </c>
      <c r="AH135" s="37">
        <f>IFERROR(VLOOKUP($A135,'CONCENTRADO DE CLAVES'!$H$10:$AU$732,AH$8,FALSE),"")</f>
        <v>1250</v>
      </c>
      <c r="AI135" s="13">
        <f>IFERROR(VLOOKUP($A135,'CONCENTRADO DE CLAVES'!$H$10:$AU$732,AI$8,FALSE),"")</f>
        <v>0</v>
      </c>
      <c r="AJ135" s="13">
        <f>IFERROR(VLOOKUP($A135,'CONCENTRADO DE CLAVES'!$H$10:$AU$732,AJ$8,FALSE),"")</f>
        <v>0</v>
      </c>
      <c r="AK135" s="13">
        <f>IFERROR(VLOOKUP($A135,'CONCENTRADO DE CLAVES'!$H$10:$AU$732,AK$8,FALSE),"")</f>
        <v>0</v>
      </c>
      <c r="AL135" s="37">
        <f>IFERROR(VLOOKUP($A135,'CONCENTRADO DE CLAVES'!$H$10:$AU$732,AL$8,FALSE),"")</f>
        <v>0</v>
      </c>
      <c r="AM135" s="69">
        <f>IFERROR(VLOOKUP($A135,'CONCENTRADO DE CLAVES'!$H$10:$AU$732,AM$8,FALSE),"")</f>
        <v>1250</v>
      </c>
    </row>
    <row r="136" spans="1:39" x14ac:dyDescent="0.25">
      <c r="A136" s="15">
        <v>127</v>
      </c>
      <c r="B136" s="16" t="str">
        <f>IFERROR(VLOOKUP($A136,'CONCENTRADO DE CLAVES'!$H$10:$AU$732,B$8,FALSE),"")</f>
        <v>21121</v>
      </c>
      <c r="C136" s="16">
        <f>IFERROR(VLOOKUP($A136,'CONCENTRADO DE CLAVES'!$H$10:$AU$732,C$8,FALSE),"")</f>
        <v>4</v>
      </c>
      <c r="D136" s="16">
        <f>IFERROR(VLOOKUP($A136,'CONCENTRADO DE CLAVES'!$H$10:$AU$732,D$8,FALSE),"")</f>
        <v>11</v>
      </c>
      <c r="E136" s="16">
        <f>IFERROR(VLOOKUP($A136,'CONCENTRADO DE CLAVES'!$H$10:$AU$732,E$8,FALSE),"")</f>
        <v>152</v>
      </c>
      <c r="F136" s="16">
        <f>IFERROR(VLOOKUP($A136,'CONCENTRADO DE CLAVES'!$H$10:$AU$732,F$8,FALSE),"")</f>
        <v>2</v>
      </c>
      <c r="G136" s="16">
        <f>IFERROR(VLOOKUP($A136,'CONCENTRADO DE CLAVES'!$H$10:$AU$732,G$8,FALSE),"")</f>
        <v>5</v>
      </c>
      <c r="H136" s="16">
        <f>IFERROR(VLOOKUP($A136,'CONCENTRADO DE CLAVES'!$H$10:$AU$732,H$8,FALSE),"")</f>
        <v>2</v>
      </c>
      <c r="I136" s="16">
        <f>IFERROR(VLOOKUP($A136,'CONCENTRADO DE CLAVES'!$H$10:$AU$732,I$8,FALSE),"")</f>
        <v>3</v>
      </c>
      <c r="J136" s="16">
        <f>IFERROR(VLOOKUP($A136,'CONCENTRADO DE CLAVES'!$H$10:$AU$732,J$8,FALSE),"")</f>
        <v>3</v>
      </c>
      <c r="K136" s="16" t="str">
        <f>IFERROR(VLOOKUP($A136,'CONCENTRADO DE CLAVES'!$H$10:$AU$732,K$8,FALSE),"")</f>
        <v>E</v>
      </c>
      <c r="L136" s="16">
        <f>IFERROR(VLOOKUP($A136,'CONCENTRADO DE CLAVES'!$H$10:$AU$732,L$8,FALSE),"")</f>
        <v>150</v>
      </c>
      <c r="M136" s="16">
        <f>IFERROR(VLOOKUP($A136,'CONCENTRADO DE CLAVES'!$H$10:$AU$732,M$8,FALSE),"")</f>
        <v>1</v>
      </c>
      <c r="N136" s="16">
        <f>IFERROR(VLOOKUP($A136,'CONCENTRADO DE CLAVES'!$H$10:$AU$732,N$8,FALSE),"")</f>
        <v>4152</v>
      </c>
      <c r="O136" s="16">
        <f>IFERROR(VLOOKUP($A136,'CONCENTRADO DE CLAVES'!$H$10:$AU$732,O$8,FALSE),"")</f>
        <v>0</v>
      </c>
      <c r="P136" s="16">
        <f>IFERROR(VLOOKUP($A136,'CONCENTRADO DE CLAVES'!$H$10:$AU$732,P$8,FALSE),"")</f>
        <v>5</v>
      </c>
      <c r="Q136" s="16">
        <f>IFERROR(VLOOKUP($A136,'CONCENTRADO DE CLAVES'!$H$10:$AU$732,Q$8,FALSE),"")</f>
        <v>76214</v>
      </c>
      <c r="R136" s="16">
        <f>IFERROR(VLOOKUP($A136,'CONCENTRADO DE CLAVES'!$H$10:$AU$732,R$8,FALSE),"")</f>
        <v>1</v>
      </c>
      <c r="S136" s="16">
        <f>IFERROR(VLOOKUP($A136,'CONCENTRADO DE CLAVES'!$H$10:$AU$732,S$8,FALSE),"")</f>
        <v>5</v>
      </c>
      <c r="T136" s="16">
        <f>IFERROR(VLOOKUP($A136,'CONCENTRADO DE CLAVES'!$H$10:$AU$732,T$8,FALSE),"")</f>
        <v>56</v>
      </c>
      <c r="U136" s="98" t="str">
        <f>IFERROR(VLOOKUP($A136,'CONCENTRADO DE CLAVES'!$H$10:$AU$732,U$8,FALSE),"")</f>
        <v>21121040110015225233E15001415200576214105056</v>
      </c>
      <c r="V136" s="31" t="str">
        <f>IFERROR(VLOOKUP($A136,'CONCENTRADO DE CLAVES'!$H$10:$AU$732,V$8,FALSE),"")</f>
        <v>COBAEJ</v>
      </c>
      <c r="W136" s="13">
        <f>IFERROR(VLOOKUP($A136,'CONCENTRADO DE CLAVES'!$H$10:$AU$732,W$8,FALSE),"")</f>
        <v>0</v>
      </c>
      <c r="X136" s="13">
        <f>IFERROR(VLOOKUP($A136,'CONCENTRADO DE CLAVES'!$H$10:$AU$732,X$8,FALSE),"")</f>
        <v>0</v>
      </c>
      <c r="Y136" s="13">
        <f>IFERROR(VLOOKUP($A136,'CONCENTRADO DE CLAVES'!$H$10:$AU$732,Y$8,FALSE),"")</f>
        <v>0</v>
      </c>
      <c r="Z136" s="37">
        <f>IFERROR(VLOOKUP($A136,'CONCENTRADO DE CLAVES'!$H$10:$AU$732,Z$8,FALSE),"")</f>
        <v>0</v>
      </c>
      <c r="AA136" s="13">
        <f>IFERROR(VLOOKUP($A136,'CONCENTRADO DE CLAVES'!$H$10:$AU$732,AA$8,FALSE),"")</f>
        <v>0</v>
      </c>
      <c r="AB136" s="13">
        <f>IFERROR(VLOOKUP($A136,'CONCENTRADO DE CLAVES'!$H$10:$AU$732,AB$8,FALSE),"")</f>
        <v>0</v>
      </c>
      <c r="AC136" s="13">
        <f>IFERROR(VLOOKUP($A136,'CONCENTRADO DE CLAVES'!$H$10:$AU$732,AC$8,FALSE),"")</f>
        <v>0</v>
      </c>
      <c r="AD136" s="37">
        <f>IFERROR(VLOOKUP($A136,'CONCENTRADO DE CLAVES'!$H$10:$AU$732,AD$8,FALSE),"")</f>
        <v>0</v>
      </c>
      <c r="AE136" s="13">
        <f>IFERROR(VLOOKUP($A136,'CONCENTRADO DE CLAVES'!$H$10:$AU$732,AE$8,FALSE),"")</f>
        <v>1250</v>
      </c>
      <c r="AF136" s="13">
        <f>IFERROR(VLOOKUP($A136,'CONCENTRADO DE CLAVES'!$H$10:$AU$732,AF$8,FALSE),"")</f>
        <v>0</v>
      </c>
      <c r="AG136" s="13">
        <f>IFERROR(VLOOKUP($A136,'CONCENTRADO DE CLAVES'!$H$10:$AU$732,AG$8,FALSE),"")</f>
        <v>0</v>
      </c>
      <c r="AH136" s="37">
        <f>IFERROR(VLOOKUP($A136,'CONCENTRADO DE CLAVES'!$H$10:$AU$732,AH$8,FALSE),"")</f>
        <v>1250</v>
      </c>
      <c r="AI136" s="13">
        <f>IFERROR(VLOOKUP($A136,'CONCENTRADO DE CLAVES'!$H$10:$AU$732,AI$8,FALSE),"")</f>
        <v>0</v>
      </c>
      <c r="AJ136" s="13">
        <f>IFERROR(VLOOKUP($A136,'CONCENTRADO DE CLAVES'!$H$10:$AU$732,AJ$8,FALSE),"")</f>
        <v>0</v>
      </c>
      <c r="AK136" s="13">
        <f>IFERROR(VLOOKUP($A136,'CONCENTRADO DE CLAVES'!$H$10:$AU$732,AK$8,FALSE),"")</f>
        <v>0</v>
      </c>
      <c r="AL136" s="37">
        <f>IFERROR(VLOOKUP($A136,'CONCENTRADO DE CLAVES'!$H$10:$AU$732,AL$8,FALSE),"")</f>
        <v>0</v>
      </c>
      <c r="AM136" s="69">
        <f>IFERROR(VLOOKUP($A136,'CONCENTRADO DE CLAVES'!$H$10:$AU$732,AM$8,FALSE),"")</f>
        <v>1250</v>
      </c>
    </row>
    <row r="137" spans="1:39" x14ac:dyDescent="0.25">
      <c r="A137" s="15">
        <v>128</v>
      </c>
      <c r="B137" s="16" t="str">
        <f>IFERROR(VLOOKUP($A137,'CONCENTRADO DE CLAVES'!$H$10:$AU$732,B$8,FALSE),"")</f>
        <v>21121</v>
      </c>
      <c r="C137" s="16">
        <f>IFERROR(VLOOKUP($A137,'CONCENTRADO DE CLAVES'!$H$10:$AU$732,C$8,FALSE),"")</f>
        <v>4</v>
      </c>
      <c r="D137" s="16">
        <f>IFERROR(VLOOKUP($A137,'CONCENTRADO DE CLAVES'!$H$10:$AU$732,D$8,FALSE),"")</f>
        <v>11</v>
      </c>
      <c r="E137" s="16">
        <f>IFERROR(VLOOKUP($A137,'CONCENTRADO DE CLAVES'!$H$10:$AU$732,E$8,FALSE),"")</f>
        <v>152</v>
      </c>
      <c r="F137" s="16">
        <f>IFERROR(VLOOKUP($A137,'CONCENTRADO DE CLAVES'!$H$10:$AU$732,F$8,FALSE),"")</f>
        <v>2</v>
      </c>
      <c r="G137" s="16">
        <f>IFERROR(VLOOKUP($A137,'CONCENTRADO DE CLAVES'!$H$10:$AU$732,G$8,FALSE),"")</f>
        <v>5</v>
      </c>
      <c r="H137" s="16">
        <f>IFERROR(VLOOKUP($A137,'CONCENTRADO DE CLAVES'!$H$10:$AU$732,H$8,FALSE),"")</f>
        <v>2</v>
      </c>
      <c r="I137" s="16">
        <f>IFERROR(VLOOKUP($A137,'CONCENTRADO DE CLAVES'!$H$10:$AU$732,I$8,FALSE),"")</f>
        <v>3</v>
      </c>
      <c r="J137" s="16">
        <f>IFERROR(VLOOKUP($A137,'CONCENTRADO DE CLAVES'!$H$10:$AU$732,J$8,FALSE),"")</f>
        <v>3</v>
      </c>
      <c r="K137" s="16" t="str">
        <f>IFERROR(VLOOKUP($A137,'CONCENTRADO DE CLAVES'!$H$10:$AU$732,K$8,FALSE),"")</f>
        <v>E</v>
      </c>
      <c r="L137" s="16">
        <f>IFERROR(VLOOKUP($A137,'CONCENTRADO DE CLAVES'!$H$10:$AU$732,L$8,FALSE),"")</f>
        <v>150</v>
      </c>
      <c r="M137" s="16">
        <f>IFERROR(VLOOKUP($A137,'CONCENTRADO DE CLAVES'!$H$10:$AU$732,M$8,FALSE),"")</f>
        <v>1</v>
      </c>
      <c r="N137" s="16">
        <f>IFERROR(VLOOKUP($A137,'CONCENTRADO DE CLAVES'!$H$10:$AU$732,N$8,FALSE),"")</f>
        <v>4152</v>
      </c>
      <c r="O137" s="16">
        <f>IFERROR(VLOOKUP($A137,'CONCENTRADO DE CLAVES'!$H$10:$AU$732,O$8,FALSE),"")</f>
        <v>0</v>
      </c>
      <c r="P137" s="16">
        <f>IFERROR(VLOOKUP($A137,'CONCENTRADO DE CLAVES'!$H$10:$AU$732,P$8,FALSE),"")</f>
        <v>5</v>
      </c>
      <c r="Q137" s="16">
        <f>IFERROR(VLOOKUP($A137,'CONCENTRADO DE CLAVES'!$H$10:$AU$732,Q$8,FALSE),"")</f>
        <v>76214</v>
      </c>
      <c r="R137" s="16">
        <f>IFERROR(VLOOKUP($A137,'CONCENTRADO DE CLAVES'!$H$10:$AU$732,R$8,FALSE),"")</f>
        <v>1</v>
      </c>
      <c r="S137" s="16">
        <f>IFERROR(VLOOKUP($A137,'CONCENTRADO DE CLAVES'!$H$10:$AU$732,S$8,FALSE),"")</f>
        <v>8</v>
      </c>
      <c r="T137" s="16">
        <f>IFERROR(VLOOKUP($A137,'CONCENTRADO DE CLAVES'!$H$10:$AU$732,T$8,FALSE),"")</f>
        <v>100</v>
      </c>
      <c r="U137" s="98" t="str">
        <f>IFERROR(VLOOKUP($A137,'CONCENTRADO DE CLAVES'!$H$10:$AU$732,U$8,FALSE),"")</f>
        <v>21121040110015225233E15001415200576214108100</v>
      </c>
      <c r="V137" s="31" t="str">
        <f>IFERROR(VLOOKUP($A137,'CONCENTRADO DE CLAVES'!$H$10:$AU$732,V$8,FALSE),"")</f>
        <v>COBAEJ</v>
      </c>
      <c r="W137" s="13">
        <f>IFERROR(VLOOKUP($A137,'CONCENTRADO DE CLAVES'!$H$10:$AU$732,W$8,FALSE),"")</f>
        <v>0</v>
      </c>
      <c r="X137" s="13">
        <f>IFERROR(VLOOKUP($A137,'CONCENTRADO DE CLAVES'!$H$10:$AU$732,X$8,FALSE),"")</f>
        <v>0</v>
      </c>
      <c r="Y137" s="13">
        <f>IFERROR(VLOOKUP($A137,'CONCENTRADO DE CLAVES'!$H$10:$AU$732,Y$8,FALSE),"")</f>
        <v>0</v>
      </c>
      <c r="Z137" s="37">
        <f>IFERROR(VLOOKUP($A137,'CONCENTRADO DE CLAVES'!$H$10:$AU$732,Z$8,FALSE),"")</f>
        <v>0</v>
      </c>
      <c r="AA137" s="13">
        <f>IFERROR(VLOOKUP($A137,'CONCENTRADO DE CLAVES'!$H$10:$AU$732,AA$8,FALSE),"")</f>
        <v>0</v>
      </c>
      <c r="AB137" s="13">
        <f>IFERROR(VLOOKUP($A137,'CONCENTRADO DE CLAVES'!$H$10:$AU$732,AB$8,FALSE),"")</f>
        <v>0</v>
      </c>
      <c r="AC137" s="13">
        <f>IFERROR(VLOOKUP($A137,'CONCENTRADO DE CLAVES'!$H$10:$AU$732,AC$8,FALSE),"")</f>
        <v>0</v>
      </c>
      <c r="AD137" s="37">
        <f>IFERROR(VLOOKUP($A137,'CONCENTRADO DE CLAVES'!$H$10:$AU$732,AD$8,FALSE),"")</f>
        <v>0</v>
      </c>
      <c r="AE137" s="13">
        <f>IFERROR(VLOOKUP($A137,'CONCENTRADO DE CLAVES'!$H$10:$AU$732,AE$8,FALSE),"")</f>
        <v>3125</v>
      </c>
      <c r="AF137" s="13">
        <f>IFERROR(VLOOKUP($A137,'CONCENTRADO DE CLAVES'!$H$10:$AU$732,AF$8,FALSE),"")</f>
        <v>0</v>
      </c>
      <c r="AG137" s="13">
        <f>IFERROR(VLOOKUP($A137,'CONCENTRADO DE CLAVES'!$H$10:$AU$732,AG$8,FALSE),"")</f>
        <v>0</v>
      </c>
      <c r="AH137" s="37">
        <f>IFERROR(VLOOKUP($A137,'CONCENTRADO DE CLAVES'!$H$10:$AU$732,AH$8,FALSE),"")</f>
        <v>3125</v>
      </c>
      <c r="AI137" s="13">
        <f>IFERROR(VLOOKUP($A137,'CONCENTRADO DE CLAVES'!$H$10:$AU$732,AI$8,FALSE),"")</f>
        <v>0</v>
      </c>
      <c r="AJ137" s="13">
        <f>IFERROR(VLOOKUP($A137,'CONCENTRADO DE CLAVES'!$H$10:$AU$732,AJ$8,FALSE),"")</f>
        <v>0</v>
      </c>
      <c r="AK137" s="13">
        <f>IFERROR(VLOOKUP($A137,'CONCENTRADO DE CLAVES'!$H$10:$AU$732,AK$8,FALSE),"")</f>
        <v>0</v>
      </c>
      <c r="AL137" s="37">
        <f>IFERROR(VLOOKUP($A137,'CONCENTRADO DE CLAVES'!$H$10:$AU$732,AL$8,FALSE),"")</f>
        <v>0</v>
      </c>
      <c r="AM137" s="69">
        <f>IFERROR(VLOOKUP($A137,'CONCENTRADO DE CLAVES'!$H$10:$AU$732,AM$8,FALSE),"")</f>
        <v>3125</v>
      </c>
    </row>
    <row r="138" spans="1:39" x14ac:dyDescent="0.25">
      <c r="A138" s="15">
        <v>129</v>
      </c>
      <c r="B138" s="16" t="str">
        <f>IFERROR(VLOOKUP($A138,'CONCENTRADO DE CLAVES'!$H$10:$AU$732,B$8,FALSE),"")</f>
        <v>21121</v>
      </c>
      <c r="C138" s="16">
        <f>IFERROR(VLOOKUP($A138,'CONCENTRADO DE CLAVES'!$H$10:$AU$732,C$8,FALSE),"")</f>
        <v>4</v>
      </c>
      <c r="D138" s="16">
        <f>IFERROR(VLOOKUP($A138,'CONCENTRADO DE CLAVES'!$H$10:$AU$732,D$8,FALSE),"")</f>
        <v>11</v>
      </c>
      <c r="E138" s="16">
        <f>IFERROR(VLOOKUP($A138,'CONCENTRADO DE CLAVES'!$H$10:$AU$732,E$8,FALSE),"")</f>
        <v>152</v>
      </c>
      <c r="F138" s="16">
        <f>IFERROR(VLOOKUP($A138,'CONCENTRADO DE CLAVES'!$H$10:$AU$732,F$8,FALSE),"")</f>
        <v>2</v>
      </c>
      <c r="G138" s="16">
        <f>IFERROR(VLOOKUP($A138,'CONCENTRADO DE CLAVES'!$H$10:$AU$732,G$8,FALSE),"")</f>
        <v>5</v>
      </c>
      <c r="H138" s="16">
        <f>IFERROR(VLOOKUP($A138,'CONCENTRADO DE CLAVES'!$H$10:$AU$732,H$8,FALSE),"")</f>
        <v>2</v>
      </c>
      <c r="I138" s="16">
        <f>IFERROR(VLOOKUP($A138,'CONCENTRADO DE CLAVES'!$H$10:$AU$732,I$8,FALSE),"")</f>
        <v>3</v>
      </c>
      <c r="J138" s="16">
        <f>IFERROR(VLOOKUP($A138,'CONCENTRADO DE CLAVES'!$H$10:$AU$732,J$8,FALSE),"")</f>
        <v>3</v>
      </c>
      <c r="K138" s="16" t="str">
        <f>IFERROR(VLOOKUP($A138,'CONCENTRADO DE CLAVES'!$H$10:$AU$732,K$8,FALSE),"")</f>
        <v>E</v>
      </c>
      <c r="L138" s="16">
        <f>IFERROR(VLOOKUP($A138,'CONCENTRADO DE CLAVES'!$H$10:$AU$732,L$8,FALSE),"")</f>
        <v>150</v>
      </c>
      <c r="M138" s="16">
        <f>IFERROR(VLOOKUP($A138,'CONCENTRADO DE CLAVES'!$H$10:$AU$732,M$8,FALSE),"")</f>
        <v>1</v>
      </c>
      <c r="N138" s="16">
        <f>IFERROR(VLOOKUP($A138,'CONCENTRADO DE CLAVES'!$H$10:$AU$732,N$8,FALSE),"")</f>
        <v>4152</v>
      </c>
      <c r="O138" s="16">
        <f>IFERROR(VLOOKUP($A138,'CONCENTRADO DE CLAVES'!$H$10:$AU$732,O$8,FALSE),"")</f>
        <v>0</v>
      </c>
      <c r="P138" s="16">
        <f>IFERROR(VLOOKUP($A138,'CONCENTRADO DE CLAVES'!$H$10:$AU$732,P$8,FALSE),"")</f>
        <v>5</v>
      </c>
      <c r="Q138" s="16">
        <f>IFERROR(VLOOKUP($A138,'CONCENTRADO DE CLAVES'!$H$10:$AU$732,Q$8,FALSE),"")</f>
        <v>76214</v>
      </c>
      <c r="R138" s="16">
        <f>IFERROR(VLOOKUP($A138,'CONCENTRADO DE CLAVES'!$H$10:$AU$732,R$8,FALSE),"")</f>
        <v>1</v>
      </c>
      <c r="S138" s="16">
        <f>IFERROR(VLOOKUP($A138,'CONCENTRADO DE CLAVES'!$H$10:$AU$732,S$8,FALSE),"")</f>
        <v>8</v>
      </c>
      <c r="T138" s="16">
        <f>IFERROR(VLOOKUP($A138,'CONCENTRADO DE CLAVES'!$H$10:$AU$732,T$8,FALSE),"")</f>
        <v>43</v>
      </c>
      <c r="U138" s="98" t="str">
        <f>IFERROR(VLOOKUP($A138,'CONCENTRADO DE CLAVES'!$H$10:$AU$732,U$8,FALSE),"")</f>
        <v>21121040110015225233E15001415200576214108043</v>
      </c>
      <c r="V138" s="31" t="str">
        <f>IFERROR(VLOOKUP($A138,'CONCENTRADO DE CLAVES'!$H$10:$AU$732,V$8,FALSE),"")</f>
        <v>COBAEJ</v>
      </c>
      <c r="W138" s="13">
        <f>IFERROR(VLOOKUP($A138,'CONCENTRADO DE CLAVES'!$H$10:$AU$732,W$8,FALSE),"")</f>
        <v>0</v>
      </c>
      <c r="X138" s="13">
        <f>IFERROR(VLOOKUP($A138,'CONCENTRADO DE CLAVES'!$H$10:$AU$732,X$8,FALSE),"")</f>
        <v>0</v>
      </c>
      <c r="Y138" s="13">
        <f>IFERROR(VLOOKUP($A138,'CONCENTRADO DE CLAVES'!$H$10:$AU$732,Y$8,FALSE),"")</f>
        <v>0</v>
      </c>
      <c r="Z138" s="37">
        <f>IFERROR(VLOOKUP($A138,'CONCENTRADO DE CLAVES'!$H$10:$AU$732,Z$8,FALSE),"")</f>
        <v>0</v>
      </c>
      <c r="AA138" s="13">
        <f>IFERROR(VLOOKUP($A138,'CONCENTRADO DE CLAVES'!$H$10:$AU$732,AA$8,FALSE),"")</f>
        <v>0</v>
      </c>
      <c r="AB138" s="13">
        <f>IFERROR(VLOOKUP($A138,'CONCENTRADO DE CLAVES'!$H$10:$AU$732,AB$8,FALSE),"")</f>
        <v>0</v>
      </c>
      <c r="AC138" s="13">
        <f>IFERROR(VLOOKUP($A138,'CONCENTRADO DE CLAVES'!$H$10:$AU$732,AC$8,FALSE),"")</f>
        <v>0</v>
      </c>
      <c r="AD138" s="37">
        <f>IFERROR(VLOOKUP($A138,'CONCENTRADO DE CLAVES'!$H$10:$AU$732,AD$8,FALSE),"")</f>
        <v>0</v>
      </c>
      <c r="AE138" s="13">
        <f>IFERROR(VLOOKUP($A138,'CONCENTRADO DE CLAVES'!$H$10:$AU$732,AE$8,FALSE),"")</f>
        <v>1250</v>
      </c>
      <c r="AF138" s="13">
        <f>IFERROR(VLOOKUP($A138,'CONCENTRADO DE CLAVES'!$H$10:$AU$732,AF$8,FALSE),"")</f>
        <v>0</v>
      </c>
      <c r="AG138" s="13">
        <f>IFERROR(VLOOKUP($A138,'CONCENTRADO DE CLAVES'!$H$10:$AU$732,AG$8,FALSE),"")</f>
        <v>0</v>
      </c>
      <c r="AH138" s="37">
        <f>IFERROR(VLOOKUP($A138,'CONCENTRADO DE CLAVES'!$H$10:$AU$732,AH$8,FALSE),"")</f>
        <v>1250</v>
      </c>
      <c r="AI138" s="13">
        <f>IFERROR(VLOOKUP($A138,'CONCENTRADO DE CLAVES'!$H$10:$AU$732,AI$8,FALSE),"")</f>
        <v>0</v>
      </c>
      <c r="AJ138" s="13">
        <f>IFERROR(VLOOKUP($A138,'CONCENTRADO DE CLAVES'!$H$10:$AU$732,AJ$8,FALSE),"")</f>
        <v>0</v>
      </c>
      <c r="AK138" s="13">
        <f>IFERROR(VLOOKUP($A138,'CONCENTRADO DE CLAVES'!$H$10:$AU$732,AK$8,FALSE),"")</f>
        <v>0</v>
      </c>
      <c r="AL138" s="37">
        <f>IFERROR(VLOOKUP($A138,'CONCENTRADO DE CLAVES'!$H$10:$AU$732,AL$8,FALSE),"")</f>
        <v>0</v>
      </c>
      <c r="AM138" s="69">
        <f>IFERROR(VLOOKUP($A138,'CONCENTRADO DE CLAVES'!$H$10:$AU$732,AM$8,FALSE),"")</f>
        <v>1250</v>
      </c>
    </row>
    <row r="139" spans="1:39" x14ac:dyDescent="0.25">
      <c r="A139" s="15">
        <v>130</v>
      </c>
      <c r="B139" s="16" t="str">
        <f>IFERROR(VLOOKUP($A139,'CONCENTRADO DE CLAVES'!$H$10:$AU$732,B$8,FALSE),"")</f>
        <v>21121</v>
      </c>
      <c r="C139" s="16">
        <f>IFERROR(VLOOKUP($A139,'CONCENTRADO DE CLAVES'!$H$10:$AU$732,C$8,FALSE),"")</f>
        <v>4</v>
      </c>
      <c r="D139" s="16">
        <f>IFERROR(VLOOKUP($A139,'CONCENTRADO DE CLAVES'!$H$10:$AU$732,D$8,FALSE),"")</f>
        <v>11</v>
      </c>
      <c r="E139" s="16">
        <f>IFERROR(VLOOKUP($A139,'CONCENTRADO DE CLAVES'!$H$10:$AU$732,E$8,FALSE),"")</f>
        <v>152</v>
      </c>
      <c r="F139" s="16">
        <f>IFERROR(VLOOKUP($A139,'CONCENTRADO DE CLAVES'!$H$10:$AU$732,F$8,FALSE),"")</f>
        <v>2</v>
      </c>
      <c r="G139" s="16">
        <f>IFERROR(VLOOKUP($A139,'CONCENTRADO DE CLAVES'!$H$10:$AU$732,G$8,FALSE),"")</f>
        <v>5</v>
      </c>
      <c r="H139" s="16">
        <f>IFERROR(VLOOKUP($A139,'CONCENTRADO DE CLAVES'!$H$10:$AU$732,H$8,FALSE),"")</f>
        <v>2</v>
      </c>
      <c r="I139" s="16">
        <f>IFERROR(VLOOKUP($A139,'CONCENTRADO DE CLAVES'!$H$10:$AU$732,I$8,FALSE),"")</f>
        <v>3</v>
      </c>
      <c r="J139" s="16">
        <f>IFERROR(VLOOKUP($A139,'CONCENTRADO DE CLAVES'!$H$10:$AU$732,J$8,FALSE),"")</f>
        <v>3</v>
      </c>
      <c r="K139" s="16" t="str">
        <f>IFERROR(VLOOKUP($A139,'CONCENTRADO DE CLAVES'!$H$10:$AU$732,K$8,FALSE),"")</f>
        <v>E</v>
      </c>
      <c r="L139" s="16">
        <f>IFERROR(VLOOKUP($A139,'CONCENTRADO DE CLAVES'!$H$10:$AU$732,L$8,FALSE),"")</f>
        <v>150</v>
      </c>
      <c r="M139" s="16">
        <f>IFERROR(VLOOKUP($A139,'CONCENTRADO DE CLAVES'!$H$10:$AU$732,M$8,FALSE),"")</f>
        <v>1</v>
      </c>
      <c r="N139" s="16">
        <f>IFERROR(VLOOKUP($A139,'CONCENTRADO DE CLAVES'!$H$10:$AU$732,N$8,FALSE),"")</f>
        <v>4152</v>
      </c>
      <c r="O139" s="16">
        <f>IFERROR(VLOOKUP($A139,'CONCENTRADO DE CLAVES'!$H$10:$AU$732,O$8,FALSE),"")</f>
        <v>0</v>
      </c>
      <c r="P139" s="16">
        <f>IFERROR(VLOOKUP($A139,'CONCENTRADO DE CLAVES'!$H$10:$AU$732,P$8,FALSE),"")</f>
        <v>5</v>
      </c>
      <c r="Q139" s="16">
        <f>IFERROR(VLOOKUP($A139,'CONCENTRADO DE CLAVES'!$H$10:$AU$732,Q$8,FALSE),"")</f>
        <v>76214</v>
      </c>
      <c r="R139" s="16">
        <f>IFERROR(VLOOKUP($A139,'CONCENTRADO DE CLAVES'!$H$10:$AU$732,R$8,FALSE),"")</f>
        <v>1</v>
      </c>
      <c r="S139" s="16">
        <f>IFERROR(VLOOKUP($A139,'CONCENTRADO DE CLAVES'!$H$10:$AU$732,S$8,FALSE),"")</f>
        <v>8</v>
      </c>
      <c r="T139" s="16">
        <f>IFERROR(VLOOKUP($A139,'CONCENTRADO DE CLAVES'!$H$10:$AU$732,T$8,FALSE),"")</f>
        <v>21</v>
      </c>
      <c r="U139" s="98" t="str">
        <f>IFERROR(VLOOKUP($A139,'CONCENTRADO DE CLAVES'!$H$10:$AU$732,U$8,FALSE),"")</f>
        <v>21121040110015225233E15001415200576214108021</v>
      </c>
      <c r="V139" s="31" t="str">
        <f>IFERROR(VLOOKUP($A139,'CONCENTRADO DE CLAVES'!$H$10:$AU$732,V$8,FALSE),"")</f>
        <v>COBAEJ</v>
      </c>
      <c r="W139" s="13">
        <f>IFERROR(VLOOKUP($A139,'CONCENTRADO DE CLAVES'!$H$10:$AU$732,W$8,FALSE),"")</f>
        <v>0</v>
      </c>
      <c r="X139" s="13">
        <f>IFERROR(VLOOKUP($A139,'CONCENTRADO DE CLAVES'!$H$10:$AU$732,X$8,FALSE),"")</f>
        <v>0</v>
      </c>
      <c r="Y139" s="13">
        <f>IFERROR(VLOOKUP($A139,'CONCENTRADO DE CLAVES'!$H$10:$AU$732,Y$8,FALSE),"")</f>
        <v>0</v>
      </c>
      <c r="Z139" s="37">
        <f>IFERROR(VLOOKUP($A139,'CONCENTRADO DE CLAVES'!$H$10:$AU$732,Z$8,FALSE),"")</f>
        <v>0</v>
      </c>
      <c r="AA139" s="13">
        <f>IFERROR(VLOOKUP($A139,'CONCENTRADO DE CLAVES'!$H$10:$AU$732,AA$8,FALSE),"")</f>
        <v>0</v>
      </c>
      <c r="AB139" s="13">
        <f>IFERROR(VLOOKUP($A139,'CONCENTRADO DE CLAVES'!$H$10:$AU$732,AB$8,FALSE),"")</f>
        <v>0</v>
      </c>
      <c r="AC139" s="13">
        <f>IFERROR(VLOOKUP($A139,'CONCENTRADO DE CLAVES'!$H$10:$AU$732,AC$8,FALSE),"")</f>
        <v>0</v>
      </c>
      <c r="AD139" s="37">
        <f>IFERROR(VLOOKUP($A139,'CONCENTRADO DE CLAVES'!$H$10:$AU$732,AD$8,FALSE),"")</f>
        <v>0</v>
      </c>
      <c r="AE139" s="13">
        <f>IFERROR(VLOOKUP($A139,'CONCENTRADO DE CLAVES'!$H$10:$AU$732,AE$8,FALSE),"")</f>
        <v>1875</v>
      </c>
      <c r="AF139" s="13">
        <f>IFERROR(VLOOKUP($A139,'CONCENTRADO DE CLAVES'!$H$10:$AU$732,AF$8,FALSE),"")</f>
        <v>0</v>
      </c>
      <c r="AG139" s="13">
        <f>IFERROR(VLOOKUP($A139,'CONCENTRADO DE CLAVES'!$H$10:$AU$732,AG$8,FALSE),"")</f>
        <v>0</v>
      </c>
      <c r="AH139" s="37">
        <f>IFERROR(VLOOKUP($A139,'CONCENTRADO DE CLAVES'!$H$10:$AU$732,AH$8,FALSE),"")</f>
        <v>1875</v>
      </c>
      <c r="AI139" s="13">
        <f>IFERROR(VLOOKUP($A139,'CONCENTRADO DE CLAVES'!$H$10:$AU$732,AI$8,FALSE),"")</f>
        <v>0</v>
      </c>
      <c r="AJ139" s="13">
        <f>IFERROR(VLOOKUP($A139,'CONCENTRADO DE CLAVES'!$H$10:$AU$732,AJ$8,FALSE),"")</f>
        <v>0</v>
      </c>
      <c r="AK139" s="13">
        <f>IFERROR(VLOOKUP($A139,'CONCENTRADO DE CLAVES'!$H$10:$AU$732,AK$8,FALSE),"")</f>
        <v>0</v>
      </c>
      <c r="AL139" s="37">
        <f>IFERROR(VLOOKUP($A139,'CONCENTRADO DE CLAVES'!$H$10:$AU$732,AL$8,FALSE),"")</f>
        <v>0</v>
      </c>
      <c r="AM139" s="69">
        <f>IFERROR(VLOOKUP($A139,'CONCENTRADO DE CLAVES'!$H$10:$AU$732,AM$8,FALSE),"")</f>
        <v>1875</v>
      </c>
    </row>
    <row r="140" spans="1:39" x14ac:dyDescent="0.25">
      <c r="A140" s="15">
        <v>131</v>
      </c>
      <c r="B140" s="16" t="str">
        <f>IFERROR(VLOOKUP($A140,'CONCENTRADO DE CLAVES'!$H$10:$AU$732,B$8,FALSE),"")</f>
        <v>21121</v>
      </c>
      <c r="C140" s="16">
        <f>IFERROR(VLOOKUP($A140,'CONCENTRADO DE CLAVES'!$H$10:$AU$732,C$8,FALSE),"")</f>
        <v>4</v>
      </c>
      <c r="D140" s="16">
        <f>IFERROR(VLOOKUP($A140,'CONCENTRADO DE CLAVES'!$H$10:$AU$732,D$8,FALSE),"")</f>
        <v>11</v>
      </c>
      <c r="E140" s="16">
        <f>IFERROR(VLOOKUP($A140,'CONCENTRADO DE CLAVES'!$H$10:$AU$732,E$8,FALSE),"")</f>
        <v>152</v>
      </c>
      <c r="F140" s="16">
        <f>IFERROR(VLOOKUP($A140,'CONCENTRADO DE CLAVES'!$H$10:$AU$732,F$8,FALSE),"")</f>
        <v>2</v>
      </c>
      <c r="G140" s="16">
        <f>IFERROR(VLOOKUP($A140,'CONCENTRADO DE CLAVES'!$H$10:$AU$732,G$8,FALSE),"")</f>
        <v>5</v>
      </c>
      <c r="H140" s="16">
        <f>IFERROR(VLOOKUP($A140,'CONCENTRADO DE CLAVES'!$H$10:$AU$732,H$8,FALSE),"")</f>
        <v>2</v>
      </c>
      <c r="I140" s="16">
        <f>IFERROR(VLOOKUP($A140,'CONCENTRADO DE CLAVES'!$H$10:$AU$732,I$8,FALSE),"")</f>
        <v>3</v>
      </c>
      <c r="J140" s="16">
        <f>IFERROR(VLOOKUP($A140,'CONCENTRADO DE CLAVES'!$H$10:$AU$732,J$8,FALSE),"")</f>
        <v>3</v>
      </c>
      <c r="K140" s="16" t="str">
        <f>IFERROR(VLOOKUP($A140,'CONCENTRADO DE CLAVES'!$H$10:$AU$732,K$8,FALSE),"")</f>
        <v>E</v>
      </c>
      <c r="L140" s="16">
        <f>IFERROR(VLOOKUP($A140,'CONCENTRADO DE CLAVES'!$H$10:$AU$732,L$8,FALSE),"")</f>
        <v>150</v>
      </c>
      <c r="M140" s="16">
        <f>IFERROR(VLOOKUP($A140,'CONCENTRADO DE CLAVES'!$H$10:$AU$732,M$8,FALSE),"")</f>
        <v>1</v>
      </c>
      <c r="N140" s="16">
        <f>IFERROR(VLOOKUP($A140,'CONCENTRADO DE CLAVES'!$H$10:$AU$732,N$8,FALSE),"")</f>
        <v>4152</v>
      </c>
      <c r="O140" s="16">
        <f>IFERROR(VLOOKUP($A140,'CONCENTRADO DE CLAVES'!$H$10:$AU$732,O$8,FALSE),"")</f>
        <v>0</v>
      </c>
      <c r="P140" s="16">
        <f>IFERROR(VLOOKUP($A140,'CONCENTRADO DE CLAVES'!$H$10:$AU$732,P$8,FALSE),"")</f>
        <v>5</v>
      </c>
      <c r="Q140" s="16">
        <f>IFERROR(VLOOKUP($A140,'CONCENTRADO DE CLAVES'!$H$10:$AU$732,Q$8,FALSE),"")</f>
        <v>76214</v>
      </c>
      <c r="R140" s="16">
        <f>IFERROR(VLOOKUP($A140,'CONCENTRADO DE CLAVES'!$H$10:$AU$732,R$8,FALSE),"")</f>
        <v>1</v>
      </c>
      <c r="S140" s="16">
        <f>IFERROR(VLOOKUP($A140,'CONCENTRADO DE CLAVES'!$H$10:$AU$732,S$8,FALSE),"")</f>
        <v>8</v>
      </c>
      <c r="T140" s="16">
        <f>IFERROR(VLOOKUP($A140,'CONCENTRADO DE CLAVES'!$H$10:$AU$732,T$8,FALSE),"")</f>
        <v>68</v>
      </c>
      <c r="U140" s="98" t="str">
        <f>IFERROR(VLOOKUP($A140,'CONCENTRADO DE CLAVES'!$H$10:$AU$732,U$8,FALSE),"")</f>
        <v>21121040110015225233E15001415200576214108068</v>
      </c>
      <c r="V140" s="31" t="str">
        <f>IFERROR(VLOOKUP($A140,'CONCENTRADO DE CLAVES'!$H$10:$AU$732,V$8,FALSE),"")</f>
        <v>COBAEJ</v>
      </c>
      <c r="W140" s="13">
        <f>IFERROR(VLOOKUP($A140,'CONCENTRADO DE CLAVES'!$H$10:$AU$732,W$8,FALSE),"")</f>
        <v>0</v>
      </c>
      <c r="X140" s="13">
        <f>IFERROR(VLOOKUP($A140,'CONCENTRADO DE CLAVES'!$H$10:$AU$732,X$8,FALSE),"")</f>
        <v>0</v>
      </c>
      <c r="Y140" s="13">
        <f>IFERROR(VLOOKUP($A140,'CONCENTRADO DE CLAVES'!$H$10:$AU$732,Y$8,FALSE),"")</f>
        <v>0</v>
      </c>
      <c r="Z140" s="37">
        <f>IFERROR(VLOOKUP($A140,'CONCENTRADO DE CLAVES'!$H$10:$AU$732,Z$8,FALSE),"")</f>
        <v>0</v>
      </c>
      <c r="AA140" s="13">
        <f>IFERROR(VLOOKUP($A140,'CONCENTRADO DE CLAVES'!$H$10:$AU$732,AA$8,FALSE),"")</f>
        <v>0</v>
      </c>
      <c r="AB140" s="13">
        <f>IFERROR(VLOOKUP($A140,'CONCENTRADO DE CLAVES'!$H$10:$AU$732,AB$8,FALSE),"")</f>
        <v>0</v>
      </c>
      <c r="AC140" s="13">
        <f>IFERROR(VLOOKUP($A140,'CONCENTRADO DE CLAVES'!$H$10:$AU$732,AC$8,FALSE),"")</f>
        <v>0</v>
      </c>
      <c r="AD140" s="37">
        <f>IFERROR(VLOOKUP($A140,'CONCENTRADO DE CLAVES'!$H$10:$AU$732,AD$8,FALSE),"")</f>
        <v>0</v>
      </c>
      <c r="AE140" s="13">
        <f>IFERROR(VLOOKUP($A140,'CONCENTRADO DE CLAVES'!$H$10:$AU$732,AE$8,FALSE),"")</f>
        <v>2500</v>
      </c>
      <c r="AF140" s="13">
        <f>IFERROR(VLOOKUP($A140,'CONCENTRADO DE CLAVES'!$H$10:$AU$732,AF$8,FALSE),"")</f>
        <v>0</v>
      </c>
      <c r="AG140" s="13">
        <f>IFERROR(VLOOKUP($A140,'CONCENTRADO DE CLAVES'!$H$10:$AU$732,AG$8,FALSE),"")</f>
        <v>0</v>
      </c>
      <c r="AH140" s="37">
        <f>IFERROR(VLOOKUP($A140,'CONCENTRADO DE CLAVES'!$H$10:$AU$732,AH$8,FALSE),"")</f>
        <v>2500</v>
      </c>
      <c r="AI140" s="13">
        <f>IFERROR(VLOOKUP($A140,'CONCENTRADO DE CLAVES'!$H$10:$AU$732,AI$8,FALSE),"")</f>
        <v>0</v>
      </c>
      <c r="AJ140" s="13">
        <f>IFERROR(VLOOKUP($A140,'CONCENTRADO DE CLAVES'!$H$10:$AU$732,AJ$8,FALSE),"")</f>
        <v>0</v>
      </c>
      <c r="AK140" s="13">
        <f>IFERROR(VLOOKUP($A140,'CONCENTRADO DE CLAVES'!$H$10:$AU$732,AK$8,FALSE),"")</f>
        <v>0</v>
      </c>
      <c r="AL140" s="37">
        <f>IFERROR(VLOOKUP($A140,'CONCENTRADO DE CLAVES'!$H$10:$AU$732,AL$8,FALSE),"")</f>
        <v>0</v>
      </c>
      <c r="AM140" s="69">
        <f>IFERROR(VLOOKUP($A140,'CONCENTRADO DE CLAVES'!$H$10:$AU$732,AM$8,FALSE),"")</f>
        <v>2500</v>
      </c>
    </row>
    <row r="141" spans="1:39" x14ac:dyDescent="0.25">
      <c r="A141" s="15">
        <v>132</v>
      </c>
      <c r="B141" s="16" t="str">
        <f>IFERROR(VLOOKUP($A141,'CONCENTRADO DE CLAVES'!$H$10:$AU$732,B$8,FALSE),"")</f>
        <v>21121</v>
      </c>
      <c r="C141" s="16">
        <f>IFERROR(VLOOKUP($A141,'CONCENTRADO DE CLAVES'!$H$10:$AU$732,C$8,FALSE),"")</f>
        <v>4</v>
      </c>
      <c r="D141" s="16">
        <f>IFERROR(VLOOKUP($A141,'CONCENTRADO DE CLAVES'!$H$10:$AU$732,D$8,FALSE),"")</f>
        <v>11</v>
      </c>
      <c r="E141" s="16">
        <f>IFERROR(VLOOKUP($A141,'CONCENTRADO DE CLAVES'!$H$10:$AU$732,E$8,FALSE),"")</f>
        <v>152</v>
      </c>
      <c r="F141" s="16">
        <f>IFERROR(VLOOKUP($A141,'CONCENTRADO DE CLAVES'!$H$10:$AU$732,F$8,FALSE),"")</f>
        <v>2</v>
      </c>
      <c r="G141" s="16">
        <f>IFERROR(VLOOKUP($A141,'CONCENTRADO DE CLAVES'!$H$10:$AU$732,G$8,FALSE),"")</f>
        <v>5</v>
      </c>
      <c r="H141" s="16">
        <f>IFERROR(VLOOKUP($A141,'CONCENTRADO DE CLAVES'!$H$10:$AU$732,H$8,FALSE),"")</f>
        <v>2</v>
      </c>
      <c r="I141" s="16">
        <f>IFERROR(VLOOKUP($A141,'CONCENTRADO DE CLAVES'!$H$10:$AU$732,I$8,FALSE),"")</f>
        <v>3</v>
      </c>
      <c r="J141" s="16">
        <f>IFERROR(VLOOKUP($A141,'CONCENTRADO DE CLAVES'!$H$10:$AU$732,J$8,FALSE),"")</f>
        <v>3</v>
      </c>
      <c r="K141" s="16" t="str">
        <f>IFERROR(VLOOKUP($A141,'CONCENTRADO DE CLAVES'!$H$10:$AU$732,K$8,FALSE),"")</f>
        <v>E</v>
      </c>
      <c r="L141" s="16">
        <f>IFERROR(VLOOKUP($A141,'CONCENTRADO DE CLAVES'!$H$10:$AU$732,L$8,FALSE),"")</f>
        <v>150</v>
      </c>
      <c r="M141" s="16">
        <f>IFERROR(VLOOKUP($A141,'CONCENTRADO DE CLAVES'!$H$10:$AU$732,M$8,FALSE),"")</f>
        <v>1</v>
      </c>
      <c r="N141" s="16">
        <f>IFERROR(VLOOKUP($A141,'CONCENTRADO DE CLAVES'!$H$10:$AU$732,N$8,FALSE),"")</f>
        <v>4152</v>
      </c>
      <c r="O141" s="16">
        <f>IFERROR(VLOOKUP($A141,'CONCENTRADO DE CLAVES'!$H$10:$AU$732,O$8,FALSE),"")</f>
        <v>0</v>
      </c>
      <c r="P141" s="16">
        <f>IFERROR(VLOOKUP($A141,'CONCENTRADO DE CLAVES'!$H$10:$AU$732,P$8,FALSE),"")</f>
        <v>5</v>
      </c>
      <c r="Q141" s="16">
        <f>IFERROR(VLOOKUP($A141,'CONCENTRADO DE CLAVES'!$H$10:$AU$732,Q$8,FALSE),"")</f>
        <v>76214</v>
      </c>
      <c r="R141" s="16">
        <f>IFERROR(VLOOKUP($A141,'CONCENTRADO DE CLAVES'!$H$10:$AU$732,R$8,FALSE),"")</f>
        <v>1</v>
      </c>
      <c r="S141" s="16">
        <f>IFERROR(VLOOKUP($A141,'CONCENTRADO DE CLAVES'!$H$10:$AU$732,S$8,FALSE),"")</f>
        <v>4</v>
      </c>
      <c r="T141" s="16">
        <f>IFERROR(VLOOKUP($A141,'CONCENTRADO DE CLAVES'!$H$10:$AU$732,T$8,FALSE),"")</f>
        <v>13</v>
      </c>
      <c r="U141" s="98" t="str">
        <f>IFERROR(VLOOKUP($A141,'CONCENTRADO DE CLAVES'!$H$10:$AU$732,U$8,FALSE),"")</f>
        <v>21121040110015225233E15001415200576214104013</v>
      </c>
      <c r="V141" s="31" t="str">
        <f>IFERROR(VLOOKUP($A141,'CONCENTRADO DE CLAVES'!$H$10:$AU$732,V$8,FALSE),"")</f>
        <v>COBAEJ</v>
      </c>
      <c r="W141" s="13">
        <f>IFERROR(VLOOKUP($A141,'CONCENTRADO DE CLAVES'!$H$10:$AU$732,W$8,FALSE),"")</f>
        <v>0</v>
      </c>
      <c r="X141" s="13">
        <f>IFERROR(VLOOKUP($A141,'CONCENTRADO DE CLAVES'!$H$10:$AU$732,X$8,FALSE),"")</f>
        <v>0</v>
      </c>
      <c r="Y141" s="13">
        <f>IFERROR(VLOOKUP($A141,'CONCENTRADO DE CLAVES'!$H$10:$AU$732,Y$8,FALSE),"")</f>
        <v>0</v>
      </c>
      <c r="Z141" s="37">
        <f>IFERROR(VLOOKUP($A141,'CONCENTRADO DE CLAVES'!$H$10:$AU$732,Z$8,FALSE),"")</f>
        <v>0</v>
      </c>
      <c r="AA141" s="13">
        <f>IFERROR(VLOOKUP($A141,'CONCENTRADO DE CLAVES'!$H$10:$AU$732,AA$8,FALSE),"")</f>
        <v>0</v>
      </c>
      <c r="AB141" s="13">
        <f>IFERROR(VLOOKUP($A141,'CONCENTRADO DE CLAVES'!$H$10:$AU$732,AB$8,FALSE),"")</f>
        <v>0</v>
      </c>
      <c r="AC141" s="13">
        <f>IFERROR(VLOOKUP($A141,'CONCENTRADO DE CLAVES'!$H$10:$AU$732,AC$8,FALSE),"")</f>
        <v>0</v>
      </c>
      <c r="AD141" s="37">
        <f>IFERROR(VLOOKUP($A141,'CONCENTRADO DE CLAVES'!$H$10:$AU$732,AD$8,FALSE),"")</f>
        <v>0</v>
      </c>
      <c r="AE141" s="13">
        <f>IFERROR(VLOOKUP($A141,'CONCENTRADO DE CLAVES'!$H$10:$AU$732,AE$8,FALSE),"")</f>
        <v>1250</v>
      </c>
      <c r="AF141" s="13">
        <f>IFERROR(VLOOKUP($A141,'CONCENTRADO DE CLAVES'!$H$10:$AU$732,AF$8,FALSE),"")</f>
        <v>0</v>
      </c>
      <c r="AG141" s="13">
        <f>IFERROR(VLOOKUP($A141,'CONCENTRADO DE CLAVES'!$H$10:$AU$732,AG$8,FALSE),"")</f>
        <v>0</v>
      </c>
      <c r="AH141" s="37">
        <f>IFERROR(VLOOKUP($A141,'CONCENTRADO DE CLAVES'!$H$10:$AU$732,AH$8,FALSE),"")</f>
        <v>1250</v>
      </c>
      <c r="AI141" s="13">
        <f>IFERROR(VLOOKUP($A141,'CONCENTRADO DE CLAVES'!$H$10:$AU$732,AI$8,FALSE),"")</f>
        <v>0</v>
      </c>
      <c r="AJ141" s="13">
        <f>IFERROR(VLOOKUP($A141,'CONCENTRADO DE CLAVES'!$H$10:$AU$732,AJ$8,FALSE),"")</f>
        <v>0</v>
      </c>
      <c r="AK141" s="13">
        <f>IFERROR(VLOOKUP($A141,'CONCENTRADO DE CLAVES'!$H$10:$AU$732,AK$8,FALSE),"")</f>
        <v>0</v>
      </c>
      <c r="AL141" s="37">
        <f>IFERROR(VLOOKUP($A141,'CONCENTRADO DE CLAVES'!$H$10:$AU$732,AL$8,FALSE),"")</f>
        <v>0</v>
      </c>
      <c r="AM141" s="69">
        <f>IFERROR(VLOOKUP($A141,'CONCENTRADO DE CLAVES'!$H$10:$AU$732,AM$8,FALSE),"")</f>
        <v>1250</v>
      </c>
    </row>
    <row r="142" spans="1:39" x14ac:dyDescent="0.25">
      <c r="A142" s="15">
        <v>133</v>
      </c>
      <c r="B142" s="16" t="str">
        <f>IFERROR(VLOOKUP($A142,'CONCENTRADO DE CLAVES'!$H$10:$AU$732,B$8,FALSE),"")</f>
        <v>21121</v>
      </c>
      <c r="C142" s="16">
        <f>IFERROR(VLOOKUP($A142,'CONCENTRADO DE CLAVES'!$H$10:$AU$732,C$8,FALSE),"")</f>
        <v>4</v>
      </c>
      <c r="D142" s="16">
        <f>IFERROR(VLOOKUP($A142,'CONCENTRADO DE CLAVES'!$H$10:$AU$732,D$8,FALSE),"")</f>
        <v>11</v>
      </c>
      <c r="E142" s="16">
        <f>IFERROR(VLOOKUP($A142,'CONCENTRADO DE CLAVES'!$H$10:$AU$732,E$8,FALSE),"")</f>
        <v>152</v>
      </c>
      <c r="F142" s="16">
        <f>IFERROR(VLOOKUP($A142,'CONCENTRADO DE CLAVES'!$H$10:$AU$732,F$8,FALSE),"")</f>
        <v>2</v>
      </c>
      <c r="G142" s="16">
        <f>IFERROR(VLOOKUP($A142,'CONCENTRADO DE CLAVES'!$H$10:$AU$732,G$8,FALSE),"")</f>
        <v>5</v>
      </c>
      <c r="H142" s="16">
        <f>IFERROR(VLOOKUP($A142,'CONCENTRADO DE CLAVES'!$H$10:$AU$732,H$8,FALSE),"")</f>
        <v>2</v>
      </c>
      <c r="I142" s="16">
        <f>IFERROR(VLOOKUP($A142,'CONCENTRADO DE CLAVES'!$H$10:$AU$732,I$8,FALSE),"")</f>
        <v>3</v>
      </c>
      <c r="J142" s="16">
        <f>IFERROR(VLOOKUP($A142,'CONCENTRADO DE CLAVES'!$H$10:$AU$732,J$8,FALSE),"")</f>
        <v>3</v>
      </c>
      <c r="K142" s="16" t="str">
        <f>IFERROR(VLOOKUP($A142,'CONCENTRADO DE CLAVES'!$H$10:$AU$732,K$8,FALSE),"")</f>
        <v>E</v>
      </c>
      <c r="L142" s="16">
        <f>IFERROR(VLOOKUP($A142,'CONCENTRADO DE CLAVES'!$H$10:$AU$732,L$8,FALSE),"")</f>
        <v>150</v>
      </c>
      <c r="M142" s="16">
        <f>IFERROR(VLOOKUP($A142,'CONCENTRADO DE CLAVES'!$H$10:$AU$732,M$8,FALSE),"")</f>
        <v>1</v>
      </c>
      <c r="N142" s="16">
        <f>IFERROR(VLOOKUP($A142,'CONCENTRADO DE CLAVES'!$H$10:$AU$732,N$8,FALSE),"")</f>
        <v>4152</v>
      </c>
      <c r="O142" s="16">
        <f>IFERROR(VLOOKUP($A142,'CONCENTRADO DE CLAVES'!$H$10:$AU$732,O$8,FALSE),"")</f>
        <v>0</v>
      </c>
      <c r="P142" s="16">
        <f>IFERROR(VLOOKUP($A142,'CONCENTRADO DE CLAVES'!$H$10:$AU$732,P$8,FALSE),"")</f>
        <v>5</v>
      </c>
      <c r="Q142" s="16">
        <f>IFERROR(VLOOKUP($A142,'CONCENTRADO DE CLAVES'!$H$10:$AU$732,Q$8,FALSE),"")</f>
        <v>76214</v>
      </c>
      <c r="R142" s="16">
        <f>IFERROR(VLOOKUP($A142,'CONCENTRADO DE CLAVES'!$H$10:$AU$732,R$8,FALSE),"")</f>
        <v>1</v>
      </c>
      <c r="S142" s="16">
        <f>IFERROR(VLOOKUP($A142,'CONCENTRADO DE CLAVES'!$H$10:$AU$732,S$8,FALSE),"")</f>
        <v>4</v>
      </c>
      <c r="T142" s="16">
        <f>IFERROR(VLOOKUP($A142,'CONCENTRADO DE CLAVES'!$H$10:$AU$732,T$8,FALSE),"")</f>
        <v>47</v>
      </c>
      <c r="U142" s="98" t="str">
        <f>IFERROR(VLOOKUP($A142,'CONCENTRADO DE CLAVES'!$H$10:$AU$732,U$8,FALSE),"")</f>
        <v>21121040110015225233E15001415200576214104047</v>
      </c>
      <c r="V142" s="31" t="str">
        <f>IFERROR(VLOOKUP($A142,'CONCENTRADO DE CLAVES'!$H$10:$AU$732,V$8,FALSE),"")</f>
        <v>COBAEJ</v>
      </c>
      <c r="W142" s="13">
        <f>IFERROR(VLOOKUP($A142,'CONCENTRADO DE CLAVES'!$H$10:$AU$732,W$8,FALSE),"")</f>
        <v>0</v>
      </c>
      <c r="X142" s="13">
        <f>IFERROR(VLOOKUP($A142,'CONCENTRADO DE CLAVES'!$H$10:$AU$732,X$8,FALSE),"")</f>
        <v>0</v>
      </c>
      <c r="Y142" s="13">
        <f>IFERROR(VLOOKUP($A142,'CONCENTRADO DE CLAVES'!$H$10:$AU$732,Y$8,FALSE),"")</f>
        <v>0</v>
      </c>
      <c r="Z142" s="37">
        <f>IFERROR(VLOOKUP($A142,'CONCENTRADO DE CLAVES'!$H$10:$AU$732,Z$8,FALSE),"")</f>
        <v>0</v>
      </c>
      <c r="AA142" s="13">
        <f>IFERROR(VLOOKUP($A142,'CONCENTRADO DE CLAVES'!$H$10:$AU$732,AA$8,FALSE),"")</f>
        <v>0</v>
      </c>
      <c r="AB142" s="13">
        <f>IFERROR(VLOOKUP($A142,'CONCENTRADO DE CLAVES'!$H$10:$AU$732,AB$8,FALSE),"")</f>
        <v>0</v>
      </c>
      <c r="AC142" s="13">
        <f>IFERROR(VLOOKUP($A142,'CONCENTRADO DE CLAVES'!$H$10:$AU$732,AC$8,FALSE),"")</f>
        <v>0</v>
      </c>
      <c r="AD142" s="37">
        <f>IFERROR(VLOOKUP($A142,'CONCENTRADO DE CLAVES'!$H$10:$AU$732,AD$8,FALSE),"")</f>
        <v>0</v>
      </c>
      <c r="AE142" s="13">
        <f>IFERROR(VLOOKUP($A142,'CONCENTRADO DE CLAVES'!$H$10:$AU$732,AE$8,FALSE),"")</f>
        <v>1250</v>
      </c>
      <c r="AF142" s="13">
        <f>IFERROR(VLOOKUP($A142,'CONCENTRADO DE CLAVES'!$H$10:$AU$732,AF$8,FALSE),"")</f>
        <v>0</v>
      </c>
      <c r="AG142" s="13">
        <f>IFERROR(VLOOKUP($A142,'CONCENTRADO DE CLAVES'!$H$10:$AU$732,AG$8,FALSE),"")</f>
        <v>0</v>
      </c>
      <c r="AH142" s="37">
        <f>IFERROR(VLOOKUP($A142,'CONCENTRADO DE CLAVES'!$H$10:$AU$732,AH$8,FALSE),"")</f>
        <v>1250</v>
      </c>
      <c r="AI142" s="13">
        <f>IFERROR(VLOOKUP($A142,'CONCENTRADO DE CLAVES'!$H$10:$AU$732,AI$8,FALSE),"")</f>
        <v>0</v>
      </c>
      <c r="AJ142" s="13">
        <f>IFERROR(VLOOKUP($A142,'CONCENTRADO DE CLAVES'!$H$10:$AU$732,AJ$8,FALSE),"")</f>
        <v>0</v>
      </c>
      <c r="AK142" s="13">
        <f>IFERROR(VLOOKUP($A142,'CONCENTRADO DE CLAVES'!$H$10:$AU$732,AK$8,FALSE),"")</f>
        <v>0</v>
      </c>
      <c r="AL142" s="37">
        <f>IFERROR(VLOOKUP($A142,'CONCENTRADO DE CLAVES'!$H$10:$AU$732,AL$8,FALSE),"")</f>
        <v>0</v>
      </c>
      <c r="AM142" s="69">
        <f>IFERROR(VLOOKUP($A142,'CONCENTRADO DE CLAVES'!$H$10:$AU$732,AM$8,FALSE),"")</f>
        <v>1250</v>
      </c>
    </row>
    <row r="143" spans="1:39" x14ac:dyDescent="0.25">
      <c r="A143" s="15">
        <v>134</v>
      </c>
      <c r="B143" s="16" t="str">
        <f>IFERROR(VLOOKUP($A143,'CONCENTRADO DE CLAVES'!$H$10:$AU$732,B$8,FALSE),"")</f>
        <v>21121</v>
      </c>
      <c r="C143" s="16">
        <f>IFERROR(VLOOKUP($A143,'CONCENTRADO DE CLAVES'!$H$10:$AU$732,C$8,FALSE),"")</f>
        <v>4</v>
      </c>
      <c r="D143" s="16">
        <f>IFERROR(VLOOKUP($A143,'CONCENTRADO DE CLAVES'!$H$10:$AU$732,D$8,FALSE),"")</f>
        <v>11</v>
      </c>
      <c r="E143" s="16">
        <f>IFERROR(VLOOKUP($A143,'CONCENTRADO DE CLAVES'!$H$10:$AU$732,E$8,FALSE),"")</f>
        <v>152</v>
      </c>
      <c r="F143" s="16">
        <f>IFERROR(VLOOKUP($A143,'CONCENTRADO DE CLAVES'!$H$10:$AU$732,F$8,FALSE),"")</f>
        <v>2</v>
      </c>
      <c r="G143" s="16">
        <f>IFERROR(VLOOKUP($A143,'CONCENTRADO DE CLAVES'!$H$10:$AU$732,G$8,FALSE),"")</f>
        <v>5</v>
      </c>
      <c r="H143" s="16">
        <f>IFERROR(VLOOKUP($A143,'CONCENTRADO DE CLAVES'!$H$10:$AU$732,H$8,FALSE),"")</f>
        <v>2</v>
      </c>
      <c r="I143" s="16">
        <f>IFERROR(VLOOKUP($A143,'CONCENTRADO DE CLAVES'!$H$10:$AU$732,I$8,FALSE),"")</f>
        <v>3</v>
      </c>
      <c r="J143" s="16">
        <f>IFERROR(VLOOKUP($A143,'CONCENTRADO DE CLAVES'!$H$10:$AU$732,J$8,FALSE),"")</f>
        <v>3</v>
      </c>
      <c r="K143" s="16" t="str">
        <f>IFERROR(VLOOKUP($A143,'CONCENTRADO DE CLAVES'!$H$10:$AU$732,K$8,FALSE),"")</f>
        <v>E</v>
      </c>
      <c r="L143" s="16">
        <f>IFERROR(VLOOKUP($A143,'CONCENTRADO DE CLAVES'!$H$10:$AU$732,L$8,FALSE),"")</f>
        <v>150</v>
      </c>
      <c r="M143" s="16">
        <f>IFERROR(VLOOKUP($A143,'CONCENTRADO DE CLAVES'!$H$10:$AU$732,M$8,FALSE),"")</f>
        <v>1</v>
      </c>
      <c r="N143" s="16">
        <f>IFERROR(VLOOKUP($A143,'CONCENTRADO DE CLAVES'!$H$10:$AU$732,N$8,FALSE),"")</f>
        <v>4152</v>
      </c>
      <c r="O143" s="16">
        <f>IFERROR(VLOOKUP($A143,'CONCENTRADO DE CLAVES'!$H$10:$AU$732,O$8,FALSE),"")</f>
        <v>0</v>
      </c>
      <c r="P143" s="16">
        <f>IFERROR(VLOOKUP($A143,'CONCENTRADO DE CLAVES'!$H$10:$AU$732,P$8,FALSE),"")</f>
        <v>5</v>
      </c>
      <c r="Q143" s="16">
        <f>IFERROR(VLOOKUP($A143,'CONCENTRADO DE CLAVES'!$H$10:$AU$732,Q$8,FALSE),"")</f>
        <v>76214</v>
      </c>
      <c r="R143" s="16">
        <f>IFERROR(VLOOKUP($A143,'CONCENTRADO DE CLAVES'!$H$10:$AU$732,R$8,FALSE),"")</f>
        <v>1</v>
      </c>
      <c r="S143" s="16">
        <f>IFERROR(VLOOKUP($A143,'CONCENTRADO DE CLAVES'!$H$10:$AU$732,S$8,FALSE),"")</f>
        <v>4</v>
      </c>
      <c r="T143" s="16">
        <f>IFERROR(VLOOKUP($A143,'CONCENTRADO DE CLAVES'!$H$10:$AU$732,T$8,FALSE),"")</f>
        <v>105</v>
      </c>
      <c r="U143" s="98" t="str">
        <f>IFERROR(VLOOKUP($A143,'CONCENTRADO DE CLAVES'!$H$10:$AU$732,U$8,FALSE),"")</f>
        <v>21121040110015225233E15001415200576214104105</v>
      </c>
      <c r="V143" s="31" t="str">
        <f>IFERROR(VLOOKUP($A143,'CONCENTRADO DE CLAVES'!$H$10:$AU$732,V$8,FALSE),"")</f>
        <v>COBAEJ</v>
      </c>
      <c r="W143" s="13">
        <f>IFERROR(VLOOKUP($A143,'CONCENTRADO DE CLAVES'!$H$10:$AU$732,W$8,FALSE),"")</f>
        <v>0</v>
      </c>
      <c r="X143" s="13">
        <f>IFERROR(VLOOKUP($A143,'CONCENTRADO DE CLAVES'!$H$10:$AU$732,X$8,FALSE),"")</f>
        <v>0</v>
      </c>
      <c r="Y143" s="13">
        <f>IFERROR(VLOOKUP($A143,'CONCENTRADO DE CLAVES'!$H$10:$AU$732,Y$8,FALSE),"")</f>
        <v>0</v>
      </c>
      <c r="Z143" s="37">
        <f>IFERROR(VLOOKUP($A143,'CONCENTRADO DE CLAVES'!$H$10:$AU$732,Z$8,FALSE),"")</f>
        <v>0</v>
      </c>
      <c r="AA143" s="13">
        <f>IFERROR(VLOOKUP($A143,'CONCENTRADO DE CLAVES'!$H$10:$AU$732,AA$8,FALSE),"")</f>
        <v>0</v>
      </c>
      <c r="AB143" s="13">
        <f>IFERROR(VLOOKUP($A143,'CONCENTRADO DE CLAVES'!$H$10:$AU$732,AB$8,FALSE),"")</f>
        <v>0</v>
      </c>
      <c r="AC143" s="13">
        <f>IFERROR(VLOOKUP($A143,'CONCENTRADO DE CLAVES'!$H$10:$AU$732,AC$8,FALSE),"")</f>
        <v>0</v>
      </c>
      <c r="AD143" s="37">
        <f>IFERROR(VLOOKUP($A143,'CONCENTRADO DE CLAVES'!$H$10:$AU$732,AD$8,FALSE),"")</f>
        <v>0</v>
      </c>
      <c r="AE143" s="13">
        <f>IFERROR(VLOOKUP($A143,'CONCENTRADO DE CLAVES'!$H$10:$AU$732,AE$8,FALSE),"")</f>
        <v>625</v>
      </c>
      <c r="AF143" s="13">
        <f>IFERROR(VLOOKUP($A143,'CONCENTRADO DE CLAVES'!$H$10:$AU$732,AF$8,FALSE),"")</f>
        <v>0</v>
      </c>
      <c r="AG143" s="13">
        <f>IFERROR(VLOOKUP($A143,'CONCENTRADO DE CLAVES'!$H$10:$AU$732,AG$8,FALSE),"")</f>
        <v>0</v>
      </c>
      <c r="AH143" s="37">
        <f>IFERROR(VLOOKUP($A143,'CONCENTRADO DE CLAVES'!$H$10:$AU$732,AH$8,FALSE),"")</f>
        <v>625</v>
      </c>
      <c r="AI143" s="13">
        <f>IFERROR(VLOOKUP($A143,'CONCENTRADO DE CLAVES'!$H$10:$AU$732,AI$8,FALSE),"")</f>
        <v>0</v>
      </c>
      <c r="AJ143" s="13">
        <f>IFERROR(VLOOKUP($A143,'CONCENTRADO DE CLAVES'!$H$10:$AU$732,AJ$8,FALSE),"")</f>
        <v>0</v>
      </c>
      <c r="AK143" s="13">
        <f>IFERROR(VLOOKUP($A143,'CONCENTRADO DE CLAVES'!$H$10:$AU$732,AK$8,FALSE),"")</f>
        <v>0</v>
      </c>
      <c r="AL143" s="37">
        <f>IFERROR(VLOOKUP($A143,'CONCENTRADO DE CLAVES'!$H$10:$AU$732,AL$8,FALSE),"")</f>
        <v>0</v>
      </c>
      <c r="AM143" s="69">
        <f>IFERROR(VLOOKUP($A143,'CONCENTRADO DE CLAVES'!$H$10:$AU$732,AM$8,FALSE),"")</f>
        <v>625</v>
      </c>
    </row>
    <row r="144" spans="1:39" x14ac:dyDescent="0.25">
      <c r="A144" s="15">
        <v>135</v>
      </c>
      <c r="B144" s="16" t="str">
        <f>IFERROR(VLOOKUP($A144,'CONCENTRADO DE CLAVES'!$H$10:$AU$732,B$8,FALSE),"")</f>
        <v>21121</v>
      </c>
      <c r="C144" s="16">
        <f>IFERROR(VLOOKUP($A144,'CONCENTRADO DE CLAVES'!$H$10:$AU$732,C$8,FALSE),"")</f>
        <v>4</v>
      </c>
      <c r="D144" s="16">
        <f>IFERROR(VLOOKUP($A144,'CONCENTRADO DE CLAVES'!$H$10:$AU$732,D$8,FALSE),"")</f>
        <v>11</v>
      </c>
      <c r="E144" s="16">
        <f>IFERROR(VLOOKUP($A144,'CONCENTRADO DE CLAVES'!$H$10:$AU$732,E$8,FALSE),"")</f>
        <v>152</v>
      </c>
      <c r="F144" s="16">
        <f>IFERROR(VLOOKUP($A144,'CONCENTRADO DE CLAVES'!$H$10:$AU$732,F$8,FALSE),"")</f>
        <v>2</v>
      </c>
      <c r="G144" s="16">
        <f>IFERROR(VLOOKUP($A144,'CONCENTRADO DE CLAVES'!$H$10:$AU$732,G$8,FALSE),"")</f>
        <v>5</v>
      </c>
      <c r="H144" s="16">
        <f>IFERROR(VLOOKUP($A144,'CONCENTRADO DE CLAVES'!$H$10:$AU$732,H$8,FALSE),"")</f>
        <v>2</v>
      </c>
      <c r="I144" s="16">
        <f>IFERROR(VLOOKUP($A144,'CONCENTRADO DE CLAVES'!$H$10:$AU$732,I$8,FALSE),"")</f>
        <v>3</v>
      </c>
      <c r="J144" s="16">
        <f>IFERROR(VLOOKUP($A144,'CONCENTRADO DE CLAVES'!$H$10:$AU$732,J$8,FALSE),"")</f>
        <v>3</v>
      </c>
      <c r="K144" s="16" t="str">
        <f>IFERROR(VLOOKUP($A144,'CONCENTRADO DE CLAVES'!$H$10:$AU$732,K$8,FALSE),"")</f>
        <v>E</v>
      </c>
      <c r="L144" s="16">
        <f>IFERROR(VLOOKUP($A144,'CONCENTRADO DE CLAVES'!$H$10:$AU$732,L$8,FALSE),"")</f>
        <v>150</v>
      </c>
      <c r="M144" s="16">
        <f>IFERROR(VLOOKUP($A144,'CONCENTRADO DE CLAVES'!$H$10:$AU$732,M$8,FALSE),"")</f>
        <v>1</v>
      </c>
      <c r="N144" s="16">
        <f>IFERROR(VLOOKUP($A144,'CONCENTRADO DE CLAVES'!$H$10:$AU$732,N$8,FALSE),"")</f>
        <v>4152</v>
      </c>
      <c r="O144" s="16">
        <f>IFERROR(VLOOKUP($A144,'CONCENTRADO DE CLAVES'!$H$10:$AU$732,O$8,FALSE),"")</f>
        <v>0</v>
      </c>
      <c r="P144" s="16">
        <f>IFERROR(VLOOKUP($A144,'CONCENTRADO DE CLAVES'!$H$10:$AU$732,P$8,FALSE),"")</f>
        <v>5</v>
      </c>
      <c r="Q144" s="16">
        <f>IFERROR(VLOOKUP($A144,'CONCENTRADO DE CLAVES'!$H$10:$AU$732,Q$8,FALSE),"")</f>
        <v>76214</v>
      </c>
      <c r="R144" s="16">
        <f>IFERROR(VLOOKUP($A144,'CONCENTRADO DE CLAVES'!$H$10:$AU$732,R$8,FALSE),"")</f>
        <v>1</v>
      </c>
      <c r="S144" s="16">
        <f>IFERROR(VLOOKUP($A144,'CONCENTRADO DE CLAVES'!$H$10:$AU$732,S$8,FALSE),"")</f>
        <v>4</v>
      </c>
      <c r="T144" s="16">
        <f>IFERROR(VLOOKUP($A144,'CONCENTRADO DE CLAVES'!$H$10:$AU$732,T$8,FALSE),"")</f>
        <v>123</v>
      </c>
      <c r="U144" s="98" t="str">
        <f>IFERROR(VLOOKUP($A144,'CONCENTRADO DE CLAVES'!$H$10:$AU$732,U$8,FALSE),"")</f>
        <v>21121040110015225233E15001415200576214104123</v>
      </c>
      <c r="V144" s="31" t="str">
        <f>IFERROR(VLOOKUP($A144,'CONCENTRADO DE CLAVES'!$H$10:$AU$732,V$8,FALSE),"")</f>
        <v>COBAEJ</v>
      </c>
      <c r="W144" s="13">
        <f>IFERROR(VLOOKUP($A144,'CONCENTRADO DE CLAVES'!$H$10:$AU$732,W$8,FALSE),"")</f>
        <v>0</v>
      </c>
      <c r="X144" s="13">
        <f>IFERROR(VLOOKUP($A144,'CONCENTRADO DE CLAVES'!$H$10:$AU$732,X$8,FALSE),"")</f>
        <v>0</v>
      </c>
      <c r="Y144" s="13">
        <f>IFERROR(VLOOKUP($A144,'CONCENTRADO DE CLAVES'!$H$10:$AU$732,Y$8,FALSE),"")</f>
        <v>0</v>
      </c>
      <c r="Z144" s="37">
        <f>IFERROR(VLOOKUP($A144,'CONCENTRADO DE CLAVES'!$H$10:$AU$732,Z$8,FALSE),"")</f>
        <v>0</v>
      </c>
      <c r="AA144" s="13">
        <f>IFERROR(VLOOKUP($A144,'CONCENTRADO DE CLAVES'!$H$10:$AU$732,AA$8,FALSE),"")</f>
        <v>0</v>
      </c>
      <c r="AB144" s="13">
        <f>IFERROR(VLOOKUP($A144,'CONCENTRADO DE CLAVES'!$H$10:$AU$732,AB$8,FALSE),"")</f>
        <v>0</v>
      </c>
      <c r="AC144" s="13">
        <f>IFERROR(VLOOKUP($A144,'CONCENTRADO DE CLAVES'!$H$10:$AU$732,AC$8,FALSE),"")</f>
        <v>0</v>
      </c>
      <c r="AD144" s="37">
        <f>IFERROR(VLOOKUP($A144,'CONCENTRADO DE CLAVES'!$H$10:$AU$732,AD$8,FALSE),"")</f>
        <v>0</v>
      </c>
      <c r="AE144" s="13">
        <f>IFERROR(VLOOKUP($A144,'CONCENTRADO DE CLAVES'!$H$10:$AU$732,AE$8,FALSE),"")</f>
        <v>1250</v>
      </c>
      <c r="AF144" s="13">
        <f>IFERROR(VLOOKUP($A144,'CONCENTRADO DE CLAVES'!$H$10:$AU$732,AF$8,FALSE),"")</f>
        <v>0</v>
      </c>
      <c r="AG144" s="13">
        <f>IFERROR(VLOOKUP($A144,'CONCENTRADO DE CLAVES'!$H$10:$AU$732,AG$8,FALSE),"")</f>
        <v>0</v>
      </c>
      <c r="AH144" s="37">
        <f>IFERROR(VLOOKUP($A144,'CONCENTRADO DE CLAVES'!$H$10:$AU$732,AH$8,FALSE),"")</f>
        <v>1250</v>
      </c>
      <c r="AI144" s="13">
        <f>IFERROR(VLOOKUP($A144,'CONCENTRADO DE CLAVES'!$H$10:$AU$732,AI$8,FALSE),"")</f>
        <v>0</v>
      </c>
      <c r="AJ144" s="13">
        <f>IFERROR(VLOOKUP($A144,'CONCENTRADO DE CLAVES'!$H$10:$AU$732,AJ$8,FALSE),"")</f>
        <v>0</v>
      </c>
      <c r="AK144" s="13">
        <f>IFERROR(VLOOKUP($A144,'CONCENTRADO DE CLAVES'!$H$10:$AU$732,AK$8,FALSE),"")</f>
        <v>0</v>
      </c>
      <c r="AL144" s="37">
        <f>IFERROR(VLOOKUP($A144,'CONCENTRADO DE CLAVES'!$H$10:$AU$732,AL$8,FALSE),"")</f>
        <v>0</v>
      </c>
      <c r="AM144" s="69">
        <f>IFERROR(VLOOKUP($A144,'CONCENTRADO DE CLAVES'!$H$10:$AU$732,AM$8,FALSE),"")</f>
        <v>1250</v>
      </c>
    </row>
    <row r="145" spans="1:39" x14ac:dyDescent="0.25">
      <c r="A145" s="15">
        <v>136</v>
      </c>
      <c r="B145" s="16" t="str">
        <f>IFERROR(VLOOKUP($A145,'CONCENTRADO DE CLAVES'!$H$10:$AU$732,B$8,FALSE),"")</f>
        <v>21121</v>
      </c>
      <c r="C145" s="16">
        <f>IFERROR(VLOOKUP($A145,'CONCENTRADO DE CLAVES'!$H$10:$AU$732,C$8,FALSE),"")</f>
        <v>4</v>
      </c>
      <c r="D145" s="16">
        <f>IFERROR(VLOOKUP($A145,'CONCENTRADO DE CLAVES'!$H$10:$AU$732,D$8,FALSE),"")</f>
        <v>11</v>
      </c>
      <c r="E145" s="16">
        <f>IFERROR(VLOOKUP($A145,'CONCENTRADO DE CLAVES'!$H$10:$AU$732,E$8,FALSE),"")</f>
        <v>152</v>
      </c>
      <c r="F145" s="16">
        <f>IFERROR(VLOOKUP($A145,'CONCENTRADO DE CLAVES'!$H$10:$AU$732,F$8,FALSE),"")</f>
        <v>2</v>
      </c>
      <c r="G145" s="16">
        <f>IFERROR(VLOOKUP($A145,'CONCENTRADO DE CLAVES'!$H$10:$AU$732,G$8,FALSE),"")</f>
        <v>5</v>
      </c>
      <c r="H145" s="16">
        <f>IFERROR(VLOOKUP($A145,'CONCENTRADO DE CLAVES'!$H$10:$AU$732,H$8,FALSE),"")</f>
        <v>2</v>
      </c>
      <c r="I145" s="16">
        <f>IFERROR(VLOOKUP($A145,'CONCENTRADO DE CLAVES'!$H$10:$AU$732,I$8,FALSE),"")</f>
        <v>3</v>
      </c>
      <c r="J145" s="16">
        <f>IFERROR(VLOOKUP($A145,'CONCENTRADO DE CLAVES'!$H$10:$AU$732,J$8,FALSE),"")</f>
        <v>3</v>
      </c>
      <c r="K145" s="16" t="str">
        <f>IFERROR(VLOOKUP($A145,'CONCENTRADO DE CLAVES'!$H$10:$AU$732,K$8,FALSE),"")</f>
        <v>E</v>
      </c>
      <c r="L145" s="16">
        <f>IFERROR(VLOOKUP($A145,'CONCENTRADO DE CLAVES'!$H$10:$AU$732,L$8,FALSE),"")</f>
        <v>150</v>
      </c>
      <c r="M145" s="16">
        <f>IFERROR(VLOOKUP($A145,'CONCENTRADO DE CLAVES'!$H$10:$AU$732,M$8,FALSE),"")</f>
        <v>1</v>
      </c>
      <c r="N145" s="16">
        <f>IFERROR(VLOOKUP($A145,'CONCENTRADO DE CLAVES'!$H$10:$AU$732,N$8,FALSE),"")</f>
        <v>4152</v>
      </c>
      <c r="O145" s="16">
        <f>IFERROR(VLOOKUP($A145,'CONCENTRADO DE CLAVES'!$H$10:$AU$732,O$8,FALSE),"")</f>
        <v>0</v>
      </c>
      <c r="P145" s="16">
        <f>IFERROR(VLOOKUP($A145,'CONCENTRADO DE CLAVES'!$H$10:$AU$732,P$8,FALSE),"")</f>
        <v>5</v>
      </c>
      <c r="Q145" s="16">
        <f>IFERROR(VLOOKUP($A145,'CONCENTRADO DE CLAVES'!$H$10:$AU$732,Q$8,FALSE),"")</f>
        <v>76214</v>
      </c>
      <c r="R145" s="16">
        <f>IFERROR(VLOOKUP($A145,'CONCENTRADO DE CLAVES'!$H$10:$AU$732,R$8,FALSE),"")</f>
        <v>1</v>
      </c>
      <c r="S145" s="16">
        <f>IFERROR(VLOOKUP($A145,'CONCENTRADO DE CLAVES'!$H$10:$AU$732,S$8,FALSE),"")</f>
        <v>11</v>
      </c>
      <c r="T145" s="16">
        <f>IFERROR(VLOOKUP($A145,'CONCENTRADO DE CLAVES'!$H$10:$AU$732,T$8,FALSE),"")</f>
        <v>24</v>
      </c>
      <c r="U145" s="98" t="str">
        <f>IFERROR(VLOOKUP($A145,'CONCENTRADO DE CLAVES'!$H$10:$AU$732,U$8,FALSE),"")</f>
        <v>21121040110015225233E15001415200576214111024</v>
      </c>
      <c r="V145" s="31" t="str">
        <f>IFERROR(VLOOKUP($A145,'CONCENTRADO DE CLAVES'!$H$10:$AU$732,V$8,FALSE),"")</f>
        <v>COBAEJ</v>
      </c>
      <c r="W145" s="13">
        <f>IFERROR(VLOOKUP($A145,'CONCENTRADO DE CLAVES'!$H$10:$AU$732,W$8,FALSE),"")</f>
        <v>0</v>
      </c>
      <c r="X145" s="13">
        <f>IFERROR(VLOOKUP($A145,'CONCENTRADO DE CLAVES'!$H$10:$AU$732,X$8,FALSE),"")</f>
        <v>0</v>
      </c>
      <c r="Y145" s="13">
        <f>IFERROR(VLOOKUP($A145,'CONCENTRADO DE CLAVES'!$H$10:$AU$732,Y$8,FALSE),"")</f>
        <v>0</v>
      </c>
      <c r="Z145" s="37">
        <f>IFERROR(VLOOKUP($A145,'CONCENTRADO DE CLAVES'!$H$10:$AU$732,Z$8,FALSE),"")</f>
        <v>0</v>
      </c>
      <c r="AA145" s="13">
        <f>IFERROR(VLOOKUP($A145,'CONCENTRADO DE CLAVES'!$H$10:$AU$732,AA$8,FALSE),"")</f>
        <v>0</v>
      </c>
      <c r="AB145" s="13">
        <f>IFERROR(VLOOKUP($A145,'CONCENTRADO DE CLAVES'!$H$10:$AU$732,AB$8,FALSE),"")</f>
        <v>0</v>
      </c>
      <c r="AC145" s="13">
        <f>IFERROR(VLOOKUP($A145,'CONCENTRADO DE CLAVES'!$H$10:$AU$732,AC$8,FALSE),"")</f>
        <v>0</v>
      </c>
      <c r="AD145" s="37">
        <f>IFERROR(VLOOKUP($A145,'CONCENTRADO DE CLAVES'!$H$10:$AU$732,AD$8,FALSE),"")</f>
        <v>0</v>
      </c>
      <c r="AE145" s="13">
        <f>IFERROR(VLOOKUP($A145,'CONCENTRADO DE CLAVES'!$H$10:$AU$732,AE$8,FALSE),"")</f>
        <v>1250</v>
      </c>
      <c r="AF145" s="13">
        <f>IFERROR(VLOOKUP($A145,'CONCENTRADO DE CLAVES'!$H$10:$AU$732,AF$8,FALSE),"")</f>
        <v>0</v>
      </c>
      <c r="AG145" s="13">
        <f>IFERROR(VLOOKUP($A145,'CONCENTRADO DE CLAVES'!$H$10:$AU$732,AG$8,FALSE),"")</f>
        <v>0</v>
      </c>
      <c r="AH145" s="37">
        <f>IFERROR(VLOOKUP($A145,'CONCENTRADO DE CLAVES'!$H$10:$AU$732,AH$8,FALSE),"")</f>
        <v>1250</v>
      </c>
      <c r="AI145" s="13">
        <f>IFERROR(VLOOKUP($A145,'CONCENTRADO DE CLAVES'!$H$10:$AU$732,AI$8,FALSE),"")</f>
        <v>0</v>
      </c>
      <c r="AJ145" s="13">
        <f>IFERROR(VLOOKUP($A145,'CONCENTRADO DE CLAVES'!$H$10:$AU$732,AJ$8,FALSE),"")</f>
        <v>0</v>
      </c>
      <c r="AK145" s="13">
        <f>IFERROR(VLOOKUP($A145,'CONCENTRADO DE CLAVES'!$H$10:$AU$732,AK$8,FALSE),"")</f>
        <v>0</v>
      </c>
      <c r="AL145" s="37">
        <f>IFERROR(VLOOKUP($A145,'CONCENTRADO DE CLAVES'!$H$10:$AU$732,AL$8,FALSE),"")</f>
        <v>0</v>
      </c>
      <c r="AM145" s="69">
        <f>IFERROR(VLOOKUP($A145,'CONCENTRADO DE CLAVES'!$H$10:$AU$732,AM$8,FALSE),"")</f>
        <v>1250</v>
      </c>
    </row>
    <row r="146" spans="1:39" x14ac:dyDescent="0.25">
      <c r="A146" s="15">
        <v>137</v>
      </c>
      <c r="B146" s="16" t="str">
        <f>IFERROR(VLOOKUP($A146,'CONCENTRADO DE CLAVES'!$H$10:$AU$732,B$8,FALSE),"")</f>
        <v>21121</v>
      </c>
      <c r="C146" s="16">
        <f>IFERROR(VLOOKUP($A146,'CONCENTRADO DE CLAVES'!$H$10:$AU$732,C$8,FALSE),"")</f>
        <v>4</v>
      </c>
      <c r="D146" s="16">
        <f>IFERROR(VLOOKUP($A146,'CONCENTRADO DE CLAVES'!$H$10:$AU$732,D$8,FALSE),"")</f>
        <v>11</v>
      </c>
      <c r="E146" s="16">
        <f>IFERROR(VLOOKUP($A146,'CONCENTRADO DE CLAVES'!$H$10:$AU$732,E$8,FALSE),"")</f>
        <v>152</v>
      </c>
      <c r="F146" s="16">
        <f>IFERROR(VLOOKUP($A146,'CONCENTRADO DE CLAVES'!$H$10:$AU$732,F$8,FALSE),"")</f>
        <v>2</v>
      </c>
      <c r="G146" s="16">
        <f>IFERROR(VLOOKUP($A146,'CONCENTRADO DE CLAVES'!$H$10:$AU$732,G$8,FALSE),"")</f>
        <v>5</v>
      </c>
      <c r="H146" s="16">
        <f>IFERROR(VLOOKUP($A146,'CONCENTRADO DE CLAVES'!$H$10:$AU$732,H$8,FALSE),"")</f>
        <v>2</v>
      </c>
      <c r="I146" s="16">
        <f>IFERROR(VLOOKUP($A146,'CONCENTRADO DE CLAVES'!$H$10:$AU$732,I$8,FALSE),"")</f>
        <v>3</v>
      </c>
      <c r="J146" s="16">
        <f>IFERROR(VLOOKUP($A146,'CONCENTRADO DE CLAVES'!$H$10:$AU$732,J$8,FALSE),"")</f>
        <v>3</v>
      </c>
      <c r="K146" s="16" t="str">
        <f>IFERROR(VLOOKUP($A146,'CONCENTRADO DE CLAVES'!$H$10:$AU$732,K$8,FALSE),"")</f>
        <v>E</v>
      </c>
      <c r="L146" s="16">
        <f>IFERROR(VLOOKUP($A146,'CONCENTRADO DE CLAVES'!$H$10:$AU$732,L$8,FALSE),"")</f>
        <v>150</v>
      </c>
      <c r="M146" s="16">
        <f>IFERROR(VLOOKUP($A146,'CONCENTRADO DE CLAVES'!$H$10:$AU$732,M$8,FALSE),"")</f>
        <v>1</v>
      </c>
      <c r="N146" s="16">
        <f>IFERROR(VLOOKUP($A146,'CONCENTRADO DE CLAVES'!$H$10:$AU$732,N$8,FALSE),"")</f>
        <v>4152</v>
      </c>
      <c r="O146" s="16">
        <f>IFERROR(VLOOKUP($A146,'CONCENTRADO DE CLAVES'!$H$10:$AU$732,O$8,FALSE),"")</f>
        <v>0</v>
      </c>
      <c r="P146" s="16">
        <f>IFERROR(VLOOKUP($A146,'CONCENTRADO DE CLAVES'!$H$10:$AU$732,P$8,FALSE),"")</f>
        <v>5</v>
      </c>
      <c r="Q146" s="16">
        <f>IFERROR(VLOOKUP($A146,'CONCENTRADO DE CLAVES'!$H$10:$AU$732,Q$8,FALSE),"")</f>
        <v>76214</v>
      </c>
      <c r="R146" s="16">
        <f>IFERROR(VLOOKUP($A146,'CONCENTRADO DE CLAVES'!$H$10:$AU$732,R$8,FALSE),"")</f>
        <v>1</v>
      </c>
      <c r="S146" s="16">
        <f>IFERROR(VLOOKUP($A146,'CONCENTRADO DE CLAVES'!$H$10:$AU$732,S$8,FALSE),"")</f>
        <v>9</v>
      </c>
      <c r="T146" s="16">
        <f>IFERROR(VLOOKUP($A146,'CONCENTRADO DE CLAVES'!$H$10:$AU$732,T$8,FALSE),"")</f>
        <v>80</v>
      </c>
      <c r="U146" s="98" t="str">
        <f>IFERROR(VLOOKUP($A146,'CONCENTRADO DE CLAVES'!$H$10:$AU$732,U$8,FALSE),"")</f>
        <v>21121040110015225233E15001415200576214109080</v>
      </c>
      <c r="V146" s="31" t="str">
        <f>IFERROR(VLOOKUP($A146,'CONCENTRADO DE CLAVES'!$H$10:$AU$732,V$8,FALSE),"")</f>
        <v>COBAEJ</v>
      </c>
      <c r="W146" s="13">
        <f>IFERROR(VLOOKUP($A146,'CONCENTRADO DE CLAVES'!$H$10:$AU$732,W$8,FALSE),"")</f>
        <v>0</v>
      </c>
      <c r="X146" s="13">
        <f>IFERROR(VLOOKUP($A146,'CONCENTRADO DE CLAVES'!$H$10:$AU$732,X$8,FALSE),"")</f>
        <v>0</v>
      </c>
      <c r="Y146" s="13">
        <f>IFERROR(VLOOKUP($A146,'CONCENTRADO DE CLAVES'!$H$10:$AU$732,Y$8,FALSE),"")</f>
        <v>0</v>
      </c>
      <c r="Z146" s="37">
        <f>IFERROR(VLOOKUP($A146,'CONCENTRADO DE CLAVES'!$H$10:$AU$732,Z$8,FALSE),"")</f>
        <v>0</v>
      </c>
      <c r="AA146" s="13">
        <f>IFERROR(VLOOKUP($A146,'CONCENTRADO DE CLAVES'!$H$10:$AU$732,AA$8,FALSE),"")</f>
        <v>0</v>
      </c>
      <c r="AB146" s="13">
        <f>IFERROR(VLOOKUP($A146,'CONCENTRADO DE CLAVES'!$H$10:$AU$732,AB$8,FALSE),"")</f>
        <v>0</v>
      </c>
      <c r="AC146" s="13">
        <f>IFERROR(VLOOKUP($A146,'CONCENTRADO DE CLAVES'!$H$10:$AU$732,AC$8,FALSE),"")</f>
        <v>0</v>
      </c>
      <c r="AD146" s="37">
        <f>IFERROR(VLOOKUP($A146,'CONCENTRADO DE CLAVES'!$H$10:$AU$732,AD$8,FALSE),"")</f>
        <v>0</v>
      </c>
      <c r="AE146" s="13">
        <f>IFERROR(VLOOKUP($A146,'CONCENTRADO DE CLAVES'!$H$10:$AU$732,AE$8,FALSE),"")</f>
        <v>1250</v>
      </c>
      <c r="AF146" s="13">
        <f>IFERROR(VLOOKUP($A146,'CONCENTRADO DE CLAVES'!$H$10:$AU$732,AF$8,FALSE),"")</f>
        <v>0</v>
      </c>
      <c r="AG146" s="13">
        <f>IFERROR(VLOOKUP($A146,'CONCENTRADO DE CLAVES'!$H$10:$AU$732,AG$8,FALSE),"")</f>
        <v>0</v>
      </c>
      <c r="AH146" s="37">
        <f>IFERROR(VLOOKUP($A146,'CONCENTRADO DE CLAVES'!$H$10:$AU$732,AH$8,FALSE),"")</f>
        <v>1250</v>
      </c>
      <c r="AI146" s="13">
        <f>IFERROR(VLOOKUP($A146,'CONCENTRADO DE CLAVES'!$H$10:$AU$732,AI$8,FALSE),"")</f>
        <v>0</v>
      </c>
      <c r="AJ146" s="13">
        <f>IFERROR(VLOOKUP($A146,'CONCENTRADO DE CLAVES'!$H$10:$AU$732,AJ$8,FALSE),"")</f>
        <v>0</v>
      </c>
      <c r="AK146" s="13">
        <f>IFERROR(VLOOKUP($A146,'CONCENTRADO DE CLAVES'!$H$10:$AU$732,AK$8,FALSE),"")</f>
        <v>0</v>
      </c>
      <c r="AL146" s="37">
        <f>IFERROR(VLOOKUP($A146,'CONCENTRADO DE CLAVES'!$H$10:$AU$732,AL$8,FALSE),"")</f>
        <v>0</v>
      </c>
      <c r="AM146" s="69">
        <f>IFERROR(VLOOKUP($A146,'CONCENTRADO DE CLAVES'!$H$10:$AU$732,AM$8,FALSE),"")</f>
        <v>1250</v>
      </c>
    </row>
    <row r="147" spans="1:39" x14ac:dyDescent="0.25">
      <c r="A147" s="15">
        <v>138</v>
      </c>
      <c r="B147" s="16" t="str">
        <f>IFERROR(VLOOKUP($A147,'CONCENTRADO DE CLAVES'!$H$10:$AU$732,B$8,FALSE),"")</f>
        <v>21121</v>
      </c>
      <c r="C147" s="16">
        <f>IFERROR(VLOOKUP($A147,'CONCENTRADO DE CLAVES'!$H$10:$AU$732,C$8,FALSE),"")</f>
        <v>4</v>
      </c>
      <c r="D147" s="16">
        <f>IFERROR(VLOOKUP($A147,'CONCENTRADO DE CLAVES'!$H$10:$AU$732,D$8,FALSE),"")</f>
        <v>11</v>
      </c>
      <c r="E147" s="16">
        <f>IFERROR(VLOOKUP($A147,'CONCENTRADO DE CLAVES'!$H$10:$AU$732,E$8,FALSE),"")</f>
        <v>152</v>
      </c>
      <c r="F147" s="16">
        <f>IFERROR(VLOOKUP($A147,'CONCENTRADO DE CLAVES'!$H$10:$AU$732,F$8,FALSE),"")</f>
        <v>2</v>
      </c>
      <c r="G147" s="16">
        <f>IFERROR(VLOOKUP($A147,'CONCENTRADO DE CLAVES'!$H$10:$AU$732,G$8,FALSE),"")</f>
        <v>5</v>
      </c>
      <c r="H147" s="16">
        <f>IFERROR(VLOOKUP($A147,'CONCENTRADO DE CLAVES'!$H$10:$AU$732,H$8,FALSE),"")</f>
        <v>2</v>
      </c>
      <c r="I147" s="16">
        <f>IFERROR(VLOOKUP($A147,'CONCENTRADO DE CLAVES'!$H$10:$AU$732,I$8,FALSE),"")</f>
        <v>3</v>
      </c>
      <c r="J147" s="16">
        <f>IFERROR(VLOOKUP($A147,'CONCENTRADO DE CLAVES'!$H$10:$AU$732,J$8,FALSE),"")</f>
        <v>3</v>
      </c>
      <c r="K147" s="16" t="str">
        <f>IFERROR(VLOOKUP($A147,'CONCENTRADO DE CLAVES'!$H$10:$AU$732,K$8,FALSE),"")</f>
        <v>E</v>
      </c>
      <c r="L147" s="16">
        <f>IFERROR(VLOOKUP($A147,'CONCENTRADO DE CLAVES'!$H$10:$AU$732,L$8,FALSE),"")</f>
        <v>150</v>
      </c>
      <c r="M147" s="16">
        <f>IFERROR(VLOOKUP($A147,'CONCENTRADO DE CLAVES'!$H$10:$AU$732,M$8,FALSE),"")</f>
        <v>1</v>
      </c>
      <c r="N147" s="16">
        <f>IFERROR(VLOOKUP($A147,'CONCENTRADO DE CLAVES'!$H$10:$AU$732,N$8,FALSE),"")</f>
        <v>4152</v>
      </c>
      <c r="O147" s="16">
        <f>IFERROR(VLOOKUP($A147,'CONCENTRADO DE CLAVES'!$H$10:$AU$732,O$8,FALSE),"")</f>
        <v>0</v>
      </c>
      <c r="P147" s="16">
        <f>IFERROR(VLOOKUP($A147,'CONCENTRADO DE CLAVES'!$H$10:$AU$732,P$8,FALSE),"")</f>
        <v>5</v>
      </c>
      <c r="Q147" s="16">
        <f>IFERROR(VLOOKUP($A147,'CONCENTRADO DE CLAVES'!$H$10:$AU$732,Q$8,FALSE),"")</f>
        <v>76214</v>
      </c>
      <c r="R147" s="16">
        <f>IFERROR(VLOOKUP($A147,'CONCENTRADO DE CLAVES'!$H$10:$AU$732,R$8,FALSE),"")</f>
        <v>1</v>
      </c>
      <c r="S147" s="16">
        <f>IFERROR(VLOOKUP($A147,'CONCENTRADO DE CLAVES'!$H$10:$AU$732,S$8,FALSE),"")</f>
        <v>9</v>
      </c>
      <c r="T147" s="16">
        <f>IFERROR(VLOOKUP($A147,'CONCENTRADO DE CLAVES'!$H$10:$AU$732,T$8,FALSE),"")</f>
        <v>20</v>
      </c>
      <c r="U147" s="98" t="str">
        <f>IFERROR(VLOOKUP($A147,'CONCENTRADO DE CLAVES'!$H$10:$AU$732,U$8,FALSE),"")</f>
        <v>21121040110015225233E15001415200576214109020</v>
      </c>
      <c r="V147" s="31" t="str">
        <f>IFERROR(VLOOKUP($A147,'CONCENTRADO DE CLAVES'!$H$10:$AU$732,V$8,FALSE),"")</f>
        <v>COBAEJ</v>
      </c>
      <c r="W147" s="13">
        <f>IFERROR(VLOOKUP($A147,'CONCENTRADO DE CLAVES'!$H$10:$AU$732,W$8,FALSE),"")</f>
        <v>0</v>
      </c>
      <c r="X147" s="13">
        <f>IFERROR(VLOOKUP($A147,'CONCENTRADO DE CLAVES'!$H$10:$AU$732,X$8,FALSE),"")</f>
        <v>0</v>
      </c>
      <c r="Y147" s="13">
        <f>IFERROR(VLOOKUP($A147,'CONCENTRADO DE CLAVES'!$H$10:$AU$732,Y$8,FALSE),"")</f>
        <v>0</v>
      </c>
      <c r="Z147" s="37">
        <f>IFERROR(VLOOKUP($A147,'CONCENTRADO DE CLAVES'!$H$10:$AU$732,Z$8,FALSE),"")</f>
        <v>0</v>
      </c>
      <c r="AA147" s="13">
        <f>IFERROR(VLOOKUP($A147,'CONCENTRADO DE CLAVES'!$H$10:$AU$732,AA$8,FALSE),"")</f>
        <v>0</v>
      </c>
      <c r="AB147" s="13">
        <f>IFERROR(VLOOKUP($A147,'CONCENTRADO DE CLAVES'!$H$10:$AU$732,AB$8,FALSE),"")</f>
        <v>0</v>
      </c>
      <c r="AC147" s="13">
        <f>IFERROR(VLOOKUP($A147,'CONCENTRADO DE CLAVES'!$H$10:$AU$732,AC$8,FALSE),"")</f>
        <v>0</v>
      </c>
      <c r="AD147" s="37">
        <f>IFERROR(VLOOKUP($A147,'CONCENTRADO DE CLAVES'!$H$10:$AU$732,AD$8,FALSE),"")</f>
        <v>0</v>
      </c>
      <c r="AE147" s="13">
        <f>IFERROR(VLOOKUP($A147,'CONCENTRADO DE CLAVES'!$H$10:$AU$732,AE$8,FALSE),"")</f>
        <v>1250</v>
      </c>
      <c r="AF147" s="13">
        <f>IFERROR(VLOOKUP($A147,'CONCENTRADO DE CLAVES'!$H$10:$AU$732,AF$8,FALSE),"")</f>
        <v>0</v>
      </c>
      <c r="AG147" s="13">
        <f>IFERROR(VLOOKUP($A147,'CONCENTRADO DE CLAVES'!$H$10:$AU$732,AG$8,FALSE),"")</f>
        <v>0</v>
      </c>
      <c r="AH147" s="37">
        <f>IFERROR(VLOOKUP($A147,'CONCENTRADO DE CLAVES'!$H$10:$AU$732,AH$8,FALSE),"")</f>
        <v>1250</v>
      </c>
      <c r="AI147" s="13">
        <f>IFERROR(VLOOKUP($A147,'CONCENTRADO DE CLAVES'!$H$10:$AU$732,AI$8,FALSE),"")</f>
        <v>0</v>
      </c>
      <c r="AJ147" s="13">
        <f>IFERROR(VLOOKUP($A147,'CONCENTRADO DE CLAVES'!$H$10:$AU$732,AJ$8,FALSE),"")</f>
        <v>0</v>
      </c>
      <c r="AK147" s="13">
        <f>IFERROR(VLOOKUP($A147,'CONCENTRADO DE CLAVES'!$H$10:$AU$732,AK$8,FALSE),"")</f>
        <v>0</v>
      </c>
      <c r="AL147" s="37">
        <f>IFERROR(VLOOKUP($A147,'CONCENTRADO DE CLAVES'!$H$10:$AU$732,AL$8,FALSE),"")</f>
        <v>0</v>
      </c>
      <c r="AM147" s="69">
        <f>IFERROR(VLOOKUP($A147,'CONCENTRADO DE CLAVES'!$H$10:$AU$732,AM$8,FALSE),"")</f>
        <v>1250</v>
      </c>
    </row>
    <row r="148" spans="1:39" x14ac:dyDescent="0.25">
      <c r="A148" s="15">
        <v>139</v>
      </c>
      <c r="B148" s="16" t="str">
        <f>IFERROR(VLOOKUP($A148,'CONCENTRADO DE CLAVES'!$H$10:$AU$732,B$8,FALSE),"")</f>
        <v>21121</v>
      </c>
      <c r="C148" s="16">
        <f>IFERROR(VLOOKUP($A148,'CONCENTRADO DE CLAVES'!$H$10:$AU$732,C$8,FALSE),"")</f>
        <v>4</v>
      </c>
      <c r="D148" s="16">
        <f>IFERROR(VLOOKUP($A148,'CONCENTRADO DE CLAVES'!$H$10:$AU$732,D$8,FALSE),"")</f>
        <v>11</v>
      </c>
      <c r="E148" s="16">
        <f>IFERROR(VLOOKUP($A148,'CONCENTRADO DE CLAVES'!$H$10:$AU$732,E$8,FALSE),"")</f>
        <v>152</v>
      </c>
      <c r="F148" s="16">
        <f>IFERROR(VLOOKUP($A148,'CONCENTRADO DE CLAVES'!$H$10:$AU$732,F$8,FALSE),"")</f>
        <v>2</v>
      </c>
      <c r="G148" s="16">
        <f>IFERROR(VLOOKUP($A148,'CONCENTRADO DE CLAVES'!$H$10:$AU$732,G$8,FALSE),"")</f>
        <v>5</v>
      </c>
      <c r="H148" s="16">
        <f>IFERROR(VLOOKUP($A148,'CONCENTRADO DE CLAVES'!$H$10:$AU$732,H$8,FALSE),"")</f>
        <v>2</v>
      </c>
      <c r="I148" s="16">
        <f>IFERROR(VLOOKUP($A148,'CONCENTRADO DE CLAVES'!$H$10:$AU$732,I$8,FALSE),"")</f>
        <v>3</v>
      </c>
      <c r="J148" s="16">
        <f>IFERROR(VLOOKUP($A148,'CONCENTRADO DE CLAVES'!$H$10:$AU$732,J$8,FALSE),"")</f>
        <v>3</v>
      </c>
      <c r="K148" s="16" t="str">
        <f>IFERROR(VLOOKUP($A148,'CONCENTRADO DE CLAVES'!$H$10:$AU$732,K$8,FALSE),"")</f>
        <v>E</v>
      </c>
      <c r="L148" s="16">
        <f>IFERROR(VLOOKUP($A148,'CONCENTRADO DE CLAVES'!$H$10:$AU$732,L$8,FALSE),"")</f>
        <v>150</v>
      </c>
      <c r="M148" s="16">
        <f>IFERROR(VLOOKUP($A148,'CONCENTRADO DE CLAVES'!$H$10:$AU$732,M$8,FALSE),"")</f>
        <v>1</v>
      </c>
      <c r="N148" s="16">
        <f>IFERROR(VLOOKUP($A148,'CONCENTRADO DE CLAVES'!$H$10:$AU$732,N$8,FALSE),"")</f>
        <v>4152</v>
      </c>
      <c r="O148" s="16">
        <f>IFERROR(VLOOKUP($A148,'CONCENTRADO DE CLAVES'!$H$10:$AU$732,O$8,FALSE),"")</f>
        <v>0</v>
      </c>
      <c r="P148" s="16">
        <f>IFERROR(VLOOKUP($A148,'CONCENTRADO DE CLAVES'!$H$10:$AU$732,P$8,FALSE),"")</f>
        <v>5</v>
      </c>
      <c r="Q148" s="16">
        <f>IFERROR(VLOOKUP($A148,'CONCENTRADO DE CLAVES'!$H$10:$AU$732,Q$8,FALSE),"")</f>
        <v>76214</v>
      </c>
      <c r="R148" s="16">
        <f>IFERROR(VLOOKUP($A148,'CONCENTRADO DE CLAVES'!$H$10:$AU$732,R$8,FALSE),"")</f>
        <v>1</v>
      </c>
      <c r="S148" s="16">
        <f>IFERROR(VLOOKUP($A148,'CONCENTRADO DE CLAVES'!$H$10:$AU$732,S$8,FALSE),"")</f>
        <v>9</v>
      </c>
      <c r="T148" s="16">
        <f>IFERROR(VLOOKUP($A148,'CONCENTRADO DE CLAVES'!$H$10:$AU$732,T$8,FALSE),"")</f>
        <v>84</v>
      </c>
      <c r="U148" s="98" t="str">
        <f>IFERROR(VLOOKUP($A148,'CONCENTRADO DE CLAVES'!$H$10:$AU$732,U$8,FALSE),"")</f>
        <v>21121040110015225233E15001415200576214109084</v>
      </c>
      <c r="V148" s="31" t="str">
        <f>IFERROR(VLOOKUP($A148,'CONCENTRADO DE CLAVES'!$H$10:$AU$732,V$8,FALSE),"")</f>
        <v>COBAEJ</v>
      </c>
      <c r="W148" s="13">
        <f>IFERROR(VLOOKUP($A148,'CONCENTRADO DE CLAVES'!$H$10:$AU$732,W$8,FALSE),"")</f>
        <v>0</v>
      </c>
      <c r="X148" s="13">
        <f>IFERROR(VLOOKUP($A148,'CONCENTRADO DE CLAVES'!$H$10:$AU$732,X$8,FALSE),"")</f>
        <v>0</v>
      </c>
      <c r="Y148" s="13">
        <f>IFERROR(VLOOKUP($A148,'CONCENTRADO DE CLAVES'!$H$10:$AU$732,Y$8,FALSE),"")</f>
        <v>0</v>
      </c>
      <c r="Z148" s="37">
        <f>IFERROR(VLOOKUP($A148,'CONCENTRADO DE CLAVES'!$H$10:$AU$732,Z$8,FALSE),"")</f>
        <v>0</v>
      </c>
      <c r="AA148" s="13">
        <f>IFERROR(VLOOKUP($A148,'CONCENTRADO DE CLAVES'!$H$10:$AU$732,AA$8,FALSE),"")</f>
        <v>0</v>
      </c>
      <c r="AB148" s="13">
        <f>IFERROR(VLOOKUP($A148,'CONCENTRADO DE CLAVES'!$H$10:$AU$732,AB$8,FALSE),"")</f>
        <v>0</v>
      </c>
      <c r="AC148" s="13">
        <f>IFERROR(VLOOKUP($A148,'CONCENTRADO DE CLAVES'!$H$10:$AU$732,AC$8,FALSE),"")</f>
        <v>0</v>
      </c>
      <c r="AD148" s="37">
        <f>IFERROR(VLOOKUP($A148,'CONCENTRADO DE CLAVES'!$H$10:$AU$732,AD$8,FALSE),"")</f>
        <v>0</v>
      </c>
      <c r="AE148" s="13">
        <f>IFERROR(VLOOKUP($A148,'CONCENTRADO DE CLAVES'!$H$10:$AU$732,AE$8,FALSE),"")</f>
        <v>625</v>
      </c>
      <c r="AF148" s="13">
        <f>IFERROR(VLOOKUP($A148,'CONCENTRADO DE CLAVES'!$H$10:$AU$732,AF$8,FALSE),"")</f>
        <v>0</v>
      </c>
      <c r="AG148" s="13">
        <f>IFERROR(VLOOKUP($A148,'CONCENTRADO DE CLAVES'!$H$10:$AU$732,AG$8,FALSE),"")</f>
        <v>0</v>
      </c>
      <c r="AH148" s="37">
        <f>IFERROR(VLOOKUP($A148,'CONCENTRADO DE CLAVES'!$H$10:$AU$732,AH$8,FALSE),"")</f>
        <v>625</v>
      </c>
      <c r="AI148" s="13">
        <f>IFERROR(VLOOKUP($A148,'CONCENTRADO DE CLAVES'!$H$10:$AU$732,AI$8,FALSE),"")</f>
        <v>0</v>
      </c>
      <c r="AJ148" s="13">
        <f>IFERROR(VLOOKUP($A148,'CONCENTRADO DE CLAVES'!$H$10:$AU$732,AJ$8,FALSE),"")</f>
        <v>0</v>
      </c>
      <c r="AK148" s="13">
        <f>IFERROR(VLOOKUP($A148,'CONCENTRADO DE CLAVES'!$H$10:$AU$732,AK$8,FALSE),"")</f>
        <v>0</v>
      </c>
      <c r="AL148" s="37">
        <f>IFERROR(VLOOKUP($A148,'CONCENTRADO DE CLAVES'!$H$10:$AU$732,AL$8,FALSE),"")</f>
        <v>0</v>
      </c>
      <c r="AM148" s="69">
        <f>IFERROR(VLOOKUP($A148,'CONCENTRADO DE CLAVES'!$H$10:$AU$732,AM$8,FALSE),"")</f>
        <v>625</v>
      </c>
    </row>
    <row r="149" spans="1:39" x14ac:dyDescent="0.25">
      <c r="A149" s="15">
        <v>140</v>
      </c>
      <c r="B149" s="16" t="str">
        <f>IFERROR(VLOOKUP($A149,'CONCENTRADO DE CLAVES'!$H$10:$AU$732,B$8,FALSE),"")</f>
        <v>21121</v>
      </c>
      <c r="C149" s="16">
        <f>IFERROR(VLOOKUP($A149,'CONCENTRADO DE CLAVES'!$H$10:$AU$732,C$8,FALSE),"")</f>
        <v>4</v>
      </c>
      <c r="D149" s="16">
        <f>IFERROR(VLOOKUP($A149,'CONCENTRADO DE CLAVES'!$H$10:$AU$732,D$8,FALSE),"")</f>
        <v>11</v>
      </c>
      <c r="E149" s="16">
        <f>IFERROR(VLOOKUP($A149,'CONCENTRADO DE CLAVES'!$H$10:$AU$732,E$8,FALSE),"")</f>
        <v>152</v>
      </c>
      <c r="F149" s="16">
        <f>IFERROR(VLOOKUP($A149,'CONCENTRADO DE CLAVES'!$H$10:$AU$732,F$8,FALSE),"")</f>
        <v>2</v>
      </c>
      <c r="G149" s="16">
        <f>IFERROR(VLOOKUP($A149,'CONCENTRADO DE CLAVES'!$H$10:$AU$732,G$8,FALSE),"")</f>
        <v>5</v>
      </c>
      <c r="H149" s="16">
        <f>IFERROR(VLOOKUP($A149,'CONCENTRADO DE CLAVES'!$H$10:$AU$732,H$8,FALSE),"")</f>
        <v>2</v>
      </c>
      <c r="I149" s="16">
        <f>IFERROR(VLOOKUP($A149,'CONCENTRADO DE CLAVES'!$H$10:$AU$732,I$8,FALSE),"")</f>
        <v>3</v>
      </c>
      <c r="J149" s="16">
        <f>IFERROR(VLOOKUP($A149,'CONCENTRADO DE CLAVES'!$H$10:$AU$732,J$8,FALSE),"")</f>
        <v>3</v>
      </c>
      <c r="K149" s="16" t="str">
        <f>IFERROR(VLOOKUP($A149,'CONCENTRADO DE CLAVES'!$H$10:$AU$732,K$8,FALSE),"")</f>
        <v>E</v>
      </c>
      <c r="L149" s="16">
        <f>IFERROR(VLOOKUP($A149,'CONCENTRADO DE CLAVES'!$H$10:$AU$732,L$8,FALSE),"")</f>
        <v>150</v>
      </c>
      <c r="M149" s="16">
        <f>IFERROR(VLOOKUP($A149,'CONCENTRADO DE CLAVES'!$H$10:$AU$732,M$8,FALSE),"")</f>
        <v>1</v>
      </c>
      <c r="N149" s="16">
        <f>IFERROR(VLOOKUP($A149,'CONCENTRADO DE CLAVES'!$H$10:$AU$732,N$8,FALSE),"")</f>
        <v>4152</v>
      </c>
      <c r="O149" s="16">
        <f>IFERROR(VLOOKUP($A149,'CONCENTRADO DE CLAVES'!$H$10:$AU$732,O$8,FALSE),"")</f>
        <v>0</v>
      </c>
      <c r="P149" s="16">
        <f>IFERROR(VLOOKUP($A149,'CONCENTRADO DE CLAVES'!$H$10:$AU$732,P$8,FALSE),"")</f>
        <v>5</v>
      </c>
      <c r="Q149" s="16">
        <f>IFERROR(VLOOKUP($A149,'CONCENTRADO DE CLAVES'!$H$10:$AU$732,Q$8,FALSE),"")</f>
        <v>76214</v>
      </c>
      <c r="R149" s="16">
        <f>IFERROR(VLOOKUP($A149,'CONCENTRADO DE CLAVES'!$H$10:$AU$732,R$8,FALSE),"")</f>
        <v>1</v>
      </c>
      <c r="S149" s="16">
        <f>IFERROR(VLOOKUP($A149,'CONCENTRADO DE CLAVES'!$H$10:$AU$732,S$8,FALSE),"")</f>
        <v>9</v>
      </c>
      <c r="T149" s="16">
        <f>IFERROR(VLOOKUP($A149,'CONCENTRADO DE CLAVES'!$H$10:$AU$732,T$8,FALSE),"")</f>
        <v>67</v>
      </c>
      <c r="U149" s="98" t="str">
        <f>IFERROR(VLOOKUP($A149,'CONCENTRADO DE CLAVES'!$H$10:$AU$732,U$8,FALSE),"")</f>
        <v>21121040110015225233E15001415200576214109067</v>
      </c>
      <c r="V149" s="31" t="str">
        <f>IFERROR(VLOOKUP($A149,'CONCENTRADO DE CLAVES'!$H$10:$AU$732,V$8,FALSE),"")</f>
        <v>COBAEJ</v>
      </c>
      <c r="W149" s="13">
        <f>IFERROR(VLOOKUP($A149,'CONCENTRADO DE CLAVES'!$H$10:$AU$732,W$8,FALSE),"")</f>
        <v>0</v>
      </c>
      <c r="X149" s="13">
        <f>IFERROR(VLOOKUP($A149,'CONCENTRADO DE CLAVES'!$H$10:$AU$732,X$8,FALSE),"")</f>
        <v>0</v>
      </c>
      <c r="Y149" s="13">
        <f>IFERROR(VLOOKUP($A149,'CONCENTRADO DE CLAVES'!$H$10:$AU$732,Y$8,FALSE),"")</f>
        <v>0</v>
      </c>
      <c r="Z149" s="37">
        <f>IFERROR(VLOOKUP($A149,'CONCENTRADO DE CLAVES'!$H$10:$AU$732,Z$8,FALSE),"")</f>
        <v>0</v>
      </c>
      <c r="AA149" s="13">
        <f>IFERROR(VLOOKUP($A149,'CONCENTRADO DE CLAVES'!$H$10:$AU$732,AA$8,FALSE),"")</f>
        <v>0</v>
      </c>
      <c r="AB149" s="13">
        <f>IFERROR(VLOOKUP($A149,'CONCENTRADO DE CLAVES'!$H$10:$AU$732,AB$8,FALSE),"")</f>
        <v>0</v>
      </c>
      <c r="AC149" s="13">
        <f>IFERROR(VLOOKUP($A149,'CONCENTRADO DE CLAVES'!$H$10:$AU$732,AC$8,FALSE),"")</f>
        <v>0</v>
      </c>
      <c r="AD149" s="37">
        <f>IFERROR(VLOOKUP($A149,'CONCENTRADO DE CLAVES'!$H$10:$AU$732,AD$8,FALSE),"")</f>
        <v>0</v>
      </c>
      <c r="AE149" s="13">
        <f>IFERROR(VLOOKUP($A149,'CONCENTRADO DE CLAVES'!$H$10:$AU$732,AE$8,FALSE),"")</f>
        <v>1250</v>
      </c>
      <c r="AF149" s="13">
        <f>IFERROR(VLOOKUP($A149,'CONCENTRADO DE CLAVES'!$H$10:$AU$732,AF$8,FALSE),"")</f>
        <v>0</v>
      </c>
      <c r="AG149" s="13">
        <f>IFERROR(VLOOKUP($A149,'CONCENTRADO DE CLAVES'!$H$10:$AU$732,AG$8,FALSE),"")</f>
        <v>0</v>
      </c>
      <c r="AH149" s="37">
        <f>IFERROR(VLOOKUP($A149,'CONCENTRADO DE CLAVES'!$H$10:$AU$732,AH$8,FALSE),"")</f>
        <v>1250</v>
      </c>
      <c r="AI149" s="13">
        <f>IFERROR(VLOOKUP($A149,'CONCENTRADO DE CLAVES'!$H$10:$AU$732,AI$8,FALSE),"")</f>
        <v>0</v>
      </c>
      <c r="AJ149" s="13">
        <f>IFERROR(VLOOKUP($A149,'CONCENTRADO DE CLAVES'!$H$10:$AU$732,AJ$8,FALSE),"")</f>
        <v>0</v>
      </c>
      <c r="AK149" s="13">
        <f>IFERROR(VLOOKUP($A149,'CONCENTRADO DE CLAVES'!$H$10:$AU$732,AK$8,FALSE),"")</f>
        <v>0</v>
      </c>
      <c r="AL149" s="37">
        <f>IFERROR(VLOOKUP($A149,'CONCENTRADO DE CLAVES'!$H$10:$AU$732,AL$8,FALSE),"")</f>
        <v>0</v>
      </c>
      <c r="AM149" s="69">
        <f>IFERROR(VLOOKUP($A149,'CONCENTRADO DE CLAVES'!$H$10:$AU$732,AM$8,FALSE),"")</f>
        <v>1250</v>
      </c>
    </row>
    <row r="150" spans="1:39" x14ac:dyDescent="0.25">
      <c r="A150" s="15">
        <v>141</v>
      </c>
      <c r="B150" s="16" t="str">
        <f>IFERROR(VLOOKUP($A150,'CONCENTRADO DE CLAVES'!$H$10:$AU$732,B$8,FALSE),"")</f>
        <v>21121</v>
      </c>
      <c r="C150" s="16">
        <f>IFERROR(VLOOKUP($A150,'CONCENTRADO DE CLAVES'!$H$10:$AU$732,C$8,FALSE),"")</f>
        <v>4</v>
      </c>
      <c r="D150" s="16">
        <f>IFERROR(VLOOKUP($A150,'CONCENTRADO DE CLAVES'!$H$10:$AU$732,D$8,FALSE),"")</f>
        <v>11</v>
      </c>
      <c r="E150" s="16">
        <f>IFERROR(VLOOKUP($A150,'CONCENTRADO DE CLAVES'!$H$10:$AU$732,E$8,FALSE),"")</f>
        <v>152</v>
      </c>
      <c r="F150" s="16">
        <f>IFERROR(VLOOKUP($A150,'CONCENTRADO DE CLAVES'!$H$10:$AU$732,F$8,FALSE),"")</f>
        <v>2</v>
      </c>
      <c r="G150" s="16">
        <f>IFERROR(VLOOKUP($A150,'CONCENTRADO DE CLAVES'!$H$10:$AU$732,G$8,FALSE),"")</f>
        <v>5</v>
      </c>
      <c r="H150" s="16">
        <f>IFERROR(VLOOKUP($A150,'CONCENTRADO DE CLAVES'!$H$10:$AU$732,H$8,FALSE),"")</f>
        <v>2</v>
      </c>
      <c r="I150" s="16">
        <f>IFERROR(VLOOKUP($A150,'CONCENTRADO DE CLAVES'!$H$10:$AU$732,I$8,FALSE),"")</f>
        <v>3</v>
      </c>
      <c r="J150" s="16">
        <f>IFERROR(VLOOKUP($A150,'CONCENTRADO DE CLAVES'!$H$10:$AU$732,J$8,FALSE),"")</f>
        <v>3</v>
      </c>
      <c r="K150" s="16" t="str">
        <f>IFERROR(VLOOKUP($A150,'CONCENTRADO DE CLAVES'!$H$10:$AU$732,K$8,FALSE),"")</f>
        <v>E</v>
      </c>
      <c r="L150" s="16">
        <f>IFERROR(VLOOKUP($A150,'CONCENTRADO DE CLAVES'!$H$10:$AU$732,L$8,FALSE),"")</f>
        <v>150</v>
      </c>
      <c r="M150" s="16">
        <f>IFERROR(VLOOKUP($A150,'CONCENTRADO DE CLAVES'!$H$10:$AU$732,M$8,FALSE),"")</f>
        <v>1</v>
      </c>
      <c r="N150" s="16">
        <f>IFERROR(VLOOKUP($A150,'CONCENTRADO DE CLAVES'!$H$10:$AU$732,N$8,FALSE),"")</f>
        <v>4152</v>
      </c>
      <c r="O150" s="16">
        <f>IFERROR(VLOOKUP($A150,'CONCENTRADO DE CLAVES'!$H$10:$AU$732,O$8,FALSE),"")</f>
        <v>0</v>
      </c>
      <c r="P150" s="16">
        <f>IFERROR(VLOOKUP($A150,'CONCENTRADO DE CLAVES'!$H$10:$AU$732,P$8,FALSE),"")</f>
        <v>5</v>
      </c>
      <c r="Q150" s="16">
        <f>IFERROR(VLOOKUP($A150,'CONCENTRADO DE CLAVES'!$H$10:$AU$732,Q$8,FALSE),"")</f>
        <v>7915</v>
      </c>
      <c r="R150" s="16">
        <f>IFERROR(VLOOKUP($A150,'CONCENTRADO DE CLAVES'!$H$10:$AU$732,R$8,FALSE),"")</f>
        <v>1</v>
      </c>
      <c r="S150" s="16">
        <f>IFERROR(VLOOKUP($A150,'CONCENTRADO DE CLAVES'!$H$10:$AU$732,S$8,FALSE),"")</f>
        <v>12</v>
      </c>
      <c r="T150" s="16">
        <f>IFERROR(VLOOKUP($A150,'CONCENTRADO DE CLAVES'!$H$10:$AU$732,T$8,FALSE),"")</f>
        <v>45</v>
      </c>
      <c r="U150" s="98" t="str">
        <f>IFERROR(VLOOKUP($A150,'CONCENTRADO DE CLAVES'!$H$10:$AU$732,U$8,FALSE),"")</f>
        <v>21121040110015225233E15001415200507915112045</v>
      </c>
      <c r="V150" s="31" t="str">
        <f>IFERROR(VLOOKUP($A150,'CONCENTRADO DE CLAVES'!$H$10:$AU$732,V$8,FALSE),"")</f>
        <v>COBAEJ</v>
      </c>
      <c r="W150" s="13">
        <f>IFERROR(VLOOKUP($A150,'CONCENTRADO DE CLAVES'!$H$10:$AU$732,W$8,FALSE),"")</f>
        <v>0</v>
      </c>
      <c r="X150" s="13">
        <f>IFERROR(VLOOKUP($A150,'CONCENTRADO DE CLAVES'!$H$10:$AU$732,X$8,FALSE),"")</f>
        <v>0</v>
      </c>
      <c r="Y150" s="13">
        <f>IFERROR(VLOOKUP($A150,'CONCENTRADO DE CLAVES'!$H$10:$AU$732,Y$8,FALSE),"")</f>
        <v>0</v>
      </c>
      <c r="Z150" s="37">
        <f>IFERROR(VLOOKUP($A150,'CONCENTRADO DE CLAVES'!$H$10:$AU$732,Z$8,FALSE),"")</f>
        <v>0</v>
      </c>
      <c r="AA150" s="13">
        <f>IFERROR(VLOOKUP($A150,'CONCENTRADO DE CLAVES'!$H$10:$AU$732,AA$8,FALSE),"")</f>
        <v>0</v>
      </c>
      <c r="AB150" s="13">
        <f>IFERROR(VLOOKUP($A150,'CONCENTRADO DE CLAVES'!$H$10:$AU$732,AB$8,FALSE),"")</f>
        <v>0</v>
      </c>
      <c r="AC150" s="13">
        <f>IFERROR(VLOOKUP($A150,'CONCENTRADO DE CLAVES'!$H$10:$AU$732,AC$8,FALSE),"")</f>
        <v>0</v>
      </c>
      <c r="AD150" s="37">
        <f>IFERROR(VLOOKUP($A150,'CONCENTRADO DE CLAVES'!$H$10:$AU$732,AD$8,FALSE),"")</f>
        <v>0</v>
      </c>
      <c r="AE150" s="13">
        <f>IFERROR(VLOOKUP($A150,'CONCENTRADO DE CLAVES'!$H$10:$AU$732,AE$8,FALSE),"")</f>
        <v>0</v>
      </c>
      <c r="AF150" s="13">
        <f>IFERROR(VLOOKUP($A150,'CONCENTRADO DE CLAVES'!$H$10:$AU$732,AF$8,FALSE),"")</f>
        <v>50000</v>
      </c>
      <c r="AG150" s="13">
        <f>IFERROR(VLOOKUP($A150,'CONCENTRADO DE CLAVES'!$H$10:$AU$732,AG$8,FALSE),"")</f>
        <v>0</v>
      </c>
      <c r="AH150" s="37">
        <f>IFERROR(VLOOKUP($A150,'CONCENTRADO DE CLAVES'!$H$10:$AU$732,AH$8,FALSE),"")</f>
        <v>50000</v>
      </c>
      <c r="AI150" s="13">
        <f>IFERROR(VLOOKUP($A150,'CONCENTRADO DE CLAVES'!$H$10:$AU$732,AI$8,FALSE),"")</f>
        <v>0</v>
      </c>
      <c r="AJ150" s="13">
        <f>IFERROR(VLOOKUP($A150,'CONCENTRADO DE CLAVES'!$H$10:$AU$732,AJ$8,FALSE),"")</f>
        <v>0</v>
      </c>
      <c r="AK150" s="13">
        <f>IFERROR(VLOOKUP($A150,'CONCENTRADO DE CLAVES'!$H$10:$AU$732,AK$8,FALSE),"")</f>
        <v>0</v>
      </c>
      <c r="AL150" s="37">
        <f>IFERROR(VLOOKUP($A150,'CONCENTRADO DE CLAVES'!$H$10:$AU$732,AL$8,FALSE),"")</f>
        <v>0</v>
      </c>
      <c r="AM150" s="69">
        <f>IFERROR(VLOOKUP($A150,'CONCENTRADO DE CLAVES'!$H$10:$AU$732,AM$8,FALSE),"")</f>
        <v>50000</v>
      </c>
    </row>
    <row r="151" spans="1:39" x14ac:dyDescent="0.25">
      <c r="A151" s="15">
        <v>142</v>
      </c>
      <c r="B151" s="16" t="str">
        <f>IFERROR(VLOOKUP($A151,'CONCENTRADO DE CLAVES'!$H$10:$AU$732,B$8,FALSE),"")</f>
        <v>21121</v>
      </c>
      <c r="C151" s="16">
        <f>IFERROR(VLOOKUP($A151,'CONCENTRADO DE CLAVES'!$H$10:$AU$732,C$8,FALSE),"")</f>
        <v>4</v>
      </c>
      <c r="D151" s="16">
        <f>IFERROR(VLOOKUP($A151,'CONCENTRADO DE CLAVES'!$H$10:$AU$732,D$8,FALSE),"")</f>
        <v>11</v>
      </c>
      <c r="E151" s="16">
        <f>IFERROR(VLOOKUP($A151,'CONCENTRADO DE CLAVES'!$H$10:$AU$732,E$8,FALSE),"")</f>
        <v>152</v>
      </c>
      <c r="F151" s="16">
        <f>IFERROR(VLOOKUP($A151,'CONCENTRADO DE CLAVES'!$H$10:$AU$732,F$8,FALSE),"")</f>
        <v>2</v>
      </c>
      <c r="G151" s="16">
        <f>IFERROR(VLOOKUP($A151,'CONCENTRADO DE CLAVES'!$H$10:$AU$732,G$8,FALSE),"")</f>
        <v>5</v>
      </c>
      <c r="H151" s="16">
        <f>IFERROR(VLOOKUP($A151,'CONCENTRADO DE CLAVES'!$H$10:$AU$732,H$8,FALSE),"")</f>
        <v>2</v>
      </c>
      <c r="I151" s="16">
        <f>IFERROR(VLOOKUP($A151,'CONCENTRADO DE CLAVES'!$H$10:$AU$732,I$8,FALSE),"")</f>
        <v>3</v>
      </c>
      <c r="J151" s="16">
        <f>IFERROR(VLOOKUP($A151,'CONCENTRADO DE CLAVES'!$H$10:$AU$732,J$8,FALSE),"")</f>
        <v>3</v>
      </c>
      <c r="K151" s="16" t="str">
        <f>IFERROR(VLOOKUP($A151,'CONCENTRADO DE CLAVES'!$H$10:$AU$732,K$8,FALSE),"")</f>
        <v>E</v>
      </c>
      <c r="L151" s="16">
        <f>IFERROR(VLOOKUP($A151,'CONCENTRADO DE CLAVES'!$H$10:$AU$732,L$8,FALSE),"")</f>
        <v>150</v>
      </c>
      <c r="M151" s="16">
        <f>IFERROR(VLOOKUP($A151,'CONCENTRADO DE CLAVES'!$H$10:$AU$732,M$8,FALSE),"")</f>
        <v>1</v>
      </c>
      <c r="N151" s="16">
        <f>IFERROR(VLOOKUP($A151,'CONCENTRADO DE CLAVES'!$H$10:$AU$732,N$8,FALSE),"")</f>
        <v>4152</v>
      </c>
      <c r="O151" s="16">
        <f>IFERROR(VLOOKUP($A151,'CONCENTRADO DE CLAVES'!$H$10:$AU$732,O$8,FALSE),"")</f>
        <v>0</v>
      </c>
      <c r="P151" s="16">
        <f>IFERROR(VLOOKUP($A151,'CONCENTRADO DE CLAVES'!$H$10:$AU$732,P$8,FALSE),"")</f>
        <v>5</v>
      </c>
      <c r="Q151" s="16">
        <f>IFERROR(VLOOKUP($A151,'CONCENTRADO DE CLAVES'!$H$10:$AU$732,Q$8,FALSE),"")</f>
        <v>7915</v>
      </c>
      <c r="R151" s="16">
        <f>IFERROR(VLOOKUP($A151,'CONCENTRADO DE CLAVES'!$H$10:$AU$732,R$8,FALSE),"")</f>
        <v>1</v>
      </c>
      <c r="S151" s="16">
        <f>IFERROR(VLOOKUP($A151,'CONCENTRADO DE CLAVES'!$H$10:$AU$732,S$8,FALSE),"")</f>
        <v>12</v>
      </c>
      <c r="T151" s="16">
        <f>IFERROR(VLOOKUP($A151,'CONCENTRADO DE CLAVES'!$H$10:$AU$732,T$8,FALSE),"")</f>
        <v>97</v>
      </c>
      <c r="U151" s="98" t="str">
        <f>IFERROR(VLOOKUP($A151,'CONCENTRADO DE CLAVES'!$H$10:$AU$732,U$8,FALSE),"")</f>
        <v>21121040110015225233E15001415200507915112097</v>
      </c>
      <c r="V151" s="31" t="str">
        <f>IFERROR(VLOOKUP($A151,'CONCENTRADO DE CLAVES'!$H$10:$AU$732,V$8,FALSE),"")</f>
        <v>COBAEJ</v>
      </c>
      <c r="W151" s="13">
        <f>IFERROR(VLOOKUP($A151,'CONCENTRADO DE CLAVES'!$H$10:$AU$732,W$8,FALSE),"")</f>
        <v>0</v>
      </c>
      <c r="X151" s="13">
        <f>IFERROR(VLOOKUP($A151,'CONCENTRADO DE CLAVES'!$H$10:$AU$732,X$8,FALSE),"")</f>
        <v>0</v>
      </c>
      <c r="Y151" s="13">
        <f>IFERROR(VLOOKUP($A151,'CONCENTRADO DE CLAVES'!$H$10:$AU$732,Y$8,FALSE),"")</f>
        <v>0</v>
      </c>
      <c r="Z151" s="37">
        <f>IFERROR(VLOOKUP($A151,'CONCENTRADO DE CLAVES'!$H$10:$AU$732,Z$8,FALSE),"")</f>
        <v>0</v>
      </c>
      <c r="AA151" s="13">
        <f>IFERROR(VLOOKUP($A151,'CONCENTRADO DE CLAVES'!$H$10:$AU$732,AA$8,FALSE),"")</f>
        <v>0</v>
      </c>
      <c r="AB151" s="13">
        <f>IFERROR(VLOOKUP($A151,'CONCENTRADO DE CLAVES'!$H$10:$AU$732,AB$8,FALSE),"")</f>
        <v>0</v>
      </c>
      <c r="AC151" s="13">
        <f>IFERROR(VLOOKUP($A151,'CONCENTRADO DE CLAVES'!$H$10:$AU$732,AC$8,FALSE),"")</f>
        <v>0</v>
      </c>
      <c r="AD151" s="37">
        <f>IFERROR(VLOOKUP($A151,'CONCENTRADO DE CLAVES'!$H$10:$AU$732,AD$8,FALSE),"")</f>
        <v>0</v>
      </c>
      <c r="AE151" s="13">
        <f>IFERROR(VLOOKUP($A151,'CONCENTRADO DE CLAVES'!$H$10:$AU$732,AE$8,FALSE),"")</f>
        <v>0</v>
      </c>
      <c r="AF151" s="13">
        <f>IFERROR(VLOOKUP($A151,'CONCENTRADO DE CLAVES'!$H$10:$AU$732,AF$8,FALSE),"")</f>
        <v>100000</v>
      </c>
      <c r="AG151" s="13">
        <f>IFERROR(VLOOKUP($A151,'CONCENTRADO DE CLAVES'!$H$10:$AU$732,AG$8,FALSE),"")</f>
        <v>0</v>
      </c>
      <c r="AH151" s="37">
        <f>IFERROR(VLOOKUP($A151,'CONCENTRADO DE CLAVES'!$H$10:$AU$732,AH$8,FALSE),"")</f>
        <v>100000</v>
      </c>
      <c r="AI151" s="13">
        <f>IFERROR(VLOOKUP($A151,'CONCENTRADO DE CLAVES'!$H$10:$AU$732,AI$8,FALSE),"")</f>
        <v>0</v>
      </c>
      <c r="AJ151" s="13">
        <f>IFERROR(VLOOKUP($A151,'CONCENTRADO DE CLAVES'!$H$10:$AU$732,AJ$8,FALSE),"")</f>
        <v>0</v>
      </c>
      <c r="AK151" s="13">
        <f>IFERROR(VLOOKUP($A151,'CONCENTRADO DE CLAVES'!$H$10:$AU$732,AK$8,FALSE),"")</f>
        <v>0</v>
      </c>
      <c r="AL151" s="37">
        <f>IFERROR(VLOOKUP($A151,'CONCENTRADO DE CLAVES'!$H$10:$AU$732,AL$8,FALSE),"")</f>
        <v>0</v>
      </c>
      <c r="AM151" s="69">
        <f>IFERROR(VLOOKUP($A151,'CONCENTRADO DE CLAVES'!$H$10:$AU$732,AM$8,FALSE),"")</f>
        <v>100000</v>
      </c>
    </row>
    <row r="152" spans="1:39" x14ac:dyDescent="0.25">
      <c r="A152" s="15">
        <v>143</v>
      </c>
      <c r="B152" s="16" t="str">
        <f>IFERROR(VLOOKUP($A152,'CONCENTRADO DE CLAVES'!$H$10:$AU$732,B$8,FALSE),"")</f>
        <v>21121</v>
      </c>
      <c r="C152" s="16">
        <f>IFERROR(VLOOKUP($A152,'CONCENTRADO DE CLAVES'!$H$10:$AU$732,C$8,FALSE),"")</f>
        <v>4</v>
      </c>
      <c r="D152" s="16">
        <f>IFERROR(VLOOKUP($A152,'CONCENTRADO DE CLAVES'!$H$10:$AU$732,D$8,FALSE),"")</f>
        <v>11</v>
      </c>
      <c r="E152" s="16">
        <f>IFERROR(VLOOKUP($A152,'CONCENTRADO DE CLAVES'!$H$10:$AU$732,E$8,FALSE),"")</f>
        <v>152</v>
      </c>
      <c r="F152" s="16">
        <f>IFERROR(VLOOKUP($A152,'CONCENTRADO DE CLAVES'!$H$10:$AU$732,F$8,FALSE),"")</f>
        <v>2</v>
      </c>
      <c r="G152" s="16">
        <f>IFERROR(VLOOKUP($A152,'CONCENTRADO DE CLAVES'!$H$10:$AU$732,G$8,FALSE),"")</f>
        <v>5</v>
      </c>
      <c r="H152" s="16">
        <f>IFERROR(VLOOKUP($A152,'CONCENTRADO DE CLAVES'!$H$10:$AU$732,H$8,FALSE),"")</f>
        <v>2</v>
      </c>
      <c r="I152" s="16">
        <f>IFERROR(VLOOKUP($A152,'CONCENTRADO DE CLAVES'!$H$10:$AU$732,I$8,FALSE),"")</f>
        <v>3</v>
      </c>
      <c r="J152" s="16">
        <f>IFERROR(VLOOKUP($A152,'CONCENTRADO DE CLAVES'!$H$10:$AU$732,J$8,FALSE),"")</f>
        <v>3</v>
      </c>
      <c r="K152" s="16" t="str">
        <f>IFERROR(VLOOKUP($A152,'CONCENTRADO DE CLAVES'!$H$10:$AU$732,K$8,FALSE),"")</f>
        <v>E</v>
      </c>
      <c r="L152" s="16">
        <f>IFERROR(VLOOKUP($A152,'CONCENTRADO DE CLAVES'!$H$10:$AU$732,L$8,FALSE),"")</f>
        <v>150</v>
      </c>
      <c r="M152" s="16">
        <f>IFERROR(VLOOKUP($A152,'CONCENTRADO DE CLAVES'!$H$10:$AU$732,M$8,FALSE),"")</f>
        <v>1</v>
      </c>
      <c r="N152" s="16">
        <f>IFERROR(VLOOKUP($A152,'CONCENTRADO DE CLAVES'!$H$10:$AU$732,N$8,FALSE),"")</f>
        <v>4152</v>
      </c>
      <c r="O152" s="16">
        <f>IFERROR(VLOOKUP($A152,'CONCENTRADO DE CLAVES'!$H$10:$AU$732,O$8,FALSE),"")</f>
        <v>0</v>
      </c>
      <c r="P152" s="16">
        <f>IFERROR(VLOOKUP($A152,'CONCENTRADO DE CLAVES'!$H$10:$AU$732,P$8,FALSE),"")</f>
        <v>5</v>
      </c>
      <c r="Q152" s="16">
        <f>IFERROR(VLOOKUP($A152,'CONCENTRADO DE CLAVES'!$H$10:$AU$732,Q$8,FALSE),"")</f>
        <v>7915</v>
      </c>
      <c r="R152" s="16">
        <f>IFERROR(VLOOKUP($A152,'CONCENTRADO DE CLAVES'!$H$10:$AU$732,R$8,FALSE),"")</f>
        <v>1</v>
      </c>
      <c r="S152" s="16">
        <f>IFERROR(VLOOKUP($A152,'CONCENTRADO DE CLAVES'!$H$10:$AU$732,S$8,FALSE),"")</f>
        <v>8</v>
      </c>
      <c r="T152" s="16">
        <f>IFERROR(VLOOKUP($A152,'CONCENTRADO DE CLAVES'!$H$10:$AU$732,T$8,FALSE),"")</f>
        <v>43</v>
      </c>
      <c r="U152" s="98" t="str">
        <f>IFERROR(VLOOKUP($A152,'CONCENTRADO DE CLAVES'!$H$10:$AU$732,U$8,FALSE),"")</f>
        <v>21121040110015225233E15001415200507915108043</v>
      </c>
      <c r="V152" s="31" t="str">
        <f>IFERROR(VLOOKUP($A152,'CONCENTRADO DE CLAVES'!$H$10:$AU$732,V$8,FALSE),"")</f>
        <v>COBAEJ</v>
      </c>
      <c r="W152" s="13">
        <f>IFERROR(VLOOKUP($A152,'CONCENTRADO DE CLAVES'!$H$10:$AU$732,W$8,FALSE),"")</f>
        <v>0</v>
      </c>
      <c r="X152" s="13">
        <f>IFERROR(VLOOKUP($A152,'CONCENTRADO DE CLAVES'!$H$10:$AU$732,X$8,FALSE),"")</f>
        <v>0</v>
      </c>
      <c r="Y152" s="13">
        <f>IFERROR(VLOOKUP($A152,'CONCENTRADO DE CLAVES'!$H$10:$AU$732,Y$8,FALSE),"")</f>
        <v>0</v>
      </c>
      <c r="Z152" s="37">
        <f>IFERROR(VLOOKUP($A152,'CONCENTRADO DE CLAVES'!$H$10:$AU$732,Z$8,FALSE),"")</f>
        <v>0</v>
      </c>
      <c r="AA152" s="13">
        <f>IFERROR(VLOOKUP($A152,'CONCENTRADO DE CLAVES'!$H$10:$AU$732,AA$8,FALSE),"")</f>
        <v>0</v>
      </c>
      <c r="AB152" s="13">
        <f>IFERROR(VLOOKUP($A152,'CONCENTRADO DE CLAVES'!$H$10:$AU$732,AB$8,FALSE),"")</f>
        <v>0</v>
      </c>
      <c r="AC152" s="13">
        <f>IFERROR(VLOOKUP($A152,'CONCENTRADO DE CLAVES'!$H$10:$AU$732,AC$8,FALSE),"")</f>
        <v>0</v>
      </c>
      <c r="AD152" s="37">
        <f>IFERROR(VLOOKUP($A152,'CONCENTRADO DE CLAVES'!$H$10:$AU$732,AD$8,FALSE),"")</f>
        <v>0</v>
      </c>
      <c r="AE152" s="13">
        <f>IFERROR(VLOOKUP($A152,'CONCENTRADO DE CLAVES'!$H$10:$AU$732,AE$8,FALSE),"")</f>
        <v>0</v>
      </c>
      <c r="AF152" s="13">
        <f>IFERROR(VLOOKUP($A152,'CONCENTRADO DE CLAVES'!$H$10:$AU$732,AF$8,FALSE),"")</f>
        <v>47000</v>
      </c>
      <c r="AG152" s="13">
        <f>IFERROR(VLOOKUP($A152,'CONCENTRADO DE CLAVES'!$H$10:$AU$732,AG$8,FALSE),"")</f>
        <v>0</v>
      </c>
      <c r="AH152" s="37">
        <f>IFERROR(VLOOKUP($A152,'CONCENTRADO DE CLAVES'!$H$10:$AU$732,AH$8,FALSE),"")</f>
        <v>47000</v>
      </c>
      <c r="AI152" s="13">
        <f>IFERROR(VLOOKUP($A152,'CONCENTRADO DE CLAVES'!$H$10:$AU$732,AI$8,FALSE),"")</f>
        <v>0</v>
      </c>
      <c r="AJ152" s="13">
        <f>IFERROR(VLOOKUP($A152,'CONCENTRADO DE CLAVES'!$H$10:$AU$732,AJ$8,FALSE),"")</f>
        <v>0</v>
      </c>
      <c r="AK152" s="13">
        <f>IFERROR(VLOOKUP($A152,'CONCENTRADO DE CLAVES'!$H$10:$AU$732,AK$8,FALSE),"")</f>
        <v>0</v>
      </c>
      <c r="AL152" s="37">
        <f>IFERROR(VLOOKUP($A152,'CONCENTRADO DE CLAVES'!$H$10:$AU$732,AL$8,FALSE),"")</f>
        <v>0</v>
      </c>
      <c r="AM152" s="69">
        <f>IFERROR(VLOOKUP($A152,'CONCENTRADO DE CLAVES'!$H$10:$AU$732,AM$8,FALSE),"")</f>
        <v>47000</v>
      </c>
    </row>
    <row r="153" spans="1:39" x14ac:dyDescent="0.25">
      <c r="A153" s="15">
        <v>144</v>
      </c>
      <c r="B153" s="16" t="str">
        <f>IFERROR(VLOOKUP($A153,'CONCENTRADO DE CLAVES'!$H$10:$AU$732,B$8,FALSE),"")</f>
        <v>21121</v>
      </c>
      <c r="C153" s="16">
        <f>IFERROR(VLOOKUP($A153,'CONCENTRADO DE CLAVES'!$H$10:$AU$732,C$8,FALSE),"")</f>
        <v>4</v>
      </c>
      <c r="D153" s="16">
        <f>IFERROR(VLOOKUP($A153,'CONCENTRADO DE CLAVES'!$H$10:$AU$732,D$8,FALSE),"")</f>
        <v>11</v>
      </c>
      <c r="E153" s="16">
        <f>IFERROR(VLOOKUP($A153,'CONCENTRADO DE CLAVES'!$H$10:$AU$732,E$8,FALSE),"")</f>
        <v>152</v>
      </c>
      <c r="F153" s="16">
        <f>IFERROR(VLOOKUP($A153,'CONCENTRADO DE CLAVES'!$H$10:$AU$732,F$8,FALSE),"")</f>
        <v>2</v>
      </c>
      <c r="G153" s="16">
        <f>IFERROR(VLOOKUP($A153,'CONCENTRADO DE CLAVES'!$H$10:$AU$732,G$8,FALSE),"")</f>
        <v>5</v>
      </c>
      <c r="H153" s="16">
        <f>IFERROR(VLOOKUP($A153,'CONCENTRADO DE CLAVES'!$H$10:$AU$732,H$8,FALSE),"")</f>
        <v>2</v>
      </c>
      <c r="I153" s="16">
        <f>IFERROR(VLOOKUP($A153,'CONCENTRADO DE CLAVES'!$H$10:$AU$732,I$8,FALSE),"")</f>
        <v>3</v>
      </c>
      <c r="J153" s="16">
        <f>IFERROR(VLOOKUP($A153,'CONCENTRADO DE CLAVES'!$H$10:$AU$732,J$8,FALSE),"")</f>
        <v>3</v>
      </c>
      <c r="K153" s="16" t="str">
        <f>IFERROR(VLOOKUP($A153,'CONCENTRADO DE CLAVES'!$H$10:$AU$732,K$8,FALSE),"")</f>
        <v>E</v>
      </c>
      <c r="L153" s="16">
        <f>IFERROR(VLOOKUP($A153,'CONCENTRADO DE CLAVES'!$H$10:$AU$732,L$8,FALSE),"")</f>
        <v>150</v>
      </c>
      <c r="M153" s="16">
        <f>IFERROR(VLOOKUP($A153,'CONCENTRADO DE CLAVES'!$H$10:$AU$732,M$8,FALSE),"")</f>
        <v>1</v>
      </c>
      <c r="N153" s="16">
        <f>IFERROR(VLOOKUP($A153,'CONCENTRADO DE CLAVES'!$H$10:$AU$732,N$8,FALSE),"")</f>
        <v>4152</v>
      </c>
      <c r="O153" s="16">
        <f>IFERROR(VLOOKUP($A153,'CONCENTRADO DE CLAVES'!$H$10:$AU$732,O$8,FALSE),"")</f>
        <v>0</v>
      </c>
      <c r="P153" s="16">
        <f>IFERROR(VLOOKUP($A153,'CONCENTRADO DE CLAVES'!$H$10:$AU$732,P$8,FALSE),"")</f>
        <v>5</v>
      </c>
      <c r="Q153" s="16">
        <f>IFERROR(VLOOKUP($A153,'CONCENTRADO DE CLAVES'!$H$10:$AU$732,Q$8,FALSE),"")</f>
        <v>7915</v>
      </c>
      <c r="R153" s="16">
        <f>IFERROR(VLOOKUP($A153,'CONCENTRADO DE CLAVES'!$H$10:$AU$732,R$8,FALSE),"")</f>
        <v>1</v>
      </c>
      <c r="S153" s="16">
        <f>IFERROR(VLOOKUP($A153,'CONCENTRADO DE CLAVES'!$H$10:$AU$732,S$8,FALSE),"")</f>
        <v>4</v>
      </c>
      <c r="T153" s="16">
        <f>IFERROR(VLOOKUP($A153,'CONCENTRADO DE CLAVES'!$H$10:$AU$732,T$8,FALSE),"")</f>
        <v>105</v>
      </c>
      <c r="U153" s="98" t="str">
        <f>IFERROR(VLOOKUP($A153,'CONCENTRADO DE CLAVES'!$H$10:$AU$732,U$8,FALSE),"")</f>
        <v>21121040110015225233E15001415200507915104105</v>
      </c>
      <c r="V153" s="31" t="str">
        <f>IFERROR(VLOOKUP($A153,'CONCENTRADO DE CLAVES'!$H$10:$AU$732,V$8,FALSE),"")</f>
        <v>COBAEJ</v>
      </c>
      <c r="W153" s="13">
        <f>IFERROR(VLOOKUP($A153,'CONCENTRADO DE CLAVES'!$H$10:$AU$732,W$8,FALSE),"")</f>
        <v>0</v>
      </c>
      <c r="X153" s="13">
        <f>IFERROR(VLOOKUP($A153,'CONCENTRADO DE CLAVES'!$H$10:$AU$732,X$8,FALSE),"")</f>
        <v>0</v>
      </c>
      <c r="Y153" s="13">
        <f>IFERROR(VLOOKUP($A153,'CONCENTRADO DE CLAVES'!$H$10:$AU$732,Y$8,FALSE),"")</f>
        <v>0</v>
      </c>
      <c r="Z153" s="37">
        <f>IFERROR(VLOOKUP($A153,'CONCENTRADO DE CLAVES'!$H$10:$AU$732,Z$8,FALSE),"")</f>
        <v>0</v>
      </c>
      <c r="AA153" s="13">
        <f>IFERROR(VLOOKUP($A153,'CONCENTRADO DE CLAVES'!$H$10:$AU$732,AA$8,FALSE),"")</f>
        <v>0</v>
      </c>
      <c r="AB153" s="13">
        <f>IFERROR(VLOOKUP($A153,'CONCENTRADO DE CLAVES'!$H$10:$AU$732,AB$8,FALSE),"")</f>
        <v>0</v>
      </c>
      <c r="AC153" s="13">
        <f>IFERROR(VLOOKUP($A153,'CONCENTRADO DE CLAVES'!$H$10:$AU$732,AC$8,FALSE),"")</f>
        <v>0</v>
      </c>
      <c r="AD153" s="37">
        <f>IFERROR(VLOOKUP($A153,'CONCENTRADO DE CLAVES'!$H$10:$AU$732,AD$8,FALSE),"")</f>
        <v>0</v>
      </c>
      <c r="AE153" s="13">
        <f>IFERROR(VLOOKUP($A153,'CONCENTRADO DE CLAVES'!$H$10:$AU$732,AE$8,FALSE),"")</f>
        <v>0</v>
      </c>
      <c r="AF153" s="13">
        <f>IFERROR(VLOOKUP($A153,'CONCENTRADO DE CLAVES'!$H$10:$AU$732,AF$8,FALSE),"")</f>
        <v>25000</v>
      </c>
      <c r="AG153" s="13">
        <f>IFERROR(VLOOKUP($A153,'CONCENTRADO DE CLAVES'!$H$10:$AU$732,AG$8,FALSE),"")</f>
        <v>0</v>
      </c>
      <c r="AH153" s="37">
        <f>IFERROR(VLOOKUP($A153,'CONCENTRADO DE CLAVES'!$H$10:$AU$732,AH$8,FALSE),"")</f>
        <v>25000</v>
      </c>
      <c r="AI153" s="13">
        <f>IFERROR(VLOOKUP($A153,'CONCENTRADO DE CLAVES'!$H$10:$AU$732,AI$8,FALSE),"")</f>
        <v>0</v>
      </c>
      <c r="AJ153" s="13">
        <f>IFERROR(VLOOKUP($A153,'CONCENTRADO DE CLAVES'!$H$10:$AU$732,AJ$8,FALSE),"")</f>
        <v>0</v>
      </c>
      <c r="AK153" s="13">
        <f>IFERROR(VLOOKUP($A153,'CONCENTRADO DE CLAVES'!$H$10:$AU$732,AK$8,FALSE),"")</f>
        <v>0</v>
      </c>
      <c r="AL153" s="37">
        <f>IFERROR(VLOOKUP($A153,'CONCENTRADO DE CLAVES'!$H$10:$AU$732,AL$8,FALSE),"")</f>
        <v>0</v>
      </c>
      <c r="AM153" s="69">
        <f>IFERROR(VLOOKUP($A153,'CONCENTRADO DE CLAVES'!$H$10:$AU$732,AM$8,FALSE),"")</f>
        <v>25000</v>
      </c>
    </row>
    <row r="154" spans="1:39" x14ac:dyDescent="0.25">
      <c r="A154" s="15">
        <v>145</v>
      </c>
      <c r="B154" s="16" t="str">
        <f>IFERROR(VLOOKUP($A154,'CONCENTRADO DE CLAVES'!$H$10:$AU$732,B$8,FALSE),"")</f>
        <v>21121</v>
      </c>
      <c r="C154" s="16">
        <f>IFERROR(VLOOKUP($A154,'CONCENTRADO DE CLAVES'!$H$10:$AU$732,C$8,FALSE),"")</f>
        <v>4</v>
      </c>
      <c r="D154" s="16">
        <f>IFERROR(VLOOKUP($A154,'CONCENTRADO DE CLAVES'!$H$10:$AU$732,D$8,FALSE),"")</f>
        <v>11</v>
      </c>
      <c r="E154" s="16">
        <f>IFERROR(VLOOKUP($A154,'CONCENTRADO DE CLAVES'!$H$10:$AU$732,E$8,FALSE),"")</f>
        <v>152</v>
      </c>
      <c r="F154" s="16">
        <f>IFERROR(VLOOKUP($A154,'CONCENTRADO DE CLAVES'!$H$10:$AU$732,F$8,FALSE),"")</f>
        <v>2</v>
      </c>
      <c r="G154" s="16">
        <f>IFERROR(VLOOKUP($A154,'CONCENTRADO DE CLAVES'!$H$10:$AU$732,G$8,FALSE),"")</f>
        <v>5</v>
      </c>
      <c r="H154" s="16">
        <f>IFERROR(VLOOKUP($A154,'CONCENTRADO DE CLAVES'!$H$10:$AU$732,H$8,FALSE),"")</f>
        <v>2</v>
      </c>
      <c r="I154" s="16">
        <f>IFERROR(VLOOKUP($A154,'CONCENTRADO DE CLAVES'!$H$10:$AU$732,I$8,FALSE),"")</f>
        <v>3</v>
      </c>
      <c r="J154" s="16">
        <f>IFERROR(VLOOKUP($A154,'CONCENTRADO DE CLAVES'!$H$10:$AU$732,J$8,FALSE),"")</f>
        <v>3</v>
      </c>
      <c r="K154" s="16" t="str">
        <f>IFERROR(VLOOKUP($A154,'CONCENTRADO DE CLAVES'!$H$10:$AU$732,K$8,FALSE),"")</f>
        <v>E</v>
      </c>
      <c r="L154" s="16">
        <f>IFERROR(VLOOKUP($A154,'CONCENTRADO DE CLAVES'!$H$10:$AU$732,L$8,FALSE),"")</f>
        <v>150</v>
      </c>
      <c r="M154" s="16">
        <f>IFERROR(VLOOKUP($A154,'CONCENTRADO DE CLAVES'!$H$10:$AU$732,M$8,FALSE),"")</f>
        <v>1</v>
      </c>
      <c r="N154" s="16">
        <f>IFERROR(VLOOKUP($A154,'CONCENTRADO DE CLAVES'!$H$10:$AU$732,N$8,FALSE),"")</f>
        <v>4152</v>
      </c>
      <c r="O154" s="16">
        <f>IFERROR(VLOOKUP($A154,'CONCENTRADO DE CLAVES'!$H$10:$AU$732,O$8,FALSE),"")</f>
        <v>0</v>
      </c>
      <c r="P154" s="16">
        <f>IFERROR(VLOOKUP($A154,'CONCENTRADO DE CLAVES'!$H$10:$AU$732,P$8,FALSE),"")</f>
        <v>5</v>
      </c>
      <c r="Q154" s="16">
        <f>IFERROR(VLOOKUP($A154,'CONCENTRADO DE CLAVES'!$H$10:$AU$732,Q$8,FALSE),"")</f>
        <v>7915</v>
      </c>
      <c r="R154" s="16">
        <f>IFERROR(VLOOKUP($A154,'CONCENTRADO DE CLAVES'!$H$10:$AU$732,R$8,FALSE),"")</f>
        <v>1</v>
      </c>
      <c r="S154" s="16">
        <f>IFERROR(VLOOKUP($A154,'CONCENTRADO DE CLAVES'!$H$10:$AU$732,S$8,FALSE),"")</f>
        <v>4</v>
      </c>
      <c r="T154" s="16">
        <f>IFERROR(VLOOKUP($A154,'CONCENTRADO DE CLAVES'!$H$10:$AU$732,T$8,FALSE),"")</f>
        <v>18</v>
      </c>
      <c r="U154" s="98" t="str">
        <f>IFERROR(VLOOKUP($A154,'CONCENTRADO DE CLAVES'!$H$10:$AU$732,U$8,FALSE),"")</f>
        <v>21121040110015225233E15001415200507915104018</v>
      </c>
      <c r="V154" s="31" t="str">
        <f>IFERROR(VLOOKUP($A154,'CONCENTRADO DE CLAVES'!$H$10:$AU$732,V$8,FALSE),"")</f>
        <v>COBAEJ</v>
      </c>
      <c r="W154" s="13">
        <f>IFERROR(VLOOKUP($A154,'CONCENTRADO DE CLAVES'!$H$10:$AU$732,W$8,FALSE),"")</f>
        <v>0</v>
      </c>
      <c r="X154" s="13">
        <f>IFERROR(VLOOKUP($A154,'CONCENTRADO DE CLAVES'!$H$10:$AU$732,X$8,FALSE),"")</f>
        <v>0</v>
      </c>
      <c r="Y154" s="13">
        <f>IFERROR(VLOOKUP($A154,'CONCENTRADO DE CLAVES'!$H$10:$AU$732,Y$8,FALSE),"")</f>
        <v>0</v>
      </c>
      <c r="Z154" s="37">
        <f>IFERROR(VLOOKUP($A154,'CONCENTRADO DE CLAVES'!$H$10:$AU$732,Z$8,FALSE),"")</f>
        <v>0</v>
      </c>
      <c r="AA154" s="13">
        <f>IFERROR(VLOOKUP($A154,'CONCENTRADO DE CLAVES'!$H$10:$AU$732,AA$8,FALSE),"")</f>
        <v>0</v>
      </c>
      <c r="AB154" s="13">
        <f>IFERROR(VLOOKUP($A154,'CONCENTRADO DE CLAVES'!$H$10:$AU$732,AB$8,FALSE),"")</f>
        <v>0</v>
      </c>
      <c r="AC154" s="13">
        <f>IFERROR(VLOOKUP($A154,'CONCENTRADO DE CLAVES'!$H$10:$AU$732,AC$8,FALSE),"")</f>
        <v>0</v>
      </c>
      <c r="AD154" s="37">
        <f>IFERROR(VLOOKUP($A154,'CONCENTRADO DE CLAVES'!$H$10:$AU$732,AD$8,FALSE),"")</f>
        <v>0</v>
      </c>
      <c r="AE154" s="13">
        <f>IFERROR(VLOOKUP($A154,'CONCENTRADO DE CLAVES'!$H$10:$AU$732,AE$8,FALSE),"")</f>
        <v>0</v>
      </c>
      <c r="AF154" s="13">
        <f>IFERROR(VLOOKUP($A154,'CONCENTRADO DE CLAVES'!$H$10:$AU$732,AF$8,FALSE),"")</f>
        <v>100000</v>
      </c>
      <c r="AG154" s="13">
        <f>IFERROR(VLOOKUP($A154,'CONCENTRADO DE CLAVES'!$H$10:$AU$732,AG$8,FALSE),"")</f>
        <v>0</v>
      </c>
      <c r="AH154" s="37">
        <f>IFERROR(VLOOKUP($A154,'CONCENTRADO DE CLAVES'!$H$10:$AU$732,AH$8,FALSE),"")</f>
        <v>100000</v>
      </c>
      <c r="AI154" s="13">
        <f>IFERROR(VLOOKUP($A154,'CONCENTRADO DE CLAVES'!$H$10:$AU$732,AI$8,FALSE),"")</f>
        <v>0</v>
      </c>
      <c r="AJ154" s="13">
        <f>IFERROR(VLOOKUP($A154,'CONCENTRADO DE CLAVES'!$H$10:$AU$732,AJ$8,FALSE),"")</f>
        <v>0</v>
      </c>
      <c r="AK154" s="13">
        <f>IFERROR(VLOOKUP($A154,'CONCENTRADO DE CLAVES'!$H$10:$AU$732,AK$8,FALSE),"")</f>
        <v>0</v>
      </c>
      <c r="AL154" s="37">
        <f>IFERROR(VLOOKUP($A154,'CONCENTRADO DE CLAVES'!$H$10:$AU$732,AL$8,FALSE),"")</f>
        <v>0</v>
      </c>
      <c r="AM154" s="69">
        <f>IFERROR(VLOOKUP($A154,'CONCENTRADO DE CLAVES'!$H$10:$AU$732,AM$8,FALSE),"")</f>
        <v>100000</v>
      </c>
    </row>
    <row r="155" spans="1:39" x14ac:dyDescent="0.25">
      <c r="A155" s="15">
        <v>146</v>
      </c>
      <c r="B155" s="16" t="str">
        <f>IFERROR(VLOOKUP($A155,'CONCENTRADO DE CLAVES'!$H$10:$AU$732,B$8,FALSE),"")</f>
        <v>21121</v>
      </c>
      <c r="C155" s="16">
        <f>IFERROR(VLOOKUP($A155,'CONCENTRADO DE CLAVES'!$H$10:$AU$732,C$8,FALSE),"")</f>
        <v>4</v>
      </c>
      <c r="D155" s="16">
        <f>IFERROR(VLOOKUP($A155,'CONCENTRADO DE CLAVES'!$H$10:$AU$732,D$8,FALSE),"")</f>
        <v>11</v>
      </c>
      <c r="E155" s="16">
        <f>IFERROR(VLOOKUP($A155,'CONCENTRADO DE CLAVES'!$H$10:$AU$732,E$8,FALSE),"")</f>
        <v>152</v>
      </c>
      <c r="F155" s="16">
        <f>IFERROR(VLOOKUP($A155,'CONCENTRADO DE CLAVES'!$H$10:$AU$732,F$8,FALSE),"")</f>
        <v>2</v>
      </c>
      <c r="G155" s="16">
        <f>IFERROR(VLOOKUP($A155,'CONCENTRADO DE CLAVES'!$H$10:$AU$732,G$8,FALSE),"")</f>
        <v>5</v>
      </c>
      <c r="H155" s="16">
        <f>IFERROR(VLOOKUP($A155,'CONCENTRADO DE CLAVES'!$H$10:$AU$732,H$8,FALSE),"")</f>
        <v>2</v>
      </c>
      <c r="I155" s="16">
        <f>IFERROR(VLOOKUP($A155,'CONCENTRADO DE CLAVES'!$H$10:$AU$732,I$8,FALSE),"")</f>
        <v>3</v>
      </c>
      <c r="J155" s="16">
        <f>IFERROR(VLOOKUP($A155,'CONCENTRADO DE CLAVES'!$H$10:$AU$732,J$8,FALSE),"")</f>
        <v>3</v>
      </c>
      <c r="K155" s="16" t="str">
        <f>IFERROR(VLOOKUP($A155,'CONCENTRADO DE CLAVES'!$H$10:$AU$732,K$8,FALSE),"")</f>
        <v>E</v>
      </c>
      <c r="L155" s="16">
        <f>IFERROR(VLOOKUP($A155,'CONCENTRADO DE CLAVES'!$H$10:$AU$732,L$8,FALSE),"")</f>
        <v>150</v>
      </c>
      <c r="M155" s="16">
        <f>IFERROR(VLOOKUP($A155,'CONCENTRADO DE CLAVES'!$H$10:$AU$732,M$8,FALSE),"")</f>
        <v>1</v>
      </c>
      <c r="N155" s="16">
        <f>IFERROR(VLOOKUP($A155,'CONCENTRADO DE CLAVES'!$H$10:$AU$732,N$8,FALSE),"")</f>
        <v>4152</v>
      </c>
      <c r="O155" s="16">
        <f>IFERROR(VLOOKUP($A155,'CONCENTRADO DE CLAVES'!$H$10:$AU$732,O$8,FALSE),"")</f>
        <v>0</v>
      </c>
      <c r="P155" s="16">
        <f>IFERROR(VLOOKUP($A155,'CONCENTRADO DE CLAVES'!$H$10:$AU$732,P$8,FALSE),"")</f>
        <v>1</v>
      </c>
      <c r="Q155" s="16">
        <f>IFERROR(VLOOKUP($A155,'CONCENTRADO DE CLAVES'!$H$10:$AU$732,Q$8,FALSE),"")</f>
        <v>4915</v>
      </c>
      <c r="R155" s="16">
        <f>IFERROR(VLOOKUP($A155,'CONCENTRADO DE CLAVES'!$H$10:$AU$732,R$8,FALSE),"")</f>
        <v>1</v>
      </c>
      <c r="S155" s="16">
        <f>IFERROR(VLOOKUP($A155,'CONCENTRADO DE CLAVES'!$H$10:$AU$732,S$8,FALSE),"")</f>
        <v>12</v>
      </c>
      <c r="T155" s="16">
        <f>IFERROR(VLOOKUP($A155,'CONCENTRADO DE CLAVES'!$H$10:$AU$732,T$8,FALSE),"")</f>
        <v>44</v>
      </c>
      <c r="U155" s="98" t="str">
        <f>IFERROR(VLOOKUP($A155,'CONCENTRADO DE CLAVES'!$H$10:$AU$732,U$8,FALSE),"")</f>
        <v>21121040110015225233E15001415200104915112044</v>
      </c>
      <c r="V155" s="31" t="str">
        <f>IFERROR(VLOOKUP($A155,'CONCENTRADO DE CLAVES'!$H$10:$AU$732,V$8,FALSE),"")</f>
        <v>COBAEJ</v>
      </c>
      <c r="W155" s="13">
        <f>IFERROR(VLOOKUP($A155,'CONCENTRADO DE CLAVES'!$H$10:$AU$732,W$8,FALSE),"")</f>
        <v>0</v>
      </c>
      <c r="X155" s="13">
        <f>IFERROR(VLOOKUP($A155,'CONCENTRADO DE CLAVES'!$H$10:$AU$732,X$8,FALSE),"")</f>
        <v>0</v>
      </c>
      <c r="Y155" s="13">
        <f>IFERROR(VLOOKUP($A155,'CONCENTRADO DE CLAVES'!$H$10:$AU$732,Y$8,FALSE),"")</f>
        <v>0</v>
      </c>
      <c r="Z155" s="37">
        <f>IFERROR(VLOOKUP($A155,'CONCENTRADO DE CLAVES'!$H$10:$AU$732,Z$8,FALSE),"")</f>
        <v>0</v>
      </c>
      <c r="AA155" s="13">
        <f>IFERROR(VLOOKUP($A155,'CONCENTRADO DE CLAVES'!$H$10:$AU$732,AA$8,FALSE),"")</f>
        <v>0</v>
      </c>
      <c r="AB155" s="13">
        <f>IFERROR(VLOOKUP($A155,'CONCENTRADO DE CLAVES'!$H$10:$AU$732,AB$8,FALSE),"")</f>
        <v>0</v>
      </c>
      <c r="AC155" s="13">
        <f>IFERROR(VLOOKUP($A155,'CONCENTRADO DE CLAVES'!$H$10:$AU$732,AC$8,FALSE),"")</f>
        <v>0</v>
      </c>
      <c r="AD155" s="37">
        <f>IFERROR(VLOOKUP($A155,'CONCENTRADO DE CLAVES'!$H$10:$AU$732,AD$8,FALSE),"")</f>
        <v>0</v>
      </c>
      <c r="AE155" s="13">
        <f>IFERROR(VLOOKUP($A155,'CONCENTRADO DE CLAVES'!$H$10:$AU$732,AE$8,FALSE),"")</f>
        <v>0</v>
      </c>
      <c r="AF155" s="13">
        <f>IFERROR(VLOOKUP($A155,'CONCENTRADO DE CLAVES'!$H$10:$AU$732,AF$8,FALSE),"")</f>
        <v>0</v>
      </c>
      <c r="AG155" s="13">
        <f>IFERROR(VLOOKUP($A155,'CONCENTRADO DE CLAVES'!$H$10:$AU$732,AG$8,FALSE),"")</f>
        <v>0</v>
      </c>
      <c r="AH155" s="37">
        <f>IFERROR(VLOOKUP($A155,'CONCENTRADO DE CLAVES'!$H$10:$AU$732,AH$8,FALSE),"")</f>
        <v>0</v>
      </c>
      <c r="AI155" s="13">
        <f>IFERROR(VLOOKUP($A155,'CONCENTRADO DE CLAVES'!$H$10:$AU$732,AI$8,FALSE),"")</f>
        <v>0</v>
      </c>
      <c r="AJ155" s="13">
        <f>IFERROR(VLOOKUP($A155,'CONCENTRADO DE CLAVES'!$H$10:$AU$732,AJ$8,FALSE),"")</f>
        <v>0</v>
      </c>
      <c r="AK155" s="13">
        <f>IFERROR(VLOOKUP($A155,'CONCENTRADO DE CLAVES'!$H$10:$AU$732,AK$8,FALSE),"")</f>
        <v>0</v>
      </c>
      <c r="AL155" s="37">
        <f>IFERROR(VLOOKUP($A155,'CONCENTRADO DE CLAVES'!$H$10:$AU$732,AL$8,FALSE),"")</f>
        <v>0</v>
      </c>
      <c r="AM155" s="69">
        <f>IFERROR(VLOOKUP($A155,'CONCENTRADO DE CLAVES'!$H$10:$AU$732,AM$8,FALSE),"")</f>
        <v>0</v>
      </c>
    </row>
    <row r="156" spans="1:39" x14ac:dyDescent="0.25">
      <c r="A156" s="15">
        <v>147</v>
      </c>
      <c r="B156" s="16" t="str">
        <f>IFERROR(VLOOKUP($A156,'CONCENTRADO DE CLAVES'!$H$10:$AU$732,B$8,FALSE),"")</f>
        <v>21121</v>
      </c>
      <c r="C156" s="16">
        <f>IFERROR(VLOOKUP($A156,'CONCENTRADO DE CLAVES'!$H$10:$AU$732,C$8,FALSE),"")</f>
        <v>4</v>
      </c>
      <c r="D156" s="16">
        <f>IFERROR(VLOOKUP($A156,'CONCENTRADO DE CLAVES'!$H$10:$AU$732,D$8,FALSE),"")</f>
        <v>11</v>
      </c>
      <c r="E156" s="16">
        <f>IFERROR(VLOOKUP($A156,'CONCENTRADO DE CLAVES'!$H$10:$AU$732,E$8,FALSE),"")</f>
        <v>152</v>
      </c>
      <c r="F156" s="16">
        <f>IFERROR(VLOOKUP($A156,'CONCENTRADO DE CLAVES'!$H$10:$AU$732,F$8,FALSE),"")</f>
        <v>2</v>
      </c>
      <c r="G156" s="16">
        <f>IFERROR(VLOOKUP($A156,'CONCENTRADO DE CLAVES'!$H$10:$AU$732,G$8,FALSE),"")</f>
        <v>5</v>
      </c>
      <c r="H156" s="16">
        <f>IFERROR(VLOOKUP($A156,'CONCENTRADO DE CLAVES'!$H$10:$AU$732,H$8,FALSE),"")</f>
        <v>2</v>
      </c>
      <c r="I156" s="16">
        <f>IFERROR(VLOOKUP($A156,'CONCENTRADO DE CLAVES'!$H$10:$AU$732,I$8,FALSE),"")</f>
        <v>3</v>
      </c>
      <c r="J156" s="16">
        <f>IFERROR(VLOOKUP($A156,'CONCENTRADO DE CLAVES'!$H$10:$AU$732,J$8,FALSE),"")</f>
        <v>3</v>
      </c>
      <c r="K156" s="16" t="str">
        <f>IFERROR(VLOOKUP($A156,'CONCENTRADO DE CLAVES'!$H$10:$AU$732,K$8,FALSE),"")</f>
        <v>E</v>
      </c>
      <c r="L156" s="16">
        <f>IFERROR(VLOOKUP($A156,'CONCENTRADO DE CLAVES'!$H$10:$AU$732,L$8,FALSE),"")</f>
        <v>150</v>
      </c>
      <c r="M156" s="16">
        <f>IFERROR(VLOOKUP($A156,'CONCENTRADO DE CLAVES'!$H$10:$AU$732,M$8,FALSE),"")</f>
        <v>1</v>
      </c>
      <c r="N156" s="16">
        <f>IFERROR(VLOOKUP($A156,'CONCENTRADO DE CLAVES'!$H$10:$AU$732,N$8,FALSE),"")</f>
        <v>4152</v>
      </c>
      <c r="O156" s="16">
        <f>IFERROR(VLOOKUP($A156,'CONCENTRADO DE CLAVES'!$H$10:$AU$732,O$8,FALSE),"")</f>
        <v>0</v>
      </c>
      <c r="P156" s="16">
        <f>IFERROR(VLOOKUP($A156,'CONCENTRADO DE CLAVES'!$H$10:$AU$732,P$8,FALSE),"")</f>
        <v>1</v>
      </c>
      <c r="Q156" s="16">
        <f>IFERROR(VLOOKUP($A156,'CONCENTRADO DE CLAVES'!$H$10:$AU$732,Q$8,FALSE),"")</f>
        <v>4915</v>
      </c>
      <c r="R156" s="16">
        <f>IFERROR(VLOOKUP($A156,'CONCENTRADO DE CLAVES'!$H$10:$AU$732,R$8,FALSE),"")</f>
        <v>1</v>
      </c>
      <c r="S156" s="16">
        <f>IFERROR(VLOOKUP($A156,'CONCENTRADO DE CLAVES'!$H$10:$AU$732,S$8,FALSE),"")</f>
        <v>12</v>
      </c>
      <c r="T156" s="16">
        <f>IFERROR(VLOOKUP($A156,'CONCENTRADO DE CLAVES'!$H$10:$AU$732,T$8,FALSE),"")</f>
        <v>45</v>
      </c>
      <c r="U156" s="98" t="str">
        <f>IFERROR(VLOOKUP($A156,'CONCENTRADO DE CLAVES'!$H$10:$AU$732,U$8,FALSE),"")</f>
        <v>21121040110015225233E15001415200104915112045</v>
      </c>
      <c r="V156" s="31" t="str">
        <f>IFERROR(VLOOKUP($A156,'CONCENTRADO DE CLAVES'!$H$10:$AU$732,V$8,FALSE),"")</f>
        <v>COBAEJ</v>
      </c>
      <c r="W156" s="13">
        <f>IFERROR(VLOOKUP($A156,'CONCENTRADO DE CLAVES'!$H$10:$AU$732,W$8,FALSE),"")</f>
        <v>0</v>
      </c>
      <c r="X156" s="13">
        <f>IFERROR(VLOOKUP($A156,'CONCENTRADO DE CLAVES'!$H$10:$AU$732,X$8,FALSE),"")</f>
        <v>0</v>
      </c>
      <c r="Y156" s="13">
        <f>IFERROR(VLOOKUP($A156,'CONCENTRADO DE CLAVES'!$H$10:$AU$732,Y$8,FALSE),"")</f>
        <v>0</v>
      </c>
      <c r="Z156" s="37">
        <f>IFERROR(VLOOKUP($A156,'CONCENTRADO DE CLAVES'!$H$10:$AU$732,Z$8,FALSE),"")</f>
        <v>0</v>
      </c>
      <c r="AA156" s="13">
        <f>IFERROR(VLOOKUP($A156,'CONCENTRADO DE CLAVES'!$H$10:$AU$732,AA$8,FALSE),"")</f>
        <v>0</v>
      </c>
      <c r="AB156" s="13">
        <f>IFERROR(VLOOKUP($A156,'CONCENTRADO DE CLAVES'!$H$10:$AU$732,AB$8,FALSE),"")</f>
        <v>0</v>
      </c>
      <c r="AC156" s="13">
        <f>IFERROR(VLOOKUP($A156,'CONCENTRADO DE CLAVES'!$H$10:$AU$732,AC$8,FALSE),"")</f>
        <v>0</v>
      </c>
      <c r="AD156" s="37">
        <f>IFERROR(VLOOKUP($A156,'CONCENTRADO DE CLAVES'!$H$10:$AU$732,AD$8,FALSE),"")</f>
        <v>0</v>
      </c>
      <c r="AE156" s="13">
        <f>IFERROR(VLOOKUP($A156,'CONCENTRADO DE CLAVES'!$H$10:$AU$732,AE$8,FALSE),"")</f>
        <v>0</v>
      </c>
      <c r="AF156" s="13">
        <f>IFERROR(VLOOKUP($A156,'CONCENTRADO DE CLAVES'!$H$10:$AU$732,AF$8,FALSE),"")</f>
        <v>0</v>
      </c>
      <c r="AG156" s="13">
        <f>IFERROR(VLOOKUP($A156,'CONCENTRADO DE CLAVES'!$H$10:$AU$732,AG$8,FALSE),"")</f>
        <v>0</v>
      </c>
      <c r="AH156" s="37">
        <f>IFERROR(VLOOKUP($A156,'CONCENTRADO DE CLAVES'!$H$10:$AU$732,AH$8,FALSE),"")</f>
        <v>0</v>
      </c>
      <c r="AI156" s="13">
        <f>IFERROR(VLOOKUP($A156,'CONCENTRADO DE CLAVES'!$H$10:$AU$732,AI$8,FALSE),"")</f>
        <v>0</v>
      </c>
      <c r="AJ156" s="13">
        <f>IFERROR(VLOOKUP($A156,'CONCENTRADO DE CLAVES'!$H$10:$AU$732,AJ$8,FALSE),"")</f>
        <v>0</v>
      </c>
      <c r="AK156" s="13">
        <f>IFERROR(VLOOKUP($A156,'CONCENTRADO DE CLAVES'!$H$10:$AU$732,AK$8,FALSE),"")</f>
        <v>0</v>
      </c>
      <c r="AL156" s="37">
        <f>IFERROR(VLOOKUP($A156,'CONCENTRADO DE CLAVES'!$H$10:$AU$732,AL$8,FALSE),"")</f>
        <v>0</v>
      </c>
      <c r="AM156" s="69">
        <f>IFERROR(VLOOKUP($A156,'CONCENTRADO DE CLAVES'!$H$10:$AU$732,AM$8,FALSE),"")</f>
        <v>0</v>
      </c>
    </row>
    <row r="157" spans="1:39" x14ac:dyDescent="0.25">
      <c r="A157" s="15">
        <v>148</v>
      </c>
      <c r="B157" s="16" t="str">
        <f>IFERROR(VLOOKUP($A157,'CONCENTRADO DE CLAVES'!$H$10:$AU$732,B$8,FALSE),"")</f>
        <v>21121</v>
      </c>
      <c r="C157" s="16">
        <f>IFERROR(VLOOKUP($A157,'CONCENTRADO DE CLAVES'!$H$10:$AU$732,C$8,FALSE),"")</f>
        <v>4</v>
      </c>
      <c r="D157" s="16">
        <f>IFERROR(VLOOKUP($A157,'CONCENTRADO DE CLAVES'!$H$10:$AU$732,D$8,FALSE),"")</f>
        <v>11</v>
      </c>
      <c r="E157" s="16">
        <f>IFERROR(VLOOKUP($A157,'CONCENTRADO DE CLAVES'!$H$10:$AU$732,E$8,FALSE),"")</f>
        <v>152</v>
      </c>
      <c r="F157" s="16">
        <f>IFERROR(VLOOKUP($A157,'CONCENTRADO DE CLAVES'!$H$10:$AU$732,F$8,FALSE),"")</f>
        <v>2</v>
      </c>
      <c r="G157" s="16">
        <f>IFERROR(VLOOKUP($A157,'CONCENTRADO DE CLAVES'!$H$10:$AU$732,G$8,FALSE),"")</f>
        <v>5</v>
      </c>
      <c r="H157" s="16">
        <f>IFERROR(VLOOKUP($A157,'CONCENTRADO DE CLAVES'!$H$10:$AU$732,H$8,FALSE),"")</f>
        <v>2</v>
      </c>
      <c r="I157" s="16">
        <f>IFERROR(VLOOKUP($A157,'CONCENTRADO DE CLAVES'!$H$10:$AU$732,I$8,FALSE),"")</f>
        <v>3</v>
      </c>
      <c r="J157" s="16">
        <f>IFERROR(VLOOKUP($A157,'CONCENTRADO DE CLAVES'!$H$10:$AU$732,J$8,FALSE),"")</f>
        <v>3</v>
      </c>
      <c r="K157" s="16" t="str">
        <f>IFERROR(VLOOKUP($A157,'CONCENTRADO DE CLAVES'!$H$10:$AU$732,K$8,FALSE),"")</f>
        <v>E</v>
      </c>
      <c r="L157" s="16">
        <f>IFERROR(VLOOKUP($A157,'CONCENTRADO DE CLAVES'!$H$10:$AU$732,L$8,FALSE),"")</f>
        <v>150</v>
      </c>
      <c r="M157" s="16">
        <f>IFERROR(VLOOKUP($A157,'CONCENTRADO DE CLAVES'!$H$10:$AU$732,M$8,FALSE),"")</f>
        <v>1</v>
      </c>
      <c r="N157" s="16">
        <f>IFERROR(VLOOKUP($A157,'CONCENTRADO DE CLAVES'!$H$10:$AU$732,N$8,FALSE),"")</f>
        <v>4152</v>
      </c>
      <c r="O157" s="16">
        <f>IFERROR(VLOOKUP($A157,'CONCENTRADO DE CLAVES'!$H$10:$AU$732,O$8,FALSE),"")</f>
        <v>0</v>
      </c>
      <c r="P157" s="16">
        <f>IFERROR(VLOOKUP($A157,'CONCENTRADO DE CLAVES'!$H$10:$AU$732,P$8,FALSE),"")</f>
        <v>1</v>
      </c>
      <c r="Q157" s="16">
        <f>IFERROR(VLOOKUP($A157,'CONCENTRADO DE CLAVES'!$H$10:$AU$732,Q$8,FALSE),"")</f>
        <v>4915</v>
      </c>
      <c r="R157" s="16">
        <f>IFERROR(VLOOKUP($A157,'CONCENTRADO DE CLAVES'!$H$10:$AU$732,R$8,FALSE),"")</f>
        <v>1</v>
      </c>
      <c r="S157" s="16">
        <f>IFERROR(VLOOKUP($A157,'CONCENTRADO DE CLAVES'!$H$10:$AU$732,S$8,FALSE),"")</f>
        <v>12</v>
      </c>
      <c r="T157" s="16">
        <f>IFERROR(VLOOKUP($A157,'CONCENTRADO DE CLAVES'!$H$10:$AU$732,T$8,FALSE),"")</f>
        <v>29</v>
      </c>
      <c r="U157" s="98" t="str">
        <f>IFERROR(VLOOKUP($A157,'CONCENTRADO DE CLAVES'!$H$10:$AU$732,U$8,FALSE),"")</f>
        <v>21121040110015225233E15001415200104915112029</v>
      </c>
      <c r="V157" s="31" t="str">
        <f>IFERROR(VLOOKUP($A157,'CONCENTRADO DE CLAVES'!$H$10:$AU$732,V$8,FALSE),"")</f>
        <v>COBAEJ</v>
      </c>
      <c r="W157" s="13">
        <f>IFERROR(VLOOKUP($A157,'CONCENTRADO DE CLAVES'!$H$10:$AU$732,W$8,FALSE),"")</f>
        <v>0</v>
      </c>
      <c r="X157" s="13">
        <f>IFERROR(VLOOKUP($A157,'CONCENTRADO DE CLAVES'!$H$10:$AU$732,X$8,FALSE),"")</f>
        <v>0</v>
      </c>
      <c r="Y157" s="13">
        <f>IFERROR(VLOOKUP($A157,'CONCENTRADO DE CLAVES'!$H$10:$AU$732,Y$8,FALSE),"")</f>
        <v>0</v>
      </c>
      <c r="Z157" s="37">
        <f>IFERROR(VLOOKUP($A157,'CONCENTRADO DE CLAVES'!$H$10:$AU$732,Z$8,FALSE),"")</f>
        <v>0</v>
      </c>
      <c r="AA157" s="13">
        <f>IFERROR(VLOOKUP($A157,'CONCENTRADO DE CLAVES'!$H$10:$AU$732,AA$8,FALSE),"")</f>
        <v>0</v>
      </c>
      <c r="AB157" s="13">
        <f>IFERROR(VLOOKUP($A157,'CONCENTRADO DE CLAVES'!$H$10:$AU$732,AB$8,FALSE),"")</f>
        <v>0</v>
      </c>
      <c r="AC157" s="13">
        <f>IFERROR(VLOOKUP($A157,'CONCENTRADO DE CLAVES'!$H$10:$AU$732,AC$8,FALSE),"")</f>
        <v>0</v>
      </c>
      <c r="AD157" s="37">
        <f>IFERROR(VLOOKUP($A157,'CONCENTRADO DE CLAVES'!$H$10:$AU$732,AD$8,FALSE),"")</f>
        <v>0</v>
      </c>
      <c r="AE157" s="13">
        <f>IFERROR(VLOOKUP($A157,'CONCENTRADO DE CLAVES'!$H$10:$AU$732,AE$8,FALSE),"")</f>
        <v>0</v>
      </c>
      <c r="AF157" s="13">
        <f>IFERROR(VLOOKUP($A157,'CONCENTRADO DE CLAVES'!$H$10:$AU$732,AF$8,FALSE),"")</f>
        <v>0</v>
      </c>
      <c r="AG157" s="13">
        <f>IFERROR(VLOOKUP($A157,'CONCENTRADO DE CLAVES'!$H$10:$AU$732,AG$8,FALSE),"")</f>
        <v>0</v>
      </c>
      <c r="AH157" s="37">
        <f>IFERROR(VLOOKUP($A157,'CONCENTRADO DE CLAVES'!$H$10:$AU$732,AH$8,FALSE),"")</f>
        <v>0</v>
      </c>
      <c r="AI157" s="13">
        <f>IFERROR(VLOOKUP($A157,'CONCENTRADO DE CLAVES'!$H$10:$AU$732,AI$8,FALSE),"")</f>
        <v>0</v>
      </c>
      <c r="AJ157" s="13">
        <f>IFERROR(VLOOKUP($A157,'CONCENTRADO DE CLAVES'!$H$10:$AU$732,AJ$8,FALSE),"")</f>
        <v>0</v>
      </c>
      <c r="AK157" s="13">
        <f>IFERROR(VLOOKUP($A157,'CONCENTRADO DE CLAVES'!$H$10:$AU$732,AK$8,FALSE),"")</f>
        <v>0</v>
      </c>
      <c r="AL157" s="37">
        <f>IFERROR(VLOOKUP($A157,'CONCENTRADO DE CLAVES'!$H$10:$AU$732,AL$8,FALSE),"")</f>
        <v>0</v>
      </c>
      <c r="AM157" s="69">
        <f>IFERROR(VLOOKUP($A157,'CONCENTRADO DE CLAVES'!$H$10:$AU$732,AM$8,FALSE),"")</f>
        <v>0</v>
      </c>
    </row>
    <row r="158" spans="1:39" x14ac:dyDescent="0.25">
      <c r="A158" s="15">
        <v>149</v>
      </c>
      <c r="B158" s="16" t="str">
        <f>IFERROR(VLOOKUP($A158,'CONCENTRADO DE CLAVES'!$H$10:$AU$732,B$8,FALSE),"")</f>
        <v>21121</v>
      </c>
      <c r="C158" s="16">
        <f>IFERROR(VLOOKUP($A158,'CONCENTRADO DE CLAVES'!$H$10:$AU$732,C$8,FALSE),"")</f>
        <v>4</v>
      </c>
      <c r="D158" s="16">
        <f>IFERROR(VLOOKUP($A158,'CONCENTRADO DE CLAVES'!$H$10:$AU$732,D$8,FALSE),"")</f>
        <v>11</v>
      </c>
      <c r="E158" s="16">
        <f>IFERROR(VLOOKUP($A158,'CONCENTRADO DE CLAVES'!$H$10:$AU$732,E$8,FALSE),"")</f>
        <v>152</v>
      </c>
      <c r="F158" s="16">
        <f>IFERROR(VLOOKUP($A158,'CONCENTRADO DE CLAVES'!$H$10:$AU$732,F$8,FALSE),"")</f>
        <v>2</v>
      </c>
      <c r="G158" s="16">
        <f>IFERROR(VLOOKUP($A158,'CONCENTRADO DE CLAVES'!$H$10:$AU$732,G$8,FALSE),"")</f>
        <v>5</v>
      </c>
      <c r="H158" s="16">
        <f>IFERROR(VLOOKUP($A158,'CONCENTRADO DE CLAVES'!$H$10:$AU$732,H$8,FALSE),"")</f>
        <v>2</v>
      </c>
      <c r="I158" s="16">
        <f>IFERROR(VLOOKUP($A158,'CONCENTRADO DE CLAVES'!$H$10:$AU$732,I$8,FALSE),"")</f>
        <v>3</v>
      </c>
      <c r="J158" s="16">
        <f>IFERROR(VLOOKUP($A158,'CONCENTRADO DE CLAVES'!$H$10:$AU$732,J$8,FALSE),"")</f>
        <v>3</v>
      </c>
      <c r="K158" s="16" t="str">
        <f>IFERROR(VLOOKUP($A158,'CONCENTRADO DE CLAVES'!$H$10:$AU$732,K$8,FALSE),"")</f>
        <v>E</v>
      </c>
      <c r="L158" s="16">
        <f>IFERROR(VLOOKUP($A158,'CONCENTRADO DE CLAVES'!$H$10:$AU$732,L$8,FALSE),"")</f>
        <v>150</v>
      </c>
      <c r="M158" s="16">
        <f>IFERROR(VLOOKUP($A158,'CONCENTRADO DE CLAVES'!$H$10:$AU$732,M$8,FALSE),"")</f>
        <v>1</v>
      </c>
      <c r="N158" s="16">
        <f>IFERROR(VLOOKUP($A158,'CONCENTRADO DE CLAVES'!$H$10:$AU$732,N$8,FALSE),"")</f>
        <v>4152</v>
      </c>
      <c r="O158" s="16">
        <f>IFERROR(VLOOKUP($A158,'CONCENTRADO DE CLAVES'!$H$10:$AU$732,O$8,FALSE),"")</f>
        <v>0</v>
      </c>
      <c r="P158" s="16">
        <f>IFERROR(VLOOKUP($A158,'CONCENTRADO DE CLAVES'!$H$10:$AU$732,P$8,FALSE),"")</f>
        <v>1</v>
      </c>
      <c r="Q158" s="16">
        <f>IFERROR(VLOOKUP($A158,'CONCENTRADO DE CLAVES'!$H$10:$AU$732,Q$8,FALSE),"")</f>
        <v>4915</v>
      </c>
      <c r="R158" s="16">
        <f>IFERROR(VLOOKUP($A158,'CONCENTRADO DE CLAVES'!$H$10:$AU$732,R$8,FALSE),"")</f>
        <v>1</v>
      </c>
      <c r="S158" s="16">
        <f>IFERROR(VLOOKUP($A158,'CONCENTRADO DE CLAVES'!$H$10:$AU$732,S$8,FALSE),"")</f>
        <v>1</v>
      </c>
      <c r="T158" s="16">
        <f>IFERROR(VLOOKUP($A158,'CONCENTRADO DE CLAVES'!$H$10:$AU$732,T$8,FALSE),"")</f>
        <v>104</v>
      </c>
      <c r="U158" s="98" t="str">
        <f>IFERROR(VLOOKUP($A158,'CONCENTRADO DE CLAVES'!$H$10:$AU$732,U$8,FALSE),"")</f>
        <v>21121040110015225233E15001415200104915101104</v>
      </c>
      <c r="V158" s="31" t="str">
        <f>IFERROR(VLOOKUP($A158,'CONCENTRADO DE CLAVES'!$H$10:$AU$732,V$8,FALSE),"")</f>
        <v>COBAEJ</v>
      </c>
      <c r="W158" s="13">
        <f>IFERROR(VLOOKUP($A158,'CONCENTRADO DE CLAVES'!$H$10:$AU$732,W$8,FALSE),"")</f>
        <v>0</v>
      </c>
      <c r="X158" s="13">
        <f>IFERROR(VLOOKUP($A158,'CONCENTRADO DE CLAVES'!$H$10:$AU$732,X$8,FALSE),"")</f>
        <v>0</v>
      </c>
      <c r="Y158" s="13">
        <f>IFERROR(VLOOKUP($A158,'CONCENTRADO DE CLAVES'!$H$10:$AU$732,Y$8,FALSE),"")</f>
        <v>0</v>
      </c>
      <c r="Z158" s="37">
        <f>IFERROR(VLOOKUP($A158,'CONCENTRADO DE CLAVES'!$H$10:$AU$732,Z$8,FALSE),"")</f>
        <v>0</v>
      </c>
      <c r="AA158" s="13">
        <f>IFERROR(VLOOKUP($A158,'CONCENTRADO DE CLAVES'!$H$10:$AU$732,AA$8,FALSE),"")</f>
        <v>0</v>
      </c>
      <c r="AB158" s="13">
        <f>IFERROR(VLOOKUP($A158,'CONCENTRADO DE CLAVES'!$H$10:$AU$732,AB$8,FALSE),"")</f>
        <v>0</v>
      </c>
      <c r="AC158" s="13">
        <f>IFERROR(VLOOKUP($A158,'CONCENTRADO DE CLAVES'!$H$10:$AU$732,AC$8,FALSE),"")</f>
        <v>0</v>
      </c>
      <c r="AD158" s="37">
        <f>IFERROR(VLOOKUP($A158,'CONCENTRADO DE CLAVES'!$H$10:$AU$732,AD$8,FALSE),"")</f>
        <v>0</v>
      </c>
      <c r="AE158" s="13">
        <f>IFERROR(VLOOKUP($A158,'CONCENTRADO DE CLAVES'!$H$10:$AU$732,AE$8,FALSE),"")</f>
        <v>0</v>
      </c>
      <c r="AF158" s="13">
        <f>IFERROR(VLOOKUP($A158,'CONCENTRADO DE CLAVES'!$H$10:$AU$732,AF$8,FALSE),"")</f>
        <v>0</v>
      </c>
      <c r="AG158" s="13">
        <f>IFERROR(VLOOKUP($A158,'CONCENTRADO DE CLAVES'!$H$10:$AU$732,AG$8,FALSE),"")</f>
        <v>0</v>
      </c>
      <c r="AH158" s="37">
        <f>IFERROR(VLOOKUP($A158,'CONCENTRADO DE CLAVES'!$H$10:$AU$732,AH$8,FALSE),"")</f>
        <v>0</v>
      </c>
      <c r="AI158" s="13">
        <f>IFERROR(VLOOKUP($A158,'CONCENTRADO DE CLAVES'!$H$10:$AU$732,AI$8,FALSE),"")</f>
        <v>0</v>
      </c>
      <c r="AJ158" s="13">
        <f>IFERROR(VLOOKUP($A158,'CONCENTRADO DE CLAVES'!$H$10:$AU$732,AJ$8,FALSE),"")</f>
        <v>0</v>
      </c>
      <c r="AK158" s="13">
        <f>IFERROR(VLOOKUP($A158,'CONCENTRADO DE CLAVES'!$H$10:$AU$732,AK$8,FALSE),"")</f>
        <v>0</v>
      </c>
      <c r="AL158" s="37">
        <f>IFERROR(VLOOKUP($A158,'CONCENTRADO DE CLAVES'!$H$10:$AU$732,AL$8,FALSE),"")</f>
        <v>0</v>
      </c>
      <c r="AM158" s="69">
        <f>IFERROR(VLOOKUP($A158,'CONCENTRADO DE CLAVES'!$H$10:$AU$732,AM$8,FALSE),"")</f>
        <v>0</v>
      </c>
    </row>
    <row r="159" spans="1:39" x14ac:dyDescent="0.25">
      <c r="A159" s="15">
        <v>150</v>
      </c>
      <c r="B159" s="16" t="str">
        <f>IFERROR(VLOOKUP($A159,'CONCENTRADO DE CLAVES'!$H$10:$AU$732,B$8,FALSE),"")</f>
        <v>21121</v>
      </c>
      <c r="C159" s="16">
        <f>IFERROR(VLOOKUP($A159,'CONCENTRADO DE CLAVES'!$H$10:$AU$732,C$8,FALSE),"")</f>
        <v>4</v>
      </c>
      <c r="D159" s="16">
        <f>IFERROR(VLOOKUP($A159,'CONCENTRADO DE CLAVES'!$H$10:$AU$732,D$8,FALSE),"")</f>
        <v>11</v>
      </c>
      <c r="E159" s="16">
        <f>IFERROR(VLOOKUP($A159,'CONCENTRADO DE CLAVES'!$H$10:$AU$732,E$8,FALSE),"")</f>
        <v>152</v>
      </c>
      <c r="F159" s="16">
        <f>IFERROR(VLOOKUP($A159,'CONCENTRADO DE CLAVES'!$H$10:$AU$732,F$8,FALSE),"")</f>
        <v>2</v>
      </c>
      <c r="G159" s="16">
        <f>IFERROR(VLOOKUP($A159,'CONCENTRADO DE CLAVES'!$H$10:$AU$732,G$8,FALSE),"")</f>
        <v>5</v>
      </c>
      <c r="H159" s="16">
        <f>IFERROR(VLOOKUP($A159,'CONCENTRADO DE CLAVES'!$H$10:$AU$732,H$8,FALSE),"")</f>
        <v>2</v>
      </c>
      <c r="I159" s="16">
        <f>IFERROR(VLOOKUP($A159,'CONCENTRADO DE CLAVES'!$H$10:$AU$732,I$8,FALSE),"")</f>
        <v>3</v>
      </c>
      <c r="J159" s="16">
        <f>IFERROR(VLOOKUP($A159,'CONCENTRADO DE CLAVES'!$H$10:$AU$732,J$8,FALSE),"")</f>
        <v>3</v>
      </c>
      <c r="K159" s="16" t="str">
        <f>IFERROR(VLOOKUP($A159,'CONCENTRADO DE CLAVES'!$H$10:$AU$732,K$8,FALSE),"")</f>
        <v>E</v>
      </c>
      <c r="L159" s="16">
        <f>IFERROR(VLOOKUP($A159,'CONCENTRADO DE CLAVES'!$H$10:$AU$732,L$8,FALSE),"")</f>
        <v>150</v>
      </c>
      <c r="M159" s="16">
        <f>IFERROR(VLOOKUP($A159,'CONCENTRADO DE CLAVES'!$H$10:$AU$732,M$8,FALSE),"")</f>
        <v>1</v>
      </c>
      <c r="N159" s="16">
        <f>IFERROR(VLOOKUP($A159,'CONCENTRADO DE CLAVES'!$H$10:$AU$732,N$8,FALSE),"")</f>
        <v>4152</v>
      </c>
      <c r="O159" s="16">
        <f>IFERROR(VLOOKUP($A159,'CONCENTRADO DE CLAVES'!$H$10:$AU$732,O$8,FALSE),"")</f>
        <v>0</v>
      </c>
      <c r="P159" s="16">
        <f>IFERROR(VLOOKUP($A159,'CONCENTRADO DE CLAVES'!$H$10:$AU$732,P$8,FALSE),"")</f>
        <v>1</v>
      </c>
      <c r="Q159" s="16">
        <f>IFERROR(VLOOKUP($A159,'CONCENTRADO DE CLAVES'!$H$10:$AU$732,Q$8,FALSE),"")</f>
        <v>4915</v>
      </c>
      <c r="R159" s="16">
        <f>IFERROR(VLOOKUP($A159,'CONCENTRADO DE CLAVES'!$H$10:$AU$732,R$8,FALSE),"")</f>
        <v>1</v>
      </c>
      <c r="S159" s="16">
        <f>IFERROR(VLOOKUP($A159,'CONCENTRADO DE CLAVES'!$H$10:$AU$732,S$8,FALSE),"")</f>
        <v>10</v>
      </c>
      <c r="T159" s="16">
        <f>IFERROR(VLOOKUP($A159,'CONCENTRADO DE CLAVES'!$H$10:$AU$732,T$8,FALSE),"")</f>
        <v>6</v>
      </c>
      <c r="U159" s="98" t="str">
        <f>IFERROR(VLOOKUP($A159,'CONCENTRADO DE CLAVES'!$H$10:$AU$732,U$8,FALSE),"")</f>
        <v>21121040110015225233E15001415200104915110006</v>
      </c>
      <c r="V159" s="31" t="str">
        <f>IFERROR(VLOOKUP($A159,'CONCENTRADO DE CLAVES'!$H$10:$AU$732,V$8,FALSE),"")</f>
        <v>COBAEJ</v>
      </c>
      <c r="W159" s="13">
        <f>IFERROR(VLOOKUP($A159,'CONCENTRADO DE CLAVES'!$H$10:$AU$732,W$8,FALSE),"")</f>
        <v>0</v>
      </c>
      <c r="X159" s="13">
        <f>IFERROR(VLOOKUP($A159,'CONCENTRADO DE CLAVES'!$H$10:$AU$732,X$8,FALSE),"")</f>
        <v>0</v>
      </c>
      <c r="Y159" s="13">
        <f>IFERROR(VLOOKUP($A159,'CONCENTRADO DE CLAVES'!$H$10:$AU$732,Y$8,FALSE),"")</f>
        <v>0</v>
      </c>
      <c r="Z159" s="37">
        <f>IFERROR(VLOOKUP($A159,'CONCENTRADO DE CLAVES'!$H$10:$AU$732,Z$8,FALSE),"")</f>
        <v>0</v>
      </c>
      <c r="AA159" s="13">
        <f>IFERROR(VLOOKUP($A159,'CONCENTRADO DE CLAVES'!$H$10:$AU$732,AA$8,FALSE),"")</f>
        <v>0</v>
      </c>
      <c r="AB159" s="13">
        <f>IFERROR(VLOOKUP($A159,'CONCENTRADO DE CLAVES'!$H$10:$AU$732,AB$8,FALSE),"")</f>
        <v>0</v>
      </c>
      <c r="AC159" s="13">
        <f>IFERROR(VLOOKUP($A159,'CONCENTRADO DE CLAVES'!$H$10:$AU$732,AC$8,FALSE),"")</f>
        <v>0</v>
      </c>
      <c r="AD159" s="37">
        <f>IFERROR(VLOOKUP($A159,'CONCENTRADO DE CLAVES'!$H$10:$AU$732,AD$8,FALSE),"")</f>
        <v>0</v>
      </c>
      <c r="AE159" s="13">
        <f>IFERROR(VLOOKUP($A159,'CONCENTRADO DE CLAVES'!$H$10:$AU$732,AE$8,FALSE),"")</f>
        <v>0</v>
      </c>
      <c r="AF159" s="13">
        <f>IFERROR(VLOOKUP($A159,'CONCENTRADO DE CLAVES'!$H$10:$AU$732,AF$8,FALSE),"")</f>
        <v>0</v>
      </c>
      <c r="AG159" s="13">
        <f>IFERROR(VLOOKUP($A159,'CONCENTRADO DE CLAVES'!$H$10:$AU$732,AG$8,FALSE),"")</f>
        <v>0</v>
      </c>
      <c r="AH159" s="37">
        <f>IFERROR(VLOOKUP($A159,'CONCENTRADO DE CLAVES'!$H$10:$AU$732,AH$8,FALSE),"")</f>
        <v>0</v>
      </c>
      <c r="AI159" s="13">
        <f>IFERROR(VLOOKUP($A159,'CONCENTRADO DE CLAVES'!$H$10:$AU$732,AI$8,FALSE),"")</f>
        <v>0</v>
      </c>
      <c r="AJ159" s="13">
        <f>IFERROR(VLOOKUP($A159,'CONCENTRADO DE CLAVES'!$H$10:$AU$732,AJ$8,FALSE),"")</f>
        <v>0</v>
      </c>
      <c r="AK159" s="13">
        <f>IFERROR(VLOOKUP($A159,'CONCENTRADO DE CLAVES'!$H$10:$AU$732,AK$8,FALSE),"")</f>
        <v>0</v>
      </c>
      <c r="AL159" s="37">
        <f>IFERROR(VLOOKUP($A159,'CONCENTRADO DE CLAVES'!$H$10:$AU$732,AL$8,FALSE),"")</f>
        <v>0</v>
      </c>
      <c r="AM159" s="69">
        <f>IFERROR(VLOOKUP($A159,'CONCENTRADO DE CLAVES'!$H$10:$AU$732,AM$8,FALSE),"")</f>
        <v>0</v>
      </c>
    </row>
    <row r="160" spans="1:39" x14ac:dyDescent="0.25">
      <c r="A160" s="15">
        <v>151</v>
      </c>
      <c r="B160" s="16" t="str">
        <f>IFERROR(VLOOKUP($A160,'CONCENTRADO DE CLAVES'!$H$10:$AU$732,B$8,FALSE),"")</f>
        <v>21121</v>
      </c>
      <c r="C160" s="16">
        <f>IFERROR(VLOOKUP($A160,'CONCENTRADO DE CLAVES'!$H$10:$AU$732,C$8,FALSE),"")</f>
        <v>4</v>
      </c>
      <c r="D160" s="16">
        <f>IFERROR(VLOOKUP($A160,'CONCENTRADO DE CLAVES'!$H$10:$AU$732,D$8,FALSE),"")</f>
        <v>11</v>
      </c>
      <c r="E160" s="16">
        <f>IFERROR(VLOOKUP($A160,'CONCENTRADO DE CLAVES'!$H$10:$AU$732,E$8,FALSE),"")</f>
        <v>152</v>
      </c>
      <c r="F160" s="16">
        <f>IFERROR(VLOOKUP($A160,'CONCENTRADO DE CLAVES'!$H$10:$AU$732,F$8,FALSE),"")</f>
        <v>2</v>
      </c>
      <c r="G160" s="16">
        <f>IFERROR(VLOOKUP($A160,'CONCENTRADO DE CLAVES'!$H$10:$AU$732,G$8,FALSE),"")</f>
        <v>5</v>
      </c>
      <c r="H160" s="16">
        <f>IFERROR(VLOOKUP($A160,'CONCENTRADO DE CLAVES'!$H$10:$AU$732,H$8,FALSE),"")</f>
        <v>2</v>
      </c>
      <c r="I160" s="16">
        <f>IFERROR(VLOOKUP($A160,'CONCENTRADO DE CLAVES'!$H$10:$AU$732,I$8,FALSE),"")</f>
        <v>3</v>
      </c>
      <c r="J160" s="16">
        <f>IFERROR(VLOOKUP($A160,'CONCENTRADO DE CLAVES'!$H$10:$AU$732,J$8,FALSE),"")</f>
        <v>3</v>
      </c>
      <c r="K160" s="16" t="str">
        <f>IFERROR(VLOOKUP($A160,'CONCENTRADO DE CLAVES'!$H$10:$AU$732,K$8,FALSE),"")</f>
        <v>E</v>
      </c>
      <c r="L160" s="16">
        <f>IFERROR(VLOOKUP($A160,'CONCENTRADO DE CLAVES'!$H$10:$AU$732,L$8,FALSE),"")</f>
        <v>150</v>
      </c>
      <c r="M160" s="16">
        <f>IFERROR(VLOOKUP($A160,'CONCENTRADO DE CLAVES'!$H$10:$AU$732,M$8,FALSE),"")</f>
        <v>1</v>
      </c>
      <c r="N160" s="16">
        <f>IFERROR(VLOOKUP($A160,'CONCENTRADO DE CLAVES'!$H$10:$AU$732,N$8,FALSE),"")</f>
        <v>4152</v>
      </c>
      <c r="O160" s="16">
        <f>IFERROR(VLOOKUP($A160,'CONCENTRADO DE CLAVES'!$H$10:$AU$732,O$8,FALSE),"")</f>
        <v>0</v>
      </c>
      <c r="P160" s="16">
        <f>IFERROR(VLOOKUP($A160,'CONCENTRADO DE CLAVES'!$H$10:$AU$732,P$8,FALSE),"")</f>
        <v>1</v>
      </c>
      <c r="Q160" s="16">
        <f>IFERROR(VLOOKUP($A160,'CONCENTRADO DE CLAVES'!$H$10:$AU$732,Q$8,FALSE),"")</f>
        <v>4915</v>
      </c>
      <c r="R160" s="16">
        <f>IFERROR(VLOOKUP($A160,'CONCENTRADO DE CLAVES'!$H$10:$AU$732,R$8,FALSE),"")</f>
        <v>1</v>
      </c>
      <c r="S160" s="16">
        <f>IFERROR(VLOOKUP($A160,'CONCENTRADO DE CLAVES'!$H$10:$AU$732,S$8,FALSE),"")</f>
        <v>10</v>
      </c>
      <c r="T160" s="16">
        <f>IFERROR(VLOOKUP($A160,'CONCENTRADO DE CLAVES'!$H$10:$AU$732,T$8,FALSE),"")</f>
        <v>5</v>
      </c>
      <c r="U160" s="98" t="str">
        <f>IFERROR(VLOOKUP($A160,'CONCENTRADO DE CLAVES'!$H$10:$AU$732,U$8,FALSE),"")</f>
        <v>21121040110015225233E15001415200104915110005</v>
      </c>
      <c r="V160" s="31" t="str">
        <f>IFERROR(VLOOKUP($A160,'CONCENTRADO DE CLAVES'!$H$10:$AU$732,V$8,FALSE),"")</f>
        <v>COBAEJ</v>
      </c>
      <c r="W160" s="13">
        <f>IFERROR(VLOOKUP($A160,'CONCENTRADO DE CLAVES'!$H$10:$AU$732,W$8,FALSE),"")</f>
        <v>0</v>
      </c>
      <c r="X160" s="13">
        <f>IFERROR(VLOOKUP($A160,'CONCENTRADO DE CLAVES'!$H$10:$AU$732,X$8,FALSE),"")</f>
        <v>0</v>
      </c>
      <c r="Y160" s="13">
        <f>IFERROR(VLOOKUP($A160,'CONCENTRADO DE CLAVES'!$H$10:$AU$732,Y$8,FALSE),"")</f>
        <v>0</v>
      </c>
      <c r="Z160" s="37">
        <f>IFERROR(VLOOKUP($A160,'CONCENTRADO DE CLAVES'!$H$10:$AU$732,Z$8,FALSE),"")</f>
        <v>0</v>
      </c>
      <c r="AA160" s="13">
        <f>IFERROR(VLOOKUP($A160,'CONCENTRADO DE CLAVES'!$H$10:$AU$732,AA$8,FALSE),"")</f>
        <v>0</v>
      </c>
      <c r="AB160" s="13">
        <f>IFERROR(VLOOKUP($A160,'CONCENTRADO DE CLAVES'!$H$10:$AU$732,AB$8,FALSE),"")</f>
        <v>0</v>
      </c>
      <c r="AC160" s="13">
        <f>IFERROR(VLOOKUP($A160,'CONCENTRADO DE CLAVES'!$H$10:$AU$732,AC$8,FALSE),"")</f>
        <v>0</v>
      </c>
      <c r="AD160" s="37">
        <f>IFERROR(VLOOKUP($A160,'CONCENTRADO DE CLAVES'!$H$10:$AU$732,AD$8,FALSE),"")</f>
        <v>0</v>
      </c>
      <c r="AE160" s="13">
        <f>IFERROR(VLOOKUP($A160,'CONCENTRADO DE CLAVES'!$H$10:$AU$732,AE$8,FALSE),"")</f>
        <v>0</v>
      </c>
      <c r="AF160" s="13">
        <f>IFERROR(VLOOKUP($A160,'CONCENTRADO DE CLAVES'!$H$10:$AU$732,AF$8,FALSE),"")</f>
        <v>0</v>
      </c>
      <c r="AG160" s="13">
        <f>IFERROR(VLOOKUP($A160,'CONCENTRADO DE CLAVES'!$H$10:$AU$732,AG$8,FALSE),"")</f>
        <v>0</v>
      </c>
      <c r="AH160" s="37">
        <f>IFERROR(VLOOKUP($A160,'CONCENTRADO DE CLAVES'!$H$10:$AU$732,AH$8,FALSE),"")</f>
        <v>0</v>
      </c>
      <c r="AI160" s="13">
        <f>IFERROR(VLOOKUP($A160,'CONCENTRADO DE CLAVES'!$H$10:$AU$732,AI$8,FALSE),"")</f>
        <v>0</v>
      </c>
      <c r="AJ160" s="13">
        <f>IFERROR(VLOOKUP($A160,'CONCENTRADO DE CLAVES'!$H$10:$AU$732,AJ$8,FALSE),"")</f>
        <v>0</v>
      </c>
      <c r="AK160" s="13">
        <f>IFERROR(VLOOKUP($A160,'CONCENTRADO DE CLAVES'!$H$10:$AU$732,AK$8,FALSE),"")</f>
        <v>0</v>
      </c>
      <c r="AL160" s="37">
        <f>IFERROR(VLOOKUP($A160,'CONCENTRADO DE CLAVES'!$H$10:$AU$732,AL$8,FALSE),"")</f>
        <v>0</v>
      </c>
      <c r="AM160" s="69">
        <f>IFERROR(VLOOKUP($A160,'CONCENTRADO DE CLAVES'!$H$10:$AU$732,AM$8,FALSE),"")</f>
        <v>0</v>
      </c>
    </row>
    <row r="161" spans="1:39" x14ac:dyDescent="0.25">
      <c r="A161" s="15">
        <v>152</v>
      </c>
      <c r="B161" s="16" t="str">
        <f>IFERROR(VLOOKUP($A161,'CONCENTRADO DE CLAVES'!$H$10:$AU$732,B$8,FALSE),"")</f>
        <v>21121</v>
      </c>
      <c r="C161" s="16">
        <f>IFERROR(VLOOKUP($A161,'CONCENTRADO DE CLAVES'!$H$10:$AU$732,C$8,FALSE),"")</f>
        <v>4</v>
      </c>
      <c r="D161" s="16">
        <f>IFERROR(VLOOKUP($A161,'CONCENTRADO DE CLAVES'!$H$10:$AU$732,D$8,FALSE),"")</f>
        <v>11</v>
      </c>
      <c r="E161" s="16">
        <f>IFERROR(VLOOKUP($A161,'CONCENTRADO DE CLAVES'!$H$10:$AU$732,E$8,FALSE),"")</f>
        <v>152</v>
      </c>
      <c r="F161" s="16">
        <f>IFERROR(VLOOKUP($A161,'CONCENTRADO DE CLAVES'!$H$10:$AU$732,F$8,FALSE),"")</f>
        <v>2</v>
      </c>
      <c r="G161" s="16">
        <f>IFERROR(VLOOKUP($A161,'CONCENTRADO DE CLAVES'!$H$10:$AU$732,G$8,FALSE),"")</f>
        <v>5</v>
      </c>
      <c r="H161" s="16">
        <f>IFERROR(VLOOKUP($A161,'CONCENTRADO DE CLAVES'!$H$10:$AU$732,H$8,FALSE),"")</f>
        <v>2</v>
      </c>
      <c r="I161" s="16">
        <f>IFERROR(VLOOKUP($A161,'CONCENTRADO DE CLAVES'!$H$10:$AU$732,I$8,FALSE),"")</f>
        <v>3</v>
      </c>
      <c r="J161" s="16">
        <f>IFERROR(VLOOKUP($A161,'CONCENTRADO DE CLAVES'!$H$10:$AU$732,J$8,FALSE),"")</f>
        <v>3</v>
      </c>
      <c r="K161" s="16" t="str">
        <f>IFERROR(VLOOKUP($A161,'CONCENTRADO DE CLAVES'!$H$10:$AU$732,K$8,FALSE),"")</f>
        <v>E</v>
      </c>
      <c r="L161" s="16">
        <f>IFERROR(VLOOKUP($A161,'CONCENTRADO DE CLAVES'!$H$10:$AU$732,L$8,FALSE),"")</f>
        <v>150</v>
      </c>
      <c r="M161" s="16">
        <f>IFERROR(VLOOKUP($A161,'CONCENTRADO DE CLAVES'!$H$10:$AU$732,M$8,FALSE),"")</f>
        <v>1</v>
      </c>
      <c r="N161" s="16">
        <f>IFERROR(VLOOKUP($A161,'CONCENTRADO DE CLAVES'!$H$10:$AU$732,N$8,FALSE),"")</f>
        <v>4152</v>
      </c>
      <c r="O161" s="16">
        <f>IFERROR(VLOOKUP($A161,'CONCENTRADO DE CLAVES'!$H$10:$AU$732,O$8,FALSE),"")</f>
        <v>0</v>
      </c>
      <c r="P161" s="16">
        <f>IFERROR(VLOOKUP($A161,'CONCENTRADO DE CLAVES'!$H$10:$AU$732,P$8,FALSE),"")</f>
        <v>1</v>
      </c>
      <c r="Q161" s="16">
        <f>IFERROR(VLOOKUP($A161,'CONCENTRADO DE CLAVES'!$H$10:$AU$732,Q$8,FALSE),"")</f>
        <v>4915</v>
      </c>
      <c r="R161" s="16">
        <f>IFERROR(VLOOKUP($A161,'CONCENTRADO DE CLAVES'!$H$10:$AU$732,R$8,FALSE),"")</f>
        <v>1</v>
      </c>
      <c r="S161" s="16">
        <f>IFERROR(VLOOKUP($A161,'CONCENTRADO DE CLAVES'!$H$10:$AU$732,S$8,FALSE),"")</f>
        <v>10</v>
      </c>
      <c r="T161" s="16">
        <f>IFERROR(VLOOKUP($A161,'CONCENTRADO DE CLAVES'!$H$10:$AU$732,T$8,FALSE),"")</f>
        <v>55</v>
      </c>
      <c r="U161" s="98" t="str">
        <f>IFERROR(VLOOKUP($A161,'CONCENTRADO DE CLAVES'!$H$10:$AU$732,U$8,FALSE),"")</f>
        <v>21121040110015225233E15001415200104915110055</v>
      </c>
      <c r="V161" s="31" t="str">
        <f>IFERROR(VLOOKUP($A161,'CONCENTRADO DE CLAVES'!$H$10:$AU$732,V$8,FALSE),"")</f>
        <v>COBAEJ</v>
      </c>
      <c r="W161" s="13">
        <f>IFERROR(VLOOKUP($A161,'CONCENTRADO DE CLAVES'!$H$10:$AU$732,W$8,FALSE),"")</f>
        <v>0</v>
      </c>
      <c r="X161" s="13">
        <f>IFERROR(VLOOKUP($A161,'CONCENTRADO DE CLAVES'!$H$10:$AU$732,X$8,FALSE),"")</f>
        <v>0</v>
      </c>
      <c r="Y161" s="13">
        <f>IFERROR(VLOOKUP($A161,'CONCENTRADO DE CLAVES'!$H$10:$AU$732,Y$8,FALSE),"")</f>
        <v>0</v>
      </c>
      <c r="Z161" s="37">
        <f>IFERROR(VLOOKUP($A161,'CONCENTRADO DE CLAVES'!$H$10:$AU$732,Z$8,FALSE),"")</f>
        <v>0</v>
      </c>
      <c r="AA161" s="13">
        <f>IFERROR(VLOOKUP($A161,'CONCENTRADO DE CLAVES'!$H$10:$AU$732,AA$8,FALSE),"")</f>
        <v>0</v>
      </c>
      <c r="AB161" s="13">
        <f>IFERROR(VLOOKUP($A161,'CONCENTRADO DE CLAVES'!$H$10:$AU$732,AB$8,FALSE),"")</f>
        <v>0</v>
      </c>
      <c r="AC161" s="13">
        <f>IFERROR(VLOOKUP($A161,'CONCENTRADO DE CLAVES'!$H$10:$AU$732,AC$8,FALSE),"")</f>
        <v>0</v>
      </c>
      <c r="AD161" s="37">
        <f>IFERROR(VLOOKUP($A161,'CONCENTRADO DE CLAVES'!$H$10:$AU$732,AD$8,FALSE),"")</f>
        <v>0</v>
      </c>
      <c r="AE161" s="13">
        <f>IFERROR(VLOOKUP($A161,'CONCENTRADO DE CLAVES'!$H$10:$AU$732,AE$8,FALSE),"")</f>
        <v>0</v>
      </c>
      <c r="AF161" s="13">
        <f>IFERROR(VLOOKUP($A161,'CONCENTRADO DE CLAVES'!$H$10:$AU$732,AF$8,FALSE),"")</f>
        <v>0</v>
      </c>
      <c r="AG161" s="13">
        <f>IFERROR(VLOOKUP($A161,'CONCENTRADO DE CLAVES'!$H$10:$AU$732,AG$8,FALSE),"")</f>
        <v>0</v>
      </c>
      <c r="AH161" s="37">
        <f>IFERROR(VLOOKUP($A161,'CONCENTRADO DE CLAVES'!$H$10:$AU$732,AH$8,FALSE),"")</f>
        <v>0</v>
      </c>
      <c r="AI161" s="13">
        <f>IFERROR(VLOOKUP($A161,'CONCENTRADO DE CLAVES'!$H$10:$AU$732,AI$8,FALSE),"")</f>
        <v>0</v>
      </c>
      <c r="AJ161" s="13">
        <f>IFERROR(VLOOKUP($A161,'CONCENTRADO DE CLAVES'!$H$10:$AU$732,AJ$8,FALSE),"")</f>
        <v>0</v>
      </c>
      <c r="AK161" s="13">
        <f>IFERROR(VLOOKUP($A161,'CONCENTRADO DE CLAVES'!$H$10:$AU$732,AK$8,FALSE),"")</f>
        <v>0</v>
      </c>
      <c r="AL161" s="37">
        <f>IFERROR(VLOOKUP($A161,'CONCENTRADO DE CLAVES'!$H$10:$AU$732,AL$8,FALSE),"")</f>
        <v>0</v>
      </c>
      <c r="AM161" s="69">
        <f>IFERROR(VLOOKUP($A161,'CONCENTRADO DE CLAVES'!$H$10:$AU$732,AM$8,FALSE),"")</f>
        <v>0</v>
      </c>
    </row>
    <row r="162" spans="1:39" x14ac:dyDescent="0.25">
      <c r="A162" s="15">
        <v>153</v>
      </c>
      <c r="B162" s="16" t="str">
        <f>IFERROR(VLOOKUP($A162,'CONCENTRADO DE CLAVES'!$H$10:$AU$732,B$8,FALSE),"")</f>
        <v>21121</v>
      </c>
      <c r="C162" s="16">
        <f>IFERROR(VLOOKUP($A162,'CONCENTRADO DE CLAVES'!$H$10:$AU$732,C$8,FALSE),"")</f>
        <v>4</v>
      </c>
      <c r="D162" s="16">
        <f>IFERROR(VLOOKUP($A162,'CONCENTRADO DE CLAVES'!$H$10:$AU$732,D$8,FALSE),"")</f>
        <v>11</v>
      </c>
      <c r="E162" s="16">
        <f>IFERROR(VLOOKUP($A162,'CONCENTRADO DE CLAVES'!$H$10:$AU$732,E$8,FALSE),"")</f>
        <v>152</v>
      </c>
      <c r="F162" s="16">
        <f>IFERROR(VLOOKUP($A162,'CONCENTRADO DE CLAVES'!$H$10:$AU$732,F$8,FALSE),"")</f>
        <v>2</v>
      </c>
      <c r="G162" s="16">
        <f>IFERROR(VLOOKUP($A162,'CONCENTRADO DE CLAVES'!$H$10:$AU$732,G$8,FALSE),"")</f>
        <v>5</v>
      </c>
      <c r="H162" s="16">
        <f>IFERROR(VLOOKUP($A162,'CONCENTRADO DE CLAVES'!$H$10:$AU$732,H$8,FALSE),"")</f>
        <v>2</v>
      </c>
      <c r="I162" s="16">
        <f>IFERROR(VLOOKUP($A162,'CONCENTRADO DE CLAVES'!$H$10:$AU$732,I$8,FALSE),"")</f>
        <v>3</v>
      </c>
      <c r="J162" s="16">
        <f>IFERROR(VLOOKUP($A162,'CONCENTRADO DE CLAVES'!$H$10:$AU$732,J$8,FALSE),"")</f>
        <v>3</v>
      </c>
      <c r="K162" s="16" t="str">
        <f>IFERROR(VLOOKUP($A162,'CONCENTRADO DE CLAVES'!$H$10:$AU$732,K$8,FALSE),"")</f>
        <v>E</v>
      </c>
      <c r="L162" s="16">
        <f>IFERROR(VLOOKUP($A162,'CONCENTRADO DE CLAVES'!$H$10:$AU$732,L$8,FALSE),"")</f>
        <v>150</v>
      </c>
      <c r="M162" s="16">
        <f>IFERROR(VLOOKUP($A162,'CONCENTRADO DE CLAVES'!$H$10:$AU$732,M$8,FALSE),"")</f>
        <v>1</v>
      </c>
      <c r="N162" s="16">
        <f>IFERROR(VLOOKUP($A162,'CONCENTRADO DE CLAVES'!$H$10:$AU$732,N$8,FALSE),"")</f>
        <v>4152</v>
      </c>
      <c r="O162" s="16">
        <f>IFERROR(VLOOKUP($A162,'CONCENTRADO DE CLAVES'!$H$10:$AU$732,O$8,FALSE),"")</f>
        <v>0</v>
      </c>
      <c r="P162" s="16">
        <f>IFERROR(VLOOKUP($A162,'CONCENTRADO DE CLAVES'!$H$10:$AU$732,P$8,FALSE),"")</f>
        <v>1</v>
      </c>
      <c r="Q162" s="16">
        <f>IFERROR(VLOOKUP($A162,'CONCENTRADO DE CLAVES'!$H$10:$AU$732,Q$8,FALSE),"")</f>
        <v>4915</v>
      </c>
      <c r="R162" s="16">
        <f>IFERROR(VLOOKUP($A162,'CONCENTRADO DE CLAVES'!$H$10:$AU$732,R$8,FALSE),"")</f>
        <v>1</v>
      </c>
      <c r="S162" s="16">
        <f>IFERROR(VLOOKUP($A162,'CONCENTRADO DE CLAVES'!$H$10:$AU$732,S$8,FALSE),"")</f>
        <v>10</v>
      </c>
      <c r="T162" s="16">
        <f>IFERROR(VLOOKUP($A162,'CONCENTRADO DE CLAVES'!$H$10:$AU$732,T$8,FALSE),"")</f>
        <v>83</v>
      </c>
      <c r="U162" s="98" t="str">
        <f>IFERROR(VLOOKUP($A162,'CONCENTRADO DE CLAVES'!$H$10:$AU$732,U$8,FALSE),"")</f>
        <v>21121040110015225233E15001415200104915110083</v>
      </c>
      <c r="V162" s="31" t="str">
        <f>IFERROR(VLOOKUP($A162,'CONCENTRADO DE CLAVES'!$H$10:$AU$732,V$8,FALSE),"")</f>
        <v>COBAEJ</v>
      </c>
      <c r="W162" s="13">
        <f>IFERROR(VLOOKUP($A162,'CONCENTRADO DE CLAVES'!$H$10:$AU$732,W$8,FALSE),"")</f>
        <v>0</v>
      </c>
      <c r="X162" s="13">
        <f>IFERROR(VLOOKUP($A162,'CONCENTRADO DE CLAVES'!$H$10:$AU$732,X$8,FALSE),"")</f>
        <v>0</v>
      </c>
      <c r="Y162" s="13">
        <f>IFERROR(VLOOKUP($A162,'CONCENTRADO DE CLAVES'!$H$10:$AU$732,Y$8,FALSE),"")</f>
        <v>0</v>
      </c>
      <c r="Z162" s="37">
        <f>IFERROR(VLOOKUP($A162,'CONCENTRADO DE CLAVES'!$H$10:$AU$732,Z$8,FALSE),"")</f>
        <v>0</v>
      </c>
      <c r="AA162" s="13">
        <f>IFERROR(VLOOKUP($A162,'CONCENTRADO DE CLAVES'!$H$10:$AU$732,AA$8,FALSE),"")</f>
        <v>0</v>
      </c>
      <c r="AB162" s="13">
        <f>IFERROR(VLOOKUP($A162,'CONCENTRADO DE CLAVES'!$H$10:$AU$732,AB$8,FALSE),"")</f>
        <v>0</v>
      </c>
      <c r="AC162" s="13">
        <f>IFERROR(VLOOKUP($A162,'CONCENTRADO DE CLAVES'!$H$10:$AU$732,AC$8,FALSE),"")</f>
        <v>0</v>
      </c>
      <c r="AD162" s="37">
        <f>IFERROR(VLOOKUP($A162,'CONCENTRADO DE CLAVES'!$H$10:$AU$732,AD$8,FALSE),"")</f>
        <v>0</v>
      </c>
      <c r="AE162" s="13">
        <f>IFERROR(VLOOKUP($A162,'CONCENTRADO DE CLAVES'!$H$10:$AU$732,AE$8,FALSE),"")</f>
        <v>0</v>
      </c>
      <c r="AF162" s="13">
        <f>IFERROR(VLOOKUP($A162,'CONCENTRADO DE CLAVES'!$H$10:$AU$732,AF$8,FALSE),"")</f>
        <v>0</v>
      </c>
      <c r="AG162" s="13">
        <f>IFERROR(VLOOKUP($A162,'CONCENTRADO DE CLAVES'!$H$10:$AU$732,AG$8,FALSE),"")</f>
        <v>0</v>
      </c>
      <c r="AH162" s="37">
        <f>IFERROR(VLOOKUP($A162,'CONCENTRADO DE CLAVES'!$H$10:$AU$732,AH$8,FALSE),"")</f>
        <v>0</v>
      </c>
      <c r="AI162" s="13">
        <f>IFERROR(VLOOKUP($A162,'CONCENTRADO DE CLAVES'!$H$10:$AU$732,AI$8,FALSE),"")</f>
        <v>0</v>
      </c>
      <c r="AJ162" s="13">
        <f>IFERROR(VLOOKUP($A162,'CONCENTRADO DE CLAVES'!$H$10:$AU$732,AJ$8,FALSE),"")</f>
        <v>0</v>
      </c>
      <c r="AK162" s="13">
        <f>IFERROR(VLOOKUP($A162,'CONCENTRADO DE CLAVES'!$H$10:$AU$732,AK$8,FALSE),"")</f>
        <v>0</v>
      </c>
      <c r="AL162" s="37">
        <f>IFERROR(VLOOKUP($A162,'CONCENTRADO DE CLAVES'!$H$10:$AU$732,AL$8,FALSE),"")</f>
        <v>0</v>
      </c>
      <c r="AM162" s="69">
        <f>IFERROR(VLOOKUP($A162,'CONCENTRADO DE CLAVES'!$H$10:$AU$732,AM$8,FALSE),"")</f>
        <v>0</v>
      </c>
    </row>
    <row r="163" spans="1:39" x14ac:dyDescent="0.25">
      <c r="A163" s="15">
        <v>154</v>
      </c>
      <c r="B163" s="16" t="str">
        <f>IFERROR(VLOOKUP($A163,'CONCENTRADO DE CLAVES'!$H$10:$AU$732,B$8,FALSE),"")</f>
        <v>21121</v>
      </c>
      <c r="C163" s="16">
        <f>IFERROR(VLOOKUP($A163,'CONCENTRADO DE CLAVES'!$H$10:$AU$732,C$8,FALSE),"")</f>
        <v>4</v>
      </c>
      <c r="D163" s="16">
        <f>IFERROR(VLOOKUP($A163,'CONCENTRADO DE CLAVES'!$H$10:$AU$732,D$8,FALSE),"")</f>
        <v>11</v>
      </c>
      <c r="E163" s="16">
        <f>IFERROR(VLOOKUP($A163,'CONCENTRADO DE CLAVES'!$H$10:$AU$732,E$8,FALSE),"")</f>
        <v>152</v>
      </c>
      <c r="F163" s="16">
        <f>IFERROR(VLOOKUP($A163,'CONCENTRADO DE CLAVES'!$H$10:$AU$732,F$8,FALSE),"")</f>
        <v>2</v>
      </c>
      <c r="G163" s="16">
        <f>IFERROR(VLOOKUP($A163,'CONCENTRADO DE CLAVES'!$H$10:$AU$732,G$8,FALSE),"")</f>
        <v>5</v>
      </c>
      <c r="H163" s="16">
        <f>IFERROR(VLOOKUP($A163,'CONCENTRADO DE CLAVES'!$H$10:$AU$732,H$8,FALSE),"")</f>
        <v>2</v>
      </c>
      <c r="I163" s="16">
        <f>IFERROR(VLOOKUP($A163,'CONCENTRADO DE CLAVES'!$H$10:$AU$732,I$8,FALSE),"")</f>
        <v>3</v>
      </c>
      <c r="J163" s="16">
        <f>IFERROR(VLOOKUP($A163,'CONCENTRADO DE CLAVES'!$H$10:$AU$732,J$8,FALSE),"")</f>
        <v>3</v>
      </c>
      <c r="K163" s="16" t="str">
        <f>IFERROR(VLOOKUP($A163,'CONCENTRADO DE CLAVES'!$H$10:$AU$732,K$8,FALSE),"")</f>
        <v>E</v>
      </c>
      <c r="L163" s="16">
        <f>IFERROR(VLOOKUP($A163,'CONCENTRADO DE CLAVES'!$H$10:$AU$732,L$8,FALSE),"")</f>
        <v>150</v>
      </c>
      <c r="M163" s="16">
        <f>IFERROR(VLOOKUP($A163,'CONCENTRADO DE CLAVES'!$H$10:$AU$732,M$8,FALSE),"")</f>
        <v>1</v>
      </c>
      <c r="N163" s="16">
        <f>IFERROR(VLOOKUP($A163,'CONCENTRADO DE CLAVES'!$H$10:$AU$732,N$8,FALSE),"")</f>
        <v>4152</v>
      </c>
      <c r="O163" s="16">
        <f>IFERROR(VLOOKUP($A163,'CONCENTRADO DE CLAVES'!$H$10:$AU$732,O$8,FALSE),"")</f>
        <v>0</v>
      </c>
      <c r="P163" s="16">
        <f>IFERROR(VLOOKUP($A163,'CONCENTRADO DE CLAVES'!$H$10:$AU$732,P$8,FALSE),"")</f>
        <v>1</v>
      </c>
      <c r="Q163" s="16">
        <f>IFERROR(VLOOKUP($A163,'CONCENTRADO DE CLAVES'!$H$10:$AU$732,Q$8,FALSE),"")</f>
        <v>4915</v>
      </c>
      <c r="R163" s="16">
        <f>IFERROR(VLOOKUP($A163,'CONCENTRADO DE CLAVES'!$H$10:$AU$732,R$8,FALSE),"")</f>
        <v>1</v>
      </c>
      <c r="S163" s="16">
        <f>IFERROR(VLOOKUP($A163,'CONCENTRADO DE CLAVES'!$H$10:$AU$732,S$8,FALSE),"")</f>
        <v>6</v>
      </c>
      <c r="T163" s="16">
        <f>IFERROR(VLOOKUP($A163,'CONCENTRADO DE CLAVES'!$H$10:$AU$732,T$8,FALSE),"")</f>
        <v>108</v>
      </c>
      <c r="U163" s="98" t="str">
        <f>IFERROR(VLOOKUP($A163,'CONCENTRADO DE CLAVES'!$H$10:$AU$732,U$8,FALSE),"")</f>
        <v>21121040110015225233E15001415200104915106108</v>
      </c>
      <c r="V163" s="31" t="str">
        <f>IFERROR(VLOOKUP($A163,'CONCENTRADO DE CLAVES'!$H$10:$AU$732,V$8,FALSE),"")</f>
        <v>COBAEJ</v>
      </c>
      <c r="W163" s="13">
        <f>IFERROR(VLOOKUP($A163,'CONCENTRADO DE CLAVES'!$H$10:$AU$732,W$8,FALSE),"")</f>
        <v>0</v>
      </c>
      <c r="X163" s="13">
        <f>IFERROR(VLOOKUP($A163,'CONCENTRADO DE CLAVES'!$H$10:$AU$732,X$8,FALSE),"")</f>
        <v>0</v>
      </c>
      <c r="Y163" s="13">
        <f>IFERROR(VLOOKUP($A163,'CONCENTRADO DE CLAVES'!$H$10:$AU$732,Y$8,FALSE),"")</f>
        <v>0</v>
      </c>
      <c r="Z163" s="37">
        <f>IFERROR(VLOOKUP($A163,'CONCENTRADO DE CLAVES'!$H$10:$AU$732,Z$8,FALSE),"")</f>
        <v>0</v>
      </c>
      <c r="AA163" s="13">
        <f>IFERROR(VLOOKUP($A163,'CONCENTRADO DE CLAVES'!$H$10:$AU$732,AA$8,FALSE),"")</f>
        <v>0</v>
      </c>
      <c r="AB163" s="13">
        <f>IFERROR(VLOOKUP($A163,'CONCENTRADO DE CLAVES'!$H$10:$AU$732,AB$8,FALSE),"")</f>
        <v>0</v>
      </c>
      <c r="AC163" s="13">
        <f>IFERROR(VLOOKUP($A163,'CONCENTRADO DE CLAVES'!$H$10:$AU$732,AC$8,FALSE),"")</f>
        <v>0</v>
      </c>
      <c r="AD163" s="37">
        <f>IFERROR(VLOOKUP($A163,'CONCENTRADO DE CLAVES'!$H$10:$AU$732,AD$8,FALSE),"")</f>
        <v>0</v>
      </c>
      <c r="AE163" s="13">
        <f>IFERROR(VLOOKUP($A163,'CONCENTRADO DE CLAVES'!$H$10:$AU$732,AE$8,FALSE),"")</f>
        <v>0</v>
      </c>
      <c r="AF163" s="13">
        <f>IFERROR(VLOOKUP($A163,'CONCENTRADO DE CLAVES'!$H$10:$AU$732,AF$8,FALSE),"")</f>
        <v>0</v>
      </c>
      <c r="AG163" s="13">
        <f>IFERROR(VLOOKUP($A163,'CONCENTRADO DE CLAVES'!$H$10:$AU$732,AG$8,FALSE),"")</f>
        <v>0</v>
      </c>
      <c r="AH163" s="37">
        <f>IFERROR(VLOOKUP($A163,'CONCENTRADO DE CLAVES'!$H$10:$AU$732,AH$8,FALSE),"")</f>
        <v>0</v>
      </c>
      <c r="AI163" s="13">
        <f>IFERROR(VLOOKUP($A163,'CONCENTRADO DE CLAVES'!$H$10:$AU$732,AI$8,FALSE),"")</f>
        <v>0</v>
      </c>
      <c r="AJ163" s="13">
        <f>IFERROR(VLOOKUP($A163,'CONCENTRADO DE CLAVES'!$H$10:$AU$732,AJ$8,FALSE),"")</f>
        <v>0</v>
      </c>
      <c r="AK163" s="13">
        <f>IFERROR(VLOOKUP($A163,'CONCENTRADO DE CLAVES'!$H$10:$AU$732,AK$8,FALSE),"")</f>
        <v>0</v>
      </c>
      <c r="AL163" s="37">
        <f>IFERROR(VLOOKUP($A163,'CONCENTRADO DE CLAVES'!$H$10:$AU$732,AL$8,FALSE),"")</f>
        <v>0</v>
      </c>
      <c r="AM163" s="69">
        <f>IFERROR(VLOOKUP($A163,'CONCENTRADO DE CLAVES'!$H$10:$AU$732,AM$8,FALSE),"")</f>
        <v>0</v>
      </c>
    </row>
    <row r="164" spans="1:39" x14ac:dyDescent="0.25">
      <c r="A164" s="15">
        <v>155</v>
      </c>
      <c r="B164" s="16" t="str">
        <f>IFERROR(VLOOKUP($A164,'CONCENTRADO DE CLAVES'!$H$10:$AU$732,B$8,FALSE),"")</f>
        <v>21121</v>
      </c>
      <c r="C164" s="16">
        <f>IFERROR(VLOOKUP($A164,'CONCENTRADO DE CLAVES'!$H$10:$AU$732,C$8,FALSE),"")</f>
        <v>4</v>
      </c>
      <c r="D164" s="16">
        <f>IFERROR(VLOOKUP($A164,'CONCENTRADO DE CLAVES'!$H$10:$AU$732,D$8,FALSE),"")</f>
        <v>11</v>
      </c>
      <c r="E164" s="16">
        <f>IFERROR(VLOOKUP($A164,'CONCENTRADO DE CLAVES'!$H$10:$AU$732,E$8,FALSE),"")</f>
        <v>152</v>
      </c>
      <c r="F164" s="16">
        <f>IFERROR(VLOOKUP($A164,'CONCENTRADO DE CLAVES'!$H$10:$AU$732,F$8,FALSE),"")</f>
        <v>2</v>
      </c>
      <c r="G164" s="16">
        <f>IFERROR(VLOOKUP($A164,'CONCENTRADO DE CLAVES'!$H$10:$AU$732,G$8,FALSE),"")</f>
        <v>5</v>
      </c>
      <c r="H164" s="16">
        <f>IFERROR(VLOOKUP($A164,'CONCENTRADO DE CLAVES'!$H$10:$AU$732,H$8,FALSE),"")</f>
        <v>2</v>
      </c>
      <c r="I164" s="16">
        <f>IFERROR(VLOOKUP($A164,'CONCENTRADO DE CLAVES'!$H$10:$AU$732,I$8,FALSE),"")</f>
        <v>3</v>
      </c>
      <c r="J164" s="16">
        <f>IFERROR(VLOOKUP($A164,'CONCENTRADO DE CLAVES'!$H$10:$AU$732,J$8,FALSE),"")</f>
        <v>3</v>
      </c>
      <c r="K164" s="16" t="str">
        <f>IFERROR(VLOOKUP($A164,'CONCENTRADO DE CLAVES'!$H$10:$AU$732,K$8,FALSE),"")</f>
        <v>E</v>
      </c>
      <c r="L164" s="16">
        <f>IFERROR(VLOOKUP($A164,'CONCENTRADO DE CLAVES'!$H$10:$AU$732,L$8,FALSE),"")</f>
        <v>150</v>
      </c>
      <c r="M164" s="16">
        <f>IFERROR(VLOOKUP($A164,'CONCENTRADO DE CLAVES'!$H$10:$AU$732,M$8,FALSE),"")</f>
        <v>1</v>
      </c>
      <c r="N164" s="16">
        <f>IFERROR(VLOOKUP($A164,'CONCENTRADO DE CLAVES'!$H$10:$AU$732,N$8,FALSE),"")</f>
        <v>4152</v>
      </c>
      <c r="O164" s="16">
        <f>IFERROR(VLOOKUP($A164,'CONCENTRADO DE CLAVES'!$H$10:$AU$732,O$8,FALSE),"")</f>
        <v>0</v>
      </c>
      <c r="P164" s="16">
        <f>IFERROR(VLOOKUP($A164,'CONCENTRADO DE CLAVES'!$H$10:$AU$732,P$8,FALSE),"")</f>
        <v>1</v>
      </c>
      <c r="Q164" s="16">
        <f>IFERROR(VLOOKUP($A164,'CONCENTRADO DE CLAVES'!$H$10:$AU$732,Q$8,FALSE),"")</f>
        <v>4915</v>
      </c>
      <c r="R164" s="16">
        <f>IFERROR(VLOOKUP($A164,'CONCENTRADO DE CLAVES'!$H$10:$AU$732,R$8,FALSE),"")</f>
        <v>1</v>
      </c>
      <c r="S164" s="16">
        <f>IFERROR(VLOOKUP($A164,'CONCENTRADO DE CLAVES'!$H$10:$AU$732,S$8,FALSE),"")</f>
        <v>6</v>
      </c>
      <c r="T164" s="16">
        <f>IFERROR(VLOOKUP($A164,'CONCENTRADO DE CLAVES'!$H$10:$AU$732,T$8,FALSE),"")</f>
        <v>85</v>
      </c>
      <c r="U164" s="98" t="str">
        <f>IFERROR(VLOOKUP($A164,'CONCENTRADO DE CLAVES'!$H$10:$AU$732,U$8,FALSE),"")</f>
        <v>21121040110015225233E15001415200104915106085</v>
      </c>
      <c r="V164" s="31" t="str">
        <f>IFERROR(VLOOKUP($A164,'CONCENTRADO DE CLAVES'!$H$10:$AU$732,V$8,FALSE),"")</f>
        <v>COBAEJ</v>
      </c>
      <c r="W164" s="13">
        <f>IFERROR(VLOOKUP($A164,'CONCENTRADO DE CLAVES'!$H$10:$AU$732,W$8,FALSE),"")</f>
        <v>0</v>
      </c>
      <c r="X164" s="13">
        <f>IFERROR(VLOOKUP($A164,'CONCENTRADO DE CLAVES'!$H$10:$AU$732,X$8,FALSE),"")</f>
        <v>0</v>
      </c>
      <c r="Y164" s="13">
        <f>IFERROR(VLOOKUP($A164,'CONCENTRADO DE CLAVES'!$H$10:$AU$732,Y$8,FALSE),"")</f>
        <v>0</v>
      </c>
      <c r="Z164" s="37">
        <f>IFERROR(VLOOKUP($A164,'CONCENTRADO DE CLAVES'!$H$10:$AU$732,Z$8,FALSE),"")</f>
        <v>0</v>
      </c>
      <c r="AA164" s="13">
        <f>IFERROR(VLOOKUP($A164,'CONCENTRADO DE CLAVES'!$H$10:$AU$732,AA$8,FALSE),"")</f>
        <v>0</v>
      </c>
      <c r="AB164" s="13">
        <f>IFERROR(VLOOKUP($A164,'CONCENTRADO DE CLAVES'!$H$10:$AU$732,AB$8,FALSE),"")</f>
        <v>0</v>
      </c>
      <c r="AC164" s="13">
        <f>IFERROR(VLOOKUP($A164,'CONCENTRADO DE CLAVES'!$H$10:$AU$732,AC$8,FALSE),"")</f>
        <v>0</v>
      </c>
      <c r="AD164" s="37">
        <f>IFERROR(VLOOKUP($A164,'CONCENTRADO DE CLAVES'!$H$10:$AU$732,AD$8,FALSE),"")</f>
        <v>0</v>
      </c>
      <c r="AE164" s="13">
        <f>IFERROR(VLOOKUP($A164,'CONCENTRADO DE CLAVES'!$H$10:$AU$732,AE$8,FALSE),"")</f>
        <v>0</v>
      </c>
      <c r="AF164" s="13">
        <f>IFERROR(VLOOKUP($A164,'CONCENTRADO DE CLAVES'!$H$10:$AU$732,AF$8,FALSE),"")</f>
        <v>0</v>
      </c>
      <c r="AG164" s="13">
        <f>IFERROR(VLOOKUP($A164,'CONCENTRADO DE CLAVES'!$H$10:$AU$732,AG$8,FALSE),"")</f>
        <v>0</v>
      </c>
      <c r="AH164" s="37">
        <f>IFERROR(VLOOKUP($A164,'CONCENTRADO DE CLAVES'!$H$10:$AU$732,AH$8,FALSE),"")</f>
        <v>0</v>
      </c>
      <c r="AI164" s="13">
        <f>IFERROR(VLOOKUP($A164,'CONCENTRADO DE CLAVES'!$H$10:$AU$732,AI$8,FALSE),"")</f>
        <v>0</v>
      </c>
      <c r="AJ164" s="13">
        <f>IFERROR(VLOOKUP($A164,'CONCENTRADO DE CLAVES'!$H$10:$AU$732,AJ$8,FALSE),"")</f>
        <v>0</v>
      </c>
      <c r="AK164" s="13">
        <f>IFERROR(VLOOKUP($A164,'CONCENTRADO DE CLAVES'!$H$10:$AU$732,AK$8,FALSE),"")</f>
        <v>0</v>
      </c>
      <c r="AL164" s="37">
        <f>IFERROR(VLOOKUP($A164,'CONCENTRADO DE CLAVES'!$H$10:$AU$732,AL$8,FALSE),"")</f>
        <v>0</v>
      </c>
      <c r="AM164" s="69">
        <f>IFERROR(VLOOKUP($A164,'CONCENTRADO DE CLAVES'!$H$10:$AU$732,AM$8,FALSE),"")</f>
        <v>0</v>
      </c>
    </row>
    <row r="165" spans="1:39" x14ac:dyDescent="0.25">
      <c r="A165" s="15">
        <v>156</v>
      </c>
      <c r="B165" s="16" t="str">
        <f>IFERROR(VLOOKUP($A165,'CONCENTRADO DE CLAVES'!$H$10:$AU$732,B$8,FALSE),"")</f>
        <v>21121</v>
      </c>
      <c r="C165" s="16">
        <f>IFERROR(VLOOKUP($A165,'CONCENTRADO DE CLAVES'!$H$10:$AU$732,C$8,FALSE),"")</f>
        <v>4</v>
      </c>
      <c r="D165" s="16">
        <f>IFERROR(VLOOKUP($A165,'CONCENTRADO DE CLAVES'!$H$10:$AU$732,D$8,FALSE),"")</f>
        <v>11</v>
      </c>
      <c r="E165" s="16">
        <f>IFERROR(VLOOKUP($A165,'CONCENTRADO DE CLAVES'!$H$10:$AU$732,E$8,FALSE),"")</f>
        <v>152</v>
      </c>
      <c r="F165" s="16">
        <f>IFERROR(VLOOKUP($A165,'CONCENTRADO DE CLAVES'!$H$10:$AU$732,F$8,FALSE),"")</f>
        <v>2</v>
      </c>
      <c r="G165" s="16">
        <f>IFERROR(VLOOKUP($A165,'CONCENTRADO DE CLAVES'!$H$10:$AU$732,G$8,FALSE),"")</f>
        <v>5</v>
      </c>
      <c r="H165" s="16">
        <f>IFERROR(VLOOKUP($A165,'CONCENTRADO DE CLAVES'!$H$10:$AU$732,H$8,FALSE),"")</f>
        <v>2</v>
      </c>
      <c r="I165" s="16">
        <f>IFERROR(VLOOKUP($A165,'CONCENTRADO DE CLAVES'!$H$10:$AU$732,I$8,FALSE),"")</f>
        <v>3</v>
      </c>
      <c r="J165" s="16">
        <f>IFERROR(VLOOKUP($A165,'CONCENTRADO DE CLAVES'!$H$10:$AU$732,J$8,FALSE),"")</f>
        <v>3</v>
      </c>
      <c r="K165" s="16" t="str">
        <f>IFERROR(VLOOKUP($A165,'CONCENTRADO DE CLAVES'!$H$10:$AU$732,K$8,FALSE),"")</f>
        <v>E</v>
      </c>
      <c r="L165" s="16">
        <f>IFERROR(VLOOKUP($A165,'CONCENTRADO DE CLAVES'!$H$10:$AU$732,L$8,FALSE),"")</f>
        <v>150</v>
      </c>
      <c r="M165" s="16">
        <f>IFERROR(VLOOKUP($A165,'CONCENTRADO DE CLAVES'!$H$10:$AU$732,M$8,FALSE),"")</f>
        <v>1</v>
      </c>
      <c r="N165" s="16">
        <f>IFERROR(VLOOKUP($A165,'CONCENTRADO DE CLAVES'!$H$10:$AU$732,N$8,FALSE),"")</f>
        <v>4152</v>
      </c>
      <c r="O165" s="16">
        <f>IFERROR(VLOOKUP($A165,'CONCENTRADO DE CLAVES'!$H$10:$AU$732,O$8,FALSE),"")</f>
        <v>0</v>
      </c>
      <c r="P165" s="16">
        <f>IFERROR(VLOOKUP($A165,'CONCENTRADO DE CLAVES'!$H$10:$AU$732,P$8,FALSE),"")</f>
        <v>1</v>
      </c>
      <c r="Q165" s="16">
        <f>IFERROR(VLOOKUP($A165,'CONCENTRADO DE CLAVES'!$H$10:$AU$732,Q$8,FALSE),"")</f>
        <v>4915</v>
      </c>
      <c r="R165" s="16">
        <f>IFERROR(VLOOKUP($A165,'CONCENTRADO DE CLAVES'!$H$10:$AU$732,R$8,FALSE),"")</f>
        <v>1</v>
      </c>
      <c r="S165" s="16">
        <f>IFERROR(VLOOKUP($A165,'CONCENTRADO DE CLAVES'!$H$10:$AU$732,S$8,FALSE),"")</f>
        <v>7</v>
      </c>
      <c r="T165" s="16">
        <f>IFERROR(VLOOKUP($A165,'CONCENTRADO DE CLAVES'!$H$10:$AU$732,T$8,FALSE),"")</f>
        <v>15</v>
      </c>
      <c r="U165" s="98" t="str">
        <f>IFERROR(VLOOKUP($A165,'CONCENTRADO DE CLAVES'!$H$10:$AU$732,U$8,FALSE),"")</f>
        <v>21121040110015225233E15001415200104915107015</v>
      </c>
      <c r="V165" s="31" t="str">
        <f>IFERROR(VLOOKUP($A165,'CONCENTRADO DE CLAVES'!$H$10:$AU$732,V$8,FALSE),"")</f>
        <v>COBAEJ</v>
      </c>
      <c r="W165" s="13">
        <f>IFERROR(VLOOKUP($A165,'CONCENTRADO DE CLAVES'!$H$10:$AU$732,W$8,FALSE),"")</f>
        <v>0</v>
      </c>
      <c r="X165" s="13">
        <f>IFERROR(VLOOKUP($A165,'CONCENTRADO DE CLAVES'!$H$10:$AU$732,X$8,FALSE),"")</f>
        <v>0</v>
      </c>
      <c r="Y165" s="13">
        <f>IFERROR(VLOOKUP($A165,'CONCENTRADO DE CLAVES'!$H$10:$AU$732,Y$8,FALSE),"")</f>
        <v>0</v>
      </c>
      <c r="Z165" s="37">
        <f>IFERROR(VLOOKUP($A165,'CONCENTRADO DE CLAVES'!$H$10:$AU$732,Z$8,FALSE),"")</f>
        <v>0</v>
      </c>
      <c r="AA165" s="13">
        <f>IFERROR(VLOOKUP($A165,'CONCENTRADO DE CLAVES'!$H$10:$AU$732,AA$8,FALSE),"")</f>
        <v>0</v>
      </c>
      <c r="AB165" s="13">
        <f>IFERROR(VLOOKUP($A165,'CONCENTRADO DE CLAVES'!$H$10:$AU$732,AB$8,FALSE),"")</f>
        <v>0</v>
      </c>
      <c r="AC165" s="13">
        <f>IFERROR(VLOOKUP($A165,'CONCENTRADO DE CLAVES'!$H$10:$AU$732,AC$8,FALSE),"")</f>
        <v>0</v>
      </c>
      <c r="AD165" s="37">
        <f>IFERROR(VLOOKUP($A165,'CONCENTRADO DE CLAVES'!$H$10:$AU$732,AD$8,FALSE),"")</f>
        <v>0</v>
      </c>
      <c r="AE165" s="13">
        <f>IFERROR(VLOOKUP($A165,'CONCENTRADO DE CLAVES'!$H$10:$AU$732,AE$8,FALSE),"")</f>
        <v>0</v>
      </c>
      <c r="AF165" s="13">
        <f>IFERROR(VLOOKUP($A165,'CONCENTRADO DE CLAVES'!$H$10:$AU$732,AF$8,FALSE),"")</f>
        <v>0</v>
      </c>
      <c r="AG165" s="13">
        <f>IFERROR(VLOOKUP($A165,'CONCENTRADO DE CLAVES'!$H$10:$AU$732,AG$8,FALSE),"")</f>
        <v>0</v>
      </c>
      <c r="AH165" s="37">
        <f>IFERROR(VLOOKUP($A165,'CONCENTRADO DE CLAVES'!$H$10:$AU$732,AH$8,FALSE),"")</f>
        <v>0</v>
      </c>
      <c r="AI165" s="13">
        <f>IFERROR(VLOOKUP($A165,'CONCENTRADO DE CLAVES'!$H$10:$AU$732,AI$8,FALSE),"")</f>
        <v>0</v>
      </c>
      <c r="AJ165" s="13">
        <f>IFERROR(VLOOKUP($A165,'CONCENTRADO DE CLAVES'!$H$10:$AU$732,AJ$8,FALSE),"")</f>
        <v>0</v>
      </c>
      <c r="AK165" s="13">
        <f>IFERROR(VLOOKUP($A165,'CONCENTRADO DE CLAVES'!$H$10:$AU$732,AK$8,FALSE),"")</f>
        <v>0</v>
      </c>
      <c r="AL165" s="37">
        <f>IFERROR(VLOOKUP($A165,'CONCENTRADO DE CLAVES'!$H$10:$AU$732,AL$8,FALSE),"")</f>
        <v>0</v>
      </c>
      <c r="AM165" s="69">
        <f>IFERROR(VLOOKUP($A165,'CONCENTRADO DE CLAVES'!$H$10:$AU$732,AM$8,FALSE),"")</f>
        <v>0</v>
      </c>
    </row>
    <row r="166" spans="1:39" x14ac:dyDescent="0.25">
      <c r="A166" s="15">
        <v>157</v>
      </c>
      <c r="B166" s="16" t="str">
        <f>IFERROR(VLOOKUP($A166,'CONCENTRADO DE CLAVES'!$H$10:$AU$732,B$8,FALSE),"")</f>
        <v>21121</v>
      </c>
      <c r="C166" s="16">
        <f>IFERROR(VLOOKUP($A166,'CONCENTRADO DE CLAVES'!$H$10:$AU$732,C$8,FALSE),"")</f>
        <v>4</v>
      </c>
      <c r="D166" s="16">
        <f>IFERROR(VLOOKUP($A166,'CONCENTRADO DE CLAVES'!$H$10:$AU$732,D$8,FALSE),"")</f>
        <v>11</v>
      </c>
      <c r="E166" s="16">
        <f>IFERROR(VLOOKUP($A166,'CONCENTRADO DE CLAVES'!$H$10:$AU$732,E$8,FALSE),"")</f>
        <v>152</v>
      </c>
      <c r="F166" s="16">
        <f>IFERROR(VLOOKUP($A166,'CONCENTRADO DE CLAVES'!$H$10:$AU$732,F$8,FALSE),"")</f>
        <v>2</v>
      </c>
      <c r="G166" s="16">
        <f>IFERROR(VLOOKUP($A166,'CONCENTRADO DE CLAVES'!$H$10:$AU$732,G$8,FALSE),"")</f>
        <v>5</v>
      </c>
      <c r="H166" s="16">
        <f>IFERROR(VLOOKUP($A166,'CONCENTRADO DE CLAVES'!$H$10:$AU$732,H$8,FALSE),"")</f>
        <v>2</v>
      </c>
      <c r="I166" s="16">
        <f>IFERROR(VLOOKUP($A166,'CONCENTRADO DE CLAVES'!$H$10:$AU$732,I$8,FALSE),"")</f>
        <v>3</v>
      </c>
      <c r="J166" s="16">
        <f>IFERROR(VLOOKUP($A166,'CONCENTRADO DE CLAVES'!$H$10:$AU$732,J$8,FALSE),"")</f>
        <v>3</v>
      </c>
      <c r="K166" s="16" t="str">
        <f>IFERROR(VLOOKUP($A166,'CONCENTRADO DE CLAVES'!$H$10:$AU$732,K$8,FALSE),"")</f>
        <v>E</v>
      </c>
      <c r="L166" s="16">
        <f>IFERROR(VLOOKUP($A166,'CONCENTRADO DE CLAVES'!$H$10:$AU$732,L$8,FALSE),"")</f>
        <v>150</v>
      </c>
      <c r="M166" s="16">
        <f>IFERROR(VLOOKUP($A166,'CONCENTRADO DE CLAVES'!$H$10:$AU$732,M$8,FALSE),"")</f>
        <v>1</v>
      </c>
      <c r="N166" s="16">
        <f>IFERROR(VLOOKUP($A166,'CONCENTRADO DE CLAVES'!$H$10:$AU$732,N$8,FALSE),"")</f>
        <v>4152</v>
      </c>
      <c r="O166" s="16">
        <f>IFERROR(VLOOKUP($A166,'CONCENTRADO DE CLAVES'!$H$10:$AU$732,O$8,FALSE),"")</f>
        <v>0</v>
      </c>
      <c r="P166" s="16">
        <f>IFERROR(VLOOKUP($A166,'CONCENTRADO DE CLAVES'!$H$10:$AU$732,P$8,FALSE),"")</f>
        <v>1</v>
      </c>
      <c r="Q166" s="16">
        <f>IFERROR(VLOOKUP($A166,'CONCENTRADO DE CLAVES'!$H$10:$AU$732,Q$8,FALSE),"")</f>
        <v>4915</v>
      </c>
      <c r="R166" s="16">
        <f>IFERROR(VLOOKUP($A166,'CONCENTRADO DE CLAVES'!$H$10:$AU$732,R$8,FALSE),"")</f>
        <v>1</v>
      </c>
      <c r="S166" s="16">
        <f>IFERROR(VLOOKUP($A166,'CONCENTRADO DE CLAVES'!$H$10:$AU$732,S$8,FALSE),"")</f>
        <v>3</v>
      </c>
      <c r="T166" s="16">
        <f>IFERROR(VLOOKUP($A166,'CONCENTRADO DE CLAVES'!$H$10:$AU$732,T$8,FALSE),"")</f>
        <v>93</v>
      </c>
      <c r="U166" s="98" t="str">
        <f>IFERROR(VLOOKUP($A166,'CONCENTRADO DE CLAVES'!$H$10:$AU$732,U$8,FALSE),"")</f>
        <v>21121040110015225233E15001415200104915103093</v>
      </c>
      <c r="V166" s="31" t="str">
        <f>IFERROR(VLOOKUP($A166,'CONCENTRADO DE CLAVES'!$H$10:$AU$732,V$8,FALSE),"")</f>
        <v>COBAEJ</v>
      </c>
      <c r="W166" s="13">
        <f>IFERROR(VLOOKUP($A166,'CONCENTRADO DE CLAVES'!$H$10:$AU$732,W$8,FALSE),"")</f>
        <v>0</v>
      </c>
      <c r="X166" s="13">
        <f>IFERROR(VLOOKUP($A166,'CONCENTRADO DE CLAVES'!$H$10:$AU$732,X$8,FALSE),"")</f>
        <v>0</v>
      </c>
      <c r="Y166" s="13">
        <f>IFERROR(VLOOKUP($A166,'CONCENTRADO DE CLAVES'!$H$10:$AU$732,Y$8,FALSE),"")</f>
        <v>0</v>
      </c>
      <c r="Z166" s="37">
        <f>IFERROR(VLOOKUP($A166,'CONCENTRADO DE CLAVES'!$H$10:$AU$732,Z$8,FALSE),"")</f>
        <v>0</v>
      </c>
      <c r="AA166" s="13">
        <f>IFERROR(VLOOKUP($A166,'CONCENTRADO DE CLAVES'!$H$10:$AU$732,AA$8,FALSE),"")</f>
        <v>0</v>
      </c>
      <c r="AB166" s="13">
        <f>IFERROR(VLOOKUP($A166,'CONCENTRADO DE CLAVES'!$H$10:$AU$732,AB$8,FALSE),"")</f>
        <v>0</v>
      </c>
      <c r="AC166" s="13">
        <f>IFERROR(VLOOKUP($A166,'CONCENTRADO DE CLAVES'!$H$10:$AU$732,AC$8,FALSE),"")</f>
        <v>0</v>
      </c>
      <c r="AD166" s="37">
        <f>IFERROR(VLOOKUP($A166,'CONCENTRADO DE CLAVES'!$H$10:$AU$732,AD$8,FALSE),"")</f>
        <v>0</v>
      </c>
      <c r="AE166" s="13">
        <f>IFERROR(VLOOKUP($A166,'CONCENTRADO DE CLAVES'!$H$10:$AU$732,AE$8,FALSE),"")</f>
        <v>0</v>
      </c>
      <c r="AF166" s="13">
        <f>IFERROR(VLOOKUP($A166,'CONCENTRADO DE CLAVES'!$H$10:$AU$732,AF$8,FALSE),"")</f>
        <v>0</v>
      </c>
      <c r="AG166" s="13">
        <f>IFERROR(VLOOKUP($A166,'CONCENTRADO DE CLAVES'!$H$10:$AU$732,AG$8,FALSE),"")</f>
        <v>0</v>
      </c>
      <c r="AH166" s="37">
        <f>IFERROR(VLOOKUP($A166,'CONCENTRADO DE CLAVES'!$H$10:$AU$732,AH$8,FALSE),"")</f>
        <v>0</v>
      </c>
      <c r="AI166" s="13">
        <f>IFERROR(VLOOKUP($A166,'CONCENTRADO DE CLAVES'!$H$10:$AU$732,AI$8,FALSE),"")</f>
        <v>0</v>
      </c>
      <c r="AJ166" s="13">
        <f>IFERROR(VLOOKUP($A166,'CONCENTRADO DE CLAVES'!$H$10:$AU$732,AJ$8,FALSE),"")</f>
        <v>0</v>
      </c>
      <c r="AK166" s="13">
        <f>IFERROR(VLOOKUP($A166,'CONCENTRADO DE CLAVES'!$H$10:$AU$732,AK$8,FALSE),"")</f>
        <v>0</v>
      </c>
      <c r="AL166" s="37">
        <f>IFERROR(VLOOKUP($A166,'CONCENTRADO DE CLAVES'!$H$10:$AU$732,AL$8,FALSE),"")</f>
        <v>0</v>
      </c>
      <c r="AM166" s="69">
        <f>IFERROR(VLOOKUP($A166,'CONCENTRADO DE CLAVES'!$H$10:$AU$732,AM$8,FALSE),"")</f>
        <v>0</v>
      </c>
    </row>
    <row r="167" spans="1:39" x14ac:dyDescent="0.25">
      <c r="A167" s="15">
        <v>158</v>
      </c>
      <c r="B167" s="16" t="str">
        <f>IFERROR(VLOOKUP($A167,'CONCENTRADO DE CLAVES'!$H$10:$AU$732,B$8,FALSE),"")</f>
        <v>21121</v>
      </c>
      <c r="C167" s="16">
        <f>IFERROR(VLOOKUP($A167,'CONCENTRADO DE CLAVES'!$H$10:$AU$732,C$8,FALSE),"")</f>
        <v>4</v>
      </c>
      <c r="D167" s="16">
        <f>IFERROR(VLOOKUP($A167,'CONCENTRADO DE CLAVES'!$H$10:$AU$732,D$8,FALSE),"")</f>
        <v>11</v>
      </c>
      <c r="E167" s="16">
        <f>IFERROR(VLOOKUP($A167,'CONCENTRADO DE CLAVES'!$H$10:$AU$732,E$8,FALSE),"")</f>
        <v>152</v>
      </c>
      <c r="F167" s="16">
        <f>IFERROR(VLOOKUP($A167,'CONCENTRADO DE CLAVES'!$H$10:$AU$732,F$8,FALSE),"")</f>
        <v>2</v>
      </c>
      <c r="G167" s="16">
        <f>IFERROR(VLOOKUP($A167,'CONCENTRADO DE CLAVES'!$H$10:$AU$732,G$8,FALSE),"")</f>
        <v>5</v>
      </c>
      <c r="H167" s="16">
        <f>IFERROR(VLOOKUP($A167,'CONCENTRADO DE CLAVES'!$H$10:$AU$732,H$8,FALSE),"")</f>
        <v>2</v>
      </c>
      <c r="I167" s="16">
        <f>IFERROR(VLOOKUP($A167,'CONCENTRADO DE CLAVES'!$H$10:$AU$732,I$8,FALSE),"")</f>
        <v>3</v>
      </c>
      <c r="J167" s="16">
        <f>IFERROR(VLOOKUP($A167,'CONCENTRADO DE CLAVES'!$H$10:$AU$732,J$8,FALSE),"")</f>
        <v>3</v>
      </c>
      <c r="K167" s="16" t="str">
        <f>IFERROR(VLOOKUP($A167,'CONCENTRADO DE CLAVES'!$H$10:$AU$732,K$8,FALSE),"")</f>
        <v>E</v>
      </c>
      <c r="L167" s="16">
        <f>IFERROR(VLOOKUP($A167,'CONCENTRADO DE CLAVES'!$H$10:$AU$732,L$8,FALSE),"")</f>
        <v>150</v>
      </c>
      <c r="M167" s="16">
        <f>IFERROR(VLOOKUP($A167,'CONCENTRADO DE CLAVES'!$H$10:$AU$732,M$8,FALSE),"")</f>
        <v>1</v>
      </c>
      <c r="N167" s="16">
        <f>IFERROR(VLOOKUP($A167,'CONCENTRADO DE CLAVES'!$H$10:$AU$732,N$8,FALSE),"")</f>
        <v>4152</v>
      </c>
      <c r="O167" s="16">
        <f>IFERROR(VLOOKUP($A167,'CONCENTRADO DE CLAVES'!$H$10:$AU$732,O$8,FALSE),"")</f>
        <v>0</v>
      </c>
      <c r="P167" s="16">
        <f>IFERROR(VLOOKUP($A167,'CONCENTRADO DE CLAVES'!$H$10:$AU$732,P$8,FALSE),"")</f>
        <v>1</v>
      </c>
      <c r="Q167" s="16">
        <f>IFERROR(VLOOKUP($A167,'CONCENTRADO DE CLAVES'!$H$10:$AU$732,Q$8,FALSE),"")</f>
        <v>4915</v>
      </c>
      <c r="R167" s="16">
        <f>IFERROR(VLOOKUP($A167,'CONCENTRADO DE CLAVES'!$H$10:$AU$732,R$8,FALSE),"")</f>
        <v>1</v>
      </c>
      <c r="S167" s="16">
        <f>IFERROR(VLOOKUP($A167,'CONCENTRADO DE CLAVES'!$H$10:$AU$732,S$8,FALSE),"")</f>
        <v>3</v>
      </c>
      <c r="T167" s="16">
        <f>IFERROR(VLOOKUP($A167,'CONCENTRADO DE CLAVES'!$H$10:$AU$732,T$8,FALSE),"")</f>
        <v>118</v>
      </c>
      <c r="U167" s="98" t="str">
        <f>IFERROR(VLOOKUP($A167,'CONCENTRADO DE CLAVES'!$H$10:$AU$732,U$8,FALSE),"")</f>
        <v>21121040110015225233E15001415200104915103118</v>
      </c>
      <c r="V167" s="31" t="str">
        <f>IFERROR(VLOOKUP($A167,'CONCENTRADO DE CLAVES'!$H$10:$AU$732,V$8,FALSE),"")</f>
        <v>COBAEJ</v>
      </c>
      <c r="W167" s="13">
        <f>IFERROR(VLOOKUP($A167,'CONCENTRADO DE CLAVES'!$H$10:$AU$732,W$8,FALSE),"")</f>
        <v>0</v>
      </c>
      <c r="X167" s="13">
        <f>IFERROR(VLOOKUP($A167,'CONCENTRADO DE CLAVES'!$H$10:$AU$732,X$8,FALSE),"")</f>
        <v>0</v>
      </c>
      <c r="Y167" s="13">
        <f>IFERROR(VLOOKUP($A167,'CONCENTRADO DE CLAVES'!$H$10:$AU$732,Y$8,FALSE),"")</f>
        <v>0</v>
      </c>
      <c r="Z167" s="37">
        <f>IFERROR(VLOOKUP($A167,'CONCENTRADO DE CLAVES'!$H$10:$AU$732,Z$8,FALSE),"")</f>
        <v>0</v>
      </c>
      <c r="AA167" s="13">
        <f>IFERROR(VLOOKUP($A167,'CONCENTRADO DE CLAVES'!$H$10:$AU$732,AA$8,FALSE),"")</f>
        <v>0</v>
      </c>
      <c r="AB167" s="13">
        <f>IFERROR(VLOOKUP($A167,'CONCENTRADO DE CLAVES'!$H$10:$AU$732,AB$8,FALSE),"")</f>
        <v>0</v>
      </c>
      <c r="AC167" s="13">
        <f>IFERROR(VLOOKUP($A167,'CONCENTRADO DE CLAVES'!$H$10:$AU$732,AC$8,FALSE),"")</f>
        <v>0</v>
      </c>
      <c r="AD167" s="37">
        <f>IFERROR(VLOOKUP($A167,'CONCENTRADO DE CLAVES'!$H$10:$AU$732,AD$8,FALSE),"")</f>
        <v>0</v>
      </c>
      <c r="AE167" s="13">
        <f>IFERROR(VLOOKUP($A167,'CONCENTRADO DE CLAVES'!$H$10:$AU$732,AE$8,FALSE),"")</f>
        <v>0</v>
      </c>
      <c r="AF167" s="13">
        <f>IFERROR(VLOOKUP($A167,'CONCENTRADO DE CLAVES'!$H$10:$AU$732,AF$8,FALSE),"")</f>
        <v>0</v>
      </c>
      <c r="AG167" s="13">
        <f>IFERROR(VLOOKUP($A167,'CONCENTRADO DE CLAVES'!$H$10:$AU$732,AG$8,FALSE),"")</f>
        <v>0</v>
      </c>
      <c r="AH167" s="37">
        <f>IFERROR(VLOOKUP($A167,'CONCENTRADO DE CLAVES'!$H$10:$AU$732,AH$8,FALSE),"")</f>
        <v>0</v>
      </c>
      <c r="AI167" s="13">
        <f>IFERROR(VLOOKUP($A167,'CONCENTRADO DE CLAVES'!$H$10:$AU$732,AI$8,FALSE),"")</f>
        <v>0</v>
      </c>
      <c r="AJ167" s="13">
        <f>IFERROR(VLOOKUP($A167,'CONCENTRADO DE CLAVES'!$H$10:$AU$732,AJ$8,FALSE),"")</f>
        <v>0</v>
      </c>
      <c r="AK167" s="13">
        <f>IFERROR(VLOOKUP($A167,'CONCENTRADO DE CLAVES'!$H$10:$AU$732,AK$8,FALSE),"")</f>
        <v>0</v>
      </c>
      <c r="AL167" s="37">
        <f>IFERROR(VLOOKUP($A167,'CONCENTRADO DE CLAVES'!$H$10:$AU$732,AL$8,FALSE),"")</f>
        <v>0</v>
      </c>
      <c r="AM167" s="69">
        <f>IFERROR(VLOOKUP($A167,'CONCENTRADO DE CLAVES'!$H$10:$AU$732,AM$8,FALSE),"")</f>
        <v>0</v>
      </c>
    </row>
    <row r="168" spans="1:39" x14ac:dyDescent="0.25">
      <c r="A168" s="15">
        <v>159</v>
      </c>
      <c r="B168" s="16" t="str">
        <f>IFERROR(VLOOKUP($A168,'CONCENTRADO DE CLAVES'!$H$10:$AU$732,B$8,FALSE),"")</f>
        <v>21121</v>
      </c>
      <c r="C168" s="16">
        <f>IFERROR(VLOOKUP($A168,'CONCENTRADO DE CLAVES'!$H$10:$AU$732,C$8,FALSE),"")</f>
        <v>4</v>
      </c>
      <c r="D168" s="16">
        <f>IFERROR(VLOOKUP($A168,'CONCENTRADO DE CLAVES'!$H$10:$AU$732,D$8,FALSE),"")</f>
        <v>11</v>
      </c>
      <c r="E168" s="16">
        <f>IFERROR(VLOOKUP($A168,'CONCENTRADO DE CLAVES'!$H$10:$AU$732,E$8,FALSE),"")</f>
        <v>152</v>
      </c>
      <c r="F168" s="16">
        <f>IFERROR(VLOOKUP($A168,'CONCENTRADO DE CLAVES'!$H$10:$AU$732,F$8,FALSE),"")</f>
        <v>2</v>
      </c>
      <c r="G168" s="16">
        <f>IFERROR(VLOOKUP($A168,'CONCENTRADO DE CLAVES'!$H$10:$AU$732,G$8,FALSE),"")</f>
        <v>5</v>
      </c>
      <c r="H168" s="16">
        <f>IFERROR(VLOOKUP($A168,'CONCENTRADO DE CLAVES'!$H$10:$AU$732,H$8,FALSE),"")</f>
        <v>2</v>
      </c>
      <c r="I168" s="16">
        <f>IFERROR(VLOOKUP($A168,'CONCENTRADO DE CLAVES'!$H$10:$AU$732,I$8,FALSE),"")</f>
        <v>3</v>
      </c>
      <c r="J168" s="16">
        <f>IFERROR(VLOOKUP($A168,'CONCENTRADO DE CLAVES'!$H$10:$AU$732,J$8,FALSE),"")</f>
        <v>3</v>
      </c>
      <c r="K168" s="16" t="str">
        <f>IFERROR(VLOOKUP($A168,'CONCENTRADO DE CLAVES'!$H$10:$AU$732,K$8,FALSE),"")</f>
        <v>E</v>
      </c>
      <c r="L168" s="16">
        <f>IFERROR(VLOOKUP($A168,'CONCENTRADO DE CLAVES'!$H$10:$AU$732,L$8,FALSE),"")</f>
        <v>150</v>
      </c>
      <c r="M168" s="16">
        <f>IFERROR(VLOOKUP($A168,'CONCENTRADO DE CLAVES'!$H$10:$AU$732,M$8,FALSE),"")</f>
        <v>1</v>
      </c>
      <c r="N168" s="16">
        <f>IFERROR(VLOOKUP($A168,'CONCENTRADO DE CLAVES'!$H$10:$AU$732,N$8,FALSE),"")</f>
        <v>4152</v>
      </c>
      <c r="O168" s="16">
        <f>IFERROR(VLOOKUP($A168,'CONCENTRADO DE CLAVES'!$H$10:$AU$732,O$8,FALSE),"")</f>
        <v>0</v>
      </c>
      <c r="P168" s="16">
        <f>IFERROR(VLOOKUP($A168,'CONCENTRADO DE CLAVES'!$H$10:$AU$732,P$8,FALSE),"")</f>
        <v>1</v>
      </c>
      <c r="Q168" s="16">
        <f>IFERROR(VLOOKUP($A168,'CONCENTRADO DE CLAVES'!$H$10:$AU$732,Q$8,FALSE),"")</f>
        <v>4915</v>
      </c>
      <c r="R168" s="16">
        <f>IFERROR(VLOOKUP($A168,'CONCENTRADO DE CLAVES'!$H$10:$AU$732,R$8,FALSE),"")</f>
        <v>1</v>
      </c>
      <c r="S168" s="16">
        <f>IFERROR(VLOOKUP($A168,'CONCENTRADO DE CLAVES'!$H$10:$AU$732,S$8,FALSE),"")</f>
        <v>3</v>
      </c>
      <c r="T168" s="16">
        <f>IFERROR(VLOOKUP($A168,'CONCENTRADO DE CLAVES'!$H$10:$AU$732,T$8,FALSE),"")</f>
        <v>46</v>
      </c>
      <c r="U168" s="98" t="str">
        <f>IFERROR(VLOOKUP($A168,'CONCENTRADO DE CLAVES'!$H$10:$AU$732,U$8,FALSE),"")</f>
        <v>21121040110015225233E15001415200104915103046</v>
      </c>
      <c r="V168" s="31" t="str">
        <f>IFERROR(VLOOKUP($A168,'CONCENTRADO DE CLAVES'!$H$10:$AU$732,V$8,FALSE),"")</f>
        <v>COBAEJ</v>
      </c>
      <c r="W168" s="13">
        <f>IFERROR(VLOOKUP($A168,'CONCENTRADO DE CLAVES'!$H$10:$AU$732,W$8,FALSE),"")</f>
        <v>0</v>
      </c>
      <c r="X168" s="13">
        <f>IFERROR(VLOOKUP($A168,'CONCENTRADO DE CLAVES'!$H$10:$AU$732,X$8,FALSE),"")</f>
        <v>0</v>
      </c>
      <c r="Y168" s="13">
        <f>IFERROR(VLOOKUP($A168,'CONCENTRADO DE CLAVES'!$H$10:$AU$732,Y$8,FALSE),"")</f>
        <v>0</v>
      </c>
      <c r="Z168" s="37">
        <f>IFERROR(VLOOKUP($A168,'CONCENTRADO DE CLAVES'!$H$10:$AU$732,Z$8,FALSE),"")</f>
        <v>0</v>
      </c>
      <c r="AA168" s="13">
        <f>IFERROR(VLOOKUP($A168,'CONCENTRADO DE CLAVES'!$H$10:$AU$732,AA$8,FALSE),"")</f>
        <v>0</v>
      </c>
      <c r="AB168" s="13">
        <f>IFERROR(VLOOKUP($A168,'CONCENTRADO DE CLAVES'!$H$10:$AU$732,AB$8,FALSE),"")</f>
        <v>0</v>
      </c>
      <c r="AC168" s="13">
        <f>IFERROR(VLOOKUP($A168,'CONCENTRADO DE CLAVES'!$H$10:$AU$732,AC$8,FALSE),"")</f>
        <v>0</v>
      </c>
      <c r="AD168" s="37">
        <f>IFERROR(VLOOKUP($A168,'CONCENTRADO DE CLAVES'!$H$10:$AU$732,AD$8,FALSE),"")</f>
        <v>0</v>
      </c>
      <c r="AE168" s="13">
        <f>IFERROR(VLOOKUP($A168,'CONCENTRADO DE CLAVES'!$H$10:$AU$732,AE$8,FALSE),"")</f>
        <v>0</v>
      </c>
      <c r="AF168" s="13">
        <f>IFERROR(VLOOKUP($A168,'CONCENTRADO DE CLAVES'!$H$10:$AU$732,AF$8,FALSE),"")</f>
        <v>0</v>
      </c>
      <c r="AG168" s="13">
        <f>IFERROR(VLOOKUP($A168,'CONCENTRADO DE CLAVES'!$H$10:$AU$732,AG$8,FALSE),"")</f>
        <v>0</v>
      </c>
      <c r="AH168" s="37">
        <f>IFERROR(VLOOKUP($A168,'CONCENTRADO DE CLAVES'!$H$10:$AU$732,AH$8,FALSE),"")</f>
        <v>0</v>
      </c>
      <c r="AI168" s="13">
        <f>IFERROR(VLOOKUP($A168,'CONCENTRADO DE CLAVES'!$H$10:$AU$732,AI$8,FALSE),"")</f>
        <v>0</v>
      </c>
      <c r="AJ168" s="13">
        <f>IFERROR(VLOOKUP($A168,'CONCENTRADO DE CLAVES'!$H$10:$AU$732,AJ$8,FALSE),"")</f>
        <v>0</v>
      </c>
      <c r="AK168" s="13">
        <f>IFERROR(VLOOKUP($A168,'CONCENTRADO DE CLAVES'!$H$10:$AU$732,AK$8,FALSE),"")</f>
        <v>0</v>
      </c>
      <c r="AL168" s="37">
        <f>IFERROR(VLOOKUP($A168,'CONCENTRADO DE CLAVES'!$H$10:$AU$732,AL$8,FALSE),"")</f>
        <v>0</v>
      </c>
      <c r="AM168" s="69">
        <f>IFERROR(VLOOKUP($A168,'CONCENTRADO DE CLAVES'!$H$10:$AU$732,AM$8,FALSE),"")</f>
        <v>0</v>
      </c>
    </row>
    <row r="169" spans="1:39" x14ac:dyDescent="0.25">
      <c r="A169" s="15">
        <v>160</v>
      </c>
      <c r="B169" s="16" t="str">
        <f>IFERROR(VLOOKUP($A169,'CONCENTRADO DE CLAVES'!$H$10:$AU$732,B$8,FALSE),"")</f>
        <v>21121</v>
      </c>
      <c r="C169" s="16">
        <f>IFERROR(VLOOKUP($A169,'CONCENTRADO DE CLAVES'!$H$10:$AU$732,C$8,FALSE),"")</f>
        <v>4</v>
      </c>
      <c r="D169" s="16">
        <f>IFERROR(VLOOKUP($A169,'CONCENTRADO DE CLAVES'!$H$10:$AU$732,D$8,FALSE),"")</f>
        <v>11</v>
      </c>
      <c r="E169" s="16">
        <f>IFERROR(VLOOKUP($A169,'CONCENTRADO DE CLAVES'!$H$10:$AU$732,E$8,FALSE),"")</f>
        <v>152</v>
      </c>
      <c r="F169" s="16">
        <f>IFERROR(VLOOKUP($A169,'CONCENTRADO DE CLAVES'!$H$10:$AU$732,F$8,FALSE),"")</f>
        <v>2</v>
      </c>
      <c r="G169" s="16">
        <f>IFERROR(VLOOKUP($A169,'CONCENTRADO DE CLAVES'!$H$10:$AU$732,G$8,FALSE),"")</f>
        <v>5</v>
      </c>
      <c r="H169" s="16">
        <f>IFERROR(VLOOKUP($A169,'CONCENTRADO DE CLAVES'!$H$10:$AU$732,H$8,FALSE),"")</f>
        <v>2</v>
      </c>
      <c r="I169" s="16">
        <f>IFERROR(VLOOKUP($A169,'CONCENTRADO DE CLAVES'!$H$10:$AU$732,I$8,FALSE),"")</f>
        <v>3</v>
      </c>
      <c r="J169" s="16">
        <f>IFERROR(VLOOKUP($A169,'CONCENTRADO DE CLAVES'!$H$10:$AU$732,J$8,FALSE),"")</f>
        <v>3</v>
      </c>
      <c r="K169" s="16" t="str">
        <f>IFERROR(VLOOKUP($A169,'CONCENTRADO DE CLAVES'!$H$10:$AU$732,K$8,FALSE),"")</f>
        <v>E</v>
      </c>
      <c r="L169" s="16">
        <f>IFERROR(VLOOKUP($A169,'CONCENTRADO DE CLAVES'!$H$10:$AU$732,L$8,FALSE),"")</f>
        <v>150</v>
      </c>
      <c r="M169" s="16">
        <f>IFERROR(VLOOKUP($A169,'CONCENTRADO DE CLAVES'!$H$10:$AU$732,M$8,FALSE),"")</f>
        <v>1</v>
      </c>
      <c r="N169" s="16">
        <f>IFERROR(VLOOKUP($A169,'CONCENTRADO DE CLAVES'!$H$10:$AU$732,N$8,FALSE),"")</f>
        <v>4152</v>
      </c>
      <c r="O169" s="16">
        <f>IFERROR(VLOOKUP($A169,'CONCENTRADO DE CLAVES'!$H$10:$AU$732,O$8,FALSE),"")</f>
        <v>0</v>
      </c>
      <c r="P169" s="16">
        <f>IFERROR(VLOOKUP($A169,'CONCENTRADO DE CLAVES'!$H$10:$AU$732,P$8,FALSE),"")</f>
        <v>1</v>
      </c>
      <c r="Q169" s="16">
        <f>IFERROR(VLOOKUP($A169,'CONCENTRADO DE CLAVES'!$H$10:$AU$732,Q$8,FALSE),"")</f>
        <v>4915</v>
      </c>
      <c r="R169" s="16">
        <f>IFERROR(VLOOKUP($A169,'CONCENTRADO DE CLAVES'!$H$10:$AU$732,R$8,FALSE),"")</f>
        <v>1</v>
      </c>
      <c r="S169" s="16">
        <f>IFERROR(VLOOKUP($A169,'CONCENTRADO DE CLAVES'!$H$10:$AU$732,S$8,FALSE),"")</f>
        <v>2</v>
      </c>
      <c r="T169" s="16">
        <f>IFERROR(VLOOKUP($A169,'CONCENTRADO DE CLAVES'!$H$10:$AU$732,T$8,FALSE),"")</f>
        <v>53</v>
      </c>
      <c r="U169" s="98" t="str">
        <f>IFERROR(VLOOKUP($A169,'CONCENTRADO DE CLAVES'!$H$10:$AU$732,U$8,FALSE),"")</f>
        <v>21121040110015225233E15001415200104915102053</v>
      </c>
      <c r="V169" s="31" t="str">
        <f>IFERROR(VLOOKUP($A169,'CONCENTRADO DE CLAVES'!$H$10:$AU$732,V$8,FALSE),"")</f>
        <v>COBAEJ</v>
      </c>
      <c r="W169" s="13">
        <f>IFERROR(VLOOKUP($A169,'CONCENTRADO DE CLAVES'!$H$10:$AU$732,W$8,FALSE),"")</f>
        <v>0</v>
      </c>
      <c r="X169" s="13">
        <f>IFERROR(VLOOKUP($A169,'CONCENTRADO DE CLAVES'!$H$10:$AU$732,X$8,FALSE),"")</f>
        <v>0</v>
      </c>
      <c r="Y169" s="13">
        <f>IFERROR(VLOOKUP($A169,'CONCENTRADO DE CLAVES'!$H$10:$AU$732,Y$8,FALSE),"")</f>
        <v>0</v>
      </c>
      <c r="Z169" s="37">
        <f>IFERROR(VLOOKUP($A169,'CONCENTRADO DE CLAVES'!$H$10:$AU$732,Z$8,FALSE),"")</f>
        <v>0</v>
      </c>
      <c r="AA169" s="13">
        <f>IFERROR(VLOOKUP($A169,'CONCENTRADO DE CLAVES'!$H$10:$AU$732,AA$8,FALSE),"")</f>
        <v>0</v>
      </c>
      <c r="AB169" s="13">
        <f>IFERROR(VLOOKUP($A169,'CONCENTRADO DE CLAVES'!$H$10:$AU$732,AB$8,FALSE),"")</f>
        <v>0</v>
      </c>
      <c r="AC169" s="13">
        <f>IFERROR(VLOOKUP($A169,'CONCENTRADO DE CLAVES'!$H$10:$AU$732,AC$8,FALSE),"")</f>
        <v>0</v>
      </c>
      <c r="AD169" s="37">
        <f>IFERROR(VLOOKUP($A169,'CONCENTRADO DE CLAVES'!$H$10:$AU$732,AD$8,FALSE),"")</f>
        <v>0</v>
      </c>
      <c r="AE169" s="13">
        <f>IFERROR(VLOOKUP($A169,'CONCENTRADO DE CLAVES'!$H$10:$AU$732,AE$8,FALSE),"")</f>
        <v>0</v>
      </c>
      <c r="AF169" s="13">
        <f>IFERROR(VLOOKUP($A169,'CONCENTRADO DE CLAVES'!$H$10:$AU$732,AF$8,FALSE),"")</f>
        <v>0</v>
      </c>
      <c r="AG169" s="13">
        <f>IFERROR(VLOOKUP($A169,'CONCENTRADO DE CLAVES'!$H$10:$AU$732,AG$8,FALSE),"")</f>
        <v>0</v>
      </c>
      <c r="AH169" s="37">
        <f>IFERROR(VLOOKUP($A169,'CONCENTRADO DE CLAVES'!$H$10:$AU$732,AH$8,FALSE),"")</f>
        <v>0</v>
      </c>
      <c r="AI169" s="13">
        <f>IFERROR(VLOOKUP($A169,'CONCENTRADO DE CLAVES'!$H$10:$AU$732,AI$8,FALSE),"")</f>
        <v>0</v>
      </c>
      <c r="AJ169" s="13">
        <f>IFERROR(VLOOKUP($A169,'CONCENTRADO DE CLAVES'!$H$10:$AU$732,AJ$8,FALSE),"")</f>
        <v>0</v>
      </c>
      <c r="AK169" s="13">
        <f>IFERROR(VLOOKUP($A169,'CONCENTRADO DE CLAVES'!$H$10:$AU$732,AK$8,FALSE),"")</f>
        <v>0</v>
      </c>
      <c r="AL169" s="37">
        <f>IFERROR(VLOOKUP($A169,'CONCENTRADO DE CLAVES'!$H$10:$AU$732,AL$8,FALSE),"")</f>
        <v>0</v>
      </c>
      <c r="AM169" s="69">
        <f>IFERROR(VLOOKUP($A169,'CONCENTRADO DE CLAVES'!$H$10:$AU$732,AM$8,FALSE),"")</f>
        <v>0</v>
      </c>
    </row>
    <row r="170" spans="1:39" x14ac:dyDescent="0.25">
      <c r="A170" s="15">
        <v>161</v>
      </c>
      <c r="B170" s="16" t="str">
        <f>IFERROR(VLOOKUP($A170,'CONCENTRADO DE CLAVES'!$H$10:$AU$732,B$8,FALSE),"")</f>
        <v>21121</v>
      </c>
      <c r="C170" s="16">
        <f>IFERROR(VLOOKUP($A170,'CONCENTRADO DE CLAVES'!$H$10:$AU$732,C$8,FALSE),"")</f>
        <v>4</v>
      </c>
      <c r="D170" s="16">
        <f>IFERROR(VLOOKUP($A170,'CONCENTRADO DE CLAVES'!$H$10:$AU$732,D$8,FALSE),"")</f>
        <v>11</v>
      </c>
      <c r="E170" s="16">
        <f>IFERROR(VLOOKUP($A170,'CONCENTRADO DE CLAVES'!$H$10:$AU$732,E$8,FALSE),"")</f>
        <v>152</v>
      </c>
      <c r="F170" s="16">
        <f>IFERROR(VLOOKUP($A170,'CONCENTRADO DE CLAVES'!$H$10:$AU$732,F$8,FALSE),"")</f>
        <v>2</v>
      </c>
      <c r="G170" s="16">
        <f>IFERROR(VLOOKUP($A170,'CONCENTRADO DE CLAVES'!$H$10:$AU$732,G$8,FALSE),"")</f>
        <v>5</v>
      </c>
      <c r="H170" s="16">
        <f>IFERROR(VLOOKUP($A170,'CONCENTRADO DE CLAVES'!$H$10:$AU$732,H$8,FALSE),"")</f>
        <v>2</v>
      </c>
      <c r="I170" s="16">
        <f>IFERROR(VLOOKUP($A170,'CONCENTRADO DE CLAVES'!$H$10:$AU$732,I$8,FALSE),"")</f>
        <v>3</v>
      </c>
      <c r="J170" s="16">
        <f>IFERROR(VLOOKUP($A170,'CONCENTRADO DE CLAVES'!$H$10:$AU$732,J$8,FALSE),"")</f>
        <v>3</v>
      </c>
      <c r="K170" s="16" t="str">
        <f>IFERROR(VLOOKUP($A170,'CONCENTRADO DE CLAVES'!$H$10:$AU$732,K$8,FALSE),"")</f>
        <v>E</v>
      </c>
      <c r="L170" s="16">
        <f>IFERROR(VLOOKUP($A170,'CONCENTRADO DE CLAVES'!$H$10:$AU$732,L$8,FALSE),"")</f>
        <v>150</v>
      </c>
      <c r="M170" s="16">
        <f>IFERROR(VLOOKUP($A170,'CONCENTRADO DE CLAVES'!$H$10:$AU$732,M$8,FALSE),"")</f>
        <v>1</v>
      </c>
      <c r="N170" s="16">
        <f>IFERROR(VLOOKUP($A170,'CONCENTRADO DE CLAVES'!$H$10:$AU$732,N$8,FALSE),"")</f>
        <v>4152</v>
      </c>
      <c r="O170" s="16">
        <f>IFERROR(VLOOKUP($A170,'CONCENTRADO DE CLAVES'!$H$10:$AU$732,O$8,FALSE),"")</f>
        <v>0</v>
      </c>
      <c r="P170" s="16">
        <f>IFERROR(VLOOKUP($A170,'CONCENTRADO DE CLAVES'!$H$10:$AU$732,P$8,FALSE),"")</f>
        <v>1</v>
      </c>
      <c r="Q170" s="16">
        <f>IFERROR(VLOOKUP($A170,'CONCENTRADO DE CLAVES'!$H$10:$AU$732,Q$8,FALSE),"")</f>
        <v>4915</v>
      </c>
      <c r="R170" s="16">
        <f>IFERROR(VLOOKUP($A170,'CONCENTRADO DE CLAVES'!$H$10:$AU$732,R$8,FALSE),"")</f>
        <v>1</v>
      </c>
      <c r="S170" s="16">
        <f>IFERROR(VLOOKUP($A170,'CONCENTRADO DE CLAVES'!$H$10:$AU$732,S$8,FALSE),"")</f>
        <v>2</v>
      </c>
      <c r="T170" s="16">
        <f>IFERROR(VLOOKUP($A170,'CONCENTRADO DE CLAVES'!$H$10:$AU$732,T$8,FALSE),"")</f>
        <v>116</v>
      </c>
      <c r="U170" s="98" t="str">
        <f>IFERROR(VLOOKUP($A170,'CONCENTRADO DE CLAVES'!$H$10:$AU$732,U$8,FALSE),"")</f>
        <v>21121040110015225233E15001415200104915102116</v>
      </c>
      <c r="V170" s="31" t="str">
        <f>IFERROR(VLOOKUP($A170,'CONCENTRADO DE CLAVES'!$H$10:$AU$732,V$8,FALSE),"")</f>
        <v>COBAEJ</v>
      </c>
      <c r="W170" s="13">
        <f>IFERROR(VLOOKUP($A170,'CONCENTRADO DE CLAVES'!$H$10:$AU$732,W$8,FALSE),"")</f>
        <v>0</v>
      </c>
      <c r="X170" s="13">
        <f>IFERROR(VLOOKUP($A170,'CONCENTRADO DE CLAVES'!$H$10:$AU$732,X$8,FALSE),"")</f>
        <v>0</v>
      </c>
      <c r="Y170" s="13">
        <f>IFERROR(VLOOKUP($A170,'CONCENTRADO DE CLAVES'!$H$10:$AU$732,Y$8,FALSE),"")</f>
        <v>0</v>
      </c>
      <c r="Z170" s="37">
        <f>IFERROR(VLOOKUP($A170,'CONCENTRADO DE CLAVES'!$H$10:$AU$732,Z$8,FALSE),"")</f>
        <v>0</v>
      </c>
      <c r="AA170" s="13">
        <f>IFERROR(VLOOKUP($A170,'CONCENTRADO DE CLAVES'!$H$10:$AU$732,AA$8,FALSE),"")</f>
        <v>0</v>
      </c>
      <c r="AB170" s="13">
        <f>IFERROR(VLOOKUP($A170,'CONCENTRADO DE CLAVES'!$H$10:$AU$732,AB$8,FALSE),"")</f>
        <v>0</v>
      </c>
      <c r="AC170" s="13">
        <f>IFERROR(VLOOKUP($A170,'CONCENTRADO DE CLAVES'!$H$10:$AU$732,AC$8,FALSE),"")</f>
        <v>0</v>
      </c>
      <c r="AD170" s="37">
        <f>IFERROR(VLOOKUP($A170,'CONCENTRADO DE CLAVES'!$H$10:$AU$732,AD$8,FALSE),"")</f>
        <v>0</v>
      </c>
      <c r="AE170" s="13">
        <f>IFERROR(VLOOKUP($A170,'CONCENTRADO DE CLAVES'!$H$10:$AU$732,AE$8,FALSE),"")</f>
        <v>0</v>
      </c>
      <c r="AF170" s="13">
        <f>IFERROR(VLOOKUP($A170,'CONCENTRADO DE CLAVES'!$H$10:$AU$732,AF$8,FALSE),"")</f>
        <v>0</v>
      </c>
      <c r="AG170" s="13">
        <f>IFERROR(VLOOKUP($A170,'CONCENTRADO DE CLAVES'!$H$10:$AU$732,AG$8,FALSE),"")</f>
        <v>0</v>
      </c>
      <c r="AH170" s="37">
        <f>IFERROR(VLOOKUP($A170,'CONCENTRADO DE CLAVES'!$H$10:$AU$732,AH$8,FALSE),"")</f>
        <v>0</v>
      </c>
      <c r="AI170" s="13">
        <f>IFERROR(VLOOKUP($A170,'CONCENTRADO DE CLAVES'!$H$10:$AU$732,AI$8,FALSE),"")</f>
        <v>0</v>
      </c>
      <c r="AJ170" s="13">
        <f>IFERROR(VLOOKUP($A170,'CONCENTRADO DE CLAVES'!$H$10:$AU$732,AJ$8,FALSE),"")</f>
        <v>0</v>
      </c>
      <c r="AK170" s="13">
        <f>IFERROR(VLOOKUP($A170,'CONCENTRADO DE CLAVES'!$H$10:$AU$732,AK$8,FALSE),"")</f>
        <v>0</v>
      </c>
      <c r="AL170" s="37">
        <f>IFERROR(VLOOKUP($A170,'CONCENTRADO DE CLAVES'!$H$10:$AU$732,AL$8,FALSE),"")</f>
        <v>0</v>
      </c>
      <c r="AM170" s="69">
        <f>IFERROR(VLOOKUP($A170,'CONCENTRADO DE CLAVES'!$H$10:$AU$732,AM$8,FALSE),"")</f>
        <v>0</v>
      </c>
    </row>
    <row r="171" spans="1:39" x14ac:dyDescent="0.25">
      <c r="A171" s="15">
        <v>162</v>
      </c>
      <c r="B171" s="16" t="str">
        <f>IFERROR(VLOOKUP($A171,'CONCENTRADO DE CLAVES'!$H$10:$AU$732,B$8,FALSE),"")</f>
        <v>21121</v>
      </c>
      <c r="C171" s="16">
        <f>IFERROR(VLOOKUP($A171,'CONCENTRADO DE CLAVES'!$H$10:$AU$732,C$8,FALSE),"")</f>
        <v>4</v>
      </c>
      <c r="D171" s="16">
        <f>IFERROR(VLOOKUP($A171,'CONCENTRADO DE CLAVES'!$H$10:$AU$732,D$8,FALSE),"")</f>
        <v>11</v>
      </c>
      <c r="E171" s="16">
        <f>IFERROR(VLOOKUP($A171,'CONCENTRADO DE CLAVES'!$H$10:$AU$732,E$8,FALSE),"")</f>
        <v>152</v>
      </c>
      <c r="F171" s="16">
        <f>IFERROR(VLOOKUP($A171,'CONCENTRADO DE CLAVES'!$H$10:$AU$732,F$8,FALSE),"")</f>
        <v>2</v>
      </c>
      <c r="G171" s="16">
        <f>IFERROR(VLOOKUP($A171,'CONCENTRADO DE CLAVES'!$H$10:$AU$732,G$8,FALSE),"")</f>
        <v>5</v>
      </c>
      <c r="H171" s="16">
        <f>IFERROR(VLOOKUP($A171,'CONCENTRADO DE CLAVES'!$H$10:$AU$732,H$8,FALSE),"")</f>
        <v>2</v>
      </c>
      <c r="I171" s="16">
        <f>IFERROR(VLOOKUP($A171,'CONCENTRADO DE CLAVES'!$H$10:$AU$732,I$8,FALSE),"")</f>
        <v>3</v>
      </c>
      <c r="J171" s="16">
        <f>IFERROR(VLOOKUP($A171,'CONCENTRADO DE CLAVES'!$H$10:$AU$732,J$8,FALSE),"")</f>
        <v>3</v>
      </c>
      <c r="K171" s="16" t="str">
        <f>IFERROR(VLOOKUP($A171,'CONCENTRADO DE CLAVES'!$H$10:$AU$732,K$8,FALSE),"")</f>
        <v>E</v>
      </c>
      <c r="L171" s="16">
        <f>IFERROR(VLOOKUP($A171,'CONCENTRADO DE CLAVES'!$H$10:$AU$732,L$8,FALSE),"")</f>
        <v>150</v>
      </c>
      <c r="M171" s="16">
        <f>IFERROR(VLOOKUP($A171,'CONCENTRADO DE CLAVES'!$H$10:$AU$732,M$8,FALSE),"")</f>
        <v>1</v>
      </c>
      <c r="N171" s="16">
        <f>IFERROR(VLOOKUP($A171,'CONCENTRADO DE CLAVES'!$H$10:$AU$732,N$8,FALSE),"")</f>
        <v>4152</v>
      </c>
      <c r="O171" s="16">
        <f>IFERROR(VLOOKUP($A171,'CONCENTRADO DE CLAVES'!$H$10:$AU$732,O$8,FALSE),"")</f>
        <v>0</v>
      </c>
      <c r="P171" s="16">
        <f>IFERROR(VLOOKUP($A171,'CONCENTRADO DE CLAVES'!$H$10:$AU$732,P$8,FALSE),"")</f>
        <v>1</v>
      </c>
      <c r="Q171" s="16">
        <f>IFERROR(VLOOKUP($A171,'CONCENTRADO DE CLAVES'!$H$10:$AU$732,Q$8,FALSE),"")</f>
        <v>4915</v>
      </c>
      <c r="R171" s="16">
        <f>IFERROR(VLOOKUP($A171,'CONCENTRADO DE CLAVES'!$H$10:$AU$732,R$8,FALSE),"")</f>
        <v>1</v>
      </c>
      <c r="S171" s="16">
        <f>IFERROR(VLOOKUP($A171,'CONCENTRADO DE CLAVES'!$H$10:$AU$732,S$8,FALSE),"")</f>
        <v>2</v>
      </c>
      <c r="T171" s="16">
        <f>IFERROR(VLOOKUP($A171,'CONCENTRADO DE CLAVES'!$H$10:$AU$732,T$8,FALSE),"")</f>
        <v>109</v>
      </c>
      <c r="U171" s="98" t="str">
        <f>IFERROR(VLOOKUP($A171,'CONCENTRADO DE CLAVES'!$H$10:$AU$732,U$8,FALSE),"")</f>
        <v>21121040110015225233E15001415200104915102109</v>
      </c>
      <c r="V171" s="31" t="str">
        <f>IFERROR(VLOOKUP($A171,'CONCENTRADO DE CLAVES'!$H$10:$AU$732,V$8,FALSE),"")</f>
        <v>COBAEJ</v>
      </c>
      <c r="W171" s="13">
        <f>IFERROR(VLOOKUP($A171,'CONCENTRADO DE CLAVES'!$H$10:$AU$732,W$8,FALSE),"")</f>
        <v>0</v>
      </c>
      <c r="X171" s="13">
        <f>IFERROR(VLOOKUP($A171,'CONCENTRADO DE CLAVES'!$H$10:$AU$732,X$8,FALSE),"")</f>
        <v>0</v>
      </c>
      <c r="Y171" s="13">
        <f>IFERROR(VLOOKUP($A171,'CONCENTRADO DE CLAVES'!$H$10:$AU$732,Y$8,FALSE),"")</f>
        <v>0</v>
      </c>
      <c r="Z171" s="37">
        <f>IFERROR(VLOOKUP($A171,'CONCENTRADO DE CLAVES'!$H$10:$AU$732,Z$8,FALSE),"")</f>
        <v>0</v>
      </c>
      <c r="AA171" s="13">
        <f>IFERROR(VLOOKUP($A171,'CONCENTRADO DE CLAVES'!$H$10:$AU$732,AA$8,FALSE),"")</f>
        <v>0</v>
      </c>
      <c r="AB171" s="13">
        <f>IFERROR(VLOOKUP($A171,'CONCENTRADO DE CLAVES'!$H$10:$AU$732,AB$8,FALSE),"")</f>
        <v>0</v>
      </c>
      <c r="AC171" s="13">
        <f>IFERROR(VLOOKUP($A171,'CONCENTRADO DE CLAVES'!$H$10:$AU$732,AC$8,FALSE),"")</f>
        <v>0</v>
      </c>
      <c r="AD171" s="37">
        <f>IFERROR(VLOOKUP($A171,'CONCENTRADO DE CLAVES'!$H$10:$AU$732,AD$8,FALSE),"")</f>
        <v>0</v>
      </c>
      <c r="AE171" s="13">
        <f>IFERROR(VLOOKUP($A171,'CONCENTRADO DE CLAVES'!$H$10:$AU$732,AE$8,FALSE),"")</f>
        <v>0</v>
      </c>
      <c r="AF171" s="13">
        <f>IFERROR(VLOOKUP($A171,'CONCENTRADO DE CLAVES'!$H$10:$AU$732,AF$8,FALSE),"")</f>
        <v>0</v>
      </c>
      <c r="AG171" s="13">
        <f>IFERROR(VLOOKUP($A171,'CONCENTRADO DE CLAVES'!$H$10:$AU$732,AG$8,FALSE),"")</f>
        <v>0</v>
      </c>
      <c r="AH171" s="37">
        <f>IFERROR(VLOOKUP($A171,'CONCENTRADO DE CLAVES'!$H$10:$AU$732,AH$8,FALSE),"")</f>
        <v>0</v>
      </c>
      <c r="AI171" s="13">
        <f>IFERROR(VLOOKUP($A171,'CONCENTRADO DE CLAVES'!$H$10:$AU$732,AI$8,FALSE),"")</f>
        <v>0</v>
      </c>
      <c r="AJ171" s="13">
        <f>IFERROR(VLOOKUP($A171,'CONCENTRADO DE CLAVES'!$H$10:$AU$732,AJ$8,FALSE),"")</f>
        <v>0</v>
      </c>
      <c r="AK171" s="13">
        <f>IFERROR(VLOOKUP($A171,'CONCENTRADO DE CLAVES'!$H$10:$AU$732,AK$8,FALSE),"")</f>
        <v>0</v>
      </c>
      <c r="AL171" s="37">
        <f>IFERROR(VLOOKUP($A171,'CONCENTRADO DE CLAVES'!$H$10:$AU$732,AL$8,FALSE),"")</f>
        <v>0</v>
      </c>
      <c r="AM171" s="69">
        <f>IFERROR(VLOOKUP($A171,'CONCENTRADO DE CLAVES'!$H$10:$AU$732,AM$8,FALSE),"")</f>
        <v>0</v>
      </c>
    </row>
    <row r="172" spans="1:39" x14ac:dyDescent="0.25">
      <c r="A172" s="15">
        <v>163</v>
      </c>
      <c r="B172" s="16" t="str">
        <f>IFERROR(VLOOKUP($A172,'CONCENTRADO DE CLAVES'!$H$10:$AU$732,B$8,FALSE),"")</f>
        <v>21121</v>
      </c>
      <c r="C172" s="16">
        <f>IFERROR(VLOOKUP($A172,'CONCENTRADO DE CLAVES'!$H$10:$AU$732,C$8,FALSE),"")</f>
        <v>4</v>
      </c>
      <c r="D172" s="16">
        <f>IFERROR(VLOOKUP($A172,'CONCENTRADO DE CLAVES'!$H$10:$AU$732,D$8,FALSE),"")</f>
        <v>11</v>
      </c>
      <c r="E172" s="16">
        <f>IFERROR(VLOOKUP($A172,'CONCENTRADO DE CLAVES'!$H$10:$AU$732,E$8,FALSE),"")</f>
        <v>152</v>
      </c>
      <c r="F172" s="16">
        <f>IFERROR(VLOOKUP($A172,'CONCENTRADO DE CLAVES'!$H$10:$AU$732,F$8,FALSE),"")</f>
        <v>2</v>
      </c>
      <c r="G172" s="16">
        <f>IFERROR(VLOOKUP($A172,'CONCENTRADO DE CLAVES'!$H$10:$AU$732,G$8,FALSE),"")</f>
        <v>5</v>
      </c>
      <c r="H172" s="16">
        <f>IFERROR(VLOOKUP($A172,'CONCENTRADO DE CLAVES'!$H$10:$AU$732,H$8,FALSE),"")</f>
        <v>2</v>
      </c>
      <c r="I172" s="16">
        <f>IFERROR(VLOOKUP($A172,'CONCENTRADO DE CLAVES'!$H$10:$AU$732,I$8,FALSE),"")</f>
        <v>3</v>
      </c>
      <c r="J172" s="16">
        <f>IFERROR(VLOOKUP($A172,'CONCENTRADO DE CLAVES'!$H$10:$AU$732,J$8,FALSE),"")</f>
        <v>3</v>
      </c>
      <c r="K172" s="16" t="str">
        <f>IFERROR(VLOOKUP($A172,'CONCENTRADO DE CLAVES'!$H$10:$AU$732,K$8,FALSE),"")</f>
        <v>E</v>
      </c>
      <c r="L172" s="16">
        <f>IFERROR(VLOOKUP($A172,'CONCENTRADO DE CLAVES'!$H$10:$AU$732,L$8,FALSE),"")</f>
        <v>150</v>
      </c>
      <c r="M172" s="16">
        <f>IFERROR(VLOOKUP($A172,'CONCENTRADO DE CLAVES'!$H$10:$AU$732,M$8,FALSE),"")</f>
        <v>1</v>
      </c>
      <c r="N172" s="16">
        <f>IFERROR(VLOOKUP($A172,'CONCENTRADO DE CLAVES'!$H$10:$AU$732,N$8,FALSE),"")</f>
        <v>4152</v>
      </c>
      <c r="O172" s="16">
        <f>IFERROR(VLOOKUP($A172,'CONCENTRADO DE CLAVES'!$H$10:$AU$732,O$8,FALSE),"")</f>
        <v>0</v>
      </c>
      <c r="P172" s="16">
        <f>IFERROR(VLOOKUP($A172,'CONCENTRADO DE CLAVES'!$H$10:$AU$732,P$8,FALSE),"")</f>
        <v>1</v>
      </c>
      <c r="Q172" s="16">
        <f>IFERROR(VLOOKUP($A172,'CONCENTRADO DE CLAVES'!$H$10:$AU$732,Q$8,FALSE),"")</f>
        <v>4915</v>
      </c>
      <c r="R172" s="16">
        <f>IFERROR(VLOOKUP($A172,'CONCENTRADO DE CLAVES'!$H$10:$AU$732,R$8,FALSE),"")</f>
        <v>1</v>
      </c>
      <c r="S172" s="16">
        <f>IFERROR(VLOOKUP($A172,'CONCENTRADO DE CLAVES'!$H$10:$AU$732,S$8,FALSE),"")</f>
        <v>2</v>
      </c>
      <c r="T172" s="16">
        <f>IFERROR(VLOOKUP($A172,'CONCENTRADO DE CLAVES'!$H$10:$AU$732,T$8,FALSE),"")</f>
        <v>91</v>
      </c>
      <c r="U172" s="98" t="str">
        <f>IFERROR(VLOOKUP($A172,'CONCENTRADO DE CLAVES'!$H$10:$AU$732,U$8,FALSE),"")</f>
        <v>21121040110015225233E15001415200104915102091</v>
      </c>
      <c r="V172" s="31" t="str">
        <f>IFERROR(VLOOKUP($A172,'CONCENTRADO DE CLAVES'!$H$10:$AU$732,V$8,FALSE),"")</f>
        <v>COBAEJ</v>
      </c>
      <c r="W172" s="13">
        <f>IFERROR(VLOOKUP($A172,'CONCENTRADO DE CLAVES'!$H$10:$AU$732,W$8,FALSE),"")</f>
        <v>0</v>
      </c>
      <c r="X172" s="13">
        <f>IFERROR(VLOOKUP($A172,'CONCENTRADO DE CLAVES'!$H$10:$AU$732,X$8,FALSE),"")</f>
        <v>0</v>
      </c>
      <c r="Y172" s="13">
        <f>IFERROR(VLOOKUP($A172,'CONCENTRADO DE CLAVES'!$H$10:$AU$732,Y$8,FALSE),"")</f>
        <v>0</v>
      </c>
      <c r="Z172" s="37">
        <f>IFERROR(VLOOKUP($A172,'CONCENTRADO DE CLAVES'!$H$10:$AU$732,Z$8,FALSE),"")</f>
        <v>0</v>
      </c>
      <c r="AA172" s="13">
        <f>IFERROR(VLOOKUP($A172,'CONCENTRADO DE CLAVES'!$H$10:$AU$732,AA$8,FALSE),"")</f>
        <v>0</v>
      </c>
      <c r="AB172" s="13">
        <f>IFERROR(VLOOKUP($A172,'CONCENTRADO DE CLAVES'!$H$10:$AU$732,AB$8,FALSE),"")</f>
        <v>0</v>
      </c>
      <c r="AC172" s="13">
        <f>IFERROR(VLOOKUP($A172,'CONCENTRADO DE CLAVES'!$H$10:$AU$732,AC$8,FALSE),"")</f>
        <v>0</v>
      </c>
      <c r="AD172" s="37">
        <f>IFERROR(VLOOKUP($A172,'CONCENTRADO DE CLAVES'!$H$10:$AU$732,AD$8,FALSE),"")</f>
        <v>0</v>
      </c>
      <c r="AE172" s="13">
        <f>IFERROR(VLOOKUP($A172,'CONCENTRADO DE CLAVES'!$H$10:$AU$732,AE$8,FALSE),"")</f>
        <v>0</v>
      </c>
      <c r="AF172" s="13">
        <f>IFERROR(VLOOKUP($A172,'CONCENTRADO DE CLAVES'!$H$10:$AU$732,AF$8,FALSE),"")</f>
        <v>0</v>
      </c>
      <c r="AG172" s="13">
        <f>IFERROR(VLOOKUP($A172,'CONCENTRADO DE CLAVES'!$H$10:$AU$732,AG$8,FALSE),"")</f>
        <v>0</v>
      </c>
      <c r="AH172" s="37">
        <f>IFERROR(VLOOKUP($A172,'CONCENTRADO DE CLAVES'!$H$10:$AU$732,AH$8,FALSE),"")</f>
        <v>0</v>
      </c>
      <c r="AI172" s="13">
        <f>IFERROR(VLOOKUP($A172,'CONCENTRADO DE CLAVES'!$H$10:$AU$732,AI$8,FALSE),"")</f>
        <v>0</v>
      </c>
      <c r="AJ172" s="13">
        <f>IFERROR(VLOOKUP($A172,'CONCENTRADO DE CLAVES'!$H$10:$AU$732,AJ$8,FALSE),"")</f>
        <v>0</v>
      </c>
      <c r="AK172" s="13">
        <f>IFERROR(VLOOKUP($A172,'CONCENTRADO DE CLAVES'!$H$10:$AU$732,AK$8,FALSE),"")</f>
        <v>0</v>
      </c>
      <c r="AL172" s="37">
        <f>IFERROR(VLOOKUP($A172,'CONCENTRADO DE CLAVES'!$H$10:$AU$732,AL$8,FALSE),"")</f>
        <v>0</v>
      </c>
      <c r="AM172" s="69">
        <f>IFERROR(VLOOKUP($A172,'CONCENTRADO DE CLAVES'!$H$10:$AU$732,AM$8,FALSE),"")</f>
        <v>0</v>
      </c>
    </row>
    <row r="173" spans="1:39" x14ac:dyDescent="0.25">
      <c r="A173" s="15">
        <v>164</v>
      </c>
      <c r="B173" s="16" t="str">
        <f>IFERROR(VLOOKUP($A173,'CONCENTRADO DE CLAVES'!$H$10:$AU$732,B$8,FALSE),"")</f>
        <v>21121</v>
      </c>
      <c r="C173" s="16">
        <f>IFERROR(VLOOKUP($A173,'CONCENTRADO DE CLAVES'!$H$10:$AU$732,C$8,FALSE),"")</f>
        <v>4</v>
      </c>
      <c r="D173" s="16">
        <f>IFERROR(VLOOKUP($A173,'CONCENTRADO DE CLAVES'!$H$10:$AU$732,D$8,FALSE),"")</f>
        <v>11</v>
      </c>
      <c r="E173" s="16">
        <f>IFERROR(VLOOKUP($A173,'CONCENTRADO DE CLAVES'!$H$10:$AU$732,E$8,FALSE),"")</f>
        <v>152</v>
      </c>
      <c r="F173" s="16">
        <f>IFERROR(VLOOKUP($A173,'CONCENTRADO DE CLAVES'!$H$10:$AU$732,F$8,FALSE),"")</f>
        <v>2</v>
      </c>
      <c r="G173" s="16">
        <f>IFERROR(VLOOKUP($A173,'CONCENTRADO DE CLAVES'!$H$10:$AU$732,G$8,FALSE),"")</f>
        <v>5</v>
      </c>
      <c r="H173" s="16">
        <f>IFERROR(VLOOKUP($A173,'CONCENTRADO DE CLAVES'!$H$10:$AU$732,H$8,FALSE),"")</f>
        <v>2</v>
      </c>
      <c r="I173" s="16">
        <f>IFERROR(VLOOKUP($A173,'CONCENTRADO DE CLAVES'!$H$10:$AU$732,I$8,FALSE),"")</f>
        <v>3</v>
      </c>
      <c r="J173" s="16">
        <f>IFERROR(VLOOKUP($A173,'CONCENTRADO DE CLAVES'!$H$10:$AU$732,J$8,FALSE),"")</f>
        <v>3</v>
      </c>
      <c r="K173" s="16" t="str">
        <f>IFERROR(VLOOKUP($A173,'CONCENTRADO DE CLAVES'!$H$10:$AU$732,K$8,FALSE),"")</f>
        <v>E</v>
      </c>
      <c r="L173" s="16">
        <f>IFERROR(VLOOKUP($A173,'CONCENTRADO DE CLAVES'!$H$10:$AU$732,L$8,FALSE),"")</f>
        <v>150</v>
      </c>
      <c r="M173" s="16">
        <f>IFERROR(VLOOKUP($A173,'CONCENTRADO DE CLAVES'!$H$10:$AU$732,M$8,FALSE),"")</f>
        <v>1</v>
      </c>
      <c r="N173" s="16">
        <f>IFERROR(VLOOKUP($A173,'CONCENTRADO DE CLAVES'!$H$10:$AU$732,N$8,FALSE),"")</f>
        <v>4152</v>
      </c>
      <c r="O173" s="16">
        <f>IFERROR(VLOOKUP($A173,'CONCENTRADO DE CLAVES'!$H$10:$AU$732,O$8,FALSE),"")</f>
        <v>0</v>
      </c>
      <c r="P173" s="16">
        <f>IFERROR(VLOOKUP($A173,'CONCENTRADO DE CLAVES'!$H$10:$AU$732,P$8,FALSE),"")</f>
        <v>1</v>
      </c>
      <c r="Q173" s="16">
        <f>IFERROR(VLOOKUP($A173,'CONCENTRADO DE CLAVES'!$H$10:$AU$732,Q$8,FALSE),"")</f>
        <v>4915</v>
      </c>
      <c r="R173" s="16">
        <f>IFERROR(VLOOKUP($A173,'CONCENTRADO DE CLAVES'!$H$10:$AU$732,R$8,FALSE),"")</f>
        <v>1</v>
      </c>
      <c r="S173" s="16">
        <f>IFERROR(VLOOKUP($A173,'CONCENTRADO DE CLAVES'!$H$10:$AU$732,S$8,FALSE),"")</f>
        <v>5</v>
      </c>
      <c r="T173" s="16">
        <f>IFERROR(VLOOKUP($A173,'CONCENTRADO DE CLAVES'!$H$10:$AU$732,T$8,FALSE),"")</f>
        <v>107</v>
      </c>
      <c r="U173" s="98" t="str">
        <f>IFERROR(VLOOKUP($A173,'CONCENTRADO DE CLAVES'!$H$10:$AU$732,U$8,FALSE),"")</f>
        <v>21121040110015225233E15001415200104915105107</v>
      </c>
      <c r="V173" s="31" t="str">
        <f>IFERROR(VLOOKUP($A173,'CONCENTRADO DE CLAVES'!$H$10:$AU$732,V$8,FALSE),"")</f>
        <v>COBAEJ</v>
      </c>
      <c r="W173" s="13">
        <f>IFERROR(VLOOKUP($A173,'CONCENTRADO DE CLAVES'!$H$10:$AU$732,W$8,FALSE),"")</f>
        <v>0</v>
      </c>
      <c r="X173" s="13">
        <f>IFERROR(VLOOKUP($A173,'CONCENTRADO DE CLAVES'!$H$10:$AU$732,X$8,FALSE),"")</f>
        <v>0</v>
      </c>
      <c r="Y173" s="13">
        <f>IFERROR(VLOOKUP($A173,'CONCENTRADO DE CLAVES'!$H$10:$AU$732,Y$8,FALSE),"")</f>
        <v>0</v>
      </c>
      <c r="Z173" s="37">
        <f>IFERROR(VLOOKUP($A173,'CONCENTRADO DE CLAVES'!$H$10:$AU$732,Z$8,FALSE),"")</f>
        <v>0</v>
      </c>
      <c r="AA173" s="13">
        <f>IFERROR(VLOOKUP($A173,'CONCENTRADO DE CLAVES'!$H$10:$AU$732,AA$8,FALSE),"")</f>
        <v>0</v>
      </c>
      <c r="AB173" s="13">
        <f>IFERROR(VLOOKUP($A173,'CONCENTRADO DE CLAVES'!$H$10:$AU$732,AB$8,FALSE),"")</f>
        <v>0</v>
      </c>
      <c r="AC173" s="13">
        <f>IFERROR(VLOOKUP($A173,'CONCENTRADO DE CLAVES'!$H$10:$AU$732,AC$8,FALSE),"")</f>
        <v>0</v>
      </c>
      <c r="AD173" s="37">
        <f>IFERROR(VLOOKUP($A173,'CONCENTRADO DE CLAVES'!$H$10:$AU$732,AD$8,FALSE),"")</f>
        <v>0</v>
      </c>
      <c r="AE173" s="13">
        <f>IFERROR(VLOOKUP($A173,'CONCENTRADO DE CLAVES'!$H$10:$AU$732,AE$8,FALSE),"")</f>
        <v>0</v>
      </c>
      <c r="AF173" s="13">
        <f>IFERROR(VLOOKUP($A173,'CONCENTRADO DE CLAVES'!$H$10:$AU$732,AF$8,FALSE),"")</f>
        <v>0</v>
      </c>
      <c r="AG173" s="13">
        <f>IFERROR(VLOOKUP($A173,'CONCENTRADO DE CLAVES'!$H$10:$AU$732,AG$8,FALSE),"")</f>
        <v>0</v>
      </c>
      <c r="AH173" s="37">
        <f>IFERROR(VLOOKUP($A173,'CONCENTRADO DE CLAVES'!$H$10:$AU$732,AH$8,FALSE),"")</f>
        <v>0</v>
      </c>
      <c r="AI173" s="13">
        <f>IFERROR(VLOOKUP($A173,'CONCENTRADO DE CLAVES'!$H$10:$AU$732,AI$8,FALSE),"")</f>
        <v>0</v>
      </c>
      <c r="AJ173" s="13">
        <f>IFERROR(VLOOKUP($A173,'CONCENTRADO DE CLAVES'!$H$10:$AU$732,AJ$8,FALSE),"")</f>
        <v>0</v>
      </c>
      <c r="AK173" s="13">
        <f>IFERROR(VLOOKUP($A173,'CONCENTRADO DE CLAVES'!$H$10:$AU$732,AK$8,FALSE),"")</f>
        <v>0</v>
      </c>
      <c r="AL173" s="37">
        <f>IFERROR(VLOOKUP($A173,'CONCENTRADO DE CLAVES'!$H$10:$AU$732,AL$8,FALSE),"")</f>
        <v>0</v>
      </c>
      <c r="AM173" s="69">
        <f>IFERROR(VLOOKUP($A173,'CONCENTRADO DE CLAVES'!$H$10:$AU$732,AM$8,FALSE),"")</f>
        <v>0</v>
      </c>
    </row>
    <row r="174" spans="1:39" x14ac:dyDescent="0.25">
      <c r="A174" s="15">
        <v>165</v>
      </c>
      <c r="B174" s="16" t="str">
        <f>IFERROR(VLOOKUP($A174,'CONCENTRADO DE CLAVES'!$H$10:$AU$732,B$8,FALSE),"")</f>
        <v>21121</v>
      </c>
      <c r="C174" s="16">
        <f>IFERROR(VLOOKUP($A174,'CONCENTRADO DE CLAVES'!$H$10:$AU$732,C$8,FALSE),"")</f>
        <v>4</v>
      </c>
      <c r="D174" s="16">
        <f>IFERROR(VLOOKUP($A174,'CONCENTRADO DE CLAVES'!$H$10:$AU$732,D$8,FALSE),"")</f>
        <v>11</v>
      </c>
      <c r="E174" s="16">
        <f>IFERROR(VLOOKUP($A174,'CONCENTRADO DE CLAVES'!$H$10:$AU$732,E$8,FALSE),"")</f>
        <v>152</v>
      </c>
      <c r="F174" s="16">
        <f>IFERROR(VLOOKUP($A174,'CONCENTRADO DE CLAVES'!$H$10:$AU$732,F$8,FALSE),"")</f>
        <v>2</v>
      </c>
      <c r="G174" s="16">
        <f>IFERROR(VLOOKUP($A174,'CONCENTRADO DE CLAVES'!$H$10:$AU$732,G$8,FALSE),"")</f>
        <v>5</v>
      </c>
      <c r="H174" s="16">
        <f>IFERROR(VLOOKUP($A174,'CONCENTRADO DE CLAVES'!$H$10:$AU$732,H$8,FALSE),"")</f>
        <v>2</v>
      </c>
      <c r="I174" s="16">
        <f>IFERROR(VLOOKUP($A174,'CONCENTRADO DE CLAVES'!$H$10:$AU$732,I$8,FALSE),"")</f>
        <v>3</v>
      </c>
      <c r="J174" s="16">
        <f>IFERROR(VLOOKUP($A174,'CONCENTRADO DE CLAVES'!$H$10:$AU$732,J$8,FALSE),"")</f>
        <v>3</v>
      </c>
      <c r="K174" s="16" t="str">
        <f>IFERROR(VLOOKUP($A174,'CONCENTRADO DE CLAVES'!$H$10:$AU$732,K$8,FALSE),"")</f>
        <v>E</v>
      </c>
      <c r="L174" s="16">
        <f>IFERROR(VLOOKUP($A174,'CONCENTRADO DE CLAVES'!$H$10:$AU$732,L$8,FALSE),"")</f>
        <v>150</v>
      </c>
      <c r="M174" s="16">
        <f>IFERROR(VLOOKUP($A174,'CONCENTRADO DE CLAVES'!$H$10:$AU$732,M$8,FALSE),"")</f>
        <v>1</v>
      </c>
      <c r="N174" s="16">
        <f>IFERROR(VLOOKUP($A174,'CONCENTRADO DE CLAVES'!$H$10:$AU$732,N$8,FALSE),"")</f>
        <v>4152</v>
      </c>
      <c r="O174" s="16">
        <f>IFERROR(VLOOKUP($A174,'CONCENTRADO DE CLAVES'!$H$10:$AU$732,O$8,FALSE),"")</f>
        <v>0</v>
      </c>
      <c r="P174" s="16">
        <f>IFERROR(VLOOKUP($A174,'CONCENTRADO DE CLAVES'!$H$10:$AU$732,P$8,FALSE),"")</f>
        <v>1</v>
      </c>
      <c r="Q174" s="16">
        <f>IFERROR(VLOOKUP($A174,'CONCENTRADO DE CLAVES'!$H$10:$AU$732,Q$8,FALSE),"")</f>
        <v>4915</v>
      </c>
      <c r="R174" s="16">
        <f>IFERROR(VLOOKUP($A174,'CONCENTRADO DE CLAVES'!$H$10:$AU$732,R$8,FALSE),"")</f>
        <v>1</v>
      </c>
      <c r="S174" s="16">
        <f>IFERROR(VLOOKUP($A174,'CONCENTRADO DE CLAVES'!$H$10:$AU$732,S$8,FALSE),"")</f>
        <v>5</v>
      </c>
      <c r="T174" s="16">
        <f>IFERROR(VLOOKUP($A174,'CONCENTRADO DE CLAVES'!$H$10:$AU$732,T$8,FALSE),"")</f>
        <v>30</v>
      </c>
      <c r="U174" s="98" t="str">
        <f>IFERROR(VLOOKUP($A174,'CONCENTRADO DE CLAVES'!$H$10:$AU$732,U$8,FALSE),"")</f>
        <v>21121040110015225233E15001415200104915105030</v>
      </c>
      <c r="V174" s="31" t="str">
        <f>IFERROR(VLOOKUP($A174,'CONCENTRADO DE CLAVES'!$H$10:$AU$732,V$8,FALSE),"")</f>
        <v>COBAEJ</v>
      </c>
      <c r="W174" s="13">
        <f>IFERROR(VLOOKUP($A174,'CONCENTRADO DE CLAVES'!$H$10:$AU$732,W$8,FALSE),"")</f>
        <v>0</v>
      </c>
      <c r="X174" s="13">
        <f>IFERROR(VLOOKUP($A174,'CONCENTRADO DE CLAVES'!$H$10:$AU$732,X$8,FALSE),"")</f>
        <v>0</v>
      </c>
      <c r="Y174" s="13">
        <f>IFERROR(VLOOKUP($A174,'CONCENTRADO DE CLAVES'!$H$10:$AU$732,Y$8,FALSE),"")</f>
        <v>0</v>
      </c>
      <c r="Z174" s="37">
        <f>IFERROR(VLOOKUP($A174,'CONCENTRADO DE CLAVES'!$H$10:$AU$732,Z$8,FALSE),"")</f>
        <v>0</v>
      </c>
      <c r="AA174" s="13">
        <f>IFERROR(VLOOKUP($A174,'CONCENTRADO DE CLAVES'!$H$10:$AU$732,AA$8,FALSE),"")</f>
        <v>0</v>
      </c>
      <c r="AB174" s="13">
        <f>IFERROR(VLOOKUP($A174,'CONCENTRADO DE CLAVES'!$H$10:$AU$732,AB$8,FALSE),"")</f>
        <v>0</v>
      </c>
      <c r="AC174" s="13">
        <f>IFERROR(VLOOKUP($A174,'CONCENTRADO DE CLAVES'!$H$10:$AU$732,AC$8,FALSE),"")</f>
        <v>0</v>
      </c>
      <c r="AD174" s="37">
        <f>IFERROR(VLOOKUP($A174,'CONCENTRADO DE CLAVES'!$H$10:$AU$732,AD$8,FALSE),"")</f>
        <v>0</v>
      </c>
      <c r="AE174" s="13">
        <f>IFERROR(VLOOKUP($A174,'CONCENTRADO DE CLAVES'!$H$10:$AU$732,AE$8,FALSE),"")</f>
        <v>0</v>
      </c>
      <c r="AF174" s="13">
        <f>IFERROR(VLOOKUP($A174,'CONCENTRADO DE CLAVES'!$H$10:$AU$732,AF$8,FALSE),"")</f>
        <v>0</v>
      </c>
      <c r="AG174" s="13">
        <f>IFERROR(VLOOKUP($A174,'CONCENTRADO DE CLAVES'!$H$10:$AU$732,AG$8,FALSE),"")</f>
        <v>0</v>
      </c>
      <c r="AH174" s="37">
        <f>IFERROR(VLOOKUP($A174,'CONCENTRADO DE CLAVES'!$H$10:$AU$732,AH$8,FALSE),"")</f>
        <v>0</v>
      </c>
      <c r="AI174" s="13">
        <f>IFERROR(VLOOKUP($A174,'CONCENTRADO DE CLAVES'!$H$10:$AU$732,AI$8,FALSE),"")</f>
        <v>0</v>
      </c>
      <c r="AJ174" s="13">
        <f>IFERROR(VLOOKUP($A174,'CONCENTRADO DE CLAVES'!$H$10:$AU$732,AJ$8,FALSE),"")</f>
        <v>0</v>
      </c>
      <c r="AK174" s="13">
        <f>IFERROR(VLOOKUP($A174,'CONCENTRADO DE CLAVES'!$H$10:$AU$732,AK$8,FALSE),"")</f>
        <v>0</v>
      </c>
      <c r="AL174" s="37">
        <f>IFERROR(VLOOKUP($A174,'CONCENTRADO DE CLAVES'!$H$10:$AU$732,AL$8,FALSE),"")</f>
        <v>0</v>
      </c>
      <c r="AM174" s="69">
        <f>IFERROR(VLOOKUP($A174,'CONCENTRADO DE CLAVES'!$H$10:$AU$732,AM$8,FALSE),"")</f>
        <v>0</v>
      </c>
    </row>
    <row r="175" spans="1:39" x14ac:dyDescent="0.25">
      <c r="A175" s="15">
        <v>166</v>
      </c>
      <c r="B175" s="16" t="str">
        <f>IFERROR(VLOOKUP($A175,'CONCENTRADO DE CLAVES'!$H$10:$AU$732,B$8,FALSE),"")</f>
        <v>21121</v>
      </c>
      <c r="C175" s="16">
        <f>IFERROR(VLOOKUP($A175,'CONCENTRADO DE CLAVES'!$H$10:$AU$732,C$8,FALSE),"")</f>
        <v>4</v>
      </c>
      <c r="D175" s="16">
        <f>IFERROR(VLOOKUP($A175,'CONCENTRADO DE CLAVES'!$H$10:$AU$732,D$8,FALSE),"")</f>
        <v>11</v>
      </c>
      <c r="E175" s="16">
        <f>IFERROR(VLOOKUP($A175,'CONCENTRADO DE CLAVES'!$H$10:$AU$732,E$8,FALSE),"")</f>
        <v>152</v>
      </c>
      <c r="F175" s="16">
        <f>IFERROR(VLOOKUP($A175,'CONCENTRADO DE CLAVES'!$H$10:$AU$732,F$8,FALSE),"")</f>
        <v>2</v>
      </c>
      <c r="G175" s="16">
        <f>IFERROR(VLOOKUP($A175,'CONCENTRADO DE CLAVES'!$H$10:$AU$732,G$8,FALSE),"")</f>
        <v>5</v>
      </c>
      <c r="H175" s="16">
        <f>IFERROR(VLOOKUP($A175,'CONCENTRADO DE CLAVES'!$H$10:$AU$732,H$8,FALSE),"")</f>
        <v>2</v>
      </c>
      <c r="I175" s="16">
        <f>IFERROR(VLOOKUP($A175,'CONCENTRADO DE CLAVES'!$H$10:$AU$732,I$8,FALSE),"")</f>
        <v>3</v>
      </c>
      <c r="J175" s="16">
        <f>IFERROR(VLOOKUP($A175,'CONCENTRADO DE CLAVES'!$H$10:$AU$732,J$8,FALSE),"")</f>
        <v>3</v>
      </c>
      <c r="K175" s="16" t="str">
        <f>IFERROR(VLOOKUP($A175,'CONCENTRADO DE CLAVES'!$H$10:$AU$732,K$8,FALSE),"")</f>
        <v>E</v>
      </c>
      <c r="L175" s="16">
        <f>IFERROR(VLOOKUP($A175,'CONCENTRADO DE CLAVES'!$H$10:$AU$732,L$8,FALSE),"")</f>
        <v>150</v>
      </c>
      <c r="M175" s="16">
        <f>IFERROR(VLOOKUP($A175,'CONCENTRADO DE CLAVES'!$H$10:$AU$732,M$8,FALSE),"")</f>
        <v>1</v>
      </c>
      <c r="N175" s="16">
        <f>IFERROR(VLOOKUP($A175,'CONCENTRADO DE CLAVES'!$H$10:$AU$732,N$8,FALSE),"")</f>
        <v>4152</v>
      </c>
      <c r="O175" s="16">
        <f>IFERROR(VLOOKUP($A175,'CONCENTRADO DE CLAVES'!$H$10:$AU$732,O$8,FALSE),"")</f>
        <v>0</v>
      </c>
      <c r="P175" s="16">
        <f>IFERROR(VLOOKUP($A175,'CONCENTRADO DE CLAVES'!$H$10:$AU$732,P$8,FALSE),"")</f>
        <v>1</v>
      </c>
      <c r="Q175" s="16">
        <f>IFERROR(VLOOKUP($A175,'CONCENTRADO DE CLAVES'!$H$10:$AU$732,Q$8,FALSE),"")</f>
        <v>4915</v>
      </c>
      <c r="R175" s="16">
        <f>IFERROR(VLOOKUP($A175,'CONCENTRADO DE CLAVES'!$H$10:$AU$732,R$8,FALSE),"")</f>
        <v>1</v>
      </c>
      <c r="S175" s="16">
        <f>IFERROR(VLOOKUP($A175,'CONCENTRADO DE CLAVES'!$H$10:$AU$732,S$8,FALSE),"")</f>
        <v>5</v>
      </c>
      <c r="T175" s="16">
        <f>IFERROR(VLOOKUP($A175,'CONCENTRADO DE CLAVES'!$H$10:$AU$732,T$8,FALSE),"")</f>
        <v>56</v>
      </c>
      <c r="U175" s="98" t="str">
        <f>IFERROR(VLOOKUP($A175,'CONCENTRADO DE CLAVES'!$H$10:$AU$732,U$8,FALSE),"")</f>
        <v>21121040110015225233E15001415200104915105056</v>
      </c>
      <c r="V175" s="31" t="str">
        <f>IFERROR(VLOOKUP($A175,'CONCENTRADO DE CLAVES'!$H$10:$AU$732,V$8,FALSE),"")</f>
        <v>COBAEJ</v>
      </c>
      <c r="W175" s="13">
        <f>IFERROR(VLOOKUP($A175,'CONCENTRADO DE CLAVES'!$H$10:$AU$732,W$8,FALSE),"")</f>
        <v>0</v>
      </c>
      <c r="X175" s="13">
        <f>IFERROR(VLOOKUP($A175,'CONCENTRADO DE CLAVES'!$H$10:$AU$732,X$8,FALSE),"")</f>
        <v>0</v>
      </c>
      <c r="Y175" s="13">
        <f>IFERROR(VLOOKUP($A175,'CONCENTRADO DE CLAVES'!$H$10:$AU$732,Y$8,FALSE),"")</f>
        <v>0</v>
      </c>
      <c r="Z175" s="37">
        <f>IFERROR(VLOOKUP($A175,'CONCENTRADO DE CLAVES'!$H$10:$AU$732,Z$8,FALSE),"")</f>
        <v>0</v>
      </c>
      <c r="AA175" s="13">
        <f>IFERROR(VLOOKUP($A175,'CONCENTRADO DE CLAVES'!$H$10:$AU$732,AA$8,FALSE),"")</f>
        <v>0</v>
      </c>
      <c r="AB175" s="13">
        <f>IFERROR(VLOOKUP($A175,'CONCENTRADO DE CLAVES'!$H$10:$AU$732,AB$8,FALSE),"")</f>
        <v>0</v>
      </c>
      <c r="AC175" s="13">
        <f>IFERROR(VLOOKUP($A175,'CONCENTRADO DE CLAVES'!$H$10:$AU$732,AC$8,FALSE),"")</f>
        <v>0</v>
      </c>
      <c r="AD175" s="37">
        <f>IFERROR(VLOOKUP($A175,'CONCENTRADO DE CLAVES'!$H$10:$AU$732,AD$8,FALSE),"")</f>
        <v>0</v>
      </c>
      <c r="AE175" s="13">
        <f>IFERROR(VLOOKUP($A175,'CONCENTRADO DE CLAVES'!$H$10:$AU$732,AE$8,FALSE),"")</f>
        <v>0</v>
      </c>
      <c r="AF175" s="13">
        <f>IFERROR(VLOOKUP($A175,'CONCENTRADO DE CLAVES'!$H$10:$AU$732,AF$8,FALSE),"")</f>
        <v>0</v>
      </c>
      <c r="AG175" s="13">
        <f>IFERROR(VLOOKUP($A175,'CONCENTRADO DE CLAVES'!$H$10:$AU$732,AG$8,FALSE),"")</f>
        <v>0</v>
      </c>
      <c r="AH175" s="37">
        <f>IFERROR(VLOOKUP($A175,'CONCENTRADO DE CLAVES'!$H$10:$AU$732,AH$8,FALSE),"")</f>
        <v>0</v>
      </c>
      <c r="AI175" s="13">
        <f>IFERROR(VLOOKUP($A175,'CONCENTRADO DE CLAVES'!$H$10:$AU$732,AI$8,FALSE),"")</f>
        <v>0</v>
      </c>
      <c r="AJ175" s="13">
        <f>IFERROR(VLOOKUP($A175,'CONCENTRADO DE CLAVES'!$H$10:$AU$732,AJ$8,FALSE),"")</f>
        <v>0</v>
      </c>
      <c r="AK175" s="13">
        <f>IFERROR(VLOOKUP($A175,'CONCENTRADO DE CLAVES'!$H$10:$AU$732,AK$8,FALSE),"")</f>
        <v>0</v>
      </c>
      <c r="AL175" s="37">
        <f>IFERROR(VLOOKUP($A175,'CONCENTRADO DE CLAVES'!$H$10:$AU$732,AL$8,FALSE),"")</f>
        <v>0</v>
      </c>
      <c r="AM175" s="69">
        <f>IFERROR(VLOOKUP($A175,'CONCENTRADO DE CLAVES'!$H$10:$AU$732,AM$8,FALSE),"")</f>
        <v>0</v>
      </c>
    </row>
    <row r="176" spans="1:39" x14ac:dyDescent="0.25">
      <c r="A176" s="15">
        <v>167</v>
      </c>
      <c r="B176" s="16" t="str">
        <f>IFERROR(VLOOKUP($A176,'CONCENTRADO DE CLAVES'!$H$10:$AU$732,B$8,FALSE),"")</f>
        <v>21121</v>
      </c>
      <c r="C176" s="16">
        <f>IFERROR(VLOOKUP($A176,'CONCENTRADO DE CLAVES'!$H$10:$AU$732,C$8,FALSE),"")</f>
        <v>4</v>
      </c>
      <c r="D176" s="16">
        <f>IFERROR(VLOOKUP($A176,'CONCENTRADO DE CLAVES'!$H$10:$AU$732,D$8,FALSE),"")</f>
        <v>11</v>
      </c>
      <c r="E176" s="16">
        <f>IFERROR(VLOOKUP($A176,'CONCENTRADO DE CLAVES'!$H$10:$AU$732,E$8,FALSE),"")</f>
        <v>152</v>
      </c>
      <c r="F176" s="16">
        <f>IFERROR(VLOOKUP($A176,'CONCENTRADO DE CLAVES'!$H$10:$AU$732,F$8,FALSE),"")</f>
        <v>2</v>
      </c>
      <c r="G176" s="16">
        <f>IFERROR(VLOOKUP($A176,'CONCENTRADO DE CLAVES'!$H$10:$AU$732,G$8,FALSE),"")</f>
        <v>5</v>
      </c>
      <c r="H176" s="16">
        <f>IFERROR(VLOOKUP($A176,'CONCENTRADO DE CLAVES'!$H$10:$AU$732,H$8,FALSE),"")</f>
        <v>2</v>
      </c>
      <c r="I176" s="16">
        <f>IFERROR(VLOOKUP($A176,'CONCENTRADO DE CLAVES'!$H$10:$AU$732,I$8,FALSE),"")</f>
        <v>3</v>
      </c>
      <c r="J176" s="16">
        <f>IFERROR(VLOOKUP($A176,'CONCENTRADO DE CLAVES'!$H$10:$AU$732,J$8,FALSE),"")</f>
        <v>3</v>
      </c>
      <c r="K176" s="16" t="str">
        <f>IFERROR(VLOOKUP($A176,'CONCENTRADO DE CLAVES'!$H$10:$AU$732,K$8,FALSE),"")</f>
        <v>E</v>
      </c>
      <c r="L176" s="16">
        <f>IFERROR(VLOOKUP($A176,'CONCENTRADO DE CLAVES'!$H$10:$AU$732,L$8,FALSE),"")</f>
        <v>150</v>
      </c>
      <c r="M176" s="16">
        <f>IFERROR(VLOOKUP($A176,'CONCENTRADO DE CLAVES'!$H$10:$AU$732,M$8,FALSE),"")</f>
        <v>1</v>
      </c>
      <c r="N176" s="16">
        <f>IFERROR(VLOOKUP($A176,'CONCENTRADO DE CLAVES'!$H$10:$AU$732,N$8,FALSE),"")</f>
        <v>4152</v>
      </c>
      <c r="O176" s="16">
        <f>IFERROR(VLOOKUP($A176,'CONCENTRADO DE CLAVES'!$H$10:$AU$732,O$8,FALSE),"")</f>
        <v>0</v>
      </c>
      <c r="P176" s="16">
        <f>IFERROR(VLOOKUP($A176,'CONCENTRADO DE CLAVES'!$H$10:$AU$732,P$8,FALSE),"")</f>
        <v>1</v>
      </c>
      <c r="Q176" s="16">
        <f>IFERROR(VLOOKUP($A176,'CONCENTRADO DE CLAVES'!$H$10:$AU$732,Q$8,FALSE),"")</f>
        <v>4915</v>
      </c>
      <c r="R176" s="16">
        <f>IFERROR(VLOOKUP($A176,'CONCENTRADO DE CLAVES'!$H$10:$AU$732,R$8,FALSE),"")</f>
        <v>1</v>
      </c>
      <c r="S176" s="16">
        <f>IFERROR(VLOOKUP($A176,'CONCENTRADO DE CLAVES'!$H$10:$AU$732,S$8,FALSE),"")</f>
        <v>8</v>
      </c>
      <c r="T176" s="16">
        <f>IFERROR(VLOOKUP($A176,'CONCENTRADO DE CLAVES'!$H$10:$AU$732,T$8,FALSE),"")</f>
        <v>100</v>
      </c>
      <c r="U176" s="98" t="str">
        <f>IFERROR(VLOOKUP($A176,'CONCENTRADO DE CLAVES'!$H$10:$AU$732,U$8,FALSE),"")</f>
        <v>21121040110015225233E15001415200104915108100</v>
      </c>
      <c r="V176" s="31" t="str">
        <f>IFERROR(VLOOKUP($A176,'CONCENTRADO DE CLAVES'!$H$10:$AU$732,V$8,FALSE),"")</f>
        <v>COBAEJ</v>
      </c>
      <c r="W176" s="13">
        <f>IFERROR(VLOOKUP($A176,'CONCENTRADO DE CLAVES'!$H$10:$AU$732,W$8,FALSE),"")</f>
        <v>0</v>
      </c>
      <c r="X176" s="13">
        <f>IFERROR(VLOOKUP($A176,'CONCENTRADO DE CLAVES'!$H$10:$AU$732,X$8,FALSE),"")</f>
        <v>0</v>
      </c>
      <c r="Y176" s="13">
        <f>IFERROR(VLOOKUP($A176,'CONCENTRADO DE CLAVES'!$H$10:$AU$732,Y$8,FALSE),"")</f>
        <v>0</v>
      </c>
      <c r="Z176" s="37">
        <f>IFERROR(VLOOKUP($A176,'CONCENTRADO DE CLAVES'!$H$10:$AU$732,Z$8,FALSE),"")</f>
        <v>0</v>
      </c>
      <c r="AA176" s="13">
        <f>IFERROR(VLOOKUP($A176,'CONCENTRADO DE CLAVES'!$H$10:$AU$732,AA$8,FALSE),"")</f>
        <v>0</v>
      </c>
      <c r="AB176" s="13">
        <f>IFERROR(VLOOKUP($A176,'CONCENTRADO DE CLAVES'!$H$10:$AU$732,AB$8,FALSE),"")</f>
        <v>0</v>
      </c>
      <c r="AC176" s="13">
        <f>IFERROR(VLOOKUP($A176,'CONCENTRADO DE CLAVES'!$H$10:$AU$732,AC$8,FALSE),"")</f>
        <v>0</v>
      </c>
      <c r="AD176" s="37">
        <f>IFERROR(VLOOKUP($A176,'CONCENTRADO DE CLAVES'!$H$10:$AU$732,AD$8,FALSE),"")</f>
        <v>0</v>
      </c>
      <c r="AE176" s="13">
        <f>IFERROR(VLOOKUP($A176,'CONCENTRADO DE CLAVES'!$H$10:$AU$732,AE$8,FALSE),"")</f>
        <v>0</v>
      </c>
      <c r="AF176" s="13">
        <f>IFERROR(VLOOKUP($A176,'CONCENTRADO DE CLAVES'!$H$10:$AU$732,AF$8,FALSE),"")</f>
        <v>0</v>
      </c>
      <c r="AG176" s="13">
        <f>IFERROR(VLOOKUP($A176,'CONCENTRADO DE CLAVES'!$H$10:$AU$732,AG$8,FALSE),"")</f>
        <v>0</v>
      </c>
      <c r="AH176" s="37">
        <f>IFERROR(VLOOKUP($A176,'CONCENTRADO DE CLAVES'!$H$10:$AU$732,AH$8,FALSE),"")</f>
        <v>0</v>
      </c>
      <c r="AI176" s="13">
        <f>IFERROR(VLOOKUP($A176,'CONCENTRADO DE CLAVES'!$H$10:$AU$732,AI$8,FALSE),"")</f>
        <v>0</v>
      </c>
      <c r="AJ176" s="13">
        <f>IFERROR(VLOOKUP($A176,'CONCENTRADO DE CLAVES'!$H$10:$AU$732,AJ$8,FALSE),"")</f>
        <v>0</v>
      </c>
      <c r="AK176" s="13">
        <f>IFERROR(VLOOKUP($A176,'CONCENTRADO DE CLAVES'!$H$10:$AU$732,AK$8,FALSE),"")</f>
        <v>0</v>
      </c>
      <c r="AL176" s="37">
        <f>IFERROR(VLOOKUP($A176,'CONCENTRADO DE CLAVES'!$H$10:$AU$732,AL$8,FALSE),"")</f>
        <v>0</v>
      </c>
      <c r="AM176" s="69">
        <f>IFERROR(VLOOKUP($A176,'CONCENTRADO DE CLAVES'!$H$10:$AU$732,AM$8,FALSE),"")</f>
        <v>0</v>
      </c>
    </row>
    <row r="177" spans="1:39" x14ac:dyDescent="0.25">
      <c r="A177" s="15">
        <v>168</v>
      </c>
      <c r="B177" s="16" t="str">
        <f>IFERROR(VLOOKUP($A177,'CONCENTRADO DE CLAVES'!$H$10:$AU$732,B$8,FALSE),"")</f>
        <v>21121</v>
      </c>
      <c r="C177" s="16">
        <f>IFERROR(VLOOKUP($A177,'CONCENTRADO DE CLAVES'!$H$10:$AU$732,C$8,FALSE),"")</f>
        <v>4</v>
      </c>
      <c r="D177" s="16">
        <f>IFERROR(VLOOKUP($A177,'CONCENTRADO DE CLAVES'!$H$10:$AU$732,D$8,FALSE),"")</f>
        <v>11</v>
      </c>
      <c r="E177" s="16">
        <f>IFERROR(VLOOKUP($A177,'CONCENTRADO DE CLAVES'!$H$10:$AU$732,E$8,FALSE),"")</f>
        <v>152</v>
      </c>
      <c r="F177" s="16">
        <f>IFERROR(VLOOKUP($A177,'CONCENTRADO DE CLAVES'!$H$10:$AU$732,F$8,FALSE),"")</f>
        <v>2</v>
      </c>
      <c r="G177" s="16">
        <f>IFERROR(VLOOKUP($A177,'CONCENTRADO DE CLAVES'!$H$10:$AU$732,G$8,FALSE),"")</f>
        <v>5</v>
      </c>
      <c r="H177" s="16">
        <f>IFERROR(VLOOKUP($A177,'CONCENTRADO DE CLAVES'!$H$10:$AU$732,H$8,FALSE),"")</f>
        <v>2</v>
      </c>
      <c r="I177" s="16">
        <f>IFERROR(VLOOKUP($A177,'CONCENTRADO DE CLAVES'!$H$10:$AU$732,I$8,FALSE),"")</f>
        <v>3</v>
      </c>
      <c r="J177" s="16">
        <f>IFERROR(VLOOKUP($A177,'CONCENTRADO DE CLAVES'!$H$10:$AU$732,J$8,FALSE),"")</f>
        <v>3</v>
      </c>
      <c r="K177" s="16" t="str">
        <f>IFERROR(VLOOKUP($A177,'CONCENTRADO DE CLAVES'!$H$10:$AU$732,K$8,FALSE),"")</f>
        <v>E</v>
      </c>
      <c r="L177" s="16">
        <f>IFERROR(VLOOKUP($A177,'CONCENTRADO DE CLAVES'!$H$10:$AU$732,L$8,FALSE),"")</f>
        <v>150</v>
      </c>
      <c r="M177" s="16">
        <f>IFERROR(VLOOKUP($A177,'CONCENTRADO DE CLAVES'!$H$10:$AU$732,M$8,FALSE),"")</f>
        <v>1</v>
      </c>
      <c r="N177" s="16">
        <f>IFERROR(VLOOKUP($A177,'CONCENTRADO DE CLAVES'!$H$10:$AU$732,N$8,FALSE),"")</f>
        <v>4152</v>
      </c>
      <c r="O177" s="16">
        <f>IFERROR(VLOOKUP($A177,'CONCENTRADO DE CLAVES'!$H$10:$AU$732,O$8,FALSE),"")</f>
        <v>0</v>
      </c>
      <c r="P177" s="16">
        <f>IFERROR(VLOOKUP($A177,'CONCENTRADO DE CLAVES'!$H$10:$AU$732,P$8,FALSE),"")</f>
        <v>1</v>
      </c>
      <c r="Q177" s="16">
        <f>IFERROR(VLOOKUP($A177,'CONCENTRADO DE CLAVES'!$H$10:$AU$732,Q$8,FALSE),"")</f>
        <v>4915</v>
      </c>
      <c r="R177" s="16">
        <f>IFERROR(VLOOKUP($A177,'CONCENTRADO DE CLAVES'!$H$10:$AU$732,R$8,FALSE),"")</f>
        <v>1</v>
      </c>
      <c r="S177" s="16">
        <f>IFERROR(VLOOKUP($A177,'CONCENTRADO DE CLAVES'!$H$10:$AU$732,S$8,FALSE),"")</f>
        <v>8</v>
      </c>
      <c r="T177" s="16">
        <f>IFERROR(VLOOKUP($A177,'CONCENTRADO DE CLAVES'!$H$10:$AU$732,T$8,FALSE),"")</f>
        <v>43</v>
      </c>
      <c r="U177" s="98" t="str">
        <f>IFERROR(VLOOKUP($A177,'CONCENTRADO DE CLAVES'!$H$10:$AU$732,U$8,FALSE),"")</f>
        <v>21121040110015225233E15001415200104915108043</v>
      </c>
      <c r="V177" s="31" t="str">
        <f>IFERROR(VLOOKUP($A177,'CONCENTRADO DE CLAVES'!$H$10:$AU$732,V$8,FALSE),"")</f>
        <v>COBAEJ</v>
      </c>
      <c r="W177" s="13">
        <f>IFERROR(VLOOKUP($A177,'CONCENTRADO DE CLAVES'!$H$10:$AU$732,W$8,FALSE),"")</f>
        <v>0</v>
      </c>
      <c r="X177" s="13">
        <f>IFERROR(VLOOKUP($A177,'CONCENTRADO DE CLAVES'!$H$10:$AU$732,X$8,FALSE),"")</f>
        <v>0</v>
      </c>
      <c r="Y177" s="13">
        <f>IFERROR(VLOOKUP($A177,'CONCENTRADO DE CLAVES'!$H$10:$AU$732,Y$8,FALSE),"")</f>
        <v>0</v>
      </c>
      <c r="Z177" s="37">
        <f>IFERROR(VLOOKUP($A177,'CONCENTRADO DE CLAVES'!$H$10:$AU$732,Z$8,FALSE),"")</f>
        <v>0</v>
      </c>
      <c r="AA177" s="13">
        <f>IFERROR(VLOOKUP($A177,'CONCENTRADO DE CLAVES'!$H$10:$AU$732,AA$8,FALSE),"")</f>
        <v>0</v>
      </c>
      <c r="AB177" s="13">
        <f>IFERROR(VLOOKUP($A177,'CONCENTRADO DE CLAVES'!$H$10:$AU$732,AB$8,FALSE),"")</f>
        <v>0</v>
      </c>
      <c r="AC177" s="13">
        <f>IFERROR(VLOOKUP($A177,'CONCENTRADO DE CLAVES'!$H$10:$AU$732,AC$8,FALSE),"")</f>
        <v>0</v>
      </c>
      <c r="AD177" s="37">
        <f>IFERROR(VLOOKUP($A177,'CONCENTRADO DE CLAVES'!$H$10:$AU$732,AD$8,FALSE),"")</f>
        <v>0</v>
      </c>
      <c r="AE177" s="13">
        <f>IFERROR(VLOOKUP($A177,'CONCENTRADO DE CLAVES'!$H$10:$AU$732,AE$8,FALSE),"")</f>
        <v>0</v>
      </c>
      <c r="AF177" s="13">
        <f>IFERROR(VLOOKUP($A177,'CONCENTRADO DE CLAVES'!$H$10:$AU$732,AF$8,FALSE),"")</f>
        <v>0</v>
      </c>
      <c r="AG177" s="13">
        <f>IFERROR(VLOOKUP($A177,'CONCENTRADO DE CLAVES'!$H$10:$AU$732,AG$8,FALSE),"")</f>
        <v>0</v>
      </c>
      <c r="AH177" s="37">
        <f>IFERROR(VLOOKUP($A177,'CONCENTRADO DE CLAVES'!$H$10:$AU$732,AH$8,FALSE),"")</f>
        <v>0</v>
      </c>
      <c r="AI177" s="13">
        <f>IFERROR(VLOOKUP($A177,'CONCENTRADO DE CLAVES'!$H$10:$AU$732,AI$8,FALSE),"")</f>
        <v>0</v>
      </c>
      <c r="AJ177" s="13">
        <f>IFERROR(VLOOKUP($A177,'CONCENTRADO DE CLAVES'!$H$10:$AU$732,AJ$8,FALSE),"")</f>
        <v>0</v>
      </c>
      <c r="AK177" s="13">
        <f>IFERROR(VLOOKUP($A177,'CONCENTRADO DE CLAVES'!$H$10:$AU$732,AK$8,FALSE),"")</f>
        <v>0</v>
      </c>
      <c r="AL177" s="37">
        <f>IFERROR(VLOOKUP($A177,'CONCENTRADO DE CLAVES'!$H$10:$AU$732,AL$8,FALSE),"")</f>
        <v>0</v>
      </c>
      <c r="AM177" s="69">
        <f>IFERROR(VLOOKUP($A177,'CONCENTRADO DE CLAVES'!$H$10:$AU$732,AM$8,FALSE),"")</f>
        <v>0</v>
      </c>
    </row>
    <row r="178" spans="1:39" x14ac:dyDescent="0.25">
      <c r="A178" s="15">
        <v>169</v>
      </c>
      <c r="B178" s="16" t="str">
        <f>IFERROR(VLOOKUP($A178,'CONCENTRADO DE CLAVES'!$H$10:$AU$732,B$8,FALSE),"")</f>
        <v>21121</v>
      </c>
      <c r="C178" s="16">
        <f>IFERROR(VLOOKUP($A178,'CONCENTRADO DE CLAVES'!$H$10:$AU$732,C$8,FALSE),"")</f>
        <v>4</v>
      </c>
      <c r="D178" s="16">
        <f>IFERROR(VLOOKUP($A178,'CONCENTRADO DE CLAVES'!$H$10:$AU$732,D$8,FALSE),"")</f>
        <v>11</v>
      </c>
      <c r="E178" s="16">
        <f>IFERROR(VLOOKUP($A178,'CONCENTRADO DE CLAVES'!$H$10:$AU$732,E$8,FALSE),"")</f>
        <v>152</v>
      </c>
      <c r="F178" s="16">
        <f>IFERROR(VLOOKUP($A178,'CONCENTRADO DE CLAVES'!$H$10:$AU$732,F$8,FALSE),"")</f>
        <v>2</v>
      </c>
      <c r="G178" s="16">
        <f>IFERROR(VLOOKUP($A178,'CONCENTRADO DE CLAVES'!$H$10:$AU$732,G$8,FALSE),"")</f>
        <v>5</v>
      </c>
      <c r="H178" s="16">
        <f>IFERROR(VLOOKUP($A178,'CONCENTRADO DE CLAVES'!$H$10:$AU$732,H$8,FALSE),"")</f>
        <v>2</v>
      </c>
      <c r="I178" s="16">
        <f>IFERROR(VLOOKUP($A178,'CONCENTRADO DE CLAVES'!$H$10:$AU$732,I$8,FALSE),"")</f>
        <v>3</v>
      </c>
      <c r="J178" s="16">
        <f>IFERROR(VLOOKUP($A178,'CONCENTRADO DE CLAVES'!$H$10:$AU$732,J$8,FALSE),"")</f>
        <v>3</v>
      </c>
      <c r="K178" s="16" t="str">
        <f>IFERROR(VLOOKUP($A178,'CONCENTRADO DE CLAVES'!$H$10:$AU$732,K$8,FALSE),"")</f>
        <v>E</v>
      </c>
      <c r="L178" s="16">
        <f>IFERROR(VLOOKUP($A178,'CONCENTRADO DE CLAVES'!$H$10:$AU$732,L$8,FALSE),"")</f>
        <v>150</v>
      </c>
      <c r="M178" s="16">
        <f>IFERROR(VLOOKUP($A178,'CONCENTRADO DE CLAVES'!$H$10:$AU$732,M$8,FALSE),"")</f>
        <v>1</v>
      </c>
      <c r="N178" s="16">
        <f>IFERROR(VLOOKUP($A178,'CONCENTRADO DE CLAVES'!$H$10:$AU$732,N$8,FALSE),"")</f>
        <v>4152</v>
      </c>
      <c r="O178" s="16">
        <f>IFERROR(VLOOKUP($A178,'CONCENTRADO DE CLAVES'!$H$10:$AU$732,O$8,FALSE),"")</f>
        <v>0</v>
      </c>
      <c r="P178" s="16">
        <f>IFERROR(VLOOKUP($A178,'CONCENTRADO DE CLAVES'!$H$10:$AU$732,P$8,FALSE),"")</f>
        <v>1</v>
      </c>
      <c r="Q178" s="16">
        <f>IFERROR(VLOOKUP($A178,'CONCENTRADO DE CLAVES'!$H$10:$AU$732,Q$8,FALSE),"")</f>
        <v>4915</v>
      </c>
      <c r="R178" s="16">
        <f>IFERROR(VLOOKUP($A178,'CONCENTRADO DE CLAVES'!$H$10:$AU$732,R$8,FALSE),"")</f>
        <v>1</v>
      </c>
      <c r="S178" s="16">
        <f>IFERROR(VLOOKUP($A178,'CONCENTRADO DE CLAVES'!$H$10:$AU$732,S$8,FALSE),"")</f>
        <v>8</v>
      </c>
      <c r="T178" s="16">
        <f>IFERROR(VLOOKUP($A178,'CONCENTRADO DE CLAVES'!$H$10:$AU$732,T$8,FALSE),"")</f>
        <v>21</v>
      </c>
      <c r="U178" s="98" t="str">
        <f>IFERROR(VLOOKUP($A178,'CONCENTRADO DE CLAVES'!$H$10:$AU$732,U$8,FALSE),"")</f>
        <v>21121040110015225233E15001415200104915108021</v>
      </c>
      <c r="V178" s="31" t="str">
        <f>IFERROR(VLOOKUP($A178,'CONCENTRADO DE CLAVES'!$H$10:$AU$732,V$8,FALSE),"")</f>
        <v>COBAEJ</v>
      </c>
      <c r="W178" s="13">
        <f>IFERROR(VLOOKUP($A178,'CONCENTRADO DE CLAVES'!$H$10:$AU$732,W$8,FALSE),"")</f>
        <v>0</v>
      </c>
      <c r="X178" s="13">
        <f>IFERROR(VLOOKUP($A178,'CONCENTRADO DE CLAVES'!$H$10:$AU$732,X$8,FALSE),"")</f>
        <v>0</v>
      </c>
      <c r="Y178" s="13">
        <f>IFERROR(VLOOKUP($A178,'CONCENTRADO DE CLAVES'!$H$10:$AU$732,Y$8,FALSE),"")</f>
        <v>0</v>
      </c>
      <c r="Z178" s="37">
        <f>IFERROR(VLOOKUP($A178,'CONCENTRADO DE CLAVES'!$H$10:$AU$732,Z$8,FALSE),"")</f>
        <v>0</v>
      </c>
      <c r="AA178" s="13">
        <f>IFERROR(VLOOKUP($A178,'CONCENTRADO DE CLAVES'!$H$10:$AU$732,AA$8,FALSE),"")</f>
        <v>0</v>
      </c>
      <c r="AB178" s="13">
        <f>IFERROR(VLOOKUP($A178,'CONCENTRADO DE CLAVES'!$H$10:$AU$732,AB$8,FALSE),"")</f>
        <v>0</v>
      </c>
      <c r="AC178" s="13">
        <f>IFERROR(VLOOKUP($A178,'CONCENTRADO DE CLAVES'!$H$10:$AU$732,AC$8,FALSE),"")</f>
        <v>0</v>
      </c>
      <c r="AD178" s="37">
        <f>IFERROR(VLOOKUP($A178,'CONCENTRADO DE CLAVES'!$H$10:$AU$732,AD$8,FALSE),"")</f>
        <v>0</v>
      </c>
      <c r="AE178" s="13">
        <f>IFERROR(VLOOKUP($A178,'CONCENTRADO DE CLAVES'!$H$10:$AU$732,AE$8,FALSE),"")</f>
        <v>0</v>
      </c>
      <c r="AF178" s="13">
        <f>IFERROR(VLOOKUP($A178,'CONCENTRADO DE CLAVES'!$H$10:$AU$732,AF$8,FALSE),"")</f>
        <v>0</v>
      </c>
      <c r="AG178" s="13">
        <f>IFERROR(VLOOKUP($A178,'CONCENTRADO DE CLAVES'!$H$10:$AU$732,AG$8,FALSE),"")</f>
        <v>0</v>
      </c>
      <c r="AH178" s="37">
        <f>IFERROR(VLOOKUP($A178,'CONCENTRADO DE CLAVES'!$H$10:$AU$732,AH$8,FALSE),"")</f>
        <v>0</v>
      </c>
      <c r="AI178" s="13">
        <f>IFERROR(VLOOKUP($A178,'CONCENTRADO DE CLAVES'!$H$10:$AU$732,AI$8,FALSE),"")</f>
        <v>0</v>
      </c>
      <c r="AJ178" s="13">
        <f>IFERROR(VLOOKUP($A178,'CONCENTRADO DE CLAVES'!$H$10:$AU$732,AJ$8,FALSE),"")</f>
        <v>0</v>
      </c>
      <c r="AK178" s="13">
        <f>IFERROR(VLOOKUP($A178,'CONCENTRADO DE CLAVES'!$H$10:$AU$732,AK$8,FALSE),"")</f>
        <v>0</v>
      </c>
      <c r="AL178" s="37">
        <f>IFERROR(VLOOKUP($A178,'CONCENTRADO DE CLAVES'!$H$10:$AU$732,AL$8,FALSE),"")</f>
        <v>0</v>
      </c>
      <c r="AM178" s="69">
        <f>IFERROR(VLOOKUP($A178,'CONCENTRADO DE CLAVES'!$H$10:$AU$732,AM$8,FALSE),"")</f>
        <v>0</v>
      </c>
    </row>
    <row r="179" spans="1:39" x14ac:dyDescent="0.25">
      <c r="A179" s="15">
        <v>170</v>
      </c>
      <c r="B179" s="16" t="str">
        <f>IFERROR(VLOOKUP($A179,'CONCENTRADO DE CLAVES'!$H$10:$AU$732,B$8,FALSE),"")</f>
        <v>21121</v>
      </c>
      <c r="C179" s="16">
        <f>IFERROR(VLOOKUP($A179,'CONCENTRADO DE CLAVES'!$H$10:$AU$732,C$8,FALSE),"")</f>
        <v>4</v>
      </c>
      <c r="D179" s="16">
        <f>IFERROR(VLOOKUP($A179,'CONCENTRADO DE CLAVES'!$H$10:$AU$732,D$8,FALSE),"")</f>
        <v>11</v>
      </c>
      <c r="E179" s="16">
        <f>IFERROR(VLOOKUP($A179,'CONCENTRADO DE CLAVES'!$H$10:$AU$732,E$8,FALSE),"")</f>
        <v>152</v>
      </c>
      <c r="F179" s="16">
        <f>IFERROR(VLOOKUP($A179,'CONCENTRADO DE CLAVES'!$H$10:$AU$732,F$8,FALSE),"")</f>
        <v>2</v>
      </c>
      <c r="G179" s="16">
        <f>IFERROR(VLOOKUP($A179,'CONCENTRADO DE CLAVES'!$H$10:$AU$732,G$8,FALSE),"")</f>
        <v>5</v>
      </c>
      <c r="H179" s="16">
        <f>IFERROR(VLOOKUP($A179,'CONCENTRADO DE CLAVES'!$H$10:$AU$732,H$8,FALSE),"")</f>
        <v>2</v>
      </c>
      <c r="I179" s="16">
        <f>IFERROR(VLOOKUP($A179,'CONCENTRADO DE CLAVES'!$H$10:$AU$732,I$8,FALSE),"")</f>
        <v>3</v>
      </c>
      <c r="J179" s="16">
        <f>IFERROR(VLOOKUP($A179,'CONCENTRADO DE CLAVES'!$H$10:$AU$732,J$8,FALSE),"")</f>
        <v>3</v>
      </c>
      <c r="K179" s="16" t="str">
        <f>IFERROR(VLOOKUP($A179,'CONCENTRADO DE CLAVES'!$H$10:$AU$732,K$8,FALSE),"")</f>
        <v>E</v>
      </c>
      <c r="L179" s="16">
        <f>IFERROR(VLOOKUP($A179,'CONCENTRADO DE CLAVES'!$H$10:$AU$732,L$8,FALSE),"")</f>
        <v>150</v>
      </c>
      <c r="M179" s="16">
        <f>IFERROR(VLOOKUP($A179,'CONCENTRADO DE CLAVES'!$H$10:$AU$732,M$8,FALSE),"")</f>
        <v>1</v>
      </c>
      <c r="N179" s="16">
        <f>IFERROR(VLOOKUP($A179,'CONCENTRADO DE CLAVES'!$H$10:$AU$732,N$8,FALSE),"")</f>
        <v>4152</v>
      </c>
      <c r="O179" s="16">
        <f>IFERROR(VLOOKUP($A179,'CONCENTRADO DE CLAVES'!$H$10:$AU$732,O$8,FALSE),"")</f>
        <v>0</v>
      </c>
      <c r="P179" s="16">
        <f>IFERROR(VLOOKUP($A179,'CONCENTRADO DE CLAVES'!$H$10:$AU$732,P$8,FALSE),"")</f>
        <v>1</v>
      </c>
      <c r="Q179" s="16">
        <f>IFERROR(VLOOKUP($A179,'CONCENTRADO DE CLAVES'!$H$10:$AU$732,Q$8,FALSE),"")</f>
        <v>4915</v>
      </c>
      <c r="R179" s="16">
        <f>IFERROR(VLOOKUP($A179,'CONCENTRADO DE CLAVES'!$H$10:$AU$732,R$8,FALSE),"")</f>
        <v>1</v>
      </c>
      <c r="S179" s="16">
        <f>IFERROR(VLOOKUP($A179,'CONCENTRADO DE CLAVES'!$H$10:$AU$732,S$8,FALSE),"")</f>
        <v>4</v>
      </c>
      <c r="T179" s="16">
        <f>IFERROR(VLOOKUP($A179,'CONCENTRADO DE CLAVES'!$H$10:$AU$732,T$8,FALSE),"")</f>
        <v>13</v>
      </c>
      <c r="U179" s="98" t="str">
        <f>IFERROR(VLOOKUP($A179,'CONCENTRADO DE CLAVES'!$H$10:$AU$732,U$8,FALSE),"")</f>
        <v>21121040110015225233E15001415200104915104013</v>
      </c>
      <c r="V179" s="31" t="str">
        <f>IFERROR(VLOOKUP($A179,'CONCENTRADO DE CLAVES'!$H$10:$AU$732,V$8,FALSE),"")</f>
        <v>COBAEJ</v>
      </c>
      <c r="W179" s="13">
        <f>IFERROR(VLOOKUP($A179,'CONCENTRADO DE CLAVES'!$H$10:$AU$732,W$8,FALSE),"")</f>
        <v>0</v>
      </c>
      <c r="X179" s="13">
        <f>IFERROR(VLOOKUP($A179,'CONCENTRADO DE CLAVES'!$H$10:$AU$732,X$8,FALSE),"")</f>
        <v>0</v>
      </c>
      <c r="Y179" s="13">
        <f>IFERROR(VLOOKUP($A179,'CONCENTRADO DE CLAVES'!$H$10:$AU$732,Y$8,FALSE),"")</f>
        <v>0</v>
      </c>
      <c r="Z179" s="37">
        <f>IFERROR(VLOOKUP($A179,'CONCENTRADO DE CLAVES'!$H$10:$AU$732,Z$8,FALSE),"")</f>
        <v>0</v>
      </c>
      <c r="AA179" s="13">
        <f>IFERROR(VLOOKUP($A179,'CONCENTRADO DE CLAVES'!$H$10:$AU$732,AA$8,FALSE),"")</f>
        <v>0</v>
      </c>
      <c r="AB179" s="13">
        <f>IFERROR(VLOOKUP($A179,'CONCENTRADO DE CLAVES'!$H$10:$AU$732,AB$8,FALSE),"")</f>
        <v>0</v>
      </c>
      <c r="AC179" s="13">
        <f>IFERROR(VLOOKUP($A179,'CONCENTRADO DE CLAVES'!$H$10:$AU$732,AC$8,FALSE),"")</f>
        <v>0</v>
      </c>
      <c r="AD179" s="37">
        <f>IFERROR(VLOOKUP($A179,'CONCENTRADO DE CLAVES'!$H$10:$AU$732,AD$8,FALSE),"")</f>
        <v>0</v>
      </c>
      <c r="AE179" s="13">
        <f>IFERROR(VLOOKUP($A179,'CONCENTRADO DE CLAVES'!$H$10:$AU$732,AE$8,FALSE),"")</f>
        <v>0</v>
      </c>
      <c r="AF179" s="13">
        <f>IFERROR(VLOOKUP($A179,'CONCENTRADO DE CLAVES'!$H$10:$AU$732,AF$8,FALSE),"")</f>
        <v>0</v>
      </c>
      <c r="AG179" s="13">
        <f>IFERROR(VLOOKUP($A179,'CONCENTRADO DE CLAVES'!$H$10:$AU$732,AG$8,FALSE),"")</f>
        <v>0</v>
      </c>
      <c r="AH179" s="37">
        <f>IFERROR(VLOOKUP($A179,'CONCENTRADO DE CLAVES'!$H$10:$AU$732,AH$8,FALSE),"")</f>
        <v>0</v>
      </c>
      <c r="AI179" s="13">
        <f>IFERROR(VLOOKUP($A179,'CONCENTRADO DE CLAVES'!$H$10:$AU$732,AI$8,FALSE),"")</f>
        <v>0</v>
      </c>
      <c r="AJ179" s="13">
        <f>IFERROR(VLOOKUP($A179,'CONCENTRADO DE CLAVES'!$H$10:$AU$732,AJ$8,FALSE),"")</f>
        <v>0</v>
      </c>
      <c r="AK179" s="13">
        <f>IFERROR(VLOOKUP($A179,'CONCENTRADO DE CLAVES'!$H$10:$AU$732,AK$8,FALSE),"")</f>
        <v>0</v>
      </c>
      <c r="AL179" s="37">
        <f>IFERROR(VLOOKUP($A179,'CONCENTRADO DE CLAVES'!$H$10:$AU$732,AL$8,FALSE),"")</f>
        <v>0</v>
      </c>
      <c r="AM179" s="69">
        <f>IFERROR(VLOOKUP($A179,'CONCENTRADO DE CLAVES'!$H$10:$AU$732,AM$8,FALSE),"")</f>
        <v>0</v>
      </c>
    </row>
    <row r="180" spans="1:39" x14ac:dyDescent="0.25">
      <c r="A180" s="15">
        <v>171</v>
      </c>
      <c r="B180" s="16" t="str">
        <f>IFERROR(VLOOKUP($A180,'CONCENTRADO DE CLAVES'!$H$10:$AU$732,B$8,FALSE),"")</f>
        <v>21121</v>
      </c>
      <c r="C180" s="16">
        <f>IFERROR(VLOOKUP($A180,'CONCENTRADO DE CLAVES'!$H$10:$AU$732,C$8,FALSE),"")</f>
        <v>4</v>
      </c>
      <c r="D180" s="16">
        <f>IFERROR(VLOOKUP($A180,'CONCENTRADO DE CLAVES'!$H$10:$AU$732,D$8,FALSE),"")</f>
        <v>11</v>
      </c>
      <c r="E180" s="16">
        <f>IFERROR(VLOOKUP($A180,'CONCENTRADO DE CLAVES'!$H$10:$AU$732,E$8,FALSE),"")</f>
        <v>152</v>
      </c>
      <c r="F180" s="16">
        <f>IFERROR(VLOOKUP($A180,'CONCENTRADO DE CLAVES'!$H$10:$AU$732,F$8,FALSE),"")</f>
        <v>2</v>
      </c>
      <c r="G180" s="16">
        <f>IFERROR(VLOOKUP($A180,'CONCENTRADO DE CLAVES'!$H$10:$AU$732,G$8,FALSE),"")</f>
        <v>5</v>
      </c>
      <c r="H180" s="16">
        <f>IFERROR(VLOOKUP($A180,'CONCENTRADO DE CLAVES'!$H$10:$AU$732,H$8,FALSE),"")</f>
        <v>2</v>
      </c>
      <c r="I180" s="16">
        <f>IFERROR(VLOOKUP($A180,'CONCENTRADO DE CLAVES'!$H$10:$AU$732,I$8,FALSE),"")</f>
        <v>3</v>
      </c>
      <c r="J180" s="16">
        <f>IFERROR(VLOOKUP($A180,'CONCENTRADO DE CLAVES'!$H$10:$AU$732,J$8,FALSE),"")</f>
        <v>3</v>
      </c>
      <c r="K180" s="16" t="str">
        <f>IFERROR(VLOOKUP($A180,'CONCENTRADO DE CLAVES'!$H$10:$AU$732,K$8,FALSE),"")</f>
        <v>E</v>
      </c>
      <c r="L180" s="16">
        <f>IFERROR(VLOOKUP($A180,'CONCENTRADO DE CLAVES'!$H$10:$AU$732,L$8,FALSE),"")</f>
        <v>150</v>
      </c>
      <c r="M180" s="16">
        <f>IFERROR(VLOOKUP($A180,'CONCENTRADO DE CLAVES'!$H$10:$AU$732,M$8,FALSE),"")</f>
        <v>1</v>
      </c>
      <c r="N180" s="16">
        <f>IFERROR(VLOOKUP($A180,'CONCENTRADO DE CLAVES'!$H$10:$AU$732,N$8,FALSE),"")</f>
        <v>4152</v>
      </c>
      <c r="O180" s="16">
        <f>IFERROR(VLOOKUP($A180,'CONCENTRADO DE CLAVES'!$H$10:$AU$732,O$8,FALSE),"")</f>
        <v>0</v>
      </c>
      <c r="P180" s="16">
        <f>IFERROR(VLOOKUP($A180,'CONCENTRADO DE CLAVES'!$H$10:$AU$732,P$8,FALSE),"")</f>
        <v>1</v>
      </c>
      <c r="Q180" s="16">
        <f>IFERROR(VLOOKUP($A180,'CONCENTRADO DE CLAVES'!$H$10:$AU$732,Q$8,FALSE),"")</f>
        <v>4915</v>
      </c>
      <c r="R180" s="16">
        <f>IFERROR(VLOOKUP($A180,'CONCENTRADO DE CLAVES'!$H$10:$AU$732,R$8,FALSE),"")</f>
        <v>1</v>
      </c>
      <c r="S180" s="16">
        <f>IFERROR(VLOOKUP($A180,'CONCENTRADO DE CLAVES'!$H$10:$AU$732,S$8,FALSE),"")</f>
        <v>4</v>
      </c>
      <c r="T180" s="16">
        <f>IFERROR(VLOOKUP($A180,'CONCENTRADO DE CLAVES'!$H$10:$AU$732,T$8,FALSE),"")</f>
        <v>47</v>
      </c>
      <c r="U180" s="98" t="str">
        <f>IFERROR(VLOOKUP($A180,'CONCENTRADO DE CLAVES'!$H$10:$AU$732,U$8,FALSE),"")</f>
        <v>21121040110015225233E15001415200104915104047</v>
      </c>
      <c r="V180" s="31" t="str">
        <f>IFERROR(VLOOKUP($A180,'CONCENTRADO DE CLAVES'!$H$10:$AU$732,V$8,FALSE),"")</f>
        <v>COBAEJ</v>
      </c>
      <c r="W180" s="13">
        <f>IFERROR(VLOOKUP($A180,'CONCENTRADO DE CLAVES'!$H$10:$AU$732,W$8,FALSE),"")</f>
        <v>0</v>
      </c>
      <c r="X180" s="13">
        <f>IFERROR(VLOOKUP($A180,'CONCENTRADO DE CLAVES'!$H$10:$AU$732,X$8,FALSE),"")</f>
        <v>0</v>
      </c>
      <c r="Y180" s="13">
        <f>IFERROR(VLOOKUP($A180,'CONCENTRADO DE CLAVES'!$H$10:$AU$732,Y$8,FALSE),"")</f>
        <v>0</v>
      </c>
      <c r="Z180" s="37">
        <f>IFERROR(VLOOKUP($A180,'CONCENTRADO DE CLAVES'!$H$10:$AU$732,Z$8,FALSE),"")</f>
        <v>0</v>
      </c>
      <c r="AA180" s="13">
        <f>IFERROR(VLOOKUP($A180,'CONCENTRADO DE CLAVES'!$H$10:$AU$732,AA$8,FALSE),"")</f>
        <v>0</v>
      </c>
      <c r="AB180" s="13">
        <f>IFERROR(VLOOKUP($A180,'CONCENTRADO DE CLAVES'!$H$10:$AU$732,AB$8,FALSE),"")</f>
        <v>0</v>
      </c>
      <c r="AC180" s="13">
        <f>IFERROR(VLOOKUP($A180,'CONCENTRADO DE CLAVES'!$H$10:$AU$732,AC$8,FALSE),"")</f>
        <v>0</v>
      </c>
      <c r="AD180" s="37">
        <f>IFERROR(VLOOKUP($A180,'CONCENTRADO DE CLAVES'!$H$10:$AU$732,AD$8,FALSE),"")</f>
        <v>0</v>
      </c>
      <c r="AE180" s="13">
        <f>IFERROR(VLOOKUP($A180,'CONCENTRADO DE CLAVES'!$H$10:$AU$732,AE$8,FALSE),"")</f>
        <v>0</v>
      </c>
      <c r="AF180" s="13">
        <f>IFERROR(VLOOKUP($A180,'CONCENTRADO DE CLAVES'!$H$10:$AU$732,AF$8,FALSE),"")</f>
        <v>0</v>
      </c>
      <c r="AG180" s="13">
        <f>IFERROR(VLOOKUP($A180,'CONCENTRADO DE CLAVES'!$H$10:$AU$732,AG$8,FALSE),"")</f>
        <v>0</v>
      </c>
      <c r="AH180" s="37">
        <f>IFERROR(VLOOKUP($A180,'CONCENTRADO DE CLAVES'!$H$10:$AU$732,AH$8,FALSE),"")</f>
        <v>0</v>
      </c>
      <c r="AI180" s="13">
        <f>IFERROR(VLOOKUP($A180,'CONCENTRADO DE CLAVES'!$H$10:$AU$732,AI$8,FALSE),"")</f>
        <v>0</v>
      </c>
      <c r="AJ180" s="13">
        <f>IFERROR(VLOOKUP($A180,'CONCENTRADO DE CLAVES'!$H$10:$AU$732,AJ$8,FALSE),"")</f>
        <v>0</v>
      </c>
      <c r="AK180" s="13">
        <f>IFERROR(VLOOKUP($A180,'CONCENTRADO DE CLAVES'!$H$10:$AU$732,AK$8,FALSE),"")</f>
        <v>0</v>
      </c>
      <c r="AL180" s="37">
        <f>IFERROR(VLOOKUP($A180,'CONCENTRADO DE CLAVES'!$H$10:$AU$732,AL$8,FALSE),"")</f>
        <v>0</v>
      </c>
      <c r="AM180" s="69">
        <f>IFERROR(VLOOKUP($A180,'CONCENTRADO DE CLAVES'!$H$10:$AU$732,AM$8,FALSE),"")</f>
        <v>0</v>
      </c>
    </row>
    <row r="181" spans="1:39" x14ac:dyDescent="0.25">
      <c r="A181" s="15">
        <v>172</v>
      </c>
      <c r="B181" s="16" t="str">
        <f>IFERROR(VLOOKUP($A181,'CONCENTRADO DE CLAVES'!$H$10:$AU$732,B$8,FALSE),"")</f>
        <v>21121</v>
      </c>
      <c r="C181" s="16">
        <f>IFERROR(VLOOKUP($A181,'CONCENTRADO DE CLAVES'!$H$10:$AU$732,C$8,FALSE),"")</f>
        <v>4</v>
      </c>
      <c r="D181" s="16">
        <f>IFERROR(VLOOKUP($A181,'CONCENTRADO DE CLAVES'!$H$10:$AU$732,D$8,FALSE),"")</f>
        <v>11</v>
      </c>
      <c r="E181" s="16">
        <f>IFERROR(VLOOKUP($A181,'CONCENTRADO DE CLAVES'!$H$10:$AU$732,E$8,FALSE),"")</f>
        <v>152</v>
      </c>
      <c r="F181" s="16">
        <f>IFERROR(VLOOKUP($A181,'CONCENTRADO DE CLAVES'!$H$10:$AU$732,F$8,FALSE),"")</f>
        <v>2</v>
      </c>
      <c r="G181" s="16">
        <f>IFERROR(VLOOKUP($A181,'CONCENTRADO DE CLAVES'!$H$10:$AU$732,G$8,FALSE),"")</f>
        <v>5</v>
      </c>
      <c r="H181" s="16">
        <f>IFERROR(VLOOKUP($A181,'CONCENTRADO DE CLAVES'!$H$10:$AU$732,H$8,FALSE),"")</f>
        <v>2</v>
      </c>
      <c r="I181" s="16">
        <f>IFERROR(VLOOKUP($A181,'CONCENTRADO DE CLAVES'!$H$10:$AU$732,I$8,FALSE),"")</f>
        <v>3</v>
      </c>
      <c r="J181" s="16">
        <f>IFERROR(VLOOKUP($A181,'CONCENTRADO DE CLAVES'!$H$10:$AU$732,J$8,FALSE),"")</f>
        <v>3</v>
      </c>
      <c r="K181" s="16" t="str">
        <f>IFERROR(VLOOKUP($A181,'CONCENTRADO DE CLAVES'!$H$10:$AU$732,K$8,FALSE),"")</f>
        <v>E</v>
      </c>
      <c r="L181" s="16">
        <f>IFERROR(VLOOKUP($A181,'CONCENTRADO DE CLAVES'!$H$10:$AU$732,L$8,FALSE),"")</f>
        <v>150</v>
      </c>
      <c r="M181" s="16">
        <f>IFERROR(VLOOKUP($A181,'CONCENTRADO DE CLAVES'!$H$10:$AU$732,M$8,FALSE),"")</f>
        <v>1</v>
      </c>
      <c r="N181" s="16">
        <f>IFERROR(VLOOKUP($A181,'CONCENTRADO DE CLAVES'!$H$10:$AU$732,N$8,FALSE),"")</f>
        <v>4152</v>
      </c>
      <c r="O181" s="16">
        <f>IFERROR(VLOOKUP($A181,'CONCENTRADO DE CLAVES'!$H$10:$AU$732,O$8,FALSE),"")</f>
        <v>0</v>
      </c>
      <c r="P181" s="16">
        <f>IFERROR(VLOOKUP($A181,'CONCENTRADO DE CLAVES'!$H$10:$AU$732,P$8,FALSE),"")</f>
        <v>1</v>
      </c>
      <c r="Q181" s="16">
        <f>IFERROR(VLOOKUP($A181,'CONCENTRADO DE CLAVES'!$H$10:$AU$732,Q$8,FALSE),"")</f>
        <v>4915</v>
      </c>
      <c r="R181" s="16">
        <f>IFERROR(VLOOKUP($A181,'CONCENTRADO DE CLAVES'!$H$10:$AU$732,R$8,FALSE),"")</f>
        <v>1</v>
      </c>
      <c r="S181" s="16">
        <f>IFERROR(VLOOKUP($A181,'CONCENTRADO DE CLAVES'!$H$10:$AU$732,S$8,FALSE),"")</f>
        <v>4</v>
      </c>
      <c r="T181" s="16">
        <f>IFERROR(VLOOKUP($A181,'CONCENTRADO DE CLAVES'!$H$10:$AU$732,T$8,FALSE),"")</f>
        <v>105</v>
      </c>
      <c r="U181" s="98" t="str">
        <f>IFERROR(VLOOKUP($A181,'CONCENTRADO DE CLAVES'!$H$10:$AU$732,U$8,FALSE),"")</f>
        <v>21121040110015225233E15001415200104915104105</v>
      </c>
      <c r="V181" s="31" t="str">
        <f>IFERROR(VLOOKUP($A181,'CONCENTRADO DE CLAVES'!$H$10:$AU$732,V$8,FALSE),"")</f>
        <v>COBAEJ</v>
      </c>
      <c r="W181" s="13">
        <f>IFERROR(VLOOKUP($A181,'CONCENTRADO DE CLAVES'!$H$10:$AU$732,W$8,FALSE),"")</f>
        <v>0</v>
      </c>
      <c r="X181" s="13">
        <f>IFERROR(VLOOKUP($A181,'CONCENTRADO DE CLAVES'!$H$10:$AU$732,X$8,FALSE),"")</f>
        <v>0</v>
      </c>
      <c r="Y181" s="13">
        <f>IFERROR(VLOOKUP($A181,'CONCENTRADO DE CLAVES'!$H$10:$AU$732,Y$8,FALSE),"")</f>
        <v>0</v>
      </c>
      <c r="Z181" s="37">
        <f>IFERROR(VLOOKUP($A181,'CONCENTRADO DE CLAVES'!$H$10:$AU$732,Z$8,FALSE),"")</f>
        <v>0</v>
      </c>
      <c r="AA181" s="13">
        <f>IFERROR(VLOOKUP($A181,'CONCENTRADO DE CLAVES'!$H$10:$AU$732,AA$8,FALSE),"")</f>
        <v>0</v>
      </c>
      <c r="AB181" s="13">
        <f>IFERROR(VLOOKUP($A181,'CONCENTRADO DE CLAVES'!$H$10:$AU$732,AB$8,FALSE),"")</f>
        <v>0</v>
      </c>
      <c r="AC181" s="13">
        <f>IFERROR(VLOOKUP($A181,'CONCENTRADO DE CLAVES'!$H$10:$AU$732,AC$8,FALSE),"")</f>
        <v>0</v>
      </c>
      <c r="AD181" s="37">
        <f>IFERROR(VLOOKUP($A181,'CONCENTRADO DE CLAVES'!$H$10:$AU$732,AD$8,FALSE),"")</f>
        <v>0</v>
      </c>
      <c r="AE181" s="13">
        <f>IFERROR(VLOOKUP($A181,'CONCENTRADO DE CLAVES'!$H$10:$AU$732,AE$8,FALSE),"")</f>
        <v>0</v>
      </c>
      <c r="AF181" s="13">
        <f>IFERROR(VLOOKUP($A181,'CONCENTRADO DE CLAVES'!$H$10:$AU$732,AF$8,FALSE),"")</f>
        <v>0</v>
      </c>
      <c r="AG181" s="13">
        <f>IFERROR(VLOOKUP($A181,'CONCENTRADO DE CLAVES'!$H$10:$AU$732,AG$8,FALSE),"")</f>
        <v>0</v>
      </c>
      <c r="AH181" s="37">
        <f>IFERROR(VLOOKUP($A181,'CONCENTRADO DE CLAVES'!$H$10:$AU$732,AH$8,FALSE),"")</f>
        <v>0</v>
      </c>
      <c r="AI181" s="13">
        <f>IFERROR(VLOOKUP($A181,'CONCENTRADO DE CLAVES'!$H$10:$AU$732,AI$8,FALSE),"")</f>
        <v>0</v>
      </c>
      <c r="AJ181" s="13">
        <f>IFERROR(VLOOKUP($A181,'CONCENTRADO DE CLAVES'!$H$10:$AU$732,AJ$8,FALSE),"")</f>
        <v>0</v>
      </c>
      <c r="AK181" s="13">
        <f>IFERROR(VLOOKUP($A181,'CONCENTRADO DE CLAVES'!$H$10:$AU$732,AK$8,FALSE),"")</f>
        <v>0</v>
      </c>
      <c r="AL181" s="37">
        <f>IFERROR(VLOOKUP($A181,'CONCENTRADO DE CLAVES'!$H$10:$AU$732,AL$8,FALSE),"")</f>
        <v>0</v>
      </c>
      <c r="AM181" s="69">
        <f>IFERROR(VLOOKUP($A181,'CONCENTRADO DE CLAVES'!$H$10:$AU$732,AM$8,FALSE),"")</f>
        <v>0</v>
      </c>
    </row>
    <row r="182" spans="1:39" x14ac:dyDescent="0.25">
      <c r="A182" s="15">
        <v>173</v>
      </c>
      <c r="B182" s="16" t="str">
        <f>IFERROR(VLOOKUP($A182,'CONCENTRADO DE CLAVES'!$H$10:$AU$732,B$8,FALSE),"")</f>
        <v>21121</v>
      </c>
      <c r="C182" s="16">
        <f>IFERROR(VLOOKUP($A182,'CONCENTRADO DE CLAVES'!$H$10:$AU$732,C$8,FALSE),"")</f>
        <v>4</v>
      </c>
      <c r="D182" s="16">
        <f>IFERROR(VLOOKUP($A182,'CONCENTRADO DE CLAVES'!$H$10:$AU$732,D$8,FALSE),"")</f>
        <v>11</v>
      </c>
      <c r="E182" s="16">
        <f>IFERROR(VLOOKUP($A182,'CONCENTRADO DE CLAVES'!$H$10:$AU$732,E$8,FALSE),"")</f>
        <v>152</v>
      </c>
      <c r="F182" s="16">
        <f>IFERROR(VLOOKUP($A182,'CONCENTRADO DE CLAVES'!$H$10:$AU$732,F$8,FALSE),"")</f>
        <v>2</v>
      </c>
      <c r="G182" s="16">
        <f>IFERROR(VLOOKUP($A182,'CONCENTRADO DE CLAVES'!$H$10:$AU$732,G$8,FALSE),"")</f>
        <v>5</v>
      </c>
      <c r="H182" s="16">
        <f>IFERROR(VLOOKUP($A182,'CONCENTRADO DE CLAVES'!$H$10:$AU$732,H$8,FALSE),"")</f>
        <v>2</v>
      </c>
      <c r="I182" s="16">
        <f>IFERROR(VLOOKUP($A182,'CONCENTRADO DE CLAVES'!$H$10:$AU$732,I$8,FALSE),"")</f>
        <v>3</v>
      </c>
      <c r="J182" s="16">
        <f>IFERROR(VLOOKUP($A182,'CONCENTRADO DE CLAVES'!$H$10:$AU$732,J$8,FALSE),"")</f>
        <v>3</v>
      </c>
      <c r="K182" s="16" t="str">
        <f>IFERROR(VLOOKUP($A182,'CONCENTRADO DE CLAVES'!$H$10:$AU$732,K$8,FALSE),"")</f>
        <v>E</v>
      </c>
      <c r="L182" s="16">
        <f>IFERROR(VLOOKUP($A182,'CONCENTRADO DE CLAVES'!$H$10:$AU$732,L$8,FALSE),"")</f>
        <v>150</v>
      </c>
      <c r="M182" s="16">
        <f>IFERROR(VLOOKUP($A182,'CONCENTRADO DE CLAVES'!$H$10:$AU$732,M$8,FALSE),"")</f>
        <v>1</v>
      </c>
      <c r="N182" s="16">
        <f>IFERROR(VLOOKUP($A182,'CONCENTRADO DE CLAVES'!$H$10:$AU$732,N$8,FALSE),"")</f>
        <v>4152</v>
      </c>
      <c r="O182" s="16">
        <f>IFERROR(VLOOKUP($A182,'CONCENTRADO DE CLAVES'!$H$10:$AU$732,O$8,FALSE),"")</f>
        <v>0</v>
      </c>
      <c r="P182" s="16">
        <f>IFERROR(VLOOKUP($A182,'CONCENTRADO DE CLAVES'!$H$10:$AU$732,P$8,FALSE),"")</f>
        <v>1</v>
      </c>
      <c r="Q182" s="16">
        <f>IFERROR(VLOOKUP($A182,'CONCENTRADO DE CLAVES'!$H$10:$AU$732,Q$8,FALSE),"")</f>
        <v>4915</v>
      </c>
      <c r="R182" s="16">
        <f>IFERROR(VLOOKUP($A182,'CONCENTRADO DE CLAVES'!$H$10:$AU$732,R$8,FALSE),"")</f>
        <v>1</v>
      </c>
      <c r="S182" s="16">
        <f>IFERROR(VLOOKUP($A182,'CONCENTRADO DE CLAVES'!$H$10:$AU$732,S$8,FALSE),"")</f>
        <v>4</v>
      </c>
      <c r="T182" s="16">
        <f>IFERROR(VLOOKUP($A182,'CONCENTRADO DE CLAVES'!$H$10:$AU$732,T$8,FALSE),"")</f>
        <v>123</v>
      </c>
      <c r="U182" s="98" t="str">
        <f>IFERROR(VLOOKUP($A182,'CONCENTRADO DE CLAVES'!$H$10:$AU$732,U$8,FALSE),"")</f>
        <v>21121040110015225233E15001415200104915104123</v>
      </c>
      <c r="V182" s="31" t="str">
        <f>IFERROR(VLOOKUP($A182,'CONCENTRADO DE CLAVES'!$H$10:$AU$732,V$8,FALSE),"")</f>
        <v>COBAEJ</v>
      </c>
      <c r="W182" s="13">
        <f>IFERROR(VLOOKUP($A182,'CONCENTRADO DE CLAVES'!$H$10:$AU$732,W$8,FALSE),"")</f>
        <v>0</v>
      </c>
      <c r="X182" s="13">
        <f>IFERROR(VLOOKUP($A182,'CONCENTRADO DE CLAVES'!$H$10:$AU$732,X$8,FALSE),"")</f>
        <v>0</v>
      </c>
      <c r="Y182" s="13">
        <f>IFERROR(VLOOKUP($A182,'CONCENTRADO DE CLAVES'!$H$10:$AU$732,Y$8,FALSE),"")</f>
        <v>0</v>
      </c>
      <c r="Z182" s="37">
        <f>IFERROR(VLOOKUP($A182,'CONCENTRADO DE CLAVES'!$H$10:$AU$732,Z$8,FALSE),"")</f>
        <v>0</v>
      </c>
      <c r="AA182" s="13">
        <f>IFERROR(VLOOKUP($A182,'CONCENTRADO DE CLAVES'!$H$10:$AU$732,AA$8,FALSE),"")</f>
        <v>0</v>
      </c>
      <c r="AB182" s="13">
        <f>IFERROR(VLOOKUP($A182,'CONCENTRADO DE CLAVES'!$H$10:$AU$732,AB$8,FALSE),"")</f>
        <v>0</v>
      </c>
      <c r="AC182" s="13">
        <f>IFERROR(VLOOKUP($A182,'CONCENTRADO DE CLAVES'!$H$10:$AU$732,AC$8,FALSE),"")</f>
        <v>0</v>
      </c>
      <c r="AD182" s="37">
        <f>IFERROR(VLOOKUP($A182,'CONCENTRADO DE CLAVES'!$H$10:$AU$732,AD$8,FALSE),"")</f>
        <v>0</v>
      </c>
      <c r="AE182" s="13">
        <f>IFERROR(VLOOKUP($A182,'CONCENTRADO DE CLAVES'!$H$10:$AU$732,AE$8,FALSE),"")</f>
        <v>0</v>
      </c>
      <c r="AF182" s="13">
        <f>IFERROR(VLOOKUP($A182,'CONCENTRADO DE CLAVES'!$H$10:$AU$732,AF$8,FALSE),"")</f>
        <v>0</v>
      </c>
      <c r="AG182" s="13">
        <f>IFERROR(VLOOKUP($A182,'CONCENTRADO DE CLAVES'!$H$10:$AU$732,AG$8,FALSE),"")</f>
        <v>0</v>
      </c>
      <c r="AH182" s="37">
        <f>IFERROR(VLOOKUP($A182,'CONCENTRADO DE CLAVES'!$H$10:$AU$732,AH$8,FALSE),"")</f>
        <v>0</v>
      </c>
      <c r="AI182" s="13">
        <f>IFERROR(VLOOKUP($A182,'CONCENTRADO DE CLAVES'!$H$10:$AU$732,AI$8,FALSE),"")</f>
        <v>0</v>
      </c>
      <c r="AJ182" s="13">
        <f>IFERROR(VLOOKUP($A182,'CONCENTRADO DE CLAVES'!$H$10:$AU$732,AJ$8,FALSE),"")</f>
        <v>0</v>
      </c>
      <c r="AK182" s="13">
        <f>IFERROR(VLOOKUP($A182,'CONCENTRADO DE CLAVES'!$H$10:$AU$732,AK$8,FALSE),"")</f>
        <v>0</v>
      </c>
      <c r="AL182" s="37">
        <f>IFERROR(VLOOKUP($A182,'CONCENTRADO DE CLAVES'!$H$10:$AU$732,AL$8,FALSE),"")</f>
        <v>0</v>
      </c>
      <c r="AM182" s="69">
        <f>IFERROR(VLOOKUP($A182,'CONCENTRADO DE CLAVES'!$H$10:$AU$732,AM$8,FALSE),"")</f>
        <v>0</v>
      </c>
    </row>
    <row r="183" spans="1:39" x14ac:dyDescent="0.25">
      <c r="A183" s="15">
        <v>174</v>
      </c>
      <c r="B183" s="16" t="str">
        <f>IFERROR(VLOOKUP($A183,'CONCENTRADO DE CLAVES'!$H$10:$AU$732,B$8,FALSE),"")</f>
        <v>21121</v>
      </c>
      <c r="C183" s="16">
        <f>IFERROR(VLOOKUP($A183,'CONCENTRADO DE CLAVES'!$H$10:$AU$732,C$8,FALSE),"")</f>
        <v>4</v>
      </c>
      <c r="D183" s="16">
        <f>IFERROR(VLOOKUP($A183,'CONCENTRADO DE CLAVES'!$H$10:$AU$732,D$8,FALSE),"")</f>
        <v>11</v>
      </c>
      <c r="E183" s="16">
        <f>IFERROR(VLOOKUP($A183,'CONCENTRADO DE CLAVES'!$H$10:$AU$732,E$8,FALSE),"")</f>
        <v>152</v>
      </c>
      <c r="F183" s="16">
        <f>IFERROR(VLOOKUP($A183,'CONCENTRADO DE CLAVES'!$H$10:$AU$732,F$8,FALSE),"")</f>
        <v>2</v>
      </c>
      <c r="G183" s="16">
        <f>IFERROR(VLOOKUP($A183,'CONCENTRADO DE CLAVES'!$H$10:$AU$732,G$8,FALSE),"")</f>
        <v>5</v>
      </c>
      <c r="H183" s="16">
        <f>IFERROR(VLOOKUP($A183,'CONCENTRADO DE CLAVES'!$H$10:$AU$732,H$8,FALSE),"")</f>
        <v>2</v>
      </c>
      <c r="I183" s="16">
        <f>IFERROR(VLOOKUP($A183,'CONCENTRADO DE CLAVES'!$H$10:$AU$732,I$8,FALSE),"")</f>
        <v>3</v>
      </c>
      <c r="J183" s="16">
        <f>IFERROR(VLOOKUP($A183,'CONCENTRADO DE CLAVES'!$H$10:$AU$732,J$8,FALSE),"")</f>
        <v>3</v>
      </c>
      <c r="K183" s="16" t="str">
        <f>IFERROR(VLOOKUP($A183,'CONCENTRADO DE CLAVES'!$H$10:$AU$732,K$8,FALSE),"")</f>
        <v>E</v>
      </c>
      <c r="L183" s="16">
        <f>IFERROR(VLOOKUP($A183,'CONCENTRADO DE CLAVES'!$H$10:$AU$732,L$8,FALSE),"")</f>
        <v>150</v>
      </c>
      <c r="M183" s="16">
        <f>IFERROR(VLOOKUP($A183,'CONCENTRADO DE CLAVES'!$H$10:$AU$732,M$8,FALSE),"")</f>
        <v>1</v>
      </c>
      <c r="N183" s="16">
        <f>IFERROR(VLOOKUP($A183,'CONCENTRADO DE CLAVES'!$H$10:$AU$732,N$8,FALSE),"")</f>
        <v>4152</v>
      </c>
      <c r="O183" s="16">
        <f>IFERROR(VLOOKUP($A183,'CONCENTRADO DE CLAVES'!$H$10:$AU$732,O$8,FALSE),"")</f>
        <v>0</v>
      </c>
      <c r="P183" s="16">
        <f>IFERROR(VLOOKUP($A183,'CONCENTRADO DE CLAVES'!$H$10:$AU$732,P$8,FALSE),"")</f>
        <v>1</v>
      </c>
      <c r="Q183" s="16">
        <f>IFERROR(VLOOKUP($A183,'CONCENTRADO DE CLAVES'!$H$10:$AU$732,Q$8,FALSE),"")</f>
        <v>4915</v>
      </c>
      <c r="R183" s="16">
        <f>IFERROR(VLOOKUP($A183,'CONCENTRADO DE CLAVES'!$H$10:$AU$732,R$8,FALSE),"")</f>
        <v>1</v>
      </c>
      <c r="S183" s="16">
        <f>IFERROR(VLOOKUP($A183,'CONCENTRADO DE CLAVES'!$H$10:$AU$732,S$8,FALSE),"")</f>
        <v>11</v>
      </c>
      <c r="T183" s="16">
        <f>IFERROR(VLOOKUP($A183,'CONCENTRADO DE CLAVES'!$H$10:$AU$732,T$8,FALSE),"")</f>
        <v>24</v>
      </c>
      <c r="U183" s="98" t="str">
        <f>IFERROR(VLOOKUP($A183,'CONCENTRADO DE CLAVES'!$H$10:$AU$732,U$8,FALSE),"")</f>
        <v>21121040110015225233E15001415200104915111024</v>
      </c>
      <c r="V183" s="31" t="str">
        <f>IFERROR(VLOOKUP($A183,'CONCENTRADO DE CLAVES'!$H$10:$AU$732,V$8,FALSE),"")</f>
        <v>COBAEJ</v>
      </c>
      <c r="W183" s="13">
        <f>IFERROR(VLOOKUP($A183,'CONCENTRADO DE CLAVES'!$H$10:$AU$732,W$8,FALSE),"")</f>
        <v>0</v>
      </c>
      <c r="X183" s="13">
        <f>IFERROR(VLOOKUP($A183,'CONCENTRADO DE CLAVES'!$H$10:$AU$732,X$8,FALSE),"")</f>
        <v>0</v>
      </c>
      <c r="Y183" s="13">
        <f>IFERROR(VLOOKUP($A183,'CONCENTRADO DE CLAVES'!$H$10:$AU$732,Y$8,FALSE),"")</f>
        <v>0</v>
      </c>
      <c r="Z183" s="37">
        <f>IFERROR(VLOOKUP($A183,'CONCENTRADO DE CLAVES'!$H$10:$AU$732,Z$8,FALSE),"")</f>
        <v>0</v>
      </c>
      <c r="AA183" s="13">
        <f>IFERROR(VLOOKUP($A183,'CONCENTRADO DE CLAVES'!$H$10:$AU$732,AA$8,FALSE),"")</f>
        <v>0</v>
      </c>
      <c r="AB183" s="13">
        <f>IFERROR(VLOOKUP($A183,'CONCENTRADO DE CLAVES'!$H$10:$AU$732,AB$8,FALSE),"")</f>
        <v>0</v>
      </c>
      <c r="AC183" s="13">
        <f>IFERROR(VLOOKUP($A183,'CONCENTRADO DE CLAVES'!$H$10:$AU$732,AC$8,FALSE),"")</f>
        <v>0</v>
      </c>
      <c r="AD183" s="37">
        <f>IFERROR(VLOOKUP($A183,'CONCENTRADO DE CLAVES'!$H$10:$AU$732,AD$8,FALSE),"")</f>
        <v>0</v>
      </c>
      <c r="AE183" s="13">
        <f>IFERROR(VLOOKUP($A183,'CONCENTRADO DE CLAVES'!$H$10:$AU$732,AE$8,FALSE),"")</f>
        <v>0</v>
      </c>
      <c r="AF183" s="13">
        <f>IFERROR(VLOOKUP($A183,'CONCENTRADO DE CLAVES'!$H$10:$AU$732,AF$8,FALSE),"")</f>
        <v>0</v>
      </c>
      <c r="AG183" s="13">
        <f>IFERROR(VLOOKUP($A183,'CONCENTRADO DE CLAVES'!$H$10:$AU$732,AG$8,FALSE),"")</f>
        <v>0</v>
      </c>
      <c r="AH183" s="37">
        <f>IFERROR(VLOOKUP($A183,'CONCENTRADO DE CLAVES'!$H$10:$AU$732,AH$8,FALSE),"")</f>
        <v>0</v>
      </c>
      <c r="AI183" s="13">
        <f>IFERROR(VLOOKUP($A183,'CONCENTRADO DE CLAVES'!$H$10:$AU$732,AI$8,FALSE),"")</f>
        <v>0</v>
      </c>
      <c r="AJ183" s="13">
        <f>IFERROR(VLOOKUP($A183,'CONCENTRADO DE CLAVES'!$H$10:$AU$732,AJ$8,FALSE),"")</f>
        <v>0</v>
      </c>
      <c r="AK183" s="13">
        <f>IFERROR(VLOOKUP($A183,'CONCENTRADO DE CLAVES'!$H$10:$AU$732,AK$8,FALSE),"")</f>
        <v>0</v>
      </c>
      <c r="AL183" s="37">
        <f>IFERROR(VLOOKUP($A183,'CONCENTRADO DE CLAVES'!$H$10:$AU$732,AL$8,FALSE),"")</f>
        <v>0</v>
      </c>
      <c r="AM183" s="69">
        <f>IFERROR(VLOOKUP($A183,'CONCENTRADO DE CLAVES'!$H$10:$AU$732,AM$8,FALSE),"")</f>
        <v>0</v>
      </c>
    </row>
    <row r="184" spans="1:39" x14ac:dyDescent="0.25">
      <c r="A184" s="15">
        <v>175</v>
      </c>
      <c r="B184" s="16" t="str">
        <f>IFERROR(VLOOKUP($A184,'CONCENTRADO DE CLAVES'!$H$10:$AU$732,B$8,FALSE),"")</f>
        <v>21121</v>
      </c>
      <c r="C184" s="16">
        <f>IFERROR(VLOOKUP($A184,'CONCENTRADO DE CLAVES'!$H$10:$AU$732,C$8,FALSE),"")</f>
        <v>4</v>
      </c>
      <c r="D184" s="16">
        <f>IFERROR(VLOOKUP($A184,'CONCENTRADO DE CLAVES'!$H$10:$AU$732,D$8,FALSE),"")</f>
        <v>11</v>
      </c>
      <c r="E184" s="16">
        <f>IFERROR(VLOOKUP($A184,'CONCENTRADO DE CLAVES'!$H$10:$AU$732,E$8,FALSE),"")</f>
        <v>152</v>
      </c>
      <c r="F184" s="16">
        <f>IFERROR(VLOOKUP($A184,'CONCENTRADO DE CLAVES'!$H$10:$AU$732,F$8,FALSE),"")</f>
        <v>2</v>
      </c>
      <c r="G184" s="16">
        <f>IFERROR(VLOOKUP($A184,'CONCENTRADO DE CLAVES'!$H$10:$AU$732,G$8,FALSE),"")</f>
        <v>5</v>
      </c>
      <c r="H184" s="16">
        <f>IFERROR(VLOOKUP($A184,'CONCENTRADO DE CLAVES'!$H$10:$AU$732,H$8,FALSE),"")</f>
        <v>2</v>
      </c>
      <c r="I184" s="16">
        <f>IFERROR(VLOOKUP($A184,'CONCENTRADO DE CLAVES'!$H$10:$AU$732,I$8,FALSE),"")</f>
        <v>3</v>
      </c>
      <c r="J184" s="16">
        <f>IFERROR(VLOOKUP($A184,'CONCENTRADO DE CLAVES'!$H$10:$AU$732,J$8,FALSE),"")</f>
        <v>3</v>
      </c>
      <c r="K184" s="16" t="str">
        <f>IFERROR(VLOOKUP($A184,'CONCENTRADO DE CLAVES'!$H$10:$AU$732,K$8,FALSE),"")</f>
        <v>E</v>
      </c>
      <c r="L184" s="16">
        <f>IFERROR(VLOOKUP($A184,'CONCENTRADO DE CLAVES'!$H$10:$AU$732,L$8,FALSE),"")</f>
        <v>150</v>
      </c>
      <c r="M184" s="16">
        <f>IFERROR(VLOOKUP($A184,'CONCENTRADO DE CLAVES'!$H$10:$AU$732,M$8,FALSE),"")</f>
        <v>1</v>
      </c>
      <c r="N184" s="16">
        <f>IFERROR(VLOOKUP($A184,'CONCENTRADO DE CLAVES'!$H$10:$AU$732,N$8,FALSE),"")</f>
        <v>4152</v>
      </c>
      <c r="O184" s="16">
        <f>IFERROR(VLOOKUP($A184,'CONCENTRADO DE CLAVES'!$H$10:$AU$732,O$8,FALSE),"")</f>
        <v>0</v>
      </c>
      <c r="P184" s="16">
        <f>IFERROR(VLOOKUP($A184,'CONCENTRADO DE CLAVES'!$H$10:$AU$732,P$8,FALSE),"")</f>
        <v>1</v>
      </c>
      <c r="Q184" s="16">
        <f>IFERROR(VLOOKUP($A184,'CONCENTRADO DE CLAVES'!$H$10:$AU$732,Q$8,FALSE),"")</f>
        <v>4915</v>
      </c>
      <c r="R184" s="16">
        <f>IFERROR(VLOOKUP($A184,'CONCENTRADO DE CLAVES'!$H$10:$AU$732,R$8,FALSE),"")</f>
        <v>1</v>
      </c>
      <c r="S184" s="16">
        <f>IFERROR(VLOOKUP($A184,'CONCENTRADO DE CLAVES'!$H$10:$AU$732,S$8,FALSE),"")</f>
        <v>9</v>
      </c>
      <c r="T184" s="16">
        <f>IFERROR(VLOOKUP($A184,'CONCENTRADO DE CLAVES'!$H$10:$AU$732,T$8,FALSE),"")</f>
        <v>80</v>
      </c>
      <c r="U184" s="98" t="str">
        <f>IFERROR(VLOOKUP($A184,'CONCENTRADO DE CLAVES'!$H$10:$AU$732,U$8,FALSE),"")</f>
        <v>21121040110015225233E15001415200104915109080</v>
      </c>
      <c r="V184" s="31" t="str">
        <f>IFERROR(VLOOKUP($A184,'CONCENTRADO DE CLAVES'!$H$10:$AU$732,V$8,FALSE),"")</f>
        <v>COBAEJ</v>
      </c>
      <c r="W184" s="13">
        <f>IFERROR(VLOOKUP($A184,'CONCENTRADO DE CLAVES'!$H$10:$AU$732,W$8,FALSE),"")</f>
        <v>0</v>
      </c>
      <c r="X184" s="13">
        <f>IFERROR(VLOOKUP($A184,'CONCENTRADO DE CLAVES'!$H$10:$AU$732,X$8,FALSE),"")</f>
        <v>0</v>
      </c>
      <c r="Y184" s="13">
        <f>IFERROR(VLOOKUP($A184,'CONCENTRADO DE CLAVES'!$H$10:$AU$732,Y$8,FALSE),"")</f>
        <v>0</v>
      </c>
      <c r="Z184" s="37">
        <f>IFERROR(VLOOKUP($A184,'CONCENTRADO DE CLAVES'!$H$10:$AU$732,Z$8,FALSE),"")</f>
        <v>0</v>
      </c>
      <c r="AA184" s="13">
        <f>IFERROR(VLOOKUP($A184,'CONCENTRADO DE CLAVES'!$H$10:$AU$732,AA$8,FALSE),"")</f>
        <v>0</v>
      </c>
      <c r="AB184" s="13">
        <f>IFERROR(VLOOKUP($A184,'CONCENTRADO DE CLAVES'!$H$10:$AU$732,AB$8,FALSE),"")</f>
        <v>0</v>
      </c>
      <c r="AC184" s="13">
        <f>IFERROR(VLOOKUP($A184,'CONCENTRADO DE CLAVES'!$H$10:$AU$732,AC$8,FALSE),"")</f>
        <v>0</v>
      </c>
      <c r="AD184" s="37">
        <f>IFERROR(VLOOKUP($A184,'CONCENTRADO DE CLAVES'!$H$10:$AU$732,AD$8,FALSE),"")</f>
        <v>0</v>
      </c>
      <c r="AE184" s="13">
        <f>IFERROR(VLOOKUP($A184,'CONCENTRADO DE CLAVES'!$H$10:$AU$732,AE$8,FALSE),"")</f>
        <v>0</v>
      </c>
      <c r="AF184" s="13">
        <f>IFERROR(VLOOKUP($A184,'CONCENTRADO DE CLAVES'!$H$10:$AU$732,AF$8,FALSE),"")</f>
        <v>0</v>
      </c>
      <c r="AG184" s="13">
        <f>IFERROR(VLOOKUP($A184,'CONCENTRADO DE CLAVES'!$H$10:$AU$732,AG$8,FALSE),"")</f>
        <v>0</v>
      </c>
      <c r="AH184" s="37">
        <f>IFERROR(VLOOKUP($A184,'CONCENTRADO DE CLAVES'!$H$10:$AU$732,AH$8,FALSE),"")</f>
        <v>0</v>
      </c>
      <c r="AI184" s="13">
        <f>IFERROR(VLOOKUP($A184,'CONCENTRADO DE CLAVES'!$H$10:$AU$732,AI$8,FALSE),"")</f>
        <v>0</v>
      </c>
      <c r="AJ184" s="13">
        <f>IFERROR(VLOOKUP($A184,'CONCENTRADO DE CLAVES'!$H$10:$AU$732,AJ$8,FALSE),"")</f>
        <v>0</v>
      </c>
      <c r="AK184" s="13">
        <f>IFERROR(VLOOKUP($A184,'CONCENTRADO DE CLAVES'!$H$10:$AU$732,AK$8,FALSE),"")</f>
        <v>0</v>
      </c>
      <c r="AL184" s="37">
        <f>IFERROR(VLOOKUP($A184,'CONCENTRADO DE CLAVES'!$H$10:$AU$732,AL$8,FALSE),"")</f>
        <v>0</v>
      </c>
      <c r="AM184" s="69">
        <f>IFERROR(VLOOKUP($A184,'CONCENTRADO DE CLAVES'!$H$10:$AU$732,AM$8,FALSE),"")</f>
        <v>0</v>
      </c>
    </row>
    <row r="185" spans="1:39" x14ac:dyDescent="0.25">
      <c r="A185" s="15">
        <v>176</v>
      </c>
      <c r="B185" s="16" t="str">
        <f>IFERROR(VLOOKUP($A185,'CONCENTRADO DE CLAVES'!$H$10:$AU$732,B$8,FALSE),"")</f>
        <v>21121</v>
      </c>
      <c r="C185" s="16">
        <f>IFERROR(VLOOKUP($A185,'CONCENTRADO DE CLAVES'!$H$10:$AU$732,C$8,FALSE),"")</f>
        <v>4</v>
      </c>
      <c r="D185" s="16">
        <f>IFERROR(VLOOKUP($A185,'CONCENTRADO DE CLAVES'!$H$10:$AU$732,D$8,FALSE),"")</f>
        <v>11</v>
      </c>
      <c r="E185" s="16">
        <f>IFERROR(VLOOKUP($A185,'CONCENTRADO DE CLAVES'!$H$10:$AU$732,E$8,FALSE),"")</f>
        <v>152</v>
      </c>
      <c r="F185" s="16">
        <f>IFERROR(VLOOKUP($A185,'CONCENTRADO DE CLAVES'!$H$10:$AU$732,F$8,FALSE),"")</f>
        <v>2</v>
      </c>
      <c r="G185" s="16">
        <f>IFERROR(VLOOKUP($A185,'CONCENTRADO DE CLAVES'!$H$10:$AU$732,G$8,FALSE),"")</f>
        <v>5</v>
      </c>
      <c r="H185" s="16">
        <f>IFERROR(VLOOKUP($A185,'CONCENTRADO DE CLAVES'!$H$10:$AU$732,H$8,FALSE),"")</f>
        <v>2</v>
      </c>
      <c r="I185" s="16">
        <f>IFERROR(VLOOKUP($A185,'CONCENTRADO DE CLAVES'!$H$10:$AU$732,I$8,FALSE),"")</f>
        <v>3</v>
      </c>
      <c r="J185" s="16">
        <f>IFERROR(VLOOKUP($A185,'CONCENTRADO DE CLAVES'!$H$10:$AU$732,J$8,FALSE),"")</f>
        <v>3</v>
      </c>
      <c r="K185" s="16" t="str">
        <f>IFERROR(VLOOKUP($A185,'CONCENTRADO DE CLAVES'!$H$10:$AU$732,K$8,FALSE),"")</f>
        <v>E</v>
      </c>
      <c r="L185" s="16">
        <f>IFERROR(VLOOKUP($A185,'CONCENTRADO DE CLAVES'!$H$10:$AU$732,L$8,FALSE),"")</f>
        <v>150</v>
      </c>
      <c r="M185" s="16">
        <f>IFERROR(VLOOKUP($A185,'CONCENTRADO DE CLAVES'!$H$10:$AU$732,M$8,FALSE),"")</f>
        <v>1</v>
      </c>
      <c r="N185" s="16">
        <f>IFERROR(VLOOKUP($A185,'CONCENTRADO DE CLAVES'!$H$10:$AU$732,N$8,FALSE),"")</f>
        <v>4152</v>
      </c>
      <c r="O185" s="16">
        <f>IFERROR(VLOOKUP($A185,'CONCENTRADO DE CLAVES'!$H$10:$AU$732,O$8,FALSE),"")</f>
        <v>0</v>
      </c>
      <c r="P185" s="16">
        <f>IFERROR(VLOOKUP($A185,'CONCENTRADO DE CLAVES'!$H$10:$AU$732,P$8,FALSE),"")</f>
        <v>1</v>
      </c>
      <c r="Q185" s="16">
        <f>IFERROR(VLOOKUP($A185,'CONCENTRADO DE CLAVES'!$H$10:$AU$732,Q$8,FALSE),"")</f>
        <v>4915</v>
      </c>
      <c r="R185" s="16">
        <f>IFERROR(VLOOKUP($A185,'CONCENTRADO DE CLAVES'!$H$10:$AU$732,R$8,FALSE),"")</f>
        <v>1</v>
      </c>
      <c r="S185" s="16">
        <f>IFERROR(VLOOKUP($A185,'CONCENTRADO DE CLAVES'!$H$10:$AU$732,S$8,FALSE),"")</f>
        <v>9</v>
      </c>
      <c r="T185" s="16">
        <f>IFERROR(VLOOKUP($A185,'CONCENTRADO DE CLAVES'!$H$10:$AU$732,T$8,FALSE),"")</f>
        <v>84</v>
      </c>
      <c r="U185" s="98" t="str">
        <f>IFERROR(VLOOKUP($A185,'CONCENTRADO DE CLAVES'!$H$10:$AU$732,U$8,FALSE),"")</f>
        <v>21121040110015225233E15001415200104915109084</v>
      </c>
      <c r="V185" s="31" t="str">
        <f>IFERROR(VLOOKUP($A185,'CONCENTRADO DE CLAVES'!$H$10:$AU$732,V$8,FALSE),"")</f>
        <v>COBAEJ</v>
      </c>
      <c r="W185" s="13">
        <f>IFERROR(VLOOKUP($A185,'CONCENTRADO DE CLAVES'!$H$10:$AU$732,W$8,FALSE),"")</f>
        <v>0</v>
      </c>
      <c r="X185" s="13">
        <f>IFERROR(VLOOKUP($A185,'CONCENTRADO DE CLAVES'!$H$10:$AU$732,X$8,FALSE),"")</f>
        <v>0</v>
      </c>
      <c r="Y185" s="13">
        <f>IFERROR(VLOOKUP($A185,'CONCENTRADO DE CLAVES'!$H$10:$AU$732,Y$8,FALSE),"")</f>
        <v>0</v>
      </c>
      <c r="Z185" s="37">
        <f>IFERROR(VLOOKUP($A185,'CONCENTRADO DE CLAVES'!$H$10:$AU$732,Z$8,FALSE),"")</f>
        <v>0</v>
      </c>
      <c r="AA185" s="13">
        <f>IFERROR(VLOOKUP($A185,'CONCENTRADO DE CLAVES'!$H$10:$AU$732,AA$8,FALSE),"")</f>
        <v>0</v>
      </c>
      <c r="AB185" s="13">
        <f>IFERROR(VLOOKUP($A185,'CONCENTRADO DE CLAVES'!$H$10:$AU$732,AB$8,FALSE),"")</f>
        <v>0</v>
      </c>
      <c r="AC185" s="13">
        <f>IFERROR(VLOOKUP($A185,'CONCENTRADO DE CLAVES'!$H$10:$AU$732,AC$8,FALSE),"")</f>
        <v>0</v>
      </c>
      <c r="AD185" s="37">
        <f>IFERROR(VLOOKUP($A185,'CONCENTRADO DE CLAVES'!$H$10:$AU$732,AD$8,FALSE),"")</f>
        <v>0</v>
      </c>
      <c r="AE185" s="13">
        <f>IFERROR(VLOOKUP($A185,'CONCENTRADO DE CLAVES'!$H$10:$AU$732,AE$8,FALSE),"")</f>
        <v>0</v>
      </c>
      <c r="AF185" s="13">
        <f>IFERROR(VLOOKUP($A185,'CONCENTRADO DE CLAVES'!$H$10:$AU$732,AF$8,FALSE),"")</f>
        <v>0</v>
      </c>
      <c r="AG185" s="13">
        <f>IFERROR(VLOOKUP($A185,'CONCENTRADO DE CLAVES'!$H$10:$AU$732,AG$8,FALSE),"")</f>
        <v>0</v>
      </c>
      <c r="AH185" s="37">
        <f>IFERROR(VLOOKUP($A185,'CONCENTRADO DE CLAVES'!$H$10:$AU$732,AH$8,FALSE),"")</f>
        <v>0</v>
      </c>
      <c r="AI185" s="13">
        <f>IFERROR(VLOOKUP($A185,'CONCENTRADO DE CLAVES'!$H$10:$AU$732,AI$8,FALSE),"")</f>
        <v>0</v>
      </c>
      <c r="AJ185" s="13">
        <f>IFERROR(VLOOKUP($A185,'CONCENTRADO DE CLAVES'!$H$10:$AU$732,AJ$8,FALSE),"")</f>
        <v>0</v>
      </c>
      <c r="AK185" s="13">
        <f>IFERROR(VLOOKUP($A185,'CONCENTRADO DE CLAVES'!$H$10:$AU$732,AK$8,FALSE),"")</f>
        <v>0</v>
      </c>
      <c r="AL185" s="37">
        <f>IFERROR(VLOOKUP($A185,'CONCENTRADO DE CLAVES'!$H$10:$AU$732,AL$8,FALSE),"")</f>
        <v>0</v>
      </c>
      <c r="AM185" s="69">
        <f>IFERROR(VLOOKUP($A185,'CONCENTRADO DE CLAVES'!$H$10:$AU$732,AM$8,FALSE),"")</f>
        <v>0</v>
      </c>
    </row>
    <row r="186" spans="1:39" x14ac:dyDescent="0.25">
      <c r="A186" s="15">
        <v>177</v>
      </c>
      <c r="B186" s="16" t="str">
        <f>IFERROR(VLOOKUP($A186,'CONCENTRADO DE CLAVES'!$H$10:$AU$732,B$8,FALSE),"")</f>
        <v>21121</v>
      </c>
      <c r="C186" s="16">
        <f>IFERROR(VLOOKUP($A186,'CONCENTRADO DE CLAVES'!$H$10:$AU$732,C$8,FALSE),"")</f>
        <v>4</v>
      </c>
      <c r="D186" s="16">
        <f>IFERROR(VLOOKUP($A186,'CONCENTRADO DE CLAVES'!$H$10:$AU$732,D$8,FALSE),"")</f>
        <v>11</v>
      </c>
      <c r="E186" s="16">
        <f>IFERROR(VLOOKUP($A186,'CONCENTRADO DE CLAVES'!$H$10:$AU$732,E$8,FALSE),"")</f>
        <v>152</v>
      </c>
      <c r="F186" s="16">
        <f>IFERROR(VLOOKUP($A186,'CONCENTRADO DE CLAVES'!$H$10:$AU$732,F$8,FALSE),"")</f>
        <v>2</v>
      </c>
      <c r="G186" s="16">
        <f>IFERROR(VLOOKUP($A186,'CONCENTRADO DE CLAVES'!$H$10:$AU$732,G$8,FALSE),"")</f>
        <v>5</v>
      </c>
      <c r="H186" s="16">
        <f>IFERROR(VLOOKUP($A186,'CONCENTRADO DE CLAVES'!$H$10:$AU$732,H$8,FALSE),"")</f>
        <v>2</v>
      </c>
      <c r="I186" s="16">
        <f>IFERROR(VLOOKUP($A186,'CONCENTRADO DE CLAVES'!$H$10:$AU$732,I$8,FALSE),"")</f>
        <v>3</v>
      </c>
      <c r="J186" s="16">
        <f>IFERROR(VLOOKUP($A186,'CONCENTRADO DE CLAVES'!$H$10:$AU$732,J$8,FALSE),"")</f>
        <v>3</v>
      </c>
      <c r="K186" s="16" t="str">
        <f>IFERROR(VLOOKUP($A186,'CONCENTRADO DE CLAVES'!$H$10:$AU$732,K$8,FALSE),"")</f>
        <v>E</v>
      </c>
      <c r="L186" s="16">
        <f>IFERROR(VLOOKUP($A186,'CONCENTRADO DE CLAVES'!$H$10:$AU$732,L$8,FALSE),"")</f>
        <v>150</v>
      </c>
      <c r="M186" s="16">
        <f>IFERROR(VLOOKUP($A186,'CONCENTRADO DE CLAVES'!$H$10:$AU$732,M$8,FALSE),"")</f>
        <v>1</v>
      </c>
      <c r="N186" s="16">
        <f>IFERROR(VLOOKUP($A186,'CONCENTRADO DE CLAVES'!$H$10:$AU$732,N$8,FALSE),"")</f>
        <v>4152</v>
      </c>
      <c r="O186" s="16">
        <f>IFERROR(VLOOKUP($A186,'CONCENTRADO DE CLAVES'!$H$10:$AU$732,O$8,FALSE),"")</f>
        <v>0</v>
      </c>
      <c r="P186" s="16">
        <f>IFERROR(VLOOKUP($A186,'CONCENTRADO DE CLAVES'!$H$10:$AU$732,P$8,FALSE),"")</f>
        <v>1</v>
      </c>
      <c r="Q186" s="16">
        <f>IFERROR(VLOOKUP($A186,'CONCENTRADO DE CLAVES'!$H$10:$AU$732,Q$8,FALSE),"")</f>
        <v>4915</v>
      </c>
      <c r="R186" s="16">
        <f>IFERROR(VLOOKUP($A186,'CONCENTRADO DE CLAVES'!$H$10:$AU$732,R$8,FALSE),"")</f>
        <v>1</v>
      </c>
      <c r="S186" s="16">
        <f>IFERROR(VLOOKUP($A186,'CONCENTRADO DE CLAVES'!$H$10:$AU$732,S$8,FALSE),"")</f>
        <v>9</v>
      </c>
      <c r="T186" s="16">
        <f>IFERROR(VLOOKUP($A186,'CONCENTRADO DE CLAVES'!$H$10:$AU$732,T$8,FALSE),"")</f>
        <v>67</v>
      </c>
      <c r="U186" s="98" t="str">
        <f>IFERROR(VLOOKUP($A186,'CONCENTRADO DE CLAVES'!$H$10:$AU$732,U$8,FALSE),"")</f>
        <v>21121040110015225233E15001415200104915109067</v>
      </c>
      <c r="V186" s="31" t="str">
        <f>IFERROR(VLOOKUP($A186,'CONCENTRADO DE CLAVES'!$H$10:$AU$732,V$8,FALSE),"")</f>
        <v>COBAEJ</v>
      </c>
      <c r="W186" s="13">
        <f>IFERROR(VLOOKUP($A186,'CONCENTRADO DE CLAVES'!$H$10:$AU$732,W$8,FALSE),"")</f>
        <v>0</v>
      </c>
      <c r="X186" s="13">
        <f>IFERROR(VLOOKUP($A186,'CONCENTRADO DE CLAVES'!$H$10:$AU$732,X$8,FALSE),"")</f>
        <v>0</v>
      </c>
      <c r="Y186" s="13">
        <f>IFERROR(VLOOKUP($A186,'CONCENTRADO DE CLAVES'!$H$10:$AU$732,Y$8,FALSE),"")</f>
        <v>0</v>
      </c>
      <c r="Z186" s="37">
        <f>IFERROR(VLOOKUP($A186,'CONCENTRADO DE CLAVES'!$H$10:$AU$732,Z$8,FALSE),"")</f>
        <v>0</v>
      </c>
      <c r="AA186" s="13">
        <f>IFERROR(VLOOKUP($A186,'CONCENTRADO DE CLAVES'!$H$10:$AU$732,AA$8,FALSE),"")</f>
        <v>0</v>
      </c>
      <c r="AB186" s="13">
        <f>IFERROR(VLOOKUP($A186,'CONCENTRADO DE CLAVES'!$H$10:$AU$732,AB$8,FALSE),"")</f>
        <v>0</v>
      </c>
      <c r="AC186" s="13">
        <f>IFERROR(VLOOKUP($A186,'CONCENTRADO DE CLAVES'!$H$10:$AU$732,AC$8,FALSE),"")</f>
        <v>0</v>
      </c>
      <c r="AD186" s="37">
        <f>IFERROR(VLOOKUP($A186,'CONCENTRADO DE CLAVES'!$H$10:$AU$732,AD$8,FALSE),"")</f>
        <v>0</v>
      </c>
      <c r="AE186" s="13">
        <f>IFERROR(VLOOKUP($A186,'CONCENTRADO DE CLAVES'!$H$10:$AU$732,AE$8,FALSE),"")</f>
        <v>0</v>
      </c>
      <c r="AF186" s="13">
        <f>IFERROR(VLOOKUP($A186,'CONCENTRADO DE CLAVES'!$H$10:$AU$732,AF$8,FALSE),"")</f>
        <v>0</v>
      </c>
      <c r="AG186" s="13">
        <f>IFERROR(VLOOKUP($A186,'CONCENTRADO DE CLAVES'!$H$10:$AU$732,AG$8,FALSE),"")</f>
        <v>0</v>
      </c>
      <c r="AH186" s="37">
        <f>IFERROR(VLOOKUP($A186,'CONCENTRADO DE CLAVES'!$H$10:$AU$732,AH$8,FALSE),"")</f>
        <v>0</v>
      </c>
      <c r="AI186" s="13">
        <f>IFERROR(VLOOKUP($A186,'CONCENTRADO DE CLAVES'!$H$10:$AU$732,AI$8,FALSE),"")</f>
        <v>0</v>
      </c>
      <c r="AJ186" s="13">
        <f>IFERROR(VLOOKUP($A186,'CONCENTRADO DE CLAVES'!$H$10:$AU$732,AJ$8,FALSE),"")</f>
        <v>0</v>
      </c>
      <c r="AK186" s="13">
        <f>IFERROR(VLOOKUP($A186,'CONCENTRADO DE CLAVES'!$H$10:$AU$732,AK$8,FALSE),"")</f>
        <v>0</v>
      </c>
      <c r="AL186" s="37">
        <f>IFERROR(VLOOKUP($A186,'CONCENTRADO DE CLAVES'!$H$10:$AU$732,AL$8,FALSE),"")</f>
        <v>0</v>
      </c>
      <c r="AM186" s="69">
        <f>IFERROR(VLOOKUP($A186,'CONCENTRADO DE CLAVES'!$H$10:$AU$732,AM$8,FALSE),"")</f>
        <v>0</v>
      </c>
    </row>
    <row r="187" spans="1:39" x14ac:dyDescent="0.25">
      <c r="A187" s="15">
        <v>178</v>
      </c>
      <c r="B187" s="16" t="str">
        <f>IFERROR(VLOOKUP($A187,'CONCENTRADO DE CLAVES'!$H$10:$AU$732,B$8,FALSE),"")</f>
        <v/>
      </c>
      <c r="C187" s="16" t="str">
        <f>IFERROR(VLOOKUP($A187,'CONCENTRADO DE CLAVES'!$H$10:$AU$732,C$8,FALSE),"")</f>
        <v/>
      </c>
      <c r="D187" s="16" t="str">
        <f>IFERROR(VLOOKUP($A187,'CONCENTRADO DE CLAVES'!$H$10:$AU$732,D$8,FALSE),"")</f>
        <v/>
      </c>
      <c r="E187" s="16" t="str">
        <f>IFERROR(VLOOKUP($A187,'CONCENTRADO DE CLAVES'!$H$10:$AU$732,E$8,FALSE),"")</f>
        <v/>
      </c>
      <c r="F187" s="16" t="str">
        <f>IFERROR(VLOOKUP($A187,'CONCENTRADO DE CLAVES'!$H$10:$AU$732,F$8,FALSE),"")</f>
        <v/>
      </c>
      <c r="G187" s="16" t="str">
        <f>IFERROR(VLOOKUP($A187,'CONCENTRADO DE CLAVES'!$H$10:$AU$732,G$8,FALSE),"")</f>
        <v/>
      </c>
      <c r="H187" s="16" t="str">
        <f>IFERROR(VLOOKUP($A187,'CONCENTRADO DE CLAVES'!$H$10:$AU$732,H$8,FALSE),"")</f>
        <v/>
      </c>
      <c r="I187" s="16" t="str">
        <f>IFERROR(VLOOKUP($A187,'CONCENTRADO DE CLAVES'!$H$10:$AU$732,I$8,FALSE),"")</f>
        <v/>
      </c>
      <c r="J187" s="16" t="str">
        <f>IFERROR(VLOOKUP($A187,'CONCENTRADO DE CLAVES'!$H$10:$AU$732,J$8,FALSE),"")</f>
        <v/>
      </c>
      <c r="K187" s="16" t="str">
        <f>IFERROR(VLOOKUP($A187,'CONCENTRADO DE CLAVES'!$H$10:$AU$732,K$8,FALSE),"")</f>
        <v/>
      </c>
      <c r="L187" s="16" t="str">
        <f>IFERROR(VLOOKUP($A187,'CONCENTRADO DE CLAVES'!$H$10:$AU$732,L$8,FALSE),"")</f>
        <v/>
      </c>
      <c r="M187" s="16" t="str">
        <f>IFERROR(VLOOKUP($A187,'CONCENTRADO DE CLAVES'!$H$10:$AU$732,M$8,FALSE),"")</f>
        <v/>
      </c>
      <c r="N187" s="16" t="str">
        <f>IFERROR(VLOOKUP($A187,'CONCENTRADO DE CLAVES'!$H$10:$AU$732,N$8,FALSE),"")</f>
        <v/>
      </c>
      <c r="O187" s="16" t="str">
        <f>IFERROR(VLOOKUP($A187,'CONCENTRADO DE CLAVES'!$H$10:$AU$732,O$8,FALSE),"")</f>
        <v/>
      </c>
      <c r="P187" s="16" t="str">
        <f>IFERROR(VLOOKUP($A187,'CONCENTRADO DE CLAVES'!$H$10:$AU$732,P$8,FALSE),"")</f>
        <v/>
      </c>
      <c r="Q187" s="16" t="str">
        <f>IFERROR(VLOOKUP($A187,'CONCENTRADO DE CLAVES'!$H$10:$AU$732,Q$8,FALSE),"")</f>
        <v/>
      </c>
      <c r="R187" s="16" t="str">
        <f>IFERROR(VLOOKUP($A187,'CONCENTRADO DE CLAVES'!$H$10:$AU$732,R$8,FALSE),"")</f>
        <v/>
      </c>
      <c r="S187" s="16" t="str">
        <f>IFERROR(VLOOKUP($A187,'CONCENTRADO DE CLAVES'!$H$10:$AU$732,S$8,FALSE),"")</f>
        <v/>
      </c>
      <c r="T187" s="16" t="str">
        <f>IFERROR(VLOOKUP($A187,'CONCENTRADO DE CLAVES'!$H$10:$AU$732,T$8,FALSE),"")</f>
        <v/>
      </c>
      <c r="U187" s="98" t="str">
        <f>IFERROR(VLOOKUP($A187,'CONCENTRADO DE CLAVES'!$H$10:$AU$732,U$8,FALSE),"")</f>
        <v/>
      </c>
      <c r="V187" s="31" t="str">
        <f>IFERROR(VLOOKUP($A187,'CONCENTRADO DE CLAVES'!$H$10:$AU$732,V$8,FALSE),"")</f>
        <v/>
      </c>
      <c r="W187" s="13" t="str">
        <f>IFERROR(VLOOKUP($A187,'CONCENTRADO DE CLAVES'!$H$10:$AU$732,W$8,FALSE),"")</f>
        <v/>
      </c>
      <c r="X187" s="13" t="str">
        <f>IFERROR(VLOOKUP($A187,'CONCENTRADO DE CLAVES'!$H$10:$AU$732,X$8,FALSE),"")</f>
        <v/>
      </c>
      <c r="Y187" s="13" t="str">
        <f>IFERROR(VLOOKUP($A187,'CONCENTRADO DE CLAVES'!$H$10:$AU$732,Y$8,FALSE),"")</f>
        <v/>
      </c>
      <c r="Z187" s="37" t="str">
        <f>IFERROR(VLOOKUP($A187,'CONCENTRADO DE CLAVES'!$H$10:$AU$732,Z$8,FALSE),"")</f>
        <v/>
      </c>
      <c r="AA187" s="13" t="str">
        <f>IFERROR(VLOOKUP($A187,'CONCENTRADO DE CLAVES'!$H$10:$AU$732,AA$8,FALSE),"")</f>
        <v/>
      </c>
      <c r="AB187" s="13" t="str">
        <f>IFERROR(VLOOKUP($A187,'CONCENTRADO DE CLAVES'!$H$10:$AU$732,AB$8,FALSE),"")</f>
        <v/>
      </c>
      <c r="AC187" s="13" t="str">
        <f>IFERROR(VLOOKUP($A187,'CONCENTRADO DE CLAVES'!$H$10:$AU$732,AC$8,FALSE),"")</f>
        <v/>
      </c>
      <c r="AD187" s="37" t="str">
        <f>IFERROR(VLOOKUP($A187,'CONCENTRADO DE CLAVES'!$H$10:$AU$732,AD$8,FALSE),"")</f>
        <v/>
      </c>
      <c r="AE187" s="13" t="str">
        <f>IFERROR(VLOOKUP($A187,'CONCENTRADO DE CLAVES'!$H$10:$AU$732,AE$8,FALSE),"")</f>
        <v/>
      </c>
      <c r="AF187" s="13" t="str">
        <f>IFERROR(VLOOKUP($A187,'CONCENTRADO DE CLAVES'!$H$10:$AU$732,AF$8,FALSE),"")</f>
        <v/>
      </c>
      <c r="AG187" s="13" t="str">
        <f>IFERROR(VLOOKUP($A187,'CONCENTRADO DE CLAVES'!$H$10:$AU$732,AG$8,FALSE),"")</f>
        <v/>
      </c>
      <c r="AH187" s="37" t="str">
        <f>IFERROR(VLOOKUP($A187,'CONCENTRADO DE CLAVES'!$H$10:$AU$732,AH$8,FALSE),"")</f>
        <v/>
      </c>
      <c r="AI187" s="13" t="str">
        <f>IFERROR(VLOOKUP($A187,'CONCENTRADO DE CLAVES'!$H$10:$AU$732,AI$8,FALSE),"")</f>
        <v/>
      </c>
      <c r="AJ187" s="13" t="str">
        <f>IFERROR(VLOOKUP($A187,'CONCENTRADO DE CLAVES'!$H$10:$AU$732,AJ$8,FALSE),"")</f>
        <v/>
      </c>
      <c r="AK187" s="13" t="str">
        <f>IFERROR(VLOOKUP($A187,'CONCENTRADO DE CLAVES'!$H$10:$AU$732,AK$8,FALSE),"")</f>
        <v/>
      </c>
      <c r="AL187" s="37" t="str">
        <f>IFERROR(VLOOKUP($A187,'CONCENTRADO DE CLAVES'!$H$10:$AU$732,AL$8,FALSE),"")</f>
        <v/>
      </c>
      <c r="AM187" s="69" t="str">
        <f>IFERROR(VLOOKUP($A187,'CONCENTRADO DE CLAVES'!$H$10:$AU$732,AM$8,FALSE),"")</f>
        <v/>
      </c>
    </row>
    <row r="188" spans="1:39" x14ac:dyDescent="0.25">
      <c r="A188" s="15">
        <v>179</v>
      </c>
      <c r="B188" s="16" t="str">
        <f>IFERROR(VLOOKUP($A188,'CONCENTRADO DE CLAVES'!$H$10:$AU$732,B$8,FALSE),"")</f>
        <v/>
      </c>
      <c r="C188" s="16" t="str">
        <f>IFERROR(VLOOKUP($A188,'CONCENTRADO DE CLAVES'!$H$10:$AU$732,C$8,FALSE),"")</f>
        <v/>
      </c>
      <c r="D188" s="16" t="str">
        <f>IFERROR(VLOOKUP($A188,'CONCENTRADO DE CLAVES'!$H$10:$AU$732,D$8,FALSE),"")</f>
        <v/>
      </c>
      <c r="E188" s="16" t="str">
        <f>IFERROR(VLOOKUP($A188,'CONCENTRADO DE CLAVES'!$H$10:$AU$732,E$8,FALSE),"")</f>
        <v/>
      </c>
      <c r="F188" s="16" t="str">
        <f>IFERROR(VLOOKUP($A188,'CONCENTRADO DE CLAVES'!$H$10:$AU$732,F$8,FALSE),"")</f>
        <v/>
      </c>
      <c r="G188" s="16" t="str">
        <f>IFERROR(VLOOKUP($A188,'CONCENTRADO DE CLAVES'!$H$10:$AU$732,G$8,FALSE),"")</f>
        <v/>
      </c>
      <c r="H188" s="16" t="str">
        <f>IFERROR(VLOOKUP($A188,'CONCENTRADO DE CLAVES'!$H$10:$AU$732,H$8,FALSE),"")</f>
        <v/>
      </c>
      <c r="I188" s="16" t="str">
        <f>IFERROR(VLOOKUP($A188,'CONCENTRADO DE CLAVES'!$H$10:$AU$732,I$8,FALSE),"")</f>
        <v/>
      </c>
      <c r="J188" s="16" t="str">
        <f>IFERROR(VLOOKUP($A188,'CONCENTRADO DE CLAVES'!$H$10:$AU$732,J$8,FALSE),"")</f>
        <v/>
      </c>
      <c r="K188" s="16" t="str">
        <f>IFERROR(VLOOKUP($A188,'CONCENTRADO DE CLAVES'!$H$10:$AU$732,K$8,FALSE),"")</f>
        <v/>
      </c>
      <c r="L188" s="16" t="str">
        <f>IFERROR(VLOOKUP($A188,'CONCENTRADO DE CLAVES'!$H$10:$AU$732,L$8,FALSE),"")</f>
        <v/>
      </c>
      <c r="M188" s="16" t="str">
        <f>IFERROR(VLOOKUP($A188,'CONCENTRADO DE CLAVES'!$H$10:$AU$732,M$8,FALSE),"")</f>
        <v/>
      </c>
      <c r="N188" s="16" t="str">
        <f>IFERROR(VLOOKUP($A188,'CONCENTRADO DE CLAVES'!$H$10:$AU$732,N$8,FALSE),"")</f>
        <v/>
      </c>
      <c r="O188" s="16" t="str">
        <f>IFERROR(VLOOKUP($A188,'CONCENTRADO DE CLAVES'!$H$10:$AU$732,O$8,FALSE),"")</f>
        <v/>
      </c>
      <c r="P188" s="16" t="str">
        <f>IFERROR(VLOOKUP($A188,'CONCENTRADO DE CLAVES'!$H$10:$AU$732,P$8,FALSE),"")</f>
        <v/>
      </c>
      <c r="Q188" s="16" t="str">
        <f>IFERROR(VLOOKUP($A188,'CONCENTRADO DE CLAVES'!$H$10:$AU$732,Q$8,FALSE),"")</f>
        <v/>
      </c>
      <c r="R188" s="16" t="str">
        <f>IFERROR(VLOOKUP($A188,'CONCENTRADO DE CLAVES'!$H$10:$AU$732,R$8,FALSE),"")</f>
        <v/>
      </c>
      <c r="S188" s="16" t="str">
        <f>IFERROR(VLOOKUP($A188,'CONCENTRADO DE CLAVES'!$H$10:$AU$732,S$8,FALSE),"")</f>
        <v/>
      </c>
      <c r="T188" s="16" t="str">
        <f>IFERROR(VLOOKUP($A188,'CONCENTRADO DE CLAVES'!$H$10:$AU$732,T$8,FALSE),"")</f>
        <v/>
      </c>
      <c r="U188" s="98" t="str">
        <f>IFERROR(VLOOKUP($A188,'CONCENTRADO DE CLAVES'!$H$10:$AU$732,U$8,FALSE),"")</f>
        <v/>
      </c>
      <c r="V188" s="31" t="str">
        <f>IFERROR(VLOOKUP($A188,'CONCENTRADO DE CLAVES'!$H$10:$AU$732,V$8,FALSE),"")</f>
        <v/>
      </c>
      <c r="W188" s="13" t="str">
        <f>IFERROR(VLOOKUP($A188,'CONCENTRADO DE CLAVES'!$H$10:$AU$732,W$8,FALSE),"")</f>
        <v/>
      </c>
      <c r="X188" s="13" t="str">
        <f>IFERROR(VLOOKUP($A188,'CONCENTRADO DE CLAVES'!$H$10:$AU$732,X$8,FALSE),"")</f>
        <v/>
      </c>
      <c r="Y188" s="13" t="str">
        <f>IFERROR(VLOOKUP($A188,'CONCENTRADO DE CLAVES'!$H$10:$AU$732,Y$8,FALSE),"")</f>
        <v/>
      </c>
      <c r="Z188" s="37" t="str">
        <f>IFERROR(VLOOKUP($A188,'CONCENTRADO DE CLAVES'!$H$10:$AU$732,Z$8,FALSE),"")</f>
        <v/>
      </c>
      <c r="AA188" s="13" t="str">
        <f>IFERROR(VLOOKUP($A188,'CONCENTRADO DE CLAVES'!$H$10:$AU$732,AA$8,FALSE),"")</f>
        <v/>
      </c>
      <c r="AB188" s="13" t="str">
        <f>IFERROR(VLOOKUP($A188,'CONCENTRADO DE CLAVES'!$H$10:$AU$732,AB$8,FALSE),"")</f>
        <v/>
      </c>
      <c r="AC188" s="13" t="str">
        <f>IFERROR(VLOOKUP($A188,'CONCENTRADO DE CLAVES'!$H$10:$AU$732,AC$8,FALSE),"")</f>
        <v/>
      </c>
      <c r="AD188" s="37" t="str">
        <f>IFERROR(VLOOKUP($A188,'CONCENTRADO DE CLAVES'!$H$10:$AU$732,AD$8,FALSE),"")</f>
        <v/>
      </c>
      <c r="AE188" s="13" t="str">
        <f>IFERROR(VLOOKUP($A188,'CONCENTRADO DE CLAVES'!$H$10:$AU$732,AE$8,FALSE),"")</f>
        <v/>
      </c>
      <c r="AF188" s="13" t="str">
        <f>IFERROR(VLOOKUP($A188,'CONCENTRADO DE CLAVES'!$H$10:$AU$732,AF$8,FALSE),"")</f>
        <v/>
      </c>
      <c r="AG188" s="13" t="str">
        <f>IFERROR(VLOOKUP($A188,'CONCENTRADO DE CLAVES'!$H$10:$AU$732,AG$8,FALSE),"")</f>
        <v/>
      </c>
      <c r="AH188" s="37" t="str">
        <f>IFERROR(VLOOKUP($A188,'CONCENTRADO DE CLAVES'!$H$10:$AU$732,AH$8,FALSE),"")</f>
        <v/>
      </c>
      <c r="AI188" s="13" t="str">
        <f>IFERROR(VLOOKUP($A188,'CONCENTRADO DE CLAVES'!$H$10:$AU$732,AI$8,FALSE),"")</f>
        <v/>
      </c>
      <c r="AJ188" s="13" t="str">
        <f>IFERROR(VLOOKUP($A188,'CONCENTRADO DE CLAVES'!$H$10:$AU$732,AJ$8,FALSE),"")</f>
        <v/>
      </c>
      <c r="AK188" s="13" t="str">
        <f>IFERROR(VLOOKUP($A188,'CONCENTRADO DE CLAVES'!$H$10:$AU$732,AK$8,FALSE),"")</f>
        <v/>
      </c>
      <c r="AL188" s="37" t="str">
        <f>IFERROR(VLOOKUP($A188,'CONCENTRADO DE CLAVES'!$H$10:$AU$732,AL$8,FALSE),"")</f>
        <v/>
      </c>
      <c r="AM188" s="69" t="str">
        <f>IFERROR(VLOOKUP($A188,'CONCENTRADO DE CLAVES'!$H$10:$AU$732,AM$8,FALSE),"")</f>
        <v/>
      </c>
    </row>
    <row r="189" spans="1:39" x14ac:dyDescent="0.25">
      <c r="A189" s="15">
        <v>180</v>
      </c>
      <c r="B189" s="16" t="str">
        <f>IFERROR(VLOOKUP($A189,'CONCENTRADO DE CLAVES'!$H$10:$AU$732,B$8,FALSE),"")</f>
        <v/>
      </c>
      <c r="C189" s="16" t="str">
        <f>IFERROR(VLOOKUP($A189,'CONCENTRADO DE CLAVES'!$H$10:$AU$732,C$8,FALSE),"")</f>
        <v/>
      </c>
      <c r="D189" s="16" t="str">
        <f>IFERROR(VLOOKUP($A189,'CONCENTRADO DE CLAVES'!$H$10:$AU$732,D$8,FALSE),"")</f>
        <v/>
      </c>
      <c r="E189" s="16" t="str">
        <f>IFERROR(VLOOKUP($A189,'CONCENTRADO DE CLAVES'!$H$10:$AU$732,E$8,FALSE),"")</f>
        <v/>
      </c>
      <c r="F189" s="16" t="str">
        <f>IFERROR(VLOOKUP($A189,'CONCENTRADO DE CLAVES'!$H$10:$AU$732,F$8,FALSE),"")</f>
        <v/>
      </c>
      <c r="G189" s="16" t="str">
        <f>IFERROR(VLOOKUP($A189,'CONCENTRADO DE CLAVES'!$H$10:$AU$732,G$8,FALSE),"")</f>
        <v/>
      </c>
      <c r="H189" s="16" t="str">
        <f>IFERROR(VLOOKUP($A189,'CONCENTRADO DE CLAVES'!$H$10:$AU$732,H$8,FALSE),"")</f>
        <v/>
      </c>
      <c r="I189" s="16" t="str">
        <f>IFERROR(VLOOKUP($A189,'CONCENTRADO DE CLAVES'!$H$10:$AU$732,I$8,FALSE),"")</f>
        <v/>
      </c>
      <c r="J189" s="16" t="str">
        <f>IFERROR(VLOOKUP($A189,'CONCENTRADO DE CLAVES'!$H$10:$AU$732,J$8,FALSE),"")</f>
        <v/>
      </c>
      <c r="K189" s="16" t="str">
        <f>IFERROR(VLOOKUP($A189,'CONCENTRADO DE CLAVES'!$H$10:$AU$732,K$8,FALSE),"")</f>
        <v/>
      </c>
      <c r="L189" s="16" t="str">
        <f>IFERROR(VLOOKUP($A189,'CONCENTRADO DE CLAVES'!$H$10:$AU$732,L$8,FALSE),"")</f>
        <v/>
      </c>
      <c r="M189" s="16" t="str">
        <f>IFERROR(VLOOKUP($A189,'CONCENTRADO DE CLAVES'!$H$10:$AU$732,M$8,FALSE),"")</f>
        <v/>
      </c>
      <c r="N189" s="16" t="str">
        <f>IFERROR(VLOOKUP($A189,'CONCENTRADO DE CLAVES'!$H$10:$AU$732,N$8,FALSE),"")</f>
        <v/>
      </c>
      <c r="O189" s="16" t="str">
        <f>IFERROR(VLOOKUP($A189,'CONCENTRADO DE CLAVES'!$H$10:$AU$732,O$8,FALSE),"")</f>
        <v/>
      </c>
      <c r="P189" s="16" t="str">
        <f>IFERROR(VLOOKUP($A189,'CONCENTRADO DE CLAVES'!$H$10:$AU$732,P$8,FALSE),"")</f>
        <v/>
      </c>
      <c r="Q189" s="16" t="str">
        <f>IFERROR(VLOOKUP($A189,'CONCENTRADO DE CLAVES'!$H$10:$AU$732,Q$8,FALSE),"")</f>
        <v/>
      </c>
      <c r="R189" s="16" t="str">
        <f>IFERROR(VLOOKUP($A189,'CONCENTRADO DE CLAVES'!$H$10:$AU$732,R$8,FALSE),"")</f>
        <v/>
      </c>
      <c r="S189" s="16" t="str">
        <f>IFERROR(VLOOKUP($A189,'CONCENTRADO DE CLAVES'!$H$10:$AU$732,S$8,FALSE),"")</f>
        <v/>
      </c>
      <c r="T189" s="16" t="str">
        <f>IFERROR(VLOOKUP($A189,'CONCENTRADO DE CLAVES'!$H$10:$AU$732,T$8,FALSE),"")</f>
        <v/>
      </c>
      <c r="U189" s="98" t="str">
        <f>IFERROR(VLOOKUP($A189,'CONCENTRADO DE CLAVES'!$H$10:$AU$732,U$8,FALSE),"")</f>
        <v/>
      </c>
      <c r="V189" s="31" t="str">
        <f>IFERROR(VLOOKUP($A189,'CONCENTRADO DE CLAVES'!$H$10:$AU$732,V$8,FALSE),"")</f>
        <v/>
      </c>
      <c r="W189" s="13" t="str">
        <f>IFERROR(VLOOKUP($A189,'CONCENTRADO DE CLAVES'!$H$10:$AU$732,W$8,FALSE),"")</f>
        <v/>
      </c>
      <c r="X189" s="13" t="str">
        <f>IFERROR(VLOOKUP($A189,'CONCENTRADO DE CLAVES'!$H$10:$AU$732,X$8,FALSE),"")</f>
        <v/>
      </c>
      <c r="Y189" s="13" t="str">
        <f>IFERROR(VLOOKUP($A189,'CONCENTRADO DE CLAVES'!$H$10:$AU$732,Y$8,FALSE),"")</f>
        <v/>
      </c>
      <c r="Z189" s="37" t="str">
        <f>IFERROR(VLOOKUP($A189,'CONCENTRADO DE CLAVES'!$H$10:$AU$732,Z$8,FALSE),"")</f>
        <v/>
      </c>
      <c r="AA189" s="13" t="str">
        <f>IFERROR(VLOOKUP($A189,'CONCENTRADO DE CLAVES'!$H$10:$AU$732,AA$8,FALSE),"")</f>
        <v/>
      </c>
      <c r="AB189" s="13" t="str">
        <f>IFERROR(VLOOKUP($A189,'CONCENTRADO DE CLAVES'!$H$10:$AU$732,AB$8,FALSE),"")</f>
        <v/>
      </c>
      <c r="AC189" s="13" t="str">
        <f>IFERROR(VLOOKUP($A189,'CONCENTRADO DE CLAVES'!$H$10:$AU$732,AC$8,FALSE),"")</f>
        <v/>
      </c>
      <c r="AD189" s="37" t="str">
        <f>IFERROR(VLOOKUP($A189,'CONCENTRADO DE CLAVES'!$H$10:$AU$732,AD$8,FALSE),"")</f>
        <v/>
      </c>
      <c r="AE189" s="13" t="str">
        <f>IFERROR(VLOOKUP($A189,'CONCENTRADO DE CLAVES'!$H$10:$AU$732,AE$8,FALSE),"")</f>
        <v/>
      </c>
      <c r="AF189" s="13" t="str">
        <f>IFERROR(VLOOKUP($A189,'CONCENTRADO DE CLAVES'!$H$10:$AU$732,AF$8,FALSE),"")</f>
        <v/>
      </c>
      <c r="AG189" s="13" t="str">
        <f>IFERROR(VLOOKUP($A189,'CONCENTRADO DE CLAVES'!$H$10:$AU$732,AG$8,FALSE),"")</f>
        <v/>
      </c>
      <c r="AH189" s="37" t="str">
        <f>IFERROR(VLOOKUP($A189,'CONCENTRADO DE CLAVES'!$H$10:$AU$732,AH$8,FALSE),"")</f>
        <v/>
      </c>
      <c r="AI189" s="13" t="str">
        <f>IFERROR(VLOOKUP($A189,'CONCENTRADO DE CLAVES'!$H$10:$AU$732,AI$8,FALSE),"")</f>
        <v/>
      </c>
      <c r="AJ189" s="13" t="str">
        <f>IFERROR(VLOOKUP($A189,'CONCENTRADO DE CLAVES'!$H$10:$AU$732,AJ$8,FALSE),"")</f>
        <v/>
      </c>
      <c r="AK189" s="13" t="str">
        <f>IFERROR(VLOOKUP($A189,'CONCENTRADO DE CLAVES'!$H$10:$AU$732,AK$8,FALSE),"")</f>
        <v/>
      </c>
      <c r="AL189" s="37" t="str">
        <f>IFERROR(VLOOKUP($A189,'CONCENTRADO DE CLAVES'!$H$10:$AU$732,AL$8,FALSE),"")</f>
        <v/>
      </c>
      <c r="AM189" s="69" t="str">
        <f>IFERROR(VLOOKUP($A189,'CONCENTRADO DE CLAVES'!$H$10:$AU$732,AM$8,FALSE),"")</f>
        <v/>
      </c>
    </row>
    <row r="190" spans="1:39" x14ac:dyDescent="0.25">
      <c r="A190" s="15">
        <v>181</v>
      </c>
      <c r="B190" s="16" t="str">
        <f>IFERROR(VLOOKUP($A190,'CONCENTRADO DE CLAVES'!$H$10:$AU$732,B$8,FALSE),"")</f>
        <v/>
      </c>
      <c r="C190" s="16" t="str">
        <f>IFERROR(VLOOKUP($A190,'CONCENTRADO DE CLAVES'!$H$10:$AU$732,C$8,FALSE),"")</f>
        <v/>
      </c>
      <c r="D190" s="16" t="str">
        <f>IFERROR(VLOOKUP($A190,'CONCENTRADO DE CLAVES'!$H$10:$AU$732,D$8,FALSE),"")</f>
        <v/>
      </c>
      <c r="E190" s="16" t="str">
        <f>IFERROR(VLOOKUP($A190,'CONCENTRADO DE CLAVES'!$H$10:$AU$732,E$8,FALSE),"")</f>
        <v/>
      </c>
      <c r="F190" s="16" t="str">
        <f>IFERROR(VLOOKUP($A190,'CONCENTRADO DE CLAVES'!$H$10:$AU$732,F$8,FALSE),"")</f>
        <v/>
      </c>
      <c r="G190" s="16" t="str">
        <f>IFERROR(VLOOKUP($A190,'CONCENTRADO DE CLAVES'!$H$10:$AU$732,G$8,FALSE),"")</f>
        <v/>
      </c>
      <c r="H190" s="16" t="str">
        <f>IFERROR(VLOOKUP($A190,'CONCENTRADO DE CLAVES'!$H$10:$AU$732,H$8,FALSE),"")</f>
        <v/>
      </c>
      <c r="I190" s="16" t="str">
        <f>IFERROR(VLOOKUP($A190,'CONCENTRADO DE CLAVES'!$H$10:$AU$732,I$8,FALSE),"")</f>
        <v/>
      </c>
      <c r="J190" s="16" t="str">
        <f>IFERROR(VLOOKUP($A190,'CONCENTRADO DE CLAVES'!$H$10:$AU$732,J$8,FALSE),"")</f>
        <v/>
      </c>
      <c r="K190" s="16" t="str">
        <f>IFERROR(VLOOKUP($A190,'CONCENTRADO DE CLAVES'!$H$10:$AU$732,K$8,FALSE),"")</f>
        <v/>
      </c>
      <c r="L190" s="16" t="str">
        <f>IFERROR(VLOOKUP($A190,'CONCENTRADO DE CLAVES'!$H$10:$AU$732,L$8,FALSE),"")</f>
        <v/>
      </c>
      <c r="M190" s="16" t="str">
        <f>IFERROR(VLOOKUP($A190,'CONCENTRADO DE CLAVES'!$H$10:$AU$732,M$8,FALSE),"")</f>
        <v/>
      </c>
      <c r="N190" s="16" t="str">
        <f>IFERROR(VLOOKUP($A190,'CONCENTRADO DE CLAVES'!$H$10:$AU$732,N$8,FALSE),"")</f>
        <v/>
      </c>
      <c r="O190" s="16" t="str">
        <f>IFERROR(VLOOKUP($A190,'CONCENTRADO DE CLAVES'!$H$10:$AU$732,O$8,FALSE),"")</f>
        <v/>
      </c>
      <c r="P190" s="16" t="str">
        <f>IFERROR(VLOOKUP($A190,'CONCENTRADO DE CLAVES'!$H$10:$AU$732,P$8,FALSE),"")</f>
        <v/>
      </c>
      <c r="Q190" s="16" t="str">
        <f>IFERROR(VLOOKUP($A190,'CONCENTRADO DE CLAVES'!$H$10:$AU$732,Q$8,FALSE),"")</f>
        <v/>
      </c>
      <c r="R190" s="16" t="str">
        <f>IFERROR(VLOOKUP($A190,'CONCENTRADO DE CLAVES'!$H$10:$AU$732,R$8,FALSE),"")</f>
        <v/>
      </c>
      <c r="S190" s="16" t="str">
        <f>IFERROR(VLOOKUP($A190,'CONCENTRADO DE CLAVES'!$H$10:$AU$732,S$8,FALSE),"")</f>
        <v/>
      </c>
      <c r="T190" s="16" t="str">
        <f>IFERROR(VLOOKUP($A190,'CONCENTRADO DE CLAVES'!$H$10:$AU$732,T$8,FALSE),"")</f>
        <v/>
      </c>
      <c r="U190" s="98" t="str">
        <f>IFERROR(VLOOKUP($A190,'CONCENTRADO DE CLAVES'!$H$10:$AU$732,U$8,FALSE),"")</f>
        <v/>
      </c>
      <c r="V190" s="31" t="str">
        <f>IFERROR(VLOOKUP($A190,'CONCENTRADO DE CLAVES'!$H$10:$AU$732,V$8,FALSE),"")</f>
        <v/>
      </c>
      <c r="W190" s="13" t="str">
        <f>IFERROR(VLOOKUP($A190,'CONCENTRADO DE CLAVES'!$H$10:$AU$732,W$8,FALSE),"")</f>
        <v/>
      </c>
      <c r="X190" s="13" t="str">
        <f>IFERROR(VLOOKUP($A190,'CONCENTRADO DE CLAVES'!$H$10:$AU$732,X$8,FALSE),"")</f>
        <v/>
      </c>
      <c r="Y190" s="13" t="str">
        <f>IFERROR(VLOOKUP($A190,'CONCENTRADO DE CLAVES'!$H$10:$AU$732,Y$8,FALSE),"")</f>
        <v/>
      </c>
      <c r="Z190" s="37" t="str">
        <f>IFERROR(VLOOKUP($A190,'CONCENTRADO DE CLAVES'!$H$10:$AU$732,Z$8,FALSE),"")</f>
        <v/>
      </c>
      <c r="AA190" s="13" t="str">
        <f>IFERROR(VLOOKUP($A190,'CONCENTRADO DE CLAVES'!$H$10:$AU$732,AA$8,FALSE),"")</f>
        <v/>
      </c>
      <c r="AB190" s="13" t="str">
        <f>IFERROR(VLOOKUP($A190,'CONCENTRADO DE CLAVES'!$H$10:$AU$732,AB$8,FALSE),"")</f>
        <v/>
      </c>
      <c r="AC190" s="13" t="str">
        <f>IFERROR(VLOOKUP($A190,'CONCENTRADO DE CLAVES'!$H$10:$AU$732,AC$8,FALSE),"")</f>
        <v/>
      </c>
      <c r="AD190" s="37" t="str">
        <f>IFERROR(VLOOKUP($A190,'CONCENTRADO DE CLAVES'!$H$10:$AU$732,AD$8,FALSE),"")</f>
        <v/>
      </c>
      <c r="AE190" s="13" t="str">
        <f>IFERROR(VLOOKUP($A190,'CONCENTRADO DE CLAVES'!$H$10:$AU$732,AE$8,FALSE),"")</f>
        <v/>
      </c>
      <c r="AF190" s="13" t="str">
        <f>IFERROR(VLOOKUP($A190,'CONCENTRADO DE CLAVES'!$H$10:$AU$732,AF$8,FALSE),"")</f>
        <v/>
      </c>
      <c r="AG190" s="13" t="str">
        <f>IFERROR(VLOOKUP($A190,'CONCENTRADO DE CLAVES'!$H$10:$AU$732,AG$8,FALSE),"")</f>
        <v/>
      </c>
      <c r="AH190" s="37" t="str">
        <f>IFERROR(VLOOKUP($A190,'CONCENTRADO DE CLAVES'!$H$10:$AU$732,AH$8,FALSE),"")</f>
        <v/>
      </c>
      <c r="AI190" s="13" t="str">
        <f>IFERROR(VLOOKUP($A190,'CONCENTRADO DE CLAVES'!$H$10:$AU$732,AI$8,FALSE),"")</f>
        <v/>
      </c>
      <c r="AJ190" s="13" t="str">
        <f>IFERROR(VLOOKUP($A190,'CONCENTRADO DE CLAVES'!$H$10:$AU$732,AJ$8,FALSE),"")</f>
        <v/>
      </c>
      <c r="AK190" s="13" t="str">
        <f>IFERROR(VLOOKUP($A190,'CONCENTRADO DE CLAVES'!$H$10:$AU$732,AK$8,FALSE),"")</f>
        <v/>
      </c>
      <c r="AL190" s="37" t="str">
        <f>IFERROR(VLOOKUP($A190,'CONCENTRADO DE CLAVES'!$H$10:$AU$732,AL$8,FALSE),"")</f>
        <v/>
      </c>
      <c r="AM190" s="69" t="str">
        <f>IFERROR(VLOOKUP($A190,'CONCENTRADO DE CLAVES'!$H$10:$AU$732,AM$8,FALSE),"")</f>
        <v/>
      </c>
    </row>
  </sheetData>
  <pageMargins left="0.7" right="0.7" top="0.75" bottom="0.75" header="0.3" footer="0.3"/>
  <pageSetup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'CONCENTRADO DE CLAVES'!$AX$10:$AX$17</xm:f>
          </x14:formula1>
          <xm:sqref>V6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178"/>
  <sheetViews>
    <sheetView topLeftCell="U7" workbookViewId="0">
      <selection activeCell="AM7" sqref="W7:AM7"/>
    </sheetView>
  </sheetViews>
  <sheetFormatPr baseColWidth="10" defaultRowHeight="15" x14ac:dyDescent="0.25"/>
  <cols>
    <col min="1" max="1" width="4" style="15" hidden="1" customWidth="1"/>
    <col min="2" max="2" width="6" style="27" hidden="1" customWidth="1"/>
    <col min="3" max="3" width="3.5703125" style="27" hidden="1" customWidth="1"/>
    <col min="4" max="4" width="4" style="27" hidden="1" customWidth="1"/>
    <col min="5" max="5" width="6" style="27" hidden="1" customWidth="1"/>
    <col min="6" max="6" width="2.7109375" style="27" hidden="1" customWidth="1"/>
    <col min="7" max="7" width="2.140625" style="27" hidden="1" customWidth="1"/>
    <col min="8" max="8" width="3.42578125" style="27" hidden="1" customWidth="1"/>
    <col min="9" max="9" width="3" style="27" hidden="1" customWidth="1"/>
    <col min="10" max="10" width="3.42578125" style="27" hidden="1" customWidth="1"/>
    <col min="11" max="11" width="3.5703125" style="27" hidden="1" customWidth="1"/>
    <col min="12" max="12" width="4" style="27" hidden="1" customWidth="1"/>
    <col min="13" max="13" width="3.7109375" style="29" hidden="1" customWidth="1"/>
    <col min="14" max="14" width="5" style="27" hidden="1" customWidth="1"/>
    <col min="15" max="15" width="4.85546875" style="27" hidden="1" customWidth="1"/>
    <col min="16" max="16" width="3.28515625" style="27" hidden="1" customWidth="1"/>
    <col min="17" max="17" width="6" style="27" hidden="1" customWidth="1"/>
    <col min="18" max="18" width="3.5703125" style="27" hidden="1" customWidth="1"/>
    <col min="19" max="19" width="3" style="27" hidden="1" customWidth="1"/>
    <col min="20" max="20" width="4" style="27" hidden="1" customWidth="1"/>
    <col min="21" max="21" width="46.5703125" style="27" bestFit="1" customWidth="1"/>
    <col min="22" max="22" width="12.5703125" style="27" bestFit="1" customWidth="1"/>
    <col min="23" max="23" width="7.28515625" style="27" bestFit="1" customWidth="1"/>
    <col min="24" max="25" width="14.140625" style="27" bestFit="1" customWidth="1"/>
    <col min="26" max="26" width="19.42578125" style="27" bestFit="1" customWidth="1"/>
    <col min="27" max="29" width="14.140625" style="27" bestFit="1" customWidth="1"/>
    <col min="30" max="30" width="21.5703125" style="27" bestFit="1" customWidth="1"/>
    <col min="31" max="31" width="15.28515625" style="27" bestFit="1" customWidth="1"/>
    <col min="32" max="33" width="14.140625" style="27" bestFit="1" customWidth="1"/>
    <col min="34" max="34" width="19.5703125" style="27" bestFit="1" customWidth="1"/>
    <col min="35" max="37" width="14.140625" style="27" bestFit="1" customWidth="1"/>
    <col min="38" max="38" width="20" style="27" bestFit="1" customWidth="1"/>
    <col min="39" max="39" width="16.5703125" style="27" bestFit="1" customWidth="1"/>
    <col min="40" max="16384" width="11.42578125" style="15"/>
  </cols>
  <sheetData>
    <row r="1" spans="1:46" ht="18.75" x14ac:dyDescent="0.3">
      <c r="B1" s="15"/>
      <c r="C1" s="15"/>
      <c r="D1" s="15"/>
      <c r="E1" s="15"/>
      <c r="F1" s="15"/>
      <c r="G1" s="15"/>
      <c r="H1" s="15"/>
      <c r="I1" s="21"/>
      <c r="J1" s="19"/>
      <c r="K1" s="20"/>
      <c r="L1" s="18"/>
      <c r="M1" s="28"/>
      <c r="N1" s="18"/>
      <c r="O1" s="18"/>
      <c r="P1" s="18"/>
      <c r="Q1" s="18"/>
      <c r="R1" s="18"/>
      <c r="S1" s="20"/>
      <c r="T1" s="19"/>
      <c r="U1" s="94"/>
      <c r="V1" s="75"/>
      <c r="W1" s="77"/>
      <c r="X1" s="74"/>
      <c r="Y1" s="77"/>
      <c r="Z1" s="75"/>
      <c r="AA1" s="76"/>
      <c r="AB1" s="73"/>
      <c r="AC1" s="63"/>
      <c r="AD1" s="64"/>
      <c r="AE1" s="64"/>
      <c r="AF1" s="64"/>
      <c r="AG1" s="64"/>
      <c r="AH1" s="64"/>
      <c r="AI1" s="64"/>
      <c r="AJ1" s="64"/>
      <c r="AK1" s="64"/>
      <c r="AL1" s="64"/>
      <c r="AM1" s="65"/>
      <c r="AN1" s="24"/>
      <c r="AO1" s="24"/>
      <c r="AP1" s="24"/>
      <c r="AQ1" s="24"/>
      <c r="AR1" s="24"/>
      <c r="AS1" s="24"/>
      <c r="AT1" s="24"/>
    </row>
    <row r="2" spans="1:46" ht="18.75" x14ac:dyDescent="0.3">
      <c r="B2" s="15"/>
      <c r="C2" s="15"/>
      <c r="D2" s="15"/>
      <c r="E2" s="15"/>
      <c r="F2" s="15"/>
      <c r="G2" s="15"/>
      <c r="H2" s="15"/>
      <c r="I2" s="21"/>
      <c r="J2" s="19"/>
      <c r="K2" s="20"/>
      <c r="L2" s="18"/>
      <c r="M2" s="28"/>
      <c r="N2" s="18"/>
      <c r="O2" s="18"/>
      <c r="P2" s="18"/>
      <c r="Q2" s="18"/>
      <c r="R2" s="18"/>
      <c r="S2" s="20"/>
      <c r="T2" s="19"/>
      <c r="U2" s="95"/>
      <c r="V2" s="19"/>
      <c r="W2" s="18"/>
      <c r="X2" s="21"/>
      <c r="Y2" s="18"/>
      <c r="Z2" s="19"/>
      <c r="AA2" s="20"/>
      <c r="AB2" s="16"/>
      <c r="AC2" s="23"/>
      <c r="AD2" s="24"/>
      <c r="AE2" s="24"/>
      <c r="AF2" s="24"/>
      <c r="AG2" s="24"/>
      <c r="AH2" s="24"/>
      <c r="AI2" s="24"/>
      <c r="AJ2" s="24"/>
      <c r="AK2" s="24"/>
      <c r="AL2" s="24"/>
      <c r="AM2" s="67"/>
      <c r="AN2" s="24"/>
      <c r="AO2" s="24"/>
      <c r="AP2" s="24"/>
      <c r="AQ2" s="24"/>
      <c r="AR2" s="24"/>
      <c r="AS2" s="24"/>
      <c r="AT2" s="24"/>
    </row>
    <row r="3" spans="1:46" ht="18.75" x14ac:dyDescent="0.3">
      <c r="B3" s="15"/>
      <c r="C3" s="15"/>
      <c r="D3" s="15"/>
      <c r="E3" s="15"/>
      <c r="F3" s="15"/>
      <c r="G3" s="15"/>
      <c r="H3" s="15"/>
      <c r="I3" s="21"/>
      <c r="J3" s="19"/>
      <c r="K3" s="20"/>
      <c r="L3" s="18"/>
      <c r="M3" s="28"/>
      <c r="N3" s="18"/>
      <c r="O3" s="18"/>
      <c r="P3" s="18"/>
      <c r="Q3" s="18"/>
      <c r="R3" s="18"/>
      <c r="S3" s="20"/>
      <c r="T3" s="19"/>
      <c r="U3" s="95"/>
      <c r="V3" s="19"/>
      <c r="W3" s="18"/>
      <c r="X3" s="21"/>
      <c r="Y3" s="18"/>
      <c r="Z3" s="19"/>
      <c r="AA3" s="20"/>
      <c r="AB3" s="16"/>
      <c r="AC3" s="23"/>
      <c r="AD3" s="24"/>
      <c r="AE3" s="24"/>
      <c r="AF3" s="24"/>
      <c r="AG3" s="24"/>
      <c r="AH3" s="24"/>
      <c r="AI3" s="24"/>
      <c r="AJ3" s="24"/>
      <c r="AK3" s="24"/>
      <c r="AL3" s="24"/>
      <c r="AM3" s="67"/>
      <c r="AN3" s="24"/>
      <c r="AO3" s="24"/>
      <c r="AP3" s="24"/>
      <c r="AQ3" s="24"/>
      <c r="AR3" s="24"/>
      <c r="AS3" s="24"/>
      <c r="AT3" s="24"/>
    </row>
    <row r="4" spans="1:46" ht="18.75" x14ac:dyDescent="0.3">
      <c r="B4" s="15"/>
      <c r="C4" s="15"/>
      <c r="D4" s="15"/>
      <c r="E4" s="15"/>
      <c r="F4" s="15"/>
      <c r="G4" s="15"/>
      <c r="H4" s="15"/>
      <c r="I4" s="21"/>
      <c r="J4" s="19"/>
      <c r="K4" s="20"/>
      <c r="L4" s="18"/>
      <c r="M4" s="28"/>
      <c r="N4" s="18"/>
      <c r="O4" s="18"/>
      <c r="P4" s="18"/>
      <c r="Q4" s="18"/>
      <c r="R4" s="18"/>
      <c r="S4" s="20"/>
      <c r="T4" s="19"/>
      <c r="U4" s="95"/>
      <c r="V4" s="19"/>
      <c r="W4" s="18"/>
      <c r="X4" s="21"/>
      <c r="Y4" s="18"/>
      <c r="Z4" s="19"/>
      <c r="AA4" s="20"/>
      <c r="AB4" s="16"/>
      <c r="AC4" s="23"/>
      <c r="AD4" s="24"/>
      <c r="AE4" s="24"/>
      <c r="AF4" s="24"/>
      <c r="AG4" s="24"/>
      <c r="AH4" s="24"/>
      <c r="AI4" s="24"/>
      <c r="AJ4" s="24"/>
      <c r="AK4" s="24"/>
      <c r="AL4" s="24"/>
      <c r="AM4" s="67"/>
      <c r="AN4" s="24"/>
      <c r="AO4" s="24"/>
      <c r="AP4" s="24"/>
      <c r="AQ4" s="24"/>
      <c r="AR4" s="24"/>
      <c r="AS4" s="24"/>
      <c r="AT4" s="24"/>
    </row>
    <row r="5" spans="1:46" ht="18.75" x14ac:dyDescent="0.3">
      <c r="B5" s="15"/>
      <c r="C5" s="15"/>
      <c r="D5" s="15"/>
      <c r="E5" s="15"/>
      <c r="F5" s="15"/>
      <c r="G5" s="15"/>
      <c r="H5" s="15"/>
      <c r="I5" s="21"/>
      <c r="J5" s="19"/>
      <c r="K5" s="20"/>
      <c r="L5" s="18"/>
      <c r="M5" s="28"/>
      <c r="N5" s="18"/>
      <c r="O5" s="18"/>
      <c r="P5" s="18"/>
      <c r="Q5" s="18"/>
      <c r="R5" s="18"/>
      <c r="S5" s="20"/>
      <c r="T5" s="19"/>
      <c r="U5" s="95"/>
      <c r="V5" s="19"/>
      <c r="W5" s="18"/>
      <c r="X5" s="21"/>
      <c r="Y5" s="18"/>
      <c r="Z5" s="19"/>
      <c r="AA5" s="20"/>
      <c r="AB5" s="22"/>
      <c r="AC5" s="23"/>
      <c r="AD5" s="24"/>
      <c r="AE5" s="24"/>
      <c r="AF5" s="24"/>
      <c r="AG5" s="24"/>
      <c r="AH5" s="24"/>
      <c r="AI5" s="24"/>
      <c r="AJ5" s="24"/>
      <c r="AK5" s="24"/>
      <c r="AL5" s="24"/>
      <c r="AM5" s="67"/>
      <c r="AN5" s="24"/>
      <c r="AO5" s="24"/>
      <c r="AP5" s="24"/>
      <c r="AQ5" s="24"/>
      <c r="AR5" s="24"/>
      <c r="AS5" s="24"/>
      <c r="AT5" s="24"/>
    </row>
    <row r="6" spans="1:46" x14ac:dyDescent="0.25">
      <c r="U6" s="96" t="s">
        <v>222</v>
      </c>
      <c r="V6" s="87">
        <v>4153</v>
      </c>
      <c r="W6" s="31"/>
      <c r="X6" s="31"/>
      <c r="Y6" s="31"/>
      <c r="Z6" s="88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89"/>
    </row>
    <row r="7" spans="1:46" ht="18.75" x14ac:dyDescent="0.3">
      <c r="U7" s="97"/>
      <c r="V7" s="44" t="s">
        <v>224</v>
      </c>
      <c r="W7" s="90">
        <f t="shared" ref="W7:AL7" si="0">SUM(W10:W200)</f>
        <v>0</v>
      </c>
      <c r="X7" s="90">
        <f t="shared" si="0"/>
        <v>6283199.3099999987</v>
      </c>
      <c r="Y7" s="90">
        <f t="shared" si="0"/>
        <v>7933033.9199999999</v>
      </c>
      <c r="Z7" s="90">
        <f t="shared" si="0"/>
        <v>14216233.23</v>
      </c>
      <c r="AA7" s="90">
        <f t="shared" si="0"/>
        <v>7598323.5800000001</v>
      </c>
      <c r="AB7" s="90">
        <f t="shared" si="0"/>
        <v>9047306.5900000017</v>
      </c>
      <c r="AC7" s="90">
        <f t="shared" si="0"/>
        <v>9987155.8899999987</v>
      </c>
      <c r="AD7" s="90">
        <f t="shared" si="0"/>
        <v>26632786.06000001</v>
      </c>
      <c r="AE7" s="90">
        <f t="shared" si="0"/>
        <v>19229956.23</v>
      </c>
      <c r="AF7" s="90">
        <f t="shared" si="0"/>
        <v>8390752.4699999988</v>
      </c>
      <c r="AG7" s="90">
        <f t="shared" si="0"/>
        <v>9763505.2499999832</v>
      </c>
      <c r="AH7" s="90">
        <f t="shared" si="0"/>
        <v>37384213.949999921</v>
      </c>
      <c r="AI7" s="90">
        <f t="shared" si="0"/>
        <v>5174182.5599999996</v>
      </c>
      <c r="AJ7" s="90">
        <f t="shared" si="0"/>
        <v>9489075.4700000025</v>
      </c>
      <c r="AK7" s="90">
        <f t="shared" si="0"/>
        <v>9155756.290000014</v>
      </c>
      <c r="AL7" s="90">
        <f t="shared" si="0"/>
        <v>23819014.320000008</v>
      </c>
      <c r="AM7" s="90">
        <f>SUM(AM10:AM200)</f>
        <v>102052247.55999993</v>
      </c>
    </row>
    <row r="8" spans="1:46" hidden="1" x14ac:dyDescent="0.25">
      <c r="B8" s="27">
        <v>4</v>
      </c>
      <c r="C8" s="27">
        <v>5</v>
      </c>
      <c r="D8" s="27">
        <v>6</v>
      </c>
      <c r="E8" s="27">
        <v>7</v>
      </c>
      <c r="F8" s="27">
        <v>8</v>
      </c>
      <c r="G8" s="27">
        <v>9</v>
      </c>
      <c r="H8" s="27">
        <v>10</v>
      </c>
      <c r="I8" s="27">
        <v>11</v>
      </c>
      <c r="J8" s="27">
        <v>12</v>
      </c>
      <c r="K8" s="27">
        <v>13</v>
      </c>
      <c r="L8" s="27">
        <v>14</v>
      </c>
      <c r="M8" s="29">
        <v>15</v>
      </c>
      <c r="N8" s="27">
        <v>16</v>
      </c>
      <c r="O8" s="27">
        <v>17</v>
      </c>
      <c r="P8" s="27">
        <v>18</v>
      </c>
      <c r="Q8" s="27">
        <v>19</v>
      </c>
      <c r="R8" s="27">
        <v>20</v>
      </c>
      <c r="S8" s="27">
        <v>21</v>
      </c>
      <c r="T8" s="27">
        <v>22</v>
      </c>
      <c r="U8" s="98">
        <v>23</v>
      </c>
      <c r="V8" s="30">
        <v>24</v>
      </c>
      <c r="W8" s="30">
        <v>25</v>
      </c>
      <c r="X8" s="30">
        <v>26</v>
      </c>
      <c r="Y8" s="30">
        <v>27</v>
      </c>
      <c r="Z8" s="30">
        <v>28</v>
      </c>
      <c r="AA8" s="30">
        <v>29</v>
      </c>
      <c r="AB8" s="30">
        <v>30</v>
      </c>
      <c r="AC8" s="30">
        <v>31</v>
      </c>
      <c r="AD8" s="30">
        <v>32</v>
      </c>
      <c r="AE8" s="30">
        <v>33</v>
      </c>
      <c r="AF8" s="30">
        <v>34</v>
      </c>
      <c r="AG8" s="30">
        <v>35</v>
      </c>
      <c r="AH8" s="30">
        <v>36</v>
      </c>
      <c r="AI8" s="30">
        <v>37</v>
      </c>
      <c r="AJ8" s="30">
        <v>38</v>
      </c>
      <c r="AK8" s="30">
        <v>39</v>
      </c>
      <c r="AL8" s="30">
        <v>40</v>
      </c>
      <c r="AM8" s="91">
        <v>41</v>
      </c>
    </row>
    <row r="9" spans="1:46" s="16" customFormat="1" ht="23.25" customHeight="1" x14ac:dyDescent="0.25">
      <c r="A9" s="50"/>
      <c r="B9" s="40" t="s">
        <v>0</v>
      </c>
      <c r="C9" s="40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0" t="s">
        <v>7</v>
      </c>
      <c r="J9" s="40" t="s">
        <v>8</v>
      </c>
      <c r="K9" s="40" t="s">
        <v>9</v>
      </c>
      <c r="L9" s="40" t="s">
        <v>10</v>
      </c>
      <c r="M9" s="40" t="s">
        <v>18</v>
      </c>
      <c r="N9" s="40"/>
      <c r="O9" s="40" t="s">
        <v>12</v>
      </c>
      <c r="P9" s="40" t="s">
        <v>13</v>
      </c>
      <c r="Q9" s="40" t="s">
        <v>14</v>
      </c>
      <c r="R9" s="40" t="s">
        <v>15</v>
      </c>
      <c r="S9" s="40" t="s">
        <v>16</v>
      </c>
      <c r="T9" s="40" t="s">
        <v>17</v>
      </c>
      <c r="U9" s="99" t="s">
        <v>215</v>
      </c>
      <c r="V9" s="51" t="s">
        <v>56</v>
      </c>
      <c r="W9" s="51" t="s">
        <v>62</v>
      </c>
      <c r="X9" s="51" t="s">
        <v>63</v>
      </c>
      <c r="Y9" s="51" t="s">
        <v>64</v>
      </c>
      <c r="Z9" s="37" t="s">
        <v>103</v>
      </c>
      <c r="AA9" s="51" t="s">
        <v>71</v>
      </c>
      <c r="AB9" s="51" t="s">
        <v>72</v>
      </c>
      <c r="AC9" s="52" t="s">
        <v>73</v>
      </c>
      <c r="AD9" s="52" t="s">
        <v>104</v>
      </c>
      <c r="AE9" s="52" t="s">
        <v>74</v>
      </c>
      <c r="AF9" s="52" t="s">
        <v>75</v>
      </c>
      <c r="AG9" s="52" t="s">
        <v>76</v>
      </c>
      <c r="AH9" s="37" t="s">
        <v>105</v>
      </c>
      <c r="AI9" s="37" t="s">
        <v>77</v>
      </c>
      <c r="AJ9" s="52" t="s">
        <v>106</v>
      </c>
      <c r="AK9" s="52" t="s">
        <v>79</v>
      </c>
      <c r="AL9" s="52" t="s">
        <v>107</v>
      </c>
      <c r="AM9" s="92" t="s">
        <v>78</v>
      </c>
      <c r="AN9" s="17"/>
      <c r="AO9" s="17"/>
      <c r="AP9" s="17"/>
      <c r="AQ9" s="17"/>
      <c r="AR9" s="17"/>
      <c r="AS9" s="17"/>
      <c r="AT9" s="17"/>
    </row>
    <row r="10" spans="1:46" x14ac:dyDescent="0.25">
      <c r="A10" s="15">
        <v>1</v>
      </c>
      <c r="B10" s="16" t="str">
        <f>IFERROR(VLOOKUP($A10,'CONCENTRADO DE CLAVES'!$G$10:$AU$732,B$8,FALSE),"")</f>
        <v>21121</v>
      </c>
      <c r="C10" s="16" t="str">
        <f>IFERROR(VLOOKUP($A10,'CONCENTRADO DE CLAVES'!$G$10:$AU$732,C$8,FALSE),"")</f>
        <v>04</v>
      </c>
      <c r="D10" s="16" t="str">
        <f>IFERROR(VLOOKUP($A10,'CONCENTRADO DE CLAVES'!$G$10:$AU$732,D$8,FALSE),"")</f>
        <v>009</v>
      </c>
      <c r="E10" s="16" t="str">
        <f>IFERROR(VLOOKUP($A10,'CONCENTRADO DE CLAVES'!$G$10:$AU$732,E$8,FALSE),"")</f>
        <v>00150</v>
      </c>
      <c r="F10" s="16" t="str">
        <f>IFERROR(VLOOKUP($A10,'CONCENTRADO DE CLAVES'!$G$10:$AU$732,F$8,FALSE),"")</f>
        <v>2</v>
      </c>
      <c r="G10" s="16" t="str">
        <f>IFERROR(VLOOKUP($A10,'CONCENTRADO DE CLAVES'!$G$10:$AU$732,G$8,FALSE),"")</f>
        <v>5</v>
      </c>
      <c r="H10" s="16" t="str">
        <f>IFERROR(VLOOKUP($A10,'CONCENTRADO DE CLAVES'!$G$10:$AU$732,H$8,FALSE),"")</f>
        <v>2</v>
      </c>
      <c r="I10" s="16" t="str">
        <f>IFERROR(VLOOKUP($A10,'CONCENTRADO DE CLAVES'!$G$10:$AU$732,I$8,FALSE),"")</f>
        <v>3</v>
      </c>
      <c r="J10" s="16" t="str">
        <f>IFERROR(VLOOKUP($A10,'CONCENTRADO DE CLAVES'!$G$10:$AU$732,J$8,FALSE),"")</f>
        <v>3</v>
      </c>
      <c r="K10" s="16" t="str">
        <f>IFERROR(VLOOKUP($A10,'CONCENTRADO DE CLAVES'!$G$10:$AU$732,K$8,FALSE),"")</f>
        <v>E</v>
      </c>
      <c r="L10" s="16" t="str">
        <f>IFERROR(VLOOKUP($A10,'CONCENTRADO DE CLAVES'!$G$10:$AU$732,L$8,FALSE),"")</f>
        <v>148</v>
      </c>
      <c r="M10" s="16" t="str">
        <f>IFERROR(VLOOKUP($A10,'CONCENTRADO DE CLAVES'!$G$10:$AU$732,M$8,FALSE),"")</f>
        <v>04</v>
      </c>
      <c r="N10" s="16" t="str">
        <f>IFERROR(VLOOKUP($A10,'CONCENTRADO DE CLAVES'!$G$10:$AU$732,N$8,FALSE),"")</f>
        <v>4153</v>
      </c>
      <c r="O10" s="16" t="str">
        <f>IFERROR(VLOOKUP($A10,'CONCENTRADO DE CLAVES'!$G$10:$AU$732,O$8,FALSE),"")</f>
        <v>00</v>
      </c>
      <c r="P10" s="16" t="str">
        <f>IFERROR(VLOOKUP($A10,'CONCENTRADO DE CLAVES'!$G$10:$AU$732,P$8,FALSE),"")</f>
        <v>5</v>
      </c>
      <c r="Q10" s="16" t="str">
        <f>IFERROR(VLOOKUP($A10,'CONCENTRADO DE CLAVES'!$G$10:$AU$732,Q$8,FALSE),"")</f>
        <v>01215</v>
      </c>
      <c r="R10" s="16" t="str">
        <f>IFERROR(VLOOKUP($A10,'CONCENTRADO DE CLAVES'!$G$10:$AU$732,R$8,FALSE),"")</f>
        <v>1</v>
      </c>
      <c r="S10" s="16" t="str">
        <f>IFERROR(VLOOKUP($A10,'CONCENTRADO DE CLAVES'!$G$10:$AU$732,S$8,FALSE),"")</f>
        <v>20</v>
      </c>
      <c r="T10" s="16" t="str">
        <f>IFERROR(VLOOKUP($A10,'CONCENTRADO DE CLAVES'!$G$10:$AU$732,T$8,FALSE),"")</f>
        <v>150</v>
      </c>
      <c r="U10" s="98" t="str">
        <f>IFERROR(VLOOKUP($A10,'CONCENTRADO DE CLAVES'!$G$10:$AU$732,U$8,FALSE),"")</f>
        <v>21121040090015025233E14804415300501215120150</v>
      </c>
      <c r="V10" s="31" t="str">
        <f>IFERROR(VLOOKUP($A10,'CONCENTRADO DE CLAVES'!$G$10:$AU$732,V$8,FALSE),"")</f>
        <v>CONALEP</v>
      </c>
      <c r="W10" s="13">
        <f>IFERROR(VLOOKUP($A10,'CONCENTRADO DE CLAVES'!$G$10:$AU$732,W$8,FALSE),"")</f>
        <v>0</v>
      </c>
      <c r="X10" s="13">
        <f>IFERROR(VLOOKUP($A10,'CONCENTRADO DE CLAVES'!$G$10:$AU$732,X$8,FALSE),"")</f>
        <v>491466.8</v>
      </c>
      <c r="Y10" s="13">
        <f>IFERROR(VLOOKUP($A10,'CONCENTRADO DE CLAVES'!$G$10:$AU$732,Y$8,FALSE),"")</f>
        <v>351047.6</v>
      </c>
      <c r="Z10" s="49">
        <f>IFERROR(VLOOKUP($A10,'CONCENTRADO DE CLAVES'!$G$10:$AU$732,Z$8,FALSE),"")</f>
        <v>842514.39999999991</v>
      </c>
      <c r="AA10" s="13">
        <f>IFERROR(VLOOKUP($A10,'CONCENTRADO DE CLAVES'!$G$10:$AU$732,AA$8,FALSE),"")</f>
        <v>351047.6</v>
      </c>
      <c r="AB10" s="13">
        <f>IFERROR(VLOOKUP($A10,'CONCENTRADO DE CLAVES'!$G$10:$AU$732,AB$8,FALSE),"")</f>
        <v>351047.6</v>
      </c>
      <c r="AC10" s="13">
        <f>IFERROR(VLOOKUP($A10,'CONCENTRADO DE CLAVES'!$G$10:$AU$732,AC$8,FALSE),"")</f>
        <v>351047.6</v>
      </c>
      <c r="AD10" s="49">
        <f>IFERROR(VLOOKUP($A10,'CONCENTRADO DE CLAVES'!$G$10:$AU$732,AD$8,FALSE),"")</f>
        <v>1053142.7999999998</v>
      </c>
      <c r="AE10" s="13">
        <f>IFERROR(VLOOKUP($A10,'CONCENTRADO DE CLAVES'!$G$10:$AU$732,AE$8,FALSE),"")</f>
        <v>351047.6</v>
      </c>
      <c r="AF10" s="13">
        <f>IFERROR(VLOOKUP($A10,'CONCENTRADO DE CLAVES'!$G$10:$AU$732,AF$8,FALSE),"")</f>
        <v>353188.53</v>
      </c>
      <c r="AG10" s="13">
        <f>IFERROR(VLOOKUP($A10,'CONCENTRADO DE CLAVES'!$G$10:$AU$732,AG$8,FALSE),"")</f>
        <v>351047.6</v>
      </c>
      <c r="AH10" s="49">
        <f>IFERROR(VLOOKUP($A10,'CONCENTRADO DE CLAVES'!$G$10:$AU$732,AH$8,FALSE),"")</f>
        <v>1055283.73</v>
      </c>
      <c r="AI10" s="13">
        <f>IFERROR(VLOOKUP($A10,'CONCENTRADO DE CLAVES'!$G$10:$AU$732,AI$8,FALSE),"")</f>
        <v>351047.6</v>
      </c>
      <c r="AJ10" s="13">
        <f>IFERROR(VLOOKUP($A10,'CONCENTRADO DE CLAVES'!$G$10:$AU$732,AJ$8,FALSE),"")</f>
        <v>247195.1</v>
      </c>
      <c r="AK10" s="13">
        <f>IFERROR(VLOOKUP($A10,'CONCENTRADO DE CLAVES'!$G$10:$AU$732,AK$8,FALSE),"")</f>
        <v>457823.25</v>
      </c>
      <c r="AL10" s="49">
        <f>IFERROR(VLOOKUP($A10,'CONCENTRADO DE CLAVES'!$G$10:$AU$732,AL$8,FALSE),"")</f>
        <v>1056065.95</v>
      </c>
      <c r="AM10" s="85">
        <f>IFERROR(VLOOKUP($A10,'CONCENTRADO DE CLAVES'!$G$10:$AU$732,AM$8,FALSE),"")</f>
        <v>4007006.8799999994</v>
      </c>
    </row>
    <row r="11" spans="1:46" x14ac:dyDescent="0.25">
      <c r="A11" s="15">
        <v>2</v>
      </c>
      <c r="B11" s="16" t="str">
        <f>IFERROR(VLOOKUP($A11,'CONCENTRADO DE CLAVES'!$G$10:$AU$732,B$8,FALSE),"")</f>
        <v>21121</v>
      </c>
      <c r="C11" s="16" t="str">
        <f>IFERROR(VLOOKUP($A11,'CONCENTRADO DE CLAVES'!$G$10:$AU$732,C$8,FALSE),"")</f>
        <v>04</v>
      </c>
      <c r="D11" s="16" t="str">
        <f>IFERROR(VLOOKUP($A11,'CONCENTRADO DE CLAVES'!$G$10:$AU$732,D$8,FALSE),"")</f>
        <v>009</v>
      </c>
      <c r="E11" s="16" t="str">
        <f>IFERROR(VLOOKUP($A11,'CONCENTRADO DE CLAVES'!$G$10:$AU$732,E$8,FALSE),"")</f>
        <v>00150</v>
      </c>
      <c r="F11" s="16" t="str">
        <f>IFERROR(VLOOKUP($A11,'CONCENTRADO DE CLAVES'!$G$10:$AU$732,F$8,FALSE),"")</f>
        <v>2</v>
      </c>
      <c r="G11" s="16" t="str">
        <f>IFERROR(VLOOKUP($A11,'CONCENTRADO DE CLAVES'!$G$10:$AU$732,G$8,FALSE),"")</f>
        <v>5</v>
      </c>
      <c r="H11" s="16" t="str">
        <f>IFERROR(VLOOKUP($A11,'CONCENTRADO DE CLAVES'!$G$10:$AU$732,H$8,FALSE),"")</f>
        <v>2</v>
      </c>
      <c r="I11" s="16" t="str">
        <f>IFERROR(VLOOKUP($A11,'CONCENTRADO DE CLAVES'!$G$10:$AU$732,I$8,FALSE),"")</f>
        <v>3</v>
      </c>
      <c r="J11" s="16" t="str">
        <f>IFERROR(VLOOKUP($A11,'CONCENTRADO DE CLAVES'!$G$10:$AU$732,J$8,FALSE),"")</f>
        <v>3</v>
      </c>
      <c r="K11" s="16" t="str">
        <f>IFERROR(VLOOKUP($A11,'CONCENTRADO DE CLAVES'!$G$10:$AU$732,K$8,FALSE),"")</f>
        <v>E</v>
      </c>
      <c r="L11" s="16" t="str">
        <f>IFERROR(VLOOKUP($A11,'CONCENTRADO DE CLAVES'!$G$10:$AU$732,L$8,FALSE),"")</f>
        <v>148</v>
      </c>
      <c r="M11" s="16" t="str">
        <f>IFERROR(VLOOKUP($A11,'CONCENTRADO DE CLAVES'!$G$10:$AU$732,M$8,FALSE),"")</f>
        <v>03</v>
      </c>
      <c r="N11" s="16" t="str">
        <f>IFERROR(VLOOKUP($A11,'CONCENTRADO DE CLAVES'!$G$10:$AU$732,N$8,FALSE),"")</f>
        <v>4153</v>
      </c>
      <c r="O11" s="16" t="str">
        <f>IFERROR(VLOOKUP($A11,'CONCENTRADO DE CLAVES'!$G$10:$AU$732,O$8,FALSE),"")</f>
        <v>00</v>
      </c>
      <c r="P11" s="16" t="str">
        <f>IFERROR(VLOOKUP($A11,'CONCENTRADO DE CLAVES'!$G$10:$AU$732,P$8,FALSE),"")</f>
        <v>5</v>
      </c>
      <c r="Q11" s="16" t="str">
        <f>IFERROR(VLOOKUP($A11,'CONCENTRADO DE CLAVES'!$G$10:$AU$732,Q$8,FALSE),"")</f>
        <v>01215</v>
      </c>
      <c r="R11" s="16" t="str">
        <f>IFERROR(VLOOKUP($A11,'CONCENTRADO DE CLAVES'!$G$10:$AU$732,R$8,FALSE),"")</f>
        <v>1</v>
      </c>
      <c r="S11" s="16" t="str">
        <f>IFERROR(VLOOKUP($A11,'CONCENTRADO DE CLAVES'!$G$10:$AU$732,S$8,FALSE),"")</f>
        <v>20</v>
      </c>
      <c r="T11" s="16" t="str">
        <f>IFERROR(VLOOKUP($A11,'CONCENTRADO DE CLAVES'!$G$10:$AU$732,T$8,FALSE),"")</f>
        <v>150</v>
      </c>
      <c r="U11" s="98" t="str">
        <f>IFERROR(VLOOKUP($A11,'CONCENTRADO DE CLAVES'!$G$10:$AU$732,U$8,FALSE),"")</f>
        <v>21121040090015025233E14803415300501215120150</v>
      </c>
      <c r="V11" s="31" t="str">
        <f>IFERROR(VLOOKUP($A11,'CONCENTRADO DE CLAVES'!$G$10:$AU$732,V$8,FALSE),"")</f>
        <v>CONALEP</v>
      </c>
      <c r="W11" s="13">
        <f>IFERROR(VLOOKUP($A11,'CONCENTRADO DE CLAVES'!$G$10:$AU$732,W$8,FALSE),"")</f>
        <v>0</v>
      </c>
      <c r="X11" s="13">
        <f>IFERROR(VLOOKUP($A11,'CONCENTRADO DE CLAVES'!$G$10:$AU$732,X$8,FALSE),"")</f>
        <v>368600.1</v>
      </c>
      <c r="Y11" s="13">
        <f>IFERROR(VLOOKUP($A11,'CONCENTRADO DE CLAVES'!$G$10:$AU$732,Y$8,FALSE),"")</f>
        <v>263285.7</v>
      </c>
      <c r="Z11" s="37">
        <f>IFERROR(VLOOKUP($A11,'CONCENTRADO DE CLAVES'!$G$10:$AU$732,Z$8,FALSE),"")</f>
        <v>631885.80000000005</v>
      </c>
      <c r="AA11" s="13">
        <f>IFERROR(VLOOKUP($A11,'CONCENTRADO DE CLAVES'!$G$10:$AU$732,AA$8,FALSE),"")</f>
        <v>263285.7</v>
      </c>
      <c r="AB11" s="13">
        <f>IFERROR(VLOOKUP($A11,'CONCENTRADO DE CLAVES'!$G$10:$AU$732,AB$8,FALSE),"")</f>
        <v>263285.7</v>
      </c>
      <c r="AC11" s="13">
        <f>IFERROR(VLOOKUP($A11,'CONCENTRADO DE CLAVES'!$G$10:$AU$732,AC$8,FALSE),"")</f>
        <v>263285.7</v>
      </c>
      <c r="AD11" s="37">
        <f>IFERROR(VLOOKUP($A11,'CONCENTRADO DE CLAVES'!$G$10:$AU$732,AD$8,FALSE),"")</f>
        <v>789857.10000000009</v>
      </c>
      <c r="AE11" s="13">
        <f>IFERROR(VLOOKUP($A11,'CONCENTRADO DE CLAVES'!$G$10:$AU$732,AE$8,FALSE),"")</f>
        <v>263285.7</v>
      </c>
      <c r="AF11" s="13">
        <f>IFERROR(VLOOKUP($A11,'CONCENTRADO DE CLAVES'!$G$10:$AU$732,AF$8,FALSE),"")</f>
        <v>262215.24</v>
      </c>
      <c r="AG11" s="13">
        <f>IFERROR(VLOOKUP($A11,'CONCENTRADO DE CLAVES'!$G$10:$AU$732,AG$8,FALSE),"")</f>
        <v>263285.7</v>
      </c>
      <c r="AH11" s="37">
        <f>IFERROR(VLOOKUP($A11,'CONCENTRADO DE CLAVES'!$G$10:$AU$732,AH$8,FALSE),"")</f>
        <v>788786.6399999999</v>
      </c>
      <c r="AI11" s="13">
        <f>IFERROR(VLOOKUP($A11,'CONCENTRADO DE CLAVES'!$G$10:$AU$732,AI$8,FALSE),"")</f>
        <v>263285.7</v>
      </c>
      <c r="AJ11" s="13">
        <f>IFERROR(VLOOKUP($A11,'CONCENTRADO DE CLAVES'!$G$10:$AU$732,AJ$8,FALSE),"")</f>
        <v>445028.79</v>
      </c>
      <c r="AK11" s="13">
        <f>IFERROR(VLOOKUP($A11,'CONCENTRADO DE CLAVES'!$G$10:$AU$732,AK$8,FALSE),"")</f>
        <v>602999.30000000005</v>
      </c>
      <c r="AL11" s="37">
        <f>IFERROR(VLOOKUP($A11,'CONCENTRADO DE CLAVES'!$G$10:$AU$732,AL$8,FALSE),"")</f>
        <v>1311313.79</v>
      </c>
      <c r="AM11" s="69">
        <f>IFERROR(VLOOKUP($A11,'CONCENTRADO DE CLAVES'!$G$10:$AU$732,AM$8,FALSE),"")</f>
        <v>3521843.33</v>
      </c>
    </row>
    <row r="12" spans="1:46" x14ac:dyDescent="0.25">
      <c r="A12" s="15">
        <v>3</v>
      </c>
      <c r="B12" s="16" t="str">
        <f>IFERROR(VLOOKUP($A12,'CONCENTRADO DE CLAVES'!$G$10:$AU$732,B$8,FALSE),"")</f>
        <v>21121</v>
      </c>
      <c r="C12" s="16" t="str">
        <f>IFERROR(VLOOKUP($A12,'CONCENTRADO DE CLAVES'!$G$10:$AU$732,C$8,FALSE),"")</f>
        <v>04</v>
      </c>
      <c r="D12" s="16" t="str">
        <f>IFERROR(VLOOKUP($A12,'CONCENTRADO DE CLAVES'!$G$10:$AU$732,D$8,FALSE),"")</f>
        <v>009</v>
      </c>
      <c r="E12" s="16" t="str">
        <f>IFERROR(VLOOKUP($A12,'CONCENTRADO DE CLAVES'!$G$10:$AU$732,E$8,FALSE),"")</f>
        <v>00150</v>
      </c>
      <c r="F12" s="16" t="str">
        <f>IFERROR(VLOOKUP($A12,'CONCENTRADO DE CLAVES'!$G$10:$AU$732,F$8,FALSE),"")</f>
        <v>2</v>
      </c>
      <c r="G12" s="16" t="str">
        <f>IFERROR(VLOOKUP($A12,'CONCENTRADO DE CLAVES'!$G$10:$AU$732,G$8,FALSE),"")</f>
        <v>5</v>
      </c>
      <c r="H12" s="16" t="str">
        <f>IFERROR(VLOOKUP($A12,'CONCENTRADO DE CLAVES'!$G$10:$AU$732,H$8,FALSE),"")</f>
        <v>2</v>
      </c>
      <c r="I12" s="16" t="str">
        <f>IFERROR(VLOOKUP($A12,'CONCENTRADO DE CLAVES'!$G$10:$AU$732,I$8,FALSE),"")</f>
        <v>3</v>
      </c>
      <c r="J12" s="16" t="str">
        <f>IFERROR(VLOOKUP($A12,'CONCENTRADO DE CLAVES'!$G$10:$AU$732,J$8,FALSE),"")</f>
        <v>3</v>
      </c>
      <c r="K12" s="16" t="str">
        <f>IFERROR(VLOOKUP($A12,'CONCENTRADO DE CLAVES'!$G$10:$AU$732,K$8,FALSE),"")</f>
        <v>E</v>
      </c>
      <c r="L12" s="16" t="str">
        <f>IFERROR(VLOOKUP($A12,'CONCENTRADO DE CLAVES'!$G$10:$AU$732,L$8,FALSE),"")</f>
        <v>148</v>
      </c>
      <c r="M12" s="16" t="str">
        <f>IFERROR(VLOOKUP($A12,'CONCENTRADO DE CLAVES'!$G$10:$AU$732,M$8,FALSE),"")</f>
        <v>02</v>
      </c>
      <c r="N12" s="16" t="str">
        <f>IFERROR(VLOOKUP($A12,'CONCENTRADO DE CLAVES'!$G$10:$AU$732,N$8,FALSE),"")</f>
        <v>4153</v>
      </c>
      <c r="O12" s="16" t="str">
        <f>IFERROR(VLOOKUP($A12,'CONCENTRADO DE CLAVES'!$G$10:$AU$732,O$8,FALSE),"")</f>
        <v>00</v>
      </c>
      <c r="P12" s="16" t="str">
        <f>IFERROR(VLOOKUP($A12,'CONCENTRADO DE CLAVES'!$G$10:$AU$732,P$8,FALSE),"")</f>
        <v>5</v>
      </c>
      <c r="Q12" s="16" t="str">
        <f>IFERROR(VLOOKUP($A12,'CONCENTRADO DE CLAVES'!$G$10:$AU$732,Q$8,FALSE),"")</f>
        <v>01215</v>
      </c>
      <c r="R12" s="16" t="str">
        <f>IFERROR(VLOOKUP($A12,'CONCENTRADO DE CLAVES'!$G$10:$AU$732,R$8,FALSE),"")</f>
        <v>1</v>
      </c>
      <c r="S12" s="16" t="str">
        <f>IFERROR(VLOOKUP($A12,'CONCENTRADO DE CLAVES'!$G$10:$AU$732,S$8,FALSE),"")</f>
        <v>20</v>
      </c>
      <c r="T12" s="16" t="str">
        <f>IFERROR(VLOOKUP($A12,'CONCENTRADO DE CLAVES'!$G$10:$AU$732,T$8,FALSE),"")</f>
        <v>150</v>
      </c>
      <c r="U12" s="98" t="str">
        <f>IFERROR(VLOOKUP($A12,'CONCENTRADO DE CLAVES'!$G$10:$AU$732,U$8,FALSE),"")</f>
        <v>21121040090015025233E14802415300501215120150</v>
      </c>
      <c r="V12" s="31" t="str">
        <f>IFERROR(VLOOKUP($A12,'CONCENTRADO DE CLAVES'!$G$10:$AU$732,V$8,FALSE),"")</f>
        <v>CONALEP</v>
      </c>
      <c r="W12" s="13">
        <f>IFERROR(VLOOKUP($A12,'CONCENTRADO DE CLAVES'!$G$10:$AU$732,W$8,FALSE),"")</f>
        <v>0</v>
      </c>
      <c r="X12" s="13">
        <f>IFERROR(VLOOKUP($A12,'CONCENTRADO DE CLAVES'!$G$10:$AU$732,X$8,FALSE),"")</f>
        <v>122866.7</v>
      </c>
      <c r="Y12" s="13">
        <f>IFERROR(VLOOKUP($A12,'CONCENTRADO DE CLAVES'!$G$10:$AU$732,Y$8,FALSE),"")</f>
        <v>87761.9</v>
      </c>
      <c r="Z12" s="37">
        <f>IFERROR(VLOOKUP($A12,'CONCENTRADO DE CLAVES'!$G$10:$AU$732,Z$8,FALSE),"")</f>
        <v>210628.59999999998</v>
      </c>
      <c r="AA12" s="13">
        <f>IFERROR(VLOOKUP($A12,'CONCENTRADO DE CLAVES'!$G$10:$AU$732,AA$8,FALSE),"")</f>
        <v>87761.9</v>
      </c>
      <c r="AB12" s="13">
        <f>IFERROR(VLOOKUP($A12,'CONCENTRADO DE CLAVES'!$G$10:$AU$732,AB$8,FALSE),"")</f>
        <v>87761.9</v>
      </c>
      <c r="AC12" s="13">
        <f>IFERROR(VLOOKUP($A12,'CONCENTRADO DE CLAVES'!$G$10:$AU$732,AC$8,FALSE),"")</f>
        <v>87761.9</v>
      </c>
      <c r="AD12" s="37">
        <f>IFERROR(VLOOKUP($A12,'CONCENTRADO DE CLAVES'!$G$10:$AU$732,AD$8,FALSE),"")</f>
        <v>263285.69999999995</v>
      </c>
      <c r="AE12" s="13">
        <f>IFERROR(VLOOKUP($A12,'CONCENTRADO DE CLAVES'!$G$10:$AU$732,AE$8,FALSE),"")</f>
        <v>87761.9</v>
      </c>
      <c r="AF12" s="13">
        <f>IFERROR(VLOOKUP($A12,'CONCENTRADO DE CLAVES'!$G$10:$AU$732,AF$8,FALSE),"")</f>
        <v>87405.08</v>
      </c>
      <c r="AG12" s="13">
        <f>IFERROR(VLOOKUP($A12,'CONCENTRADO DE CLAVES'!$G$10:$AU$732,AG$8,FALSE),"")</f>
        <v>87761.9</v>
      </c>
      <c r="AH12" s="37">
        <f>IFERROR(VLOOKUP($A12,'CONCENTRADO DE CLAVES'!$G$10:$AU$732,AH$8,FALSE),"")</f>
        <v>262928.88</v>
      </c>
      <c r="AI12" s="13">
        <f>IFERROR(VLOOKUP($A12,'CONCENTRADO DE CLAVES'!$G$10:$AU$732,AI$8,FALSE),"")</f>
        <v>87761.9</v>
      </c>
      <c r="AJ12" s="13">
        <f>IFERROR(VLOOKUP($A12,'CONCENTRADO DE CLAVES'!$G$10:$AU$732,AJ$8,FALSE),"")</f>
        <v>61799.34</v>
      </c>
      <c r="AK12" s="13">
        <f>IFERROR(VLOOKUP($A12,'CONCENTRADO DE CLAVES'!$G$10:$AU$732,AK$8,FALSE),"")</f>
        <v>114455.81</v>
      </c>
      <c r="AL12" s="37">
        <f>IFERROR(VLOOKUP($A12,'CONCENTRADO DE CLAVES'!$G$10:$AU$732,AL$8,FALSE),"")</f>
        <v>264017.05</v>
      </c>
      <c r="AM12" s="69">
        <f>IFERROR(VLOOKUP($A12,'CONCENTRADO DE CLAVES'!$G$10:$AU$732,AM$8,FALSE),"")</f>
        <v>1000860.2299999999</v>
      </c>
    </row>
    <row r="13" spans="1:46" x14ac:dyDescent="0.25">
      <c r="A13" s="15">
        <v>4</v>
      </c>
      <c r="B13" s="16" t="str">
        <f>IFERROR(VLOOKUP($A13,'CONCENTRADO DE CLAVES'!$G$10:$AU$732,B$8,FALSE),"")</f>
        <v>21121</v>
      </c>
      <c r="C13" s="16" t="str">
        <f>IFERROR(VLOOKUP($A13,'CONCENTRADO DE CLAVES'!$G$10:$AU$732,C$8,FALSE),"")</f>
        <v>04</v>
      </c>
      <c r="D13" s="16" t="str">
        <f>IFERROR(VLOOKUP($A13,'CONCENTRADO DE CLAVES'!$G$10:$AU$732,D$8,FALSE),"")</f>
        <v>009</v>
      </c>
      <c r="E13" s="16" t="str">
        <f>IFERROR(VLOOKUP($A13,'CONCENTRADO DE CLAVES'!$G$10:$AU$732,E$8,FALSE),"")</f>
        <v>00150</v>
      </c>
      <c r="F13" s="16" t="str">
        <f>IFERROR(VLOOKUP($A13,'CONCENTRADO DE CLAVES'!$G$10:$AU$732,F$8,FALSE),"")</f>
        <v>2</v>
      </c>
      <c r="G13" s="16" t="str">
        <f>IFERROR(VLOOKUP($A13,'CONCENTRADO DE CLAVES'!$G$10:$AU$732,G$8,FALSE),"")</f>
        <v>5</v>
      </c>
      <c r="H13" s="16" t="str">
        <f>IFERROR(VLOOKUP($A13,'CONCENTRADO DE CLAVES'!$G$10:$AU$732,H$8,FALSE),"")</f>
        <v>2</v>
      </c>
      <c r="I13" s="16" t="str">
        <f>IFERROR(VLOOKUP($A13,'CONCENTRADO DE CLAVES'!$G$10:$AU$732,I$8,FALSE),"")</f>
        <v>3</v>
      </c>
      <c r="J13" s="16" t="str">
        <f>IFERROR(VLOOKUP($A13,'CONCENTRADO DE CLAVES'!$G$10:$AU$732,J$8,FALSE),"")</f>
        <v>3</v>
      </c>
      <c r="K13" s="16" t="str">
        <f>IFERROR(VLOOKUP($A13,'CONCENTRADO DE CLAVES'!$G$10:$AU$732,K$8,FALSE),"")</f>
        <v>E</v>
      </c>
      <c r="L13" s="16" t="str">
        <f>IFERROR(VLOOKUP($A13,'CONCENTRADO DE CLAVES'!$G$10:$AU$732,L$8,FALSE),"")</f>
        <v>148</v>
      </c>
      <c r="M13" s="16" t="str">
        <f>IFERROR(VLOOKUP($A13,'CONCENTRADO DE CLAVES'!$G$10:$AU$732,M$8,FALSE),"")</f>
        <v>01</v>
      </c>
      <c r="N13" s="16" t="str">
        <f>IFERROR(VLOOKUP($A13,'CONCENTRADO DE CLAVES'!$G$10:$AU$732,N$8,FALSE),"")</f>
        <v>4153</v>
      </c>
      <c r="O13" s="16" t="str">
        <f>IFERROR(VLOOKUP($A13,'CONCENTRADO DE CLAVES'!$G$10:$AU$732,O$8,FALSE),"")</f>
        <v>00</v>
      </c>
      <c r="P13" s="16" t="str">
        <f>IFERROR(VLOOKUP($A13,'CONCENTRADO DE CLAVES'!$G$10:$AU$732,P$8,FALSE),"")</f>
        <v>5</v>
      </c>
      <c r="Q13" s="16" t="str">
        <f>IFERROR(VLOOKUP($A13,'CONCENTRADO DE CLAVES'!$G$10:$AU$732,Q$8,FALSE),"")</f>
        <v>01215</v>
      </c>
      <c r="R13" s="16" t="str">
        <f>IFERROR(VLOOKUP($A13,'CONCENTRADO DE CLAVES'!$G$10:$AU$732,R$8,FALSE),"")</f>
        <v>1</v>
      </c>
      <c r="S13" s="16" t="str">
        <f>IFERROR(VLOOKUP($A13,'CONCENTRADO DE CLAVES'!$G$10:$AU$732,S$8,FALSE),"")</f>
        <v>20</v>
      </c>
      <c r="T13" s="16" t="str">
        <f>IFERROR(VLOOKUP($A13,'CONCENTRADO DE CLAVES'!$G$10:$AU$732,T$8,FALSE),"")</f>
        <v>150</v>
      </c>
      <c r="U13" s="98" t="str">
        <f>IFERROR(VLOOKUP($A13,'CONCENTRADO DE CLAVES'!$G$10:$AU$732,U$8,FALSE),"")</f>
        <v>21121040090015025233E14801415300501215120150</v>
      </c>
      <c r="V13" s="31" t="str">
        <f>IFERROR(VLOOKUP($A13,'CONCENTRADO DE CLAVES'!$G$10:$AU$732,V$8,FALSE),"")</f>
        <v>CONALEP</v>
      </c>
      <c r="W13" s="13">
        <f>IFERROR(VLOOKUP($A13,'CONCENTRADO DE CLAVES'!$G$10:$AU$732,W$8,FALSE),"")</f>
        <v>0</v>
      </c>
      <c r="X13" s="13">
        <f>IFERROR(VLOOKUP($A13,'CONCENTRADO DE CLAVES'!$G$10:$AU$732,X$8,FALSE),"")</f>
        <v>245733.4</v>
      </c>
      <c r="Y13" s="13">
        <f>IFERROR(VLOOKUP($A13,'CONCENTRADO DE CLAVES'!$G$10:$AU$732,Y$8,FALSE),"")</f>
        <v>175523.8</v>
      </c>
      <c r="Z13" s="37">
        <f>IFERROR(VLOOKUP($A13,'CONCENTRADO DE CLAVES'!$G$10:$AU$732,Z$8,FALSE),"")</f>
        <v>421257.19999999995</v>
      </c>
      <c r="AA13" s="13">
        <f>IFERROR(VLOOKUP($A13,'CONCENTRADO DE CLAVES'!$G$10:$AU$732,AA$8,FALSE),"")</f>
        <v>175523.8</v>
      </c>
      <c r="AB13" s="13">
        <f>IFERROR(VLOOKUP($A13,'CONCENTRADO DE CLAVES'!$G$10:$AU$732,AB$8,FALSE),"")</f>
        <v>175523.8</v>
      </c>
      <c r="AC13" s="13">
        <f>IFERROR(VLOOKUP($A13,'CONCENTRADO DE CLAVES'!$G$10:$AU$732,AC$8,FALSE),"")</f>
        <v>175523.8</v>
      </c>
      <c r="AD13" s="37">
        <f>IFERROR(VLOOKUP($A13,'CONCENTRADO DE CLAVES'!$G$10:$AU$732,AD$8,FALSE),"")</f>
        <v>526571.39999999991</v>
      </c>
      <c r="AE13" s="13">
        <f>IFERROR(VLOOKUP($A13,'CONCENTRADO DE CLAVES'!$G$10:$AU$732,AE$8,FALSE),"")</f>
        <v>175523.8</v>
      </c>
      <c r="AF13" s="13">
        <f>IFERROR(VLOOKUP($A13,'CONCENTRADO DE CLAVES'!$G$10:$AU$732,AF$8,FALSE),"")</f>
        <v>174810.16</v>
      </c>
      <c r="AG13" s="13">
        <f>IFERROR(VLOOKUP($A13,'CONCENTRADO DE CLAVES'!$G$10:$AU$732,AG$8,FALSE),"")</f>
        <v>175523.8</v>
      </c>
      <c r="AH13" s="37">
        <f>IFERROR(VLOOKUP($A13,'CONCENTRADO DE CLAVES'!$G$10:$AU$732,AH$8,FALSE),"")</f>
        <v>525857.76</v>
      </c>
      <c r="AI13" s="13">
        <f>IFERROR(VLOOKUP($A13,'CONCENTRADO DE CLAVES'!$G$10:$AU$732,AI$8,FALSE),"")</f>
        <v>175523.8</v>
      </c>
      <c r="AJ13" s="13">
        <f>IFERROR(VLOOKUP($A13,'CONCENTRADO DE CLAVES'!$G$10:$AU$732,AJ$8,FALSE),"")</f>
        <v>123597.78</v>
      </c>
      <c r="AK13" s="13">
        <f>IFERROR(VLOOKUP($A13,'CONCENTRADO DE CLAVES'!$G$10:$AU$732,AK$8,FALSE),"")</f>
        <v>228911.63</v>
      </c>
      <c r="AL13" s="37">
        <f>IFERROR(VLOOKUP($A13,'CONCENTRADO DE CLAVES'!$G$10:$AU$732,AL$8,FALSE),"")</f>
        <v>528033.21</v>
      </c>
      <c r="AM13" s="69">
        <f>IFERROR(VLOOKUP($A13,'CONCENTRADO DE CLAVES'!$G$10:$AU$732,AM$8,FALSE),"")</f>
        <v>2001719.5699999998</v>
      </c>
    </row>
    <row r="14" spans="1:46" x14ac:dyDescent="0.25">
      <c r="A14" s="15">
        <v>5</v>
      </c>
      <c r="B14" s="16" t="str">
        <f>IFERROR(VLOOKUP($A14,'CONCENTRADO DE CLAVES'!$G$10:$AU$732,B$8,FALSE),"")</f>
        <v>21121</v>
      </c>
      <c r="C14" s="16" t="str">
        <f>IFERROR(VLOOKUP($A14,'CONCENTRADO DE CLAVES'!$G$10:$AU$732,C$8,FALSE),"")</f>
        <v>04</v>
      </c>
      <c r="D14" s="16" t="str">
        <f>IFERROR(VLOOKUP($A14,'CONCENTRADO DE CLAVES'!$G$10:$AU$732,D$8,FALSE),"")</f>
        <v>010</v>
      </c>
      <c r="E14" s="16" t="str">
        <f>IFERROR(VLOOKUP($A14,'CONCENTRADO DE CLAVES'!$G$10:$AU$732,E$8,FALSE),"")</f>
        <v>00151</v>
      </c>
      <c r="F14" s="16" t="str">
        <f>IFERROR(VLOOKUP($A14,'CONCENTRADO DE CLAVES'!$G$10:$AU$732,F$8,FALSE),"")</f>
        <v>2</v>
      </c>
      <c r="G14" s="16" t="str">
        <f>IFERROR(VLOOKUP($A14,'CONCENTRADO DE CLAVES'!$G$10:$AU$732,G$8,FALSE),"")</f>
        <v>5</v>
      </c>
      <c r="H14" s="16" t="str">
        <f>IFERROR(VLOOKUP($A14,'CONCENTRADO DE CLAVES'!$G$10:$AU$732,H$8,FALSE),"")</f>
        <v>2</v>
      </c>
      <c r="I14" s="16" t="str">
        <f>IFERROR(VLOOKUP($A14,'CONCENTRADO DE CLAVES'!$G$10:$AU$732,I$8,FALSE),"")</f>
        <v>3</v>
      </c>
      <c r="J14" s="16" t="str">
        <f>IFERROR(VLOOKUP($A14,'CONCENTRADO DE CLAVES'!$G$10:$AU$732,J$8,FALSE),"")</f>
        <v>3</v>
      </c>
      <c r="K14" s="16" t="str">
        <f>IFERROR(VLOOKUP($A14,'CONCENTRADO DE CLAVES'!$G$10:$AU$732,K$8,FALSE),"")</f>
        <v>E</v>
      </c>
      <c r="L14" s="16" t="str">
        <f>IFERROR(VLOOKUP($A14,'CONCENTRADO DE CLAVES'!$G$10:$AU$732,L$8,FALSE),"")</f>
        <v>149</v>
      </c>
      <c r="M14" s="16" t="str">
        <f>IFERROR(VLOOKUP($A14,'CONCENTRADO DE CLAVES'!$G$10:$AU$732,M$8,FALSE),"")</f>
        <v>09</v>
      </c>
      <c r="N14" s="16" t="str">
        <f>IFERROR(VLOOKUP($A14,'CONCENTRADO DE CLAVES'!$G$10:$AU$732,N$8,FALSE),"")</f>
        <v>4153</v>
      </c>
      <c r="O14" s="16" t="str">
        <f>IFERROR(VLOOKUP($A14,'CONCENTRADO DE CLAVES'!$G$10:$AU$732,O$8,FALSE),"")</f>
        <v>00</v>
      </c>
      <c r="P14" s="16" t="str">
        <f>IFERROR(VLOOKUP($A14,'CONCENTRADO DE CLAVES'!$G$10:$AU$732,P$8,FALSE),"")</f>
        <v>1</v>
      </c>
      <c r="Q14" s="16" t="str">
        <f>IFERROR(VLOOKUP($A14,'CONCENTRADO DE CLAVES'!$G$10:$AU$732,Q$8,FALSE),"")</f>
        <v>00100</v>
      </c>
      <c r="R14" s="16" t="str">
        <f>IFERROR(VLOOKUP($A14,'CONCENTRADO DE CLAVES'!$G$10:$AU$732,R$8,FALSE),"")</f>
        <v>1</v>
      </c>
      <c r="S14" s="16" t="str">
        <f>IFERROR(VLOOKUP($A14,'CONCENTRADO DE CLAVES'!$G$10:$AU$732,S$8,FALSE),"")</f>
        <v>20</v>
      </c>
      <c r="T14" s="16" t="str">
        <f>IFERROR(VLOOKUP($A14,'CONCENTRADO DE CLAVES'!$G$10:$AU$732,T$8,FALSE),"")</f>
        <v>150</v>
      </c>
      <c r="U14" s="98" t="str">
        <f>IFERROR(VLOOKUP($A14,'CONCENTRADO DE CLAVES'!$G$10:$AU$732,U$8,FALSE),"")</f>
        <v>21121040100015125233E14909415300100100120150</v>
      </c>
      <c r="V14" s="31" t="str">
        <f>IFERROR(VLOOKUP($A14,'CONCENTRADO DE CLAVES'!$G$10:$AU$732,V$8,FALSE),"")</f>
        <v>CECYTEJ</v>
      </c>
      <c r="W14" s="13">
        <f>IFERROR(VLOOKUP($A14,'CONCENTRADO DE CLAVES'!$G$10:$AU$732,W$8,FALSE),"")</f>
        <v>0</v>
      </c>
      <c r="X14" s="13">
        <f>IFERROR(VLOOKUP($A14,'CONCENTRADO DE CLAVES'!$G$10:$AU$732,X$8,FALSE),"")</f>
        <v>0</v>
      </c>
      <c r="Y14" s="13">
        <f>IFERROR(VLOOKUP($A14,'CONCENTRADO DE CLAVES'!$G$10:$AU$732,Y$8,FALSE),"")</f>
        <v>0</v>
      </c>
      <c r="Z14" s="37">
        <f>IFERROR(VLOOKUP($A14,'CONCENTRADO DE CLAVES'!$G$10:$AU$732,Z$8,FALSE),"")</f>
        <v>0</v>
      </c>
      <c r="AA14" s="13">
        <f>IFERROR(VLOOKUP($A14,'CONCENTRADO DE CLAVES'!$G$10:$AU$732,AA$8,FALSE),"")</f>
        <v>0</v>
      </c>
      <c r="AB14" s="13">
        <f>IFERROR(VLOOKUP($A14,'CONCENTRADO DE CLAVES'!$G$10:$AU$732,AB$8,FALSE),"")</f>
        <v>13008.56</v>
      </c>
      <c r="AC14" s="13">
        <f>IFERROR(VLOOKUP($A14,'CONCENTRADO DE CLAVES'!$G$10:$AU$732,AC$8,FALSE),"")</f>
        <v>26794.560000000001</v>
      </c>
      <c r="AD14" s="37">
        <f>IFERROR(VLOOKUP($A14,'CONCENTRADO DE CLAVES'!$G$10:$AU$732,AD$8,FALSE),"")</f>
        <v>39803.120000000003</v>
      </c>
      <c r="AE14" s="13">
        <f>IFERROR(VLOOKUP($A14,'CONCENTRADO DE CLAVES'!$G$10:$AU$732,AE$8,FALSE),"")</f>
        <v>15134.8</v>
      </c>
      <c r="AF14" s="13">
        <f>IFERROR(VLOOKUP($A14,'CONCENTRADO DE CLAVES'!$G$10:$AU$732,AF$8,FALSE),"")</f>
        <v>5617.44</v>
      </c>
      <c r="AG14" s="13">
        <f>IFERROR(VLOOKUP($A14,'CONCENTRADO DE CLAVES'!$G$10:$AU$732,AG$8,FALSE),"")</f>
        <v>0</v>
      </c>
      <c r="AH14" s="37">
        <f>IFERROR(VLOOKUP($A14,'CONCENTRADO DE CLAVES'!$G$10:$AU$732,AH$8,FALSE),"")</f>
        <v>20752.239999999998</v>
      </c>
      <c r="AI14" s="13">
        <f>IFERROR(VLOOKUP($A14,'CONCENTRADO DE CLAVES'!$G$10:$AU$732,AI$8,FALSE),"")</f>
        <v>0</v>
      </c>
      <c r="AJ14" s="13">
        <f>IFERROR(VLOOKUP($A14,'CONCENTRADO DE CLAVES'!$G$10:$AU$732,AJ$8,FALSE),"")</f>
        <v>0</v>
      </c>
      <c r="AK14" s="13">
        <f>IFERROR(VLOOKUP($A14,'CONCENTRADO DE CLAVES'!$G$10:$AU$732,AK$8,FALSE),"")</f>
        <v>0</v>
      </c>
      <c r="AL14" s="37">
        <f>IFERROR(VLOOKUP($A14,'CONCENTRADO DE CLAVES'!$G$10:$AU$732,AL$8,FALSE),"")</f>
        <v>0</v>
      </c>
      <c r="AM14" s="69">
        <f>IFERROR(VLOOKUP($A14,'CONCENTRADO DE CLAVES'!$G$10:$AU$732,AM$8,FALSE),"")</f>
        <v>60555.360000000001</v>
      </c>
    </row>
    <row r="15" spans="1:46" x14ac:dyDescent="0.25">
      <c r="A15" s="15">
        <v>6</v>
      </c>
      <c r="B15" s="16" t="str">
        <f>IFERROR(VLOOKUP($A15,'CONCENTRADO DE CLAVES'!$G$10:$AU$732,B$8,FALSE),"")</f>
        <v>21121</v>
      </c>
      <c r="C15" s="16" t="str">
        <f>IFERROR(VLOOKUP($A15,'CONCENTRADO DE CLAVES'!$G$10:$AU$732,C$8,FALSE),"")</f>
        <v>04</v>
      </c>
      <c r="D15" s="16" t="str">
        <f>IFERROR(VLOOKUP($A15,'CONCENTRADO DE CLAVES'!$G$10:$AU$732,D$8,FALSE),"")</f>
        <v>010</v>
      </c>
      <c r="E15" s="16" t="str">
        <f>IFERROR(VLOOKUP($A15,'CONCENTRADO DE CLAVES'!$G$10:$AU$732,E$8,FALSE),"")</f>
        <v>00151</v>
      </c>
      <c r="F15" s="16" t="str">
        <f>IFERROR(VLOOKUP($A15,'CONCENTRADO DE CLAVES'!$G$10:$AU$732,F$8,FALSE),"")</f>
        <v>2</v>
      </c>
      <c r="G15" s="16" t="str">
        <f>IFERROR(VLOOKUP($A15,'CONCENTRADO DE CLAVES'!$G$10:$AU$732,G$8,FALSE),"")</f>
        <v>5</v>
      </c>
      <c r="H15" s="16" t="str">
        <f>IFERROR(VLOOKUP($A15,'CONCENTRADO DE CLAVES'!$G$10:$AU$732,H$8,FALSE),"")</f>
        <v>2</v>
      </c>
      <c r="I15" s="16" t="str">
        <f>IFERROR(VLOOKUP($A15,'CONCENTRADO DE CLAVES'!$G$10:$AU$732,I$8,FALSE),"")</f>
        <v>3</v>
      </c>
      <c r="J15" s="16" t="str">
        <f>IFERROR(VLOOKUP($A15,'CONCENTRADO DE CLAVES'!$G$10:$AU$732,J$8,FALSE),"")</f>
        <v>3</v>
      </c>
      <c r="K15" s="16" t="str">
        <f>IFERROR(VLOOKUP($A15,'CONCENTRADO DE CLAVES'!$G$10:$AU$732,K$8,FALSE),"")</f>
        <v>E</v>
      </c>
      <c r="L15" s="16" t="str">
        <f>IFERROR(VLOOKUP($A15,'CONCENTRADO DE CLAVES'!$G$10:$AU$732,L$8,FALSE),"")</f>
        <v>149</v>
      </c>
      <c r="M15" s="16" t="str">
        <f>IFERROR(VLOOKUP($A15,'CONCENTRADO DE CLAVES'!$G$10:$AU$732,M$8,FALSE),"")</f>
        <v>08</v>
      </c>
      <c r="N15" s="16" t="str">
        <f>IFERROR(VLOOKUP($A15,'CONCENTRADO DE CLAVES'!$G$10:$AU$732,N$8,FALSE),"")</f>
        <v>4153</v>
      </c>
      <c r="O15" s="16" t="str">
        <f>IFERROR(VLOOKUP($A15,'CONCENTRADO DE CLAVES'!$G$10:$AU$732,O$8,FALSE),"")</f>
        <v>00</v>
      </c>
      <c r="P15" s="16" t="str">
        <f>IFERROR(VLOOKUP($A15,'CONCENTRADO DE CLAVES'!$G$10:$AU$732,P$8,FALSE),"")</f>
        <v>1</v>
      </c>
      <c r="Q15" s="16" t="str">
        <f>IFERROR(VLOOKUP($A15,'CONCENTRADO DE CLAVES'!$G$10:$AU$732,Q$8,FALSE),"")</f>
        <v>00100</v>
      </c>
      <c r="R15" s="16" t="str">
        <f>IFERROR(VLOOKUP($A15,'CONCENTRADO DE CLAVES'!$G$10:$AU$732,R$8,FALSE),"")</f>
        <v>1</v>
      </c>
      <c r="S15" s="16" t="str">
        <f>IFERROR(VLOOKUP($A15,'CONCENTRADO DE CLAVES'!$G$10:$AU$732,S$8,FALSE),"")</f>
        <v>20</v>
      </c>
      <c r="T15" s="16" t="str">
        <f>IFERROR(VLOOKUP($A15,'CONCENTRADO DE CLAVES'!$G$10:$AU$732,T$8,FALSE),"")</f>
        <v>150</v>
      </c>
      <c r="U15" s="98" t="str">
        <f>IFERROR(VLOOKUP($A15,'CONCENTRADO DE CLAVES'!$G$10:$AU$732,U$8,FALSE),"")</f>
        <v>21121040100015125233E14908415300100100120150</v>
      </c>
      <c r="V15" s="31" t="str">
        <f>IFERROR(VLOOKUP($A15,'CONCENTRADO DE CLAVES'!$G$10:$AU$732,V$8,FALSE),"")</f>
        <v>CECYTEJ</v>
      </c>
      <c r="W15" s="13">
        <f>IFERROR(VLOOKUP($A15,'CONCENTRADO DE CLAVES'!$G$10:$AU$732,W$8,FALSE),"")</f>
        <v>0</v>
      </c>
      <c r="X15" s="13">
        <f>IFERROR(VLOOKUP($A15,'CONCENTRADO DE CLAVES'!$G$10:$AU$732,X$8,FALSE),"")</f>
        <v>0</v>
      </c>
      <c r="Y15" s="13">
        <f>IFERROR(VLOOKUP($A15,'CONCENTRADO DE CLAVES'!$G$10:$AU$732,Y$8,FALSE),"")</f>
        <v>0</v>
      </c>
      <c r="Z15" s="37">
        <f>IFERROR(VLOOKUP($A15,'CONCENTRADO DE CLAVES'!$G$10:$AU$732,Z$8,FALSE),"")</f>
        <v>0</v>
      </c>
      <c r="AA15" s="13">
        <f>IFERROR(VLOOKUP($A15,'CONCENTRADO DE CLAVES'!$G$10:$AU$732,AA$8,FALSE),"")</f>
        <v>0</v>
      </c>
      <c r="AB15" s="13">
        <f>IFERROR(VLOOKUP($A15,'CONCENTRADO DE CLAVES'!$G$10:$AU$732,AB$8,FALSE),"")</f>
        <v>13008.56</v>
      </c>
      <c r="AC15" s="13">
        <f>IFERROR(VLOOKUP($A15,'CONCENTRADO DE CLAVES'!$G$10:$AU$732,AC$8,FALSE),"")</f>
        <v>26794.560000000001</v>
      </c>
      <c r="AD15" s="37">
        <f>IFERROR(VLOOKUP($A15,'CONCENTRADO DE CLAVES'!$G$10:$AU$732,AD$8,FALSE),"")</f>
        <v>39803.120000000003</v>
      </c>
      <c r="AE15" s="13">
        <f>IFERROR(VLOOKUP($A15,'CONCENTRADO DE CLAVES'!$G$10:$AU$732,AE$8,FALSE),"")</f>
        <v>15134.8</v>
      </c>
      <c r="AF15" s="13">
        <f>IFERROR(VLOOKUP($A15,'CONCENTRADO DE CLAVES'!$G$10:$AU$732,AF$8,FALSE),"")</f>
        <v>5617.44</v>
      </c>
      <c r="AG15" s="13">
        <f>IFERROR(VLOOKUP($A15,'CONCENTRADO DE CLAVES'!$G$10:$AU$732,AG$8,FALSE),"")</f>
        <v>0</v>
      </c>
      <c r="AH15" s="37">
        <f>IFERROR(VLOOKUP($A15,'CONCENTRADO DE CLAVES'!$G$10:$AU$732,AH$8,FALSE),"")</f>
        <v>20752.239999999998</v>
      </c>
      <c r="AI15" s="13">
        <f>IFERROR(VLOOKUP($A15,'CONCENTRADO DE CLAVES'!$G$10:$AU$732,AI$8,FALSE),"")</f>
        <v>0</v>
      </c>
      <c r="AJ15" s="13">
        <f>IFERROR(VLOOKUP($A15,'CONCENTRADO DE CLAVES'!$G$10:$AU$732,AJ$8,FALSE),"")</f>
        <v>0</v>
      </c>
      <c r="AK15" s="13">
        <f>IFERROR(VLOOKUP($A15,'CONCENTRADO DE CLAVES'!$G$10:$AU$732,AK$8,FALSE),"")</f>
        <v>0</v>
      </c>
      <c r="AL15" s="37">
        <f>IFERROR(VLOOKUP($A15,'CONCENTRADO DE CLAVES'!$G$10:$AU$732,AL$8,FALSE),"")</f>
        <v>0</v>
      </c>
      <c r="AM15" s="69">
        <f>IFERROR(VLOOKUP($A15,'CONCENTRADO DE CLAVES'!$G$10:$AU$732,AM$8,FALSE),"")</f>
        <v>60555.360000000001</v>
      </c>
    </row>
    <row r="16" spans="1:46" x14ac:dyDescent="0.25">
      <c r="A16" s="15">
        <v>7</v>
      </c>
      <c r="B16" s="16" t="str">
        <f>IFERROR(VLOOKUP($A16,'CONCENTRADO DE CLAVES'!$G$10:$AU$732,B$8,FALSE),"")</f>
        <v>21121</v>
      </c>
      <c r="C16" s="16" t="str">
        <f>IFERROR(VLOOKUP($A16,'CONCENTRADO DE CLAVES'!$G$10:$AU$732,C$8,FALSE),"")</f>
        <v>04</v>
      </c>
      <c r="D16" s="16" t="str">
        <f>IFERROR(VLOOKUP($A16,'CONCENTRADO DE CLAVES'!$G$10:$AU$732,D$8,FALSE),"")</f>
        <v>010</v>
      </c>
      <c r="E16" s="16" t="str">
        <f>IFERROR(VLOOKUP($A16,'CONCENTRADO DE CLAVES'!$G$10:$AU$732,E$8,FALSE),"")</f>
        <v>00151</v>
      </c>
      <c r="F16" s="16" t="str">
        <f>IFERROR(VLOOKUP($A16,'CONCENTRADO DE CLAVES'!$G$10:$AU$732,F$8,FALSE),"")</f>
        <v>2</v>
      </c>
      <c r="G16" s="16" t="str">
        <f>IFERROR(VLOOKUP($A16,'CONCENTRADO DE CLAVES'!$G$10:$AU$732,G$8,FALSE),"")</f>
        <v>5</v>
      </c>
      <c r="H16" s="16" t="str">
        <f>IFERROR(VLOOKUP($A16,'CONCENTRADO DE CLAVES'!$G$10:$AU$732,H$8,FALSE),"")</f>
        <v>2</v>
      </c>
      <c r="I16" s="16" t="str">
        <f>IFERROR(VLOOKUP($A16,'CONCENTRADO DE CLAVES'!$G$10:$AU$732,I$8,FALSE),"")</f>
        <v>3</v>
      </c>
      <c r="J16" s="16" t="str">
        <f>IFERROR(VLOOKUP($A16,'CONCENTRADO DE CLAVES'!$G$10:$AU$732,J$8,FALSE),"")</f>
        <v>3</v>
      </c>
      <c r="K16" s="16" t="str">
        <f>IFERROR(VLOOKUP($A16,'CONCENTRADO DE CLAVES'!$G$10:$AU$732,K$8,FALSE),"")</f>
        <v>E</v>
      </c>
      <c r="L16" s="16" t="str">
        <f>IFERROR(VLOOKUP($A16,'CONCENTRADO DE CLAVES'!$G$10:$AU$732,L$8,FALSE),"")</f>
        <v>149</v>
      </c>
      <c r="M16" s="16" t="str">
        <f>IFERROR(VLOOKUP($A16,'CONCENTRADO DE CLAVES'!$G$10:$AU$732,M$8,FALSE),"")</f>
        <v>07</v>
      </c>
      <c r="N16" s="16" t="str">
        <f>IFERROR(VLOOKUP($A16,'CONCENTRADO DE CLAVES'!$G$10:$AU$732,N$8,FALSE),"")</f>
        <v>4153</v>
      </c>
      <c r="O16" s="16" t="str">
        <f>IFERROR(VLOOKUP($A16,'CONCENTRADO DE CLAVES'!$G$10:$AU$732,O$8,FALSE),"")</f>
        <v>00</v>
      </c>
      <c r="P16" s="16" t="str">
        <f>IFERROR(VLOOKUP($A16,'CONCENTRADO DE CLAVES'!$G$10:$AU$732,P$8,FALSE),"")</f>
        <v>1</v>
      </c>
      <c r="Q16" s="16" t="str">
        <f>IFERROR(VLOOKUP($A16,'CONCENTRADO DE CLAVES'!$G$10:$AU$732,Q$8,FALSE),"")</f>
        <v>00100</v>
      </c>
      <c r="R16" s="16" t="str">
        <f>IFERROR(VLOOKUP($A16,'CONCENTRADO DE CLAVES'!$G$10:$AU$732,R$8,FALSE),"")</f>
        <v>1</v>
      </c>
      <c r="S16" s="16" t="str">
        <f>IFERROR(VLOOKUP($A16,'CONCENTRADO DE CLAVES'!$G$10:$AU$732,S$8,FALSE),"")</f>
        <v>20</v>
      </c>
      <c r="T16" s="16" t="str">
        <f>IFERROR(VLOOKUP($A16,'CONCENTRADO DE CLAVES'!$G$10:$AU$732,T$8,FALSE),"")</f>
        <v>150</v>
      </c>
      <c r="U16" s="98" t="str">
        <f>IFERROR(VLOOKUP($A16,'CONCENTRADO DE CLAVES'!$G$10:$AU$732,U$8,FALSE),"")</f>
        <v>21121040100015125233E14907415300100100120150</v>
      </c>
      <c r="V16" s="31" t="str">
        <f>IFERROR(VLOOKUP($A16,'CONCENTRADO DE CLAVES'!$G$10:$AU$732,V$8,FALSE),"")</f>
        <v>CECYTEJ</v>
      </c>
      <c r="W16" s="13">
        <f>IFERROR(VLOOKUP($A16,'CONCENTRADO DE CLAVES'!$G$10:$AU$732,W$8,FALSE),"")</f>
        <v>0</v>
      </c>
      <c r="X16" s="13">
        <f>IFERROR(VLOOKUP($A16,'CONCENTRADO DE CLAVES'!$G$10:$AU$732,X$8,FALSE),"")</f>
        <v>0</v>
      </c>
      <c r="Y16" s="13">
        <f>IFERROR(VLOOKUP($A16,'CONCENTRADO DE CLAVES'!$G$10:$AU$732,Y$8,FALSE),"")</f>
        <v>0</v>
      </c>
      <c r="Z16" s="37">
        <f>IFERROR(VLOOKUP($A16,'CONCENTRADO DE CLAVES'!$G$10:$AU$732,Z$8,FALSE),"")</f>
        <v>0</v>
      </c>
      <c r="AA16" s="13">
        <f>IFERROR(VLOOKUP($A16,'CONCENTRADO DE CLAVES'!$G$10:$AU$732,AA$8,FALSE),"")</f>
        <v>0</v>
      </c>
      <c r="AB16" s="13">
        <f>IFERROR(VLOOKUP($A16,'CONCENTRADO DE CLAVES'!$G$10:$AU$732,AB$8,FALSE),"")</f>
        <v>6504.28</v>
      </c>
      <c r="AC16" s="13">
        <f>IFERROR(VLOOKUP($A16,'CONCENTRADO DE CLAVES'!$G$10:$AU$732,AC$8,FALSE),"")</f>
        <v>13397.28</v>
      </c>
      <c r="AD16" s="37">
        <f>IFERROR(VLOOKUP($A16,'CONCENTRADO DE CLAVES'!$G$10:$AU$732,AD$8,FALSE),"")</f>
        <v>19901.560000000001</v>
      </c>
      <c r="AE16" s="13">
        <f>IFERROR(VLOOKUP($A16,'CONCENTRADO DE CLAVES'!$G$10:$AU$732,AE$8,FALSE),"")</f>
        <v>7567.4</v>
      </c>
      <c r="AF16" s="13">
        <f>IFERROR(VLOOKUP($A16,'CONCENTRADO DE CLAVES'!$G$10:$AU$732,AF$8,FALSE),"")</f>
        <v>2808.72</v>
      </c>
      <c r="AG16" s="13">
        <f>IFERROR(VLOOKUP($A16,'CONCENTRADO DE CLAVES'!$G$10:$AU$732,AG$8,FALSE),"")</f>
        <v>0</v>
      </c>
      <c r="AH16" s="37">
        <f>IFERROR(VLOOKUP($A16,'CONCENTRADO DE CLAVES'!$G$10:$AU$732,AH$8,FALSE),"")</f>
        <v>10376.119999999999</v>
      </c>
      <c r="AI16" s="13">
        <f>IFERROR(VLOOKUP($A16,'CONCENTRADO DE CLAVES'!$G$10:$AU$732,AI$8,FALSE),"")</f>
        <v>0</v>
      </c>
      <c r="AJ16" s="13">
        <f>IFERROR(VLOOKUP($A16,'CONCENTRADO DE CLAVES'!$G$10:$AU$732,AJ$8,FALSE),"")</f>
        <v>0</v>
      </c>
      <c r="AK16" s="13">
        <f>IFERROR(VLOOKUP($A16,'CONCENTRADO DE CLAVES'!$G$10:$AU$732,AK$8,FALSE),"")</f>
        <v>0</v>
      </c>
      <c r="AL16" s="37">
        <f>IFERROR(VLOOKUP($A16,'CONCENTRADO DE CLAVES'!$G$10:$AU$732,AL$8,FALSE),"")</f>
        <v>0</v>
      </c>
      <c r="AM16" s="69">
        <f>IFERROR(VLOOKUP($A16,'CONCENTRADO DE CLAVES'!$G$10:$AU$732,AM$8,FALSE),"")</f>
        <v>30277.68</v>
      </c>
    </row>
    <row r="17" spans="1:39" x14ac:dyDescent="0.25">
      <c r="A17" s="15">
        <v>8</v>
      </c>
      <c r="B17" s="16" t="str">
        <f>IFERROR(VLOOKUP($A17,'CONCENTRADO DE CLAVES'!$G$10:$AU$732,B$8,FALSE),"")</f>
        <v>21121</v>
      </c>
      <c r="C17" s="16" t="str">
        <f>IFERROR(VLOOKUP($A17,'CONCENTRADO DE CLAVES'!$G$10:$AU$732,C$8,FALSE),"")</f>
        <v>04</v>
      </c>
      <c r="D17" s="16" t="str">
        <f>IFERROR(VLOOKUP($A17,'CONCENTRADO DE CLAVES'!$G$10:$AU$732,D$8,FALSE),"")</f>
        <v>010</v>
      </c>
      <c r="E17" s="16" t="str">
        <f>IFERROR(VLOOKUP($A17,'CONCENTRADO DE CLAVES'!$G$10:$AU$732,E$8,FALSE),"")</f>
        <v>00151</v>
      </c>
      <c r="F17" s="16" t="str">
        <f>IFERROR(VLOOKUP($A17,'CONCENTRADO DE CLAVES'!$G$10:$AU$732,F$8,FALSE),"")</f>
        <v>2</v>
      </c>
      <c r="G17" s="16" t="str">
        <f>IFERROR(VLOOKUP($A17,'CONCENTRADO DE CLAVES'!$G$10:$AU$732,G$8,FALSE),"")</f>
        <v>5</v>
      </c>
      <c r="H17" s="16" t="str">
        <f>IFERROR(VLOOKUP($A17,'CONCENTRADO DE CLAVES'!$G$10:$AU$732,H$8,FALSE),"")</f>
        <v>2</v>
      </c>
      <c r="I17" s="16" t="str">
        <f>IFERROR(VLOOKUP($A17,'CONCENTRADO DE CLAVES'!$G$10:$AU$732,I$8,FALSE),"")</f>
        <v>3</v>
      </c>
      <c r="J17" s="16" t="str">
        <f>IFERROR(VLOOKUP($A17,'CONCENTRADO DE CLAVES'!$G$10:$AU$732,J$8,FALSE),"")</f>
        <v>3</v>
      </c>
      <c r="K17" s="16" t="str">
        <f>IFERROR(VLOOKUP($A17,'CONCENTRADO DE CLAVES'!$G$10:$AU$732,K$8,FALSE),"")</f>
        <v>E</v>
      </c>
      <c r="L17" s="16" t="str">
        <f>IFERROR(VLOOKUP($A17,'CONCENTRADO DE CLAVES'!$G$10:$AU$732,L$8,FALSE),"")</f>
        <v>149</v>
      </c>
      <c r="M17" s="16" t="str">
        <f>IFERROR(VLOOKUP($A17,'CONCENTRADO DE CLAVES'!$G$10:$AU$732,M$8,FALSE),"")</f>
        <v>06</v>
      </c>
      <c r="N17" s="16" t="str">
        <f>IFERROR(VLOOKUP($A17,'CONCENTRADO DE CLAVES'!$G$10:$AU$732,N$8,FALSE),"")</f>
        <v>4153</v>
      </c>
      <c r="O17" s="16" t="str">
        <f>IFERROR(VLOOKUP($A17,'CONCENTRADO DE CLAVES'!$G$10:$AU$732,O$8,FALSE),"")</f>
        <v>00</v>
      </c>
      <c r="P17" s="16" t="str">
        <f>IFERROR(VLOOKUP($A17,'CONCENTRADO DE CLAVES'!$G$10:$AU$732,P$8,FALSE),"")</f>
        <v>1</v>
      </c>
      <c r="Q17" s="16" t="str">
        <f>IFERROR(VLOOKUP($A17,'CONCENTRADO DE CLAVES'!$G$10:$AU$732,Q$8,FALSE),"")</f>
        <v>00100</v>
      </c>
      <c r="R17" s="16" t="str">
        <f>IFERROR(VLOOKUP($A17,'CONCENTRADO DE CLAVES'!$G$10:$AU$732,R$8,FALSE),"")</f>
        <v>1</v>
      </c>
      <c r="S17" s="16" t="str">
        <f>IFERROR(VLOOKUP($A17,'CONCENTRADO DE CLAVES'!$G$10:$AU$732,S$8,FALSE),"")</f>
        <v>20</v>
      </c>
      <c r="T17" s="16" t="str">
        <f>IFERROR(VLOOKUP($A17,'CONCENTRADO DE CLAVES'!$G$10:$AU$732,T$8,FALSE),"")</f>
        <v>150</v>
      </c>
      <c r="U17" s="98" t="str">
        <f>IFERROR(VLOOKUP($A17,'CONCENTRADO DE CLAVES'!$G$10:$AU$732,U$8,FALSE),"")</f>
        <v>21121040100015125233E14906415300100100120150</v>
      </c>
      <c r="V17" s="31" t="str">
        <f>IFERROR(VLOOKUP($A17,'CONCENTRADO DE CLAVES'!$G$10:$AU$732,V$8,FALSE),"")</f>
        <v>CECYTEJ</v>
      </c>
      <c r="W17" s="13">
        <f>IFERROR(VLOOKUP($A17,'CONCENTRADO DE CLAVES'!$G$10:$AU$732,W$8,FALSE),"")</f>
        <v>0</v>
      </c>
      <c r="X17" s="13">
        <f>IFERROR(VLOOKUP($A17,'CONCENTRADO DE CLAVES'!$G$10:$AU$732,X$8,FALSE),"")</f>
        <v>0</v>
      </c>
      <c r="Y17" s="13">
        <f>IFERROR(VLOOKUP($A17,'CONCENTRADO DE CLAVES'!$G$10:$AU$732,Y$8,FALSE),"")</f>
        <v>0</v>
      </c>
      <c r="Z17" s="37">
        <f>IFERROR(VLOOKUP($A17,'CONCENTRADO DE CLAVES'!$G$10:$AU$732,Z$8,FALSE),"")</f>
        <v>0</v>
      </c>
      <c r="AA17" s="13">
        <f>IFERROR(VLOOKUP($A17,'CONCENTRADO DE CLAVES'!$G$10:$AU$732,AA$8,FALSE),"")</f>
        <v>0</v>
      </c>
      <c r="AB17" s="13">
        <f>IFERROR(VLOOKUP($A17,'CONCENTRADO DE CLAVES'!$G$10:$AU$732,AB$8,FALSE),"")</f>
        <v>58538.559999999998</v>
      </c>
      <c r="AC17" s="13">
        <f>IFERROR(VLOOKUP($A17,'CONCENTRADO DE CLAVES'!$G$10:$AU$732,AC$8,FALSE),"")</f>
        <v>20544.28</v>
      </c>
      <c r="AD17" s="37">
        <f>IFERROR(VLOOKUP($A17,'CONCENTRADO DE CLAVES'!$G$10:$AU$732,AD$8,FALSE),"")</f>
        <v>79082.84</v>
      </c>
      <c r="AE17" s="13">
        <f>IFERROR(VLOOKUP($A17,'CONCENTRADO DE CLAVES'!$G$10:$AU$732,AE$8,FALSE),"")</f>
        <v>667396.78</v>
      </c>
      <c r="AF17" s="13">
        <f>IFERROR(VLOOKUP($A17,'CONCENTRADO DE CLAVES'!$G$10:$AU$732,AF$8,FALSE),"")</f>
        <v>0</v>
      </c>
      <c r="AG17" s="13">
        <f>IFERROR(VLOOKUP($A17,'CONCENTRADO DE CLAVES'!$G$10:$AU$732,AG$8,FALSE),"")</f>
        <v>0</v>
      </c>
      <c r="AH17" s="37">
        <f>IFERROR(VLOOKUP($A17,'CONCENTRADO DE CLAVES'!$G$10:$AU$732,AH$8,FALSE),"")</f>
        <v>667396.78</v>
      </c>
      <c r="AI17" s="13">
        <f>IFERROR(VLOOKUP($A17,'CONCENTRADO DE CLAVES'!$G$10:$AU$732,AI$8,FALSE),"")</f>
        <v>0</v>
      </c>
      <c r="AJ17" s="13">
        <f>IFERROR(VLOOKUP($A17,'CONCENTRADO DE CLAVES'!$G$10:$AU$732,AJ$8,FALSE),"")</f>
        <v>0</v>
      </c>
      <c r="AK17" s="13">
        <f>IFERROR(VLOOKUP($A17,'CONCENTRADO DE CLAVES'!$G$10:$AU$732,AK$8,FALSE),"")</f>
        <v>0</v>
      </c>
      <c r="AL17" s="37">
        <f>IFERROR(VLOOKUP($A17,'CONCENTRADO DE CLAVES'!$G$10:$AU$732,AL$8,FALSE),"")</f>
        <v>0</v>
      </c>
      <c r="AM17" s="69">
        <f>IFERROR(VLOOKUP($A17,'CONCENTRADO DE CLAVES'!$G$10:$AU$732,AM$8,FALSE),"")</f>
        <v>746479.62</v>
      </c>
    </row>
    <row r="18" spans="1:39" x14ac:dyDescent="0.25">
      <c r="A18" s="15">
        <v>9</v>
      </c>
      <c r="B18" s="16" t="str">
        <f>IFERROR(VLOOKUP($A18,'CONCENTRADO DE CLAVES'!$G$10:$AU$732,B$8,FALSE),"")</f>
        <v>21121</v>
      </c>
      <c r="C18" s="16" t="str">
        <f>IFERROR(VLOOKUP($A18,'CONCENTRADO DE CLAVES'!$G$10:$AU$732,C$8,FALSE),"")</f>
        <v>04</v>
      </c>
      <c r="D18" s="16" t="str">
        <f>IFERROR(VLOOKUP($A18,'CONCENTRADO DE CLAVES'!$G$10:$AU$732,D$8,FALSE),"")</f>
        <v>010</v>
      </c>
      <c r="E18" s="16" t="str">
        <f>IFERROR(VLOOKUP($A18,'CONCENTRADO DE CLAVES'!$G$10:$AU$732,E$8,FALSE),"")</f>
        <v>00151</v>
      </c>
      <c r="F18" s="16" t="str">
        <f>IFERROR(VLOOKUP($A18,'CONCENTRADO DE CLAVES'!$G$10:$AU$732,F$8,FALSE),"")</f>
        <v>2</v>
      </c>
      <c r="G18" s="16" t="str">
        <f>IFERROR(VLOOKUP($A18,'CONCENTRADO DE CLAVES'!$G$10:$AU$732,G$8,FALSE),"")</f>
        <v>5</v>
      </c>
      <c r="H18" s="16" t="str">
        <f>IFERROR(VLOOKUP($A18,'CONCENTRADO DE CLAVES'!$G$10:$AU$732,H$8,FALSE),"")</f>
        <v>2</v>
      </c>
      <c r="I18" s="16" t="str">
        <f>IFERROR(VLOOKUP($A18,'CONCENTRADO DE CLAVES'!$G$10:$AU$732,I$8,FALSE),"")</f>
        <v>3</v>
      </c>
      <c r="J18" s="16" t="str">
        <f>IFERROR(VLOOKUP($A18,'CONCENTRADO DE CLAVES'!$G$10:$AU$732,J$8,FALSE),"")</f>
        <v>3</v>
      </c>
      <c r="K18" s="16" t="str">
        <f>IFERROR(VLOOKUP($A18,'CONCENTRADO DE CLAVES'!$G$10:$AU$732,K$8,FALSE),"")</f>
        <v>E</v>
      </c>
      <c r="L18" s="16" t="str">
        <f>IFERROR(VLOOKUP($A18,'CONCENTRADO DE CLAVES'!$G$10:$AU$732,L$8,FALSE),"")</f>
        <v>149</v>
      </c>
      <c r="M18" s="16" t="str">
        <f>IFERROR(VLOOKUP($A18,'CONCENTRADO DE CLAVES'!$G$10:$AU$732,M$8,FALSE),"")</f>
        <v>05</v>
      </c>
      <c r="N18" s="16" t="str">
        <f>IFERROR(VLOOKUP($A18,'CONCENTRADO DE CLAVES'!$G$10:$AU$732,N$8,FALSE),"")</f>
        <v>4153</v>
      </c>
      <c r="O18" s="16" t="str">
        <f>IFERROR(VLOOKUP($A18,'CONCENTRADO DE CLAVES'!$G$10:$AU$732,O$8,FALSE),"")</f>
        <v>00</v>
      </c>
      <c r="P18" s="16" t="str">
        <f>IFERROR(VLOOKUP($A18,'CONCENTRADO DE CLAVES'!$G$10:$AU$732,P$8,FALSE),"")</f>
        <v>1</v>
      </c>
      <c r="Q18" s="16" t="str">
        <f>IFERROR(VLOOKUP($A18,'CONCENTRADO DE CLAVES'!$G$10:$AU$732,Q$8,FALSE),"")</f>
        <v>00100</v>
      </c>
      <c r="R18" s="16" t="str">
        <f>IFERROR(VLOOKUP($A18,'CONCENTRADO DE CLAVES'!$G$10:$AU$732,R$8,FALSE),"")</f>
        <v>1</v>
      </c>
      <c r="S18" s="16" t="str">
        <f>IFERROR(VLOOKUP($A18,'CONCENTRADO DE CLAVES'!$G$10:$AU$732,S$8,FALSE),"")</f>
        <v>20</v>
      </c>
      <c r="T18" s="16" t="str">
        <f>IFERROR(VLOOKUP($A18,'CONCENTRADO DE CLAVES'!$G$10:$AU$732,T$8,FALSE),"")</f>
        <v>150</v>
      </c>
      <c r="U18" s="98" t="str">
        <f>IFERROR(VLOOKUP($A18,'CONCENTRADO DE CLAVES'!$G$10:$AU$732,U$8,FALSE),"")</f>
        <v>21121040100015125233E14905415300100100120150</v>
      </c>
      <c r="V18" s="31" t="str">
        <f>IFERROR(VLOOKUP($A18,'CONCENTRADO DE CLAVES'!$G$10:$AU$732,V$8,FALSE),"")</f>
        <v>CECYTEJ</v>
      </c>
      <c r="W18" s="13">
        <f>IFERROR(VLOOKUP($A18,'CONCENTRADO DE CLAVES'!$G$10:$AU$732,W$8,FALSE),"")</f>
        <v>0</v>
      </c>
      <c r="X18" s="13">
        <f>IFERROR(VLOOKUP($A18,'CONCENTRADO DE CLAVES'!$G$10:$AU$732,X$8,FALSE),"")</f>
        <v>0</v>
      </c>
      <c r="Y18" s="13">
        <f>IFERROR(VLOOKUP($A18,'CONCENTRADO DE CLAVES'!$G$10:$AU$732,Y$8,FALSE),"")</f>
        <v>0</v>
      </c>
      <c r="Z18" s="37">
        <f>IFERROR(VLOOKUP($A18,'CONCENTRADO DE CLAVES'!$G$10:$AU$732,Z$8,FALSE),"")</f>
        <v>0</v>
      </c>
      <c r="AA18" s="13">
        <f>IFERROR(VLOOKUP($A18,'CONCENTRADO DE CLAVES'!$G$10:$AU$732,AA$8,FALSE),"")</f>
        <v>0</v>
      </c>
      <c r="AB18" s="13">
        <f>IFERROR(VLOOKUP($A18,'CONCENTRADO DE CLAVES'!$G$10:$AU$732,AB$8,FALSE),"")</f>
        <v>6504.28</v>
      </c>
      <c r="AC18" s="13">
        <f>IFERROR(VLOOKUP($A18,'CONCENTRADO DE CLAVES'!$G$10:$AU$732,AC$8,FALSE),"")</f>
        <v>13397.28</v>
      </c>
      <c r="AD18" s="37">
        <f>IFERROR(VLOOKUP($A18,'CONCENTRADO DE CLAVES'!$G$10:$AU$732,AD$8,FALSE),"")</f>
        <v>19901.560000000001</v>
      </c>
      <c r="AE18" s="13">
        <f>IFERROR(VLOOKUP($A18,'CONCENTRADO DE CLAVES'!$G$10:$AU$732,AE$8,FALSE),"")</f>
        <v>12433.74</v>
      </c>
      <c r="AF18" s="13">
        <f>IFERROR(VLOOKUP($A18,'CONCENTRADO DE CLAVES'!$G$10:$AU$732,AF$8,FALSE),"")</f>
        <v>2808.72</v>
      </c>
      <c r="AG18" s="13">
        <f>IFERROR(VLOOKUP($A18,'CONCENTRADO DE CLAVES'!$G$10:$AU$732,AG$8,FALSE),"")</f>
        <v>0</v>
      </c>
      <c r="AH18" s="37">
        <f>IFERROR(VLOOKUP($A18,'CONCENTRADO DE CLAVES'!$G$10:$AU$732,AH$8,FALSE),"")</f>
        <v>15242.46</v>
      </c>
      <c r="AI18" s="13">
        <f>IFERROR(VLOOKUP($A18,'CONCENTRADO DE CLAVES'!$G$10:$AU$732,AI$8,FALSE),"")</f>
        <v>0</v>
      </c>
      <c r="AJ18" s="13">
        <f>IFERROR(VLOOKUP($A18,'CONCENTRADO DE CLAVES'!$G$10:$AU$732,AJ$8,FALSE),"")</f>
        <v>0</v>
      </c>
      <c r="AK18" s="13">
        <f>IFERROR(VLOOKUP($A18,'CONCENTRADO DE CLAVES'!$G$10:$AU$732,AK$8,FALSE),"")</f>
        <v>0</v>
      </c>
      <c r="AL18" s="37">
        <f>IFERROR(VLOOKUP($A18,'CONCENTRADO DE CLAVES'!$G$10:$AU$732,AL$8,FALSE),"")</f>
        <v>0</v>
      </c>
      <c r="AM18" s="69">
        <f>IFERROR(VLOOKUP($A18,'CONCENTRADO DE CLAVES'!$G$10:$AU$732,AM$8,FALSE),"")</f>
        <v>35144.020000000004</v>
      </c>
    </row>
    <row r="19" spans="1:39" x14ac:dyDescent="0.25">
      <c r="A19" s="15">
        <v>10</v>
      </c>
      <c r="B19" s="16" t="str">
        <f>IFERROR(VLOOKUP($A19,'CONCENTRADO DE CLAVES'!$G$10:$AU$732,B$8,FALSE),"")</f>
        <v>21121</v>
      </c>
      <c r="C19" s="16" t="str">
        <f>IFERROR(VLOOKUP($A19,'CONCENTRADO DE CLAVES'!$G$10:$AU$732,C$8,FALSE),"")</f>
        <v>04</v>
      </c>
      <c r="D19" s="16" t="str">
        <f>IFERROR(VLOOKUP($A19,'CONCENTRADO DE CLAVES'!$G$10:$AU$732,D$8,FALSE),"")</f>
        <v>010</v>
      </c>
      <c r="E19" s="16" t="str">
        <f>IFERROR(VLOOKUP($A19,'CONCENTRADO DE CLAVES'!$G$10:$AU$732,E$8,FALSE),"")</f>
        <v>00151</v>
      </c>
      <c r="F19" s="16" t="str">
        <f>IFERROR(VLOOKUP($A19,'CONCENTRADO DE CLAVES'!$G$10:$AU$732,F$8,FALSE),"")</f>
        <v>2</v>
      </c>
      <c r="G19" s="16" t="str">
        <f>IFERROR(VLOOKUP($A19,'CONCENTRADO DE CLAVES'!$G$10:$AU$732,G$8,FALSE),"")</f>
        <v>5</v>
      </c>
      <c r="H19" s="16" t="str">
        <f>IFERROR(VLOOKUP($A19,'CONCENTRADO DE CLAVES'!$G$10:$AU$732,H$8,FALSE),"")</f>
        <v>2</v>
      </c>
      <c r="I19" s="16" t="str">
        <f>IFERROR(VLOOKUP($A19,'CONCENTRADO DE CLAVES'!$G$10:$AU$732,I$8,FALSE),"")</f>
        <v>3</v>
      </c>
      <c r="J19" s="16" t="str">
        <f>IFERROR(VLOOKUP($A19,'CONCENTRADO DE CLAVES'!$G$10:$AU$732,J$8,FALSE),"")</f>
        <v>3</v>
      </c>
      <c r="K19" s="16" t="str">
        <f>IFERROR(VLOOKUP($A19,'CONCENTRADO DE CLAVES'!$G$10:$AU$732,K$8,FALSE),"")</f>
        <v>E</v>
      </c>
      <c r="L19" s="16" t="str">
        <f>IFERROR(VLOOKUP($A19,'CONCENTRADO DE CLAVES'!$G$10:$AU$732,L$8,FALSE),"")</f>
        <v>149</v>
      </c>
      <c r="M19" s="16" t="str">
        <f>IFERROR(VLOOKUP($A19,'CONCENTRADO DE CLAVES'!$G$10:$AU$732,M$8,FALSE),"")</f>
        <v>04</v>
      </c>
      <c r="N19" s="16" t="str">
        <f>IFERROR(VLOOKUP($A19,'CONCENTRADO DE CLAVES'!$G$10:$AU$732,N$8,FALSE),"")</f>
        <v>4153</v>
      </c>
      <c r="O19" s="16" t="str">
        <f>IFERROR(VLOOKUP($A19,'CONCENTRADO DE CLAVES'!$G$10:$AU$732,O$8,FALSE),"")</f>
        <v>00</v>
      </c>
      <c r="P19" s="16" t="str">
        <f>IFERROR(VLOOKUP($A19,'CONCENTRADO DE CLAVES'!$G$10:$AU$732,P$8,FALSE),"")</f>
        <v>1</v>
      </c>
      <c r="Q19" s="16" t="str">
        <f>IFERROR(VLOOKUP($A19,'CONCENTRADO DE CLAVES'!$G$10:$AU$732,Q$8,FALSE),"")</f>
        <v>00100</v>
      </c>
      <c r="R19" s="16" t="str">
        <f>IFERROR(VLOOKUP($A19,'CONCENTRADO DE CLAVES'!$G$10:$AU$732,R$8,FALSE),"")</f>
        <v>1</v>
      </c>
      <c r="S19" s="16" t="str">
        <f>IFERROR(VLOOKUP($A19,'CONCENTRADO DE CLAVES'!$G$10:$AU$732,S$8,FALSE),"")</f>
        <v>20</v>
      </c>
      <c r="T19" s="16" t="str">
        <f>IFERROR(VLOOKUP($A19,'CONCENTRADO DE CLAVES'!$G$10:$AU$732,T$8,FALSE),"")</f>
        <v>150</v>
      </c>
      <c r="U19" s="98" t="str">
        <f>IFERROR(VLOOKUP($A19,'CONCENTRADO DE CLAVES'!$G$10:$AU$732,U$8,FALSE),"")</f>
        <v>21121040100015125233E14904415300100100120150</v>
      </c>
      <c r="V19" s="31" t="str">
        <f>IFERROR(VLOOKUP($A19,'CONCENTRADO DE CLAVES'!$G$10:$AU$732,V$8,FALSE),"")</f>
        <v>CECYTEJ</v>
      </c>
      <c r="W19" s="13">
        <f>IFERROR(VLOOKUP($A19,'CONCENTRADO DE CLAVES'!$G$10:$AU$732,W$8,FALSE),"")</f>
        <v>0</v>
      </c>
      <c r="X19" s="13">
        <f>IFERROR(VLOOKUP($A19,'CONCENTRADO DE CLAVES'!$G$10:$AU$732,X$8,FALSE),"")</f>
        <v>0</v>
      </c>
      <c r="Y19" s="13">
        <f>IFERROR(VLOOKUP($A19,'CONCENTRADO DE CLAVES'!$G$10:$AU$732,Y$8,FALSE),"")</f>
        <v>0</v>
      </c>
      <c r="Z19" s="37">
        <f>IFERROR(VLOOKUP($A19,'CONCENTRADO DE CLAVES'!$G$10:$AU$732,Z$8,FALSE),"")</f>
        <v>0</v>
      </c>
      <c r="AA19" s="13">
        <f>IFERROR(VLOOKUP($A19,'CONCENTRADO DE CLAVES'!$G$10:$AU$732,AA$8,FALSE),"")</f>
        <v>0</v>
      </c>
      <c r="AB19" s="13">
        <f>IFERROR(VLOOKUP($A19,'CONCENTRADO DE CLAVES'!$G$10:$AU$732,AB$8,FALSE),"")</f>
        <v>32521.42</v>
      </c>
      <c r="AC19" s="13">
        <f>IFERROR(VLOOKUP($A19,'CONCENTRADO DE CLAVES'!$G$10:$AU$732,AC$8,FALSE),"")</f>
        <v>66986.44</v>
      </c>
      <c r="AD19" s="37">
        <f>IFERROR(VLOOKUP($A19,'CONCENTRADO DE CLAVES'!$G$10:$AU$732,AD$8,FALSE),"")</f>
        <v>99507.86</v>
      </c>
      <c r="AE19" s="13">
        <f>IFERROR(VLOOKUP($A19,'CONCENTRADO DE CLAVES'!$G$10:$AU$732,AE$8,FALSE),"")</f>
        <v>37837</v>
      </c>
      <c r="AF19" s="13">
        <f>IFERROR(VLOOKUP($A19,'CONCENTRADO DE CLAVES'!$G$10:$AU$732,AF$8,FALSE),"")</f>
        <v>14043.58</v>
      </c>
      <c r="AG19" s="13">
        <f>IFERROR(VLOOKUP($A19,'CONCENTRADO DE CLAVES'!$G$10:$AU$732,AG$8,FALSE),"")</f>
        <v>0</v>
      </c>
      <c r="AH19" s="37">
        <f>IFERROR(VLOOKUP($A19,'CONCENTRADO DE CLAVES'!$G$10:$AU$732,AH$8,FALSE),"")</f>
        <v>51880.58</v>
      </c>
      <c r="AI19" s="13">
        <f>IFERROR(VLOOKUP($A19,'CONCENTRADO DE CLAVES'!$G$10:$AU$732,AI$8,FALSE),"")</f>
        <v>0</v>
      </c>
      <c r="AJ19" s="13">
        <f>IFERROR(VLOOKUP($A19,'CONCENTRADO DE CLAVES'!$G$10:$AU$732,AJ$8,FALSE),"")</f>
        <v>0</v>
      </c>
      <c r="AK19" s="13">
        <f>IFERROR(VLOOKUP($A19,'CONCENTRADO DE CLAVES'!$G$10:$AU$732,AK$8,FALSE),"")</f>
        <v>0</v>
      </c>
      <c r="AL19" s="37">
        <f>IFERROR(VLOOKUP($A19,'CONCENTRADO DE CLAVES'!$G$10:$AU$732,AL$8,FALSE),"")</f>
        <v>0</v>
      </c>
      <c r="AM19" s="69">
        <f>IFERROR(VLOOKUP($A19,'CONCENTRADO DE CLAVES'!$G$10:$AU$732,AM$8,FALSE),"")</f>
        <v>151388.44</v>
      </c>
    </row>
    <row r="20" spans="1:39" x14ac:dyDescent="0.25">
      <c r="A20" s="15">
        <v>11</v>
      </c>
      <c r="B20" s="16" t="str">
        <f>IFERROR(VLOOKUP($A20,'CONCENTRADO DE CLAVES'!$G$10:$AU$732,B$8,FALSE),"")</f>
        <v>21121</v>
      </c>
      <c r="C20" s="16" t="str">
        <f>IFERROR(VLOOKUP($A20,'CONCENTRADO DE CLAVES'!$G$10:$AU$732,C$8,FALSE),"")</f>
        <v>04</v>
      </c>
      <c r="D20" s="16" t="str">
        <f>IFERROR(VLOOKUP($A20,'CONCENTRADO DE CLAVES'!$G$10:$AU$732,D$8,FALSE),"")</f>
        <v>010</v>
      </c>
      <c r="E20" s="16" t="str">
        <f>IFERROR(VLOOKUP($A20,'CONCENTRADO DE CLAVES'!$G$10:$AU$732,E$8,FALSE),"")</f>
        <v>00151</v>
      </c>
      <c r="F20" s="16" t="str">
        <f>IFERROR(VLOOKUP($A20,'CONCENTRADO DE CLAVES'!$G$10:$AU$732,F$8,FALSE),"")</f>
        <v>2</v>
      </c>
      <c r="G20" s="16" t="str">
        <f>IFERROR(VLOOKUP($A20,'CONCENTRADO DE CLAVES'!$G$10:$AU$732,G$8,FALSE),"")</f>
        <v>5</v>
      </c>
      <c r="H20" s="16" t="str">
        <f>IFERROR(VLOOKUP($A20,'CONCENTRADO DE CLAVES'!$G$10:$AU$732,H$8,FALSE),"")</f>
        <v>2</v>
      </c>
      <c r="I20" s="16" t="str">
        <f>IFERROR(VLOOKUP($A20,'CONCENTRADO DE CLAVES'!$G$10:$AU$732,I$8,FALSE),"")</f>
        <v>3</v>
      </c>
      <c r="J20" s="16" t="str">
        <f>IFERROR(VLOOKUP($A20,'CONCENTRADO DE CLAVES'!$G$10:$AU$732,J$8,FALSE),"")</f>
        <v>3</v>
      </c>
      <c r="K20" s="16" t="str">
        <f>IFERROR(VLOOKUP($A20,'CONCENTRADO DE CLAVES'!$G$10:$AU$732,K$8,FALSE),"")</f>
        <v>E</v>
      </c>
      <c r="L20" s="16" t="str">
        <f>IFERROR(VLOOKUP($A20,'CONCENTRADO DE CLAVES'!$G$10:$AU$732,L$8,FALSE),"")</f>
        <v>149</v>
      </c>
      <c r="M20" s="16" t="str">
        <f>IFERROR(VLOOKUP($A20,'CONCENTRADO DE CLAVES'!$G$10:$AU$732,M$8,FALSE),"")</f>
        <v>03</v>
      </c>
      <c r="N20" s="16" t="str">
        <f>IFERROR(VLOOKUP($A20,'CONCENTRADO DE CLAVES'!$G$10:$AU$732,N$8,FALSE),"")</f>
        <v>4153</v>
      </c>
      <c r="O20" s="16" t="str">
        <f>IFERROR(VLOOKUP($A20,'CONCENTRADO DE CLAVES'!$G$10:$AU$732,O$8,FALSE),"")</f>
        <v>00</v>
      </c>
      <c r="P20" s="16" t="str">
        <f>IFERROR(VLOOKUP($A20,'CONCENTRADO DE CLAVES'!$G$10:$AU$732,P$8,FALSE),"")</f>
        <v>1</v>
      </c>
      <c r="Q20" s="16" t="str">
        <f>IFERROR(VLOOKUP($A20,'CONCENTRADO DE CLAVES'!$G$10:$AU$732,Q$8,FALSE),"")</f>
        <v>00100</v>
      </c>
      <c r="R20" s="16" t="str">
        <f>IFERROR(VLOOKUP($A20,'CONCENTRADO DE CLAVES'!$G$10:$AU$732,R$8,FALSE),"")</f>
        <v>1</v>
      </c>
      <c r="S20" s="16" t="str">
        <f>IFERROR(VLOOKUP($A20,'CONCENTRADO DE CLAVES'!$G$10:$AU$732,S$8,FALSE),"")</f>
        <v>20</v>
      </c>
      <c r="T20" s="16" t="str">
        <f>IFERROR(VLOOKUP($A20,'CONCENTRADO DE CLAVES'!$G$10:$AU$732,T$8,FALSE),"")</f>
        <v>150</v>
      </c>
      <c r="U20" s="98" t="str">
        <f>IFERROR(VLOOKUP($A20,'CONCENTRADO DE CLAVES'!$G$10:$AU$732,U$8,FALSE),"")</f>
        <v>21121040100015125233E14903415300100100120150</v>
      </c>
      <c r="V20" s="31" t="str">
        <f>IFERROR(VLOOKUP($A20,'CONCENTRADO DE CLAVES'!$G$10:$AU$732,V$8,FALSE),"")</f>
        <v>CECYTEJ</v>
      </c>
      <c r="W20" s="13">
        <f>IFERROR(VLOOKUP($A20,'CONCENTRADO DE CLAVES'!$G$10:$AU$732,W$8,FALSE),"")</f>
        <v>0</v>
      </c>
      <c r="X20" s="13">
        <f>IFERROR(VLOOKUP($A20,'CONCENTRADO DE CLAVES'!$G$10:$AU$732,X$8,FALSE),"")</f>
        <v>0</v>
      </c>
      <c r="Y20" s="13">
        <f>IFERROR(VLOOKUP($A20,'CONCENTRADO DE CLAVES'!$G$10:$AU$732,Y$8,FALSE),"")</f>
        <v>0</v>
      </c>
      <c r="Z20" s="37">
        <f>IFERROR(VLOOKUP($A20,'CONCENTRADO DE CLAVES'!$G$10:$AU$732,Z$8,FALSE),"")</f>
        <v>0</v>
      </c>
      <c r="AA20" s="13">
        <f>IFERROR(VLOOKUP($A20,'CONCENTRADO DE CLAVES'!$G$10:$AU$732,AA$8,FALSE),"")</f>
        <v>0</v>
      </c>
      <c r="AB20" s="13">
        <f>IFERROR(VLOOKUP($A20,'CONCENTRADO DE CLAVES'!$G$10:$AU$732,AB$8,FALSE),"")</f>
        <v>45529.98</v>
      </c>
      <c r="AC20" s="13">
        <f>IFERROR(VLOOKUP($A20,'CONCENTRADO DE CLAVES'!$G$10:$AU$732,AC$8,FALSE),"")</f>
        <v>93781.04</v>
      </c>
      <c r="AD20" s="37">
        <f>IFERROR(VLOOKUP($A20,'CONCENTRADO DE CLAVES'!$G$10:$AU$732,AD$8,FALSE),"")</f>
        <v>139311.01999999999</v>
      </c>
      <c r="AE20" s="13">
        <f>IFERROR(VLOOKUP($A20,'CONCENTRADO DE CLAVES'!$G$10:$AU$732,AE$8,FALSE),"")</f>
        <v>52971.82</v>
      </c>
      <c r="AF20" s="13">
        <f>IFERROR(VLOOKUP($A20,'CONCENTRADO DE CLAVES'!$G$10:$AU$732,AF$8,FALSE),"")</f>
        <v>19661.02</v>
      </c>
      <c r="AG20" s="13">
        <f>IFERROR(VLOOKUP($A20,'CONCENTRADO DE CLAVES'!$G$10:$AU$732,AG$8,FALSE),"")</f>
        <v>0</v>
      </c>
      <c r="AH20" s="37">
        <f>IFERROR(VLOOKUP($A20,'CONCENTRADO DE CLAVES'!$G$10:$AU$732,AH$8,FALSE),"")</f>
        <v>72632.84</v>
      </c>
      <c r="AI20" s="13">
        <f>IFERROR(VLOOKUP($A20,'CONCENTRADO DE CLAVES'!$G$10:$AU$732,AI$8,FALSE),"")</f>
        <v>0</v>
      </c>
      <c r="AJ20" s="13">
        <f>IFERROR(VLOOKUP($A20,'CONCENTRADO DE CLAVES'!$G$10:$AU$732,AJ$8,FALSE),"")</f>
        <v>0</v>
      </c>
      <c r="AK20" s="13">
        <f>IFERROR(VLOOKUP($A20,'CONCENTRADO DE CLAVES'!$G$10:$AU$732,AK$8,FALSE),"")</f>
        <v>0</v>
      </c>
      <c r="AL20" s="37">
        <f>IFERROR(VLOOKUP($A20,'CONCENTRADO DE CLAVES'!$G$10:$AU$732,AL$8,FALSE),"")</f>
        <v>0</v>
      </c>
      <c r="AM20" s="69">
        <f>IFERROR(VLOOKUP($A20,'CONCENTRADO DE CLAVES'!$G$10:$AU$732,AM$8,FALSE),"")</f>
        <v>211943.86</v>
      </c>
    </row>
    <row r="21" spans="1:39" x14ac:dyDescent="0.25">
      <c r="A21" s="15">
        <v>12</v>
      </c>
      <c r="B21" s="16" t="str">
        <f>IFERROR(VLOOKUP($A21,'CONCENTRADO DE CLAVES'!$G$10:$AU$732,B$8,FALSE),"")</f>
        <v>21121</v>
      </c>
      <c r="C21" s="16" t="str">
        <f>IFERROR(VLOOKUP($A21,'CONCENTRADO DE CLAVES'!$G$10:$AU$732,C$8,FALSE),"")</f>
        <v>04</v>
      </c>
      <c r="D21" s="16" t="str">
        <f>IFERROR(VLOOKUP($A21,'CONCENTRADO DE CLAVES'!$G$10:$AU$732,D$8,FALSE),"")</f>
        <v>010</v>
      </c>
      <c r="E21" s="16" t="str">
        <f>IFERROR(VLOOKUP($A21,'CONCENTRADO DE CLAVES'!$G$10:$AU$732,E$8,FALSE),"")</f>
        <v>00151</v>
      </c>
      <c r="F21" s="16" t="str">
        <f>IFERROR(VLOOKUP($A21,'CONCENTRADO DE CLAVES'!$G$10:$AU$732,F$8,FALSE),"")</f>
        <v>2</v>
      </c>
      <c r="G21" s="16" t="str">
        <f>IFERROR(VLOOKUP($A21,'CONCENTRADO DE CLAVES'!$G$10:$AU$732,G$8,FALSE),"")</f>
        <v>5</v>
      </c>
      <c r="H21" s="16" t="str">
        <f>IFERROR(VLOOKUP($A21,'CONCENTRADO DE CLAVES'!$G$10:$AU$732,H$8,FALSE),"")</f>
        <v>2</v>
      </c>
      <c r="I21" s="16" t="str">
        <f>IFERROR(VLOOKUP($A21,'CONCENTRADO DE CLAVES'!$G$10:$AU$732,I$8,FALSE),"")</f>
        <v>3</v>
      </c>
      <c r="J21" s="16" t="str">
        <f>IFERROR(VLOOKUP($A21,'CONCENTRADO DE CLAVES'!$G$10:$AU$732,J$8,FALSE),"")</f>
        <v>3</v>
      </c>
      <c r="K21" s="16" t="str">
        <f>IFERROR(VLOOKUP($A21,'CONCENTRADO DE CLAVES'!$G$10:$AU$732,K$8,FALSE),"")</f>
        <v>E</v>
      </c>
      <c r="L21" s="16" t="str">
        <f>IFERROR(VLOOKUP($A21,'CONCENTRADO DE CLAVES'!$G$10:$AU$732,L$8,FALSE),"")</f>
        <v>149</v>
      </c>
      <c r="M21" s="16" t="str">
        <f>IFERROR(VLOOKUP($A21,'CONCENTRADO DE CLAVES'!$G$10:$AU$732,M$8,FALSE),"")</f>
        <v>02</v>
      </c>
      <c r="N21" s="16" t="str">
        <f>IFERROR(VLOOKUP($A21,'CONCENTRADO DE CLAVES'!$G$10:$AU$732,N$8,FALSE),"")</f>
        <v>4153</v>
      </c>
      <c r="O21" s="16" t="str">
        <f>IFERROR(VLOOKUP($A21,'CONCENTRADO DE CLAVES'!$G$10:$AU$732,O$8,FALSE),"")</f>
        <v>00</v>
      </c>
      <c r="P21" s="16" t="str">
        <f>IFERROR(VLOOKUP($A21,'CONCENTRADO DE CLAVES'!$G$10:$AU$732,P$8,FALSE),"")</f>
        <v>1</v>
      </c>
      <c r="Q21" s="16" t="str">
        <f>IFERROR(VLOOKUP($A21,'CONCENTRADO DE CLAVES'!$G$10:$AU$732,Q$8,FALSE),"")</f>
        <v>00100</v>
      </c>
      <c r="R21" s="16" t="str">
        <f>IFERROR(VLOOKUP($A21,'CONCENTRADO DE CLAVES'!$G$10:$AU$732,R$8,FALSE),"")</f>
        <v>1</v>
      </c>
      <c r="S21" s="16" t="str">
        <f>IFERROR(VLOOKUP($A21,'CONCENTRADO DE CLAVES'!$G$10:$AU$732,S$8,FALSE),"")</f>
        <v>20</v>
      </c>
      <c r="T21" s="16" t="str">
        <f>IFERROR(VLOOKUP($A21,'CONCENTRADO DE CLAVES'!$G$10:$AU$732,T$8,FALSE),"")</f>
        <v>150</v>
      </c>
      <c r="U21" s="98" t="str">
        <f>IFERROR(VLOOKUP($A21,'CONCENTRADO DE CLAVES'!$G$10:$AU$732,U$8,FALSE),"")</f>
        <v>21121040100015125233E14902415300100100120150</v>
      </c>
      <c r="V21" s="31" t="str">
        <f>IFERROR(VLOOKUP($A21,'CONCENTRADO DE CLAVES'!$G$10:$AU$732,V$8,FALSE),"")</f>
        <v>CECYTEJ</v>
      </c>
      <c r="W21" s="13">
        <f>IFERROR(VLOOKUP($A21,'CONCENTRADO DE CLAVES'!$G$10:$AU$732,W$8,FALSE),"")</f>
        <v>0</v>
      </c>
      <c r="X21" s="13">
        <f>IFERROR(VLOOKUP($A21,'CONCENTRADO DE CLAVES'!$G$10:$AU$732,X$8,FALSE),"")</f>
        <v>0</v>
      </c>
      <c r="Y21" s="13">
        <f>IFERROR(VLOOKUP($A21,'CONCENTRADO DE CLAVES'!$G$10:$AU$732,Y$8,FALSE),"")</f>
        <v>0</v>
      </c>
      <c r="Z21" s="37">
        <f>IFERROR(VLOOKUP($A21,'CONCENTRADO DE CLAVES'!$G$10:$AU$732,Z$8,FALSE),"")</f>
        <v>0</v>
      </c>
      <c r="AA21" s="13">
        <f>IFERROR(VLOOKUP($A21,'CONCENTRADO DE CLAVES'!$G$10:$AU$732,AA$8,FALSE),"")</f>
        <v>0</v>
      </c>
      <c r="AB21" s="13">
        <f>IFERROR(VLOOKUP($A21,'CONCENTRADO DE CLAVES'!$G$10:$AU$732,AB$8,FALSE),"")</f>
        <v>455299.88</v>
      </c>
      <c r="AC21" s="13">
        <f>IFERROR(VLOOKUP($A21,'CONCENTRADO DE CLAVES'!$G$10:$AU$732,AC$8,FALSE),"")</f>
        <v>1037841.56</v>
      </c>
      <c r="AD21" s="37">
        <f>IFERROR(VLOOKUP($A21,'CONCENTRADO DE CLAVES'!$G$10:$AU$732,AD$8,FALSE),"")</f>
        <v>1493141.44</v>
      </c>
      <c r="AE21" s="13">
        <f>IFERROR(VLOOKUP($A21,'CONCENTRADO DE CLAVES'!$G$10:$AU$732,AE$8,FALSE),"")</f>
        <v>529718</v>
      </c>
      <c r="AF21" s="13">
        <f>IFERROR(VLOOKUP($A21,'CONCENTRADO DE CLAVES'!$G$10:$AU$732,AF$8,FALSE),"")</f>
        <v>222100.14</v>
      </c>
      <c r="AG21" s="13">
        <f>IFERROR(VLOOKUP($A21,'CONCENTRADO DE CLAVES'!$G$10:$AU$732,AG$8,FALSE),"")</f>
        <v>0</v>
      </c>
      <c r="AH21" s="37">
        <f>IFERROR(VLOOKUP($A21,'CONCENTRADO DE CLAVES'!$G$10:$AU$732,AH$8,FALSE),"")</f>
        <v>751818.14</v>
      </c>
      <c r="AI21" s="13">
        <f>IFERROR(VLOOKUP($A21,'CONCENTRADO DE CLAVES'!$G$10:$AU$732,AI$8,FALSE),"")</f>
        <v>0</v>
      </c>
      <c r="AJ21" s="13">
        <f>IFERROR(VLOOKUP($A21,'CONCENTRADO DE CLAVES'!$G$10:$AU$732,AJ$8,FALSE),"")</f>
        <v>0</v>
      </c>
      <c r="AK21" s="13">
        <f>IFERROR(VLOOKUP($A21,'CONCENTRADO DE CLAVES'!$G$10:$AU$732,AK$8,FALSE),"")</f>
        <v>0</v>
      </c>
      <c r="AL21" s="37">
        <f>IFERROR(VLOOKUP($A21,'CONCENTRADO DE CLAVES'!$G$10:$AU$732,AL$8,FALSE),"")</f>
        <v>0</v>
      </c>
      <c r="AM21" s="69">
        <f>IFERROR(VLOOKUP($A21,'CONCENTRADO DE CLAVES'!$G$10:$AU$732,AM$8,FALSE),"")</f>
        <v>2244959.58</v>
      </c>
    </row>
    <row r="22" spans="1:39" x14ac:dyDescent="0.25">
      <c r="A22" s="15">
        <v>13</v>
      </c>
      <c r="B22" s="16" t="str">
        <f>IFERROR(VLOOKUP($A22,'CONCENTRADO DE CLAVES'!$G$10:$AU$732,B$8,FALSE),"")</f>
        <v>21121</v>
      </c>
      <c r="C22" s="16" t="str">
        <f>IFERROR(VLOOKUP($A22,'CONCENTRADO DE CLAVES'!$G$10:$AU$732,C$8,FALSE),"")</f>
        <v>04</v>
      </c>
      <c r="D22" s="16" t="str">
        <f>IFERROR(VLOOKUP($A22,'CONCENTRADO DE CLAVES'!$G$10:$AU$732,D$8,FALSE),"")</f>
        <v>010</v>
      </c>
      <c r="E22" s="16" t="str">
        <f>IFERROR(VLOOKUP($A22,'CONCENTRADO DE CLAVES'!$G$10:$AU$732,E$8,FALSE),"")</f>
        <v>00151</v>
      </c>
      <c r="F22" s="16" t="str">
        <f>IFERROR(VLOOKUP($A22,'CONCENTRADO DE CLAVES'!$G$10:$AU$732,F$8,FALSE),"")</f>
        <v>2</v>
      </c>
      <c r="G22" s="16" t="str">
        <f>IFERROR(VLOOKUP($A22,'CONCENTRADO DE CLAVES'!$G$10:$AU$732,G$8,FALSE),"")</f>
        <v>5</v>
      </c>
      <c r="H22" s="16" t="str">
        <f>IFERROR(VLOOKUP($A22,'CONCENTRADO DE CLAVES'!$G$10:$AU$732,H$8,FALSE),"")</f>
        <v>2</v>
      </c>
      <c r="I22" s="16" t="str">
        <f>IFERROR(VLOOKUP($A22,'CONCENTRADO DE CLAVES'!$G$10:$AU$732,I$8,FALSE),"")</f>
        <v>3</v>
      </c>
      <c r="J22" s="16" t="str">
        <f>IFERROR(VLOOKUP($A22,'CONCENTRADO DE CLAVES'!$G$10:$AU$732,J$8,FALSE),"")</f>
        <v>3</v>
      </c>
      <c r="K22" s="16" t="str">
        <f>IFERROR(VLOOKUP($A22,'CONCENTRADO DE CLAVES'!$G$10:$AU$732,K$8,FALSE),"")</f>
        <v>E</v>
      </c>
      <c r="L22" s="16" t="str">
        <f>IFERROR(VLOOKUP($A22,'CONCENTRADO DE CLAVES'!$G$10:$AU$732,L$8,FALSE),"")</f>
        <v>149</v>
      </c>
      <c r="M22" s="16" t="str">
        <f>IFERROR(VLOOKUP($A22,'CONCENTRADO DE CLAVES'!$G$10:$AU$732,M$8,FALSE),"")</f>
        <v>01</v>
      </c>
      <c r="N22" s="16" t="str">
        <f>IFERROR(VLOOKUP($A22,'CONCENTRADO DE CLAVES'!$G$10:$AU$732,N$8,FALSE),"")</f>
        <v>4153</v>
      </c>
      <c r="O22" s="16" t="str">
        <f>IFERROR(VLOOKUP($A22,'CONCENTRADO DE CLAVES'!$G$10:$AU$732,O$8,FALSE),"")</f>
        <v>00</v>
      </c>
      <c r="P22" s="16" t="str">
        <f>IFERROR(VLOOKUP($A22,'CONCENTRADO DE CLAVES'!$G$10:$AU$732,P$8,FALSE),"")</f>
        <v>1</v>
      </c>
      <c r="Q22" s="16" t="str">
        <f>IFERROR(VLOOKUP($A22,'CONCENTRADO DE CLAVES'!$G$10:$AU$732,Q$8,FALSE),"")</f>
        <v>00100</v>
      </c>
      <c r="R22" s="16" t="str">
        <f>IFERROR(VLOOKUP($A22,'CONCENTRADO DE CLAVES'!$G$10:$AU$732,R$8,FALSE),"")</f>
        <v>1</v>
      </c>
      <c r="S22" s="16" t="str">
        <f>IFERROR(VLOOKUP($A22,'CONCENTRADO DE CLAVES'!$G$10:$AU$732,S$8,FALSE),"")</f>
        <v>20</v>
      </c>
      <c r="T22" s="16" t="str">
        <f>IFERROR(VLOOKUP($A22,'CONCENTRADO DE CLAVES'!$G$10:$AU$732,T$8,FALSE),"")</f>
        <v>150</v>
      </c>
      <c r="U22" s="98" t="str">
        <f>IFERROR(VLOOKUP($A22,'CONCENTRADO DE CLAVES'!$G$10:$AU$732,U$8,FALSE),"")</f>
        <v>21121040100015125233E14901415300100100120150</v>
      </c>
      <c r="V22" s="31" t="str">
        <f>IFERROR(VLOOKUP($A22,'CONCENTRADO DE CLAVES'!$G$10:$AU$732,V$8,FALSE),"")</f>
        <v>CECYTEJ</v>
      </c>
      <c r="W22" s="13">
        <f>IFERROR(VLOOKUP($A22,'CONCENTRADO DE CLAVES'!$G$10:$AU$732,W$8,FALSE),"")</f>
        <v>0</v>
      </c>
      <c r="X22" s="13">
        <f>IFERROR(VLOOKUP($A22,'CONCENTRADO DE CLAVES'!$G$10:$AU$732,X$8,FALSE),"")</f>
        <v>0</v>
      </c>
      <c r="Y22" s="13">
        <f>IFERROR(VLOOKUP($A22,'CONCENTRADO DE CLAVES'!$G$10:$AU$732,Y$8,FALSE),"")</f>
        <v>0</v>
      </c>
      <c r="Z22" s="37">
        <f>IFERROR(VLOOKUP($A22,'CONCENTRADO DE CLAVES'!$G$10:$AU$732,Z$8,FALSE),"")</f>
        <v>0</v>
      </c>
      <c r="AA22" s="13">
        <f>IFERROR(VLOOKUP($A22,'CONCENTRADO DE CLAVES'!$G$10:$AU$732,AA$8,FALSE),"")</f>
        <v>0</v>
      </c>
      <c r="AB22" s="13">
        <f>IFERROR(VLOOKUP($A22,'CONCENTRADO DE CLAVES'!$G$10:$AU$732,AB$8,FALSE),"")</f>
        <v>19512.86</v>
      </c>
      <c r="AC22" s="13">
        <f>IFERROR(VLOOKUP($A22,'CONCENTRADO DE CLAVES'!$G$10:$AU$732,AC$8,FALSE),"")</f>
        <v>40191.879999999997</v>
      </c>
      <c r="AD22" s="37">
        <f>IFERROR(VLOOKUP($A22,'CONCENTRADO DE CLAVES'!$G$10:$AU$732,AD$8,FALSE),"")</f>
        <v>59704.74</v>
      </c>
      <c r="AE22" s="13">
        <f>IFERROR(VLOOKUP($A22,'CONCENTRADO DE CLAVES'!$G$10:$AU$732,AE$8,FALSE),"")</f>
        <v>22702.2</v>
      </c>
      <c r="AF22" s="13">
        <f>IFERROR(VLOOKUP($A22,'CONCENTRADO DE CLAVES'!$G$10:$AU$732,AF$8,FALSE),"")</f>
        <v>8426.16</v>
      </c>
      <c r="AG22" s="13">
        <f>IFERROR(VLOOKUP($A22,'CONCENTRADO DE CLAVES'!$G$10:$AU$732,AG$8,FALSE),"")</f>
        <v>0</v>
      </c>
      <c r="AH22" s="37">
        <f>IFERROR(VLOOKUP($A22,'CONCENTRADO DE CLAVES'!$G$10:$AU$732,AH$8,FALSE),"")</f>
        <v>31128.36</v>
      </c>
      <c r="AI22" s="13">
        <f>IFERROR(VLOOKUP($A22,'CONCENTRADO DE CLAVES'!$G$10:$AU$732,AI$8,FALSE),"")</f>
        <v>0</v>
      </c>
      <c r="AJ22" s="13">
        <f>IFERROR(VLOOKUP($A22,'CONCENTRADO DE CLAVES'!$G$10:$AU$732,AJ$8,FALSE),"")</f>
        <v>0</v>
      </c>
      <c r="AK22" s="13">
        <f>IFERROR(VLOOKUP($A22,'CONCENTRADO DE CLAVES'!$G$10:$AU$732,AK$8,FALSE),"")</f>
        <v>0</v>
      </c>
      <c r="AL22" s="37">
        <f>IFERROR(VLOOKUP($A22,'CONCENTRADO DE CLAVES'!$G$10:$AU$732,AL$8,FALSE),"")</f>
        <v>0</v>
      </c>
      <c r="AM22" s="69">
        <f>IFERROR(VLOOKUP($A22,'CONCENTRADO DE CLAVES'!$G$10:$AU$732,AM$8,FALSE),"")</f>
        <v>90833.1</v>
      </c>
    </row>
    <row r="23" spans="1:39" x14ac:dyDescent="0.25">
      <c r="A23" s="15">
        <v>14</v>
      </c>
      <c r="B23" s="16" t="str">
        <f>IFERROR(VLOOKUP($A23,'CONCENTRADO DE CLAVES'!$G$10:$AU$732,B$8,FALSE),"")</f>
        <v>21121</v>
      </c>
      <c r="C23" s="16" t="str">
        <f>IFERROR(VLOOKUP($A23,'CONCENTRADO DE CLAVES'!$G$10:$AU$732,C$8,FALSE),"")</f>
        <v>04</v>
      </c>
      <c r="D23" s="16" t="str">
        <f>IFERROR(VLOOKUP($A23,'CONCENTRADO DE CLAVES'!$G$10:$AU$732,D$8,FALSE),"")</f>
        <v>010</v>
      </c>
      <c r="E23" s="16" t="str">
        <f>IFERROR(VLOOKUP($A23,'CONCENTRADO DE CLAVES'!$G$10:$AU$732,E$8,FALSE),"")</f>
        <v>00151</v>
      </c>
      <c r="F23" s="16" t="str">
        <f>IFERROR(VLOOKUP($A23,'CONCENTRADO DE CLAVES'!$G$10:$AU$732,F$8,FALSE),"")</f>
        <v>2</v>
      </c>
      <c r="G23" s="16" t="str">
        <f>IFERROR(VLOOKUP($A23,'CONCENTRADO DE CLAVES'!$G$10:$AU$732,G$8,FALSE),"")</f>
        <v>5</v>
      </c>
      <c r="H23" s="16" t="str">
        <f>IFERROR(VLOOKUP($A23,'CONCENTRADO DE CLAVES'!$G$10:$AU$732,H$8,FALSE),"")</f>
        <v>2</v>
      </c>
      <c r="I23" s="16" t="str">
        <f>IFERROR(VLOOKUP($A23,'CONCENTRADO DE CLAVES'!$G$10:$AU$732,I$8,FALSE),"")</f>
        <v>3</v>
      </c>
      <c r="J23" s="16" t="str">
        <f>IFERROR(VLOOKUP($A23,'CONCENTRADO DE CLAVES'!$G$10:$AU$732,J$8,FALSE),"")</f>
        <v>3</v>
      </c>
      <c r="K23" s="16" t="str">
        <f>IFERROR(VLOOKUP($A23,'CONCENTRADO DE CLAVES'!$G$10:$AU$732,K$8,FALSE),"")</f>
        <v>E</v>
      </c>
      <c r="L23" s="16" t="str">
        <f>IFERROR(VLOOKUP($A23,'CONCENTRADO DE CLAVES'!$G$10:$AU$732,L$8,FALSE),"")</f>
        <v>149</v>
      </c>
      <c r="M23" s="16" t="str">
        <f>IFERROR(VLOOKUP($A23,'CONCENTRADO DE CLAVES'!$G$10:$AU$732,M$8,FALSE),"")</f>
        <v>09</v>
      </c>
      <c r="N23" s="16" t="str">
        <f>IFERROR(VLOOKUP($A23,'CONCENTRADO DE CLAVES'!$G$10:$AU$732,N$8,FALSE),"")</f>
        <v>4153</v>
      </c>
      <c r="O23" s="16" t="str">
        <f>IFERROR(VLOOKUP($A23,'CONCENTRADO DE CLAVES'!$G$10:$AU$732,O$8,FALSE),"")</f>
        <v>00</v>
      </c>
      <c r="P23" s="16" t="str">
        <f>IFERROR(VLOOKUP($A23,'CONCENTRADO DE CLAVES'!$G$10:$AU$732,P$8,FALSE),"")</f>
        <v>5</v>
      </c>
      <c r="Q23" s="16" t="str">
        <f>IFERROR(VLOOKUP($A23,'CONCENTRADO DE CLAVES'!$G$10:$AU$732,Q$8,FALSE),"")</f>
        <v>05415</v>
      </c>
      <c r="R23" s="16" t="str">
        <f>IFERROR(VLOOKUP($A23,'CONCENTRADO DE CLAVES'!$G$10:$AU$732,R$8,FALSE),"")</f>
        <v>1</v>
      </c>
      <c r="S23" s="16" t="str">
        <f>IFERROR(VLOOKUP($A23,'CONCENTRADO DE CLAVES'!$G$10:$AU$732,S$8,FALSE),"")</f>
        <v>20</v>
      </c>
      <c r="T23" s="16" t="str">
        <f>IFERROR(VLOOKUP($A23,'CONCENTRADO DE CLAVES'!$G$10:$AU$732,T$8,FALSE),"")</f>
        <v>150</v>
      </c>
      <c r="U23" s="98" t="str">
        <f>IFERROR(VLOOKUP($A23,'CONCENTRADO DE CLAVES'!$G$10:$AU$732,U$8,FALSE),"")</f>
        <v>21121040100015125233E14909415300505415120150</v>
      </c>
      <c r="V23" s="31" t="str">
        <f>IFERROR(VLOOKUP($A23,'CONCENTRADO DE CLAVES'!$G$10:$AU$732,V$8,FALSE),"")</f>
        <v>CECYTEJ</v>
      </c>
      <c r="W23" s="13">
        <f>IFERROR(VLOOKUP($A23,'CONCENTRADO DE CLAVES'!$G$10:$AU$732,W$8,FALSE),"")</f>
        <v>0</v>
      </c>
      <c r="X23" s="13">
        <f>IFERROR(VLOOKUP($A23,'CONCENTRADO DE CLAVES'!$G$10:$AU$732,X$8,FALSE),"")</f>
        <v>0</v>
      </c>
      <c r="Y23" s="13">
        <f>IFERROR(VLOOKUP($A23,'CONCENTRADO DE CLAVES'!$G$10:$AU$732,Y$8,FALSE),"")</f>
        <v>2538.8200000000002</v>
      </c>
      <c r="Z23" s="37">
        <f>IFERROR(VLOOKUP($A23,'CONCENTRADO DE CLAVES'!$G$10:$AU$732,Z$8,FALSE),"")</f>
        <v>2538.8200000000002</v>
      </c>
      <c r="AA23" s="13">
        <f>IFERROR(VLOOKUP($A23,'CONCENTRADO DE CLAVES'!$G$10:$AU$732,AA$8,FALSE),"")</f>
        <v>0</v>
      </c>
      <c r="AB23" s="13">
        <f>IFERROR(VLOOKUP($A23,'CONCENTRADO DE CLAVES'!$G$10:$AU$732,AB$8,FALSE),"")</f>
        <v>1235.81</v>
      </c>
      <c r="AC23" s="13">
        <f>IFERROR(VLOOKUP($A23,'CONCENTRADO DE CLAVES'!$G$10:$AU$732,AC$8,FALSE),"")</f>
        <v>2545.48</v>
      </c>
      <c r="AD23" s="37">
        <f>IFERROR(VLOOKUP($A23,'CONCENTRADO DE CLAVES'!$G$10:$AU$732,AD$8,FALSE),"")</f>
        <v>3781.29</v>
      </c>
      <c r="AE23" s="13">
        <f>IFERROR(VLOOKUP($A23,'CONCENTRADO DE CLAVES'!$G$10:$AU$732,AE$8,FALSE),"")</f>
        <v>0</v>
      </c>
      <c r="AF23" s="13">
        <f>IFERROR(VLOOKUP($A23,'CONCENTRADO DE CLAVES'!$G$10:$AU$732,AF$8,FALSE),"")</f>
        <v>0</v>
      </c>
      <c r="AG23" s="13">
        <f>IFERROR(VLOOKUP($A23,'CONCENTRADO DE CLAVES'!$G$10:$AU$732,AG$8,FALSE),"")</f>
        <v>0</v>
      </c>
      <c r="AH23" s="37">
        <f>IFERROR(VLOOKUP($A23,'CONCENTRADO DE CLAVES'!$G$10:$AU$732,AH$8,FALSE),"")</f>
        <v>0</v>
      </c>
      <c r="AI23" s="13">
        <f>IFERROR(VLOOKUP($A23,'CONCENTRADO DE CLAVES'!$G$10:$AU$732,AI$8,FALSE),"")</f>
        <v>0</v>
      </c>
      <c r="AJ23" s="13">
        <f>IFERROR(VLOOKUP($A23,'CONCENTRADO DE CLAVES'!$G$10:$AU$732,AJ$8,FALSE),"")</f>
        <v>0</v>
      </c>
      <c r="AK23" s="13">
        <f>IFERROR(VLOOKUP($A23,'CONCENTRADO DE CLAVES'!$G$10:$AU$732,AK$8,FALSE),"")</f>
        <v>0</v>
      </c>
      <c r="AL23" s="37">
        <f>IFERROR(VLOOKUP($A23,'CONCENTRADO DE CLAVES'!$G$10:$AU$732,AL$8,FALSE),"")</f>
        <v>0</v>
      </c>
      <c r="AM23" s="69">
        <f>IFERROR(VLOOKUP($A23,'CONCENTRADO DE CLAVES'!$G$10:$AU$732,AM$8,FALSE),"")</f>
        <v>6320.1100000000006</v>
      </c>
    </row>
    <row r="24" spans="1:39" x14ac:dyDescent="0.25">
      <c r="A24" s="15">
        <v>15</v>
      </c>
      <c r="B24" s="16" t="str">
        <f>IFERROR(VLOOKUP($A24,'CONCENTRADO DE CLAVES'!$G$10:$AU$732,B$8,FALSE),"")</f>
        <v>21121</v>
      </c>
      <c r="C24" s="16" t="str">
        <f>IFERROR(VLOOKUP($A24,'CONCENTRADO DE CLAVES'!$G$10:$AU$732,C$8,FALSE),"")</f>
        <v>04</v>
      </c>
      <c r="D24" s="16" t="str">
        <f>IFERROR(VLOOKUP($A24,'CONCENTRADO DE CLAVES'!$G$10:$AU$732,D$8,FALSE),"")</f>
        <v>010</v>
      </c>
      <c r="E24" s="16" t="str">
        <f>IFERROR(VLOOKUP($A24,'CONCENTRADO DE CLAVES'!$G$10:$AU$732,E$8,FALSE),"")</f>
        <v>00151</v>
      </c>
      <c r="F24" s="16" t="str">
        <f>IFERROR(VLOOKUP($A24,'CONCENTRADO DE CLAVES'!$G$10:$AU$732,F$8,FALSE),"")</f>
        <v>2</v>
      </c>
      <c r="G24" s="16" t="str">
        <f>IFERROR(VLOOKUP($A24,'CONCENTRADO DE CLAVES'!$G$10:$AU$732,G$8,FALSE),"")</f>
        <v>5</v>
      </c>
      <c r="H24" s="16" t="str">
        <f>IFERROR(VLOOKUP($A24,'CONCENTRADO DE CLAVES'!$G$10:$AU$732,H$8,FALSE),"")</f>
        <v>2</v>
      </c>
      <c r="I24" s="16" t="str">
        <f>IFERROR(VLOOKUP($A24,'CONCENTRADO DE CLAVES'!$G$10:$AU$732,I$8,FALSE),"")</f>
        <v>3</v>
      </c>
      <c r="J24" s="16" t="str">
        <f>IFERROR(VLOOKUP($A24,'CONCENTRADO DE CLAVES'!$G$10:$AU$732,J$8,FALSE),"")</f>
        <v>3</v>
      </c>
      <c r="K24" s="16" t="str">
        <f>IFERROR(VLOOKUP($A24,'CONCENTRADO DE CLAVES'!$G$10:$AU$732,K$8,FALSE),"")</f>
        <v>E</v>
      </c>
      <c r="L24" s="16" t="str">
        <f>IFERROR(VLOOKUP($A24,'CONCENTRADO DE CLAVES'!$G$10:$AU$732,L$8,FALSE),"")</f>
        <v>149</v>
      </c>
      <c r="M24" s="16" t="str">
        <f>IFERROR(VLOOKUP($A24,'CONCENTRADO DE CLAVES'!$G$10:$AU$732,M$8,FALSE),"")</f>
        <v>08</v>
      </c>
      <c r="N24" s="16" t="str">
        <f>IFERROR(VLOOKUP($A24,'CONCENTRADO DE CLAVES'!$G$10:$AU$732,N$8,FALSE),"")</f>
        <v>4153</v>
      </c>
      <c r="O24" s="16" t="str">
        <f>IFERROR(VLOOKUP($A24,'CONCENTRADO DE CLAVES'!$G$10:$AU$732,O$8,FALSE),"")</f>
        <v>00</v>
      </c>
      <c r="P24" s="16" t="str">
        <f>IFERROR(VLOOKUP($A24,'CONCENTRADO DE CLAVES'!$G$10:$AU$732,P$8,FALSE),"")</f>
        <v>5</v>
      </c>
      <c r="Q24" s="16" t="str">
        <f>IFERROR(VLOOKUP($A24,'CONCENTRADO DE CLAVES'!$G$10:$AU$732,Q$8,FALSE),"")</f>
        <v>05415</v>
      </c>
      <c r="R24" s="16" t="str">
        <f>IFERROR(VLOOKUP($A24,'CONCENTRADO DE CLAVES'!$G$10:$AU$732,R$8,FALSE),"")</f>
        <v>1</v>
      </c>
      <c r="S24" s="16" t="str">
        <f>IFERROR(VLOOKUP($A24,'CONCENTRADO DE CLAVES'!$G$10:$AU$732,S$8,FALSE),"")</f>
        <v>20</v>
      </c>
      <c r="T24" s="16" t="str">
        <f>IFERROR(VLOOKUP($A24,'CONCENTRADO DE CLAVES'!$G$10:$AU$732,T$8,FALSE),"")</f>
        <v>150</v>
      </c>
      <c r="U24" s="98" t="str">
        <f>IFERROR(VLOOKUP($A24,'CONCENTRADO DE CLAVES'!$G$10:$AU$732,U$8,FALSE),"")</f>
        <v>21121040100015125233E14908415300505415120150</v>
      </c>
      <c r="V24" s="31" t="str">
        <f>IFERROR(VLOOKUP($A24,'CONCENTRADO DE CLAVES'!$G$10:$AU$732,V$8,FALSE),"")</f>
        <v>CECYTEJ</v>
      </c>
      <c r="W24" s="13">
        <f>IFERROR(VLOOKUP($A24,'CONCENTRADO DE CLAVES'!$G$10:$AU$732,W$8,FALSE),"")</f>
        <v>0</v>
      </c>
      <c r="X24" s="13">
        <f>IFERROR(VLOOKUP($A24,'CONCENTRADO DE CLAVES'!$G$10:$AU$732,X$8,FALSE),"")</f>
        <v>0</v>
      </c>
      <c r="Y24" s="13">
        <f>IFERROR(VLOOKUP($A24,'CONCENTRADO DE CLAVES'!$G$10:$AU$732,Y$8,FALSE),"")</f>
        <v>2538.8200000000002</v>
      </c>
      <c r="Z24" s="37">
        <f>IFERROR(VLOOKUP($A24,'CONCENTRADO DE CLAVES'!$G$10:$AU$732,Z$8,FALSE),"")</f>
        <v>2538.8200000000002</v>
      </c>
      <c r="AA24" s="13">
        <f>IFERROR(VLOOKUP($A24,'CONCENTRADO DE CLAVES'!$G$10:$AU$732,AA$8,FALSE),"")</f>
        <v>0</v>
      </c>
      <c r="AB24" s="13">
        <f>IFERROR(VLOOKUP($A24,'CONCENTRADO DE CLAVES'!$G$10:$AU$732,AB$8,FALSE),"")</f>
        <v>1235.81</v>
      </c>
      <c r="AC24" s="13">
        <f>IFERROR(VLOOKUP($A24,'CONCENTRADO DE CLAVES'!$G$10:$AU$732,AC$8,FALSE),"")</f>
        <v>2545.48</v>
      </c>
      <c r="AD24" s="37">
        <f>IFERROR(VLOOKUP($A24,'CONCENTRADO DE CLAVES'!$G$10:$AU$732,AD$8,FALSE),"")</f>
        <v>3781.29</v>
      </c>
      <c r="AE24" s="13">
        <f>IFERROR(VLOOKUP($A24,'CONCENTRADO DE CLAVES'!$G$10:$AU$732,AE$8,FALSE),"")</f>
        <v>0</v>
      </c>
      <c r="AF24" s="13">
        <f>IFERROR(VLOOKUP($A24,'CONCENTRADO DE CLAVES'!$G$10:$AU$732,AF$8,FALSE),"")</f>
        <v>0</v>
      </c>
      <c r="AG24" s="13">
        <f>IFERROR(VLOOKUP($A24,'CONCENTRADO DE CLAVES'!$G$10:$AU$732,AG$8,FALSE),"")</f>
        <v>0</v>
      </c>
      <c r="AH24" s="37">
        <f>IFERROR(VLOOKUP($A24,'CONCENTRADO DE CLAVES'!$G$10:$AU$732,AH$8,FALSE),"")</f>
        <v>0</v>
      </c>
      <c r="AI24" s="13">
        <f>IFERROR(VLOOKUP($A24,'CONCENTRADO DE CLAVES'!$G$10:$AU$732,AI$8,FALSE),"")</f>
        <v>0</v>
      </c>
      <c r="AJ24" s="13">
        <f>IFERROR(VLOOKUP($A24,'CONCENTRADO DE CLAVES'!$G$10:$AU$732,AJ$8,FALSE),"")</f>
        <v>0</v>
      </c>
      <c r="AK24" s="13">
        <f>IFERROR(VLOOKUP($A24,'CONCENTRADO DE CLAVES'!$G$10:$AU$732,AK$8,FALSE),"")</f>
        <v>0</v>
      </c>
      <c r="AL24" s="37">
        <f>IFERROR(VLOOKUP($A24,'CONCENTRADO DE CLAVES'!$G$10:$AU$732,AL$8,FALSE),"")</f>
        <v>0</v>
      </c>
      <c r="AM24" s="69">
        <f>IFERROR(VLOOKUP($A24,'CONCENTRADO DE CLAVES'!$G$10:$AU$732,AM$8,FALSE),"")</f>
        <v>6320.1100000000006</v>
      </c>
    </row>
    <row r="25" spans="1:39" x14ac:dyDescent="0.25">
      <c r="A25" s="15">
        <v>16</v>
      </c>
      <c r="B25" s="16" t="str">
        <f>IFERROR(VLOOKUP($A25,'CONCENTRADO DE CLAVES'!$G$10:$AU$732,B$8,FALSE),"")</f>
        <v>21121</v>
      </c>
      <c r="C25" s="16" t="str">
        <f>IFERROR(VLOOKUP($A25,'CONCENTRADO DE CLAVES'!$G$10:$AU$732,C$8,FALSE),"")</f>
        <v>04</v>
      </c>
      <c r="D25" s="16" t="str">
        <f>IFERROR(VLOOKUP($A25,'CONCENTRADO DE CLAVES'!$G$10:$AU$732,D$8,FALSE),"")</f>
        <v>010</v>
      </c>
      <c r="E25" s="16" t="str">
        <f>IFERROR(VLOOKUP($A25,'CONCENTRADO DE CLAVES'!$G$10:$AU$732,E$8,FALSE),"")</f>
        <v>00151</v>
      </c>
      <c r="F25" s="16" t="str">
        <f>IFERROR(VLOOKUP($A25,'CONCENTRADO DE CLAVES'!$G$10:$AU$732,F$8,FALSE),"")</f>
        <v>2</v>
      </c>
      <c r="G25" s="16" t="str">
        <f>IFERROR(VLOOKUP($A25,'CONCENTRADO DE CLAVES'!$G$10:$AU$732,G$8,FALSE),"")</f>
        <v>5</v>
      </c>
      <c r="H25" s="16" t="str">
        <f>IFERROR(VLOOKUP($A25,'CONCENTRADO DE CLAVES'!$G$10:$AU$732,H$8,FALSE),"")</f>
        <v>2</v>
      </c>
      <c r="I25" s="16" t="str">
        <f>IFERROR(VLOOKUP($A25,'CONCENTRADO DE CLAVES'!$G$10:$AU$732,I$8,FALSE),"")</f>
        <v>3</v>
      </c>
      <c r="J25" s="16" t="str">
        <f>IFERROR(VLOOKUP($A25,'CONCENTRADO DE CLAVES'!$G$10:$AU$732,J$8,FALSE),"")</f>
        <v>3</v>
      </c>
      <c r="K25" s="16" t="str">
        <f>IFERROR(VLOOKUP($A25,'CONCENTRADO DE CLAVES'!$G$10:$AU$732,K$8,FALSE),"")</f>
        <v>E</v>
      </c>
      <c r="L25" s="16" t="str">
        <f>IFERROR(VLOOKUP($A25,'CONCENTRADO DE CLAVES'!$G$10:$AU$732,L$8,FALSE),"")</f>
        <v>149</v>
      </c>
      <c r="M25" s="16" t="str">
        <f>IFERROR(VLOOKUP($A25,'CONCENTRADO DE CLAVES'!$G$10:$AU$732,M$8,FALSE),"")</f>
        <v>07</v>
      </c>
      <c r="N25" s="16" t="str">
        <f>IFERROR(VLOOKUP($A25,'CONCENTRADO DE CLAVES'!$G$10:$AU$732,N$8,FALSE),"")</f>
        <v>4153</v>
      </c>
      <c r="O25" s="16" t="str">
        <f>IFERROR(VLOOKUP($A25,'CONCENTRADO DE CLAVES'!$G$10:$AU$732,O$8,FALSE),"")</f>
        <v>00</v>
      </c>
      <c r="P25" s="16" t="str">
        <f>IFERROR(VLOOKUP($A25,'CONCENTRADO DE CLAVES'!$G$10:$AU$732,P$8,FALSE),"")</f>
        <v>5</v>
      </c>
      <c r="Q25" s="16" t="str">
        <f>IFERROR(VLOOKUP($A25,'CONCENTRADO DE CLAVES'!$G$10:$AU$732,Q$8,FALSE),"")</f>
        <v>05415</v>
      </c>
      <c r="R25" s="16" t="str">
        <f>IFERROR(VLOOKUP($A25,'CONCENTRADO DE CLAVES'!$G$10:$AU$732,R$8,FALSE),"")</f>
        <v>1</v>
      </c>
      <c r="S25" s="16" t="str">
        <f>IFERROR(VLOOKUP($A25,'CONCENTRADO DE CLAVES'!$G$10:$AU$732,S$8,FALSE),"")</f>
        <v>20</v>
      </c>
      <c r="T25" s="16" t="str">
        <f>IFERROR(VLOOKUP($A25,'CONCENTRADO DE CLAVES'!$G$10:$AU$732,T$8,FALSE),"")</f>
        <v>150</v>
      </c>
      <c r="U25" s="98" t="str">
        <f>IFERROR(VLOOKUP($A25,'CONCENTRADO DE CLAVES'!$G$10:$AU$732,U$8,FALSE),"")</f>
        <v>21121040100015125233E14907415300505415120150</v>
      </c>
      <c r="V25" s="31" t="str">
        <f>IFERROR(VLOOKUP($A25,'CONCENTRADO DE CLAVES'!$G$10:$AU$732,V$8,FALSE),"")</f>
        <v>CECYTEJ</v>
      </c>
      <c r="W25" s="13">
        <f>IFERROR(VLOOKUP($A25,'CONCENTRADO DE CLAVES'!$G$10:$AU$732,W$8,FALSE),"")</f>
        <v>0</v>
      </c>
      <c r="X25" s="13">
        <f>IFERROR(VLOOKUP($A25,'CONCENTRADO DE CLAVES'!$G$10:$AU$732,X$8,FALSE),"")</f>
        <v>0</v>
      </c>
      <c r="Y25" s="13">
        <f>IFERROR(VLOOKUP($A25,'CONCENTRADO DE CLAVES'!$G$10:$AU$732,Y$8,FALSE),"")</f>
        <v>1234.6199999999999</v>
      </c>
      <c r="Z25" s="37">
        <f>IFERROR(VLOOKUP($A25,'CONCENTRADO DE CLAVES'!$G$10:$AU$732,Z$8,FALSE),"")</f>
        <v>1234.6199999999999</v>
      </c>
      <c r="AA25" s="13">
        <f>IFERROR(VLOOKUP($A25,'CONCENTRADO DE CLAVES'!$G$10:$AU$732,AA$8,FALSE),"")</f>
        <v>0</v>
      </c>
      <c r="AB25" s="13">
        <f>IFERROR(VLOOKUP($A25,'CONCENTRADO DE CLAVES'!$G$10:$AU$732,AB$8,FALSE),"")</f>
        <v>585.39</v>
      </c>
      <c r="AC25" s="13">
        <f>IFERROR(VLOOKUP($A25,'CONCENTRADO DE CLAVES'!$G$10:$AU$732,AC$8,FALSE),"")</f>
        <v>1205.76</v>
      </c>
      <c r="AD25" s="37">
        <f>IFERROR(VLOOKUP($A25,'CONCENTRADO DE CLAVES'!$G$10:$AU$732,AD$8,FALSE),"")</f>
        <v>1791.15</v>
      </c>
      <c r="AE25" s="13">
        <f>IFERROR(VLOOKUP($A25,'CONCENTRADO DE CLAVES'!$G$10:$AU$732,AE$8,FALSE),"")</f>
        <v>0</v>
      </c>
      <c r="AF25" s="13">
        <f>IFERROR(VLOOKUP($A25,'CONCENTRADO DE CLAVES'!$G$10:$AU$732,AF$8,FALSE),"")</f>
        <v>0</v>
      </c>
      <c r="AG25" s="13">
        <f>IFERROR(VLOOKUP($A25,'CONCENTRADO DE CLAVES'!$G$10:$AU$732,AG$8,FALSE),"")</f>
        <v>0</v>
      </c>
      <c r="AH25" s="37">
        <f>IFERROR(VLOOKUP($A25,'CONCENTRADO DE CLAVES'!$G$10:$AU$732,AH$8,FALSE),"")</f>
        <v>0</v>
      </c>
      <c r="AI25" s="13">
        <f>IFERROR(VLOOKUP($A25,'CONCENTRADO DE CLAVES'!$G$10:$AU$732,AI$8,FALSE),"")</f>
        <v>0</v>
      </c>
      <c r="AJ25" s="13">
        <f>IFERROR(VLOOKUP($A25,'CONCENTRADO DE CLAVES'!$G$10:$AU$732,AJ$8,FALSE),"")</f>
        <v>252.78</v>
      </c>
      <c r="AK25" s="13">
        <f>IFERROR(VLOOKUP($A25,'CONCENTRADO DE CLAVES'!$G$10:$AU$732,AK$8,FALSE),"")</f>
        <v>0</v>
      </c>
      <c r="AL25" s="37">
        <f>IFERROR(VLOOKUP($A25,'CONCENTRADO DE CLAVES'!$G$10:$AU$732,AL$8,FALSE),"")</f>
        <v>252.78</v>
      </c>
      <c r="AM25" s="69">
        <f>IFERROR(VLOOKUP($A25,'CONCENTRADO DE CLAVES'!$G$10:$AU$732,AM$8,FALSE),"")</f>
        <v>3278.55</v>
      </c>
    </row>
    <row r="26" spans="1:39" x14ac:dyDescent="0.25">
      <c r="A26" s="15">
        <v>17</v>
      </c>
      <c r="B26" s="16" t="str">
        <f>IFERROR(VLOOKUP($A26,'CONCENTRADO DE CLAVES'!$G$10:$AU$732,B$8,FALSE),"")</f>
        <v>21121</v>
      </c>
      <c r="C26" s="16" t="str">
        <f>IFERROR(VLOOKUP($A26,'CONCENTRADO DE CLAVES'!$G$10:$AU$732,C$8,FALSE),"")</f>
        <v>04</v>
      </c>
      <c r="D26" s="16" t="str">
        <f>IFERROR(VLOOKUP($A26,'CONCENTRADO DE CLAVES'!$G$10:$AU$732,D$8,FALSE),"")</f>
        <v>010</v>
      </c>
      <c r="E26" s="16" t="str">
        <f>IFERROR(VLOOKUP($A26,'CONCENTRADO DE CLAVES'!$G$10:$AU$732,E$8,FALSE),"")</f>
        <v>00151</v>
      </c>
      <c r="F26" s="16" t="str">
        <f>IFERROR(VLOOKUP($A26,'CONCENTRADO DE CLAVES'!$G$10:$AU$732,F$8,FALSE),"")</f>
        <v>2</v>
      </c>
      <c r="G26" s="16" t="str">
        <f>IFERROR(VLOOKUP($A26,'CONCENTRADO DE CLAVES'!$G$10:$AU$732,G$8,FALSE),"")</f>
        <v>5</v>
      </c>
      <c r="H26" s="16" t="str">
        <f>IFERROR(VLOOKUP($A26,'CONCENTRADO DE CLAVES'!$G$10:$AU$732,H$8,FALSE),"")</f>
        <v>2</v>
      </c>
      <c r="I26" s="16" t="str">
        <f>IFERROR(VLOOKUP($A26,'CONCENTRADO DE CLAVES'!$G$10:$AU$732,I$8,FALSE),"")</f>
        <v>3</v>
      </c>
      <c r="J26" s="16" t="str">
        <f>IFERROR(VLOOKUP($A26,'CONCENTRADO DE CLAVES'!$G$10:$AU$732,J$8,FALSE),"")</f>
        <v>3</v>
      </c>
      <c r="K26" s="16" t="str">
        <f>IFERROR(VLOOKUP($A26,'CONCENTRADO DE CLAVES'!$G$10:$AU$732,K$8,FALSE),"")</f>
        <v>E</v>
      </c>
      <c r="L26" s="16" t="str">
        <f>IFERROR(VLOOKUP($A26,'CONCENTRADO DE CLAVES'!$G$10:$AU$732,L$8,FALSE),"")</f>
        <v>149</v>
      </c>
      <c r="M26" s="16" t="str">
        <f>IFERROR(VLOOKUP($A26,'CONCENTRADO DE CLAVES'!$G$10:$AU$732,M$8,FALSE),"")</f>
        <v>06</v>
      </c>
      <c r="N26" s="16" t="str">
        <f>IFERROR(VLOOKUP($A26,'CONCENTRADO DE CLAVES'!$G$10:$AU$732,N$8,FALSE),"")</f>
        <v>4153</v>
      </c>
      <c r="O26" s="16" t="str">
        <f>IFERROR(VLOOKUP($A26,'CONCENTRADO DE CLAVES'!$G$10:$AU$732,O$8,FALSE),"")</f>
        <v>00</v>
      </c>
      <c r="P26" s="16" t="str">
        <f>IFERROR(VLOOKUP($A26,'CONCENTRADO DE CLAVES'!$G$10:$AU$732,P$8,FALSE),"")</f>
        <v>5</v>
      </c>
      <c r="Q26" s="16" t="str">
        <f>IFERROR(VLOOKUP($A26,'CONCENTRADO DE CLAVES'!$G$10:$AU$732,Q$8,FALSE),"")</f>
        <v>05415</v>
      </c>
      <c r="R26" s="16" t="str">
        <f>IFERROR(VLOOKUP($A26,'CONCENTRADO DE CLAVES'!$G$10:$AU$732,R$8,FALSE),"")</f>
        <v>1</v>
      </c>
      <c r="S26" s="16" t="str">
        <f>IFERROR(VLOOKUP($A26,'CONCENTRADO DE CLAVES'!$G$10:$AU$732,S$8,FALSE),"")</f>
        <v>20</v>
      </c>
      <c r="T26" s="16" t="str">
        <f>IFERROR(VLOOKUP($A26,'CONCENTRADO DE CLAVES'!$G$10:$AU$732,T$8,FALSE),"")</f>
        <v>150</v>
      </c>
      <c r="U26" s="98" t="str">
        <f>IFERROR(VLOOKUP($A26,'CONCENTRADO DE CLAVES'!$G$10:$AU$732,U$8,FALSE),"")</f>
        <v>21121040100015125233E14906415300505415120150</v>
      </c>
      <c r="V26" s="31" t="str">
        <f>IFERROR(VLOOKUP($A26,'CONCENTRADO DE CLAVES'!$G$10:$AU$732,V$8,FALSE),"")</f>
        <v>CECYTEJ</v>
      </c>
      <c r="W26" s="13">
        <f>IFERROR(VLOOKUP($A26,'CONCENTRADO DE CLAVES'!$G$10:$AU$732,W$8,FALSE),"")</f>
        <v>0</v>
      </c>
      <c r="X26" s="13">
        <f>IFERROR(VLOOKUP($A26,'CONCENTRADO DE CLAVES'!$G$10:$AU$732,X$8,FALSE),"")</f>
        <v>0</v>
      </c>
      <c r="Y26" s="13">
        <f>IFERROR(VLOOKUP($A26,'CONCENTRADO DE CLAVES'!$G$10:$AU$732,Y$8,FALSE),"")</f>
        <v>11181.11</v>
      </c>
      <c r="Z26" s="37">
        <f>IFERROR(VLOOKUP($A26,'CONCENTRADO DE CLAVES'!$G$10:$AU$732,Z$8,FALSE),"")</f>
        <v>11181.11</v>
      </c>
      <c r="AA26" s="13">
        <f>IFERROR(VLOOKUP($A26,'CONCENTRADO DE CLAVES'!$G$10:$AU$732,AA$8,FALSE),"")</f>
        <v>0</v>
      </c>
      <c r="AB26" s="13">
        <f>IFERROR(VLOOKUP($A26,'CONCENTRADO DE CLAVES'!$G$10:$AU$732,AB$8,FALSE),"")</f>
        <v>5333.51</v>
      </c>
      <c r="AC26" s="13">
        <f>IFERROR(VLOOKUP($A26,'CONCENTRADO DE CLAVES'!$G$10:$AU$732,AC$8,FALSE),"")</f>
        <v>5492.89</v>
      </c>
      <c r="AD26" s="37">
        <f>IFERROR(VLOOKUP($A26,'CONCENTRADO DE CLAVES'!$G$10:$AU$732,AD$8,FALSE),"")</f>
        <v>10826.400000000001</v>
      </c>
      <c r="AE26" s="13">
        <f>IFERROR(VLOOKUP($A26,'CONCENTRADO DE CLAVES'!$G$10:$AU$732,AE$8,FALSE),"")</f>
        <v>0</v>
      </c>
      <c r="AF26" s="13">
        <f>IFERROR(VLOOKUP($A26,'CONCENTRADO DE CLAVES'!$G$10:$AU$732,AF$8,FALSE),"")</f>
        <v>0</v>
      </c>
      <c r="AG26" s="13">
        <f>IFERROR(VLOOKUP($A26,'CONCENTRADO DE CLAVES'!$G$10:$AU$732,AG$8,FALSE),"")</f>
        <v>0</v>
      </c>
      <c r="AH26" s="37">
        <f>IFERROR(VLOOKUP($A26,'CONCENTRADO DE CLAVES'!$G$10:$AU$732,AH$8,FALSE),"")</f>
        <v>0</v>
      </c>
      <c r="AI26" s="13">
        <f>IFERROR(VLOOKUP($A26,'CONCENTRADO DE CLAVES'!$G$10:$AU$732,AI$8,FALSE),"")</f>
        <v>0</v>
      </c>
      <c r="AJ26" s="13">
        <f>IFERROR(VLOOKUP($A26,'CONCENTRADO DE CLAVES'!$G$10:$AU$732,AJ$8,FALSE),"")</f>
        <v>0</v>
      </c>
      <c r="AK26" s="13">
        <f>IFERROR(VLOOKUP($A26,'CONCENTRADO DE CLAVES'!$G$10:$AU$732,AK$8,FALSE),"")</f>
        <v>0</v>
      </c>
      <c r="AL26" s="37">
        <f>IFERROR(VLOOKUP($A26,'CONCENTRADO DE CLAVES'!$G$10:$AU$732,AL$8,FALSE),"")</f>
        <v>0</v>
      </c>
      <c r="AM26" s="69">
        <f>IFERROR(VLOOKUP($A26,'CONCENTRADO DE CLAVES'!$G$10:$AU$732,AM$8,FALSE),"")</f>
        <v>22007.510000000002</v>
      </c>
    </row>
    <row r="27" spans="1:39" x14ac:dyDescent="0.25">
      <c r="A27" s="15">
        <v>18</v>
      </c>
      <c r="B27" s="16" t="str">
        <f>IFERROR(VLOOKUP($A27,'CONCENTRADO DE CLAVES'!$G$10:$AU$732,B$8,FALSE),"")</f>
        <v>21121</v>
      </c>
      <c r="C27" s="16" t="str">
        <f>IFERROR(VLOOKUP($A27,'CONCENTRADO DE CLAVES'!$G$10:$AU$732,C$8,FALSE),"")</f>
        <v>04</v>
      </c>
      <c r="D27" s="16" t="str">
        <f>IFERROR(VLOOKUP($A27,'CONCENTRADO DE CLAVES'!$G$10:$AU$732,D$8,FALSE),"")</f>
        <v>010</v>
      </c>
      <c r="E27" s="16" t="str">
        <f>IFERROR(VLOOKUP($A27,'CONCENTRADO DE CLAVES'!$G$10:$AU$732,E$8,FALSE),"")</f>
        <v>00151</v>
      </c>
      <c r="F27" s="16" t="str">
        <f>IFERROR(VLOOKUP($A27,'CONCENTRADO DE CLAVES'!$G$10:$AU$732,F$8,FALSE),"")</f>
        <v>2</v>
      </c>
      <c r="G27" s="16" t="str">
        <f>IFERROR(VLOOKUP($A27,'CONCENTRADO DE CLAVES'!$G$10:$AU$732,G$8,FALSE),"")</f>
        <v>5</v>
      </c>
      <c r="H27" s="16" t="str">
        <f>IFERROR(VLOOKUP($A27,'CONCENTRADO DE CLAVES'!$G$10:$AU$732,H$8,FALSE),"")</f>
        <v>2</v>
      </c>
      <c r="I27" s="16" t="str">
        <f>IFERROR(VLOOKUP($A27,'CONCENTRADO DE CLAVES'!$G$10:$AU$732,I$8,FALSE),"")</f>
        <v>3</v>
      </c>
      <c r="J27" s="16" t="str">
        <f>IFERROR(VLOOKUP($A27,'CONCENTRADO DE CLAVES'!$G$10:$AU$732,J$8,FALSE),"")</f>
        <v>3</v>
      </c>
      <c r="K27" s="16" t="str">
        <f>IFERROR(VLOOKUP($A27,'CONCENTRADO DE CLAVES'!$G$10:$AU$732,K$8,FALSE),"")</f>
        <v>E</v>
      </c>
      <c r="L27" s="16" t="str">
        <f>IFERROR(VLOOKUP($A27,'CONCENTRADO DE CLAVES'!$G$10:$AU$732,L$8,FALSE),"")</f>
        <v>149</v>
      </c>
      <c r="M27" s="16" t="str">
        <f>IFERROR(VLOOKUP($A27,'CONCENTRADO DE CLAVES'!$G$10:$AU$732,M$8,FALSE),"")</f>
        <v>05</v>
      </c>
      <c r="N27" s="16" t="str">
        <f>IFERROR(VLOOKUP($A27,'CONCENTRADO DE CLAVES'!$G$10:$AU$732,N$8,FALSE),"")</f>
        <v>4153</v>
      </c>
      <c r="O27" s="16" t="str">
        <f>IFERROR(VLOOKUP($A27,'CONCENTRADO DE CLAVES'!$G$10:$AU$732,O$8,FALSE),"")</f>
        <v>00</v>
      </c>
      <c r="P27" s="16" t="str">
        <f>IFERROR(VLOOKUP($A27,'CONCENTRADO DE CLAVES'!$G$10:$AU$732,P$8,FALSE),"")</f>
        <v>5</v>
      </c>
      <c r="Q27" s="16" t="str">
        <f>IFERROR(VLOOKUP($A27,'CONCENTRADO DE CLAVES'!$G$10:$AU$732,Q$8,FALSE),"")</f>
        <v>05415</v>
      </c>
      <c r="R27" s="16" t="str">
        <f>IFERROR(VLOOKUP($A27,'CONCENTRADO DE CLAVES'!$G$10:$AU$732,R$8,FALSE),"")</f>
        <v>1</v>
      </c>
      <c r="S27" s="16" t="str">
        <f>IFERROR(VLOOKUP($A27,'CONCENTRADO DE CLAVES'!$G$10:$AU$732,S$8,FALSE),"")</f>
        <v>20</v>
      </c>
      <c r="T27" s="16" t="str">
        <f>IFERROR(VLOOKUP($A27,'CONCENTRADO DE CLAVES'!$G$10:$AU$732,T$8,FALSE),"")</f>
        <v>150</v>
      </c>
      <c r="U27" s="98" t="str">
        <f>IFERROR(VLOOKUP($A27,'CONCENTRADO DE CLAVES'!$G$10:$AU$732,U$8,FALSE),"")</f>
        <v>21121040100015125233E14905415300505415120150</v>
      </c>
      <c r="V27" s="31" t="str">
        <f>IFERROR(VLOOKUP($A27,'CONCENTRADO DE CLAVES'!$G$10:$AU$732,V$8,FALSE),"")</f>
        <v>CECYTEJ</v>
      </c>
      <c r="W27" s="13">
        <f>IFERROR(VLOOKUP($A27,'CONCENTRADO DE CLAVES'!$G$10:$AU$732,W$8,FALSE),"")</f>
        <v>0</v>
      </c>
      <c r="X27" s="13">
        <f>IFERROR(VLOOKUP($A27,'CONCENTRADO DE CLAVES'!$G$10:$AU$732,X$8,FALSE),"")</f>
        <v>0</v>
      </c>
      <c r="Y27" s="13">
        <f>IFERROR(VLOOKUP($A27,'CONCENTRADO DE CLAVES'!$G$10:$AU$732,Y$8,FALSE),"")</f>
        <v>1237626.04</v>
      </c>
      <c r="Z27" s="37">
        <f>IFERROR(VLOOKUP($A27,'CONCENTRADO DE CLAVES'!$G$10:$AU$732,Z$8,FALSE),"")</f>
        <v>1237626.04</v>
      </c>
      <c r="AA27" s="13">
        <f>IFERROR(VLOOKUP($A27,'CONCENTRADO DE CLAVES'!$G$10:$AU$732,AA$8,FALSE),"")</f>
        <v>0</v>
      </c>
      <c r="AB27" s="13">
        <f>IFERROR(VLOOKUP($A27,'CONCENTRADO DE CLAVES'!$G$10:$AU$732,AB$8,FALSE),"")</f>
        <v>591499.59</v>
      </c>
      <c r="AC27" s="13">
        <f>IFERROR(VLOOKUP($A27,'CONCENTRADO DE CLAVES'!$G$10:$AU$732,AC$8,FALSE),"")</f>
        <v>1218349.46</v>
      </c>
      <c r="AD27" s="37">
        <f>IFERROR(VLOOKUP($A27,'CONCENTRADO DE CLAVES'!$G$10:$AU$732,AD$8,FALSE),"")</f>
        <v>1809849.0499999998</v>
      </c>
      <c r="AE27" s="13">
        <f>IFERROR(VLOOKUP($A27,'CONCENTRADO DE CLAVES'!$G$10:$AU$732,AE$8,FALSE),"")</f>
        <v>0</v>
      </c>
      <c r="AF27" s="13">
        <f>IFERROR(VLOOKUP($A27,'CONCENTRADO DE CLAVES'!$G$10:$AU$732,AF$8,FALSE),"")</f>
        <v>0</v>
      </c>
      <c r="AG27" s="13">
        <f>IFERROR(VLOOKUP($A27,'CONCENTRADO DE CLAVES'!$G$10:$AU$732,AG$8,FALSE),"")</f>
        <v>0</v>
      </c>
      <c r="AH27" s="37">
        <f>IFERROR(VLOOKUP($A27,'CONCENTRADO DE CLAVES'!$G$10:$AU$732,AH$8,FALSE),"")</f>
        <v>0</v>
      </c>
      <c r="AI27" s="13">
        <f>IFERROR(VLOOKUP($A27,'CONCENTRADO DE CLAVES'!$G$10:$AU$732,AI$8,FALSE),"")</f>
        <v>0</v>
      </c>
      <c r="AJ27" s="13">
        <f>IFERROR(VLOOKUP($A27,'CONCENTRADO DE CLAVES'!$G$10:$AU$732,AJ$8,FALSE),"")</f>
        <v>276982.49</v>
      </c>
      <c r="AK27" s="13">
        <f>IFERROR(VLOOKUP($A27,'CONCENTRADO DE CLAVES'!$G$10:$AU$732,AK$8,FALSE),"")</f>
        <v>0</v>
      </c>
      <c r="AL27" s="37">
        <f>IFERROR(VLOOKUP($A27,'CONCENTRADO DE CLAVES'!$G$10:$AU$732,AL$8,FALSE),"")</f>
        <v>276982.49</v>
      </c>
      <c r="AM27" s="69">
        <f>IFERROR(VLOOKUP($A27,'CONCENTRADO DE CLAVES'!$G$10:$AU$732,AM$8,FALSE),"")</f>
        <v>3324457.58</v>
      </c>
    </row>
    <row r="28" spans="1:39" x14ac:dyDescent="0.25">
      <c r="A28" s="15">
        <v>19</v>
      </c>
      <c r="B28" s="16" t="str">
        <f>IFERROR(VLOOKUP($A28,'CONCENTRADO DE CLAVES'!$G$10:$AU$732,B$8,FALSE),"")</f>
        <v>21121</v>
      </c>
      <c r="C28" s="16" t="str">
        <f>IFERROR(VLOOKUP($A28,'CONCENTRADO DE CLAVES'!$G$10:$AU$732,C$8,FALSE),"")</f>
        <v>04</v>
      </c>
      <c r="D28" s="16" t="str">
        <f>IFERROR(VLOOKUP($A28,'CONCENTRADO DE CLAVES'!$G$10:$AU$732,D$8,FALSE),"")</f>
        <v>010</v>
      </c>
      <c r="E28" s="16" t="str">
        <f>IFERROR(VLOOKUP($A28,'CONCENTRADO DE CLAVES'!$G$10:$AU$732,E$8,FALSE),"")</f>
        <v>00151</v>
      </c>
      <c r="F28" s="16" t="str">
        <f>IFERROR(VLOOKUP($A28,'CONCENTRADO DE CLAVES'!$G$10:$AU$732,F$8,FALSE),"")</f>
        <v>2</v>
      </c>
      <c r="G28" s="16" t="str">
        <f>IFERROR(VLOOKUP($A28,'CONCENTRADO DE CLAVES'!$G$10:$AU$732,G$8,FALSE),"")</f>
        <v>5</v>
      </c>
      <c r="H28" s="16" t="str">
        <f>IFERROR(VLOOKUP($A28,'CONCENTRADO DE CLAVES'!$G$10:$AU$732,H$8,FALSE),"")</f>
        <v>2</v>
      </c>
      <c r="I28" s="16" t="str">
        <f>IFERROR(VLOOKUP($A28,'CONCENTRADO DE CLAVES'!$G$10:$AU$732,I$8,FALSE),"")</f>
        <v>3</v>
      </c>
      <c r="J28" s="16" t="str">
        <f>IFERROR(VLOOKUP($A28,'CONCENTRADO DE CLAVES'!$G$10:$AU$732,J$8,FALSE),"")</f>
        <v>3</v>
      </c>
      <c r="K28" s="16" t="str">
        <f>IFERROR(VLOOKUP($A28,'CONCENTRADO DE CLAVES'!$G$10:$AU$732,K$8,FALSE),"")</f>
        <v>E</v>
      </c>
      <c r="L28" s="16" t="str">
        <f>IFERROR(VLOOKUP($A28,'CONCENTRADO DE CLAVES'!$G$10:$AU$732,L$8,FALSE),"")</f>
        <v>149</v>
      </c>
      <c r="M28" s="16" t="str">
        <f>IFERROR(VLOOKUP($A28,'CONCENTRADO DE CLAVES'!$G$10:$AU$732,M$8,FALSE),"")</f>
        <v>04</v>
      </c>
      <c r="N28" s="16" t="str">
        <f>IFERROR(VLOOKUP($A28,'CONCENTRADO DE CLAVES'!$G$10:$AU$732,N$8,FALSE),"")</f>
        <v>4153</v>
      </c>
      <c r="O28" s="16" t="str">
        <f>IFERROR(VLOOKUP($A28,'CONCENTRADO DE CLAVES'!$G$10:$AU$732,O$8,FALSE),"")</f>
        <v>00</v>
      </c>
      <c r="P28" s="16" t="str">
        <f>IFERROR(VLOOKUP($A28,'CONCENTRADO DE CLAVES'!$G$10:$AU$732,P$8,FALSE),"")</f>
        <v>5</v>
      </c>
      <c r="Q28" s="16" t="str">
        <f>IFERROR(VLOOKUP($A28,'CONCENTRADO DE CLAVES'!$G$10:$AU$732,Q$8,FALSE),"")</f>
        <v>05415</v>
      </c>
      <c r="R28" s="16" t="str">
        <f>IFERROR(VLOOKUP($A28,'CONCENTRADO DE CLAVES'!$G$10:$AU$732,R$8,FALSE),"")</f>
        <v>1</v>
      </c>
      <c r="S28" s="16" t="str">
        <f>IFERROR(VLOOKUP($A28,'CONCENTRADO DE CLAVES'!$G$10:$AU$732,S$8,FALSE),"")</f>
        <v>20</v>
      </c>
      <c r="T28" s="16" t="str">
        <f>IFERROR(VLOOKUP($A28,'CONCENTRADO DE CLAVES'!$G$10:$AU$732,T$8,FALSE),"")</f>
        <v>150</v>
      </c>
      <c r="U28" s="98" t="str">
        <f>IFERROR(VLOOKUP($A28,'CONCENTRADO DE CLAVES'!$G$10:$AU$732,U$8,FALSE),"")</f>
        <v>21121040100015125233E14904415300505415120150</v>
      </c>
      <c r="V28" s="31" t="str">
        <f>IFERROR(VLOOKUP($A28,'CONCENTRADO DE CLAVES'!$G$10:$AU$732,V$8,FALSE),"")</f>
        <v>CECYTEJ</v>
      </c>
      <c r="W28" s="13">
        <f>IFERROR(VLOOKUP($A28,'CONCENTRADO DE CLAVES'!$G$10:$AU$732,W$8,FALSE),"")</f>
        <v>0</v>
      </c>
      <c r="X28" s="13">
        <f>IFERROR(VLOOKUP($A28,'CONCENTRADO DE CLAVES'!$G$10:$AU$732,X$8,FALSE),"")</f>
        <v>0</v>
      </c>
      <c r="Y28" s="13">
        <f>IFERROR(VLOOKUP($A28,'CONCENTRADO DE CLAVES'!$G$10:$AU$732,Y$8,FALSE),"")</f>
        <v>6242.66</v>
      </c>
      <c r="Z28" s="37">
        <f>IFERROR(VLOOKUP($A28,'CONCENTRADO DE CLAVES'!$G$10:$AU$732,Z$8,FALSE),"")</f>
        <v>6242.66</v>
      </c>
      <c r="AA28" s="13">
        <f>IFERROR(VLOOKUP($A28,'CONCENTRADO DE CLAVES'!$G$10:$AU$732,AA$8,FALSE),"")</f>
        <v>0</v>
      </c>
      <c r="AB28" s="13">
        <f>IFERROR(VLOOKUP($A28,'CONCENTRADO DE CLAVES'!$G$10:$AU$732,AB$8,FALSE),"")</f>
        <v>2991.97</v>
      </c>
      <c r="AC28" s="13">
        <f>IFERROR(VLOOKUP($A28,'CONCENTRADO DE CLAVES'!$G$10:$AU$732,AC$8,FALSE),"")</f>
        <v>6162.76</v>
      </c>
      <c r="AD28" s="37">
        <f>IFERROR(VLOOKUP($A28,'CONCENTRADO DE CLAVES'!$G$10:$AU$732,AD$8,FALSE),"")</f>
        <v>9154.73</v>
      </c>
      <c r="AE28" s="13">
        <f>IFERROR(VLOOKUP($A28,'CONCENTRADO DE CLAVES'!$G$10:$AU$732,AE$8,FALSE),"")</f>
        <v>0</v>
      </c>
      <c r="AF28" s="13">
        <f>IFERROR(VLOOKUP($A28,'CONCENTRADO DE CLAVES'!$G$10:$AU$732,AF$8,FALSE),"")</f>
        <v>0</v>
      </c>
      <c r="AG28" s="13">
        <f>IFERROR(VLOOKUP($A28,'CONCENTRADO DE CLAVES'!$G$10:$AU$732,AG$8,FALSE),"")</f>
        <v>0</v>
      </c>
      <c r="AH28" s="37">
        <f>IFERROR(VLOOKUP($A28,'CONCENTRADO DE CLAVES'!$G$10:$AU$732,AH$8,FALSE),"")</f>
        <v>0</v>
      </c>
      <c r="AI28" s="13">
        <f>IFERROR(VLOOKUP($A28,'CONCENTRADO DE CLAVES'!$G$10:$AU$732,AI$8,FALSE),"")</f>
        <v>0</v>
      </c>
      <c r="AJ28" s="13">
        <f>IFERROR(VLOOKUP($A28,'CONCENTRADO DE CLAVES'!$G$10:$AU$732,AJ$8,FALSE),"")</f>
        <v>1292.01</v>
      </c>
      <c r="AK28" s="13">
        <f>IFERROR(VLOOKUP($A28,'CONCENTRADO DE CLAVES'!$G$10:$AU$732,AK$8,FALSE),"")</f>
        <v>0</v>
      </c>
      <c r="AL28" s="37">
        <f>IFERROR(VLOOKUP($A28,'CONCENTRADO DE CLAVES'!$G$10:$AU$732,AL$8,FALSE),"")</f>
        <v>1292.01</v>
      </c>
      <c r="AM28" s="69">
        <f>IFERROR(VLOOKUP($A28,'CONCENTRADO DE CLAVES'!$G$10:$AU$732,AM$8,FALSE),"")</f>
        <v>16689.400000000001</v>
      </c>
    </row>
    <row r="29" spans="1:39" x14ac:dyDescent="0.25">
      <c r="A29" s="15">
        <v>20</v>
      </c>
      <c r="B29" s="16" t="str">
        <f>IFERROR(VLOOKUP($A29,'CONCENTRADO DE CLAVES'!$G$10:$AU$732,B$8,FALSE),"")</f>
        <v>21121</v>
      </c>
      <c r="C29" s="16" t="str">
        <f>IFERROR(VLOOKUP($A29,'CONCENTRADO DE CLAVES'!$G$10:$AU$732,C$8,FALSE),"")</f>
        <v>04</v>
      </c>
      <c r="D29" s="16" t="str">
        <f>IFERROR(VLOOKUP($A29,'CONCENTRADO DE CLAVES'!$G$10:$AU$732,D$8,FALSE),"")</f>
        <v>010</v>
      </c>
      <c r="E29" s="16" t="str">
        <f>IFERROR(VLOOKUP($A29,'CONCENTRADO DE CLAVES'!$G$10:$AU$732,E$8,FALSE),"")</f>
        <v>00151</v>
      </c>
      <c r="F29" s="16" t="str">
        <f>IFERROR(VLOOKUP($A29,'CONCENTRADO DE CLAVES'!$G$10:$AU$732,F$8,FALSE),"")</f>
        <v>2</v>
      </c>
      <c r="G29" s="16" t="str">
        <f>IFERROR(VLOOKUP($A29,'CONCENTRADO DE CLAVES'!$G$10:$AU$732,G$8,FALSE),"")</f>
        <v>5</v>
      </c>
      <c r="H29" s="16" t="str">
        <f>IFERROR(VLOOKUP($A29,'CONCENTRADO DE CLAVES'!$G$10:$AU$732,H$8,FALSE),"")</f>
        <v>2</v>
      </c>
      <c r="I29" s="16" t="str">
        <f>IFERROR(VLOOKUP($A29,'CONCENTRADO DE CLAVES'!$G$10:$AU$732,I$8,FALSE),"")</f>
        <v>3</v>
      </c>
      <c r="J29" s="16" t="str">
        <f>IFERROR(VLOOKUP($A29,'CONCENTRADO DE CLAVES'!$G$10:$AU$732,J$8,FALSE),"")</f>
        <v>3</v>
      </c>
      <c r="K29" s="16" t="str">
        <f>IFERROR(VLOOKUP($A29,'CONCENTRADO DE CLAVES'!$G$10:$AU$732,K$8,FALSE),"")</f>
        <v>E</v>
      </c>
      <c r="L29" s="16" t="str">
        <f>IFERROR(VLOOKUP($A29,'CONCENTRADO DE CLAVES'!$G$10:$AU$732,L$8,FALSE),"")</f>
        <v>149</v>
      </c>
      <c r="M29" s="16" t="str">
        <f>IFERROR(VLOOKUP($A29,'CONCENTRADO DE CLAVES'!$G$10:$AU$732,M$8,FALSE),"")</f>
        <v>03</v>
      </c>
      <c r="N29" s="16" t="str">
        <f>IFERROR(VLOOKUP($A29,'CONCENTRADO DE CLAVES'!$G$10:$AU$732,N$8,FALSE),"")</f>
        <v>4153</v>
      </c>
      <c r="O29" s="16" t="str">
        <f>IFERROR(VLOOKUP($A29,'CONCENTRADO DE CLAVES'!$G$10:$AU$732,O$8,FALSE),"")</f>
        <v>00</v>
      </c>
      <c r="P29" s="16" t="str">
        <f>IFERROR(VLOOKUP($A29,'CONCENTRADO DE CLAVES'!$G$10:$AU$732,P$8,FALSE),"")</f>
        <v>5</v>
      </c>
      <c r="Q29" s="16" t="str">
        <f>IFERROR(VLOOKUP($A29,'CONCENTRADO DE CLAVES'!$G$10:$AU$732,Q$8,FALSE),"")</f>
        <v>05415</v>
      </c>
      <c r="R29" s="16" t="str">
        <f>IFERROR(VLOOKUP($A29,'CONCENTRADO DE CLAVES'!$G$10:$AU$732,R$8,FALSE),"")</f>
        <v>1</v>
      </c>
      <c r="S29" s="16" t="str">
        <f>IFERROR(VLOOKUP($A29,'CONCENTRADO DE CLAVES'!$G$10:$AU$732,S$8,FALSE),"")</f>
        <v>20</v>
      </c>
      <c r="T29" s="16" t="str">
        <f>IFERROR(VLOOKUP($A29,'CONCENTRADO DE CLAVES'!$G$10:$AU$732,T$8,FALSE),"")</f>
        <v>150</v>
      </c>
      <c r="U29" s="98" t="str">
        <f>IFERROR(VLOOKUP($A29,'CONCENTRADO DE CLAVES'!$G$10:$AU$732,U$8,FALSE),"")</f>
        <v>21121040100015125233E14903415300505415120150</v>
      </c>
      <c r="V29" s="31" t="str">
        <f>IFERROR(VLOOKUP($A29,'CONCENTRADO DE CLAVES'!$G$10:$AU$732,V$8,FALSE),"")</f>
        <v>CECYTEJ</v>
      </c>
      <c r="W29" s="13">
        <f>IFERROR(VLOOKUP($A29,'CONCENTRADO DE CLAVES'!$G$10:$AU$732,W$8,FALSE),"")</f>
        <v>0</v>
      </c>
      <c r="X29" s="13">
        <f>IFERROR(VLOOKUP($A29,'CONCENTRADO DE CLAVES'!$G$10:$AU$732,X$8,FALSE),"")</f>
        <v>0</v>
      </c>
      <c r="Y29" s="13">
        <f>IFERROR(VLOOKUP($A29,'CONCENTRADO DE CLAVES'!$G$10:$AU$732,Y$8,FALSE),"")</f>
        <v>8711.8799999999992</v>
      </c>
      <c r="Z29" s="37">
        <f>IFERROR(VLOOKUP($A29,'CONCENTRADO DE CLAVES'!$G$10:$AU$732,Z$8,FALSE),"")</f>
        <v>8711.8799999999992</v>
      </c>
      <c r="AA29" s="13">
        <f>IFERROR(VLOOKUP($A29,'CONCENTRADO DE CLAVES'!$G$10:$AU$732,AA$8,FALSE),"")</f>
        <v>0</v>
      </c>
      <c r="AB29" s="13">
        <f>IFERROR(VLOOKUP($A29,'CONCENTRADO DE CLAVES'!$G$10:$AU$732,AB$8,FALSE),"")</f>
        <v>4162.74</v>
      </c>
      <c r="AC29" s="13">
        <f>IFERROR(VLOOKUP($A29,'CONCENTRADO DE CLAVES'!$G$10:$AU$732,AC$8,FALSE),"")</f>
        <v>8574.26</v>
      </c>
      <c r="AD29" s="37">
        <f>IFERROR(VLOOKUP($A29,'CONCENTRADO DE CLAVES'!$G$10:$AU$732,AD$8,FALSE),"")</f>
        <v>12737</v>
      </c>
      <c r="AE29" s="13">
        <f>IFERROR(VLOOKUP($A29,'CONCENTRADO DE CLAVES'!$G$10:$AU$732,AE$8,FALSE),"")</f>
        <v>0</v>
      </c>
      <c r="AF29" s="13">
        <f>IFERROR(VLOOKUP($A29,'CONCENTRADO DE CLAVES'!$G$10:$AU$732,AF$8,FALSE),"")</f>
        <v>0</v>
      </c>
      <c r="AG29" s="13">
        <f>IFERROR(VLOOKUP($A29,'CONCENTRADO DE CLAVES'!$G$10:$AU$732,AG$8,FALSE),"")</f>
        <v>0</v>
      </c>
      <c r="AH29" s="37">
        <f>IFERROR(VLOOKUP($A29,'CONCENTRADO DE CLAVES'!$G$10:$AU$732,AH$8,FALSE),"")</f>
        <v>0</v>
      </c>
      <c r="AI29" s="13">
        <f>IFERROR(VLOOKUP($A29,'CONCENTRADO DE CLAVES'!$G$10:$AU$732,AI$8,FALSE),"")</f>
        <v>0</v>
      </c>
      <c r="AJ29" s="13">
        <f>IFERROR(VLOOKUP($A29,'CONCENTRADO DE CLAVES'!$G$10:$AU$732,AJ$8,FALSE),"")</f>
        <v>1797.58</v>
      </c>
      <c r="AK29" s="13">
        <f>IFERROR(VLOOKUP($A29,'CONCENTRADO DE CLAVES'!$G$10:$AU$732,AK$8,FALSE),"")</f>
        <v>0</v>
      </c>
      <c r="AL29" s="37">
        <f>IFERROR(VLOOKUP($A29,'CONCENTRADO DE CLAVES'!$G$10:$AU$732,AL$8,FALSE),"")</f>
        <v>1797.58</v>
      </c>
      <c r="AM29" s="69">
        <f>IFERROR(VLOOKUP($A29,'CONCENTRADO DE CLAVES'!$G$10:$AU$732,AM$8,FALSE),"")</f>
        <v>23246.46</v>
      </c>
    </row>
    <row r="30" spans="1:39" x14ac:dyDescent="0.25">
      <c r="A30" s="15">
        <v>21</v>
      </c>
      <c r="B30" s="16" t="str">
        <f>IFERROR(VLOOKUP($A30,'CONCENTRADO DE CLAVES'!$G$10:$AU$732,B$8,FALSE),"")</f>
        <v>21121</v>
      </c>
      <c r="C30" s="16" t="str">
        <f>IFERROR(VLOOKUP($A30,'CONCENTRADO DE CLAVES'!$G$10:$AU$732,C$8,FALSE),"")</f>
        <v>04</v>
      </c>
      <c r="D30" s="16" t="str">
        <f>IFERROR(VLOOKUP($A30,'CONCENTRADO DE CLAVES'!$G$10:$AU$732,D$8,FALSE),"")</f>
        <v>010</v>
      </c>
      <c r="E30" s="16" t="str">
        <f>IFERROR(VLOOKUP($A30,'CONCENTRADO DE CLAVES'!$G$10:$AU$732,E$8,FALSE),"")</f>
        <v>00151</v>
      </c>
      <c r="F30" s="16" t="str">
        <f>IFERROR(VLOOKUP($A30,'CONCENTRADO DE CLAVES'!$G$10:$AU$732,F$8,FALSE),"")</f>
        <v>2</v>
      </c>
      <c r="G30" s="16" t="str">
        <f>IFERROR(VLOOKUP($A30,'CONCENTRADO DE CLAVES'!$G$10:$AU$732,G$8,FALSE),"")</f>
        <v>5</v>
      </c>
      <c r="H30" s="16" t="str">
        <f>IFERROR(VLOOKUP($A30,'CONCENTRADO DE CLAVES'!$G$10:$AU$732,H$8,FALSE),"")</f>
        <v>2</v>
      </c>
      <c r="I30" s="16" t="str">
        <f>IFERROR(VLOOKUP($A30,'CONCENTRADO DE CLAVES'!$G$10:$AU$732,I$8,FALSE),"")</f>
        <v>3</v>
      </c>
      <c r="J30" s="16" t="str">
        <f>IFERROR(VLOOKUP($A30,'CONCENTRADO DE CLAVES'!$G$10:$AU$732,J$8,FALSE),"")</f>
        <v>3</v>
      </c>
      <c r="K30" s="16" t="str">
        <f>IFERROR(VLOOKUP($A30,'CONCENTRADO DE CLAVES'!$G$10:$AU$732,K$8,FALSE),"")</f>
        <v>E</v>
      </c>
      <c r="L30" s="16" t="str">
        <f>IFERROR(VLOOKUP($A30,'CONCENTRADO DE CLAVES'!$G$10:$AU$732,L$8,FALSE),"")</f>
        <v>149</v>
      </c>
      <c r="M30" s="16" t="str">
        <f>IFERROR(VLOOKUP($A30,'CONCENTRADO DE CLAVES'!$G$10:$AU$732,M$8,FALSE),"")</f>
        <v>02</v>
      </c>
      <c r="N30" s="16" t="str">
        <f>IFERROR(VLOOKUP($A30,'CONCENTRADO DE CLAVES'!$G$10:$AU$732,N$8,FALSE),"")</f>
        <v>4153</v>
      </c>
      <c r="O30" s="16" t="str">
        <f>IFERROR(VLOOKUP($A30,'CONCENTRADO DE CLAVES'!$G$10:$AU$732,O$8,FALSE),"")</f>
        <v>00</v>
      </c>
      <c r="P30" s="16" t="str">
        <f>IFERROR(VLOOKUP($A30,'CONCENTRADO DE CLAVES'!$G$10:$AU$732,P$8,FALSE),"")</f>
        <v>5</v>
      </c>
      <c r="Q30" s="16" t="str">
        <f>IFERROR(VLOOKUP($A30,'CONCENTRADO DE CLAVES'!$G$10:$AU$732,Q$8,FALSE),"")</f>
        <v>05415</v>
      </c>
      <c r="R30" s="16" t="str">
        <f>IFERROR(VLOOKUP($A30,'CONCENTRADO DE CLAVES'!$G$10:$AU$732,R$8,FALSE),"")</f>
        <v>1</v>
      </c>
      <c r="S30" s="16" t="str">
        <f>IFERROR(VLOOKUP($A30,'CONCENTRADO DE CLAVES'!$G$10:$AU$732,S$8,FALSE),"")</f>
        <v>20</v>
      </c>
      <c r="T30" s="16" t="str">
        <f>IFERROR(VLOOKUP($A30,'CONCENTRADO DE CLAVES'!$G$10:$AU$732,T$8,FALSE),"")</f>
        <v>150</v>
      </c>
      <c r="U30" s="98" t="str">
        <f>IFERROR(VLOOKUP($A30,'CONCENTRADO DE CLAVES'!$G$10:$AU$732,U$8,FALSE),"")</f>
        <v>21121040100015125233E14902415300505415120150</v>
      </c>
      <c r="V30" s="31" t="str">
        <f>IFERROR(VLOOKUP($A30,'CONCENTRADO DE CLAVES'!$G$10:$AU$732,V$8,FALSE),"")</f>
        <v>CECYTEJ</v>
      </c>
      <c r="W30" s="13">
        <f>IFERROR(VLOOKUP($A30,'CONCENTRADO DE CLAVES'!$G$10:$AU$732,W$8,FALSE),"")</f>
        <v>0</v>
      </c>
      <c r="X30" s="13">
        <f>IFERROR(VLOOKUP($A30,'CONCENTRADO DE CLAVES'!$G$10:$AU$732,X$8,FALSE),"")</f>
        <v>0</v>
      </c>
      <c r="Y30" s="13">
        <f>IFERROR(VLOOKUP($A30,'CONCENTRADO DE CLAVES'!$G$10:$AU$732,Y$8,FALSE),"")</f>
        <v>87118.79</v>
      </c>
      <c r="Z30" s="37">
        <f>IFERROR(VLOOKUP($A30,'CONCENTRADO DE CLAVES'!$G$10:$AU$732,Z$8,FALSE),"")</f>
        <v>87118.79</v>
      </c>
      <c r="AA30" s="13">
        <f>IFERROR(VLOOKUP($A30,'CONCENTRADO DE CLAVES'!$G$10:$AU$732,AA$8,FALSE),"")</f>
        <v>0</v>
      </c>
      <c r="AB30" s="13">
        <f>IFERROR(VLOOKUP($A30,'CONCENTRADO DE CLAVES'!$G$10:$AU$732,AB$8,FALSE),"")</f>
        <v>41627.42</v>
      </c>
      <c r="AC30" s="13">
        <f>IFERROR(VLOOKUP($A30,'CONCENTRADO DE CLAVES'!$G$10:$AU$732,AC$8,FALSE),"")</f>
        <v>91235.54</v>
      </c>
      <c r="AD30" s="37">
        <f>IFERROR(VLOOKUP($A30,'CONCENTRADO DE CLAVES'!$G$10:$AU$732,AD$8,FALSE),"")</f>
        <v>132862.96</v>
      </c>
      <c r="AE30" s="13">
        <f>IFERROR(VLOOKUP($A30,'CONCENTRADO DE CLAVES'!$G$10:$AU$732,AE$8,FALSE),"")</f>
        <v>0</v>
      </c>
      <c r="AF30" s="13">
        <f>IFERROR(VLOOKUP($A30,'CONCENTRADO DE CLAVES'!$G$10:$AU$732,AF$8,FALSE),"")</f>
        <v>0</v>
      </c>
      <c r="AG30" s="13">
        <f>IFERROR(VLOOKUP($A30,'CONCENTRADO DE CLAVES'!$G$10:$AU$732,AG$8,FALSE),"")</f>
        <v>0</v>
      </c>
      <c r="AH30" s="37">
        <f>IFERROR(VLOOKUP($A30,'CONCENTRADO DE CLAVES'!$G$10:$AU$732,AH$8,FALSE),"")</f>
        <v>0</v>
      </c>
      <c r="AI30" s="13">
        <f>IFERROR(VLOOKUP($A30,'CONCENTRADO DE CLAVES'!$G$10:$AU$732,AI$8,FALSE),"")</f>
        <v>0</v>
      </c>
      <c r="AJ30" s="13">
        <f>IFERROR(VLOOKUP($A30,'CONCENTRADO DE CLAVES'!$G$10:$AU$732,AJ$8,FALSE),"")</f>
        <v>0</v>
      </c>
      <c r="AK30" s="13">
        <f>IFERROR(VLOOKUP($A30,'CONCENTRADO DE CLAVES'!$G$10:$AU$732,AK$8,FALSE),"")</f>
        <v>0</v>
      </c>
      <c r="AL30" s="37">
        <f>IFERROR(VLOOKUP($A30,'CONCENTRADO DE CLAVES'!$G$10:$AU$732,AL$8,FALSE),"")</f>
        <v>0</v>
      </c>
      <c r="AM30" s="69">
        <f>IFERROR(VLOOKUP($A30,'CONCENTRADO DE CLAVES'!$G$10:$AU$732,AM$8,FALSE),"")</f>
        <v>219981.75</v>
      </c>
    </row>
    <row r="31" spans="1:39" x14ac:dyDescent="0.25">
      <c r="A31" s="15">
        <v>22</v>
      </c>
      <c r="B31" s="16" t="str">
        <f>IFERROR(VLOOKUP($A31,'CONCENTRADO DE CLAVES'!$G$10:$AU$732,B$8,FALSE),"")</f>
        <v>21121</v>
      </c>
      <c r="C31" s="16" t="str">
        <f>IFERROR(VLOOKUP($A31,'CONCENTRADO DE CLAVES'!$G$10:$AU$732,C$8,FALSE),"")</f>
        <v>04</v>
      </c>
      <c r="D31" s="16" t="str">
        <f>IFERROR(VLOOKUP($A31,'CONCENTRADO DE CLAVES'!$G$10:$AU$732,D$8,FALSE),"")</f>
        <v>010</v>
      </c>
      <c r="E31" s="16" t="str">
        <f>IFERROR(VLOOKUP($A31,'CONCENTRADO DE CLAVES'!$G$10:$AU$732,E$8,FALSE),"")</f>
        <v>00151</v>
      </c>
      <c r="F31" s="16" t="str">
        <f>IFERROR(VLOOKUP($A31,'CONCENTRADO DE CLAVES'!$G$10:$AU$732,F$8,FALSE),"")</f>
        <v>2</v>
      </c>
      <c r="G31" s="16" t="str">
        <f>IFERROR(VLOOKUP($A31,'CONCENTRADO DE CLAVES'!$G$10:$AU$732,G$8,FALSE),"")</f>
        <v>5</v>
      </c>
      <c r="H31" s="16" t="str">
        <f>IFERROR(VLOOKUP($A31,'CONCENTRADO DE CLAVES'!$G$10:$AU$732,H$8,FALSE),"")</f>
        <v>2</v>
      </c>
      <c r="I31" s="16" t="str">
        <f>IFERROR(VLOOKUP($A31,'CONCENTRADO DE CLAVES'!$G$10:$AU$732,I$8,FALSE),"")</f>
        <v>3</v>
      </c>
      <c r="J31" s="16" t="str">
        <f>IFERROR(VLOOKUP($A31,'CONCENTRADO DE CLAVES'!$G$10:$AU$732,J$8,FALSE),"")</f>
        <v>3</v>
      </c>
      <c r="K31" s="16" t="str">
        <f>IFERROR(VLOOKUP($A31,'CONCENTRADO DE CLAVES'!$G$10:$AU$732,K$8,FALSE),"")</f>
        <v>E</v>
      </c>
      <c r="L31" s="16" t="str">
        <f>IFERROR(VLOOKUP($A31,'CONCENTRADO DE CLAVES'!$G$10:$AU$732,L$8,FALSE),"")</f>
        <v>149</v>
      </c>
      <c r="M31" s="16" t="str">
        <f>IFERROR(VLOOKUP($A31,'CONCENTRADO DE CLAVES'!$G$10:$AU$732,M$8,FALSE),"")</f>
        <v>01</v>
      </c>
      <c r="N31" s="16" t="str">
        <f>IFERROR(VLOOKUP($A31,'CONCENTRADO DE CLAVES'!$G$10:$AU$732,N$8,FALSE),"")</f>
        <v>4153</v>
      </c>
      <c r="O31" s="16" t="str">
        <f>IFERROR(VLOOKUP($A31,'CONCENTRADO DE CLAVES'!$G$10:$AU$732,O$8,FALSE),"")</f>
        <v>00</v>
      </c>
      <c r="P31" s="16" t="str">
        <f>IFERROR(VLOOKUP($A31,'CONCENTRADO DE CLAVES'!$G$10:$AU$732,P$8,FALSE),"")</f>
        <v>5</v>
      </c>
      <c r="Q31" s="16" t="str">
        <f>IFERROR(VLOOKUP($A31,'CONCENTRADO DE CLAVES'!$G$10:$AU$732,Q$8,FALSE),"")</f>
        <v>05415</v>
      </c>
      <c r="R31" s="16" t="str">
        <f>IFERROR(VLOOKUP($A31,'CONCENTRADO DE CLAVES'!$G$10:$AU$732,R$8,FALSE),"")</f>
        <v>1</v>
      </c>
      <c r="S31" s="16" t="str">
        <f>IFERROR(VLOOKUP($A31,'CONCENTRADO DE CLAVES'!$G$10:$AU$732,S$8,FALSE),"")</f>
        <v>20</v>
      </c>
      <c r="T31" s="16" t="str">
        <f>IFERROR(VLOOKUP($A31,'CONCENTRADO DE CLAVES'!$G$10:$AU$732,T$8,FALSE),"")</f>
        <v>150</v>
      </c>
      <c r="U31" s="98" t="str">
        <f>IFERROR(VLOOKUP($A31,'CONCENTRADO DE CLAVES'!$G$10:$AU$732,U$8,FALSE),"")</f>
        <v>21121040100015125233E14901415300505415120150</v>
      </c>
      <c r="V31" s="31" t="str">
        <f>IFERROR(VLOOKUP($A31,'CONCENTRADO DE CLAVES'!$G$10:$AU$732,V$8,FALSE),"")</f>
        <v>CECYTEJ</v>
      </c>
      <c r="W31" s="13">
        <f>IFERROR(VLOOKUP($A31,'CONCENTRADO DE CLAVES'!$G$10:$AU$732,W$8,FALSE),"")</f>
        <v>0</v>
      </c>
      <c r="X31" s="13">
        <f>IFERROR(VLOOKUP($A31,'CONCENTRADO DE CLAVES'!$G$10:$AU$732,X$8,FALSE),"")</f>
        <v>0</v>
      </c>
      <c r="Y31" s="13">
        <f>IFERROR(VLOOKUP($A31,'CONCENTRADO DE CLAVES'!$G$10:$AU$732,Y$8,FALSE),"")</f>
        <v>3703.84</v>
      </c>
      <c r="Z31" s="37">
        <f>IFERROR(VLOOKUP($A31,'CONCENTRADO DE CLAVES'!$G$10:$AU$732,Z$8,FALSE),"")</f>
        <v>3703.84</v>
      </c>
      <c r="AA31" s="13">
        <f>IFERROR(VLOOKUP($A31,'CONCENTRADO DE CLAVES'!$G$10:$AU$732,AA$8,FALSE),"")</f>
        <v>0</v>
      </c>
      <c r="AB31" s="13">
        <f>IFERROR(VLOOKUP($A31,'CONCENTRADO DE CLAVES'!$G$10:$AU$732,AB$8,FALSE),"")</f>
        <v>1756.16</v>
      </c>
      <c r="AC31" s="13">
        <f>IFERROR(VLOOKUP($A31,'CONCENTRADO DE CLAVES'!$G$10:$AU$732,AC$8,FALSE),"")</f>
        <v>3617.26</v>
      </c>
      <c r="AD31" s="37">
        <f>IFERROR(VLOOKUP($A31,'CONCENTRADO DE CLAVES'!$G$10:$AU$732,AD$8,FALSE),"")</f>
        <v>5373.42</v>
      </c>
      <c r="AE31" s="13">
        <f>IFERROR(VLOOKUP($A31,'CONCENTRADO DE CLAVES'!$G$10:$AU$732,AE$8,FALSE),"")</f>
        <v>0</v>
      </c>
      <c r="AF31" s="13">
        <f>IFERROR(VLOOKUP($A31,'CONCENTRADO DE CLAVES'!$G$10:$AU$732,AF$8,FALSE),"")</f>
        <v>0</v>
      </c>
      <c r="AG31" s="13">
        <f>IFERROR(VLOOKUP($A31,'CONCENTRADO DE CLAVES'!$G$10:$AU$732,AG$8,FALSE),"")</f>
        <v>0</v>
      </c>
      <c r="AH31" s="37">
        <f>IFERROR(VLOOKUP($A31,'CONCENTRADO DE CLAVES'!$G$10:$AU$732,AH$8,FALSE),"")</f>
        <v>0</v>
      </c>
      <c r="AI31" s="13">
        <f>IFERROR(VLOOKUP($A31,'CONCENTRADO DE CLAVES'!$G$10:$AU$732,AI$8,FALSE),"")</f>
        <v>0</v>
      </c>
      <c r="AJ31" s="13">
        <f>IFERROR(VLOOKUP($A31,'CONCENTRADO DE CLAVES'!$G$10:$AU$732,AJ$8,FALSE),"")</f>
        <v>758.35</v>
      </c>
      <c r="AK31" s="13">
        <f>IFERROR(VLOOKUP($A31,'CONCENTRADO DE CLAVES'!$G$10:$AU$732,AK$8,FALSE),"")</f>
        <v>0</v>
      </c>
      <c r="AL31" s="37">
        <f>IFERROR(VLOOKUP($A31,'CONCENTRADO DE CLAVES'!$G$10:$AU$732,AL$8,FALSE),"")</f>
        <v>758.35</v>
      </c>
      <c r="AM31" s="69">
        <f>IFERROR(VLOOKUP($A31,'CONCENTRADO DE CLAVES'!$G$10:$AU$732,AM$8,FALSE),"")</f>
        <v>9835.61</v>
      </c>
    </row>
    <row r="32" spans="1:39" x14ac:dyDescent="0.25">
      <c r="A32" s="15">
        <v>23</v>
      </c>
      <c r="B32" s="16" t="str">
        <f>IFERROR(VLOOKUP($A32,'CONCENTRADO DE CLAVES'!$G$10:$AU$732,B$8,FALSE),"")</f>
        <v>21121</v>
      </c>
      <c r="C32" s="16" t="str">
        <f>IFERROR(VLOOKUP($A32,'CONCENTRADO DE CLAVES'!$G$10:$AU$732,C$8,FALSE),"")</f>
        <v>04</v>
      </c>
      <c r="D32" s="16" t="str">
        <f>IFERROR(VLOOKUP($A32,'CONCENTRADO DE CLAVES'!$G$10:$AU$732,D$8,FALSE),"")</f>
        <v>011</v>
      </c>
      <c r="E32" s="16" t="str">
        <f>IFERROR(VLOOKUP($A32,'CONCENTRADO DE CLAVES'!$G$10:$AU$732,E$8,FALSE),"")</f>
        <v>00152</v>
      </c>
      <c r="F32" s="16" t="str">
        <f>IFERROR(VLOOKUP($A32,'CONCENTRADO DE CLAVES'!$G$10:$AU$732,F$8,FALSE),"")</f>
        <v>2</v>
      </c>
      <c r="G32" s="16" t="str">
        <f>IFERROR(VLOOKUP($A32,'CONCENTRADO DE CLAVES'!$G$10:$AU$732,G$8,FALSE),"")</f>
        <v>5</v>
      </c>
      <c r="H32" s="16" t="str">
        <f>IFERROR(VLOOKUP($A32,'CONCENTRADO DE CLAVES'!$G$10:$AU$732,H$8,FALSE),"")</f>
        <v>2</v>
      </c>
      <c r="I32" s="16" t="str">
        <f>IFERROR(VLOOKUP($A32,'CONCENTRADO DE CLAVES'!$G$10:$AU$732,I$8,FALSE),"")</f>
        <v>3</v>
      </c>
      <c r="J32" s="16" t="str">
        <f>IFERROR(VLOOKUP($A32,'CONCENTRADO DE CLAVES'!$G$10:$AU$732,J$8,FALSE),"")</f>
        <v>3</v>
      </c>
      <c r="K32" s="16" t="str">
        <f>IFERROR(VLOOKUP($A32,'CONCENTRADO DE CLAVES'!$G$10:$AU$732,K$8,FALSE),"")</f>
        <v>E</v>
      </c>
      <c r="L32" s="16" t="str">
        <f>IFERROR(VLOOKUP($A32,'CONCENTRADO DE CLAVES'!$G$10:$AU$732,L$8,FALSE),"")</f>
        <v>150</v>
      </c>
      <c r="M32" s="16" t="str">
        <f>IFERROR(VLOOKUP($A32,'CONCENTRADO DE CLAVES'!$G$10:$AU$732,M$8,FALSE),"")</f>
        <v>01</v>
      </c>
      <c r="N32" s="16" t="str">
        <f>IFERROR(VLOOKUP($A32,'CONCENTRADO DE CLAVES'!$G$10:$AU$732,N$8,FALSE),"")</f>
        <v>4153</v>
      </c>
      <c r="O32" s="16" t="str">
        <f>IFERROR(VLOOKUP($A32,'CONCENTRADO DE CLAVES'!$G$10:$AU$732,O$8,FALSE),"")</f>
        <v>00</v>
      </c>
      <c r="P32" s="16" t="str">
        <f>IFERROR(VLOOKUP($A32,'CONCENTRADO DE CLAVES'!$G$10:$AU$732,P$8,FALSE),"")</f>
        <v>1</v>
      </c>
      <c r="Q32" s="16" t="str">
        <f>IFERROR(VLOOKUP($A32,'CONCENTRADO DE CLAVES'!$G$10:$AU$732,Q$8,FALSE),"")</f>
        <v>00100</v>
      </c>
      <c r="R32" s="16" t="str">
        <f>IFERROR(VLOOKUP($A32,'CONCENTRADO DE CLAVES'!$G$10:$AU$732,R$8,FALSE),"")</f>
        <v>1</v>
      </c>
      <c r="S32" s="16" t="str">
        <f>IFERROR(VLOOKUP($A32,'CONCENTRADO DE CLAVES'!$G$10:$AU$732,S$8,FALSE),"")</f>
        <v>20</v>
      </c>
      <c r="T32" s="16" t="str">
        <f>IFERROR(VLOOKUP($A32,'CONCENTRADO DE CLAVES'!$G$10:$AU$732,T$8,FALSE),"")</f>
        <v>150</v>
      </c>
      <c r="U32" s="98" t="str">
        <f>IFERROR(VLOOKUP($A32,'CONCENTRADO DE CLAVES'!$G$10:$AU$732,U$8,FALSE),"")</f>
        <v>21121040110015225233E15001415300100100120150</v>
      </c>
      <c r="V32" s="31" t="str">
        <f>IFERROR(VLOOKUP($A32,'CONCENTRADO DE CLAVES'!$G$10:$AU$732,V$8,FALSE),"")</f>
        <v>COBAEJ</v>
      </c>
      <c r="W32" s="13">
        <f>IFERROR(VLOOKUP($A32,'CONCENTRADO DE CLAVES'!$G$10:$AU$732,W$8,FALSE),"")</f>
        <v>0</v>
      </c>
      <c r="X32" s="13">
        <f>IFERROR(VLOOKUP($A32,'CONCENTRADO DE CLAVES'!$G$10:$AU$732,X$8,FALSE),"")</f>
        <v>0</v>
      </c>
      <c r="Y32" s="13">
        <f>IFERROR(VLOOKUP($A32,'CONCENTRADO DE CLAVES'!$G$10:$AU$732,Y$8,FALSE),"")</f>
        <v>0</v>
      </c>
      <c r="Z32" s="37">
        <f>IFERROR(VLOOKUP($A32,'CONCENTRADO DE CLAVES'!$G$10:$AU$732,Z$8,FALSE),"")</f>
        <v>0</v>
      </c>
      <c r="AA32" s="13">
        <f>IFERROR(VLOOKUP($A32,'CONCENTRADO DE CLAVES'!$G$10:$AU$732,AA$8,FALSE),"")</f>
        <v>1441455.63</v>
      </c>
      <c r="AB32" s="13">
        <f>IFERROR(VLOOKUP($A32,'CONCENTRADO DE CLAVES'!$G$10:$AU$732,AB$8,FALSE),"")</f>
        <v>1919705.4</v>
      </c>
      <c r="AC32" s="13">
        <f>IFERROR(VLOOKUP($A32,'CONCENTRADO DE CLAVES'!$G$10:$AU$732,AC$8,FALSE),"")</f>
        <v>0</v>
      </c>
      <c r="AD32" s="37">
        <f>IFERROR(VLOOKUP($A32,'CONCENTRADO DE CLAVES'!$G$10:$AU$732,AD$8,FALSE),"")</f>
        <v>3361161.03</v>
      </c>
      <c r="AE32" s="13">
        <f>IFERROR(VLOOKUP($A32,'CONCENTRADO DE CLAVES'!$G$10:$AU$732,AE$8,FALSE),"")</f>
        <v>8120232.1600000001</v>
      </c>
      <c r="AF32" s="13">
        <f>IFERROR(VLOOKUP($A32,'CONCENTRADO DE CLAVES'!$G$10:$AU$732,AF$8,FALSE),"")</f>
        <v>1208144.28</v>
      </c>
      <c r="AG32" s="13">
        <f>IFERROR(VLOOKUP($A32,'CONCENTRADO DE CLAVES'!$G$10:$AU$732,AG$8,FALSE),"")</f>
        <v>1557998.14</v>
      </c>
      <c r="AH32" s="37">
        <f>IFERROR(VLOOKUP($A32,'CONCENTRADO DE CLAVES'!$G$10:$AU$732,AH$8,FALSE),"")</f>
        <v>10886374.58</v>
      </c>
      <c r="AI32" s="13">
        <f>IFERROR(VLOOKUP($A32,'CONCENTRADO DE CLAVES'!$G$10:$AU$732,AI$8,FALSE),"")</f>
        <v>0</v>
      </c>
      <c r="AJ32" s="13">
        <f>IFERROR(VLOOKUP($A32,'CONCENTRADO DE CLAVES'!$G$10:$AU$732,AJ$8,FALSE),"")</f>
        <v>880370.16</v>
      </c>
      <c r="AK32" s="13">
        <f>IFERROR(VLOOKUP($A32,'CONCENTRADO DE CLAVES'!$G$10:$AU$732,AK$8,FALSE),"")</f>
        <v>3107502.94</v>
      </c>
      <c r="AL32" s="37">
        <f>IFERROR(VLOOKUP($A32,'CONCENTRADO DE CLAVES'!$G$10:$AU$732,AL$8,FALSE),"")</f>
        <v>3987873.1</v>
      </c>
      <c r="AM32" s="69">
        <f>IFERROR(VLOOKUP($A32,'CONCENTRADO DE CLAVES'!$G$10:$AU$732,AM$8,FALSE),"")</f>
        <v>18235408.710000001</v>
      </c>
    </row>
    <row r="33" spans="1:39" x14ac:dyDescent="0.25">
      <c r="A33" s="15">
        <v>24</v>
      </c>
      <c r="B33" s="16" t="str">
        <f>IFERROR(VLOOKUP($A33,'CONCENTRADO DE CLAVES'!$G$10:$AU$732,B$8,FALSE),"")</f>
        <v>21121</v>
      </c>
      <c r="C33" s="16" t="str">
        <f>IFERROR(VLOOKUP($A33,'CONCENTRADO DE CLAVES'!$G$10:$AU$732,C$8,FALSE),"")</f>
        <v>04</v>
      </c>
      <c r="D33" s="16" t="str">
        <f>IFERROR(VLOOKUP($A33,'CONCENTRADO DE CLAVES'!$G$10:$AU$732,D$8,FALSE),"")</f>
        <v>011</v>
      </c>
      <c r="E33" s="16" t="str">
        <f>IFERROR(VLOOKUP($A33,'CONCENTRADO DE CLAVES'!$G$10:$AU$732,E$8,FALSE),"")</f>
        <v>00152</v>
      </c>
      <c r="F33" s="16" t="str">
        <f>IFERROR(VLOOKUP($A33,'CONCENTRADO DE CLAVES'!$G$10:$AU$732,F$8,FALSE),"")</f>
        <v>2</v>
      </c>
      <c r="G33" s="16" t="str">
        <f>IFERROR(VLOOKUP($A33,'CONCENTRADO DE CLAVES'!$G$10:$AU$732,G$8,FALSE),"")</f>
        <v>5</v>
      </c>
      <c r="H33" s="16" t="str">
        <f>IFERROR(VLOOKUP($A33,'CONCENTRADO DE CLAVES'!$G$10:$AU$732,H$8,FALSE),"")</f>
        <v>2</v>
      </c>
      <c r="I33" s="16" t="str">
        <f>IFERROR(VLOOKUP($A33,'CONCENTRADO DE CLAVES'!$G$10:$AU$732,I$8,FALSE),"")</f>
        <v>3</v>
      </c>
      <c r="J33" s="16" t="str">
        <f>IFERROR(VLOOKUP($A33,'CONCENTRADO DE CLAVES'!$G$10:$AU$732,J$8,FALSE),"")</f>
        <v>3</v>
      </c>
      <c r="K33" s="16" t="str">
        <f>IFERROR(VLOOKUP($A33,'CONCENTRADO DE CLAVES'!$G$10:$AU$732,K$8,FALSE),"")</f>
        <v>E</v>
      </c>
      <c r="L33" s="16" t="str">
        <f>IFERROR(VLOOKUP($A33,'CONCENTRADO DE CLAVES'!$G$10:$AU$732,L$8,FALSE),"")</f>
        <v>150</v>
      </c>
      <c r="M33" s="16" t="str">
        <f>IFERROR(VLOOKUP($A33,'CONCENTRADO DE CLAVES'!$G$10:$AU$732,M$8,FALSE),"")</f>
        <v>01</v>
      </c>
      <c r="N33" s="16" t="str">
        <f>IFERROR(VLOOKUP($A33,'CONCENTRADO DE CLAVES'!$G$10:$AU$732,N$8,FALSE),"")</f>
        <v>4153</v>
      </c>
      <c r="O33" s="16" t="str">
        <f>IFERROR(VLOOKUP($A33,'CONCENTRADO DE CLAVES'!$G$10:$AU$732,O$8,FALSE),"")</f>
        <v>00</v>
      </c>
      <c r="P33" s="16" t="str">
        <f>IFERROR(VLOOKUP($A33,'CONCENTRADO DE CLAVES'!$G$10:$AU$732,P$8,FALSE),"")</f>
        <v>5</v>
      </c>
      <c r="Q33" s="16" t="str">
        <f>IFERROR(VLOOKUP($A33,'CONCENTRADO DE CLAVES'!$G$10:$AU$732,Q$8,FALSE),"")</f>
        <v>05515</v>
      </c>
      <c r="R33" s="16" t="str">
        <f>IFERROR(VLOOKUP($A33,'CONCENTRADO DE CLAVES'!$G$10:$AU$732,R$8,FALSE),"")</f>
        <v>1</v>
      </c>
      <c r="S33" s="16" t="str">
        <f>IFERROR(VLOOKUP($A33,'CONCENTRADO DE CLAVES'!$G$10:$AU$732,S$8,FALSE),"")</f>
        <v>20</v>
      </c>
      <c r="T33" s="16" t="str">
        <f>IFERROR(VLOOKUP($A33,'CONCENTRADO DE CLAVES'!$G$10:$AU$732,T$8,FALSE),"")</f>
        <v>150</v>
      </c>
      <c r="U33" s="98" t="str">
        <f>IFERROR(VLOOKUP($A33,'CONCENTRADO DE CLAVES'!$G$10:$AU$732,U$8,FALSE),"")</f>
        <v>21121040110015225233E15001415300505515120150</v>
      </c>
      <c r="V33" s="31" t="str">
        <f>IFERROR(VLOOKUP($A33,'CONCENTRADO DE CLAVES'!$G$10:$AU$732,V$8,FALSE),"")</f>
        <v>COBAEJ</v>
      </c>
      <c r="W33" s="13">
        <f>IFERROR(VLOOKUP($A33,'CONCENTRADO DE CLAVES'!$G$10:$AU$732,W$8,FALSE),"")</f>
        <v>0</v>
      </c>
      <c r="X33" s="13">
        <f>IFERROR(VLOOKUP($A33,'CONCENTRADO DE CLAVES'!$G$10:$AU$732,X$8,FALSE),"")</f>
        <v>3100263.38</v>
      </c>
      <c r="Y33" s="13">
        <f>IFERROR(VLOOKUP($A33,'CONCENTRADO DE CLAVES'!$G$10:$AU$732,Y$8,FALSE),"")</f>
        <v>3100263.38</v>
      </c>
      <c r="Z33" s="37">
        <f>IFERROR(VLOOKUP($A33,'CONCENTRADO DE CLAVES'!$G$10:$AU$732,Z$8,FALSE),"")</f>
        <v>6200526.7599999998</v>
      </c>
      <c r="AA33" s="13">
        <f>IFERROR(VLOOKUP($A33,'CONCENTRADO DE CLAVES'!$G$10:$AU$732,AA$8,FALSE),"")</f>
        <v>1441455.63</v>
      </c>
      <c r="AB33" s="13">
        <f>IFERROR(VLOOKUP($A33,'CONCENTRADO DE CLAVES'!$G$10:$AU$732,AB$8,FALSE),"")</f>
        <v>1919705.4</v>
      </c>
      <c r="AC33" s="13">
        <f>IFERROR(VLOOKUP($A33,'CONCENTRADO DE CLAVES'!$G$10:$AU$732,AC$8,FALSE),"")</f>
        <v>1919705.4</v>
      </c>
      <c r="AD33" s="37">
        <f>IFERROR(VLOOKUP($A33,'CONCENTRADO DE CLAVES'!$G$10:$AU$732,AD$8,FALSE),"")</f>
        <v>5280866.43</v>
      </c>
      <c r="AE33" s="13">
        <f>IFERROR(VLOOKUP($A33,'CONCENTRADO DE CLAVES'!$G$10:$AU$732,AE$8,FALSE),"")</f>
        <v>0</v>
      </c>
      <c r="AF33" s="13">
        <f>IFERROR(VLOOKUP($A33,'CONCENTRADO DE CLAVES'!$G$10:$AU$732,AF$8,FALSE),"")</f>
        <v>1208144.29</v>
      </c>
      <c r="AG33" s="13">
        <f>IFERROR(VLOOKUP($A33,'CONCENTRADO DE CLAVES'!$G$10:$AU$732,AG$8,FALSE),"")</f>
        <v>1557998.14</v>
      </c>
      <c r="AH33" s="37">
        <f>IFERROR(VLOOKUP($A33,'CONCENTRADO DE CLAVES'!$G$10:$AU$732,AH$8,FALSE),"")</f>
        <v>2766142.4299999997</v>
      </c>
      <c r="AI33" s="13">
        <f>IFERROR(VLOOKUP($A33,'CONCENTRADO DE CLAVES'!$G$10:$AU$732,AI$8,FALSE),"")</f>
        <v>0</v>
      </c>
      <c r="AJ33" s="13">
        <f>IFERROR(VLOOKUP($A33,'CONCENTRADO DE CLAVES'!$G$10:$AU$732,AJ$8,FALSE),"")</f>
        <v>880370.17</v>
      </c>
      <c r="AK33" s="13">
        <f>IFERROR(VLOOKUP($A33,'CONCENTRADO DE CLAVES'!$G$10:$AU$732,AK$8,FALSE),"")</f>
        <v>0</v>
      </c>
      <c r="AL33" s="37">
        <f>IFERROR(VLOOKUP($A33,'CONCENTRADO DE CLAVES'!$G$10:$AU$732,AL$8,FALSE),"")</f>
        <v>880370.17</v>
      </c>
      <c r="AM33" s="69">
        <f>IFERROR(VLOOKUP($A33,'CONCENTRADO DE CLAVES'!$G$10:$AU$732,AM$8,FALSE),"")</f>
        <v>15127905.789999999</v>
      </c>
    </row>
    <row r="34" spans="1:39" x14ac:dyDescent="0.25">
      <c r="A34" s="15">
        <v>25</v>
      </c>
      <c r="B34" s="16" t="str">
        <f>IFERROR(VLOOKUP($A34,'CONCENTRADO DE CLAVES'!$G$10:$AU$732,B$8,FALSE),"")</f>
        <v>21121</v>
      </c>
      <c r="C34" s="16" t="str">
        <f>IFERROR(VLOOKUP($A34,'CONCENTRADO DE CLAVES'!$G$10:$AU$732,C$8,FALSE),"")</f>
        <v>04</v>
      </c>
      <c r="D34" s="16" t="str">
        <f>IFERROR(VLOOKUP($A34,'CONCENTRADO DE CLAVES'!$G$10:$AU$732,D$8,FALSE),"")</f>
        <v>012</v>
      </c>
      <c r="E34" s="16" t="str">
        <f>IFERROR(VLOOKUP($A34,'CONCENTRADO DE CLAVES'!$G$10:$AU$732,E$8,FALSE),"")</f>
        <v>00153</v>
      </c>
      <c r="F34" s="16" t="str">
        <f>IFERROR(VLOOKUP($A34,'CONCENTRADO DE CLAVES'!$G$10:$AU$732,F$8,FALSE),"")</f>
        <v>2</v>
      </c>
      <c r="G34" s="16" t="str">
        <f>IFERROR(VLOOKUP($A34,'CONCENTRADO DE CLAVES'!$G$10:$AU$732,G$8,FALSE),"")</f>
        <v>4</v>
      </c>
      <c r="H34" s="16" t="str">
        <f>IFERROR(VLOOKUP($A34,'CONCENTRADO DE CLAVES'!$G$10:$AU$732,H$8,FALSE),"")</f>
        <v>1</v>
      </c>
      <c r="I34" s="16" t="str">
        <f>IFERROR(VLOOKUP($A34,'CONCENTRADO DE CLAVES'!$G$10:$AU$732,I$8,FALSE),"")</f>
        <v>4</v>
      </c>
      <c r="J34" s="16" t="str">
        <f>IFERROR(VLOOKUP($A34,'CONCENTRADO DE CLAVES'!$G$10:$AU$732,J$8,FALSE),"")</f>
        <v>1</v>
      </c>
      <c r="K34" s="16" t="str">
        <f>IFERROR(VLOOKUP($A34,'CONCENTRADO DE CLAVES'!$G$10:$AU$732,K$8,FALSE),"")</f>
        <v>E</v>
      </c>
      <c r="L34" s="16" t="str">
        <f>IFERROR(VLOOKUP($A34,'CONCENTRADO DE CLAVES'!$G$10:$AU$732,L$8,FALSE),"")</f>
        <v>107</v>
      </c>
      <c r="M34" s="16" t="str">
        <f>IFERROR(VLOOKUP($A34,'CONCENTRADO DE CLAVES'!$G$10:$AU$732,M$8,FALSE),"")</f>
        <v>02</v>
      </c>
      <c r="N34" s="16" t="str">
        <f>IFERROR(VLOOKUP($A34,'CONCENTRADO DE CLAVES'!$G$10:$AU$732,N$8,FALSE),"")</f>
        <v>4153</v>
      </c>
      <c r="O34" s="16" t="str">
        <f>IFERROR(VLOOKUP($A34,'CONCENTRADO DE CLAVES'!$G$10:$AU$732,O$8,FALSE),"")</f>
        <v>00</v>
      </c>
      <c r="P34" s="16" t="str">
        <f>IFERROR(VLOOKUP($A34,'CONCENTRADO DE CLAVES'!$G$10:$AU$732,P$8,FALSE),"")</f>
        <v>1</v>
      </c>
      <c r="Q34" s="16" t="str">
        <f>IFERROR(VLOOKUP($A34,'CONCENTRADO DE CLAVES'!$G$10:$AU$732,Q$8,FALSE),"")</f>
        <v>00100</v>
      </c>
      <c r="R34" s="16" t="str">
        <f>IFERROR(VLOOKUP($A34,'CONCENTRADO DE CLAVES'!$G$10:$AU$732,R$8,FALSE),"")</f>
        <v>1</v>
      </c>
      <c r="S34" s="16" t="str">
        <f>IFERROR(VLOOKUP($A34,'CONCENTRADO DE CLAVES'!$G$10:$AU$732,S$8,FALSE),"")</f>
        <v>12</v>
      </c>
      <c r="T34" s="16" t="str">
        <f>IFERROR(VLOOKUP($A34,'CONCENTRADO DE CLAVES'!$G$10:$AU$732,T$8,FALSE),"")</f>
        <v>039</v>
      </c>
      <c r="U34" s="98" t="str">
        <f>IFERROR(VLOOKUP($A34,'CONCENTRADO DE CLAVES'!$G$10:$AU$732,U$8,FALSE),"")</f>
        <v>21121040120015324141E10702415300100100112039</v>
      </c>
      <c r="V34" s="31" t="str">
        <f>IFERROR(VLOOKUP($A34,'CONCENTRADO DE CLAVES'!$G$10:$AU$732,V$8,FALSE),"")</f>
        <v>CODE</v>
      </c>
      <c r="W34" s="13">
        <f>IFERROR(VLOOKUP($A34,'CONCENTRADO DE CLAVES'!$G$10:$AU$732,W$8,FALSE),"")</f>
        <v>0</v>
      </c>
      <c r="X34" s="13">
        <f>IFERROR(VLOOKUP($A34,'CONCENTRADO DE CLAVES'!$G$10:$AU$732,X$8,FALSE),"")</f>
        <v>0</v>
      </c>
      <c r="Y34" s="13">
        <f>IFERROR(VLOOKUP($A34,'CONCENTRADO DE CLAVES'!$G$10:$AU$732,Y$8,FALSE),"")</f>
        <v>0</v>
      </c>
      <c r="Z34" s="37">
        <f>IFERROR(VLOOKUP($A34,'CONCENTRADO DE CLAVES'!$G$10:$AU$732,Z$8,FALSE),"")</f>
        <v>0</v>
      </c>
      <c r="AA34" s="13">
        <f>IFERROR(VLOOKUP($A34,'CONCENTRADO DE CLAVES'!$G$10:$AU$732,AA$8,FALSE),"")</f>
        <v>227875.87</v>
      </c>
      <c r="AB34" s="13">
        <f>IFERROR(VLOOKUP($A34,'CONCENTRADO DE CLAVES'!$G$10:$AU$732,AB$8,FALSE),"")</f>
        <v>107780.91</v>
      </c>
      <c r="AC34" s="13">
        <f>IFERROR(VLOOKUP($A34,'CONCENTRADO DE CLAVES'!$G$10:$AU$732,AC$8,FALSE),"")</f>
        <v>109899.49</v>
      </c>
      <c r="AD34" s="37">
        <f>IFERROR(VLOOKUP($A34,'CONCENTRADO DE CLAVES'!$G$10:$AU$732,AD$8,FALSE),"")</f>
        <v>445556.27</v>
      </c>
      <c r="AE34" s="13">
        <f>IFERROR(VLOOKUP($A34,'CONCENTRADO DE CLAVES'!$G$10:$AU$732,AE$8,FALSE),"")</f>
        <v>414440.08</v>
      </c>
      <c r="AF34" s="13">
        <f>IFERROR(VLOOKUP($A34,'CONCENTRADO DE CLAVES'!$G$10:$AU$732,AF$8,FALSE),"")</f>
        <v>111488.32000000001</v>
      </c>
      <c r="AG34" s="13">
        <f>IFERROR(VLOOKUP($A34,'CONCENTRADO DE CLAVES'!$G$10:$AU$732,AG$8,FALSE),"")</f>
        <v>115857.88</v>
      </c>
      <c r="AH34" s="37">
        <f>IFERROR(VLOOKUP($A34,'CONCENTRADO DE CLAVES'!$G$10:$AU$732,AH$8,FALSE),"")</f>
        <v>641786.28</v>
      </c>
      <c r="AI34" s="13">
        <f>IFERROR(VLOOKUP($A34,'CONCENTRADO DE CLAVES'!$G$10:$AU$732,AI$8,FALSE),"")</f>
        <v>116917</v>
      </c>
      <c r="AJ34" s="13">
        <f>IFERROR(VLOOKUP($A34,'CONCENTRADO DE CLAVES'!$G$10:$AU$732,AJ$8,FALSE),"")</f>
        <v>119830.3</v>
      </c>
      <c r="AK34" s="13">
        <f>IFERROR(VLOOKUP($A34,'CONCENTRADO DE CLAVES'!$G$10:$AU$732,AK$8,FALSE),"")</f>
        <v>0</v>
      </c>
      <c r="AL34" s="37">
        <f>IFERROR(VLOOKUP($A34,'CONCENTRADO DE CLAVES'!$G$10:$AU$732,AL$8,FALSE),"")</f>
        <v>236747.3</v>
      </c>
      <c r="AM34" s="69">
        <f>IFERROR(VLOOKUP($A34,'CONCENTRADO DE CLAVES'!$G$10:$AU$732,AM$8,FALSE),"")</f>
        <v>1324089.8500000001</v>
      </c>
    </row>
    <row r="35" spans="1:39" x14ac:dyDescent="0.25">
      <c r="A35" s="15">
        <v>26</v>
      </c>
      <c r="B35" s="16" t="str">
        <f>IFERROR(VLOOKUP($A35,'CONCENTRADO DE CLAVES'!$G$10:$AU$732,B$8,FALSE),"")</f>
        <v>21121</v>
      </c>
      <c r="C35" s="16" t="str">
        <f>IFERROR(VLOOKUP($A35,'CONCENTRADO DE CLAVES'!$G$10:$AU$732,C$8,FALSE),"")</f>
        <v>04</v>
      </c>
      <c r="D35" s="16" t="str">
        <f>IFERROR(VLOOKUP($A35,'CONCENTRADO DE CLAVES'!$G$10:$AU$732,D$8,FALSE),"")</f>
        <v>012</v>
      </c>
      <c r="E35" s="16" t="str">
        <f>IFERROR(VLOOKUP($A35,'CONCENTRADO DE CLAVES'!$G$10:$AU$732,E$8,FALSE),"")</f>
        <v>00153</v>
      </c>
      <c r="F35" s="16" t="str">
        <f>IFERROR(VLOOKUP($A35,'CONCENTRADO DE CLAVES'!$G$10:$AU$732,F$8,FALSE),"")</f>
        <v>2</v>
      </c>
      <c r="G35" s="16" t="str">
        <f>IFERROR(VLOOKUP($A35,'CONCENTRADO DE CLAVES'!$G$10:$AU$732,G$8,FALSE),"")</f>
        <v>4</v>
      </c>
      <c r="H35" s="16" t="str">
        <f>IFERROR(VLOOKUP($A35,'CONCENTRADO DE CLAVES'!$G$10:$AU$732,H$8,FALSE),"")</f>
        <v>1</v>
      </c>
      <c r="I35" s="16" t="str">
        <f>IFERROR(VLOOKUP($A35,'CONCENTRADO DE CLAVES'!$G$10:$AU$732,I$8,FALSE),"")</f>
        <v>4</v>
      </c>
      <c r="J35" s="16" t="str">
        <f>IFERROR(VLOOKUP($A35,'CONCENTRADO DE CLAVES'!$G$10:$AU$732,J$8,FALSE),"")</f>
        <v>1</v>
      </c>
      <c r="K35" s="16" t="str">
        <f>IFERROR(VLOOKUP($A35,'CONCENTRADO DE CLAVES'!$G$10:$AU$732,K$8,FALSE),"")</f>
        <v>M</v>
      </c>
      <c r="L35" s="16" t="str">
        <f>IFERROR(VLOOKUP($A35,'CONCENTRADO DE CLAVES'!$G$10:$AU$732,L$8,FALSE),"")</f>
        <v>108</v>
      </c>
      <c r="M35" s="16" t="str">
        <f>IFERROR(VLOOKUP($A35,'CONCENTRADO DE CLAVES'!$G$10:$AU$732,M$8,FALSE),"")</f>
        <v>03</v>
      </c>
      <c r="N35" s="16" t="str">
        <f>IFERROR(VLOOKUP($A35,'CONCENTRADO DE CLAVES'!$G$10:$AU$732,N$8,FALSE),"")</f>
        <v>4153</v>
      </c>
      <c r="O35" s="16" t="str">
        <f>IFERROR(VLOOKUP($A35,'CONCENTRADO DE CLAVES'!$G$10:$AU$732,O$8,FALSE),"")</f>
        <v>00</v>
      </c>
      <c r="P35" s="16" t="str">
        <f>IFERROR(VLOOKUP($A35,'CONCENTRADO DE CLAVES'!$G$10:$AU$732,P$8,FALSE),"")</f>
        <v>1</v>
      </c>
      <c r="Q35" s="16" t="str">
        <f>IFERROR(VLOOKUP($A35,'CONCENTRADO DE CLAVES'!$G$10:$AU$732,Q$8,FALSE),"")</f>
        <v>00100</v>
      </c>
      <c r="R35" s="16" t="str">
        <f>IFERROR(VLOOKUP($A35,'CONCENTRADO DE CLAVES'!$G$10:$AU$732,R$8,FALSE),"")</f>
        <v>1</v>
      </c>
      <c r="S35" s="16" t="str">
        <f>IFERROR(VLOOKUP($A35,'CONCENTRADO DE CLAVES'!$G$10:$AU$732,S$8,FALSE),"")</f>
        <v>12</v>
      </c>
      <c r="T35" s="16" t="str">
        <f>IFERROR(VLOOKUP($A35,'CONCENTRADO DE CLAVES'!$G$10:$AU$732,T$8,FALSE),"")</f>
        <v>039</v>
      </c>
      <c r="U35" s="98" t="str">
        <f>IFERROR(VLOOKUP($A35,'CONCENTRADO DE CLAVES'!$G$10:$AU$732,U$8,FALSE),"")</f>
        <v>21121040120015324141M10803415300100100112039</v>
      </c>
      <c r="V35" s="31" t="str">
        <f>IFERROR(VLOOKUP($A35,'CONCENTRADO DE CLAVES'!$G$10:$AU$732,V$8,FALSE),"")</f>
        <v>CODE</v>
      </c>
      <c r="W35" s="13">
        <f>IFERROR(VLOOKUP($A35,'CONCENTRADO DE CLAVES'!$G$10:$AU$732,W$8,FALSE),"")</f>
        <v>0</v>
      </c>
      <c r="X35" s="13">
        <f>IFERROR(VLOOKUP($A35,'CONCENTRADO DE CLAVES'!$G$10:$AU$732,X$8,FALSE),"")</f>
        <v>0</v>
      </c>
      <c r="Y35" s="13">
        <f>IFERROR(VLOOKUP($A35,'CONCENTRADO DE CLAVES'!$G$10:$AU$732,Y$8,FALSE),"")</f>
        <v>0</v>
      </c>
      <c r="Z35" s="37">
        <f>IFERROR(VLOOKUP($A35,'CONCENTRADO DE CLAVES'!$G$10:$AU$732,Z$8,FALSE),"")</f>
        <v>0</v>
      </c>
      <c r="AA35" s="13">
        <f>IFERROR(VLOOKUP($A35,'CONCENTRADO DE CLAVES'!$G$10:$AU$732,AA$8,FALSE),"")</f>
        <v>56996.92</v>
      </c>
      <c r="AB35" s="13">
        <f>IFERROR(VLOOKUP($A35,'CONCENTRADO DE CLAVES'!$G$10:$AU$732,AB$8,FALSE),"")</f>
        <v>26958.43</v>
      </c>
      <c r="AC35" s="13">
        <f>IFERROR(VLOOKUP($A35,'CONCENTRADO DE CLAVES'!$G$10:$AU$732,AC$8,FALSE),"")</f>
        <v>27488.41</v>
      </c>
      <c r="AD35" s="37">
        <f>IFERROR(VLOOKUP($A35,'CONCENTRADO DE CLAVES'!$G$10:$AU$732,AD$8,FALSE),"")</f>
        <v>111443.76000000001</v>
      </c>
      <c r="AE35" s="13">
        <f>IFERROR(VLOOKUP($A35,'CONCENTRADO DE CLAVES'!$G$10:$AU$732,AE$8,FALSE),"")</f>
        <v>103660.94</v>
      </c>
      <c r="AF35" s="13">
        <f>IFERROR(VLOOKUP($A35,'CONCENTRADO DE CLAVES'!$G$10:$AU$732,AF$8,FALSE),"")</f>
        <v>27885.78</v>
      </c>
      <c r="AG35" s="13">
        <f>IFERROR(VLOOKUP($A35,'CONCENTRADO DE CLAVES'!$G$10:$AU$732,AG$8,FALSE),"")</f>
        <v>28978.69</v>
      </c>
      <c r="AH35" s="37">
        <f>IFERROR(VLOOKUP($A35,'CONCENTRADO DE CLAVES'!$G$10:$AU$732,AH$8,FALSE),"")</f>
        <v>160525.41</v>
      </c>
      <c r="AI35" s="13">
        <f>IFERROR(VLOOKUP($A35,'CONCENTRADO DE CLAVES'!$G$10:$AU$732,AI$8,FALSE),"")</f>
        <v>29243.64</v>
      </c>
      <c r="AJ35" s="13">
        <f>IFERROR(VLOOKUP($A35,'CONCENTRADO DE CLAVES'!$G$10:$AU$732,AJ$8,FALSE),"")</f>
        <v>29972.19</v>
      </c>
      <c r="AK35" s="13">
        <f>IFERROR(VLOOKUP($A35,'CONCENTRADO DE CLAVES'!$G$10:$AU$732,AK$8,FALSE),"")</f>
        <v>0</v>
      </c>
      <c r="AL35" s="37">
        <f>IFERROR(VLOOKUP($A35,'CONCENTRADO DE CLAVES'!$G$10:$AU$732,AL$8,FALSE),"")</f>
        <v>59215.83</v>
      </c>
      <c r="AM35" s="69">
        <f>IFERROR(VLOOKUP($A35,'CONCENTRADO DE CLAVES'!$G$10:$AU$732,AM$8,FALSE),"")</f>
        <v>331185</v>
      </c>
    </row>
    <row r="36" spans="1:39" x14ac:dyDescent="0.25">
      <c r="A36" s="15">
        <v>27</v>
      </c>
      <c r="B36" s="16" t="str">
        <f>IFERROR(VLOOKUP($A36,'CONCENTRADO DE CLAVES'!$G$10:$AU$732,B$8,FALSE),"")</f>
        <v>21121</v>
      </c>
      <c r="C36" s="16" t="str">
        <f>IFERROR(VLOOKUP($A36,'CONCENTRADO DE CLAVES'!$G$10:$AU$732,C$8,FALSE),"")</f>
        <v>04</v>
      </c>
      <c r="D36" s="16" t="str">
        <f>IFERROR(VLOOKUP($A36,'CONCENTRADO DE CLAVES'!$G$10:$AU$732,D$8,FALSE),"")</f>
        <v>012</v>
      </c>
      <c r="E36" s="16" t="str">
        <f>IFERROR(VLOOKUP($A36,'CONCENTRADO DE CLAVES'!$G$10:$AU$732,E$8,FALSE),"")</f>
        <v>00153</v>
      </c>
      <c r="F36" s="16" t="str">
        <f>IFERROR(VLOOKUP($A36,'CONCENTRADO DE CLAVES'!$G$10:$AU$732,F$8,FALSE),"")</f>
        <v>2</v>
      </c>
      <c r="G36" s="16" t="str">
        <f>IFERROR(VLOOKUP($A36,'CONCENTRADO DE CLAVES'!$G$10:$AU$732,G$8,FALSE),"")</f>
        <v>4</v>
      </c>
      <c r="H36" s="16" t="str">
        <f>IFERROR(VLOOKUP($A36,'CONCENTRADO DE CLAVES'!$G$10:$AU$732,H$8,FALSE),"")</f>
        <v>1</v>
      </c>
      <c r="I36" s="16" t="str">
        <f>IFERROR(VLOOKUP($A36,'CONCENTRADO DE CLAVES'!$G$10:$AU$732,I$8,FALSE),"")</f>
        <v>4</v>
      </c>
      <c r="J36" s="16" t="str">
        <f>IFERROR(VLOOKUP($A36,'CONCENTRADO DE CLAVES'!$G$10:$AU$732,J$8,FALSE),"")</f>
        <v>1</v>
      </c>
      <c r="K36" s="16" t="str">
        <f>IFERROR(VLOOKUP($A36,'CONCENTRADO DE CLAVES'!$G$10:$AU$732,K$8,FALSE),"")</f>
        <v>M</v>
      </c>
      <c r="L36" s="16" t="str">
        <f>IFERROR(VLOOKUP($A36,'CONCENTRADO DE CLAVES'!$G$10:$AU$732,L$8,FALSE),"")</f>
        <v>108</v>
      </c>
      <c r="M36" s="16" t="str">
        <f>IFERROR(VLOOKUP($A36,'CONCENTRADO DE CLAVES'!$G$10:$AU$732,M$8,FALSE),"")</f>
        <v>02</v>
      </c>
      <c r="N36" s="16" t="str">
        <f>IFERROR(VLOOKUP($A36,'CONCENTRADO DE CLAVES'!$G$10:$AU$732,N$8,FALSE),"")</f>
        <v>4153</v>
      </c>
      <c r="O36" s="16" t="str">
        <f>IFERROR(VLOOKUP($A36,'CONCENTRADO DE CLAVES'!$G$10:$AU$732,O$8,FALSE),"")</f>
        <v>00</v>
      </c>
      <c r="P36" s="16" t="str">
        <f>IFERROR(VLOOKUP($A36,'CONCENTRADO DE CLAVES'!$G$10:$AU$732,P$8,FALSE),"")</f>
        <v>1</v>
      </c>
      <c r="Q36" s="16" t="str">
        <f>IFERROR(VLOOKUP($A36,'CONCENTRADO DE CLAVES'!$G$10:$AU$732,Q$8,FALSE),"")</f>
        <v>00100</v>
      </c>
      <c r="R36" s="16" t="str">
        <f>IFERROR(VLOOKUP($A36,'CONCENTRADO DE CLAVES'!$G$10:$AU$732,R$8,FALSE),"")</f>
        <v>1</v>
      </c>
      <c r="S36" s="16" t="str">
        <f>IFERROR(VLOOKUP($A36,'CONCENTRADO DE CLAVES'!$G$10:$AU$732,S$8,FALSE),"")</f>
        <v>12</v>
      </c>
      <c r="T36" s="16" t="str">
        <f>IFERROR(VLOOKUP($A36,'CONCENTRADO DE CLAVES'!$G$10:$AU$732,T$8,FALSE),"")</f>
        <v>039</v>
      </c>
      <c r="U36" s="98" t="str">
        <f>IFERROR(VLOOKUP($A36,'CONCENTRADO DE CLAVES'!$G$10:$AU$732,U$8,FALSE),"")</f>
        <v>21121040120015324141M10802415300100100112039</v>
      </c>
      <c r="V36" s="31" t="str">
        <f>IFERROR(VLOOKUP($A36,'CONCENTRADO DE CLAVES'!$G$10:$AU$732,V$8,FALSE),"")</f>
        <v>CODE</v>
      </c>
      <c r="W36" s="13">
        <f>IFERROR(VLOOKUP($A36,'CONCENTRADO DE CLAVES'!$G$10:$AU$732,W$8,FALSE),"")</f>
        <v>0</v>
      </c>
      <c r="X36" s="13">
        <f>IFERROR(VLOOKUP($A36,'CONCENTRADO DE CLAVES'!$G$10:$AU$732,X$8,FALSE),"")</f>
        <v>0</v>
      </c>
      <c r="Y36" s="13">
        <f>IFERROR(VLOOKUP($A36,'CONCENTRADO DE CLAVES'!$G$10:$AU$732,Y$8,FALSE),"")</f>
        <v>0</v>
      </c>
      <c r="Z36" s="37">
        <f>IFERROR(VLOOKUP($A36,'CONCENTRADO DE CLAVES'!$G$10:$AU$732,Z$8,FALSE),"")</f>
        <v>0</v>
      </c>
      <c r="AA36" s="13">
        <f>IFERROR(VLOOKUP($A36,'CONCENTRADO DE CLAVES'!$G$10:$AU$732,AA$8,FALSE),"")</f>
        <v>3442</v>
      </c>
      <c r="AB36" s="13">
        <f>IFERROR(VLOOKUP($A36,'CONCENTRADO DE CLAVES'!$G$10:$AU$732,AB$8,FALSE),"")</f>
        <v>1627.97</v>
      </c>
      <c r="AC36" s="13">
        <f>IFERROR(VLOOKUP($A36,'CONCENTRADO DE CLAVES'!$G$10:$AU$732,AC$8,FALSE),"")</f>
        <v>1660.08</v>
      </c>
      <c r="AD36" s="37">
        <f>IFERROR(VLOOKUP($A36,'CONCENTRADO DE CLAVES'!$G$10:$AU$732,AD$8,FALSE),"")</f>
        <v>6730.05</v>
      </c>
      <c r="AE36" s="13">
        <f>IFERROR(VLOOKUP($A36,'CONCENTRADO DE CLAVES'!$G$10:$AU$732,AE$8,FALSE),"")</f>
        <v>6260</v>
      </c>
      <c r="AF36" s="13">
        <f>IFERROR(VLOOKUP($A36,'CONCENTRADO DE CLAVES'!$G$10:$AU$732,AF$8,FALSE),"")</f>
        <v>1684</v>
      </c>
      <c r="AG36" s="13">
        <f>IFERROR(VLOOKUP($A36,'CONCENTRADO DE CLAVES'!$G$10:$AU$732,AG$8,FALSE),"")</f>
        <v>1750</v>
      </c>
      <c r="AH36" s="37">
        <f>IFERROR(VLOOKUP($A36,'CONCENTRADO DE CLAVES'!$G$10:$AU$732,AH$8,FALSE),"")</f>
        <v>9694</v>
      </c>
      <c r="AI36" s="13">
        <f>IFERROR(VLOOKUP($A36,'CONCENTRADO DE CLAVES'!$G$10:$AU$732,AI$8,FALSE),"")</f>
        <v>1766</v>
      </c>
      <c r="AJ36" s="13">
        <f>IFERROR(VLOOKUP($A36,'CONCENTRADO DE CLAVES'!$G$10:$AU$732,AJ$8,FALSE),"")</f>
        <v>1809.95</v>
      </c>
      <c r="AK36" s="13">
        <f>IFERROR(VLOOKUP($A36,'CONCENTRADO DE CLAVES'!$G$10:$AU$732,AK$8,FALSE),"")</f>
        <v>0</v>
      </c>
      <c r="AL36" s="37">
        <f>IFERROR(VLOOKUP($A36,'CONCENTRADO DE CLAVES'!$G$10:$AU$732,AL$8,FALSE),"")</f>
        <v>3575.95</v>
      </c>
      <c r="AM36" s="69">
        <f>IFERROR(VLOOKUP($A36,'CONCENTRADO DE CLAVES'!$G$10:$AU$732,AM$8,FALSE),"")</f>
        <v>20000</v>
      </c>
    </row>
    <row r="37" spans="1:39" x14ac:dyDescent="0.25">
      <c r="A37" s="15">
        <v>28</v>
      </c>
      <c r="B37" s="16" t="str">
        <f>IFERROR(VLOOKUP($A37,'CONCENTRADO DE CLAVES'!$G$10:$AU$732,B$8,FALSE),"")</f>
        <v>21121</v>
      </c>
      <c r="C37" s="16" t="str">
        <f>IFERROR(VLOOKUP($A37,'CONCENTRADO DE CLAVES'!$G$10:$AU$732,C$8,FALSE),"")</f>
        <v>04</v>
      </c>
      <c r="D37" s="16" t="str">
        <f>IFERROR(VLOOKUP($A37,'CONCENTRADO DE CLAVES'!$G$10:$AU$732,D$8,FALSE),"")</f>
        <v>012</v>
      </c>
      <c r="E37" s="16" t="str">
        <f>IFERROR(VLOOKUP($A37,'CONCENTRADO DE CLAVES'!$G$10:$AU$732,E$8,FALSE),"")</f>
        <v>00153</v>
      </c>
      <c r="F37" s="16" t="str">
        <f>IFERROR(VLOOKUP($A37,'CONCENTRADO DE CLAVES'!$G$10:$AU$732,F$8,FALSE),"")</f>
        <v>2</v>
      </c>
      <c r="G37" s="16" t="str">
        <f>IFERROR(VLOOKUP($A37,'CONCENTRADO DE CLAVES'!$G$10:$AU$732,G$8,FALSE),"")</f>
        <v>4</v>
      </c>
      <c r="H37" s="16" t="str">
        <f>IFERROR(VLOOKUP($A37,'CONCENTRADO DE CLAVES'!$G$10:$AU$732,H$8,FALSE),"")</f>
        <v>1</v>
      </c>
      <c r="I37" s="16" t="str">
        <f>IFERROR(VLOOKUP($A37,'CONCENTRADO DE CLAVES'!$G$10:$AU$732,I$8,FALSE),"")</f>
        <v>4</v>
      </c>
      <c r="J37" s="16" t="str">
        <f>IFERROR(VLOOKUP($A37,'CONCENTRADO DE CLAVES'!$G$10:$AU$732,J$8,FALSE),"")</f>
        <v>1</v>
      </c>
      <c r="K37" s="16" t="str">
        <f>IFERROR(VLOOKUP($A37,'CONCENTRADO DE CLAVES'!$G$10:$AU$732,K$8,FALSE),"")</f>
        <v>F</v>
      </c>
      <c r="L37" s="16" t="str">
        <f>IFERROR(VLOOKUP($A37,'CONCENTRADO DE CLAVES'!$G$10:$AU$732,L$8,FALSE),"")</f>
        <v>106</v>
      </c>
      <c r="M37" s="16" t="str">
        <f>IFERROR(VLOOKUP($A37,'CONCENTRADO DE CLAVES'!$G$10:$AU$732,M$8,FALSE),"")</f>
        <v>06</v>
      </c>
      <c r="N37" s="16" t="str">
        <f>IFERROR(VLOOKUP($A37,'CONCENTRADO DE CLAVES'!$G$10:$AU$732,N$8,FALSE),"")</f>
        <v>4153</v>
      </c>
      <c r="O37" s="16" t="str">
        <f>IFERROR(VLOOKUP($A37,'CONCENTRADO DE CLAVES'!$G$10:$AU$732,O$8,FALSE),"")</f>
        <v>00</v>
      </c>
      <c r="P37" s="16" t="str">
        <f>IFERROR(VLOOKUP($A37,'CONCENTRADO DE CLAVES'!$G$10:$AU$732,P$8,FALSE),"")</f>
        <v>1</v>
      </c>
      <c r="Q37" s="16" t="str">
        <f>IFERROR(VLOOKUP($A37,'CONCENTRADO DE CLAVES'!$G$10:$AU$732,Q$8,FALSE),"")</f>
        <v>00100</v>
      </c>
      <c r="R37" s="16" t="str">
        <f>IFERROR(VLOOKUP($A37,'CONCENTRADO DE CLAVES'!$G$10:$AU$732,R$8,FALSE),"")</f>
        <v>1</v>
      </c>
      <c r="S37" s="16" t="str">
        <f>IFERROR(VLOOKUP($A37,'CONCENTRADO DE CLAVES'!$G$10:$AU$732,S$8,FALSE),"")</f>
        <v>12</v>
      </c>
      <c r="T37" s="16" t="str">
        <f>IFERROR(VLOOKUP($A37,'CONCENTRADO DE CLAVES'!$G$10:$AU$732,T$8,FALSE),"")</f>
        <v>039</v>
      </c>
      <c r="U37" s="98" t="str">
        <f>IFERROR(VLOOKUP($A37,'CONCENTRADO DE CLAVES'!$G$10:$AU$732,U$8,FALSE),"")</f>
        <v>21121040120015324141F10606415300100100112039</v>
      </c>
      <c r="V37" s="31" t="str">
        <f>IFERROR(VLOOKUP($A37,'CONCENTRADO DE CLAVES'!$G$10:$AU$732,V$8,FALSE),"")</f>
        <v>CODE</v>
      </c>
      <c r="W37" s="13">
        <f>IFERROR(VLOOKUP($A37,'CONCENTRADO DE CLAVES'!$G$10:$AU$732,W$8,FALSE),"")</f>
        <v>0</v>
      </c>
      <c r="X37" s="13">
        <f>IFERROR(VLOOKUP($A37,'CONCENTRADO DE CLAVES'!$G$10:$AU$732,X$8,FALSE),"")</f>
        <v>0</v>
      </c>
      <c r="Y37" s="13">
        <f>IFERROR(VLOOKUP($A37,'CONCENTRADO DE CLAVES'!$G$10:$AU$732,Y$8,FALSE),"")</f>
        <v>0</v>
      </c>
      <c r="Z37" s="37">
        <f>IFERROR(VLOOKUP($A37,'CONCENTRADO DE CLAVES'!$G$10:$AU$732,Z$8,FALSE),"")</f>
        <v>0</v>
      </c>
      <c r="AA37" s="13">
        <f>IFERROR(VLOOKUP($A37,'CONCENTRADO DE CLAVES'!$G$10:$AU$732,AA$8,FALSE),"")</f>
        <v>114642.35</v>
      </c>
      <c r="AB37" s="13">
        <f>IFERROR(VLOOKUP($A37,'CONCENTRADO DE CLAVES'!$G$10:$AU$732,AB$8,FALSE),"")</f>
        <v>54223.61</v>
      </c>
      <c r="AC37" s="13">
        <f>IFERROR(VLOOKUP($A37,'CONCENTRADO DE CLAVES'!$G$10:$AU$732,AC$8,FALSE),"")</f>
        <v>55289.51</v>
      </c>
      <c r="AD37" s="37">
        <f>IFERROR(VLOOKUP($A37,'CONCENTRADO DE CLAVES'!$G$10:$AU$732,AD$8,FALSE),"")</f>
        <v>224155.47000000003</v>
      </c>
      <c r="AE37" s="13">
        <f>IFERROR(VLOOKUP($A37,'CONCENTRADO DE CLAVES'!$G$10:$AU$732,AE$8,FALSE),"")</f>
        <v>208501.2</v>
      </c>
      <c r="AF37" s="13">
        <f>IFERROR(VLOOKUP($A37,'CONCENTRADO DE CLAVES'!$G$10:$AU$732,AF$8,FALSE),"")</f>
        <v>56088.82</v>
      </c>
      <c r="AG37" s="13">
        <f>IFERROR(VLOOKUP($A37,'CONCENTRADO DE CLAVES'!$G$10:$AU$732,AG$8,FALSE),"")</f>
        <v>58287.08</v>
      </c>
      <c r="AH37" s="37">
        <f>IFERROR(VLOOKUP($A37,'CONCENTRADO DE CLAVES'!$G$10:$AU$732,AH$8,FALSE),"")</f>
        <v>322877.10000000003</v>
      </c>
      <c r="AI37" s="13">
        <f>IFERROR(VLOOKUP($A37,'CONCENTRADO DE CLAVES'!$G$10:$AU$732,AI$8,FALSE),"")</f>
        <v>58819.99</v>
      </c>
      <c r="AJ37" s="13">
        <f>IFERROR(VLOOKUP($A37,'CONCENTRADO DE CLAVES'!$G$10:$AU$732,AJ$8,FALSE),"")</f>
        <v>60285.440000000002</v>
      </c>
      <c r="AK37" s="13">
        <f>IFERROR(VLOOKUP($A37,'CONCENTRADO DE CLAVES'!$G$10:$AU$732,AK$8,FALSE),"")</f>
        <v>0</v>
      </c>
      <c r="AL37" s="37">
        <f>IFERROR(VLOOKUP($A37,'CONCENTRADO DE CLAVES'!$G$10:$AU$732,AL$8,FALSE),"")</f>
        <v>119105.43</v>
      </c>
      <c r="AM37" s="69">
        <f>IFERROR(VLOOKUP($A37,'CONCENTRADO DE CLAVES'!$G$10:$AU$732,AM$8,FALSE),"")</f>
        <v>666138</v>
      </c>
    </row>
    <row r="38" spans="1:39" x14ac:dyDescent="0.25">
      <c r="A38" s="15">
        <v>29</v>
      </c>
      <c r="B38" s="16" t="str">
        <f>IFERROR(VLOOKUP($A38,'CONCENTRADO DE CLAVES'!$G$10:$AU$732,B$8,FALSE),"")</f>
        <v>21121</v>
      </c>
      <c r="C38" s="16" t="str">
        <f>IFERROR(VLOOKUP($A38,'CONCENTRADO DE CLAVES'!$G$10:$AU$732,C$8,FALSE),"")</f>
        <v>04</v>
      </c>
      <c r="D38" s="16" t="str">
        <f>IFERROR(VLOOKUP($A38,'CONCENTRADO DE CLAVES'!$G$10:$AU$732,D$8,FALSE),"")</f>
        <v>012</v>
      </c>
      <c r="E38" s="16" t="str">
        <f>IFERROR(VLOOKUP($A38,'CONCENTRADO DE CLAVES'!$G$10:$AU$732,E$8,FALSE),"")</f>
        <v>00153</v>
      </c>
      <c r="F38" s="16" t="str">
        <f>IFERROR(VLOOKUP($A38,'CONCENTRADO DE CLAVES'!$G$10:$AU$732,F$8,FALSE),"")</f>
        <v>2</v>
      </c>
      <c r="G38" s="16" t="str">
        <f>IFERROR(VLOOKUP($A38,'CONCENTRADO DE CLAVES'!$G$10:$AU$732,G$8,FALSE),"")</f>
        <v>4</v>
      </c>
      <c r="H38" s="16" t="str">
        <f>IFERROR(VLOOKUP($A38,'CONCENTRADO DE CLAVES'!$G$10:$AU$732,H$8,FALSE),"")</f>
        <v>1</v>
      </c>
      <c r="I38" s="16" t="str">
        <f>IFERROR(VLOOKUP($A38,'CONCENTRADO DE CLAVES'!$G$10:$AU$732,I$8,FALSE),"")</f>
        <v>4</v>
      </c>
      <c r="J38" s="16" t="str">
        <f>IFERROR(VLOOKUP($A38,'CONCENTRADO DE CLAVES'!$G$10:$AU$732,J$8,FALSE),"")</f>
        <v>1</v>
      </c>
      <c r="K38" s="16" t="str">
        <f>IFERROR(VLOOKUP($A38,'CONCENTRADO DE CLAVES'!$G$10:$AU$732,K$8,FALSE),"")</f>
        <v>F</v>
      </c>
      <c r="L38" s="16" t="str">
        <f>IFERROR(VLOOKUP($A38,'CONCENTRADO DE CLAVES'!$G$10:$AU$732,L$8,FALSE),"")</f>
        <v>106</v>
      </c>
      <c r="M38" s="16" t="str">
        <f>IFERROR(VLOOKUP($A38,'CONCENTRADO DE CLAVES'!$G$10:$AU$732,M$8,FALSE),"")</f>
        <v>05</v>
      </c>
      <c r="N38" s="16" t="str">
        <f>IFERROR(VLOOKUP($A38,'CONCENTRADO DE CLAVES'!$G$10:$AU$732,N$8,FALSE),"")</f>
        <v>4153</v>
      </c>
      <c r="O38" s="16" t="str">
        <f>IFERROR(VLOOKUP($A38,'CONCENTRADO DE CLAVES'!$G$10:$AU$732,O$8,FALSE),"")</f>
        <v>00</v>
      </c>
      <c r="P38" s="16" t="str">
        <f>IFERROR(VLOOKUP($A38,'CONCENTRADO DE CLAVES'!$G$10:$AU$732,P$8,FALSE),"")</f>
        <v>1</v>
      </c>
      <c r="Q38" s="16" t="str">
        <f>IFERROR(VLOOKUP($A38,'CONCENTRADO DE CLAVES'!$G$10:$AU$732,Q$8,FALSE),"")</f>
        <v>00100</v>
      </c>
      <c r="R38" s="16" t="str">
        <f>IFERROR(VLOOKUP($A38,'CONCENTRADO DE CLAVES'!$G$10:$AU$732,R$8,FALSE),"")</f>
        <v>1</v>
      </c>
      <c r="S38" s="16" t="str">
        <f>IFERROR(VLOOKUP($A38,'CONCENTRADO DE CLAVES'!$G$10:$AU$732,S$8,FALSE),"")</f>
        <v>12</v>
      </c>
      <c r="T38" s="16" t="str">
        <f>IFERROR(VLOOKUP($A38,'CONCENTRADO DE CLAVES'!$G$10:$AU$732,T$8,FALSE),"")</f>
        <v>039</v>
      </c>
      <c r="U38" s="98" t="str">
        <f>IFERROR(VLOOKUP($A38,'CONCENTRADO DE CLAVES'!$G$10:$AU$732,U$8,FALSE),"")</f>
        <v>21121040120015324141F10605415300100100112039</v>
      </c>
      <c r="V38" s="31" t="str">
        <f>IFERROR(VLOOKUP($A38,'CONCENTRADO DE CLAVES'!$G$10:$AU$732,V$8,FALSE),"")</f>
        <v>CODE</v>
      </c>
      <c r="W38" s="13">
        <f>IFERROR(VLOOKUP($A38,'CONCENTRADO DE CLAVES'!$G$10:$AU$732,W$8,FALSE),"")</f>
        <v>0</v>
      </c>
      <c r="X38" s="13">
        <f>IFERROR(VLOOKUP($A38,'CONCENTRADO DE CLAVES'!$G$10:$AU$732,X$8,FALSE),"")</f>
        <v>0</v>
      </c>
      <c r="Y38" s="13">
        <f>IFERROR(VLOOKUP($A38,'CONCENTRADO DE CLAVES'!$G$10:$AU$732,Y$8,FALSE),"")</f>
        <v>0</v>
      </c>
      <c r="Z38" s="37">
        <f>IFERROR(VLOOKUP($A38,'CONCENTRADO DE CLAVES'!$G$10:$AU$732,Z$8,FALSE),"")</f>
        <v>0</v>
      </c>
      <c r="AA38" s="13">
        <f>IFERROR(VLOOKUP($A38,'CONCENTRADO DE CLAVES'!$G$10:$AU$732,AA$8,FALSE),"")</f>
        <v>73796.479999999996</v>
      </c>
      <c r="AB38" s="13">
        <f>IFERROR(VLOOKUP($A38,'CONCENTRADO DE CLAVES'!$G$10:$AU$732,AB$8,FALSE),"")</f>
        <v>34904.29</v>
      </c>
      <c r="AC38" s="13">
        <f>IFERROR(VLOOKUP($A38,'CONCENTRADO DE CLAVES'!$G$10:$AU$732,AC$8,FALSE),"")</f>
        <v>35590.480000000003</v>
      </c>
      <c r="AD38" s="37">
        <f>IFERROR(VLOOKUP($A38,'CONCENTRADO DE CLAVES'!$G$10:$AU$732,AD$8,FALSE),"")</f>
        <v>144291.25</v>
      </c>
      <c r="AE38" s="13">
        <f>IFERROR(VLOOKUP($A38,'CONCENTRADO DE CLAVES'!$G$10:$AU$732,AE$8,FALSE),"")</f>
        <v>134214.39999999999</v>
      </c>
      <c r="AF38" s="13">
        <f>IFERROR(VLOOKUP($A38,'CONCENTRADO DE CLAVES'!$G$10:$AU$732,AF$8,FALSE),"")</f>
        <v>36104.959999999999</v>
      </c>
      <c r="AG38" s="13">
        <f>IFERROR(VLOOKUP($A38,'CONCENTRADO DE CLAVES'!$G$10:$AU$732,AG$8,FALSE),"")</f>
        <v>37520</v>
      </c>
      <c r="AH38" s="37">
        <f>IFERROR(VLOOKUP($A38,'CONCENTRADO DE CLAVES'!$G$10:$AU$732,AH$8,FALSE),"")</f>
        <v>207839.35999999999</v>
      </c>
      <c r="AI38" s="13">
        <f>IFERROR(VLOOKUP($A38,'CONCENTRADO DE CLAVES'!$G$10:$AU$732,AI$8,FALSE),"")</f>
        <v>37863.040000000001</v>
      </c>
      <c r="AJ38" s="13">
        <f>IFERROR(VLOOKUP($A38,'CONCENTRADO DE CLAVES'!$G$10:$AU$732,AJ$8,FALSE),"")</f>
        <v>38806.35</v>
      </c>
      <c r="AK38" s="13">
        <f>IFERROR(VLOOKUP($A38,'CONCENTRADO DE CLAVES'!$G$10:$AU$732,AK$8,FALSE),"")</f>
        <v>0</v>
      </c>
      <c r="AL38" s="37">
        <f>IFERROR(VLOOKUP($A38,'CONCENTRADO DE CLAVES'!$G$10:$AU$732,AL$8,FALSE),"")</f>
        <v>76669.39</v>
      </c>
      <c r="AM38" s="69">
        <f>IFERROR(VLOOKUP($A38,'CONCENTRADO DE CLAVES'!$G$10:$AU$732,AM$8,FALSE),"")</f>
        <v>428800</v>
      </c>
    </row>
    <row r="39" spans="1:39" x14ac:dyDescent="0.25">
      <c r="A39" s="15">
        <v>30</v>
      </c>
      <c r="B39" s="16" t="str">
        <f>IFERROR(VLOOKUP($A39,'CONCENTRADO DE CLAVES'!$G$10:$AU$732,B$8,FALSE),"")</f>
        <v>21121</v>
      </c>
      <c r="C39" s="16" t="str">
        <f>IFERROR(VLOOKUP($A39,'CONCENTRADO DE CLAVES'!$G$10:$AU$732,C$8,FALSE),"")</f>
        <v>04</v>
      </c>
      <c r="D39" s="16" t="str">
        <f>IFERROR(VLOOKUP($A39,'CONCENTRADO DE CLAVES'!$G$10:$AU$732,D$8,FALSE),"")</f>
        <v>012</v>
      </c>
      <c r="E39" s="16" t="str">
        <f>IFERROR(VLOOKUP($A39,'CONCENTRADO DE CLAVES'!$G$10:$AU$732,E$8,FALSE),"")</f>
        <v>00153</v>
      </c>
      <c r="F39" s="16" t="str">
        <f>IFERROR(VLOOKUP($A39,'CONCENTRADO DE CLAVES'!$G$10:$AU$732,F$8,FALSE),"")</f>
        <v>2</v>
      </c>
      <c r="G39" s="16" t="str">
        <f>IFERROR(VLOOKUP($A39,'CONCENTRADO DE CLAVES'!$G$10:$AU$732,G$8,FALSE),"")</f>
        <v>4</v>
      </c>
      <c r="H39" s="16" t="str">
        <f>IFERROR(VLOOKUP($A39,'CONCENTRADO DE CLAVES'!$G$10:$AU$732,H$8,FALSE),"")</f>
        <v>1</v>
      </c>
      <c r="I39" s="16" t="str">
        <f>IFERROR(VLOOKUP($A39,'CONCENTRADO DE CLAVES'!$G$10:$AU$732,I$8,FALSE),"")</f>
        <v>4</v>
      </c>
      <c r="J39" s="16" t="str">
        <f>IFERROR(VLOOKUP($A39,'CONCENTRADO DE CLAVES'!$G$10:$AU$732,J$8,FALSE),"")</f>
        <v>1</v>
      </c>
      <c r="K39" s="16" t="str">
        <f>IFERROR(VLOOKUP($A39,'CONCENTRADO DE CLAVES'!$G$10:$AU$732,K$8,FALSE),"")</f>
        <v>F</v>
      </c>
      <c r="L39" s="16" t="str">
        <f>IFERROR(VLOOKUP($A39,'CONCENTRADO DE CLAVES'!$G$10:$AU$732,L$8,FALSE),"")</f>
        <v>106</v>
      </c>
      <c r="M39" s="16" t="str">
        <f>IFERROR(VLOOKUP($A39,'CONCENTRADO DE CLAVES'!$G$10:$AU$732,M$8,FALSE),"")</f>
        <v>04</v>
      </c>
      <c r="N39" s="16" t="str">
        <f>IFERROR(VLOOKUP($A39,'CONCENTRADO DE CLAVES'!$G$10:$AU$732,N$8,FALSE),"")</f>
        <v>4153</v>
      </c>
      <c r="O39" s="16" t="str">
        <f>IFERROR(VLOOKUP($A39,'CONCENTRADO DE CLAVES'!$G$10:$AU$732,O$8,FALSE),"")</f>
        <v>00</v>
      </c>
      <c r="P39" s="16" t="str">
        <f>IFERROR(VLOOKUP($A39,'CONCENTRADO DE CLAVES'!$G$10:$AU$732,P$8,FALSE),"")</f>
        <v>1</v>
      </c>
      <c r="Q39" s="16" t="str">
        <f>IFERROR(VLOOKUP($A39,'CONCENTRADO DE CLAVES'!$G$10:$AU$732,Q$8,FALSE),"")</f>
        <v>00100</v>
      </c>
      <c r="R39" s="16" t="str">
        <f>IFERROR(VLOOKUP($A39,'CONCENTRADO DE CLAVES'!$G$10:$AU$732,R$8,FALSE),"")</f>
        <v>1</v>
      </c>
      <c r="S39" s="16" t="str">
        <f>IFERROR(VLOOKUP($A39,'CONCENTRADO DE CLAVES'!$G$10:$AU$732,S$8,FALSE),"")</f>
        <v>12</v>
      </c>
      <c r="T39" s="16" t="str">
        <f>IFERROR(VLOOKUP($A39,'CONCENTRADO DE CLAVES'!$G$10:$AU$732,T$8,FALSE),"")</f>
        <v>039</v>
      </c>
      <c r="U39" s="98" t="str">
        <f>IFERROR(VLOOKUP($A39,'CONCENTRADO DE CLAVES'!$G$10:$AU$732,U$8,FALSE),"")</f>
        <v>21121040120015324141F10604415300100100112039</v>
      </c>
      <c r="V39" s="31" t="str">
        <f>IFERROR(VLOOKUP($A39,'CONCENTRADO DE CLAVES'!$G$10:$AU$732,V$8,FALSE),"")</f>
        <v>CODE</v>
      </c>
      <c r="W39" s="13">
        <f>IFERROR(VLOOKUP($A39,'CONCENTRADO DE CLAVES'!$G$10:$AU$732,W$8,FALSE),"")</f>
        <v>0</v>
      </c>
      <c r="X39" s="13">
        <f>IFERROR(VLOOKUP($A39,'CONCENTRADO DE CLAVES'!$G$10:$AU$732,X$8,FALSE),"")</f>
        <v>0</v>
      </c>
      <c r="Y39" s="13">
        <f>IFERROR(VLOOKUP($A39,'CONCENTRADO DE CLAVES'!$G$10:$AU$732,Y$8,FALSE),"")</f>
        <v>0</v>
      </c>
      <c r="Z39" s="37">
        <f>IFERROR(VLOOKUP($A39,'CONCENTRADO DE CLAVES'!$G$10:$AU$732,Z$8,FALSE),"")</f>
        <v>0</v>
      </c>
      <c r="AA39" s="13">
        <f>IFERROR(VLOOKUP($A39,'CONCENTRADO DE CLAVES'!$G$10:$AU$732,AA$8,FALSE),"")</f>
        <v>26701.29</v>
      </c>
      <c r="AB39" s="13">
        <f>IFERROR(VLOOKUP($A39,'CONCENTRADO DE CLAVES'!$G$10:$AU$732,AB$8,FALSE),"")</f>
        <v>12629.19</v>
      </c>
      <c r="AC39" s="13">
        <f>IFERROR(VLOOKUP($A39,'CONCENTRADO DE CLAVES'!$G$10:$AU$732,AC$8,FALSE),"")</f>
        <v>12877.5</v>
      </c>
      <c r="AD39" s="37">
        <f>IFERROR(VLOOKUP($A39,'CONCENTRADO DE CLAVES'!$G$10:$AU$732,AD$8,FALSE),"")</f>
        <v>52207.98</v>
      </c>
      <c r="AE39" s="13">
        <f>IFERROR(VLOOKUP($A39,'CONCENTRADO DE CLAVES'!$G$10:$AU$732,AE$8,FALSE),"")</f>
        <v>48561.98</v>
      </c>
      <c r="AF39" s="13">
        <f>IFERROR(VLOOKUP($A39,'CONCENTRADO DE CLAVES'!$G$10:$AU$732,AF$8,FALSE),"")</f>
        <v>13063.63</v>
      </c>
      <c r="AG39" s="13">
        <f>IFERROR(VLOOKUP($A39,'CONCENTRADO DE CLAVES'!$G$10:$AU$732,AG$8,FALSE),"")</f>
        <v>13575.63</v>
      </c>
      <c r="AH39" s="37">
        <f>IFERROR(VLOOKUP($A39,'CONCENTRADO DE CLAVES'!$G$10:$AU$732,AH$8,FALSE),"")</f>
        <v>75201.240000000005</v>
      </c>
      <c r="AI39" s="13">
        <f>IFERROR(VLOOKUP($A39,'CONCENTRADO DE CLAVES'!$G$10:$AU$732,AI$8,FALSE),"")</f>
        <v>13699.75</v>
      </c>
      <c r="AJ39" s="13">
        <f>IFERROR(VLOOKUP($A39,'CONCENTRADO DE CLAVES'!$G$10:$AU$732,AJ$8,FALSE),"")</f>
        <v>14041.03</v>
      </c>
      <c r="AK39" s="13">
        <f>IFERROR(VLOOKUP($A39,'CONCENTRADO DE CLAVES'!$G$10:$AU$732,AK$8,FALSE),"")</f>
        <v>0</v>
      </c>
      <c r="AL39" s="37">
        <f>IFERROR(VLOOKUP($A39,'CONCENTRADO DE CLAVES'!$G$10:$AU$732,AL$8,FALSE),"")</f>
        <v>27740.78</v>
      </c>
      <c r="AM39" s="69">
        <f>IFERROR(VLOOKUP($A39,'CONCENTRADO DE CLAVES'!$G$10:$AU$732,AM$8,FALSE),"")</f>
        <v>155150</v>
      </c>
    </row>
    <row r="40" spans="1:39" s="16" customFormat="1" x14ac:dyDescent="0.25">
      <c r="A40" s="16">
        <v>31</v>
      </c>
      <c r="B40" s="16" t="str">
        <f>IFERROR(VLOOKUP($A40,'CONCENTRADO DE CLAVES'!$G$10:$AU$732,B$8,FALSE),"")</f>
        <v>21121</v>
      </c>
      <c r="C40" s="16" t="str">
        <f>IFERROR(VLOOKUP($A40,'CONCENTRADO DE CLAVES'!$G$10:$AU$732,C$8,FALSE),"")</f>
        <v>04</v>
      </c>
      <c r="D40" s="16" t="str">
        <f>IFERROR(VLOOKUP($A40,'CONCENTRADO DE CLAVES'!$G$10:$AU$732,D$8,FALSE),"")</f>
        <v>012</v>
      </c>
      <c r="E40" s="16" t="str">
        <f>IFERROR(VLOOKUP($A40,'CONCENTRADO DE CLAVES'!$G$10:$AU$732,E$8,FALSE),"")</f>
        <v>00153</v>
      </c>
      <c r="F40" s="16" t="str">
        <f>IFERROR(VLOOKUP($A40,'CONCENTRADO DE CLAVES'!$G$10:$AU$732,F$8,FALSE),"")</f>
        <v>2</v>
      </c>
      <c r="G40" s="16" t="str">
        <f>IFERROR(VLOOKUP($A40,'CONCENTRADO DE CLAVES'!$G$10:$AU$732,G$8,FALSE),"")</f>
        <v>4</v>
      </c>
      <c r="H40" s="16" t="str">
        <f>IFERROR(VLOOKUP($A40,'CONCENTRADO DE CLAVES'!$G$10:$AU$732,H$8,FALSE),"")</f>
        <v>1</v>
      </c>
      <c r="I40" s="16" t="str">
        <f>IFERROR(VLOOKUP($A40,'CONCENTRADO DE CLAVES'!$G$10:$AU$732,I$8,FALSE),"")</f>
        <v>4</v>
      </c>
      <c r="J40" s="16" t="str">
        <f>IFERROR(VLOOKUP($A40,'CONCENTRADO DE CLAVES'!$G$10:$AU$732,J$8,FALSE),"")</f>
        <v>1</v>
      </c>
      <c r="K40" s="16" t="str">
        <f>IFERROR(VLOOKUP($A40,'CONCENTRADO DE CLAVES'!$G$10:$AU$732,K$8,FALSE),"")</f>
        <v>F</v>
      </c>
      <c r="L40" s="16" t="str">
        <f>IFERROR(VLOOKUP($A40,'CONCENTRADO DE CLAVES'!$G$10:$AU$732,L$8,FALSE),"")</f>
        <v>106</v>
      </c>
      <c r="M40" s="16" t="str">
        <f>IFERROR(VLOOKUP($A40,'CONCENTRADO DE CLAVES'!$G$10:$AU$732,M$8,FALSE),"")</f>
        <v>03</v>
      </c>
      <c r="N40" s="16" t="str">
        <f>IFERROR(VLOOKUP($A40,'CONCENTRADO DE CLAVES'!$G$10:$AU$732,N$8,FALSE),"")</f>
        <v>4153</v>
      </c>
      <c r="O40" s="16" t="str">
        <f>IFERROR(VLOOKUP($A40,'CONCENTRADO DE CLAVES'!$G$10:$AU$732,O$8,FALSE),"")</f>
        <v>00</v>
      </c>
      <c r="P40" s="16" t="str">
        <f>IFERROR(VLOOKUP($A40,'CONCENTRADO DE CLAVES'!$G$10:$AU$732,P$8,FALSE),"")</f>
        <v>1</v>
      </c>
      <c r="Q40" s="16" t="str">
        <f>IFERROR(VLOOKUP($A40,'CONCENTRADO DE CLAVES'!$G$10:$AU$732,Q$8,FALSE),"")</f>
        <v>00100</v>
      </c>
      <c r="R40" s="16" t="str">
        <f>IFERROR(VLOOKUP($A40,'CONCENTRADO DE CLAVES'!$G$10:$AU$732,R$8,FALSE),"")</f>
        <v>1</v>
      </c>
      <c r="S40" s="16" t="str">
        <f>IFERROR(VLOOKUP($A40,'CONCENTRADO DE CLAVES'!$G$10:$AU$732,S$8,FALSE),"")</f>
        <v>12</v>
      </c>
      <c r="T40" s="16" t="str">
        <f>IFERROR(VLOOKUP($A40,'CONCENTRADO DE CLAVES'!$G$10:$AU$732,T$8,FALSE),"")</f>
        <v>039</v>
      </c>
      <c r="U40" s="98" t="str">
        <f>IFERROR(VLOOKUP($A40,'CONCENTRADO DE CLAVES'!$G$10:$AU$732,U$8,FALSE),"")</f>
        <v>21121040120015324141F10603415300100100112039</v>
      </c>
      <c r="V40" s="31" t="str">
        <f>IFERROR(VLOOKUP($A40,'CONCENTRADO DE CLAVES'!$G$10:$AU$732,V$8,FALSE),"")</f>
        <v>CODE</v>
      </c>
      <c r="W40" s="13">
        <f>IFERROR(VLOOKUP($A40,'CONCENTRADO DE CLAVES'!$G$10:$AU$732,W$8,FALSE),"")</f>
        <v>0</v>
      </c>
      <c r="X40" s="13">
        <f>IFERROR(VLOOKUP($A40,'CONCENTRADO DE CLAVES'!$G$10:$AU$732,X$8,FALSE),"")</f>
        <v>0</v>
      </c>
      <c r="Y40" s="13">
        <f>IFERROR(VLOOKUP($A40,'CONCENTRADO DE CLAVES'!$G$10:$AU$732,Y$8,FALSE),"")</f>
        <v>0</v>
      </c>
      <c r="Z40" s="37">
        <f>IFERROR(VLOOKUP($A40,'CONCENTRADO DE CLAVES'!$G$10:$AU$732,Z$8,FALSE),"")</f>
        <v>0</v>
      </c>
      <c r="AA40" s="13">
        <f>IFERROR(VLOOKUP($A40,'CONCENTRADO DE CLAVES'!$G$10:$AU$732,AA$8,FALSE),"")</f>
        <v>25023.34</v>
      </c>
      <c r="AB40" s="13">
        <f>IFERROR(VLOOKUP($A40,'CONCENTRADO DE CLAVES'!$G$10:$AU$732,AB$8,FALSE),"")</f>
        <v>11835.53</v>
      </c>
      <c r="AC40" s="13">
        <f>IFERROR(VLOOKUP($A40,'CONCENTRADO DE CLAVES'!$G$10:$AU$732,AC$8,FALSE),"")</f>
        <v>12068.28</v>
      </c>
      <c r="AD40" s="37">
        <f>IFERROR(VLOOKUP($A40,'CONCENTRADO DE CLAVES'!$G$10:$AU$732,AD$8,FALSE),"")</f>
        <v>48927.15</v>
      </c>
      <c r="AE40" s="13">
        <f>IFERROR(VLOOKUP($A40,'CONCENTRADO DE CLAVES'!$G$10:$AU$732,AE$8,FALSE),"")</f>
        <v>45510.2</v>
      </c>
      <c r="AF40" s="13">
        <f>IFERROR(VLOOKUP($A40,'CONCENTRADO DE CLAVES'!$G$10:$AU$732,AF$8,FALSE),"")</f>
        <v>12242.68</v>
      </c>
      <c r="AG40" s="13">
        <f>IFERROR(VLOOKUP($A40,'CONCENTRADO DE CLAVES'!$G$10:$AU$732,AG$8,FALSE),"")</f>
        <v>12722.5</v>
      </c>
      <c r="AH40" s="37">
        <f>IFERROR(VLOOKUP($A40,'CONCENTRADO DE CLAVES'!$G$10:$AU$732,AH$8,FALSE),"")</f>
        <v>70475.38</v>
      </c>
      <c r="AI40" s="13">
        <f>IFERROR(VLOOKUP($A40,'CONCENTRADO DE CLAVES'!$G$10:$AU$732,AI$8,FALSE),"")</f>
        <v>12838.82</v>
      </c>
      <c r="AJ40" s="13">
        <f>IFERROR(VLOOKUP($A40,'CONCENTRADO DE CLAVES'!$G$10:$AU$732,AJ$8,FALSE),"")</f>
        <v>13158.65</v>
      </c>
      <c r="AK40" s="13">
        <f>IFERROR(VLOOKUP($A40,'CONCENTRADO DE CLAVES'!$G$10:$AU$732,AK$8,FALSE),"")</f>
        <v>0</v>
      </c>
      <c r="AL40" s="37">
        <f>IFERROR(VLOOKUP($A40,'CONCENTRADO DE CLAVES'!$G$10:$AU$732,AL$8,FALSE),"")</f>
        <v>25997.47</v>
      </c>
      <c r="AM40" s="69">
        <f>IFERROR(VLOOKUP($A40,'CONCENTRADO DE CLAVES'!$G$10:$AU$732,AM$8,FALSE),"")</f>
        <v>145400</v>
      </c>
    </row>
    <row r="41" spans="1:39" s="16" customFormat="1" x14ac:dyDescent="0.25">
      <c r="A41" s="16">
        <v>32</v>
      </c>
      <c r="B41" s="16" t="str">
        <f>IFERROR(VLOOKUP($A41,'CONCENTRADO DE CLAVES'!$G$10:$AU$732,B$8,FALSE),"")</f>
        <v>21121</v>
      </c>
      <c r="C41" s="16" t="str">
        <f>IFERROR(VLOOKUP($A41,'CONCENTRADO DE CLAVES'!$G$10:$AU$732,C$8,FALSE),"")</f>
        <v>04</v>
      </c>
      <c r="D41" s="16" t="str">
        <f>IFERROR(VLOOKUP($A41,'CONCENTRADO DE CLAVES'!$G$10:$AU$732,D$8,FALSE),"")</f>
        <v>012</v>
      </c>
      <c r="E41" s="16" t="str">
        <f>IFERROR(VLOOKUP($A41,'CONCENTRADO DE CLAVES'!$G$10:$AU$732,E$8,FALSE),"")</f>
        <v>00153</v>
      </c>
      <c r="F41" s="16" t="str">
        <f>IFERROR(VLOOKUP($A41,'CONCENTRADO DE CLAVES'!$G$10:$AU$732,F$8,FALSE),"")</f>
        <v>2</v>
      </c>
      <c r="G41" s="16" t="str">
        <f>IFERROR(VLOOKUP($A41,'CONCENTRADO DE CLAVES'!$G$10:$AU$732,G$8,FALSE),"")</f>
        <v>4</v>
      </c>
      <c r="H41" s="16" t="str">
        <f>IFERROR(VLOOKUP($A41,'CONCENTRADO DE CLAVES'!$G$10:$AU$732,H$8,FALSE),"")</f>
        <v>1</v>
      </c>
      <c r="I41" s="16" t="str">
        <f>IFERROR(VLOOKUP($A41,'CONCENTRADO DE CLAVES'!$G$10:$AU$732,I$8,FALSE),"")</f>
        <v>4</v>
      </c>
      <c r="J41" s="16" t="str">
        <f>IFERROR(VLOOKUP($A41,'CONCENTRADO DE CLAVES'!$G$10:$AU$732,J$8,FALSE),"")</f>
        <v>1</v>
      </c>
      <c r="K41" s="16" t="str">
        <f>IFERROR(VLOOKUP($A41,'CONCENTRADO DE CLAVES'!$G$10:$AU$732,K$8,FALSE),"")</f>
        <v>F</v>
      </c>
      <c r="L41" s="16" t="str">
        <f>IFERROR(VLOOKUP($A41,'CONCENTRADO DE CLAVES'!$G$10:$AU$732,L$8,FALSE),"")</f>
        <v>106</v>
      </c>
      <c r="M41" s="16" t="str">
        <f>IFERROR(VLOOKUP($A41,'CONCENTRADO DE CLAVES'!$G$10:$AU$732,M$8,FALSE),"")</f>
        <v>02</v>
      </c>
      <c r="N41" s="16" t="str">
        <f>IFERROR(VLOOKUP($A41,'CONCENTRADO DE CLAVES'!$G$10:$AU$732,N$8,FALSE),"")</f>
        <v>4153</v>
      </c>
      <c r="O41" s="16" t="str">
        <f>IFERROR(VLOOKUP($A41,'CONCENTRADO DE CLAVES'!$G$10:$AU$732,O$8,FALSE),"")</f>
        <v>00</v>
      </c>
      <c r="P41" s="16" t="str">
        <f>IFERROR(VLOOKUP($A41,'CONCENTRADO DE CLAVES'!$G$10:$AU$732,P$8,FALSE),"")</f>
        <v>1</v>
      </c>
      <c r="Q41" s="16" t="str">
        <f>IFERROR(VLOOKUP($A41,'CONCENTRADO DE CLAVES'!$G$10:$AU$732,Q$8,FALSE),"")</f>
        <v>00100</v>
      </c>
      <c r="R41" s="16" t="str">
        <f>IFERROR(VLOOKUP($A41,'CONCENTRADO DE CLAVES'!$G$10:$AU$732,R$8,FALSE),"")</f>
        <v>1</v>
      </c>
      <c r="S41" s="16" t="str">
        <f>IFERROR(VLOOKUP($A41,'CONCENTRADO DE CLAVES'!$G$10:$AU$732,S$8,FALSE),"")</f>
        <v>12</v>
      </c>
      <c r="T41" s="16" t="str">
        <f>IFERROR(VLOOKUP($A41,'CONCENTRADO DE CLAVES'!$G$10:$AU$732,T$8,FALSE),"")</f>
        <v>039</v>
      </c>
      <c r="U41" s="98" t="str">
        <f>IFERROR(VLOOKUP($A41,'CONCENTRADO DE CLAVES'!$G$10:$AU$732,U$8,FALSE),"")</f>
        <v>21121040120015324141F10602415300100100112039</v>
      </c>
      <c r="V41" s="31" t="str">
        <f>IFERROR(VLOOKUP($A41,'CONCENTRADO DE CLAVES'!$G$10:$AU$732,V$8,FALSE),"")</f>
        <v>CODE</v>
      </c>
      <c r="W41" s="13">
        <f>IFERROR(VLOOKUP($A41,'CONCENTRADO DE CLAVES'!$G$10:$AU$732,W$8,FALSE),"")</f>
        <v>0</v>
      </c>
      <c r="X41" s="13">
        <f>IFERROR(VLOOKUP($A41,'CONCENTRADO DE CLAVES'!$G$10:$AU$732,X$8,FALSE),"")</f>
        <v>0</v>
      </c>
      <c r="Y41" s="13">
        <f>IFERROR(VLOOKUP($A41,'CONCENTRADO DE CLAVES'!$G$10:$AU$732,Y$8,FALSE),"")</f>
        <v>0</v>
      </c>
      <c r="Z41" s="37">
        <f>IFERROR(VLOOKUP($A41,'CONCENTRADO DE CLAVES'!$G$10:$AU$732,Z$8,FALSE),"")</f>
        <v>0</v>
      </c>
      <c r="AA41" s="13">
        <f>IFERROR(VLOOKUP($A41,'CONCENTRADO DE CLAVES'!$G$10:$AU$732,AA$8,FALSE),"")</f>
        <v>15901.35</v>
      </c>
      <c r="AB41" s="13">
        <f>IFERROR(VLOOKUP($A41,'CONCENTRADO DE CLAVES'!$G$10:$AU$732,AB$8,FALSE),"")</f>
        <v>7521.01</v>
      </c>
      <c r="AC41" s="13">
        <f>IFERROR(VLOOKUP($A41,'CONCENTRADO DE CLAVES'!$G$10:$AU$732,AC$8,FALSE),"")</f>
        <v>7668.92</v>
      </c>
      <c r="AD41" s="37">
        <f>IFERROR(VLOOKUP($A41,'CONCENTRADO DE CLAVES'!$G$10:$AU$732,AD$8,FALSE),"")</f>
        <v>31091.279999999999</v>
      </c>
      <c r="AE41" s="13">
        <f>IFERROR(VLOOKUP($A41,'CONCENTRADO DE CLAVES'!$G$10:$AU$732,AE$8,FALSE),"")</f>
        <v>28919.97</v>
      </c>
      <c r="AF41" s="13">
        <f>IFERROR(VLOOKUP($A41,'CONCENTRADO DE CLAVES'!$G$10:$AU$732,AF$8,FALSE),"")</f>
        <v>7779.74</v>
      </c>
      <c r="AG41" s="13">
        <f>IFERROR(VLOOKUP($A41,'CONCENTRADO DE CLAVES'!$G$10:$AU$732,AG$8,FALSE),"")</f>
        <v>8084.65</v>
      </c>
      <c r="AH41" s="37">
        <f>IFERROR(VLOOKUP($A41,'CONCENTRADO DE CLAVES'!$G$10:$AU$732,AH$8,FALSE),"")</f>
        <v>44784.36</v>
      </c>
      <c r="AI41" s="13">
        <f>IFERROR(VLOOKUP($A41,'CONCENTRADO DE CLAVES'!$G$10:$AU$732,AI$8,FALSE),"")</f>
        <v>8158.57</v>
      </c>
      <c r="AJ41" s="13">
        <f>IFERROR(VLOOKUP($A41,'CONCENTRADO DE CLAVES'!$G$10:$AU$732,AJ$8,FALSE),"")</f>
        <v>8361.7900000000009</v>
      </c>
      <c r="AK41" s="13">
        <f>IFERROR(VLOOKUP($A41,'CONCENTRADO DE CLAVES'!$G$10:$AU$732,AK$8,FALSE),"")</f>
        <v>0</v>
      </c>
      <c r="AL41" s="37">
        <f>IFERROR(VLOOKUP($A41,'CONCENTRADO DE CLAVES'!$G$10:$AU$732,AL$8,FALSE),"")</f>
        <v>16520.36</v>
      </c>
      <c r="AM41" s="69">
        <f>IFERROR(VLOOKUP($A41,'CONCENTRADO DE CLAVES'!$G$10:$AU$732,AM$8,FALSE),"")</f>
        <v>92396</v>
      </c>
    </row>
    <row r="42" spans="1:39" s="16" customFormat="1" x14ac:dyDescent="0.25">
      <c r="A42" s="16">
        <v>33</v>
      </c>
      <c r="B42" s="16" t="str">
        <f>IFERROR(VLOOKUP($A42,'CONCENTRADO DE CLAVES'!$G$10:$AU$732,B$8,FALSE),"")</f>
        <v>21121</v>
      </c>
      <c r="C42" s="16" t="str">
        <f>IFERROR(VLOOKUP($A42,'CONCENTRADO DE CLAVES'!$G$10:$AU$732,C$8,FALSE),"")</f>
        <v>04</v>
      </c>
      <c r="D42" s="16" t="str">
        <f>IFERROR(VLOOKUP($A42,'CONCENTRADO DE CLAVES'!$G$10:$AU$732,D$8,FALSE),"")</f>
        <v>012</v>
      </c>
      <c r="E42" s="16" t="str">
        <f>IFERROR(VLOOKUP($A42,'CONCENTRADO DE CLAVES'!$G$10:$AU$732,E$8,FALSE),"")</f>
        <v>00153</v>
      </c>
      <c r="F42" s="16" t="str">
        <f>IFERROR(VLOOKUP($A42,'CONCENTRADO DE CLAVES'!$G$10:$AU$732,F$8,FALSE),"")</f>
        <v>2</v>
      </c>
      <c r="G42" s="16" t="str">
        <f>IFERROR(VLOOKUP($A42,'CONCENTRADO DE CLAVES'!$G$10:$AU$732,G$8,FALSE),"")</f>
        <v>4</v>
      </c>
      <c r="H42" s="16" t="str">
        <f>IFERROR(VLOOKUP($A42,'CONCENTRADO DE CLAVES'!$G$10:$AU$732,H$8,FALSE),"")</f>
        <v>1</v>
      </c>
      <c r="I42" s="16" t="str">
        <f>IFERROR(VLOOKUP($A42,'CONCENTRADO DE CLAVES'!$G$10:$AU$732,I$8,FALSE),"")</f>
        <v>4</v>
      </c>
      <c r="J42" s="16" t="str">
        <f>IFERROR(VLOOKUP($A42,'CONCENTRADO DE CLAVES'!$G$10:$AU$732,J$8,FALSE),"")</f>
        <v>1</v>
      </c>
      <c r="K42" s="16" t="str">
        <f>IFERROR(VLOOKUP($A42,'CONCENTRADO DE CLAVES'!$G$10:$AU$732,K$8,FALSE),"")</f>
        <v>F</v>
      </c>
      <c r="L42" s="16" t="str">
        <f>IFERROR(VLOOKUP($A42,'CONCENTRADO DE CLAVES'!$G$10:$AU$732,L$8,FALSE),"")</f>
        <v>106</v>
      </c>
      <c r="M42" s="16" t="str">
        <f>IFERROR(VLOOKUP($A42,'CONCENTRADO DE CLAVES'!$G$10:$AU$732,M$8,FALSE),"")</f>
        <v>01</v>
      </c>
      <c r="N42" s="16" t="str">
        <f>IFERROR(VLOOKUP($A42,'CONCENTRADO DE CLAVES'!$G$10:$AU$732,N$8,FALSE),"")</f>
        <v>4153</v>
      </c>
      <c r="O42" s="16" t="str">
        <f>IFERROR(VLOOKUP($A42,'CONCENTRADO DE CLAVES'!$G$10:$AU$732,O$8,FALSE),"")</f>
        <v>00</v>
      </c>
      <c r="P42" s="16" t="str">
        <f>IFERROR(VLOOKUP($A42,'CONCENTRADO DE CLAVES'!$G$10:$AU$732,P$8,FALSE),"")</f>
        <v>1</v>
      </c>
      <c r="Q42" s="16" t="str">
        <f>IFERROR(VLOOKUP($A42,'CONCENTRADO DE CLAVES'!$G$10:$AU$732,Q$8,FALSE),"")</f>
        <v>00100</v>
      </c>
      <c r="R42" s="16" t="str">
        <f>IFERROR(VLOOKUP($A42,'CONCENTRADO DE CLAVES'!$G$10:$AU$732,R$8,FALSE),"")</f>
        <v>1</v>
      </c>
      <c r="S42" s="16" t="str">
        <f>IFERROR(VLOOKUP($A42,'CONCENTRADO DE CLAVES'!$G$10:$AU$732,S$8,FALSE),"")</f>
        <v>12</v>
      </c>
      <c r="T42" s="16" t="str">
        <f>IFERROR(VLOOKUP($A42,'CONCENTRADO DE CLAVES'!$G$10:$AU$732,T$8,FALSE),"")</f>
        <v>039</v>
      </c>
      <c r="U42" s="98" t="str">
        <f>IFERROR(VLOOKUP($A42,'CONCENTRADO DE CLAVES'!$G$10:$AU$732,U$8,FALSE),"")</f>
        <v>21121040120015324141F10601415300100100112039</v>
      </c>
      <c r="V42" s="31" t="str">
        <f>IFERROR(VLOOKUP($A42,'CONCENTRADO DE CLAVES'!$G$10:$AU$732,V$8,FALSE),"")</f>
        <v>CODE</v>
      </c>
      <c r="W42" s="13">
        <f>IFERROR(VLOOKUP($A42,'CONCENTRADO DE CLAVES'!$G$10:$AU$732,W$8,FALSE),"")</f>
        <v>0</v>
      </c>
      <c r="X42" s="13">
        <f>IFERROR(VLOOKUP($A42,'CONCENTRADO DE CLAVES'!$G$10:$AU$732,X$8,FALSE),"")</f>
        <v>0</v>
      </c>
      <c r="Y42" s="13">
        <f>IFERROR(VLOOKUP($A42,'CONCENTRADO DE CLAVES'!$G$10:$AU$732,Y$8,FALSE),"")</f>
        <v>0</v>
      </c>
      <c r="Z42" s="37">
        <f>IFERROR(VLOOKUP($A42,'CONCENTRADO DE CLAVES'!$G$10:$AU$732,Z$8,FALSE),"")</f>
        <v>0</v>
      </c>
      <c r="AA42" s="13">
        <f>IFERROR(VLOOKUP($A42,'CONCENTRADO DE CLAVES'!$G$10:$AU$732,AA$8,FALSE),"")</f>
        <v>327505.61</v>
      </c>
      <c r="AB42" s="13">
        <f>IFERROR(VLOOKUP($A42,'CONCENTRADO DE CLAVES'!$G$10:$AU$732,AB$8,FALSE),"")</f>
        <v>154903.85</v>
      </c>
      <c r="AC42" s="13">
        <f>IFERROR(VLOOKUP($A42,'CONCENTRADO DE CLAVES'!$G$10:$AU$732,AC$8,FALSE),"")</f>
        <v>157948.69</v>
      </c>
      <c r="AD42" s="37">
        <f>IFERROR(VLOOKUP($A42,'CONCENTRADO DE CLAVES'!$G$10:$AU$732,AD$8,FALSE),"")</f>
        <v>640358.14999999991</v>
      </c>
      <c r="AE42" s="13">
        <f>IFERROR(VLOOKUP($A42,'CONCENTRADO DE CLAVES'!$G$10:$AU$732,AE$8,FALSE),"")</f>
        <v>595637.77</v>
      </c>
      <c r="AF42" s="13">
        <f>IFERROR(VLOOKUP($A42,'CONCENTRADO DE CLAVES'!$G$10:$AU$732,AF$8,FALSE),"")</f>
        <v>160232.26</v>
      </c>
      <c r="AG42" s="13">
        <f>IFERROR(VLOOKUP($A42,'CONCENTRADO DE CLAVES'!$G$10:$AU$732,AG$8,FALSE),"")</f>
        <v>166512.15</v>
      </c>
      <c r="AH42" s="37">
        <f>IFERROR(VLOOKUP($A42,'CONCENTRADO DE CLAVES'!$G$10:$AU$732,AH$8,FALSE),"")</f>
        <v>922382.18</v>
      </c>
      <c r="AI42" s="13">
        <f>IFERROR(VLOOKUP($A42,'CONCENTRADO DE CLAVES'!$G$10:$AU$732,AI$8,FALSE),"")</f>
        <v>168034.55</v>
      </c>
      <c r="AJ42" s="13">
        <f>IFERROR(VLOOKUP($A42,'CONCENTRADO DE CLAVES'!$G$10:$AU$732,AJ$8,FALSE),"")</f>
        <v>172221.12</v>
      </c>
      <c r="AK42" s="13">
        <f>IFERROR(VLOOKUP($A42,'CONCENTRADO DE CLAVES'!$G$10:$AU$732,AK$8,FALSE),"")</f>
        <v>0</v>
      </c>
      <c r="AL42" s="37">
        <f>IFERROR(VLOOKUP($A42,'CONCENTRADO DE CLAVES'!$G$10:$AU$732,AL$8,FALSE),"")</f>
        <v>340255.67</v>
      </c>
      <c r="AM42" s="69">
        <f>IFERROR(VLOOKUP($A42,'CONCENTRADO DE CLAVES'!$G$10:$AU$732,AM$8,FALSE),"")</f>
        <v>1902996</v>
      </c>
    </row>
    <row r="43" spans="1:39" s="16" customFormat="1" x14ac:dyDescent="0.25">
      <c r="A43" s="16">
        <v>34</v>
      </c>
      <c r="B43" s="16" t="str">
        <f>IFERROR(VLOOKUP($A43,'CONCENTRADO DE CLAVES'!$G$10:$AU$732,B$8,FALSE),"")</f>
        <v>21121</v>
      </c>
      <c r="C43" s="16" t="str">
        <f>IFERROR(VLOOKUP($A43,'CONCENTRADO DE CLAVES'!$G$10:$AU$732,C$8,FALSE),"")</f>
        <v>04</v>
      </c>
      <c r="D43" s="16" t="str">
        <f>IFERROR(VLOOKUP($A43,'CONCENTRADO DE CLAVES'!$G$10:$AU$732,D$8,FALSE),"")</f>
        <v>012</v>
      </c>
      <c r="E43" s="16" t="str">
        <f>IFERROR(VLOOKUP($A43,'CONCENTRADO DE CLAVES'!$G$10:$AU$732,E$8,FALSE),"")</f>
        <v>00153</v>
      </c>
      <c r="F43" s="16" t="str">
        <f>IFERROR(VLOOKUP($A43,'CONCENTRADO DE CLAVES'!$G$10:$AU$732,F$8,FALSE),"")</f>
        <v>2</v>
      </c>
      <c r="G43" s="16" t="str">
        <f>IFERROR(VLOOKUP($A43,'CONCENTRADO DE CLAVES'!$G$10:$AU$732,G$8,FALSE),"")</f>
        <v>4</v>
      </c>
      <c r="H43" s="16" t="str">
        <f>IFERROR(VLOOKUP($A43,'CONCENTRADO DE CLAVES'!$G$10:$AU$732,H$8,FALSE),"")</f>
        <v>1</v>
      </c>
      <c r="I43" s="16" t="str">
        <f>IFERROR(VLOOKUP($A43,'CONCENTRADO DE CLAVES'!$G$10:$AU$732,I$8,FALSE),"")</f>
        <v>4</v>
      </c>
      <c r="J43" s="16" t="str">
        <f>IFERROR(VLOOKUP($A43,'CONCENTRADO DE CLAVES'!$G$10:$AU$732,J$8,FALSE),"")</f>
        <v>1</v>
      </c>
      <c r="K43" s="16" t="str">
        <f>IFERROR(VLOOKUP($A43,'CONCENTRADO DE CLAVES'!$G$10:$AU$732,K$8,FALSE),"")</f>
        <v>F</v>
      </c>
      <c r="L43" s="16" t="str">
        <f>IFERROR(VLOOKUP($A43,'CONCENTRADO DE CLAVES'!$G$10:$AU$732,L$8,FALSE),"")</f>
        <v>105</v>
      </c>
      <c r="M43" s="16" t="str">
        <f>IFERROR(VLOOKUP($A43,'CONCENTRADO DE CLAVES'!$G$10:$AU$732,M$8,FALSE),"")</f>
        <v>02</v>
      </c>
      <c r="N43" s="16" t="str">
        <f>IFERROR(VLOOKUP($A43,'CONCENTRADO DE CLAVES'!$G$10:$AU$732,N$8,FALSE),"")</f>
        <v>4153</v>
      </c>
      <c r="O43" s="16" t="str">
        <f>IFERROR(VLOOKUP($A43,'CONCENTRADO DE CLAVES'!$G$10:$AU$732,O$8,FALSE),"")</f>
        <v>00</v>
      </c>
      <c r="P43" s="16" t="str">
        <f>IFERROR(VLOOKUP($A43,'CONCENTRADO DE CLAVES'!$G$10:$AU$732,P$8,FALSE),"")</f>
        <v>1</v>
      </c>
      <c r="Q43" s="16" t="str">
        <f>IFERROR(VLOOKUP($A43,'CONCENTRADO DE CLAVES'!$G$10:$AU$732,Q$8,FALSE),"")</f>
        <v>00100</v>
      </c>
      <c r="R43" s="16" t="str">
        <f>IFERROR(VLOOKUP($A43,'CONCENTRADO DE CLAVES'!$G$10:$AU$732,R$8,FALSE),"")</f>
        <v>1</v>
      </c>
      <c r="S43" s="16" t="str">
        <f>IFERROR(VLOOKUP($A43,'CONCENTRADO DE CLAVES'!$G$10:$AU$732,S$8,FALSE),"")</f>
        <v>12</v>
      </c>
      <c r="T43" s="16" t="str">
        <f>IFERROR(VLOOKUP($A43,'CONCENTRADO DE CLAVES'!$G$10:$AU$732,T$8,FALSE),"")</f>
        <v>039</v>
      </c>
      <c r="U43" s="98" t="str">
        <f>IFERROR(VLOOKUP($A43,'CONCENTRADO DE CLAVES'!$G$10:$AU$732,U$8,FALSE),"")</f>
        <v>21121040120015324141F10502415300100100112039</v>
      </c>
      <c r="V43" s="31" t="str">
        <f>IFERROR(VLOOKUP($A43,'CONCENTRADO DE CLAVES'!$G$10:$AU$732,V$8,FALSE),"")</f>
        <v>CODE</v>
      </c>
      <c r="W43" s="13">
        <f>IFERROR(VLOOKUP($A43,'CONCENTRADO DE CLAVES'!$G$10:$AU$732,W$8,FALSE),"")</f>
        <v>0</v>
      </c>
      <c r="X43" s="13">
        <f>IFERROR(VLOOKUP($A43,'CONCENTRADO DE CLAVES'!$G$10:$AU$732,X$8,FALSE),"")</f>
        <v>0</v>
      </c>
      <c r="Y43" s="13">
        <f>IFERROR(VLOOKUP($A43,'CONCENTRADO DE CLAVES'!$G$10:$AU$732,Y$8,FALSE),"")</f>
        <v>0</v>
      </c>
      <c r="Z43" s="37">
        <f>IFERROR(VLOOKUP($A43,'CONCENTRADO DE CLAVES'!$G$10:$AU$732,Z$8,FALSE),"")</f>
        <v>0</v>
      </c>
      <c r="AA43" s="13">
        <f>IFERROR(VLOOKUP($A43,'CONCENTRADO DE CLAVES'!$G$10:$AU$732,AA$8,FALSE),"")</f>
        <v>81797.740000000005</v>
      </c>
      <c r="AB43" s="13">
        <f>IFERROR(VLOOKUP($A43,'CONCENTRADO DE CLAVES'!$G$10:$AU$732,AB$8,FALSE),"")</f>
        <v>38688.75</v>
      </c>
      <c r="AC43" s="13">
        <f>IFERROR(VLOOKUP($A43,'CONCENTRADO DE CLAVES'!$G$10:$AU$732,AC$8,FALSE),"")</f>
        <v>39449.279999999999</v>
      </c>
      <c r="AD43" s="37">
        <f>IFERROR(VLOOKUP($A43,'CONCENTRADO DE CLAVES'!$G$10:$AU$732,AD$8,FALSE),"")</f>
        <v>159935.77000000002</v>
      </c>
      <c r="AE43" s="13">
        <f>IFERROR(VLOOKUP($A43,'CONCENTRADO DE CLAVES'!$G$10:$AU$732,AE$8,FALSE),"")</f>
        <v>148766.39999999999</v>
      </c>
      <c r="AF43" s="13">
        <f>IFERROR(VLOOKUP($A43,'CONCENTRADO DE CLAVES'!$G$10:$AU$732,AF$8,FALSE),"")</f>
        <v>40019.589999999997</v>
      </c>
      <c r="AG43" s="13">
        <f>IFERROR(VLOOKUP($A43,'CONCENTRADO DE CLAVES'!$G$10:$AU$732,AG$8,FALSE),"")</f>
        <v>41588.050000000003</v>
      </c>
      <c r="AH43" s="37">
        <f>IFERROR(VLOOKUP($A43,'CONCENTRADO DE CLAVES'!$G$10:$AU$732,AH$8,FALSE),"")</f>
        <v>230374.03999999998</v>
      </c>
      <c r="AI43" s="13">
        <f>IFERROR(VLOOKUP($A43,'CONCENTRADO DE CLAVES'!$G$10:$AU$732,AI$8,FALSE),"")</f>
        <v>41968.28</v>
      </c>
      <c r="AJ43" s="13">
        <f>IFERROR(VLOOKUP($A43,'CONCENTRADO DE CLAVES'!$G$10:$AU$732,AJ$8,FALSE),"")</f>
        <v>43013.91</v>
      </c>
      <c r="AK43" s="13">
        <f>IFERROR(VLOOKUP($A43,'CONCENTRADO DE CLAVES'!$G$10:$AU$732,AK$8,FALSE),"")</f>
        <v>0</v>
      </c>
      <c r="AL43" s="37">
        <f>IFERROR(VLOOKUP($A43,'CONCENTRADO DE CLAVES'!$G$10:$AU$732,AL$8,FALSE),"")</f>
        <v>84982.19</v>
      </c>
      <c r="AM43" s="69">
        <f>IFERROR(VLOOKUP($A43,'CONCENTRADO DE CLAVES'!$G$10:$AU$732,AM$8,FALSE),"")</f>
        <v>475292</v>
      </c>
    </row>
    <row r="44" spans="1:39" s="16" customFormat="1" x14ac:dyDescent="0.25">
      <c r="A44" s="16">
        <v>35</v>
      </c>
      <c r="B44" s="16" t="str">
        <f>IFERROR(VLOOKUP($A44,'CONCENTRADO DE CLAVES'!$G$10:$AU$732,B$8,FALSE),"")</f>
        <v>21121</v>
      </c>
      <c r="C44" s="16" t="str">
        <f>IFERROR(VLOOKUP($A44,'CONCENTRADO DE CLAVES'!$G$10:$AU$732,C$8,FALSE),"")</f>
        <v>04</v>
      </c>
      <c r="D44" s="16" t="str">
        <f>IFERROR(VLOOKUP($A44,'CONCENTRADO DE CLAVES'!$G$10:$AU$732,D$8,FALSE),"")</f>
        <v>012</v>
      </c>
      <c r="E44" s="16" t="str">
        <f>IFERROR(VLOOKUP($A44,'CONCENTRADO DE CLAVES'!$G$10:$AU$732,E$8,FALSE),"")</f>
        <v>00153</v>
      </c>
      <c r="F44" s="16" t="str">
        <f>IFERROR(VLOOKUP($A44,'CONCENTRADO DE CLAVES'!$G$10:$AU$732,F$8,FALSE),"")</f>
        <v>2</v>
      </c>
      <c r="G44" s="16" t="str">
        <f>IFERROR(VLOOKUP($A44,'CONCENTRADO DE CLAVES'!$G$10:$AU$732,G$8,FALSE),"")</f>
        <v>4</v>
      </c>
      <c r="H44" s="16" t="str">
        <f>IFERROR(VLOOKUP($A44,'CONCENTRADO DE CLAVES'!$G$10:$AU$732,H$8,FALSE),"")</f>
        <v>1</v>
      </c>
      <c r="I44" s="16" t="str">
        <f>IFERROR(VLOOKUP($A44,'CONCENTRADO DE CLAVES'!$G$10:$AU$732,I$8,FALSE),"")</f>
        <v>4</v>
      </c>
      <c r="J44" s="16" t="str">
        <f>IFERROR(VLOOKUP($A44,'CONCENTRADO DE CLAVES'!$G$10:$AU$732,J$8,FALSE),"")</f>
        <v>1</v>
      </c>
      <c r="K44" s="16" t="str">
        <f>IFERROR(VLOOKUP($A44,'CONCENTRADO DE CLAVES'!$G$10:$AU$732,K$8,FALSE),"")</f>
        <v>F</v>
      </c>
      <c r="L44" s="16" t="str">
        <f>IFERROR(VLOOKUP($A44,'CONCENTRADO DE CLAVES'!$G$10:$AU$732,L$8,FALSE),"")</f>
        <v>105</v>
      </c>
      <c r="M44" s="16" t="str">
        <f>IFERROR(VLOOKUP($A44,'CONCENTRADO DE CLAVES'!$G$10:$AU$732,M$8,FALSE),"")</f>
        <v>01</v>
      </c>
      <c r="N44" s="16" t="str">
        <f>IFERROR(VLOOKUP($A44,'CONCENTRADO DE CLAVES'!$G$10:$AU$732,N$8,FALSE),"")</f>
        <v>4153</v>
      </c>
      <c r="O44" s="16" t="str">
        <f>IFERROR(VLOOKUP($A44,'CONCENTRADO DE CLAVES'!$G$10:$AU$732,O$8,FALSE),"")</f>
        <v>00</v>
      </c>
      <c r="P44" s="16" t="str">
        <f>IFERROR(VLOOKUP($A44,'CONCENTRADO DE CLAVES'!$G$10:$AU$732,P$8,FALSE),"")</f>
        <v>1</v>
      </c>
      <c r="Q44" s="16" t="str">
        <f>IFERROR(VLOOKUP($A44,'CONCENTRADO DE CLAVES'!$G$10:$AU$732,Q$8,FALSE),"")</f>
        <v>00100</v>
      </c>
      <c r="R44" s="16" t="str">
        <f>IFERROR(VLOOKUP($A44,'CONCENTRADO DE CLAVES'!$G$10:$AU$732,R$8,FALSE),"")</f>
        <v>1</v>
      </c>
      <c r="S44" s="16" t="str">
        <f>IFERROR(VLOOKUP($A44,'CONCENTRADO DE CLAVES'!$G$10:$AU$732,S$8,FALSE),"")</f>
        <v>12</v>
      </c>
      <c r="T44" s="16" t="str">
        <f>IFERROR(VLOOKUP($A44,'CONCENTRADO DE CLAVES'!$G$10:$AU$732,T$8,FALSE),"")</f>
        <v>039</v>
      </c>
      <c r="U44" s="98" t="str">
        <f>IFERROR(VLOOKUP($A44,'CONCENTRADO DE CLAVES'!$G$10:$AU$732,U$8,FALSE),"")</f>
        <v>21121040120015324141F10501415300100100112039</v>
      </c>
      <c r="V44" s="31" t="str">
        <f>IFERROR(VLOOKUP($A44,'CONCENTRADO DE CLAVES'!$G$10:$AU$732,V$8,FALSE),"")</f>
        <v>CODE</v>
      </c>
      <c r="W44" s="13">
        <f>IFERROR(VLOOKUP($A44,'CONCENTRADO DE CLAVES'!$G$10:$AU$732,W$8,FALSE),"")</f>
        <v>0</v>
      </c>
      <c r="X44" s="13">
        <f>IFERROR(VLOOKUP($A44,'CONCENTRADO DE CLAVES'!$G$10:$AU$732,X$8,FALSE),"")</f>
        <v>0</v>
      </c>
      <c r="Y44" s="13">
        <f>IFERROR(VLOOKUP($A44,'CONCENTRADO DE CLAVES'!$G$10:$AU$732,Y$8,FALSE),"")</f>
        <v>0</v>
      </c>
      <c r="Z44" s="37">
        <f>IFERROR(VLOOKUP($A44,'CONCENTRADO DE CLAVES'!$G$10:$AU$732,Z$8,FALSE),"")</f>
        <v>0</v>
      </c>
      <c r="AA44" s="13">
        <f>IFERROR(VLOOKUP($A44,'CONCENTRADO DE CLAVES'!$G$10:$AU$732,AA$8,FALSE),"")</f>
        <v>242009.96</v>
      </c>
      <c r="AB44" s="13">
        <f>IFERROR(VLOOKUP($A44,'CONCENTRADO DE CLAVES'!$G$10:$AU$732,AB$8,FALSE),"")</f>
        <v>114466.03</v>
      </c>
      <c r="AC44" s="13">
        <f>IFERROR(VLOOKUP($A44,'CONCENTRADO DE CLAVES'!$G$10:$AU$732,AC$8,FALSE),"")</f>
        <v>116716.04</v>
      </c>
      <c r="AD44" s="37">
        <f>IFERROR(VLOOKUP($A44,'CONCENTRADO DE CLAVES'!$G$10:$AU$732,AD$8,FALSE),"")</f>
        <v>473192.02999999997</v>
      </c>
      <c r="AE44" s="13">
        <f>IFERROR(VLOOKUP($A44,'CONCENTRADO DE CLAVES'!$G$10:$AU$732,AE$8,FALSE),"")</f>
        <v>440145.93</v>
      </c>
      <c r="AF44" s="13">
        <f>IFERROR(VLOOKUP($A44,'CONCENTRADO DE CLAVES'!$G$10:$AU$732,AF$8,FALSE),"")</f>
        <v>118403.47</v>
      </c>
      <c r="AG44" s="13">
        <f>IFERROR(VLOOKUP($A44,'CONCENTRADO DE CLAVES'!$G$10:$AU$732,AG$8,FALSE),"")</f>
        <v>123043.99</v>
      </c>
      <c r="AH44" s="37">
        <f>IFERROR(VLOOKUP($A44,'CONCENTRADO DE CLAVES'!$G$10:$AU$732,AH$8,FALSE),"")</f>
        <v>681593.39</v>
      </c>
      <c r="AI44" s="13">
        <f>IFERROR(VLOOKUP($A44,'CONCENTRADO DE CLAVES'!$G$10:$AU$732,AI$8,FALSE),"")</f>
        <v>124168.96000000001</v>
      </c>
      <c r="AJ44" s="13">
        <f>IFERROR(VLOOKUP($A44,'CONCENTRADO DE CLAVES'!$G$10:$AU$732,AJ$8,FALSE),"")</f>
        <v>127262.62</v>
      </c>
      <c r="AK44" s="13">
        <f>IFERROR(VLOOKUP($A44,'CONCENTRADO DE CLAVES'!$G$10:$AU$732,AK$8,FALSE),"")</f>
        <v>0</v>
      </c>
      <c r="AL44" s="37">
        <f>IFERROR(VLOOKUP($A44,'CONCENTRADO DE CLAVES'!$G$10:$AU$732,AL$8,FALSE),"")</f>
        <v>251431.58000000002</v>
      </c>
      <c r="AM44" s="69">
        <f>IFERROR(VLOOKUP($A44,'CONCENTRADO DE CLAVES'!$G$10:$AU$732,AM$8,FALSE),"")</f>
        <v>1406217</v>
      </c>
    </row>
    <row r="45" spans="1:39" s="16" customFormat="1" x14ac:dyDescent="0.25">
      <c r="A45" s="16">
        <v>36</v>
      </c>
      <c r="B45" s="16" t="str">
        <f>IFERROR(VLOOKUP($A45,'CONCENTRADO DE CLAVES'!$G$10:$AU$732,B$8,FALSE),"")</f>
        <v>21121</v>
      </c>
      <c r="C45" s="16" t="str">
        <f>IFERROR(VLOOKUP($A45,'CONCENTRADO DE CLAVES'!$G$10:$AU$732,C$8,FALSE),"")</f>
        <v>04</v>
      </c>
      <c r="D45" s="16" t="str">
        <f>IFERROR(VLOOKUP($A45,'CONCENTRADO DE CLAVES'!$G$10:$AU$732,D$8,FALSE),"")</f>
        <v>013</v>
      </c>
      <c r="E45" s="16" t="str">
        <f>IFERROR(VLOOKUP($A45,'CONCENTRADO DE CLAVES'!$G$10:$AU$732,E$8,FALSE),"")</f>
        <v>00154</v>
      </c>
      <c r="F45" s="16" t="str">
        <f>IFERROR(VLOOKUP($A45,'CONCENTRADO DE CLAVES'!$G$10:$AU$732,F$8,FALSE),"")</f>
        <v>2</v>
      </c>
      <c r="G45" s="16" t="str">
        <f>IFERROR(VLOOKUP($A45,'CONCENTRADO DE CLAVES'!$G$10:$AU$732,G$8,FALSE),"")</f>
        <v>5</v>
      </c>
      <c r="H45" s="16" t="str">
        <f>IFERROR(VLOOKUP($A45,'CONCENTRADO DE CLAVES'!$G$10:$AU$732,H$8,FALSE),"")</f>
        <v>2</v>
      </c>
      <c r="I45" s="16" t="str">
        <f>IFERROR(VLOOKUP($A45,'CONCENTRADO DE CLAVES'!$G$10:$AU$732,I$8,FALSE),"")</f>
        <v>3</v>
      </c>
      <c r="J45" s="16" t="str">
        <f>IFERROR(VLOOKUP($A45,'CONCENTRADO DE CLAVES'!$G$10:$AU$732,J$8,FALSE),"")</f>
        <v>3</v>
      </c>
      <c r="K45" s="16" t="str">
        <f>IFERROR(VLOOKUP($A45,'CONCENTRADO DE CLAVES'!$G$10:$AU$732,K$8,FALSE),"")</f>
        <v>E</v>
      </c>
      <c r="L45" s="16" t="str">
        <f>IFERROR(VLOOKUP($A45,'CONCENTRADO DE CLAVES'!$G$10:$AU$732,L$8,FALSE),"")</f>
        <v>151</v>
      </c>
      <c r="M45" s="16" t="str">
        <f>IFERROR(VLOOKUP($A45,'CONCENTRADO DE CLAVES'!$G$10:$AU$732,M$8,FALSE),"")</f>
        <v>01</v>
      </c>
      <c r="N45" s="16" t="str">
        <f>IFERROR(VLOOKUP($A45,'CONCENTRADO DE CLAVES'!$G$10:$AU$732,N$8,FALSE),"")</f>
        <v>4153</v>
      </c>
      <c r="O45" s="16" t="str">
        <f>IFERROR(VLOOKUP($A45,'CONCENTRADO DE CLAVES'!$G$10:$AU$732,O$8,FALSE),"")</f>
        <v>00</v>
      </c>
      <c r="P45" s="16" t="str">
        <f>IFERROR(VLOOKUP($A45,'CONCENTRADO DE CLAVES'!$G$10:$AU$732,P$8,FALSE),"")</f>
        <v>5</v>
      </c>
      <c r="Q45" s="16" t="str">
        <f>IFERROR(VLOOKUP($A45,'CONCENTRADO DE CLAVES'!$G$10:$AU$732,Q$8,FALSE),"")</f>
        <v>05615</v>
      </c>
      <c r="R45" s="16" t="str">
        <f>IFERROR(VLOOKUP($A45,'CONCENTRADO DE CLAVES'!$G$10:$AU$732,R$8,FALSE),"")</f>
        <v>1</v>
      </c>
      <c r="S45" s="16" t="str">
        <f>IFERROR(VLOOKUP($A45,'CONCENTRADO DE CLAVES'!$G$10:$AU$732,S$8,FALSE),"")</f>
        <v>20</v>
      </c>
      <c r="T45" s="16" t="str">
        <f>IFERROR(VLOOKUP($A45,'CONCENTRADO DE CLAVES'!$G$10:$AU$732,T$8,FALSE),"")</f>
        <v>150</v>
      </c>
      <c r="U45" s="98" t="str">
        <f>IFERROR(VLOOKUP($A45,'CONCENTRADO DE CLAVES'!$G$10:$AU$732,U$8,FALSE),"")</f>
        <v>21121040130015425233E15101415300505615120150</v>
      </c>
      <c r="V45" s="31" t="str">
        <f>IFERROR(VLOOKUP($A45,'CONCENTRADO DE CLAVES'!$G$10:$AU$732,V$8,FALSE),"")</f>
        <v>IDEFT</v>
      </c>
      <c r="W45" s="13">
        <f>IFERROR(VLOOKUP($A45,'CONCENTRADO DE CLAVES'!$G$10:$AU$732,W$8,FALSE),"")</f>
        <v>0</v>
      </c>
      <c r="X45" s="13">
        <f>IFERROR(VLOOKUP($A45,'CONCENTRADO DE CLAVES'!$G$10:$AU$732,X$8,FALSE),"")</f>
        <v>0</v>
      </c>
      <c r="Y45" s="13">
        <f>IFERROR(VLOOKUP($A45,'CONCENTRADO DE CLAVES'!$G$10:$AU$732,Y$8,FALSE),"")</f>
        <v>194966.74</v>
      </c>
      <c r="Z45" s="37">
        <f>IFERROR(VLOOKUP($A45,'CONCENTRADO DE CLAVES'!$G$10:$AU$732,Z$8,FALSE),"")</f>
        <v>194966.74</v>
      </c>
      <c r="AA45" s="13">
        <f>IFERROR(VLOOKUP($A45,'CONCENTRADO DE CLAVES'!$G$10:$AU$732,AA$8,FALSE),"")</f>
        <v>0</v>
      </c>
      <c r="AB45" s="13">
        <f>IFERROR(VLOOKUP($A45,'CONCENTRADO DE CLAVES'!$G$10:$AU$732,AB$8,FALSE),"")</f>
        <v>0</v>
      </c>
      <c r="AC45" s="13">
        <f>IFERROR(VLOOKUP($A45,'CONCENTRADO DE CLAVES'!$G$10:$AU$732,AC$8,FALSE),"")</f>
        <v>179323.42</v>
      </c>
      <c r="AD45" s="37">
        <f>IFERROR(VLOOKUP($A45,'CONCENTRADO DE CLAVES'!$G$10:$AU$732,AD$8,FALSE),"")</f>
        <v>179323.42</v>
      </c>
      <c r="AE45" s="13">
        <f>IFERROR(VLOOKUP($A45,'CONCENTRADO DE CLAVES'!$G$10:$AU$732,AE$8,FALSE),"")</f>
        <v>188270.44</v>
      </c>
      <c r="AF45" s="13">
        <f>IFERROR(VLOOKUP($A45,'CONCENTRADO DE CLAVES'!$G$10:$AU$732,AF$8,FALSE),"")</f>
        <v>1056399.1399999999</v>
      </c>
      <c r="AG45" s="13">
        <f>IFERROR(VLOOKUP($A45,'CONCENTRADO DE CLAVES'!$G$10:$AU$732,AG$8,FALSE),"")</f>
        <v>195910</v>
      </c>
      <c r="AH45" s="37">
        <f>IFERROR(VLOOKUP($A45,'CONCENTRADO DE CLAVES'!$G$10:$AU$732,AH$8,FALSE),"")</f>
        <v>1440579.5799999998</v>
      </c>
      <c r="AI45" s="13">
        <f>IFERROR(VLOOKUP($A45,'CONCENTRADO DE CLAVES'!$G$10:$AU$732,AI$8,FALSE),"")</f>
        <v>100000</v>
      </c>
      <c r="AJ45" s="13">
        <f>IFERROR(VLOOKUP($A45,'CONCENTRADO DE CLAVES'!$G$10:$AU$732,AJ$8,FALSE),"")</f>
        <v>0</v>
      </c>
      <c r="AK45" s="13">
        <f>IFERROR(VLOOKUP($A45,'CONCENTRADO DE CLAVES'!$G$10:$AU$732,AK$8,FALSE),"")</f>
        <v>111595.9</v>
      </c>
      <c r="AL45" s="37">
        <f>IFERROR(VLOOKUP($A45,'CONCENTRADO DE CLAVES'!$G$10:$AU$732,AL$8,FALSE),"")</f>
        <v>211595.9</v>
      </c>
      <c r="AM45" s="69">
        <f>IFERROR(VLOOKUP($A45,'CONCENTRADO DE CLAVES'!$G$10:$AU$732,AM$8,FALSE),"")</f>
        <v>2026465.6399999997</v>
      </c>
    </row>
    <row r="46" spans="1:39" s="16" customFormat="1" x14ac:dyDescent="0.25">
      <c r="A46" s="16">
        <v>37</v>
      </c>
      <c r="B46" s="16" t="str">
        <f>IFERROR(VLOOKUP($A46,'CONCENTRADO DE CLAVES'!$G$10:$AU$732,B$8,FALSE),"")</f>
        <v>21121</v>
      </c>
      <c r="C46" s="16" t="str">
        <f>IFERROR(VLOOKUP($A46,'CONCENTRADO DE CLAVES'!$G$10:$AU$732,C$8,FALSE),"")</f>
        <v>04</v>
      </c>
      <c r="D46" s="16" t="str">
        <f>IFERROR(VLOOKUP($A46,'CONCENTRADO DE CLAVES'!$G$10:$AU$732,D$8,FALSE),"")</f>
        <v>014</v>
      </c>
      <c r="E46" s="16" t="str">
        <f>IFERROR(VLOOKUP($A46,'CONCENTRADO DE CLAVES'!$G$10:$AU$732,E$8,FALSE),"")</f>
        <v>00155</v>
      </c>
      <c r="F46" s="16" t="str">
        <f>IFERROR(VLOOKUP($A46,'CONCENTRADO DE CLAVES'!$G$10:$AU$732,F$8,FALSE),"")</f>
        <v>2</v>
      </c>
      <c r="G46" s="16" t="str">
        <f>IFERROR(VLOOKUP($A46,'CONCENTRADO DE CLAVES'!$G$10:$AU$732,G$8,FALSE),"")</f>
        <v>5</v>
      </c>
      <c r="H46" s="16" t="str">
        <f>IFERROR(VLOOKUP($A46,'CONCENTRADO DE CLAVES'!$G$10:$AU$732,H$8,FALSE),"")</f>
        <v>5</v>
      </c>
      <c r="I46" s="16" t="str">
        <f>IFERROR(VLOOKUP($A46,'CONCENTRADO DE CLAVES'!$G$10:$AU$732,I$8,FALSE),"")</f>
        <v>3</v>
      </c>
      <c r="J46" s="16" t="str">
        <f>IFERROR(VLOOKUP($A46,'CONCENTRADO DE CLAVES'!$G$10:$AU$732,J$8,FALSE),"")</f>
        <v>3</v>
      </c>
      <c r="K46" s="16" t="str">
        <f>IFERROR(VLOOKUP($A46,'CONCENTRADO DE CLAVES'!$G$10:$AU$732,K$8,FALSE),"")</f>
        <v>E</v>
      </c>
      <c r="L46" s="16" t="str">
        <f>IFERROR(VLOOKUP($A46,'CONCENTRADO DE CLAVES'!$G$10:$AU$732,L$8,FALSE),"")</f>
        <v>152</v>
      </c>
      <c r="M46" s="16" t="str">
        <f>IFERROR(VLOOKUP($A46,'CONCENTRADO DE CLAVES'!$G$10:$AU$732,M$8,FALSE),"")</f>
        <v>03</v>
      </c>
      <c r="N46" s="16" t="str">
        <f>IFERROR(VLOOKUP($A46,'CONCENTRADO DE CLAVES'!$G$10:$AU$732,N$8,FALSE),"")</f>
        <v>4153</v>
      </c>
      <c r="O46" s="16" t="str">
        <f>IFERROR(VLOOKUP($A46,'CONCENTRADO DE CLAVES'!$G$10:$AU$732,O$8,FALSE),"")</f>
        <v>00</v>
      </c>
      <c r="P46" s="16" t="str">
        <f>IFERROR(VLOOKUP($A46,'CONCENTRADO DE CLAVES'!$G$10:$AU$732,P$8,FALSE),"")</f>
        <v>5</v>
      </c>
      <c r="Q46" s="16" t="str">
        <f>IFERROR(VLOOKUP($A46,'CONCENTRADO DE CLAVES'!$G$10:$AU$732,Q$8,FALSE),"")</f>
        <v>01215</v>
      </c>
      <c r="R46" s="16" t="str">
        <f>IFERROR(VLOOKUP($A46,'CONCENTRADO DE CLAVES'!$G$10:$AU$732,R$8,FALSE),"")</f>
        <v>1</v>
      </c>
      <c r="S46" s="16" t="str">
        <f>IFERROR(VLOOKUP($A46,'CONCENTRADO DE CLAVES'!$G$10:$AU$732,S$8,FALSE),"")</f>
        <v>20</v>
      </c>
      <c r="T46" s="16" t="str">
        <f>IFERROR(VLOOKUP($A46,'CONCENTRADO DE CLAVES'!$G$10:$AU$732,T$8,FALSE),"")</f>
        <v>150</v>
      </c>
      <c r="U46" s="98" t="str">
        <f>IFERROR(VLOOKUP($A46,'CONCENTRADO DE CLAVES'!$G$10:$AU$732,U$8,FALSE),"")</f>
        <v>21121040140015525533E15203415300501215120150</v>
      </c>
      <c r="V46" s="31" t="str">
        <f>IFERROR(VLOOKUP($A46,'CONCENTRADO DE CLAVES'!$G$10:$AU$732,V$8,FALSE),"")</f>
        <v>INEEJAD</v>
      </c>
      <c r="W46" s="13">
        <f>IFERROR(VLOOKUP($A46,'CONCENTRADO DE CLAVES'!$G$10:$AU$732,W$8,FALSE),"")</f>
        <v>0</v>
      </c>
      <c r="X46" s="13">
        <f>IFERROR(VLOOKUP($A46,'CONCENTRADO DE CLAVES'!$G$10:$AU$732,X$8,FALSE),"")</f>
        <v>651423.05000000005</v>
      </c>
      <c r="Y46" s="13">
        <f>IFERROR(VLOOKUP($A46,'CONCENTRADO DE CLAVES'!$G$10:$AU$732,Y$8,FALSE),"")</f>
        <v>793096.14</v>
      </c>
      <c r="Z46" s="37">
        <f>IFERROR(VLOOKUP($A46,'CONCENTRADO DE CLAVES'!$G$10:$AU$732,Z$8,FALSE),"")</f>
        <v>1444519.19</v>
      </c>
      <c r="AA46" s="13">
        <f>IFERROR(VLOOKUP($A46,'CONCENTRADO DE CLAVES'!$G$10:$AU$732,AA$8,FALSE),"")</f>
        <v>606319.31000000006</v>
      </c>
      <c r="AB46" s="13">
        <f>IFERROR(VLOOKUP($A46,'CONCENTRADO DE CLAVES'!$G$10:$AU$732,AB$8,FALSE),"")</f>
        <v>399946.82</v>
      </c>
      <c r="AC46" s="13">
        <f>IFERROR(VLOOKUP($A46,'CONCENTRADO DE CLAVES'!$G$10:$AU$732,AC$8,FALSE),"")</f>
        <v>779460.68</v>
      </c>
      <c r="AD46" s="37">
        <f>IFERROR(VLOOKUP($A46,'CONCENTRADO DE CLAVES'!$G$10:$AU$732,AD$8,FALSE),"")</f>
        <v>1785726.81</v>
      </c>
      <c r="AE46" s="13">
        <f>IFERROR(VLOOKUP($A46,'CONCENTRADO DE CLAVES'!$G$10:$AU$732,AE$8,FALSE),"")</f>
        <v>712829.56</v>
      </c>
      <c r="AF46" s="13">
        <f>IFERROR(VLOOKUP($A46,'CONCENTRADO DE CLAVES'!$G$10:$AU$732,AF$8,FALSE),"")</f>
        <v>361567.77</v>
      </c>
      <c r="AG46" s="13">
        <f>IFERROR(VLOOKUP($A46,'CONCENTRADO DE CLAVES'!$G$10:$AU$732,AG$8,FALSE),"")</f>
        <v>1113044.71</v>
      </c>
      <c r="AH46" s="37">
        <f>IFERROR(VLOOKUP($A46,'CONCENTRADO DE CLAVES'!$G$10:$AU$732,AH$8,FALSE),"")</f>
        <v>2187442.04</v>
      </c>
      <c r="AI46" s="13">
        <f>IFERROR(VLOOKUP($A46,'CONCENTRADO DE CLAVES'!$G$10:$AU$732,AI$8,FALSE),"")</f>
        <v>758347.6</v>
      </c>
      <c r="AJ46" s="13">
        <f>IFERROR(VLOOKUP($A46,'CONCENTRADO DE CLAVES'!$G$10:$AU$732,AJ$8,FALSE),"")</f>
        <v>1477241.9</v>
      </c>
      <c r="AK46" s="13">
        <f>IFERROR(VLOOKUP($A46,'CONCENTRADO DE CLAVES'!$G$10:$AU$732,AK$8,FALSE),"")</f>
        <v>935030.46</v>
      </c>
      <c r="AL46" s="37">
        <f>IFERROR(VLOOKUP($A46,'CONCENTRADO DE CLAVES'!$G$10:$AU$732,AL$8,FALSE),"")</f>
        <v>3170619.96</v>
      </c>
      <c r="AM46" s="69">
        <f>IFERROR(VLOOKUP($A46,'CONCENTRADO DE CLAVES'!$G$10:$AU$732,AM$8,FALSE),"")</f>
        <v>8588308</v>
      </c>
    </row>
    <row r="47" spans="1:39" s="16" customFormat="1" x14ac:dyDescent="0.25">
      <c r="A47" s="16">
        <v>38</v>
      </c>
      <c r="B47" s="16" t="str">
        <f>IFERROR(VLOOKUP($A47,'CONCENTRADO DE CLAVES'!$G$10:$AU$732,B$8,FALSE),"")</f>
        <v>21121</v>
      </c>
      <c r="C47" s="16" t="str">
        <f>IFERROR(VLOOKUP($A47,'CONCENTRADO DE CLAVES'!$G$10:$AU$732,C$8,FALSE),"")</f>
        <v>04</v>
      </c>
      <c r="D47" s="16" t="str">
        <f>IFERROR(VLOOKUP($A47,'CONCENTRADO DE CLAVES'!$G$10:$AU$732,D$8,FALSE),"")</f>
        <v>014</v>
      </c>
      <c r="E47" s="16" t="str">
        <f>IFERROR(VLOOKUP($A47,'CONCENTRADO DE CLAVES'!$G$10:$AU$732,E$8,FALSE),"")</f>
        <v>00155</v>
      </c>
      <c r="F47" s="16" t="str">
        <f>IFERROR(VLOOKUP($A47,'CONCENTRADO DE CLAVES'!$G$10:$AU$732,F$8,FALSE),"")</f>
        <v>2</v>
      </c>
      <c r="G47" s="16" t="str">
        <f>IFERROR(VLOOKUP($A47,'CONCENTRADO DE CLAVES'!$G$10:$AU$732,G$8,FALSE),"")</f>
        <v>5</v>
      </c>
      <c r="H47" s="16" t="str">
        <f>IFERROR(VLOOKUP($A47,'CONCENTRADO DE CLAVES'!$G$10:$AU$732,H$8,FALSE),"")</f>
        <v>5</v>
      </c>
      <c r="I47" s="16" t="str">
        <f>IFERROR(VLOOKUP($A47,'CONCENTRADO DE CLAVES'!$G$10:$AU$732,I$8,FALSE),"")</f>
        <v>3</v>
      </c>
      <c r="J47" s="16" t="str">
        <f>IFERROR(VLOOKUP($A47,'CONCENTRADO DE CLAVES'!$G$10:$AU$732,J$8,FALSE),"")</f>
        <v>3</v>
      </c>
      <c r="K47" s="16" t="str">
        <f>IFERROR(VLOOKUP($A47,'CONCENTRADO DE CLAVES'!$G$10:$AU$732,K$8,FALSE),"")</f>
        <v>E</v>
      </c>
      <c r="L47" s="16" t="str">
        <f>IFERROR(VLOOKUP($A47,'CONCENTRADO DE CLAVES'!$G$10:$AU$732,L$8,FALSE),"")</f>
        <v>152</v>
      </c>
      <c r="M47" s="16" t="str">
        <f>IFERROR(VLOOKUP($A47,'CONCENTRADO DE CLAVES'!$G$10:$AU$732,M$8,FALSE),"")</f>
        <v>03</v>
      </c>
      <c r="N47" s="16" t="str">
        <f>IFERROR(VLOOKUP($A47,'CONCENTRADO DE CLAVES'!$G$10:$AU$732,N$8,FALSE),"")</f>
        <v>4153</v>
      </c>
      <c r="O47" s="16" t="str">
        <f>IFERROR(VLOOKUP($A47,'CONCENTRADO DE CLAVES'!$G$10:$AU$732,O$8,FALSE),"")</f>
        <v>00</v>
      </c>
      <c r="P47" s="16" t="str">
        <f>IFERROR(VLOOKUP($A47,'CONCENTRADO DE CLAVES'!$G$10:$AU$732,P$8,FALSE),"")</f>
        <v>1</v>
      </c>
      <c r="Q47" s="16" t="str">
        <f>IFERROR(VLOOKUP($A47,'CONCENTRADO DE CLAVES'!$G$10:$AU$732,Q$8,FALSE),"")</f>
        <v>00100</v>
      </c>
      <c r="R47" s="16" t="str">
        <f>IFERROR(VLOOKUP($A47,'CONCENTRADO DE CLAVES'!$G$10:$AU$732,R$8,FALSE),"")</f>
        <v>1</v>
      </c>
      <c r="S47" s="16" t="str">
        <f>IFERROR(VLOOKUP($A47,'CONCENTRADO DE CLAVES'!$G$10:$AU$732,S$8,FALSE),"")</f>
        <v>20</v>
      </c>
      <c r="T47" s="16" t="str">
        <f>IFERROR(VLOOKUP($A47,'CONCENTRADO DE CLAVES'!$G$10:$AU$732,T$8,FALSE),"")</f>
        <v>150</v>
      </c>
      <c r="U47" s="98" t="str">
        <f>IFERROR(VLOOKUP($A47,'CONCENTRADO DE CLAVES'!$G$10:$AU$732,U$8,FALSE),"")</f>
        <v>21121040140015525533E15203415300100100120150</v>
      </c>
      <c r="V47" s="31" t="str">
        <f>IFERROR(VLOOKUP($A47,'CONCENTRADO DE CLAVES'!$G$10:$AU$732,V$8,FALSE),"")</f>
        <v>INEEJAD</v>
      </c>
      <c r="W47" s="13">
        <f>IFERROR(VLOOKUP($A47,'CONCENTRADO DE CLAVES'!$G$10:$AU$732,W$8,FALSE),"")</f>
        <v>0</v>
      </c>
      <c r="X47" s="13">
        <f>IFERROR(VLOOKUP($A47,'CONCENTRADO DE CLAVES'!$G$10:$AU$732,X$8,FALSE),"")</f>
        <v>0</v>
      </c>
      <c r="Y47" s="13">
        <f>IFERROR(VLOOKUP($A47,'CONCENTRADO DE CLAVES'!$G$10:$AU$732,Y$8,FALSE),"")</f>
        <v>0</v>
      </c>
      <c r="Z47" s="37">
        <f>IFERROR(VLOOKUP($A47,'CONCENTRADO DE CLAVES'!$G$10:$AU$732,Z$8,FALSE),"")</f>
        <v>0</v>
      </c>
      <c r="AA47" s="13">
        <f>IFERROR(VLOOKUP($A47,'CONCENTRADO DE CLAVES'!$G$10:$AU$732,AA$8,FALSE),"")</f>
        <v>170437.14</v>
      </c>
      <c r="AB47" s="13">
        <f>IFERROR(VLOOKUP($A47,'CONCENTRADO DE CLAVES'!$G$10:$AU$732,AB$8,FALSE),"")</f>
        <v>276759.28000000003</v>
      </c>
      <c r="AC47" s="13">
        <f>IFERROR(VLOOKUP($A47,'CONCENTRADO DE CLAVES'!$G$10:$AU$732,AC$8,FALSE),"")</f>
        <v>282199.25</v>
      </c>
      <c r="AD47" s="37">
        <f>IFERROR(VLOOKUP($A47,'CONCENTRADO DE CLAVES'!$G$10:$AU$732,AD$8,FALSE),"")</f>
        <v>729395.67</v>
      </c>
      <c r="AE47" s="13">
        <f>IFERROR(VLOOKUP($A47,'CONCENTRADO DE CLAVES'!$G$10:$AU$732,AE$8,FALSE),"")</f>
        <v>809197.97</v>
      </c>
      <c r="AF47" s="13">
        <f>IFERROR(VLOOKUP($A47,'CONCENTRADO DE CLAVES'!$G$10:$AU$732,AF$8,FALSE),"")</f>
        <v>282199.24</v>
      </c>
      <c r="AG47" s="13">
        <f>IFERROR(VLOOKUP($A47,'CONCENTRADO DE CLAVES'!$G$10:$AU$732,AG$8,FALSE),"")</f>
        <v>297499.21999999997</v>
      </c>
      <c r="AH47" s="37">
        <f>IFERROR(VLOOKUP($A47,'CONCENTRADO DE CLAVES'!$G$10:$AU$732,AH$8,FALSE),"")</f>
        <v>1388896.43</v>
      </c>
      <c r="AI47" s="13">
        <f>IFERROR(VLOOKUP($A47,'CONCENTRADO DE CLAVES'!$G$10:$AU$732,AI$8,FALSE),"")</f>
        <v>300219.21999999997</v>
      </c>
      <c r="AJ47" s="13">
        <f>IFERROR(VLOOKUP($A47,'CONCENTRADO DE CLAVES'!$G$10:$AU$732,AJ$8,FALSE),"")</f>
        <v>307699.20000000001</v>
      </c>
      <c r="AK47" s="13">
        <f>IFERROR(VLOOKUP($A47,'CONCENTRADO DE CLAVES'!$G$10:$AU$732,AK$8,FALSE),"")</f>
        <v>673780.48</v>
      </c>
      <c r="AL47" s="37">
        <f>IFERROR(VLOOKUP($A47,'CONCENTRADO DE CLAVES'!$G$10:$AU$732,AL$8,FALSE),"")</f>
        <v>1281698.8999999999</v>
      </c>
      <c r="AM47" s="69">
        <f>IFERROR(VLOOKUP($A47,'CONCENTRADO DE CLAVES'!$G$10:$AU$732,AM$8,FALSE),"")</f>
        <v>3399991</v>
      </c>
    </row>
    <row r="48" spans="1:39" s="16" customFormat="1" x14ac:dyDescent="0.25">
      <c r="A48" s="16">
        <v>39</v>
      </c>
      <c r="B48" s="16" t="str">
        <f>IFERROR(VLOOKUP($A48,'CONCENTRADO DE CLAVES'!$G$10:$AU$732,B$8,FALSE),"")</f>
        <v>21121</v>
      </c>
      <c r="C48" s="16" t="str">
        <f>IFERROR(VLOOKUP($A48,'CONCENTRADO DE CLAVES'!$G$10:$AU$732,C$8,FALSE),"")</f>
        <v>04</v>
      </c>
      <c r="D48" s="16" t="str">
        <f>IFERROR(VLOOKUP($A48,'CONCENTRADO DE CLAVES'!$G$10:$AU$732,D$8,FALSE),"")</f>
        <v>014</v>
      </c>
      <c r="E48" s="16" t="str">
        <f>IFERROR(VLOOKUP($A48,'CONCENTRADO DE CLAVES'!$G$10:$AU$732,E$8,FALSE),"")</f>
        <v>00155</v>
      </c>
      <c r="F48" s="16" t="str">
        <f>IFERROR(VLOOKUP($A48,'CONCENTRADO DE CLAVES'!$G$10:$AU$732,F$8,FALSE),"")</f>
        <v>2</v>
      </c>
      <c r="G48" s="16" t="str">
        <f>IFERROR(VLOOKUP($A48,'CONCENTRADO DE CLAVES'!$G$10:$AU$732,G$8,FALSE),"")</f>
        <v>5</v>
      </c>
      <c r="H48" s="16" t="str">
        <f>IFERROR(VLOOKUP($A48,'CONCENTRADO DE CLAVES'!$G$10:$AU$732,H$8,FALSE),"")</f>
        <v>5</v>
      </c>
      <c r="I48" s="16" t="str">
        <f>IFERROR(VLOOKUP($A48,'CONCENTRADO DE CLAVES'!$G$10:$AU$732,I$8,FALSE),"")</f>
        <v>3</v>
      </c>
      <c r="J48" s="16" t="str">
        <f>IFERROR(VLOOKUP($A48,'CONCENTRADO DE CLAVES'!$G$10:$AU$732,J$8,FALSE),"")</f>
        <v>3</v>
      </c>
      <c r="K48" s="16" t="str">
        <f>IFERROR(VLOOKUP($A48,'CONCENTRADO DE CLAVES'!$G$10:$AU$732,K$8,FALSE),"")</f>
        <v>E</v>
      </c>
      <c r="L48" s="16" t="str">
        <f>IFERROR(VLOOKUP($A48,'CONCENTRADO DE CLAVES'!$G$10:$AU$732,L$8,FALSE),"")</f>
        <v>152</v>
      </c>
      <c r="M48" s="16" t="str">
        <f>IFERROR(VLOOKUP($A48,'CONCENTRADO DE CLAVES'!$G$10:$AU$732,M$8,FALSE),"")</f>
        <v>02</v>
      </c>
      <c r="N48" s="16" t="str">
        <f>IFERROR(VLOOKUP($A48,'CONCENTRADO DE CLAVES'!$G$10:$AU$732,N$8,FALSE),"")</f>
        <v>4153</v>
      </c>
      <c r="O48" s="16" t="str">
        <f>IFERROR(VLOOKUP($A48,'CONCENTRADO DE CLAVES'!$G$10:$AU$732,O$8,FALSE),"")</f>
        <v>00</v>
      </c>
      <c r="P48" s="16" t="str">
        <f>IFERROR(VLOOKUP($A48,'CONCENTRADO DE CLAVES'!$G$10:$AU$732,P$8,FALSE),"")</f>
        <v>5</v>
      </c>
      <c r="Q48" s="16" t="str">
        <f>IFERROR(VLOOKUP($A48,'CONCENTRADO DE CLAVES'!$G$10:$AU$732,Q$8,FALSE),"")</f>
        <v>01215</v>
      </c>
      <c r="R48" s="16" t="str">
        <f>IFERROR(VLOOKUP($A48,'CONCENTRADO DE CLAVES'!$G$10:$AU$732,R$8,FALSE),"")</f>
        <v>1</v>
      </c>
      <c r="S48" s="16" t="str">
        <f>IFERROR(VLOOKUP($A48,'CONCENTRADO DE CLAVES'!$G$10:$AU$732,S$8,FALSE),"")</f>
        <v>20</v>
      </c>
      <c r="T48" s="16" t="str">
        <f>IFERROR(VLOOKUP($A48,'CONCENTRADO DE CLAVES'!$G$10:$AU$732,T$8,FALSE),"")</f>
        <v>150</v>
      </c>
      <c r="U48" s="98" t="str">
        <f>IFERROR(VLOOKUP($A48,'CONCENTRADO DE CLAVES'!$G$10:$AU$732,U$8,FALSE),"")</f>
        <v>21121040140015525533E15202415300501215120150</v>
      </c>
      <c r="V48" s="31" t="str">
        <f>IFERROR(VLOOKUP($A48,'CONCENTRADO DE CLAVES'!$G$10:$AU$732,V$8,FALSE),"")</f>
        <v>INEEJAD</v>
      </c>
      <c r="W48" s="13">
        <f>IFERROR(VLOOKUP($A48,'CONCENTRADO DE CLAVES'!$G$10:$AU$732,W$8,FALSE),"")</f>
        <v>0</v>
      </c>
      <c r="X48" s="13">
        <f>IFERROR(VLOOKUP($A48,'CONCENTRADO DE CLAVES'!$G$10:$AU$732,X$8,FALSE),"")</f>
        <v>651422.93999999994</v>
      </c>
      <c r="Y48" s="13">
        <f>IFERROR(VLOOKUP($A48,'CONCENTRADO DE CLAVES'!$G$10:$AU$732,Y$8,FALSE),"")</f>
        <v>803096.03</v>
      </c>
      <c r="Z48" s="37">
        <f>IFERROR(VLOOKUP($A48,'CONCENTRADO DE CLAVES'!$G$10:$AU$732,Z$8,FALSE),"")</f>
        <v>1454518.97</v>
      </c>
      <c r="AA48" s="13">
        <f>IFERROR(VLOOKUP($A48,'CONCENTRADO DE CLAVES'!$G$10:$AU$732,AA$8,FALSE),"")</f>
        <v>606319.31000000006</v>
      </c>
      <c r="AB48" s="13">
        <f>IFERROR(VLOOKUP($A48,'CONCENTRADO DE CLAVES'!$G$10:$AU$732,AB$8,FALSE),"")</f>
        <v>399946.82</v>
      </c>
      <c r="AC48" s="13">
        <f>IFERROR(VLOOKUP($A48,'CONCENTRADO DE CLAVES'!$G$10:$AU$732,AC$8,FALSE),"")</f>
        <v>979460.45</v>
      </c>
      <c r="AD48" s="37">
        <f>IFERROR(VLOOKUP($A48,'CONCENTRADO DE CLAVES'!$G$10:$AU$732,AD$8,FALSE),"")</f>
        <v>1985726.58</v>
      </c>
      <c r="AE48" s="13">
        <f>IFERROR(VLOOKUP($A48,'CONCENTRADO DE CLAVES'!$G$10:$AU$732,AE$8,FALSE),"")</f>
        <v>712829.32</v>
      </c>
      <c r="AF48" s="13">
        <f>IFERROR(VLOOKUP($A48,'CONCENTRADO DE CLAVES'!$G$10:$AU$732,AF$8,FALSE),"")</f>
        <v>361567.64</v>
      </c>
      <c r="AG48" s="13">
        <f>IFERROR(VLOOKUP($A48,'CONCENTRADO DE CLAVES'!$G$10:$AU$732,AG$8,FALSE),"")</f>
        <v>1113044.33</v>
      </c>
      <c r="AH48" s="37">
        <f>IFERROR(VLOOKUP($A48,'CONCENTRADO DE CLAVES'!$G$10:$AU$732,AH$8,FALSE),"")</f>
        <v>2187441.29</v>
      </c>
      <c r="AI48" s="13">
        <f>IFERROR(VLOOKUP($A48,'CONCENTRADO DE CLAVES'!$G$10:$AU$732,AI$8,FALSE),"")</f>
        <v>758347.33</v>
      </c>
      <c r="AJ48" s="13">
        <f>IFERROR(VLOOKUP($A48,'CONCENTRADO DE CLAVES'!$G$10:$AU$732,AJ$8,FALSE),"")</f>
        <v>1477241.6</v>
      </c>
      <c r="AK48" s="13">
        <f>IFERROR(VLOOKUP($A48,'CONCENTRADO DE CLAVES'!$G$10:$AU$732,AK$8,FALSE),"")</f>
        <v>725029.23</v>
      </c>
      <c r="AL48" s="37">
        <f>IFERROR(VLOOKUP($A48,'CONCENTRADO DE CLAVES'!$G$10:$AU$732,AL$8,FALSE),"")</f>
        <v>2960618.16</v>
      </c>
      <c r="AM48" s="69">
        <f>IFERROR(VLOOKUP($A48,'CONCENTRADO DE CLAVES'!$G$10:$AU$732,AM$8,FALSE),"")</f>
        <v>8588305</v>
      </c>
    </row>
    <row r="49" spans="1:39" s="16" customFormat="1" x14ac:dyDescent="0.25">
      <c r="A49" s="16">
        <v>40</v>
      </c>
      <c r="B49" s="16" t="str">
        <f>IFERROR(VLOOKUP($A49,'CONCENTRADO DE CLAVES'!$G$10:$AU$732,B$8,FALSE),"")</f>
        <v>21121</v>
      </c>
      <c r="C49" s="16" t="str">
        <f>IFERROR(VLOOKUP($A49,'CONCENTRADO DE CLAVES'!$G$10:$AU$732,C$8,FALSE),"")</f>
        <v>04</v>
      </c>
      <c r="D49" s="16" t="str">
        <f>IFERROR(VLOOKUP($A49,'CONCENTRADO DE CLAVES'!$G$10:$AU$732,D$8,FALSE),"")</f>
        <v>014</v>
      </c>
      <c r="E49" s="16" t="str">
        <f>IFERROR(VLOOKUP($A49,'CONCENTRADO DE CLAVES'!$G$10:$AU$732,E$8,FALSE),"")</f>
        <v>00155</v>
      </c>
      <c r="F49" s="16" t="str">
        <f>IFERROR(VLOOKUP($A49,'CONCENTRADO DE CLAVES'!$G$10:$AU$732,F$8,FALSE),"")</f>
        <v>2</v>
      </c>
      <c r="G49" s="16" t="str">
        <f>IFERROR(VLOOKUP($A49,'CONCENTRADO DE CLAVES'!$G$10:$AU$732,G$8,FALSE),"")</f>
        <v>5</v>
      </c>
      <c r="H49" s="16" t="str">
        <f>IFERROR(VLOOKUP($A49,'CONCENTRADO DE CLAVES'!$G$10:$AU$732,H$8,FALSE),"")</f>
        <v>5</v>
      </c>
      <c r="I49" s="16" t="str">
        <f>IFERROR(VLOOKUP($A49,'CONCENTRADO DE CLAVES'!$G$10:$AU$732,I$8,FALSE),"")</f>
        <v>3</v>
      </c>
      <c r="J49" s="16" t="str">
        <f>IFERROR(VLOOKUP($A49,'CONCENTRADO DE CLAVES'!$G$10:$AU$732,J$8,FALSE),"")</f>
        <v>3</v>
      </c>
      <c r="K49" s="16" t="str">
        <f>IFERROR(VLOOKUP($A49,'CONCENTRADO DE CLAVES'!$G$10:$AU$732,K$8,FALSE),"")</f>
        <v>E</v>
      </c>
      <c r="L49" s="16" t="str">
        <f>IFERROR(VLOOKUP($A49,'CONCENTRADO DE CLAVES'!$G$10:$AU$732,L$8,FALSE),"")</f>
        <v>152</v>
      </c>
      <c r="M49" s="16" t="str">
        <f>IFERROR(VLOOKUP($A49,'CONCENTRADO DE CLAVES'!$G$10:$AU$732,M$8,FALSE),"")</f>
        <v>02</v>
      </c>
      <c r="N49" s="16" t="str">
        <f>IFERROR(VLOOKUP($A49,'CONCENTRADO DE CLAVES'!$G$10:$AU$732,N$8,FALSE),"")</f>
        <v>4153</v>
      </c>
      <c r="O49" s="16" t="str">
        <f>IFERROR(VLOOKUP($A49,'CONCENTRADO DE CLAVES'!$G$10:$AU$732,O$8,FALSE),"")</f>
        <v>00</v>
      </c>
      <c r="P49" s="16" t="str">
        <f>IFERROR(VLOOKUP($A49,'CONCENTRADO DE CLAVES'!$G$10:$AU$732,P$8,FALSE),"")</f>
        <v>1</v>
      </c>
      <c r="Q49" s="16" t="str">
        <f>IFERROR(VLOOKUP($A49,'CONCENTRADO DE CLAVES'!$G$10:$AU$732,Q$8,FALSE),"")</f>
        <v>00100</v>
      </c>
      <c r="R49" s="16" t="str">
        <f>IFERROR(VLOOKUP($A49,'CONCENTRADO DE CLAVES'!$G$10:$AU$732,R$8,FALSE),"")</f>
        <v>1</v>
      </c>
      <c r="S49" s="16" t="str">
        <f>IFERROR(VLOOKUP($A49,'CONCENTRADO DE CLAVES'!$G$10:$AU$732,S$8,FALSE),"")</f>
        <v>20</v>
      </c>
      <c r="T49" s="16" t="str">
        <f>IFERROR(VLOOKUP($A49,'CONCENTRADO DE CLAVES'!$G$10:$AU$732,T$8,FALSE),"")</f>
        <v>150</v>
      </c>
      <c r="U49" s="98" t="str">
        <f>IFERROR(VLOOKUP($A49,'CONCENTRADO DE CLAVES'!$G$10:$AU$732,U$8,FALSE),"")</f>
        <v>21121040140015525533E15202415300100100120150</v>
      </c>
      <c r="V49" s="31" t="str">
        <f>IFERROR(VLOOKUP($A49,'CONCENTRADO DE CLAVES'!$G$10:$AU$732,V$8,FALSE),"")</f>
        <v>INEEJAD</v>
      </c>
      <c r="W49" s="13">
        <f>IFERROR(VLOOKUP($A49,'CONCENTRADO DE CLAVES'!$G$10:$AU$732,W$8,FALSE),"")</f>
        <v>0</v>
      </c>
      <c r="X49" s="13">
        <f>IFERROR(VLOOKUP($A49,'CONCENTRADO DE CLAVES'!$G$10:$AU$732,X$8,FALSE),"")</f>
        <v>0</v>
      </c>
      <c r="Y49" s="13">
        <f>IFERROR(VLOOKUP($A49,'CONCENTRADO DE CLAVES'!$G$10:$AU$732,Y$8,FALSE),"")</f>
        <v>0</v>
      </c>
      <c r="Z49" s="37">
        <f>IFERROR(VLOOKUP($A49,'CONCENTRADO DE CLAVES'!$G$10:$AU$732,Z$8,FALSE),"")</f>
        <v>0</v>
      </c>
      <c r="AA49" s="13">
        <f>IFERROR(VLOOKUP($A49,'CONCENTRADO DE CLAVES'!$G$10:$AU$732,AA$8,FALSE),"")</f>
        <v>170437.16</v>
      </c>
      <c r="AB49" s="13">
        <f>IFERROR(VLOOKUP($A49,'CONCENTRADO DE CLAVES'!$G$10:$AU$732,AB$8,FALSE),"")</f>
        <v>276759.28000000003</v>
      </c>
      <c r="AC49" s="13">
        <f>IFERROR(VLOOKUP($A49,'CONCENTRADO DE CLAVES'!$G$10:$AU$732,AC$8,FALSE),"")</f>
        <v>282199.25</v>
      </c>
      <c r="AD49" s="37">
        <f>IFERROR(VLOOKUP($A49,'CONCENTRADO DE CLAVES'!$G$10:$AU$732,AD$8,FALSE),"")</f>
        <v>729395.69000000006</v>
      </c>
      <c r="AE49" s="13">
        <f>IFERROR(VLOOKUP($A49,'CONCENTRADO DE CLAVES'!$G$10:$AU$732,AE$8,FALSE),"")</f>
        <v>809197.87</v>
      </c>
      <c r="AF49" s="13">
        <f>IFERROR(VLOOKUP($A49,'CONCENTRADO DE CLAVES'!$G$10:$AU$732,AF$8,FALSE),"")</f>
        <v>282199.24</v>
      </c>
      <c r="AG49" s="13">
        <f>IFERROR(VLOOKUP($A49,'CONCENTRADO DE CLAVES'!$G$10:$AU$732,AG$8,FALSE),"")</f>
        <v>297499.21999999997</v>
      </c>
      <c r="AH49" s="37">
        <f>IFERROR(VLOOKUP($A49,'CONCENTRADO DE CLAVES'!$G$10:$AU$732,AH$8,FALSE),"")</f>
        <v>1388896.3299999998</v>
      </c>
      <c r="AI49" s="13">
        <f>IFERROR(VLOOKUP($A49,'CONCENTRADO DE CLAVES'!$G$10:$AU$732,AI$8,FALSE),"")</f>
        <v>300219.21999999997</v>
      </c>
      <c r="AJ49" s="13">
        <f>IFERROR(VLOOKUP($A49,'CONCENTRADO DE CLAVES'!$G$10:$AU$732,AJ$8,FALSE),"")</f>
        <v>307699.20000000001</v>
      </c>
      <c r="AK49" s="13">
        <f>IFERROR(VLOOKUP($A49,'CONCENTRADO DE CLAVES'!$G$10:$AU$732,AK$8,FALSE),"")</f>
        <v>673780.56</v>
      </c>
      <c r="AL49" s="37">
        <f>IFERROR(VLOOKUP($A49,'CONCENTRADO DE CLAVES'!$G$10:$AU$732,AL$8,FALSE),"")</f>
        <v>1281698.98</v>
      </c>
      <c r="AM49" s="69">
        <f>IFERROR(VLOOKUP($A49,'CONCENTRADO DE CLAVES'!$G$10:$AU$732,AM$8,FALSE),"")</f>
        <v>3399990.9999999995</v>
      </c>
    </row>
    <row r="50" spans="1:39" s="16" customFormat="1" x14ac:dyDescent="0.25">
      <c r="A50" s="16">
        <v>41</v>
      </c>
      <c r="B50" s="16" t="str">
        <f>IFERROR(VLOOKUP($A50,'CONCENTRADO DE CLAVES'!$G$10:$AU$732,B$8,FALSE),"")</f>
        <v>21121</v>
      </c>
      <c r="C50" s="16" t="str">
        <f>IFERROR(VLOOKUP($A50,'CONCENTRADO DE CLAVES'!$G$10:$AU$732,C$8,FALSE),"")</f>
        <v>04</v>
      </c>
      <c r="D50" s="16" t="str">
        <f>IFERROR(VLOOKUP($A50,'CONCENTRADO DE CLAVES'!$G$10:$AU$732,D$8,FALSE),"")</f>
        <v>014</v>
      </c>
      <c r="E50" s="16" t="str">
        <f>IFERROR(VLOOKUP($A50,'CONCENTRADO DE CLAVES'!$G$10:$AU$732,E$8,FALSE),"")</f>
        <v>00155</v>
      </c>
      <c r="F50" s="16" t="str">
        <f>IFERROR(VLOOKUP($A50,'CONCENTRADO DE CLAVES'!$G$10:$AU$732,F$8,FALSE),"")</f>
        <v>2</v>
      </c>
      <c r="G50" s="16" t="str">
        <f>IFERROR(VLOOKUP($A50,'CONCENTRADO DE CLAVES'!$G$10:$AU$732,G$8,FALSE),"")</f>
        <v>5</v>
      </c>
      <c r="H50" s="16" t="str">
        <f>IFERROR(VLOOKUP($A50,'CONCENTRADO DE CLAVES'!$G$10:$AU$732,H$8,FALSE),"")</f>
        <v>5</v>
      </c>
      <c r="I50" s="16" t="str">
        <f>IFERROR(VLOOKUP($A50,'CONCENTRADO DE CLAVES'!$G$10:$AU$732,I$8,FALSE),"")</f>
        <v>3</v>
      </c>
      <c r="J50" s="16" t="str">
        <f>IFERROR(VLOOKUP($A50,'CONCENTRADO DE CLAVES'!$G$10:$AU$732,J$8,FALSE),"")</f>
        <v>3</v>
      </c>
      <c r="K50" s="16" t="str">
        <f>IFERROR(VLOOKUP($A50,'CONCENTRADO DE CLAVES'!$G$10:$AU$732,K$8,FALSE),"")</f>
        <v>E</v>
      </c>
      <c r="L50" s="16" t="str">
        <f>IFERROR(VLOOKUP($A50,'CONCENTRADO DE CLAVES'!$G$10:$AU$732,L$8,FALSE),"")</f>
        <v>152</v>
      </c>
      <c r="M50" s="16" t="str">
        <f>IFERROR(VLOOKUP($A50,'CONCENTRADO DE CLAVES'!$G$10:$AU$732,M$8,FALSE),"")</f>
        <v>01</v>
      </c>
      <c r="N50" s="16" t="str">
        <f>IFERROR(VLOOKUP($A50,'CONCENTRADO DE CLAVES'!$G$10:$AU$732,N$8,FALSE),"")</f>
        <v>4153</v>
      </c>
      <c r="O50" s="16" t="str">
        <f>IFERROR(VLOOKUP($A50,'CONCENTRADO DE CLAVES'!$G$10:$AU$732,O$8,FALSE),"")</f>
        <v>00</v>
      </c>
      <c r="P50" s="16" t="str">
        <f>IFERROR(VLOOKUP($A50,'CONCENTRADO DE CLAVES'!$G$10:$AU$732,P$8,FALSE),"")</f>
        <v>5</v>
      </c>
      <c r="Q50" s="16" t="str">
        <f>IFERROR(VLOOKUP($A50,'CONCENTRADO DE CLAVES'!$G$10:$AU$732,Q$8,FALSE),"")</f>
        <v>01215</v>
      </c>
      <c r="R50" s="16" t="str">
        <f>IFERROR(VLOOKUP($A50,'CONCENTRADO DE CLAVES'!$G$10:$AU$732,R$8,FALSE),"")</f>
        <v>1</v>
      </c>
      <c r="S50" s="16" t="str">
        <f>IFERROR(VLOOKUP($A50,'CONCENTRADO DE CLAVES'!$G$10:$AU$732,S$8,FALSE),"")</f>
        <v>20</v>
      </c>
      <c r="T50" s="16" t="str">
        <f>IFERROR(VLOOKUP($A50,'CONCENTRADO DE CLAVES'!$G$10:$AU$732,T$8,FALSE),"")</f>
        <v>150</v>
      </c>
      <c r="U50" s="98" t="str">
        <f>IFERROR(VLOOKUP($A50,'CONCENTRADO DE CLAVES'!$G$10:$AU$732,U$8,FALSE),"")</f>
        <v>21121040140015525533E15201415300501215120150</v>
      </c>
      <c r="V50" s="31" t="str">
        <f>IFERROR(VLOOKUP($A50,'CONCENTRADO DE CLAVES'!$G$10:$AU$732,V$8,FALSE),"")</f>
        <v>INEEJAD</v>
      </c>
      <c r="W50" s="13">
        <f>IFERROR(VLOOKUP($A50,'CONCENTRADO DE CLAVES'!$G$10:$AU$732,W$8,FALSE),"")</f>
        <v>0</v>
      </c>
      <c r="X50" s="13">
        <f>IFERROR(VLOOKUP($A50,'CONCENTRADO DE CLAVES'!$G$10:$AU$732,X$8,FALSE),"")</f>
        <v>651422.93999999994</v>
      </c>
      <c r="Y50" s="13">
        <f>IFERROR(VLOOKUP($A50,'CONCENTRADO DE CLAVES'!$G$10:$AU$732,Y$8,FALSE),"")</f>
        <v>803096.05</v>
      </c>
      <c r="Z50" s="37">
        <f>IFERROR(VLOOKUP($A50,'CONCENTRADO DE CLAVES'!$G$10:$AU$732,Z$8,FALSE),"")</f>
        <v>1454518.99</v>
      </c>
      <c r="AA50" s="13">
        <f>IFERROR(VLOOKUP($A50,'CONCENTRADO DE CLAVES'!$G$10:$AU$732,AA$8,FALSE),"")</f>
        <v>606319.31000000006</v>
      </c>
      <c r="AB50" s="13">
        <f>IFERROR(VLOOKUP($A50,'CONCENTRADO DE CLAVES'!$G$10:$AU$732,AB$8,FALSE),"")</f>
        <v>399946.82</v>
      </c>
      <c r="AC50" s="13">
        <f>IFERROR(VLOOKUP($A50,'CONCENTRADO DE CLAVES'!$G$10:$AU$732,AC$8,FALSE),"")</f>
        <v>895992.45</v>
      </c>
      <c r="AD50" s="37">
        <f>IFERROR(VLOOKUP($A50,'CONCENTRADO DE CLAVES'!$G$10:$AU$732,AD$8,FALSE),"")</f>
        <v>1902258.58</v>
      </c>
      <c r="AE50" s="13">
        <f>IFERROR(VLOOKUP($A50,'CONCENTRADO DE CLAVES'!$G$10:$AU$732,AE$8,FALSE),"")</f>
        <v>712829.32</v>
      </c>
      <c r="AF50" s="13">
        <f>IFERROR(VLOOKUP($A50,'CONCENTRADO DE CLAVES'!$G$10:$AU$732,AF$8,FALSE),"")</f>
        <v>361567.64</v>
      </c>
      <c r="AG50" s="13">
        <f>IFERROR(VLOOKUP($A50,'CONCENTRADO DE CLAVES'!$G$10:$AU$732,AG$8,FALSE),"")</f>
        <v>1113044.33</v>
      </c>
      <c r="AH50" s="37">
        <f>IFERROR(VLOOKUP($A50,'CONCENTRADO DE CLAVES'!$G$10:$AU$732,AH$8,FALSE),"")</f>
        <v>2187441.29</v>
      </c>
      <c r="AI50" s="13">
        <f>IFERROR(VLOOKUP($A50,'CONCENTRADO DE CLAVES'!$G$10:$AU$732,AI$8,FALSE),"")</f>
        <v>758347.33</v>
      </c>
      <c r="AJ50" s="13">
        <f>IFERROR(VLOOKUP($A50,'CONCENTRADO DE CLAVES'!$G$10:$AU$732,AJ$8,FALSE),"")</f>
        <v>1477241.6</v>
      </c>
      <c r="AK50" s="13">
        <f>IFERROR(VLOOKUP($A50,'CONCENTRADO DE CLAVES'!$G$10:$AU$732,AK$8,FALSE),"")</f>
        <v>808497.21</v>
      </c>
      <c r="AL50" s="37">
        <f>IFERROR(VLOOKUP($A50,'CONCENTRADO DE CLAVES'!$G$10:$AU$732,AL$8,FALSE),"")</f>
        <v>3044086.14</v>
      </c>
      <c r="AM50" s="69">
        <f>IFERROR(VLOOKUP($A50,'CONCENTRADO DE CLAVES'!$G$10:$AU$732,AM$8,FALSE),"")</f>
        <v>8588305</v>
      </c>
    </row>
    <row r="51" spans="1:39" s="16" customFormat="1" x14ac:dyDescent="0.25">
      <c r="A51" s="16">
        <v>42</v>
      </c>
      <c r="B51" s="16" t="str">
        <f>IFERROR(VLOOKUP($A51,'CONCENTRADO DE CLAVES'!$G$10:$AU$732,B$8,FALSE),"")</f>
        <v>21121</v>
      </c>
      <c r="C51" s="16" t="str">
        <f>IFERROR(VLOOKUP($A51,'CONCENTRADO DE CLAVES'!$G$10:$AU$732,C$8,FALSE),"")</f>
        <v>04</v>
      </c>
      <c r="D51" s="16" t="str">
        <f>IFERROR(VLOOKUP($A51,'CONCENTRADO DE CLAVES'!$G$10:$AU$732,D$8,FALSE),"")</f>
        <v>014</v>
      </c>
      <c r="E51" s="16" t="str">
        <f>IFERROR(VLOOKUP($A51,'CONCENTRADO DE CLAVES'!$G$10:$AU$732,E$8,FALSE),"")</f>
        <v>00155</v>
      </c>
      <c r="F51" s="16" t="str">
        <f>IFERROR(VLOOKUP($A51,'CONCENTRADO DE CLAVES'!$G$10:$AU$732,F$8,FALSE),"")</f>
        <v>2</v>
      </c>
      <c r="G51" s="16" t="str">
        <f>IFERROR(VLOOKUP($A51,'CONCENTRADO DE CLAVES'!$G$10:$AU$732,G$8,FALSE),"")</f>
        <v>5</v>
      </c>
      <c r="H51" s="16" t="str">
        <f>IFERROR(VLOOKUP($A51,'CONCENTRADO DE CLAVES'!$G$10:$AU$732,H$8,FALSE),"")</f>
        <v>5</v>
      </c>
      <c r="I51" s="16" t="str">
        <f>IFERROR(VLOOKUP($A51,'CONCENTRADO DE CLAVES'!$G$10:$AU$732,I$8,FALSE),"")</f>
        <v>3</v>
      </c>
      <c r="J51" s="16" t="str">
        <f>IFERROR(VLOOKUP($A51,'CONCENTRADO DE CLAVES'!$G$10:$AU$732,J$8,FALSE),"")</f>
        <v>3</v>
      </c>
      <c r="K51" s="16" t="str">
        <f>IFERROR(VLOOKUP($A51,'CONCENTRADO DE CLAVES'!$G$10:$AU$732,K$8,FALSE),"")</f>
        <v>E</v>
      </c>
      <c r="L51" s="16" t="str">
        <f>IFERROR(VLOOKUP($A51,'CONCENTRADO DE CLAVES'!$G$10:$AU$732,L$8,FALSE),"")</f>
        <v>152</v>
      </c>
      <c r="M51" s="16" t="str">
        <f>IFERROR(VLOOKUP($A51,'CONCENTRADO DE CLAVES'!$G$10:$AU$732,M$8,FALSE),"")</f>
        <v>01</v>
      </c>
      <c r="N51" s="16" t="str">
        <f>IFERROR(VLOOKUP($A51,'CONCENTRADO DE CLAVES'!$G$10:$AU$732,N$8,FALSE),"")</f>
        <v>4153</v>
      </c>
      <c r="O51" s="16" t="str">
        <f>IFERROR(VLOOKUP($A51,'CONCENTRADO DE CLAVES'!$G$10:$AU$732,O$8,FALSE),"")</f>
        <v>00</v>
      </c>
      <c r="P51" s="16" t="str">
        <f>IFERROR(VLOOKUP($A51,'CONCENTRADO DE CLAVES'!$G$10:$AU$732,P$8,FALSE),"")</f>
        <v>1</v>
      </c>
      <c r="Q51" s="16" t="str">
        <f>IFERROR(VLOOKUP($A51,'CONCENTRADO DE CLAVES'!$G$10:$AU$732,Q$8,FALSE),"")</f>
        <v>00100</v>
      </c>
      <c r="R51" s="16" t="str">
        <f>IFERROR(VLOOKUP($A51,'CONCENTRADO DE CLAVES'!$G$10:$AU$732,R$8,FALSE),"")</f>
        <v>1</v>
      </c>
      <c r="S51" s="16" t="str">
        <f>IFERROR(VLOOKUP($A51,'CONCENTRADO DE CLAVES'!$G$10:$AU$732,S$8,FALSE),"")</f>
        <v>20</v>
      </c>
      <c r="T51" s="16" t="str">
        <f>IFERROR(VLOOKUP($A51,'CONCENTRADO DE CLAVES'!$G$10:$AU$732,T$8,FALSE),"")</f>
        <v>150</v>
      </c>
      <c r="U51" s="98" t="str">
        <f>IFERROR(VLOOKUP($A51,'CONCENTRADO DE CLAVES'!$G$10:$AU$732,U$8,FALSE),"")</f>
        <v>21121040140015525533E15201415300100100120150</v>
      </c>
      <c r="V51" s="31" t="str">
        <f>IFERROR(VLOOKUP($A51,'CONCENTRADO DE CLAVES'!$G$10:$AU$732,V$8,FALSE),"")</f>
        <v>INEEJAD</v>
      </c>
      <c r="W51" s="13">
        <f>IFERROR(VLOOKUP($A51,'CONCENTRADO DE CLAVES'!$G$10:$AU$732,W$8,FALSE),"")</f>
        <v>0</v>
      </c>
      <c r="X51" s="13">
        <f>IFERROR(VLOOKUP($A51,'CONCENTRADO DE CLAVES'!$G$10:$AU$732,X$8,FALSE),"")</f>
        <v>0</v>
      </c>
      <c r="Y51" s="13">
        <f>IFERROR(VLOOKUP($A51,'CONCENTRADO DE CLAVES'!$G$10:$AU$732,Y$8,FALSE),"")</f>
        <v>0</v>
      </c>
      <c r="Z51" s="37">
        <f>IFERROR(VLOOKUP($A51,'CONCENTRADO DE CLAVES'!$G$10:$AU$732,Z$8,FALSE),"")</f>
        <v>0</v>
      </c>
      <c r="AA51" s="13">
        <f>IFERROR(VLOOKUP($A51,'CONCENTRADO DE CLAVES'!$G$10:$AU$732,AA$8,FALSE),"")</f>
        <v>170437.16</v>
      </c>
      <c r="AB51" s="13">
        <f>IFERROR(VLOOKUP($A51,'CONCENTRADO DE CLAVES'!$G$10:$AU$732,AB$8,FALSE),"")</f>
        <v>276759.28000000003</v>
      </c>
      <c r="AC51" s="13">
        <f>IFERROR(VLOOKUP($A51,'CONCENTRADO DE CLAVES'!$G$10:$AU$732,AC$8,FALSE),"")</f>
        <v>282199.25</v>
      </c>
      <c r="AD51" s="37">
        <f>IFERROR(VLOOKUP($A51,'CONCENTRADO DE CLAVES'!$G$10:$AU$732,AD$8,FALSE),"")</f>
        <v>729395.69000000006</v>
      </c>
      <c r="AE51" s="13">
        <f>IFERROR(VLOOKUP($A51,'CONCENTRADO DE CLAVES'!$G$10:$AU$732,AE$8,FALSE),"")</f>
        <v>809197.87</v>
      </c>
      <c r="AF51" s="13">
        <f>IFERROR(VLOOKUP($A51,'CONCENTRADO DE CLAVES'!$G$10:$AU$732,AF$8,FALSE),"")</f>
        <v>282199.26</v>
      </c>
      <c r="AG51" s="13">
        <f>IFERROR(VLOOKUP($A51,'CONCENTRADO DE CLAVES'!$G$10:$AU$732,AG$8,FALSE),"")</f>
        <v>297499.2</v>
      </c>
      <c r="AH51" s="37">
        <f>IFERROR(VLOOKUP($A51,'CONCENTRADO DE CLAVES'!$G$10:$AU$732,AH$8,FALSE),"")</f>
        <v>1388896.3299999998</v>
      </c>
      <c r="AI51" s="13">
        <f>IFERROR(VLOOKUP($A51,'CONCENTRADO DE CLAVES'!$G$10:$AU$732,AI$8,FALSE),"")</f>
        <v>300219.21999999997</v>
      </c>
      <c r="AJ51" s="13">
        <f>IFERROR(VLOOKUP($A51,'CONCENTRADO DE CLAVES'!$G$10:$AU$732,AJ$8,FALSE),"")</f>
        <v>307699.20000000001</v>
      </c>
      <c r="AK51" s="13">
        <f>IFERROR(VLOOKUP($A51,'CONCENTRADO DE CLAVES'!$G$10:$AU$732,AK$8,FALSE),"")</f>
        <v>673780.46</v>
      </c>
      <c r="AL51" s="37">
        <f>IFERROR(VLOOKUP($A51,'CONCENTRADO DE CLAVES'!$G$10:$AU$732,AL$8,FALSE),"")</f>
        <v>1281698.8799999999</v>
      </c>
      <c r="AM51" s="69">
        <f>IFERROR(VLOOKUP($A51,'CONCENTRADO DE CLAVES'!$G$10:$AU$732,AM$8,FALSE),"")</f>
        <v>3399990.9</v>
      </c>
    </row>
    <row r="52" spans="1:39" s="16" customFormat="1" x14ac:dyDescent="0.25">
      <c r="A52" s="16">
        <v>43</v>
      </c>
      <c r="B52" s="16" t="str">
        <f>IFERROR(VLOOKUP($A52,'CONCENTRADO DE CLAVES'!$G$10:$AU$732,B$8,FALSE),"")</f>
        <v>21121</v>
      </c>
      <c r="C52" s="16" t="str">
        <f>IFERROR(VLOOKUP($A52,'CONCENTRADO DE CLAVES'!$G$10:$AU$732,C$8,FALSE),"")</f>
        <v>04</v>
      </c>
      <c r="D52" s="16" t="str">
        <f>IFERROR(VLOOKUP($A52,'CONCENTRADO DE CLAVES'!$G$10:$AU$732,D$8,FALSE),"")</f>
        <v>015</v>
      </c>
      <c r="E52" s="16" t="str">
        <f>IFERROR(VLOOKUP($A52,'CONCENTRADO DE CLAVES'!$G$10:$AU$732,E$8,FALSE),"")</f>
        <v>00156</v>
      </c>
      <c r="F52" s="16" t="str">
        <f>IFERROR(VLOOKUP($A52,'CONCENTRADO DE CLAVES'!$G$10:$AU$732,F$8,FALSE),"")</f>
        <v>2</v>
      </c>
      <c r="G52" s="16" t="str">
        <f>IFERROR(VLOOKUP($A52,'CONCENTRADO DE CLAVES'!$G$10:$AU$732,G$8,FALSE),"")</f>
        <v>5</v>
      </c>
      <c r="H52" s="16" t="str">
        <f>IFERROR(VLOOKUP($A52,'CONCENTRADO DE CLAVES'!$G$10:$AU$732,H$8,FALSE),"")</f>
        <v>6</v>
      </c>
      <c r="I52" s="16" t="str">
        <f>IFERROR(VLOOKUP($A52,'CONCENTRADO DE CLAVES'!$G$10:$AU$732,I$8,FALSE),"")</f>
        <v>3</v>
      </c>
      <c r="J52" s="16" t="str">
        <f>IFERROR(VLOOKUP($A52,'CONCENTRADO DE CLAVES'!$G$10:$AU$732,J$8,FALSE),"")</f>
        <v>3</v>
      </c>
      <c r="K52" s="16" t="str">
        <f>IFERROR(VLOOKUP($A52,'CONCENTRADO DE CLAVES'!$G$10:$AU$732,K$8,FALSE),"")</f>
        <v>M</v>
      </c>
      <c r="L52" s="16" t="str">
        <f>IFERROR(VLOOKUP($A52,'CONCENTRADO DE CLAVES'!$G$10:$AU$732,L$8,FALSE),"")</f>
        <v>211</v>
      </c>
      <c r="M52" s="16" t="str">
        <f>IFERROR(VLOOKUP($A52,'CONCENTRADO DE CLAVES'!$G$10:$AU$732,M$8,FALSE),"")</f>
        <v>01</v>
      </c>
      <c r="N52" s="16" t="str">
        <f>IFERROR(VLOOKUP($A52,'CONCENTRADO DE CLAVES'!$G$10:$AU$732,N$8,FALSE),"")</f>
        <v>4153</v>
      </c>
      <c r="O52" s="16" t="str">
        <f>IFERROR(VLOOKUP($A52,'CONCENTRADO DE CLAVES'!$G$10:$AU$732,O$8,FALSE),"")</f>
        <v>00</v>
      </c>
      <c r="P52" s="16" t="str">
        <f>IFERROR(VLOOKUP($A52,'CONCENTRADO DE CLAVES'!$G$10:$AU$732,P$8,FALSE),"")</f>
        <v>1</v>
      </c>
      <c r="Q52" s="16" t="str">
        <f>IFERROR(VLOOKUP($A52,'CONCENTRADO DE CLAVES'!$G$10:$AU$732,Q$8,FALSE),"")</f>
        <v>00100</v>
      </c>
      <c r="R52" s="16" t="str">
        <f>IFERROR(VLOOKUP($A52,'CONCENTRADO DE CLAVES'!$G$10:$AU$732,R$8,FALSE),"")</f>
        <v>1</v>
      </c>
      <c r="S52" s="16" t="str">
        <f>IFERROR(VLOOKUP($A52,'CONCENTRADO DE CLAVES'!$G$10:$AU$732,S$8,FALSE),"")</f>
        <v>12</v>
      </c>
      <c r="T52" s="16" t="str">
        <f>IFERROR(VLOOKUP($A52,'CONCENTRADO DE CLAVES'!$G$10:$AU$732,T$8,FALSE),"")</f>
        <v>039</v>
      </c>
      <c r="U52" s="98" t="str">
        <f>IFERROR(VLOOKUP($A52,'CONCENTRADO DE CLAVES'!$G$10:$AU$732,U$8,FALSE),"")</f>
        <v>21121040150015625633M21101415300100100112039</v>
      </c>
      <c r="V52" s="31" t="str">
        <f>IFERROR(VLOOKUP($A52,'CONCENTRADO DE CLAVES'!$G$10:$AU$732,V$8,FALSE),"")</f>
        <v>INFEJAL</v>
      </c>
      <c r="W52" s="13">
        <f>IFERROR(VLOOKUP($A52,'CONCENTRADO DE CLAVES'!$G$10:$AU$732,W$8,FALSE),"")</f>
        <v>0</v>
      </c>
      <c r="X52" s="13">
        <f>IFERROR(VLOOKUP($A52,'CONCENTRADO DE CLAVES'!$G$10:$AU$732,X$8,FALSE),"")</f>
        <v>0</v>
      </c>
      <c r="Y52" s="13">
        <f>IFERROR(VLOOKUP($A52,'CONCENTRADO DE CLAVES'!$G$10:$AU$732,Y$8,FALSE),"")</f>
        <v>0</v>
      </c>
      <c r="Z52" s="37">
        <f>IFERROR(VLOOKUP($A52,'CONCENTRADO DE CLAVES'!$G$10:$AU$732,Z$8,FALSE),"")</f>
        <v>0</v>
      </c>
      <c r="AA52" s="13">
        <f>IFERROR(VLOOKUP($A52,'CONCENTRADO DE CLAVES'!$G$10:$AU$732,AA$8,FALSE),"")</f>
        <v>311831.02</v>
      </c>
      <c r="AB52" s="13">
        <f>IFERROR(VLOOKUP($A52,'CONCENTRADO DE CLAVES'!$G$10:$AU$732,AB$8,FALSE),"")</f>
        <v>318882.44</v>
      </c>
      <c r="AC52" s="13">
        <f>IFERROR(VLOOKUP($A52,'CONCENTRADO DE CLAVES'!$G$10:$AU$732,AC$8,FALSE),"")</f>
        <v>0</v>
      </c>
      <c r="AD52" s="37">
        <f>IFERROR(VLOOKUP($A52,'CONCENTRADO DE CLAVES'!$G$10:$AU$732,AD$8,FALSE),"")</f>
        <v>630713.46</v>
      </c>
      <c r="AE52" s="13">
        <f>IFERROR(VLOOKUP($A52,'CONCENTRADO DE CLAVES'!$G$10:$AU$732,AE$8,FALSE),"")</f>
        <v>1551320.14</v>
      </c>
      <c r="AF52" s="13">
        <f>IFERROR(VLOOKUP($A52,'CONCENTRADO DE CLAVES'!$G$10:$AU$732,AF$8,FALSE),"")</f>
        <v>329851.40000000002</v>
      </c>
      <c r="AG52" s="13">
        <f>IFERROR(VLOOKUP($A52,'CONCENTRADO DE CLAVES'!$G$10:$AU$732,AG$8,FALSE),"")</f>
        <v>342779.06</v>
      </c>
      <c r="AH52" s="37">
        <f>IFERROR(VLOOKUP($A52,'CONCENTRADO DE CLAVES'!$G$10:$AU$732,AH$8,FALSE),"")</f>
        <v>2223950.6</v>
      </c>
      <c r="AI52" s="13">
        <f>IFERROR(VLOOKUP($A52,'CONCENTRADO DE CLAVES'!$G$10:$AU$732,AI$8,FALSE),"")</f>
        <v>345913.04</v>
      </c>
      <c r="AJ52" s="13">
        <f>IFERROR(VLOOKUP($A52,'CONCENTRADO DE CLAVES'!$G$10:$AU$732,AJ$8,FALSE),"")</f>
        <v>354531.48</v>
      </c>
      <c r="AK52" s="13">
        <f>IFERROR(VLOOKUP($A52,'CONCENTRADO DE CLAVES'!$G$10:$AU$732,AK$8,FALSE),"")</f>
        <v>0</v>
      </c>
      <c r="AL52" s="37">
        <f>IFERROR(VLOOKUP($A52,'CONCENTRADO DE CLAVES'!$G$10:$AU$732,AL$8,FALSE),"")</f>
        <v>700444.52</v>
      </c>
      <c r="AM52" s="69">
        <f>IFERROR(VLOOKUP($A52,'CONCENTRADO DE CLAVES'!$G$10:$AU$732,AM$8,FALSE),"")</f>
        <v>3555108.58</v>
      </c>
    </row>
    <row r="53" spans="1:39" s="16" customFormat="1" x14ac:dyDescent="0.25">
      <c r="A53" s="16">
        <v>44</v>
      </c>
      <c r="B53" s="16">
        <f>IFERROR(VLOOKUP($A53,'CONCENTRADO DE CLAVES'!$G$10:$AU$732,B$8,FALSE),"")</f>
        <v>21121</v>
      </c>
      <c r="C53" s="16">
        <f>IFERROR(VLOOKUP($A53,'CONCENTRADO DE CLAVES'!$G$10:$AU$732,C$8,FALSE),"")</f>
        <v>4</v>
      </c>
      <c r="D53" s="16">
        <f>IFERROR(VLOOKUP($A53,'CONCENTRADO DE CLAVES'!$G$10:$AU$732,D$8,FALSE),"")</f>
        <v>13</v>
      </c>
      <c r="E53" s="16">
        <f>IFERROR(VLOOKUP($A53,'CONCENTRADO DE CLAVES'!$G$10:$AU$732,E$8,FALSE),"")</f>
        <v>154</v>
      </c>
      <c r="F53" s="16">
        <f>IFERROR(VLOOKUP($A53,'CONCENTRADO DE CLAVES'!$G$10:$AU$732,F$8,FALSE),"")</f>
        <v>2</v>
      </c>
      <c r="G53" s="16">
        <f>IFERROR(VLOOKUP($A53,'CONCENTRADO DE CLAVES'!$G$10:$AU$732,G$8,FALSE),"")</f>
        <v>5</v>
      </c>
      <c r="H53" s="16">
        <f>IFERROR(VLOOKUP($A53,'CONCENTRADO DE CLAVES'!$G$10:$AU$732,H$8,FALSE),"")</f>
        <v>2</v>
      </c>
      <c r="I53" s="16">
        <f>IFERROR(VLOOKUP($A53,'CONCENTRADO DE CLAVES'!$G$10:$AU$732,I$8,FALSE),"")</f>
        <v>3</v>
      </c>
      <c r="J53" s="16">
        <f>IFERROR(VLOOKUP($A53,'CONCENTRADO DE CLAVES'!$G$10:$AU$732,J$8,FALSE),"")</f>
        <v>3</v>
      </c>
      <c r="K53" s="16" t="str">
        <f>IFERROR(VLOOKUP($A53,'CONCENTRADO DE CLAVES'!$G$10:$AU$732,K$8,FALSE),"")</f>
        <v>E</v>
      </c>
      <c r="L53" s="16">
        <f>IFERROR(VLOOKUP($A53,'CONCENTRADO DE CLAVES'!$G$10:$AU$732,L$8,FALSE),"")</f>
        <v>151</v>
      </c>
      <c r="M53" s="16">
        <f>IFERROR(VLOOKUP($A53,'CONCENTRADO DE CLAVES'!$G$10:$AU$732,M$8,FALSE),"")</f>
        <v>1</v>
      </c>
      <c r="N53" s="16">
        <f>IFERROR(VLOOKUP($A53,'CONCENTRADO DE CLAVES'!$G$10:$AU$732,N$8,FALSE),"")</f>
        <v>4153</v>
      </c>
      <c r="O53" s="16">
        <f>IFERROR(VLOOKUP($A53,'CONCENTRADO DE CLAVES'!$G$10:$AU$732,O$8,FALSE),"")</f>
        <v>0</v>
      </c>
      <c r="P53" s="16">
        <f>IFERROR(VLOOKUP($A53,'CONCENTRADO DE CLAVES'!$G$10:$AU$732,P$8,FALSE),"")</f>
        <v>1</v>
      </c>
      <c r="Q53" s="16">
        <f>IFERROR(VLOOKUP($A53,'CONCENTRADO DE CLAVES'!$G$10:$AU$732,Q$8,FALSE),"")</f>
        <v>100</v>
      </c>
      <c r="R53" s="16">
        <f>IFERROR(VLOOKUP($A53,'CONCENTRADO DE CLAVES'!$G$10:$AU$732,R$8,FALSE),"")</f>
        <v>1</v>
      </c>
      <c r="S53" s="16">
        <f>IFERROR(VLOOKUP($A53,'CONCENTRADO DE CLAVES'!$G$10:$AU$732,S$8,FALSE),"")</f>
        <v>20</v>
      </c>
      <c r="T53" s="16">
        <f>IFERROR(VLOOKUP($A53,'CONCENTRADO DE CLAVES'!$G$10:$AU$732,T$8,FALSE),"")</f>
        <v>150</v>
      </c>
      <c r="U53" s="98" t="str">
        <f>IFERROR(VLOOKUP($A53,'CONCENTRADO DE CLAVES'!$G$10:$AU$732,U$8,FALSE),"")</f>
        <v>21121040130015425233E15101415300100100120150</v>
      </c>
      <c r="V53" s="31" t="str">
        <f>IFERROR(VLOOKUP($A53,'CONCENTRADO DE CLAVES'!$G$10:$AU$732,V$8,FALSE),"")</f>
        <v>IDEFT</v>
      </c>
      <c r="W53" s="13">
        <f>IFERROR(VLOOKUP($A53,'CONCENTRADO DE CLAVES'!$G$10:$AU$732,W$8,FALSE),"")</f>
        <v>0</v>
      </c>
      <c r="X53" s="13">
        <f>IFERROR(VLOOKUP($A53,'CONCENTRADO DE CLAVES'!$G$10:$AU$732,X$8,FALSE),"")</f>
        <v>0</v>
      </c>
      <c r="Y53" s="13">
        <f>IFERROR(VLOOKUP($A53,'CONCENTRADO DE CLAVES'!$G$10:$AU$732,Y$8,FALSE),"")</f>
        <v>0</v>
      </c>
      <c r="Z53" s="37">
        <f>IFERROR(VLOOKUP($A53,'CONCENTRADO DE CLAVES'!$G$10:$AU$732,Z$8,FALSE),"")</f>
        <v>0</v>
      </c>
      <c r="AA53" s="13">
        <f>IFERROR(VLOOKUP($A53,'CONCENTRADO DE CLAVES'!$G$10:$AU$732,AA$8,FALSE),"")</f>
        <v>0</v>
      </c>
      <c r="AB53" s="13">
        <f>IFERROR(VLOOKUP($A53,'CONCENTRADO DE CLAVES'!$G$10:$AU$732,AB$8,FALSE),"")</f>
        <v>0</v>
      </c>
      <c r="AC53" s="13">
        <f>IFERROR(VLOOKUP($A53,'CONCENTRADO DE CLAVES'!$G$10:$AU$732,AC$8,FALSE),"")</f>
        <v>252882.29</v>
      </c>
      <c r="AD53" s="37">
        <f>IFERROR(VLOOKUP($A53,'CONCENTRADO DE CLAVES'!$G$10:$AU$732,AD$8,FALSE),"")</f>
        <v>252882.29</v>
      </c>
      <c r="AE53" s="13">
        <f>IFERROR(VLOOKUP($A53,'CONCENTRADO DE CLAVES'!$G$10:$AU$732,AE$8,FALSE),"")</f>
        <v>129977.81</v>
      </c>
      <c r="AF53" s="13">
        <f>IFERROR(VLOOKUP($A53,'CONCENTRADO DE CLAVES'!$G$10:$AU$732,AF$8,FALSE),"")</f>
        <v>537600.09</v>
      </c>
      <c r="AG53" s="13">
        <f>IFERROR(VLOOKUP($A53,'CONCENTRADO DE CLAVES'!$G$10:$AU$732,AG$8,FALSE),"")</f>
        <v>130607</v>
      </c>
      <c r="AH53" s="37">
        <f>IFERROR(VLOOKUP($A53,'CONCENTRADO DE CLAVES'!$G$10:$AU$732,AH$8,FALSE),"")</f>
        <v>798184.89999999991</v>
      </c>
      <c r="AI53" s="13">
        <f>IFERROR(VLOOKUP($A53,'CONCENTRADO DE CLAVES'!$G$10:$AU$732,AI$8,FALSE),"")</f>
        <v>61472</v>
      </c>
      <c r="AJ53" s="13">
        <f>IFERROR(VLOOKUP($A53,'CONCENTRADO DE CLAVES'!$G$10:$AU$732,AJ$8,FALSE),"")</f>
        <v>200000</v>
      </c>
      <c r="AK53" s="13">
        <f>IFERROR(VLOOKUP($A53,'CONCENTRADO DE CLAVES'!$G$10:$AU$732,AK$8,FALSE),"")</f>
        <v>0</v>
      </c>
      <c r="AL53" s="37">
        <f>IFERROR(VLOOKUP($A53,'CONCENTRADO DE CLAVES'!$G$10:$AU$732,AL$8,FALSE),"")</f>
        <v>261472</v>
      </c>
      <c r="AM53" s="69">
        <f>IFERROR(VLOOKUP($A53,'CONCENTRADO DE CLAVES'!$G$10:$AU$732,AM$8,FALSE),"")</f>
        <v>1312539.19</v>
      </c>
    </row>
    <row r="54" spans="1:39" s="16" customFormat="1" x14ac:dyDescent="0.25">
      <c r="A54" s="16">
        <v>45</v>
      </c>
      <c r="B54" s="16">
        <f>IFERROR(VLOOKUP($A54,'CONCENTRADO DE CLAVES'!$G$10:$AU$732,B$8,FALSE),"")</f>
        <v>21121</v>
      </c>
      <c r="C54" s="16">
        <f>IFERROR(VLOOKUP($A54,'CONCENTRADO DE CLAVES'!$G$10:$AU$732,C$8,FALSE),"")</f>
        <v>4</v>
      </c>
      <c r="D54" s="16">
        <f>IFERROR(VLOOKUP($A54,'CONCENTRADO DE CLAVES'!$G$10:$AU$732,D$8,FALSE),"")</f>
        <v>13</v>
      </c>
      <c r="E54" s="16">
        <f>IFERROR(VLOOKUP($A54,'CONCENTRADO DE CLAVES'!$G$10:$AU$732,E$8,FALSE),"")</f>
        <v>154</v>
      </c>
      <c r="F54" s="16">
        <f>IFERROR(VLOOKUP($A54,'CONCENTRADO DE CLAVES'!$G$10:$AU$732,F$8,FALSE),"")</f>
        <v>2</v>
      </c>
      <c r="G54" s="16">
        <f>IFERROR(VLOOKUP($A54,'CONCENTRADO DE CLAVES'!$G$10:$AU$732,G$8,FALSE),"")</f>
        <v>5</v>
      </c>
      <c r="H54" s="16">
        <f>IFERROR(VLOOKUP($A54,'CONCENTRADO DE CLAVES'!$G$10:$AU$732,H$8,FALSE),"")</f>
        <v>2</v>
      </c>
      <c r="I54" s="16">
        <f>IFERROR(VLOOKUP($A54,'CONCENTRADO DE CLAVES'!$G$10:$AU$732,I$8,FALSE),"")</f>
        <v>3</v>
      </c>
      <c r="J54" s="16">
        <f>IFERROR(VLOOKUP($A54,'CONCENTRADO DE CLAVES'!$G$10:$AU$732,J$8,FALSE),"")</f>
        <v>3</v>
      </c>
      <c r="K54" s="16" t="str">
        <f>IFERROR(VLOOKUP($A54,'CONCENTRADO DE CLAVES'!$G$10:$AU$732,K$8,FALSE),"")</f>
        <v>E</v>
      </c>
      <c r="L54" s="16">
        <f>IFERROR(VLOOKUP($A54,'CONCENTRADO DE CLAVES'!$G$10:$AU$732,L$8,FALSE),"")</f>
        <v>151</v>
      </c>
      <c r="M54" s="16">
        <f>IFERROR(VLOOKUP($A54,'CONCENTRADO DE CLAVES'!$G$10:$AU$732,M$8,FALSE),"")</f>
        <v>1</v>
      </c>
      <c r="N54" s="16">
        <f>IFERROR(VLOOKUP($A54,'CONCENTRADO DE CLAVES'!$G$10:$AU$732,N$8,FALSE),"")</f>
        <v>4153</v>
      </c>
      <c r="O54" s="16">
        <f>IFERROR(VLOOKUP($A54,'CONCENTRADO DE CLAVES'!$G$10:$AU$732,O$8,FALSE),"")</f>
        <v>1</v>
      </c>
      <c r="P54" s="16">
        <f>IFERROR(VLOOKUP($A54,'CONCENTRADO DE CLAVES'!$G$10:$AU$732,P$8,FALSE),"")</f>
        <v>5</v>
      </c>
      <c r="Q54" s="16">
        <f>IFERROR(VLOOKUP($A54,'CONCENTRADO DE CLAVES'!$G$10:$AU$732,Q$8,FALSE),"")</f>
        <v>5615</v>
      </c>
      <c r="R54" s="16">
        <f>IFERROR(VLOOKUP($A54,'CONCENTRADO DE CLAVES'!$G$10:$AU$732,R$8,FALSE),"")</f>
        <v>1</v>
      </c>
      <c r="S54" s="16">
        <f>IFERROR(VLOOKUP($A54,'CONCENTRADO DE CLAVES'!$G$10:$AU$732,S$8,FALSE),"")</f>
        <v>20</v>
      </c>
      <c r="T54" s="16">
        <f>IFERROR(VLOOKUP($A54,'CONCENTRADO DE CLAVES'!$G$10:$AU$732,T$8,FALSE),"")</f>
        <v>150</v>
      </c>
      <c r="U54" s="98" t="str">
        <f>IFERROR(VLOOKUP($A54,'CONCENTRADO DE CLAVES'!$G$10:$AU$732,U$8,FALSE),"")</f>
        <v>21121040130015425233E15101415301505615120150</v>
      </c>
      <c r="V54" s="31" t="str">
        <f>IFERROR(VLOOKUP($A54,'CONCENTRADO DE CLAVES'!$G$10:$AU$732,V$8,FALSE),"")</f>
        <v>IDEFT</v>
      </c>
      <c r="W54" s="13">
        <f>IFERROR(VLOOKUP($A54,'CONCENTRADO DE CLAVES'!$G$10:$AU$732,W$8,FALSE),"")</f>
        <v>0</v>
      </c>
      <c r="X54" s="13">
        <f>IFERROR(VLOOKUP($A54,'CONCENTRADO DE CLAVES'!$G$10:$AU$732,X$8,FALSE),"")</f>
        <v>0</v>
      </c>
      <c r="Y54" s="13">
        <f>IFERROR(VLOOKUP($A54,'CONCENTRADO DE CLAVES'!$G$10:$AU$732,Y$8,FALSE),"")</f>
        <v>0</v>
      </c>
      <c r="Z54" s="37">
        <f>IFERROR(VLOOKUP($A54,'CONCENTRADO DE CLAVES'!$G$10:$AU$732,Z$8,FALSE),"")</f>
        <v>0</v>
      </c>
      <c r="AA54" s="13">
        <f>IFERROR(VLOOKUP($A54,'CONCENTRADO DE CLAVES'!$G$10:$AU$732,AA$8,FALSE),"")</f>
        <v>0</v>
      </c>
      <c r="AB54" s="13">
        <f>IFERROR(VLOOKUP($A54,'CONCENTRADO DE CLAVES'!$G$10:$AU$732,AB$8,FALSE),"")</f>
        <v>114879.7</v>
      </c>
      <c r="AC54" s="13">
        <f>IFERROR(VLOOKUP($A54,'CONCENTRADO DE CLAVES'!$G$10:$AU$732,AC$8,FALSE),"")</f>
        <v>0</v>
      </c>
      <c r="AD54" s="37">
        <f>IFERROR(VLOOKUP($A54,'CONCENTRADO DE CLAVES'!$G$10:$AU$732,AD$8,FALSE),"")</f>
        <v>114879.7</v>
      </c>
      <c r="AE54" s="13">
        <f>IFERROR(VLOOKUP($A54,'CONCENTRADO DE CLAVES'!$G$10:$AU$732,AE$8,FALSE),"")</f>
        <v>0</v>
      </c>
      <c r="AF54" s="13">
        <f>IFERROR(VLOOKUP($A54,'CONCENTRADO DE CLAVES'!$G$10:$AU$732,AF$8,FALSE),"")</f>
        <v>0</v>
      </c>
      <c r="AG54" s="13">
        <f>IFERROR(VLOOKUP($A54,'CONCENTRADO DE CLAVES'!$G$10:$AU$732,AG$8,FALSE),"")</f>
        <v>0</v>
      </c>
      <c r="AH54" s="37">
        <f>IFERROR(VLOOKUP($A54,'CONCENTRADO DE CLAVES'!$G$10:$AU$732,AH$8,FALSE),"")</f>
        <v>0</v>
      </c>
      <c r="AI54" s="13">
        <f>IFERROR(VLOOKUP($A54,'CONCENTRADO DE CLAVES'!$G$10:$AU$732,AI$8,FALSE),"")</f>
        <v>0</v>
      </c>
      <c r="AJ54" s="13">
        <f>IFERROR(VLOOKUP($A54,'CONCENTRADO DE CLAVES'!$G$10:$AU$732,AJ$8,FALSE),"")</f>
        <v>0</v>
      </c>
      <c r="AK54" s="13">
        <f>IFERROR(VLOOKUP($A54,'CONCENTRADO DE CLAVES'!$G$10:$AU$732,AK$8,FALSE),"")</f>
        <v>0</v>
      </c>
      <c r="AL54" s="37">
        <f>IFERROR(VLOOKUP($A54,'CONCENTRADO DE CLAVES'!$G$10:$AU$732,AL$8,FALSE),"")</f>
        <v>0</v>
      </c>
      <c r="AM54" s="69">
        <f>IFERROR(VLOOKUP($A54,'CONCENTRADO DE CLAVES'!$G$10:$AU$732,AM$8,FALSE),"")</f>
        <v>114879.7</v>
      </c>
    </row>
    <row r="55" spans="1:39" s="16" customFormat="1" x14ac:dyDescent="0.25">
      <c r="A55" s="16">
        <v>46</v>
      </c>
      <c r="B55" s="16">
        <f>IFERROR(VLOOKUP($A55,'CONCENTRADO DE CLAVES'!$G$10:$AU$732,B$8,FALSE),"")</f>
        <v>21121</v>
      </c>
      <c r="C55" s="16">
        <f>IFERROR(VLOOKUP($A55,'CONCENTRADO DE CLAVES'!$G$10:$AU$732,C$8,FALSE),"")</f>
        <v>4</v>
      </c>
      <c r="D55" s="16">
        <f>IFERROR(VLOOKUP($A55,'CONCENTRADO DE CLAVES'!$G$10:$AU$732,D$8,FALSE),"")</f>
        <v>9</v>
      </c>
      <c r="E55" s="16">
        <f>IFERROR(VLOOKUP($A55,'CONCENTRADO DE CLAVES'!$G$10:$AU$732,E$8,FALSE),"")</f>
        <v>150</v>
      </c>
      <c r="F55" s="16">
        <f>IFERROR(VLOOKUP($A55,'CONCENTRADO DE CLAVES'!$G$10:$AU$732,F$8,FALSE),"")</f>
        <v>2</v>
      </c>
      <c r="G55" s="16">
        <f>IFERROR(VLOOKUP($A55,'CONCENTRADO DE CLAVES'!$G$10:$AU$732,G$8,FALSE),"")</f>
        <v>5</v>
      </c>
      <c r="H55" s="16">
        <f>IFERROR(VLOOKUP($A55,'CONCENTRADO DE CLAVES'!$G$10:$AU$732,H$8,FALSE),"")</f>
        <v>2</v>
      </c>
      <c r="I55" s="16">
        <f>IFERROR(VLOOKUP($A55,'CONCENTRADO DE CLAVES'!$G$10:$AU$732,I$8,FALSE),"")</f>
        <v>3</v>
      </c>
      <c r="J55" s="16">
        <f>IFERROR(VLOOKUP($A55,'CONCENTRADO DE CLAVES'!$G$10:$AU$732,J$8,FALSE),"")</f>
        <v>3</v>
      </c>
      <c r="K55" s="16" t="str">
        <f>IFERROR(VLOOKUP($A55,'CONCENTRADO DE CLAVES'!$G$10:$AU$732,K$8,FALSE),"")</f>
        <v>E</v>
      </c>
      <c r="L55" s="16">
        <f>IFERROR(VLOOKUP($A55,'CONCENTRADO DE CLAVES'!$G$10:$AU$732,L$8,FALSE),"")</f>
        <v>148</v>
      </c>
      <c r="M55" s="16">
        <f>IFERROR(VLOOKUP($A55,'CONCENTRADO DE CLAVES'!$G$10:$AU$732,M$8,FALSE),"")</f>
        <v>2</v>
      </c>
      <c r="N55" s="16">
        <f>IFERROR(VLOOKUP($A55,'CONCENTRADO DE CLAVES'!$G$10:$AU$732,N$8,FALSE),"")</f>
        <v>4153</v>
      </c>
      <c r="O55" s="16">
        <f>IFERROR(VLOOKUP($A55,'CONCENTRADO DE CLAVES'!$G$10:$AU$732,O$8,FALSE),"")</f>
        <v>0</v>
      </c>
      <c r="P55" s="16">
        <f>IFERROR(VLOOKUP($A55,'CONCENTRADO DE CLAVES'!$G$10:$AU$732,P$8,FALSE),"")</f>
        <v>5</v>
      </c>
      <c r="Q55" s="16">
        <f>IFERROR(VLOOKUP($A55,'CONCENTRADO DE CLAVES'!$G$10:$AU$732,Q$8,FALSE),"")</f>
        <v>75914</v>
      </c>
      <c r="R55" s="16">
        <f>IFERROR(VLOOKUP($A55,'CONCENTRADO DE CLAVES'!$G$10:$AU$732,R$8,FALSE),"")</f>
        <v>1</v>
      </c>
      <c r="S55" s="16">
        <f>IFERROR(VLOOKUP($A55,'CONCENTRADO DE CLAVES'!$G$10:$AU$732,S$8,FALSE),"")</f>
        <v>20</v>
      </c>
      <c r="T55" s="16">
        <f>IFERROR(VLOOKUP($A55,'CONCENTRADO DE CLAVES'!$G$10:$AU$732,T$8,FALSE),"")</f>
        <v>150</v>
      </c>
      <c r="U55" s="98" t="str">
        <f>IFERROR(VLOOKUP($A55,'CONCENTRADO DE CLAVES'!$G$10:$AU$732,U$8,FALSE),"")</f>
        <v>21121040090015025233E14802415300575914120150</v>
      </c>
      <c r="V55" s="31" t="str">
        <f>IFERROR(VLOOKUP($A55,'CONCENTRADO DE CLAVES'!$G$10:$AU$732,V$8,FALSE),"")</f>
        <v>CONALEP</v>
      </c>
      <c r="W55" s="13">
        <f>IFERROR(VLOOKUP($A55,'CONCENTRADO DE CLAVES'!$G$10:$AU$732,W$8,FALSE),"")</f>
        <v>0</v>
      </c>
      <c r="X55" s="13">
        <f>IFERROR(VLOOKUP($A55,'CONCENTRADO DE CLAVES'!$G$10:$AU$732,X$8,FALSE),"")</f>
        <v>0</v>
      </c>
      <c r="Y55" s="13">
        <f>IFERROR(VLOOKUP($A55,'CONCENTRADO DE CLAVES'!$G$10:$AU$732,Y$8,FALSE),"")</f>
        <v>0</v>
      </c>
      <c r="Z55" s="37">
        <f>IFERROR(VLOOKUP($A55,'CONCENTRADO DE CLAVES'!$G$10:$AU$732,Z$8,FALSE),"")</f>
        <v>0</v>
      </c>
      <c r="AA55" s="13">
        <f>IFERROR(VLOOKUP($A55,'CONCENTRADO DE CLAVES'!$G$10:$AU$732,AA$8,FALSE),"")</f>
        <v>0</v>
      </c>
      <c r="AB55" s="13">
        <f>IFERROR(VLOOKUP($A55,'CONCENTRADO DE CLAVES'!$G$10:$AU$732,AB$8,FALSE),"")</f>
        <v>0</v>
      </c>
      <c r="AC55" s="13">
        <f>IFERROR(VLOOKUP($A55,'CONCENTRADO DE CLAVES'!$G$10:$AU$732,AC$8,FALSE),"")</f>
        <v>0</v>
      </c>
      <c r="AD55" s="37">
        <f>IFERROR(VLOOKUP($A55,'CONCENTRADO DE CLAVES'!$G$10:$AU$732,AD$8,FALSE),"")</f>
        <v>0</v>
      </c>
      <c r="AE55" s="13">
        <f>IFERROR(VLOOKUP($A55,'CONCENTRADO DE CLAVES'!$G$10:$AU$732,AE$8,FALSE),"")</f>
        <v>35939.360000000001</v>
      </c>
      <c r="AF55" s="13">
        <f>IFERROR(VLOOKUP($A55,'CONCENTRADO DE CLAVES'!$G$10:$AU$732,AF$8,FALSE),"")</f>
        <v>0</v>
      </c>
      <c r="AG55" s="13">
        <f>IFERROR(VLOOKUP($A55,'CONCENTRADO DE CLAVES'!$G$10:$AU$732,AG$8,FALSE),"")</f>
        <v>0</v>
      </c>
      <c r="AH55" s="37">
        <f>IFERROR(VLOOKUP($A55,'CONCENTRADO DE CLAVES'!$G$10:$AU$732,AH$8,FALSE),"")</f>
        <v>35939.360000000001</v>
      </c>
      <c r="AI55" s="13">
        <f>IFERROR(VLOOKUP($A55,'CONCENTRADO DE CLAVES'!$G$10:$AU$732,AI$8,FALSE),"")</f>
        <v>0</v>
      </c>
      <c r="AJ55" s="13">
        <f>IFERROR(VLOOKUP($A55,'CONCENTRADO DE CLAVES'!$G$10:$AU$732,AJ$8,FALSE),"")</f>
        <v>0</v>
      </c>
      <c r="AK55" s="13">
        <f>IFERROR(VLOOKUP($A55,'CONCENTRADO DE CLAVES'!$G$10:$AU$732,AK$8,FALSE),"")</f>
        <v>0</v>
      </c>
      <c r="AL55" s="37">
        <f>IFERROR(VLOOKUP($A55,'CONCENTRADO DE CLAVES'!$G$10:$AU$732,AL$8,FALSE),"")</f>
        <v>0</v>
      </c>
      <c r="AM55" s="69">
        <f>IFERROR(VLOOKUP($A55,'CONCENTRADO DE CLAVES'!$G$10:$AU$732,AM$8,FALSE),"")</f>
        <v>35939.360000000001</v>
      </c>
    </row>
    <row r="56" spans="1:39" x14ac:dyDescent="0.25">
      <c r="A56" s="15">
        <v>47</v>
      </c>
      <c r="B56" s="16">
        <f>IFERROR(VLOOKUP($A56,'CONCENTRADO DE CLAVES'!$G$10:$AU$732,B$8,FALSE),"")</f>
        <v>21121</v>
      </c>
      <c r="C56" s="16">
        <f>IFERROR(VLOOKUP($A56,'CONCENTRADO DE CLAVES'!$G$10:$AU$732,C$8,FALSE),"")</f>
        <v>4</v>
      </c>
      <c r="D56" s="16">
        <f>IFERROR(VLOOKUP($A56,'CONCENTRADO DE CLAVES'!$G$10:$AU$732,D$8,FALSE),"")</f>
        <v>10</v>
      </c>
      <c r="E56" s="16">
        <f>IFERROR(VLOOKUP($A56,'CONCENTRADO DE CLAVES'!$G$10:$AU$732,E$8,FALSE),"")</f>
        <v>151</v>
      </c>
      <c r="F56" s="16">
        <f>IFERROR(VLOOKUP($A56,'CONCENTRADO DE CLAVES'!$G$10:$AU$732,F$8,FALSE),"")</f>
        <v>2</v>
      </c>
      <c r="G56" s="16">
        <f>IFERROR(VLOOKUP($A56,'CONCENTRADO DE CLAVES'!$G$10:$AU$732,G$8,FALSE),"")</f>
        <v>5</v>
      </c>
      <c r="H56" s="16">
        <f>IFERROR(VLOOKUP($A56,'CONCENTRADO DE CLAVES'!$G$10:$AU$732,H$8,FALSE),"")</f>
        <v>2</v>
      </c>
      <c r="I56" s="16">
        <f>IFERROR(VLOOKUP($A56,'CONCENTRADO DE CLAVES'!$G$10:$AU$732,I$8,FALSE),"")</f>
        <v>3</v>
      </c>
      <c r="J56" s="16">
        <f>IFERROR(VLOOKUP($A56,'CONCENTRADO DE CLAVES'!$G$10:$AU$732,J$8,FALSE),"")</f>
        <v>3</v>
      </c>
      <c r="K56" s="16" t="str">
        <f>IFERROR(VLOOKUP($A56,'CONCENTRADO DE CLAVES'!$G$10:$AU$732,K$8,FALSE),"")</f>
        <v>E</v>
      </c>
      <c r="L56" s="16">
        <f>IFERROR(VLOOKUP($A56,'CONCENTRADO DE CLAVES'!$G$10:$AU$732,L$8,FALSE),"")</f>
        <v>149</v>
      </c>
      <c r="M56" s="16">
        <f>IFERROR(VLOOKUP($A56,'CONCENTRADO DE CLAVES'!$G$10:$AU$732,M$8,FALSE),"")</f>
        <v>2</v>
      </c>
      <c r="N56" s="16">
        <f>IFERROR(VLOOKUP($A56,'CONCENTRADO DE CLAVES'!$G$10:$AU$732,N$8,FALSE),"")</f>
        <v>4153</v>
      </c>
      <c r="O56" s="16">
        <f>IFERROR(VLOOKUP($A56,'CONCENTRADO DE CLAVES'!$G$10:$AU$732,O$8,FALSE),"")</f>
        <v>0</v>
      </c>
      <c r="P56" s="16">
        <f>IFERROR(VLOOKUP($A56,'CONCENTRADO DE CLAVES'!$G$10:$AU$732,P$8,FALSE),"")</f>
        <v>5</v>
      </c>
      <c r="Q56" s="16">
        <f>IFERROR(VLOOKUP($A56,'CONCENTRADO DE CLAVES'!$G$10:$AU$732,Q$8,FALSE),"")</f>
        <v>7915</v>
      </c>
      <c r="R56" s="16">
        <f>IFERROR(VLOOKUP($A56,'CONCENTRADO DE CLAVES'!$G$10:$AU$732,R$8,FALSE),"")</f>
        <v>1</v>
      </c>
      <c r="S56" s="16">
        <f>IFERROR(VLOOKUP($A56,'CONCENTRADO DE CLAVES'!$G$10:$AU$732,S$8,FALSE),"")</f>
        <v>12</v>
      </c>
      <c r="T56" s="16">
        <f>IFERROR(VLOOKUP($A56,'CONCENTRADO DE CLAVES'!$G$10:$AU$732,T$8,FALSE),"")</f>
        <v>39</v>
      </c>
      <c r="U56" s="98" t="str">
        <f>IFERROR(VLOOKUP($A56,'CONCENTRADO DE CLAVES'!$G$10:$AU$732,U$8,FALSE),"")</f>
        <v>21121040100015125233E14902415300507915112039</v>
      </c>
      <c r="V56" s="31" t="str">
        <f>IFERROR(VLOOKUP($A56,'CONCENTRADO DE CLAVES'!$G$10:$AU$732,V$8,FALSE),"")</f>
        <v>CECYTEJ</v>
      </c>
      <c r="W56" s="13">
        <f>IFERROR(VLOOKUP($A56,'CONCENTRADO DE CLAVES'!$G$10:$AU$732,W$8,FALSE),"")</f>
        <v>0</v>
      </c>
      <c r="X56" s="13">
        <f>IFERROR(VLOOKUP($A56,'CONCENTRADO DE CLAVES'!$G$10:$AU$732,X$8,FALSE),"")</f>
        <v>0</v>
      </c>
      <c r="Y56" s="13">
        <f>IFERROR(VLOOKUP($A56,'CONCENTRADO DE CLAVES'!$G$10:$AU$732,Y$8,FALSE),"")</f>
        <v>0</v>
      </c>
      <c r="Z56" s="37">
        <f>IFERROR(VLOOKUP($A56,'CONCENTRADO DE CLAVES'!$G$10:$AU$732,Z$8,FALSE),"")</f>
        <v>0</v>
      </c>
      <c r="AA56" s="13">
        <f>IFERROR(VLOOKUP($A56,'CONCENTRADO DE CLAVES'!$G$10:$AU$732,AA$8,FALSE),"")</f>
        <v>0</v>
      </c>
      <c r="AB56" s="13">
        <f>IFERROR(VLOOKUP($A56,'CONCENTRADO DE CLAVES'!$G$10:$AU$732,AB$8,FALSE),"")</f>
        <v>0</v>
      </c>
      <c r="AC56" s="13">
        <f>IFERROR(VLOOKUP($A56,'CONCENTRADO DE CLAVES'!$G$10:$AU$732,AC$8,FALSE),"")</f>
        <v>0</v>
      </c>
      <c r="AD56" s="37">
        <f>IFERROR(VLOOKUP($A56,'CONCENTRADO DE CLAVES'!$G$10:$AU$732,AD$8,FALSE),"")</f>
        <v>0</v>
      </c>
      <c r="AE56" s="13">
        <f>IFERROR(VLOOKUP($A56,'CONCENTRADO DE CLAVES'!$G$10:$AU$732,AE$8,FALSE),"")</f>
        <v>0</v>
      </c>
      <c r="AF56" s="13">
        <f>IFERROR(VLOOKUP($A56,'CONCENTRADO DE CLAVES'!$G$10:$AU$732,AF$8,FALSE),"")</f>
        <v>100000</v>
      </c>
      <c r="AG56" s="13">
        <f>IFERROR(VLOOKUP($A56,'CONCENTRADO DE CLAVES'!$G$10:$AU$732,AG$8,FALSE),"")</f>
        <v>0</v>
      </c>
      <c r="AH56" s="37">
        <f>IFERROR(VLOOKUP($A56,'CONCENTRADO DE CLAVES'!$G$10:$AU$732,AH$8,FALSE),"")</f>
        <v>100000</v>
      </c>
      <c r="AI56" s="13">
        <f>IFERROR(VLOOKUP($A56,'CONCENTRADO DE CLAVES'!$G$10:$AU$732,AI$8,FALSE),"")</f>
        <v>0</v>
      </c>
      <c r="AJ56" s="13">
        <f>IFERROR(VLOOKUP($A56,'CONCENTRADO DE CLAVES'!$G$10:$AU$732,AJ$8,FALSE),"")</f>
        <v>0</v>
      </c>
      <c r="AK56" s="13">
        <f>IFERROR(VLOOKUP($A56,'CONCENTRADO DE CLAVES'!$G$10:$AU$732,AK$8,FALSE),"")</f>
        <v>0</v>
      </c>
      <c r="AL56" s="37">
        <f>IFERROR(VLOOKUP($A56,'CONCENTRADO DE CLAVES'!$G$10:$AU$732,AL$8,FALSE),"")</f>
        <v>0</v>
      </c>
      <c r="AM56" s="69">
        <f>IFERROR(VLOOKUP($A56,'CONCENTRADO DE CLAVES'!$G$10:$AU$732,AM$8,FALSE),"")</f>
        <v>100000</v>
      </c>
    </row>
    <row r="57" spans="1:39" x14ac:dyDescent="0.25">
      <c r="A57" s="15">
        <v>48</v>
      </c>
      <c r="B57" s="16" t="str">
        <f>IFERROR(VLOOKUP($A57,'CONCENTRADO DE CLAVES'!$G$10:$AU$732,B$8,FALSE),"")</f>
        <v>21121</v>
      </c>
      <c r="C57" s="16">
        <f>IFERROR(VLOOKUP($A57,'CONCENTRADO DE CLAVES'!$G$10:$AU$732,C$8,FALSE),"")</f>
        <v>4</v>
      </c>
      <c r="D57" s="16">
        <f>IFERROR(VLOOKUP($A57,'CONCENTRADO DE CLAVES'!$G$10:$AU$732,D$8,FALSE),"")</f>
        <v>9</v>
      </c>
      <c r="E57" s="16">
        <f>IFERROR(VLOOKUP($A57,'CONCENTRADO DE CLAVES'!$G$10:$AU$732,E$8,FALSE),"")</f>
        <v>150</v>
      </c>
      <c r="F57" s="16">
        <f>IFERROR(VLOOKUP($A57,'CONCENTRADO DE CLAVES'!$G$10:$AU$732,F$8,FALSE),"")</f>
        <v>2</v>
      </c>
      <c r="G57" s="16">
        <f>IFERROR(VLOOKUP($A57,'CONCENTRADO DE CLAVES'!$G$10:$AU$732,G$8,FALSE),"")</f>
        <v>5</v>
      </c>
      <c r="H57" s="16">
        <f>IFERROR(VLOOKUP($A57,'CONCENTRADO DE CLAVES'!$G$10:$AU$732,H$8,FALSE),"")</f>
        <v>2</v>
      </c>
      <c r="I57" s="16">
        <f>IFERROR(VLOOKUP($A57,'CONCENTRADO DE CLAVES'!$G$10:$AU$732,I$8,FALSE),"")</f>
        <v>3</v>
      </c>
      <c r="J57" s="16">
        <f>IFERROR(VLOOKUP($A57,'CONCENTRADO DE CLAVES'!$G$10:$AU$732,J$8,FALSE),"")</f>
        <v>3</v>
      </c>
      <c r="K57" s="16" t="str">
        <f>IFERROR(VLOOKUP($A57,'CONCENTRADO DE CLAVES'!$G$10:$AU$732,K$8,FALSE),"")</f>
        <v>E</v>
      </c>
      <c r="L57" s="16">
        <f>IFERROR(VLOOKUP($A57,'CONCENTRADO DE CLAVES'!$G$10:$AU$732,L$8,FALSE),"")</f>
        <v>148</v>
      </c>
      <c r="M57" s="16">
        <f>IFERROR(VLOOKUP($A57,'CONCENTRADO DE CLAVES'!$G$10:$AU$732,M$8,FALSE),"")</f>
        <v>2</v>
      </c>
      <c r="N57" s="16">
        <f>IFERROR(VLOOKUP($A57,'CONCENTRADO DE CLAVES'!$G$10:$AU$732,N$8,FALSE),"")</f>
        <v>4153</v>
      </c>
      <c r="O57" s="16">
        <f>IFERROR(VLOOKUP($A57,'CONCENTRADO DE CLAVES'!$G$10:$AU$732,O$8,FALSE),"")</f>
        <v>0</v>
      </c>
      <c r="P57" s="16">
        <f>IFERROR(VLOOKUP($A57,'CONCENTRADO DE CLAVES'!$G$10:$AU$732,P$8,FALSE),"")</f>
        <v>5</v>
      </c>
      <c r="Q57" s="16">
        <f>IFERROR(VLOOKUP($A57,'CONCENTRADO DE CLAVES'!$G$10:$AU$732,Q$8,FALSE),"")</f>
        <v>7915</v>
      </c>
      <c r="R57" s="16">
        <f>IFERROR(VLOOKUP($A57,'CONCENTRADO DE CLAVES'!$G$10:$AU$732,R$8,FALSE),"")</f>
        <v>1</v>
      </c>
      <c r="S57" s="16">
        <f>IFERROR(VLOOKUP($A57,'CONCENTRADO DE CLAVES'!$G$10:$AU$732,S$8,FALSE),"")</f>
        <v>12</v>
      </c>
      <c r="T57" s="16">
        <f>IFERROR(VLOOKUP($A57,'CONCENTRADO DE CLAVES'!$G$10:$AU$732,T$8,FALSE),"")</f>
        <v>98</v>
      </c>
      <c r="U57" s="98" t="str">
        <f>IFERROR(VLOOKUP($A57,'CONCENTRADO DE CLAVES'!$G$10:$AU$732,U$8,FALSE),"")</f>
        <v>21121040090015025233E14802415300507915112098</v>
      </c>
      <c r="V57" s="31" t="str">
        <f>IFERROR(VLOOKUP($A57,'CONCENTRADO DE CLAVES'!$G$10:$AU$732,V$8,FALSE),"")</f>
        <v>CONALEP</v>
      </c>
      <c r="W57" s="13">
        <f>IFERROR(VLOOKUP($A57,'CONCENTRADO DE CLAVES'!$G$10:$AU$732,W$8,FALSE),"")</f>
        <v>0</v>
      </c>
      <c r="X57" s="13">
        <f>IFERROR(VLOOKUP($A57,'CONCENTRADO DE CLAVES'!$G$10:$AU$732,X$8,FALSE),"")</f>
        <v>0</v>
      </c>
      <c r="Y57" s="13">
        <f>IFERROR(VLOOKUP($A57,'CONCENTRADO DE CLAVES'!$G$10:$AU$732,Y$8,FALSE),"")</f>
        <v>0</v>
      </c>
      <c r="Z57" s="37">
        <f>IFERROR(VLOOKUP($A57,'CONCENTRADO DE CLAVES'!$G$10:$AU$732,Z$8,FALSE),"")</f>
        <v>0</v>
      </c>
      <c r="AA57" s="13">
        <f>IFERROR(VLOOKUP($A57,'CONCENTRADO DE CLAVES'!$G$10:$AU$732,AA$8,FALSE),"")</f>
        <v>0</v>
      </c>
      <c r="AB57" s="13">
        <f>IFERROR(VLOOKUP($A57,'CONCENTRADO DE CLAVES'!$G$10:$AU$732,AB$8,FALSE),"")</f>
        <v>0</v>
      </c>
      <c r="AC57" s="13">
        <f>IFERROR(VLOOKUP($A57,'CONCENTRADO DE CLAVES'!$G$10:$AU$732,AC$8,FALSE),"")</f>
        <v>0</v>
      </c>
      <c r="AD57" s="37">
        <f>IFERROR(VLOOKUP($A57,'CONCENTRADO DE CLAVES'!$G$10:$AU$732,AD$8,FALSE),"")</f>
        <v>0</v>
      </c>
      <c r="AE57" s="13">
        <f>IFERROR(VLOOKUP($A57,'CONCENTRADO DE CLAVES'!$G$10:$AU$732,AE$8,FALSE),"")</f>
        <v>0</v>
      </c>
      <c r="AF57" s="13">
        <f>IFERROR(VLOOKUP($A57,'CONCENTRADO DE CLAVES'!$G$10:$AU$732,AF$8,FALSE),"")</f>
        <v>15000</v>
      </c>
      <c r="AG57" s="13">
        <f>IFERROR(VLOOKUP($A57,'CONCENTRADO DE CLAVES'!$G$10:$AU$732,AG$8,FALSE),"")</f>
        <v>0</v>
      </c>
      <c r="AH57" s="37">
        <f>IFERROR(VLOOKUP($A57,'CONCENTRADO DE CLAVES'!$G$10:$AU$732,AH$8,FALSE),"")</f>
        <v>15000</v>
      </c>
      <c r="AI57" s="13">
        <f>IFERROR(VLOOKUP($A57,'CONCENTRADO DE CLAVES'!$G$10:$AU$732,AI$8,FALSE),"")</f>
        <v>0</v>
      </c>
      <c r="AJ57" s="13">
        <f>IFERROR(VLOOKUP($A57,'CONCENTRADO DE CLAVES'!$G$10:$AU$732,AJ$8,FALSE),"")</f>
        <v>0</v>
      </c>
      <c r="AK57" s="13">
        <f>IFERROR(VLOOKUP($A57,'CONCENTRADO DE CLAVES'!$G$10:$AU$732,AK$8,FALSE),"")</f>
        <v>0</v>
      </c>
      <c r="AL57" s="37">
        <f>IFERROR(VLOOKUP($A57,'CONCENTRADO DE CLAVES'!$G$10:$AU$732,AL$8,FALSE),"")</f>
        <v>0</v>
      </c>
      <c r="AM57" s="69">
        <f>IFERROR(VLOOKUP($A57,'CONCENTRADO DE CLAVES'!$G$10:$AU$732,AM$8,FALSE),"")</f>
        <v>15000</v>
      </c>
    </row>
    <row r="58" spans="1:39" x14ac:dyDescent="0.25">
      <c r="A58" s="15">
        <v>49</v>
      </c>
      <c r="B58" s="16" t="str">
        <f>IFERROR(VLOOKUP($A58,'CONCENTRADO DE CLAVES'!$G$10:$AU$732,B$8,FALSE),"")</f>
        <v>21121</v>
      </c>
      <c r="C58" s="16">
        <f>IFERROR(VLOOKUP($A58,'CONCENTRADO DE CLAVES'!$G$10:$AU$732,C$8,FALSE),"")</f>
        <v>4</v>
      </c>
      <c r="D58" s="16">
        <f>IFERROR(VLOOKUP($A58,'CONCENTRADO DE CLAVES'!$G$10:$AU$732,D$8,FALSE),"")</f>
        <v>9</v>
      </c>
      <c r="E58" s="16">
        <f>IFERROR(VLOOKUP($A58,'CONCENTRADO DE CLAVES'!$G$10:$AU$732,E$8,FALSE),"")</f>
        <v>150</v>
      </c>
      <c r="F58" s="16">
        <f>IFERROR(VLOOKUP($A58,'CONCENTRADO DE CLAVES'!$G$10:$AU$732,F$8,FALSE),"")</f>
        <v>2</v>
      </c>
      <c r="G58" s="16">
        <f>IFERROR(VLOOKUP($A58,'CONCENTRADO DE CLAVES'!$G$10:$AU$732,G$8,FALSE),"")</f>
        <v>5</v>
      </c>
      <c r="H58" s="16">
        <f>IFERROR(VLOOKUP($A58,'CONCENTRADO DE CLAVES'!$G$10:$AU$732,H$8,FALSE),"")</f>
        <v>2</v>
      </c>
      <c r="I58" s="16">
        <f>IFERROR(VLOOKUP($A58,'CONCENTRADO DE CLAVES'!$G$10:$AU$732,I$8,FALSE),"")</f>
        <v>3</v>
      </c>
      <c r="J58" s="16">
        <f>IFERROR(VLOOKUP($A58,'CONCENTRADO DE CLAVES'!$G$10:$AU$732,J$8,FALSE),"")</f>
        <v>3</v>
      </c>
      <c r="K58" s="16" t="str">
        <f>IFERROR(VLOOKUP($A58,'CONCENTRADO DE CLAVES'!$G$10:$AU$732,K$8,FALSE),"")</f>
        <v>E</v>
      </c>
      <c r="L58" s="16">
        <f>IFERROR(VLOOKUP($A58,'CONCENTRADO DE CLAVES'!$G$10:$AU$732,L$8,FALSE),"")</f>
        <v>148</v>
      </c>
      <c r="M58" s="16">
        <f>IFERROR(VLOOKUP($A58,'CONCENTRADO DE CLAVES'!$G$10:$AU$732,M$8,FALSE),"")</f>
        <v>2</v>
      </c>
      <c r="N58" s="16">
        <f>IFERROR(VLOOKUP($A58,'CONCENTRADO DE CLAVES'!$G$10:$AU$732,N$8,FALSE),"")</f>
        <v>4153</v>
      </c>
      <c r="O58" s="16">
        <f>IFERROR(VLOOKUP($A58,'CONCENTRADO DE CLAVES'!$G$10:$AU$732,O$8,FALSE),"")</f>
        <v>0</v>
      </c>
      <c r="P58" s="16">
        <f>IFERROR(VLOOKUP($A58,'CONCENTRADO DE CLAVES'!$G$10:$AU$732,P$8,FALSE),"")</f>
        <v>5</v>
      </c>
      <c r="Q58" s="16">
        <f>IFERROR(VLOOKUP($A58,'CONCENTRADO DE CLAVES'!$G$10:$AU$732,Q$8,FALSE),"")</f>
        <v>7915</v>
      </c>
      <c r="R58" s="16">
        <f>IFERROR(VLOOKUP($A58,'CONCENTRADO DE CLAVES'!$G$10:$AU$732,R$8,FALSE),"")</f>
        <v>1</v>
      </c>
      <c r="S58" s="16">
        <f>IFERROR(VLOOKUP($A58,'CONCENTRADO DE CLAVES'!$G$10:$AU$732,S$8,FALSE),"")</f>
        <v>4</v>
      </c>
      <c r="T58" s="16">
        <f>IFERROR(VLOOKUP($A58,'CONCENTRADO DE CLAVES'!$G$10:$AU$732,T$8,FALSE),"")</f>
        <v>18</v>
      </c>
      <c r="U58" s="98" t="str">
        <f>IFERROR(VLOOKUP($A58,'CONCENTRADO DE CLAVES'!$G$10:$AU$732,U$8,FALSE),"")</f>
        <v>21121040090015025233E14802415300507915104018</v>
      </c>
      <c r="V58" s="31" t="str">
        <f>IFERROR(VLOOKUP($A58,'CONCENTRADO DE CLAVES'!$G$10:$AU$732,V$8,FALSE),"")</f>
        <v>CONALEP</v>
      </c>
      <c r="W58" s="13">
        <f>IFERROR(VLOOKUP($A58,'CONCENTRADO DE CLAVES'!$G$10:$AU$732,W$8,FALSE),"")</f>
        <v>0</v>
      </c>
      <c r="X58" s="13">
        <f>IFERROR(VLOOKUP($A58,'CONCENTRADO DE CLAVES'!$G$10:$AU$732,X$8,FALSE),"")</f>
        <v>0</v>
      </c>
      <c r="Y58" s="13">
        <f>IFERROR(VLOOKUP($A58,'CONCENTRADO DE CLAVES'!$G$10:$AU$732,Y$8,FALSE),"")</f>
        <v>0</v>
      </c>
      <c r="Z58" s="37">
        <f>IFERROR(VLOOKUP($A58,'CONCENTRADO DE CLAVES'!$G$10:$AU$732,Z$8,FALSE),"")</f>
        <v>0</v>
      </c>
      <c r="AA58" s="13">
        <f>IFERROR(VLOOKUP($A58,'CONCENTRADO DE CLAVES'!$G$10:$AU$732,AA$8,FALSE),"")</f>
        <v>0</v>
      </c>
      <c r="AB58" s="13">
        <f>IFERROR(VLOOKUP($A58,'CONCENTRADO DE CLAVES'!$G$10:$AU$732,AB$8,FALSE),"")</f>
        <v>0</v>
      </c>
      <c r="AC58" s="13">
        <f>IFERROR(VLOOKUP($A58,'CONCENTRADO DE CLAVES'!$G$10:$AU$732,AC$8,FALSE),"")</f>
        <v>0</v>
      </c>
      <c r="AD58" s="37">
        <f>IFERROR(VLOOKUP($A58,'CONCENTRADO DE CLAVES'!$G$10:$AU$732,AD$8,FALSE),"")</f>
        <v>0</v>
      </c>
      <c r="AE58" s="13">
        <f>IFERROR(VLOOKUP($A58,'CONCENTRADO DE CLAVES'!$G$10:$AU$732,AE$8,FALSE),"")</f>
        <v>0</v>
      </c>
      <c r="AF58" s="13">
        <f>IFERROR(VLOOKUP($A58,'CONCENTRADO DE CLAVES'!$G$10:$AU$732,AF$8,FALSE),"")</f>
        <v>15000</v>
      </c>
      <c r="AG58" s="13">
        <f>IFERROR(VLOOKUP($A58,'CONCENTRADO DE CLAVES'!$G$10:$AU$732,AG$8,FALSE),"")</f>
        <v>0</v>
      </c>
      <c r="AH58" s="37">
        <f>IFERROR(VLOOKUP($A58,'CONCENTRADO DE CLAVES'!$G$10:$AU$732,AH$8,FALSE),"")</f>
        <v>15000</v>
      </c>
      <c r="AI58" s="13">
        <f>IFERROR(VLOOKUP($A58,'CONCENTRADO DE CLAVES'!$G$10:$AU$732,AI$8,FALSE),"")</f>
        <v>0</v>
      </c>
      <c r="AJ58" s="13">
        <f>IFERROR(VLOOKUP($A58,'CONCENTRADO DE CLAVES'!$G$10:$AU$732,AJ$8,FALSE),"")</f>
        <v>0</v>
      </c>
      <c r="AK58" s="13">
        <f>IFERROR(VLOOKUP($A58,'CONCENTRADO DE CLAVES'!$G$10:$AU$732,AK$8,FALSE),"")</f>
        <v>0</v>
      </c>
      <c r="AL58" s="37">
        <f>IFERROR(VLOOKUP($A58,'CONCENTRADO DE CLAVES'!$G$10:$AU$732,AL$8,FALSE),"")</f>
        <v>0</v>
      </c>
      <c r="AM58" s="69">
        <f>IFERROR(VLOOKUP($A58,'CONCENTRADO DE CLAVES'!$G$10:$AU$732,AM$8,FALSE),"")</f>
        <v>15000</v>
      </c>
    </row>
    <row r="59" spans="1:39" x14ac:dyDescent="0.25">
      <c r="A59" s="15">
        <v>50</v>
      </c>
      <c r="B59" s="16" t="str">
        <f>IFERROR(VLOOKUP($A59,'CONCENTRADO DE CLAVES'!$G$10:$AU$732,B$8,FALSE),"")</f>
        <v>21121</v>
      </c>
      <c r="C59" s="16">
        <f>IFERROR(VLOOKUP($A59,'CONCENTRADO DE CLAVES'!$G$10:$AU$732,C$8,FALSE),"")</f>
        <v>4</v>
      </c>
      <c r="D59" s="16">
        <f>IFERROR(VLOOKUP($A59,'CONCENTRADO DE CLAVES'!$G$10:$AU$732,D$8,FALSE),"")</f>
        <v>10</v>
      </c>
      <c r="E59" s="16">
        <f>IFERROR(VLOOKUP($A59,'CONCENTRADO DE CLAVES'!$G$10:$AU$732,E$8,FALSE),"")</f>
        <v>151</v>
      </c>
      <c r="F59" s="16">
        <f>IFERROR(VLOOKUP($A59,'CONCENTRADO DE CLAVES'!$G$10:$AU$732,F$8,FALSE),"")</f>
        <v>2</v>
      </c>
      <c r="G59" s="16">
        <f>IFERROR(VLOOKUP($A59,'CONCENTRADO DE CLAVES'!$G$10:$AU$732,G$8,FALSE),"")</f>
        <v>5</v>
      </c>
      <c r="H59" s="16">
        <f>IFERROR(VLOOKUP($A59,'CONCENTRADO DE CLAVES'!$G$10:$AU$732,H$8,FALSE),"")</f>
        <v>2</v>
      </c>
      <c r="I59" s="16">
        <f>IFERROR(VLOOKUP($A59,'CONCENTRADO DE CLAVES'!$G$10:$AU$732,I$8,FALSE),"")</f>
        <v>3</v>
      </c>
      <c r="J59" s="16">
        <f>IFERROR(VLOOKUP($A59,'CONCENTRADO DE CLAVES'!$G$10:$AU$732,J$8,FALSE),"")</f>
        <v>3</v>
      </c>
      <c r="K59" s="16" t="str">
        <f>IFERROR(VLOOKUP($A59,'CONCENTRADO DE CLAVES'!$G$10:$AU$732,K$8,FALSE),"")</f>
        <v>E</v>
      </c>
      <c r="L59" s="16">
        <f>IFERROR(VLOOKUP($A59,'CONCENTRADO DE CLAVES'!$G$10:$AU$732,L$8,FALSE),"")</f>
        <v>149</v>
      </c>
      <c r="M59" s="16">
        <f>IFERROR(VLOOKUP($A59,'CONCENTRADO DE CLAVES'!$G$10:$AU$732,M$8,FALSE),"")</f>
        <v>2</v>
      </c>
      <c r="N59" s="16">
        <f>IFERROR(VLOOKUP($A59,'CONCENTRADO DE CLAVES'!$G$10:$AU$732,N$8,FALSE),"")</f>
        <v>4153</v>
      </c>
      <c r="O59" s="16">
        <f>IFERROR(VLOOKUP($A59,'CONCENTRADO DE CLAVES'!$G$10:$AU$732,O$8,FALSE),"")</f>
        <v>0</v>
      </c>
      <c r="P59" s="16">
        <f>IFERROR(VLOOKUP($A59,'CONCENTRADO DE CLAVES'!$G$10:$AU$732,P$8,FALSE),"")</f>
        <v>5</v>
      </c>
      <c r="Q59" s="16">
        <f>IFERROR(VLOOKUP($A59,'CONCENTRADO DE CLAVES'!$G$10:$AU$732,Q$8,FALSE),"")</f>
        <v>7915</v>
      </c>
      <c r="R59" s="16">
        <f>IFERROR(VLOOKUP($A59,'CONCENTRADO DE CLAVES'!$G$10:$AU$732,R$8,FALSE),"")</f>
        <v>1</v>
      </c>
      <c r="S59" s="16">
        <f>IFERROR(VLOOKUP($A59,'CONCENTRADO DE CLAVES'!$G$10:$AU$732,S$8,FALSE),"")</f>
        <v>2</v>
      </c>
      <c r="T59" s="16">
        <f>IFERROR(VLOOKUP($A59,'CONCENTRADO DE CLAVES'!$G$10:$AU$732,T$8,FALSE),"")</f>
        <v>35</v>
      </c>
      <c r="U59" s="98" t="str">
        <f>IFERROR(VLOOKUP($A59,'CONCENTRADO DE CLAVES'!$G$10:$AU$732,U$8,FALSE),"")</f>
        <v>21121040100015125233E14902415300507915102035</v>
      </c>
      <c r="V59" s="31" t="str">
        <f>IFERROR(VLOOKUP($A59,'CONCENTRADO DE CLAVES'!$G$10:$AU$732,V$8,FALSE),"")</f>
        <v>CECYTEJ</v>
      </c>
      <c r="W59" s="13">
        <f>IFERROR(VLOOKUP($A59,'CONCENTRADO DE CLAVES'!$G$10:$AU$732,W$8,FALSE),"")</f>
        <v>0</v>
      </c>
      <c r="X59" s="13">
        <f>IFERROR(VLOOKUP($A59,'CONCENTRADO DE CLAVES'!$G$10:$AU$732,X$8,FALSE),"")</f>
        <v>0</v>
      </c>
      <c r="Y59" s="13">
        <f>IFERROR(VLOOKUP($A59,'CONCENTRADO DE CLAVES'!$G$10:$AU$732,Y$8,FALSE),"")</f>
        <v>0</v>
      </c>
      <c r="Z59" s="37">
        <f>IFERROR(VLOOKUP($A59,'CONCENTRADO DE CLAVES'!$G$10:$AU$732,Z$8,FALSE),"")</f>
        <v>0</v>
      </c>
      <c r="AA59" s="13">
        <f>IFERROR(VLOOKUP($A59,'CONCENTRADO DE CLAVES'!$G$10:$AU$732,AA$8,FALSE),"")</f>
        <v>0</v>
      </c>
      <c r="AB59" s="13">
        <f>IFERROR(VLOOKUP($A59,'CONCENTRADO DE CLAVES'!$G$10:$AU$732,AB$8,FALSE),"")</f>
        <v>0</v>
      </c>
      <c r="AC59" s="13">
        <f>IFERROR(VLOOKUP($A59,'CONCENTRADO DE CLAVES'!$G$10:$AU$732,AC$8,FALSE),"")</f>
        <v>0</v>
      </c>
      <c r="AD59" s="37">
        <f>IFERROR(VLOOKUP($A59,'CONCENTRADO DE CLAVES'!$G$10:$AU$732,AD$8,FALSE),"")</f>
        <v>0</v>
      </c>
      <c r="AE59" s="13">
        <f>IFERROR(VLOOKUP($A59,'CONCENTRADO DE CLAVES'!$G$10:$AU$732,AE$8,FALSE),"")</f>
        <v>0</v>
      </c>
      <c r="AF59" s="13">
        <f>IFERROR(VLOOKUP($A59,'CONCENTRADO DE CLAVES'!$G$10:$AU$732,AF$8,FALSE),"")</f>
        <v>15617</v>
      </c>
      <c r="AG59" s="13">
        <f>IFERROR(VLOOKUP($A59,'CONCENTRADO DE CLAVES'!$G$10:$AU$732,AG$8,FALSE),"")</f>
        <v>0</v>
      </c>
      <c r="AH59" s="37">
        <f>IFERROR(VLOOKUP($A59,'CONCENTRADO DE CLAVES'!$G$10:$AU$732,AH$8,FALSE),"")</f>
        <v>15617</v>
      </c>
      <c r="AI59" s="13">
        <f>IFERROR(VLOOKUP($A59,'CONCENTRADO DE CLAVES'!$G$10:$AU$732,AI$8,FALSE),"")</f>
        <v>0</v>
      </c>
      <c r="AJ59" s="13">
        <f>IFERROR(VLOOKUP($A59,'CONCENTRADO DE CLAVES'!$G$10:$AU$732,AJ$8,FALSE),"")</f>
        <v>0</v>
      </c>
      <c r="AK59" s="13">
        <f>IFERROR(VLOOKUP($A59,'CONCENTRADO DE CLAVES'!$G$10:$AU$732,AK$8,FALSE),"")</f>
        <v>0</v>
      </c>
      <c r="AL59" s="37">
        <f>IFERROR(VLOOKUP($A59,'CONCENTRADO DE CLAVES'!$G$10:$AU$732,AL$8,FALSE),"")</f>
        <v>0</v>
      </c>
      <c r="AM59" s="69">
        <f>IFERROR(VLOOKUP($A59,'CONCENTRADO DE CLAVES'!$G$10:$AU$732,AM$8,FALSE),"")</f>
        <v>15617</v>
      </c>
    </row>
    <row r="60" spans="1:39" x14ac:dyDescent="0.25">
      <c r="A60" s="15">
        <v>51</v>
      </c>
      <c r="B60" s="16" t="str">
        <f>IFERROR(VLOOKUP($A60,'CONCENTRADO DE CLAVES'!$G$10:$AU$732,B$8,FALSE),"")</f>
        <v>21121</v>
      </c>
      <c r="C60" s="16">
        <f>IFERROR(VLOOKUP($A60,'CONCENTRADO DE CLAVES'!$G$10:$AU$732,C$8,FALSE),"")</f>
        <v>4</v>
      </c>
      <c r="D60" s="16">
        <f>IFERROR(VLOOKUP($A60,'CONCENTRADO DE CLAVES'!$G$10:$AU$732,D$8,FALSE),"")</f>
        <v>10</v>
      </c>
      <c r="E60" s="16">
        <f>IFERROR(VLOOKUP($A60,'CONCENTRADO DE CLAVES'!$G$10:$AU$732,E$8,FALSE),"")</f>
        <v>151</v>
      </c>
      <c r="F60" s="16">
        <f>IFERROR(VLOOKUP($A60,'CONCENTRADO DE CLAVES'!$G$10:$AU$732,F$8,FALSE),"")</f>
        <v>2</v>
      </c>
      <c r="G60" s="16">
        <f>IFERROR(VLOOKUP($A60,'CONCENTRADO DE CLAVES'!$G$10:$AU$732,G$8,FALSE),"")</f>
        <v>5</v>
      </c>
      <c r="H60" s="16">
        <f>IFERROR(VLOOKUP($A60,'CONCENTRADO DE CLAVES'!$G$10:$AU$732,H$8,FALSE),"")</f>
        <v>2</v>
      </c>
      <c r="I60" s="16">
        <f>IFERROR(VLOOKUP($A60,'CONCENTRADO DE CLAVES'!$G$10:$AU$732,I$8,FALSE),"")</f>
        <v>3</v>
      </c>
      <c r="J60" s="16">
        <f>IFERROR(VLOOKUP($A60,'CONCENTRADO DE CLAVES'!$G$10:$AU$732,J$8,FALSE),"")</f>
        <v>3</v>
      </c>
      <c r="K60" s="16" t="str">
        <f>IFERROR(VLOOKUP($A60,'CONCENTRADO DE CLAVES'!$G$10:$AU$732,K$8,FALSE),"")</f>
        <v>E</v>
      </c>
      <c r="L60" s="16">
        <f>IFERROR(VLOOKUP($A60,'CONCENTRADO DE CLAVES'!$G$10:$AU$732,L$8,FALSE),"")</f>
        <v>149</v>
      </c>
      <c r="M60" s="16">
        <f>IFERROR(VLOOKUP($A60,'CONCENTRADO DE CLAVES'!$G$10:$AU$732,M$8,FALSE),"")</f>
        <v>2</v>
      </c>
      <c r="N60" s="16">
        <f>IFERROR(VLOOKUP($A60,'CONCENTRADO DE CLAVES'!$G$10:$AU$732,N$8,FALSE),"")</f>
        <v>4153</v>
      </c>
      <c r="O60" s="16">
        <f>IFERROR(VLOOKUP($A60,'CONCENTRADO DE CLAVES'!$G$10:$AU$732,O$8,FALSE),"")</f>
        <v>0</v>
      </c>
      <c r="P60" s="16">
        <f>IFERROR(VLOOKUP($A60,'CONCENTRADO DE CLAVES'!$G$10:$AU$732,P$8,FALSE),"")</f>
        <v>5</v>
      </c>
      <c r="Q60" s="16">
        <f>IFERROR(VLOOKUP($A60,'CONCENTRADO DE CLAVES'!$G$10:$AU$732,Q$8,FALSE),"")</f>
        <v>7915</v>
      </c>
      <c r="R60" s="16">
        <f>IFERROR(VLOOKUP($A60,'CONCENTRADO DE CLAVES'!$G$10:$AU$732,R$8,FALSE),"")</f>
        <v>1</v>
      </c>
      <c r="S60" s="16">
        <f>IFERROR(VLOOKUP($A60,'CONCENTRADO DE CLAVES'!$G$10:$AU$732,S$8,FALSE),"")</f>
        <v>4</v>
      </c>
      <c r="T60" s="16">
        <f>IFERROR(VLOOKUP($A60,'CONCENTRADO DE CLAVES'!$G$10:$AU$732,T$8,FALSE),"")</f>
        <v>13</v>
      </c>
      <c r="U60" s="98" t="str">
        <f>IFERROR(VLOOKUP($A60,'CONCENTRADO DE CLAVES'!$G$10:$AU$732,U$8,FALSE),"")</f>
        <v>21121040100015125233E14902415300507915104013</v>
      </c>
      <c r="V60" s="31" t="str">
        <f>IFERROR(VLOOKUP($A60,'CONCENTRADO DE CLAVES'!$G$10:$AU$732,V$8,FALSE),"")</f>
        <v>CECYTEJ</v>
      </c>
      <c r="W60" s="13">
        <f>IFERROR(VLOOKUP($A60,'CONCENTRADO DE CLAVES'!$G$10:$AU$732,W$8,FALSE),"")</f>
        <v>0</v>
      </c>
      <c r="X60" s="13">
        <f>IFERROR(VLOOKUP($A60,'CONCENTRADO DE CLAVES'!$G$10:$AU$732,X$8,FALSE),"")</f>
        <v>0</v>
      </c>
      <c r="Y60" s="13">
        <f>IFERROR(VLOOKUP($A60,'CONCENTRADO DE CLAVES'!$G$10:$AU$732,Y$8,FALSE),"")</f>
        <v>0</v>
      </c>
      <c r="Z60" s="37">
        <f>IFERROR(VLOOKUP($A60,'CONCENTRADO DE CLAVES'!$G$10:$AU$732,Z$8,FALSE),"")</f>
        <v>0</v>
      </c>
      <c r="AA60" s="13">
        <f>IFERROR(VLOOKUP($A60,'CONCENTRADO DE CLAVES'!$G$10:$AU$732,AA$8,FALSE),"")</f>
        <v>0</v>
      </c>
      <c r="AB60" s="13">
        <f>IFERROR(VLOOKUP($A60,'CONCENTRADO DE CLAVES'!$G$10:$AU$732,AB$8,FALSE),"")</f>
        <v>0</v>
      </c>
      <c r="AC60" s="13">
        <f>IFERROR(VLOOKUP($A60,'CONCENTRADO DE CLAVES'!$G$10:$AU$732,AC$8,FALSE),"")</f>
        <v>0</v>
      </c>
      <c r="AD60" s="37">
        <f>IFERROR(VLOOKUP($A60,'CONCENTRADO DE CLAVES'!$G$10:$AU$732,AD$8,FALSE),"")</f>
        <v>0</v>
      </c>
      <c r="AE60" s="13">
        <f>IFERROR(VLOOKUP($A60,'CONCENTRADO DE CLAVES'!$G$10:$AU$732,AE$8,FALSE),"")</f>
        <v>0</v>
      </c>
      <c r="AF60" s="13">
        <f>IFERROR(VLOOKUP($A60,'CONCENTRADO DE CLAVES'!$G$10:$AU$732,AF$8,FALSE),"")</f>
        <v>30000</v>
      </c>
      <c r="AG60" s="13">
        <f>IFERROR(VLOOKUP($A60,'CONCENTRADO DE CLAVES'!$G$10:$AU$732,AG$8,FALSE),"")</f>
        <v>0</v>
      </c>
      <c r="AH60" s="37">
        <f>IFERROR(VLOOKUP($A60,'CONCENTRADO DE CLAVES'!$G$10:$AU$732,AH$8,FALSE),"")</f>
        <v>30000</v>
      </c>
      <c r="AI60" s="13">
        <f>IFERROR(VLOOKUP($A60,'CONCENTRADO DE CLAVES'!$G$10:$AU$732,AI$8,FALSE),"")</f>
        <v>0</v>
      </c>
      <c r="AJ60" s="13">
        <f>IFERROR(VLOOKUP($A60,'CONCENTRADO DE CLAVES'!$G$10:$AU$732,AJ$8,FALSE),"")</f>
        <v>0</v>
      </c>
      <c r="AK60" s="13">
        <f>IFERROR(VLOOKUP($A60,'CONCENTRADO DE CLAVES'!$G$10:$AU$732,AK$8,FALSE),"")</f>
        <v>0</v>
      </c>
      <c r="AL60" s="37">
        <f>IFERROR(VLOOKUP($A60,'CONCENTRADO DE CLAVES'!$G$10:$AU$732,AL$8,FALSE),"")</f>
        <v>0</v>
      </c>
      <c r="AM60" s="69">
        <f>IFERROR(VLOOKUP($A60,'CONCENTRADO DE CLAVES'!$G$10:$AU$732,AM$8,FALSE),"")</f>
        <v>30000</v>
      </c>
    </row>
    <row r="61" spans="1:39" x14ac:dyDescent="0.25">
      <c r="A61" s="15">
        <v>52</v>
      </c>
      <c r="B61" s="16" t="str">
        <f>IFERROR(VLOOKUP($A61,'CONCENTRADO DE CLAVES'!$G$10:$AU$732,B$8,FALSE),"")</f>
        <v>21121</v>
      </c>
      <c r="C61" s="16">
        <f>IFERROR(VLOOKUP($A61,'CONCENTRADO DE CLAVES'!$G$10:$AU$732,C$8,FALSE),"")</f>
        <v>4</v>
      </c>
      <c r="D61" s="16">
        <f>IFERROR(VLOOKUP($A61,'CONCENTRADO DE CLAVES'!$G$10:$AU$732,D$8,FALSE),"")</f>
        <v>10</v>
      </c>
      <c r="E61" s="16">
        <f>IFERROR(VLOOKUP($A61,'CONCENTRADO DE CLAVES'!$G$10:$AU$732,E$8,FALSE),"")</f>
        <v>151</v>
      </c>
      <c r="F61" s="16">
        <f>IFERROR(VLOOKUP($A61,'CONCENTRADO DE CLAVES'!$G$10:$AU$732,F$8,FALSE),"")</f>
        <v>2</v>
      </c>
      <c r="G61" s="16">
        <f>IFERROR(VLOOKUP($A61,'CONCENTRADO DE CLAVES'!$G$10:$AU$732,G$8,FALSE),"")</f>
        <v>5</v>
      </c>
      <c r="H61" s="16">
        <f>IFERROR(VLOOKUP($A61,'CONCENTRADO DE CLAVES'!$G$10:$AU$732,H$8,FALSE),"")</f>
        <v>2</v>
      </c>
      <c r="I61" s="16">
        <f>IFERROR(VLOOKUP($A61,'CONCENTRADO DE CLAVES'!$G$10:$AU$732,I$8,FALSE),"")</f>
        <v>3</v>
      </c>
      <c r="J61" s="16">
        <f>IFERROR(VLOOKUP($A61,'CONCENTRADO DE CLAVES'!$G$10:$AU$732,J$8,FALSE),"")</f>
        <v>3</v>
      </c>
      <c r="K61" s="16" t="str">
        <f>IFERROR(VLOOKUP($A61,'CONCENTRADO DE CLAVES'!$G$10:$AU$732,K$8,FALSE),"")</f>
        <v>E</v>
      </c>
      <c r="L61" s="16">
        <f>IFERROR(VLOOKUP($A61,'CONCENTRADO DE CLAVES'!$G$10:$AU$732,L$8,FALSE),"")</f>
        <v>149</v>
      </c>
      <c r="M61" s="16">
        <f>IFERROR(VLOOKUP($A61,'CONCENTRADO DE CLAVES'!$G$10:$AU$732,M$8,FALSE),"")</f>
        <v>2</v>
      </c>
      <c r="N61" s="16">
        <f>IFERROR(VLOOKUP($A61,'CONCENTRADO DE CLAVES'!$G$10:$AU$732,N$8,FALSE),"")</f>
        <v>4153</v>
      </c>
      <c r="O61" s="16">
        <f>IFERROR(VLOOKUP($A61,'CONCENTRADO DE CLAVES'!$G$10:$AU$732,O$8,FALSE),"")</f>
        <v>0</v>
      </c>
      <c r="P61" s="16">
        <f>IFERROR(VLOOKUP($A61,'CONCENTRADO DE CLAVES'!$G$10:$AU$732,P$8,FALSE),"")</f>
        <v>5</v>
      </c>
      <c r="Q61" s="16">
        <f>IFERROR(VLOOKUP($A61,'CONCENTRADO DE CLAVES'!$G$10:$AU$732,Q$8,FALSE),"")</f>
        <v>7915</v>
      </c>
      <c r="R61" s="16">
        <f>IFERROR(VLOOKUP($A61,'CONCENTRADO DE CLAVES'!$G$10:$AU$732,R$8,FALSE),"")</f>
        <v>1</v>
      </c>
      <c r="S61" s="16">
        <f>IFERROR(VLOOKUP($A61,'CONCENTRADO DE CLAVES'!$G$10:$AU$732,S$8,FALSE),"")</f>
        <v>11</v>
      </c>
      <c r="T61" s="16">
        <f>IFERROR(VLOOKUP($A61,'CONCENTRADO DE CLAVES'!$G$10:$AU$732,T$8,FALSE),"")</f>
        <v>24</v>
      </c>
      <c r="U61" s="98" t="str">
        <f>IFERROR(VLOOKUP($A61,'CONCENTRADO DE CLAVES'!$G$10:$AU$732,U$8,FALSE),"")</f>
        <v>21121040100015125233E14902415300507915111024</v>
      </c>
      <c r="V61" s="31" t="str">
        <f>IFERROR(VLOOKUP($A61,'CONCENTRADO DE CLAVES'!$G$10:$AU$732,V$8,FALSE),"")</f>
        <v>CECYTEJ</v>
      </c>
      <c r="W61" s="13">
        <f>IFERROR(VLOOKUP($A61,'CONCENTRADO DE CLAVES'!$G$10:$AU$732,W$8,FALSE),"")</f>
        <v>0</v>
      </c>
      <c r="X61" s="13">
        <f>IFERROR(VLOOKUP($A61,'CONCENTRADO DE CLAVES'!$G$10:$AU$732,X$8,FALSE),"")</f>
        <v>0</v>
      </c>
      <c r="Y61" s="13">
        <f>IFERROR(VLOOKUP($A61,'CONCENTRADO DE CLAVES'!$G$10:$AU$732,Y$8,FALSE),"")</f>
        <v>0</v>
      </c>
      <c r="Z61" s="37">
        <f>IFERROR(VLOOKUP($A61,'CONCENTRADO DE CLAVES'!$G$10:$AU$732,Z$8,FALSE),"")</f>
        <v>0</v>
      </c>
      <c r="AA61" s="13">
        <f>IFERROR(VLOOKUP($A61,'CONCENTRADO DE CLAVES'!$G$10:$AU$732,AA$8,FALSE),"")</f>
        <v>0</v>
      </c>
      <c r="AB61" s="13">
        <f>IFERROR(VLOOKUP($A61,'CONCENTRADO DE CLAVES'!$G$10:$AU$732,AB$8,FALSE),"")</f>
        <v>0</v>
      </c>
      <c r="AC61" s="13">
        <f>IFERROR(VLOOKUP($A61,'CONCENTRADO DE CLAVES'!$G$10:$AU$732,AC$8,FALSE),"")</f>
        <v>0</v>
      </c>
      <c r="AD61" s="37">
        <f>IFERROR(VLOOKUP($A61,'CONCENTRADO DE CLAVES'!$G$10:$AU$732,AD$8,FALSE),"")</f>
        <v>0</v>
      </c>
      <c r="AE61" s="13">
        <f>IFERROR(VLOOKUP($A61,'CONCENTRADO DE CLAVES'!$G$10:$AU$732,AE$8,FALSE),"")</f>
        <v>0</v>
      </c>
      <c r="AF61" s="13">
        <f>IFERROR(VLOOKUP($A61,'CONCENTRADO DE CLAVES'!$G$10:$AU$732,AF$8,FALSE),"")</f>
        <v>100000</v>
      </c>
      <c r="AG61" s="13">
        <f>IFERROR(VLOOKUP($A61,'CONCENTRADO DE CLAVES'!$G$10:$AU$732,AG$8,FALSE),"")</f>
        <v>0</v>
      </c>
      <c r="AH61" s="37">
        <f>IFERROR(VLOOKUP($A61,'CONCENTRADO DE CLAVES'!$G$10:$AU$732,AH$8,FALSE),"")</f>
        <v>100000</v>
      </c>
      <c r="AI61" s="13">
        <f>IFERROR(VLOOKUP($A61,'CONCENTRADO DE CLAVES'!$G$10:$AU$732,AI$8,FALSE),"")</f>
        <v>0</v>
      </c>
      <c r="AJ61" s="13">
        <f>IFERROR(VLOOKUP($A61,'CONCENTRADO DE CLAVES'!$G$10:$AU$732,AJ$8,FALSE),"")</f>
        <v>0</v>
      </c>
      <c r="AK61" s="13">
        <f>IFERROR(VLOOKUP($A61,'CONCENTRADO DE CLAVES'!$G$10:$AU$732,AK$8,FALSE),"")</f>
        <v>0</v>
      </c>
      <c r="AL61" s="37">
        <f>IFERROR(VLOOKUP($A61,'CONCENTRADO DE CLAVES'!$G$10:$AU$732,AL$8,FALSE),"")</f>
        <v>0</v>
      </c>
      <c r="AM61" s="69">
        <f>IFERROR(VLOOKUP($A61,'CONCENTRADO DE CLAVES'!$G$10:$AU$732,AM$8,FALSE),"")</f>
        <v>100000</v>
      </c>
    </row>
    <row r="62" spans="1:39" x14ac:dyDescent="0.25">
      <c r="A62" s="15">
        <v>53</v>
      </c>
      <c r="B62" s="16" t="str">
        <f>IFERROR(VLOOKUP($A62,'CONCENTRADO DE CLAVES'!$G$10:$AU$732,B$8,FALSE),"")</f>
        <v>21121</v>
      </c>
      <c r="C62" s="16">
        <f>IFERROR(VLOOKUP($A62,'CONCENTRADO DE CLAVES'!$G$10:$AU$732,C$8,FALSE),"")</f>
        <v>4</v>
      </c>
      <c r="D62" s="16">
        <f>IFERROR(VLOOKUP($A62,'CONCENTRADO DE CLAVES'!$G$10:$AU$732,D$8,FALSE),"")</f>
        <v>10</v>
      </c>
      <c r="E62" s="16">
        <f>IFERROR(VLOOKUP($A62,'CONCENTRADO DE CLAVES'!$G$10:$AU$732,E$8,FALSE),"")</f>
        <v>151</v>
      </c>
      <c r="F62" s="16">
        <f>IFERROR(VLOOKUP($A62,'CONCENTRADO DE CLAVES'!$G$10:$AU$732,F$8,FALSE),"")</f>
        <v>2</v>
      </c>
      <c r="G62" s="16">
        <f>IFERROR(VLOOKUP($A62,'CONCENTRADO DE CLAVES'!$G$10:$AU$732,G$8,FALSE),"")</f>
        <v>5</v>
      </c>
      <c r="H62" s="16">
        <f>IFERROR(VLOOKUP($A62,'CONCENTRADO DE CLAVES'!$G$10:$AU$732,H$8,FALSE),"")</f>
        <v>2</v>
      </c>
      <c r="I62" s="16">
        <f>IFERROR(VLOOKUP($A62,'CONCENTRADO DE CLAVES'!$G$10:$AU$732,I$8,FALSE),"")</f>
        <v>3</v>
      </c>
      <c r="J62" s="16">
        <f>IFERROR(VLOOKUP($A62,'CONCENTRADO DE CLAVES'!$G$10:$AU$732,J$8,FALSE),"")</f>
        <v>3</v>
      </c>
      <c r="K62" s="16" t="str">
        <f>IFERROR(VLOOKUP($A62,'CONCENTRADO DE CLAVES'!$G$10:$AU$732,K$8,FALSE),"")</f>
        <v>E</v>
      </c>
      <c r="L62" s="16">
        <f>IFERROR(VLOOKUP($A62,'CONCENTRADO DE CLAVES'!$G$10:$AU$732,L$8,FALSE),"")</f>
        <v>149</v>
      </c>
      <c r="M62" s="16">
        <f>IFERROR(VLOOKUP($A62,'CONCENTRADO DE CLAVES'!$G$10:$AU$732,M$8,FALSE),"")</f>
        <v>2</v>
      </c>
      <c r="N62" s="16">
        <f>IFERROR(VLOOKUP($A62,'CONCENTRADO DE CLAVES'!$G$10:$AU$732,N$8,FALSE),"")</f>
        <v>4153</v>
      </c>
      <c r="O62" s="16">
        <f>IFERROR(VLOOKUP($A62,'CONCENTRADO DE CLAVES'!$G$10:$AU$732,O$8,FALSE),"")</f>
        <v>0</v>
      </c>
      <c r="P62" s="16">
        <f>IFERROR(VLOOKUP($A62,'CONCENTRADO DE CLAVES'!$G$10:$AU$732,P$8,FALSE),"")</f>
        <v>5</v>
      </c>
      <c r="Q62" s="16">
        <f>IFERROR(VLOOKUP($A62,'CONCENTRADO DE CLAVES'!$G$10:$AU$732,Q$8,FALSE),"")</f>
        <v>7915</v>
      </c>
      <c r="R62" s="16">
        <f>IFERROR(VLOOKUP($A62,'CONCENTRADO DE CLAVES'!$G$10:$AU$732,R$8,FALSE),"")</f>
        <v>1</v>
      </c>
      <c r="S62" s="16">
        <f>IFERROR(VLOOKUP($A62,'CONCENTRADO DE CLAVES'!$G$10:$AU$732,S$8,FALSE),"")</f>
        <v>9</v>
      </c>
      <c r="T62" s="16">
        <f>IFERROR(VLOOKUP($A62,'CONCENTRADO DE CLAVES'!$G$10:$AU$732,T$8,FALSE),"")</f>
        <v>67</v>
      </c>
      <c r="U62" s="98" t="str">
        <f>IFERROR(VLOOKUP($A62,'CONCENTRADO DE CLAVES'!$G$10:$AU$732,U$8,FALSE),"")</f>
        <v>21121040100015125233E14902415300507915109067</v>
      </c>
      <c r="V62" s="31" t="str">
        <f>IFERROR(VLOOKUP($A62,'CONCENTRADO DE CLAVES'!$G$10:$AU$732,V$8,FALSE),"")</f>
        <v>CECYTEJ</v>
      </c>
      <c r="W62" s="13">
        <f>IFERROR(VLOOKUP($A62,'CONCENTRADO DE CLAVES'!$G$10:$AU$732,W$8,FALSE),"")</f>
        <v>0</v>
      </c>
      <c r="X62" s="13">
        <f>IFERROR(VLOOKUP($A62,'CONCENTRADO DE CLAVES'!$G$10:$AU$732,X$8,FALSE),"")</f>
        <v>0</v>
      </c>
      <c r="Y62" s="13">
        <f>IFERROR(VLOOKUP($A62,'CONCENTRADO DE CLAVES'!$G$10:$AU$732,Y$8,FALSE),"")</f>
        <v>0</v>
      </c>
      <c r="Z62" s="37">
        <f>IFERROR(VLOOKUP($A62,'CONCENTRADO DE CLAVES'!$G$10:$AU$732,Z$8,FALSE),"")</f>
        <v>0</v>
      </c>
      <c r="AA62" s="13">
        <f>IFERROR(VLOOKUP($A62,'CONCENTRADO DE CLAVES'!$G$10:$AU$732,AA$8,FALSE),"")</f>
        <v>0</v>
      </c>
      <c r="AB62" s="13">
        <f>IFERROR(VLOOKUP($A62,'CONCENTRADO DE CLAVES'!$G$10:$AU$732,AB$8,FALSE),"")</f>
        <v>0</v>
      </c>
      <c r="AC62" s="13">
        <f>IFERROR(VLOOKUP($A62,'CONCENTRADO DE CLAVES'!$G$10:$AU$732,AC$8,FALSE),"")</f>
        <v>0</v>
      </c>
      <c r="AD62" s="37">
        <f>IFERROR(VLOOKUP($A62,'CONCENTRADO DE CLAVES'!$G$10:$AU$732,AD$8,FALSE),"")</f>
        <v>0</v>
      </c>
      <c r="AE62" s="13">
        <f>IFERROR(VLOOKUP($A62,'CONCENTRADO DE CLAVES'!$G$10:$AU$732,AE$8,FALSE),"")</f>
        <v>0</v>
      </c>
      <c r="AF62" s="13">
        <f>IFERROR(VLOOKUP($A62,'CONCENTRADO DE CLAVES'!$G$10:$AU$732,AF$8,FALSE),"")</f>
        <v>75000</v>
      </c>
      <c r="AG62" s="13">
        <f>IFERROR(VLOOKUP($A62,'CONCENTRADO DE CLAVES'!$G$10:$AU$732,AG$8,FALSE),"")</f>
        <v>0</v>
      </c>
      <c r="AH62" s="37">
        <f>IFERROR(VLOOKUP($A62,'CONCENTRADO DE CLAVES'!$G$10:$AU$732,AH$8,FALSE),"")</f>
        <v>75000</v>
      </c>
      <c r="AI62" s="13">
        <f>IFERROR(VLOOKUP($A62,'CONCENTRADO DE CLAVES'!$G$10:$AU$732,AI$8,FALSE),"")</f>
        <v>0</v>
      </c>
      <c r="AJ62" s="13">
        <f>IFERROR(VLOOKUP($A62,'CONCENTRADO DE CLAVES'!$G$10:$AU$732,AJ$8,FALSE),"")</f>
        <v>0</v>
      </c>
      <c r="AK62" s="13">
        <f>IFERROR(VLOOKUP($A62,'CONCENTRADO DE CLAVES'!$G$10:$AU$732,AK$8,FALSE),"")</f>
        <v>0</v>
      </c>
      <c r="AL62" s="37">
        <f>IFERROR(VLOOKUP($A62,'CONCENTRADO DE CLAVES'!$G$10:$AU$732,AL$8,FALSE),"")</f>
        <v>0</v>
      </c>
      <c r="AM62" s="69">
        <f>IFERROR(VLOOKUP($A62,'CONCENTRADO DE CLAVES'!$G$10:$AU$732,AM$8,FALSE),"")</f>
        <v>75000</v>
      </c>
    </row>
    <row r="63" spans="1:39" x14ac:dyDescent="0.25">
      <c r="A63" s="15">
        <v>54</v>
      </c>
      <c r="B63" s="16" t="str">
        <f>IFERROR(VLOOKUP($A63,'CONCENTRADO DE CLAVES'!$G$10:$AU$732,B$8,FALSE),"")</f>
        <v>21121</v>
      </c>
      <c r="C63" s="16">
        <f>IFERROR(VLOOKUP($A63,'CONCENTRADO DE CLAVES'!$G$10:$AU$732,C$8,FALSE),"")</f>
        <v>4</v>
      </c>
      <c r="D63" s="16">
        <f>IFERROR(VLOOKUP($A63,'CONCENTRADO DE CLAVES'!$G$10:$AU$732,D$8,FALSE),"")</f>
        <v>11</v>
      </c>
      <c r="E63" s="16">
        <f>IFERROR(VLOOKUP($A63,'CONCENTRADO DE CLAVES'!$G$10:$AU$732,E$8,FALSE),"")</f>
        <v>152</v>
      </c>
      <c r="F63" s="16">
        <f>IFERROR(VLOOKUP($A63,'CONCENTRADO DE CLAVES'!$G$10:$AU$732,F$8,FALSE),"")</f>
        <v>2</v>
      </c>
      <c r="G63" s="16">
        <f>IFERROR(VLOOKUP($A63,'CONCENTRADO DE CLAVES'!$G$10:$AU$732,G$8,FALSE),"")</f>
        <v>5</v>
      </c>
      <c r="H63" s="16">
        <f>IFERROR(VLOOKUP($A63,'CONCENTRADO DE CLAVES'!$G$10:$AU$732,H$8,FALSE),"")</f>
        <v>2</v>
      </c>
      <c r="I63" s="16">
        <f>IFERROR(VLOOKUP($A63,'CONCENTRADO DE CLAVES'!$G$10:$AU$732,I$8,FALSE),"")</f>
        <v>3</v>
      </c>
      <c r="J63" s="16">
        <f>IFERROR(VLOOKUP($A63,'CONCENTRADO DE CLAVES'!$G$10:$AU$732,J$8,FALSE),"")</f>
        <v>3</v>
      </c>
      <c r="K63" s="16" t="str">
        <f>IFERROR(VLOOKUP($A63,'CONCENTRADO DE CLAVES'!$G$10:$AU$732,K$8,FALSE),"")</f>
        <v>E</v>
      </c>
      <c r="L63" s="16">
        <f>IFERROR(VLOOKUP($A63,'CONCENTRADO DE CLAVES'!$G$10:$AU$732,L$8,FALSE),"")</f>
        <v>150</v>
      </c>
      <c r="M63" s="16">
        <f>IFERROR(VLOOKUP($A63,'CONCENTRADO DE CLAVES'!$G$10:$AU$732,M$8,FALSE),"")</f>
        <v>1</v>
      </c>
      <c r="N63" s="16">
        <f>IFERROR(VLOOKUP($A63,'CONCENTRADO DE CLAVES'!$G$10:$AU$732,N$8,FALSE),"")</f>
        <v>4153</v>
      </c>
      <c r="O63" s="16">
        <f>IFERROR(VLOOKUP($A63,'CONCENTRADO DE CLAVES'!$G$10:$AU$732,O$8,FALSE),"")</f>
        <v>0</v>
      </c>
      <c r="P63" s="16">
        <f>IFERROR(VLOOKUP($A63,'CONCENTRADO DE CLAVES'!$G$10:$AU$732,P$8,FALSE),"")</f>
        <v>5</v>
      </c>
      <c r="Q63" s="16">
        <f>IFERROR(VLOOKUP($A63,'CONCENTRADO DE CLAVES'!$G$10:$AU$732,Q$8,FALSE),"")</f>
        <v>1315</v>
      </c>
      <c r="R63" s="16">
        <f>IFERROR(VLOOKUP($A63,'CONCENTRADO DE CLAVES'!$G$10:$AU$732,R$8,FALSE),"")</f>
        <v>1</v>
      </c>
      <c r="S63" s="16">
        <f>IFERROR(VLOOKUP($A63,'CONCENTRADO DE CLAVES'!$G$10:$AU$732,S$8,FALSE),"")</f>
        <v>12</v>
      </c>
      <c r="T63" s="16">
        <f>IFERROR(VLOOKUP($A63,'CONCENTRADO DE CLAVES'!$G$10:$AU$732,T$8,FALSE),"")</f>
        <v>44</v>
      </c>
      <c r="U63" s="98" t="str">
        <f>IFERROR(VLOOKUP($A63,'CONCENTRADO DE CLAVES'!$G$10:$AU$732,U$8,FALSE),"")</f>
        <v>21121040110015225233E15001415300501315112044</v>
      </c>
      <c r="V63" s="31" t="str">
        <f>IFERROR(VLOOKUP($A63,'CONCENTRADO DE CLAVES'!$G$10:$AU$732,V$8,FALSE),"")</f>
        <v>COBAEJ</v>
      </c>
      <c r="W63" s="13">
        <f>IFERROR(VLOOKUP($A63,'CONCENTRADO DE CLAVES'!$G$10:$AU$732,W$8,FALSE),"")</f>
        <v>0</v>
      </c>
      <c r="X63" s="13">
        <f>IFERROR(VLOOKUP($A63,'CONCENTRADO DE CLAVES'!$G$10:$AU$732,X$8,FALSE),"")</f>
        <v>0</v>
      </c>
      <c r="Y63" s="13">
        <f>IFERROR(VLOOKUP($A63,'CONCENTRADO DE CLAVES'!$G$10:$AU$732,Y$8,FALSE),"")</f>
        <v>0</v>
      </c>
      <c r="Z63" s="37">
        <f>IFERROR(VLOOKUP($A63,'CONCENTRADO DE CLAVES'!$G$10:$AU$732,Z$8,FALSE),"")</f>
        <v>0</v>
      </c>
      <c r="AA63" s="13">
        <f>IFERROR(VLOOKUP($A63,'CONCENTRADO DE CLAVES'!$G$10:$AU$732,AA$8,FALSE),"")</f>
        <v>0</v>
      </c>
      <c r="AB63" s="13">
        <f>IFERROR(VLOOKUP($A63,'CONCENTRADO DE CLAVES'!$G$10:$AU$732,AB$8,FALSE),"")</f>
        <v>0</v>
      </c>
      <c r="AC63" s="13">
        <f>IFERROR(VLOOKUP($A63,'CONCENTRADO DE CLAVES'!$G$10:$AU$732,AC$8,FALSE),"")</f>
        <v>0</v>
      </c>
      <c r="AD63" s="37">
        <f>IFERROR(VLOOKUP($A63,'CONCENTRADO DE CLAVES'!$G$10:$AU$732,AD$8,FALSE),"")</f>
        <v>0</v>
      </c>
      <c r="AE63" s="13">
        <f>IFERROR(VLOOKUP($A63,'CONCENTRADO DE CLAVES'!$G$10:$AU$732,AE$8,FALSE),"")</f>
        <v>0</v>
      </c>
      <c r="AF63" s="13">
        <f>IFERROR(VLOOKUP($A63,'CONCENTRADO DE CLAVES'!$G$10:$AU$732,AF$8,FALSE),"")</f>
        <v>0</v>
      </c>
      <c r="AG63" s="13">
        <f>IFERROR(VLOOKUP($A63,'CONCENTRADO DE CLAVES'!$G$10:$AU$732,AG$8,FALSE),"")</f>
        <v>6474.94</v>
      </c>
      <c r="AH63" s="37">
        <f>IFERROR(VLOOKUP($A63,'CONCENTRADO DE CLAVES'!$G$10:$AU$732,AH$8,FALSE),"")</f>
        <v>6474.94</v>
      </c>
      <c r="AI63" s="13">
        <f>IFERROR(VLOOKUP($A63,'CONCENTRADO DE CLAVES'!$G$10:$AU$732,AI$8,FALSE),"")</f>
        <v>0</v>
      </c>
      <c r="AJ63" s="13">
        <f>IFERROR(VLOOKUP($A63,'CONCENTRADO DE CLAVES'!$G$10:$AU$732,AJ$8,FALSE),"")</f>
        <v>781.66</v>
      </c>
      <c r="AK63" s="13">
        <f>IFERROR(VLOOKUP($A63,'CONCENTRADO DE CLAVES'!$G$10:$AU$732,AK$8,FALSE),"")</f>
        <v>1055.8900000000001</v>
      </c>
      <c r="AL63" s="37">
        <f>IFERROR(VLOOKUP($A63,'CONCENTRADO DE CLAVES'!$G$10:$AU$732,AL$8,FALSE),"")</f>
        <v>1837.5500000000002</v>
      </c>
      <c r="AM63" s="69">
        <f>IFERROR(VLOOKUP($A63,'CONCENTRADO DE CLAVES'!$G$10:$AU$732,AM$8,FALSE),"")</f>
        <v>8312.49</v>
      </c>
    </row>
    <row r="64" spans="1:39" x14ac:dyDescent="0.25">
      <c r="A64" s="15">
        <v>55</v>
      </c>
      <c r="B64" s="16" t="str">
        <f>IFERROR(VLOOKUP($A64,'CONCENTRADO DE CLAVES'!$G$10:$AU$732,B$8,FALSE),"")</f>
        <v>21121</v>
      </c>
      <c r="C64" s="16">
        <f>IFERROR(VLOOKUP($A64,'CONCENTRADO DE CLAVES'!$G$10:$AU$732,C$8,FALSE),"")</f>
        <v>4</v>
      </c>
      <c r="D64" s="16">
        <f>IFERROR(VLOOKUP($A64,'CONCENTRADO DE CLAVES'!$G$10:$AU$732,D$8,FALSE),"")</f>
        <v>11</v>
      </c>
      <c r="E64" s="16">
        <f>IFERROR(VLOOKUP($A64,'CONCENTRADO DE CLAVES'!$G$10:$AU$732,E$8,FALSE),"")</f>
        <v>152</v>
      </c>
      <c r="F64" s="16">
        <f>IFERROR(VLOOKUP($A64,'CONCENTRADO DE CLAVES'!$G$10:$AU$732,F$8,FALSE),"")</f>
        <v>2</v>
      </c>
      <c r="G64" s="16">
        <f>IFERROR(VLOOKUP($A64,'CONCENTRADO DE CLAVES'!$G$10:$AU$732,G$8,FALSE),"")</f>
        <v>5</v>
      </c>
      <c r="H64" s="16">
        <f>IFERROR(VLOOKUP($A64,'CONCENTRADO DE CLAVES'!$G$10:$AU$732,H$8,FALSE),"")</f>
        <v>2</v>
      </c>
      <c r="I64" s="16">
        <f>IFERROR(VLOOKUP($A64,'CONCENTRADO DE CLAVES'!$G$10:$AU$732,I$8,FALSE),"")</f>
        <v>3</v>
      </c>
      <c r="J64" s="16">
        <f>IFERROR(VLOOKUP($A64,'CONCENTRADO DE CLAVES'!$G$10:$AU$732,J$8,FALSE),"")</f>
        <v>3</v>
      </c>
      <c r="K64" s="16" t="str">
        <f>IFERROR(VLOOKUP($A64,'CONCENTRADO DE CLAVES'!$G$10:$AU$732,K$8,FALSE),"")</f>
        <v>E</v>
      </c>
      <c r="L64" s="16">
        <f>IFERROR(VLOOKUP($A64,'CONCENTRADO DE CLAVES'!$G$10:$AU$732,L$8,FALSE),"")</f>
        <v>150</v>
      </c>
      <c r="M64" s="16">
        <f>IFERROR(VLOOKUP($A64,'CONCENTRADO DE CLAVES'!$G$10:$AU$732,M$8,FALSE),"")</f>
        <v>1</v>
      </c>
      <c r="N64" s="16">
        <f>IFERROR(VLOOKUP($A64,'CONCENTRADO DE CLAVES'!$G$10:$AU$732,N$8,FALSE),"")</f>
        <v>4153</v>
      </c>
      <c r="O64" s="16">
        <f>IFERROR(VLOOKUP($A64,'CONCENTRADO DE CLAVES'!$G$10:$AU$732,O$8,FALSE),"")</f>
        <v>0</v>
      </c>
      <c r="P64" s="16">
        <f>IFERROR(VLOOKUP($A64,'CONCENTRADO DE CLAVES'!$G$10:$AU$732,P$8,FALSE),"")</f>
        <v>5</v>
      </c>
      <c r="Q64" s="16">
        <f>IFERROR(VLOOKUP($A64,'CONCENTRADO DE CLAVES'!$G$10:$AU$732,Q$8,FALSE),"")</f>
        <v>1315</v>
      </c>
      <c r="R64" s="16">
        <f>IFERROR(VLOOKUP($A64,'CONCENTRADO DE CLAVES'!$G$10:$AU$732,R$8,FALSE),"")</f>
        <v>1</v>
      </c>
      <c r="S64" s="16">
        <f>IFERROR(VLOOKUP($A64,'CONCENTRADO DE CLAVES'!$G$10:$AU$732,S$8,FALSE),"")</f>
        <v>12</v>
      </c>
      <c r="T64" s="16">
        <f>IFERROR(VLOOKUP($A64,'CONCENTRADO DE CLAVES'!$G$10:$AU$732,T$8,FALSE),"")</f>
        <v>45</v>
      </c>
      <c r="U64" s="98" t="str">
        <f>IFERROR(VLOOKUP($A64,'CONCENTRADO DE CLAVES'!$G$10:$AU$732,U$8,FALSE),"")</f>
        <v>21121040110015225233E15001415300501315112045</v>
      </c>
      <c r="V64" s="31" t="str">
        <f>IFERROR(VLOOKUP($A64,'CONCENTRADO DE CLAVES'!$G$10:$AU$732,V$8,FALSE),"")</f>
        <v>COBAEJ</v>
      </c>
      <c r="W64" s="13">
        <f>IFERROR(VLOOKUP($A64,'CONCENTRADO DE CLAVES'!$G$10:$AU$732,W$8,FALSE),"")</f>
        <v>0</v>
      </c>
      <c r="X64" s="13">
        <f>IFERROR(VLOOKUP($A64,'CONCENTRADO DE CLAVES'!$G$10:$AU$732,X$8,FALSE),"")</f>
        <v>0</v>
      </c>
      <c r="Y64" s="13">
        <f>IFERROR(VLOOKUP($A64,'CONCENTRADO DE CLAVES'!$G$10:$AU$732,Y$8,FALSE),"")</f>
        <v>0</v>
      </c>
      <c r="Z64" s="37">
        <f>IFERROR(VLOOKUP($A64,'CONCENTRADO DE CLAVES'!$G$10:$AU$732,Z$8,FALSE),"")</f>
        <v>0</v>
      </c>
      <c r="AA64" s="13">
        <f>IFERROR(VLOOKUP($A64,'CONCENTRADO DE CLAVES'!$G$10:$AU$732,AA$8,FALSE),"")</f>
        <v>0</v>
      </c>
      <c r="AB64" s="13">
        <f>IFERROR(VLOOKUP($A64,'CONCENTRADO DE CLAVES'!$G$10:$AU$732,AB$8,FALSE),"")</f>
        <v>0</v>
      </c>
      <c r="AC64" s="13">
        <f>IFERROR(VLOOKUP($A64,'CONCENTRADO DE CLAVES'!$G$10:$AU$732,AC$8,FALSE),"")</f>
        <v>0</v>
      </c>
      <c r="AD64" s="37">
        <f>IFERROR(VLOOKUP($A64,'CONCENTRADO DE CLAVES'!$G$10:$AU$732,AD$8,FALSE),"")</f>
        <v>0</v>
      </c>
      <c r="AE64" s="13">
        <f>IFERROR(VLOOKUP($A64,'CONCENTRADO DE CLAVES'!$G$10:$AU$732,AE$8,FALSE),"")</f>
        <v>0</v>
      </c>
      <c r="AF64" s="13">
        <f>IFERROR(VLOOKUP($A64,'CONCENTRADO DE CLAVES'!$G$10:$AU$732,AF$8,FALSE),"")</f>
        <v>0</v>
      </c>
      <c r="AG64" s="13">
        <f>IFERROR(VLOOKUP($A64,'CONCENTRADO DE CLAVES'!$G$10:$AU$732,AG$8,FALSE),"")</f>
        <v>6474.94</v>
      </c>
      <c r="AH64" s="37">
        <f>IFERROR(VLOOKUP($A64,'CONCENTRADO DE CLAVES'!$G$10:$AU$732,AH$8,FALSE),"")</f>
        <v>6474.94</v>
      </c>
      <c r="AI64" s="13">
        <f>IFERROR(VLOOKUP($A64,'CONCENTRADO DE CLAVES'!$G$10:$AU$732,AI$8,FALSE),"")</f>
        <v>0</v>
      </c>
      <c r="AJ64" s="13">
        <f>IFERROR(VLOOKUP($A64,'CONCENTRADO DE CLAVES'!$G$10:$AU$732,AJ$8,FALSE),"")</f>
        <v>781.66</v>
      </c>
      <c r="AK64" s="13">
        <f>IFERROR(VLOOKUP($A64,'CONCENTRADO DE CLAVES'!$G$10:$AU$732,AK$8,FALSE),"")</f>
        <v>1055.8900000000001</v>
      </c>
      <c r="AL64" s="37">
        <f>IFERROR(VLOOKUP($A64,'CONCENTRADO DE CLAVES'!$G$10:$AU$732,AL$8,FALSE),"")</f>
        <v>1837.5500000000002</v>
      </c>
      <c r="AM64" s="69">
        <f>IFERROR(VLOOKUP($A64,'CONCENTRADO DE CLAVES'!$G$10:$AU$732,AM$8,FALSE),"")</f>
        <v>8312.49</v>
      </c>
    </row>
    <row r="65" spans="1:39" x14ac:dyDescent="0.25">
      <c r="A65" s="15">
        <v>56</v>
      </c>
      <c r="B65" s="16" t="str">
        <f>IFERROR(VLOOKUP($A65,'CONCENTRADO DE CLAVES'!$G$10:$AU$732,B$8,FALSE),"")</f>
        <v>21121</v>
      </c>
      <c r="C65" s="16">
        <f>IFERROR(VLOOKUP($A65,'CONCENTRADO DE CLAVES'!$G$10:$AU$732,C$8,FALSE),"")</f>
        <v>4</v>
      </c>
      <c r="D65" s="16">
        <f>IFERROR(VLOOKUP($A65,'CONCENTRADO DE CLAVES'!$G$10:$AU$732,D$8,FALSE),"")</f>
        <v>11</v>
      </c>
      <c r="E65" s="16">
        <f>IFERROR(VLOOKUP($A65,'CONCENTRADO DE CLAVES'!$G$10:$AU$732,E$8,FALSE),"")</f>
        <v>152</v>
      </c>
      <c r="F65" s="16">
        <f>IFERROR(VLOOKUP($A65,'CONCENTRADO DE CLAVES'!$G$10:$AU$732,F$8,FALSE),"")</f>
        <v>2</v>
      </c>
      <c r="G65" s="16">
        <f>IFERROR(VLOOKUP($A65,'CONCENTRADO DE CLAVES'!$G$10:$AU$732,G$8,FALSE),"")</f>
        <v>5</v>
      </c>
      <c r="H65" s="16">
        <f>IFERROR(VLOOKUP($A65,'CONCENTRADO DE CLAVES'!$G$10:$AU$732,H$8,FALSE),"")</f>
        <v>2</v>
      </c>
      <c r="I65" s="16">
        <f>IFERROR(VLOOKUP($A65,'CONCENTRADO DE CLAVES'!$G$10:$AU$732,I$8,FALSE),"")</f>
        <v>3</v>
      </c>
      <c r="J65" s="16">
        <f>IFERROR(VLOOKUP($A65,'CONCENTRADO DE CLAVES'!$G$10:$AU$732,J$8,FALSE),"")</f>
        <v>3</v>
      </c>
      <c r="K65" s="16" t="str">
        <f>IFERROR(VLOOKUP($A65,'CONCENTRADO DE CLAVES'!$G$10:$AU$732,K$8,FALSE),"")</f>
        <v>E</v>
      </c>
      <c r="L65" s="16">
        <f>IFERROR(VLOOKUP($A65,'CONCENTRADO DE CLAVES'!$G$10:$AU$732,L$8,FALSE),"")</f>
        <v>150</v>
      </c>
      <c r="M65" s="16">
        <f>IFERROR(VLOOKUP($A65,'CONCENTRADO DE CLAVES'!$G$10:$AU$732,M$8,FALSE),"")</f>
        <v>1</v>
      </c>
      <c r="N65" s="16">
        <f>IFERROR(VLOOKUP($A65,'CONCENTRADO DE CLAVES'!$G$10:$AU$732,N$8,FALSE),"")</f>
        <v>4153</v>
      </c>
      <c r="O65" s="16">
        <f>IFERROR(VLOOKUP($A65,'CONCENTRADO DE CLAVES'!$G$10:$AU$732,O$8,FALSE),"")</f>
        <v>0</v>
      </c>
      <c r="P65" s="16">
        <f>IFERROR(VLOOKUP($A65,'CONCENTRADO DE CLAVES'!$G$10:$AU$732,P$8,FALSE),"")</f>
        <v>5</v>
      </c>
      <c r="Q65" s="16">
        <f>IFERROR(VLOOKUP($A65,'CONCENTRADO DE CLAVES'!$G$10:$AU$732,Q$8,FALSE),"")</f>
        <v>1315</v>
      </c>
      <c r="R65" s="16">
        <f>IFERROR(VLOOKUP($A65,'CONCENTRADO DE CLAVES'!$G$10:$AU$732,R$8,FALSE),"")</f>
        <v>1</v>
      </c>
      <c r="S65" s="16">
        <f>IFERROR(VLOOKUP($A65,'CONCENTRADO DE CLAVES'!$G$10:$AU$732,S$8,FALSE),"")</f>
        <v>12</v>
      </c>
      <c r="T65" s="16">
        <f>IFERROR(VLOOKUP($A65,'CONCENTRADO DE CLAVES'!$G$10:$AU$732,T$8,FALSE),"")</f>
        <v>29</v>
      </c>
      <c r="U65" s="98" t="str">
        <f>IFERROR(VLOOKUP($A65,'CONCENTRADO DE CLAVES'!$G$10:$AU$732,U$8,FALSE),"")</f>
        <v>21121040110015225233E15001415300501315112029</v>
      </c>
      <c r="V65" s="31" t="str">
        <f>IFERROR(VLOOKUP($A65,'CONCENTRADO DE CLAVES'!$G$10:$AU$732,V$8,FALSE),"")</f>
        <v>COBAEJ</v>
      </c>
      <c r="W65" s="13">
        <f>IFERROR(VLOOKUP($A65,'CONCENTRADO DE CLAVES'!$G$10:$AU$732,W$8,FALSE),"")</f>
        <v>0</v>
      </c>
      <c r="X65" s="13">
        <f>IFERROR(VLOOKUP($A65,'CONCENTRADO DE CLAVES'!$G$10:$AU$732,X$8,FALSE),"")</f>
        <v>0</v>
      </c>
      <c r="Y65" s="13">
        <f>IFERROR(VLOOKUP($A65,'CONCENTRADO DE CLAVES'!$G$10:$AU$732,Y$8,FALSE),"")</f>
        <v>0</v>
      </c>
      <c r="Z65" s="37">
        <f>IFERROR(VLOOKUP($A65,'CONCENTRADO DE CLAVES'!$G$10:$AU$732,Z$8,FALSE),"")</f>
        <v>0</v>
      </c>
      <c r="AA65" s="13">
        <f>IFERROR(VLOOKUP($A65,'CONCENTRADO DE CLAVES'!$G$10:$AU$732,AA$8,FALSE),"")</f>
        <v>0</v>
      </c>
      <c r="AB65" s="13">
        <f>IFERROR(VLOOKUP($A65,'CONCENTRADO DE CLAVES'!$G$10:$AU$732,AB$8,FALSE),"")</f>
        <v>0</v>
      </c>
      <c r="AC65" s="13">
        <f>IFERROR(VLOOKUP($A65,'CONCENTRADO DE CLAVES'!$G$10:$AU$732,AC$8,FALSE),"")</f>
        <v>0</v>
      </c>
      <c r="AD65" s="37">
        <f>IFERROR(VLOOKUP($A65,'CONCENTRADO DE CLAVES'!$G$10:$AU$732,AD$8,FALSE),"")</f>
        <v>0</v>
      </c>
      <c r="AE65" s="13">
        <f>IFERROR(VLOOKUP($A65,'CONCENTRADO DE CLAVES'!$G$10:$AU$732,AE$8,FALSE),"")</f>
        <v>0</v>
      </c>
      <c r="AF65" s="13">
        <f>IFERROR(VLOOKUP($A65,'CONCENTRADO DE CLAVES'!$G$10:$AU$732,AF$8,FALSE),"")</f>
        <v>0</v>
      </c>
      <c r="AG65" s="13">
        <f>IFERROR(VLOOKUP($A65,'CONCENTRADO DE CLAVES'!$G$10:$AU$732,AG$8,FALSE),"")</f>
        <v>4089.44</v>
      </c>
      <c r="AH65" s="37">
        <f>IFERROR(VLOOKUP($A65,'CONCENTRADO DE CLAVES'!$G$10:$AU$732,AH$8,FALSE),"")</f>
        <v>4089.44</v>
      </c>
      <c r="AI65" s="13">
        <f>IFERROR(VLOOKUP($A65,'CONCENTRADO DE CLAVES'!$G$10:$AU$732,AI$8,FALSE),"")</f>
        <v>0</v>
      </c>
      <c r="AJ65" s="13">
        <f>IFERROR(VLOOKUP($A65,'CONCENTRADO DE CLAVES'!$G$10:$AU$732,AJ$8,FALSE),"")</f>
        <v>493.68</v>
      </c>
      <c r="AK65" s="13">
        <f>IFERROR(VLOOKUP($A65,'CONCENTRADO DE CLAVES'!$G$10:$AU$732,AK$8,FALSE),"")</f>
        <v>666.88</v>
      </c>
      <c r="AL65" s="37">
        <f>IFERROR(VLOOKUP($A65,'CONCENTRADO DE CLAVES'!$G$10:$AU$732,AL$8,FALSE),"")</f>
        <v>1160.56</v>
      </c>
      <c r="AM65" s="69">
        <f>IFERROR(VLOOKUP($A65,'CONCENTRADO DE CLAVES'!$G$10:$AU$732,AM$8,FALSE),"")</f>
        <v>5250</v>
      </c>
    </row>
    <row r="66" spans="1:39" x14ac:dyDescent="0.25">
      <c r="A66" s="15">
        <v>57</v>
      </c>
      <c r="B66" s="16" t="str">
        <f>IFERROR(VLOOKUP($A66,'CONCENTRADO DE CLAVES'!$G$10:$AU$732,B$8,FALSE),"")</f>
        <v>21121</v>
      </c>
      <c r="C66" s="16">
        <f>IFERROR(VLOOKUP($A66,'CONCENTRADO DE CLAVES'!$G$10:$AU$732,C$8,FALSE),"")</f>
        <v>4</v>
      </c>
      <c r="D66" s="16">
        <f>IFERROR(VLOOKUP($A66,'CONCENTRADO DE CLAVES'!$G$10:$AU$732,D$8,FALSE),"")</f>
        <v>11</v>
      </c>
      <c r="E66" s="16">
        <f>IFERROR(VLOOKUP($A66,'CONCENTRADO DE CLAVES'!$G$10:$AU$732,E$8,FALSE),"")</f>
        <v>152</v>
      </c>
      <c r="F66" s="16">
        <f>IFERROR(VLOOKUP($A66,'CONCENTRADO DE CLAVES'!$G$10:$AU$732,F$8,FALSE),"")</f>
        <v>2</v>
      </c>
      <c r="G66" s="16">
        <f>IFERROR(VLOOKUP($A66,'CONCENTRADO DE CLAVES'!$G$10:$AU$732,G$8,FALSE),"")</f>
        <v>5</v>
      </c>
      <c r="H66" s="16">
        <f>IFERROR(VLOOKUP($A66,'CONCENTRADO DE CLAVES'!$G$10:$AU$732,H$8,FALSE),"")</f>
        <v>2</v>
      </c>
      <c r="I66" s="16">
        <f>IFERROR(VLOOKUP($A66,'CONCENTRADO DE CLAVES'!$G$10:$AU$732,I$8,FALSE),"")</f>
        <v>3</v>
      </c>
      <c r="J66" s="16">
        <f>IFERROR(VLOOKUP($A66,'CONCENTRADO DE CLAVES'!$G$10:$AU$732,J$8,FALSE),"")</f>
        <v>3</v>
      </c>
      <c r="K66" s="16" t="str">
        <f>IFERROR(VLOOKUP($A66,'CONCENTRADO DE CLAVES'!$G$10:$AU$732,K$8,FALSE),"")</f>
        <v>E</v>
      </c>
      <c r="L66" s="16">
        <f>IFERROR(VLOOKUP($A66,'CONCENTRADO DE CLAVES'!$G$10:$AU$732,L$8,FALSE),"")</f>
        <v>150</v>
      </c>
      <c r="M66" s="16">
        <f>IFERROR(VLOOKUP($A66,'CONCENTRADO DE CLAVES'!$G$10:$AU$732,M$8,FALSE),"")</f>
        <v>1</v>
      </c>
      <c r="N66" s="16">
        <f>IFERROR(VLOOKUP($A66,'CONCENTRADO DE CLAVES'!$G$10:$AU$732,N$8,FALSE),"")</f>
        <v>4153</v>
      </c>
      <c r="O66" s="16">
        <f>IFERROR(VLOOKUP($A66,'CONCENTRADO DE CLAVES'!$G$10:$AU$732,O$8,FALSE),"")</f>
        <v>0</v>
      </c>
      <c r="P66" s="16">
        <f>IFERROR(VLOOKUP($A66,'CONCENTRADO DE CLAVES'!$G$10:$AU$732,P$8,FALSE),"")</f>
        <v>5</v>
      </c>
      <c r="Q66" s="16">
        <f>IFERROR(VLOOKUP($A66,'CONCENTRADO DE CLAVES'!$G$10:$AU$732,Q$8,FALSE),"")</f>
        <v>1315</v>
      </c>
      <c r="R66" s="16">
        <f>IFERROR(VLOOKUP($A66,'CONCENTRADO DE CLAVES'!$G$10:$AU$732,R$8,FALSE),"")</f>
        <v>1</v>
      </c>
      <c r="S66" s="16">
        <f>IFERROR(VLOOKUP($A66,'CONCENTRADO DE CLAVES'!$G$10:$AU$732,S$8,FALSE),"")</f>
        <v>1</v>
      </c>
      <c r="T66" s="16">
        <f>IFERROR(VLOOKUP($A66,'CONCENTRADO DE CLAVES'!$G$10:$AU$732,T$8,FALSE),"")</f>
        <v>104</v>
      </c>
      <c r="U66" s="98" t="str">
        <f>IFERROR(VLOOKUP($A66,'CONCENTRADO DE CLAVES'!$G$10:$AU$732,U$8,FALSE),"")</f>
        <v>21121040110015225233E15001415300501315101104</v>
      </c>
      <c r="V66" s="31" t="str">
        <f>IFERROR(VLOOKUP($A66,'CONCENTRADO DE CLAVES'!$G$10:$AU$732,V$8,FALSE),"")</f>
        <v>COBAEJ</v>
      </c>
      <c r="W66" s="13">
        <f>IFERROR(VLOOKUP($A66,'CONCENTRADO DE CLAVES'!$G$10:$AU$732,W$8,FALSE),"")</f>
        <v>0</v>
      </c>
      <c r="X66" s="13">
        <f>IFERROR(VLOOKUP($A66,'CONCENTRADO DE CLAVES'!$G$10:$AU$732,X$8,FALSE),"")</f>
        <v>0</v>
      </c>
      <c r="Y66" s="13">
        <f>IFERROR(VLOOKUP($A66,'CONCENTRADO DE CLAVES'!$G$10:$AU$732,Y$8,FALSE),"")</f>
        <v>0</v>
      </c>
      <c r="Z66" s="37">
        <f>IFERROR(VLOOKUP($A66,'CONCENTRADO DE CLAVES'!$G$10:$AU$732,Z$8,FALSE),"")</f>
        <v>0</v>
      </c>
      <c r="AA66" s="13">
        <f>IFERROR(VLOOKUP($A66,'CONCENTRADO DE CLAVES'!$G$10:$AU$732,AA$8,FALSE),"")</f>
        <v>0</v>
      </c>
      <c r="AB66" s="13">
        <f>IFERROR(VLOOKUP($A66,'CONCENTRADO DE CLAVES'!$G$10:$AU$732,AB$8,FALSE),"")</f>
        <v>0</v>
      </c>
      <c r="AC66" s="13">
        <f>IFERROR(VLOOKUP($A66,'CONCENTRADO DE CLAVES'!$G$10:$AU$732,AC$8,FALSE),"")</f>
        <v>0</v>
      </c>
      <c r="AD66" s="37">
        <f>IFERROR(VLOOKUP($A66,'CONCENTRADO DE CLAVES'!$G$10:$AU$732,AD$8,FALSE),"")</f>
        <v>0</v>
      </c>
      <c r="AE66" s="13">
        <f>IFERROR(VLOOKUP($A66,'CONCENTRADO DE CLAVES'!$G$10:$AU$732,AE$8,FALSE),"")</f>
        <v>0</v>
      </c>
      <c r="AF66" s="13">
        <f>IFERROR(VLOOKUP($A66,'CONCENTRADO DE CLAVES'!$G$10:$AU$732,AF$8,FALSE),"")</f>
        <v>0</v>
      </c>
      <c r="AG66" s="13">
        <f>IFERROR(VLOOKUP($A66,'CONCENTRADO DE CLAVES'!$G$10:$AU$732,AG$8,FALSE),"")</f>
        <v>6474.94</v>
      </c>
      <c r="AH66" s="37">
        <f>IFERROR(VLOOKUP($A66,'CONCENTRADO DE CLAVES'!$G$10:$AU$732,AH$8,FALSE),"")</f>
        <v>6474.94</v>
      </c>
      <c r="AI66" s="13">
        <f>IFERROR(VLOOKUP($A66,'CONCENTRADO DE CLAVES'!$G$10:$AU$732,AI$8,FALSE),"")</f>
        <v>0</v>
      </c>
      <c r="AJ66" s="13">
        <f>IFERROR(VLOOKUP($A66,'CONCENTRADO DE CLAVES'!$G$10:$AU$732,AJ$8,FALSE),"")</f>
        <v>781.73</v>
      </c>
      <c r="AK66" s="13">
        <f>IFERROR(VLOOKUP($A66,'CONCENTRADO DE CLAVES'!$G$10:$AU$732,AK$8,FALSE),"")</f>
        <v>1055.8900000000001</v>
      </c>
      <c r="AL66" s="37">
        <f>IFERROR(VLOOKUP($A66,'CONCENTRADO DE CLAVES'!$G$10:$AU$732,AL$8,FALSE),"")</f>
        <v>1837.6200000000001</v>
      </c>
      <c r="AM66" s="69">
        <f>IFERROR(VLOOKUP($A66,'CONCENTRADO DE CLAVES'!$G$10:$AU$732,AM$8,FALSE),"")</f>
        <v>8312.56</v>
      </c>
    </row>
    <row r="67" spans="1:39" x14ac:dyDescent="0.25">
      <c r="A67" s="15">
        <v>58</v>
      </c>
      <c r="B67" s="16" t="str">
        <f>IFERROR(VLOOKUP($A67,'CONCENTRADO DE CLAVES'!$G$10:$AU$732,B$8,FALSE),"")</f>
        <v>21121</v>
      </c>
      <c r="C67" s="16">
        <f>IFERROR(VLOOKUP($A67,'CONCENTRADO DE CLAVES'!$G$10:$AU$732,C$8,FALSE),"")</f>
        <v>4</v>
      </c>
      <c r="D67" s="16">
        <f>IFERROR(VLOOKUP($A67,'CONCENTRADO DE CLAVES'!$G$10:$AU$732,D$8,FALSE),"")</f>
        <v>11</v>
      </c>
      <c r="E67" s="16">
        <f>IFERROR(VLOOKUP($A67,'CONCENTRADO DE CLAVES'!$G$10:$AU$732,E$8,FALSE),"")</f>
        <v>152</v>
      </c>
      <c r="F67" s="16">
        <f>IFERROR(VLOOKUP($A67,'CONCENTRADO DE CLAVES'!$G$10:$AU$732,F$8,FALSE),"")</f>
        <v>2</v>
      </c>
      <c r="G67" s="16">
        <f>IFERROR(VLOOKUP($A67,'CONCENTRADO DE CLAVES'!$G$10:$AU$732,G$8,FALSE),"")</f>
        <v>5</v>
      </c>
      <c r="H67" s="16">
        <f>IFERROR(VLOOKUP($A67,'CONCENTRADO DE CLAVES'!$G$10:$AU$732,H$8,FALSE),"")</f>
        <v>2</v>
      </c>
      <c r="I67" s="16">
        <f>IFERROR(VLOOKUP($A67,'CONCENTRADO DE CLAVES'!$G$10:$AU$732,I$8,FALSE),"")</f>
        <v>3</v>
      </c>
      <c r="J67" s="16">
        <f>IFERROR(VLOOKUP($A67,'CONCENTRADO DE CLAVES'!$G$10:$AU$732,J$8,FALSE),"")</f>
        <v>3</v>
      </c>
      <c r="K67" s="16" t="str">
        <f>IFERROR(VLOOKUP($A67,'CONCENTRADO DE CLAVES'!$G$10:$AU$732,K$8,FALSE),"")</f>
        <v>E</v>
      </c>
      <c r="L67" s="16">
        <f>IFERROR(VLOOKUP($A67,'CONCENTRADO DE CLAVES'!$G$10:$AU$732,L$8,FALSE),"")</f>
        <v>150</v>
      </c>
      <c r="M67" s="16">
        <f>IFERROR(VLOOKUP($A67,'CONCENTRADO DE CLAVES'!$G$10:$AU$732,M$8,FALSE),"")</f>
        <v>1</v>
      </c>
      <c r="N67" s="16">
        <f>IFERROR(VLOOKUP($A67,'CONCENTRADO DE CLAVES'!$G$10:$AU$732,N$8,FALSE),"")</f>
        <v>4153</v>
      </c>
      <c r="O67" s="16">
        <f>IFERROR(VLOOKUP($A67,'CONCENTRADO DE CLAVES'!$G$10:$AU$732,O$8,FALSE),"")</f>
        <v>0</v>
      </c>
      <c r="P67" s="16">
        <f>IFERROR(VLOOKUP($A67,'CONCENTRADO DE CLAVES'!$G$10:$AU$732,P$8,FALSE),"")</f>
        <v>5</v>
      </c>
      <c r="Q67" s="16">
        <f>IFERROR(VLOOKUP($A67,'CONCENTRADO DE CLAVES'!$G$10:$AU$732,Q$8,FALSE),"")</f>
        <v>1315</v>
      </c>
      <c r="R67" s="16">
        <f>IFERROR(VLOOKUP($A67,'CONCENTRADO DE CLAVES'!$G$10:$AU$732,R$8,FALSE),"")</f>
        <v>1</v>
      </c>
      <c r="S67" s="16">
        <f>IFERROR(VLOOKUP($A67,'CONCENTRADO DE CLAVES'!$G$10:$AU$732,S$8,FALSE),"")</f>
        <v>10</v>
      </c>
      <c r="T67" s="16">
        <f>IFERROR(VLOOKUP($A67,'CONCENTRADO DE CLAVES'!$G$10:$AU$732,T$8,FALSE),"")</f>
        <v>6</v>
      </c>
      <c r="U67" s="98" t="str">
        <f>IFERROR(VLOOKUP($A67,'CONCENTRADO DE CLAVES'!$G$10:$AU$732,U$8,FALSE),"")</f>
        <v>21121040110015225233E15001415300501315110006</v>
      </c>
      <c r="V67" s="31" t="str">
        <f>IFERROR(VLOOKUP($A67,'CONCENTRADO DE CLAVES'!$G$10:$AU$732,V$8,FALSE),"")</f>
        <v>COBAEJ</v>
      </c>
      <c r="W67" s="13">
        <f>IFERROR(VLOOKUP($A67,'CONCENTRADO DE CLAVES'!$G$10:$AU$732,W$8,FALSE),"")</f>
        <v>0</v>
      </c>
      <c r="X67" s="13">
        <f>IFERROR(VLOOKUP($A67,'CONCENTRADO DE CLAVES'!$G$10:$AU$732,X$8,FALSE),"")</f>
        <v>0</v>
      </c>
      <c r="Y67" s="13">
        <f>IFERROR(VLOOKUP($A67,'CONCENTRADO DE CLAVES'!$G$10:$AU$732,Y$8,FALSE),"")</f>
        <v>0</v>
      </c>
      <c r="Z67" s="37">
        <f>IFERROR(VLOOKUP($A67,'CONCENTRADO DE CLAVES'!$G$10:$AU$732,Z$8,FALSE),"")</f>
        <v>0</v>
      </c>
      <c r="AA67" s="13">
        <f>IFERROR(VLOOKUP($A67,'CONCENTRADO DE CLAVES'!$G$10:$AU$732,AA$8,FALSE),"")</f>
        <v>0</v>
      </c>
      <c r="AB67" s="13">
        <f>IFERROR(VLOOKUP($A67,'CONCENTRADO DE CLAVES'!$G$10:$AU$732,AB$8,FALSE),"")</f>
        <v>0</v>
      </c>
      <c r="AC67" s="13">
        <f>IFERROR(VLOOKUP($A67,'CONCENTRADO DE CLAVES'!$G$10:$AU$732,AC$8,FALSE),"")</f>
        <v>0</v>
      </c>
      <c r="AD67" s="37">
        <f>IFERROR(VLOOKUP($A67,'CONCENTRADO DE CLAVES'!$G$10:$AU$732,AD$8,FALSE),"")</f>
        <v>0</v>
      </c>
      <c r="AE67" s="13">
        <f>IFERROR(VLOOKUP($A67,'CONCENTRADO DE CLAVES'!$G$10:$AU$732,AE$8,FALSE),"")</f>
        <v>0</v>
      </c>
      <c r="AF67" s="13">
        <f>IFERROR(VLOOKUP($A67,'CONCENTRADO DE CLAVES'!$G$10:$AU$732,AF$8,FALSE),"")</f>
        <v>0</v>
      </c>
      <c r="AG67" s="13">
        <f>IFERROR(VLOOKUP($A67,'CONCENTRADO DE CLAVES'!$G$10:$AU$732,AG$8,FALSE),"")</f>
        <v>12949.87</v>
      </c>
      <c r="AH67" s="37">
        <f>IFERROR(VLOOKUP($A67,'CONCENTRADO DE CLAVES'!$G$10:$AU$732,AH$8,FALSE),"")</f>
        <v>12949.87</v>
      </c>
      <c r="AI67" s="13">
        <f>IFERROR(VLOOKUP($A67,'CONCENTRADO DE CLAVES'!$G$10:$AU$732,AI$8,FALSE),"")</f>
        <v>0</v>
      </c>
      <c r="AJ67" s="13">
        <f>IFERROR(VLOOKUP($A67,'CONCENTRADO DE CLAVES'!$G$10:$AU$732,AJ$8,FALSE),"")</f>
        <v>1563.33</v>
      </c>
      <c r="AK67" s="13">
        <f>IFERROR(VLOOKUP($A67,'CONCENTRADO DE CLAVES'!$G$10:$AU$732,AK$8,FALSE),"")</f>
        <v>2111.7800000000002</v>
      </c>
      <c r="AL67" s="37">
        <f>IFERROR(VLOOKUP($A67,'CONCENTRADO DE CLAVES'!$G$10:$AU$732,AL$8,FALSE),"")</f>
        <v>3675.11</v>
      </c>
      <c r="AM67" s="69">
        <f>IFERROR(VLOOKUP($A67,'CONCENTRADO DE CLAVES'!$G$10:$AU$732,AM$8,FALSE),"")</f>
        <v>16624.98</v>
      </c>
    </row>
    <row r="68" spans="1:39" x14ac:dyDescent="0.25">
      <c r="A68" s="15">
        <v>59</v>
      </c>
      <c r="B68" s="16" t="str">
        <f>IFERROR(VLOOKUP($A68,'CONCENTRADO DE CLAVES'!$G$10:$AU$732,B$8,FALSE),"")</f>
        <v>21121</v>
      </c>
      <c r="C68" s="16">
        <f>IFERROR(VLOOKUP($A68,'CONCENTRADO DE CLAVES'!$G$10:$AU$732,C$8,FALSE),"")</f>
        <v>4</v>
      </c>
      <c r="D68" s="16">
        <f>IFERROR(VLOOKUP($A68,'CONCENTRADO DE CLAVES'!$G$10:$AU$732,D$8,FALSE),"")</f>
        <v>11</v>
      </c>
      <c r="E68" s="16">
        <f>IFERROR(VLOOKUP($A68,'CONCENTRADO DE CLAVES'!$G$10:$AU$732,E$8,FALSE),"")</f>
        <v>152</v>
      </c>
      <c r="F68" s="16">
        <f>IFERROR(VLOOKUP($A68,'CONCENTRADO DE CLAVES'!$G$10:$AU$732,F$8,FALSE),"")</f>
        <v>2</v>
      </c>
      <c r="G68" s="16">
        <f>IFERROR(VLOOKUP($A68,'CONCENTRADO DE CLAVES'!$G$10:$AU$732,G$8,FALSE),"")</f>
        <v>5</v>
      </c>
      <c r="H68" s="16">
        <f>IFERROR(VLOOKUP($A68,'CONCENTRADO DE CLAVES'!$G$10:$AU$732,H$8,FALSE),"")</f>
        <v>2</v>
      </c>
      <c r="I68" s="16">
        <f>IFERROR(VLOOKUP($A68,'CONCENTRADO DE CLAVES'!$G$10:$AU$732,I$8,FALSE),"")</f>
        <v>3</v>
      </c>
      <c r="J68" s="16">
        <f>IFERROR(VLOOKUP($A68,'CONCENTRADO DE CLAVES'!$G$10:$AU$732,J$8,FALSE),"")</f>
        <v>3</v>
      </c>
      <c r="K68" s="16" t="str">
        <f>IFERROR(VLOOKUP($A68,'CONCENTRADO DE CLAVES'!$G$10:$AU$732,K$8,FALSE),"")</f>
        <v>E</v>
      </c>
      <c r="L68" s="16">
        <f>IFERROR(VLOOKUP($A68,'CONCENTRADO DE CLAVES'!$G$10:$AU$732,L$8,FALSE),"")</f>
        <v>150</v>
      </c>
      <c r="M68" s="16">
        <f>IFERROR(VLOOKUP($A68,'CONCENTRADO DE CLAVES'!$G$10:$AU$732,M$8,FALSE),"")</f>
        <v>1</v>
      </c>
      <c r="N68" s="16">
        <f>IFERROR(VLOOKUP($A68,'CONCENTRADO DE CLAVES'!$G$10:$AU$732,N$8,FALSE),"")</f>
        <v>4153</v>
      </c>
      <c r="O68" s="16">
        <f>IFERROR(VLOOKUP($A68,'CONCENTRADO DE CLAVES'!$G$10:$AU$732,O$8,FALSE),"")</f>
        <v>0</v>
      </c>
      <c r="P68" s="16">
        <f>IFERROR(VLOOKUP($A68,'CONCENTRADO DE CLAVES'!$G$10:$AU$732,P$8,FALSE),"")</f>
        <v>5</v>
      </c>
      <c r="Q68" s="16">
        <f>IFERROR(VLOOKUP($A68,'CONCENTRADO DE CLAVES'!$G$10:$AU$732,Q$8,FALSE),"")</f>
        <v>1315</v>
      </c>
      <c r="R68" s="16">
        <f>IFERROR(VLOOKUP($A68,'CONCENTRADO DE CLAVES'!$G$10:$AU$732,R$8,FALSE),"")</f>
        <v>1</v>
      </c>
      <c r="S68" s="16">
        <f>IFERROR(VLOOKUP($A68,'CONCENTRADO DE CLAVES'!$G$10:$AU$732,S$8,FALSE),"")</f>
        <v>10</v>
      </c>
      <c r="T68" s="16">
        <f>IFERROR(VLOOKUP($A68,'CONCENTRADO DE CLAVES'!$G$10:$AU$732,T$8,FALSE),"")</f>
        <v>5</v>
      </c>
      <c r="U68" s="98" t="str">
        <f>IFERROR(VLOOKUP($A68,'CONCENTRADO DE CLAVES'!$G$10:$AU$732,U$8,FALSE),"")</f>
        <v>21121040110015225233E15001415300501315110005</v>
      </c>
      <c r="V68" s="31" t="str">
        <f>IFERROR(VLOOKUP($A68,'CONCENTRADO DE CLAVES'!$G$10:$AU$732,V$8,FALSE),"")</f>
        <v>COBAEJ</v>
      </c>
      <c r="W68" s="13">
        <f>IFERROR(VLOOKUP($A68,'CONCENTRADO DE CLAVES'!$G$10:$AU$732,W$8,FALSE),"")</f>
        <v>0</v>
      </c>
      <c r="X68" s="13">
        <f>IFERROR(VLOOKUP($A68,'CONCENTRADO DE CLAVES'!$G$10:$AU$732,X$8,FALSE),"")</f>
        <v>0</v>
      </c>
      <c r="Y68" s="13">
        <f>IFERROR(VLOOKUP($A68,'CONCENTRADO DE CLAVES'!$G$10:$AU$732,Y$8,FALSE),"")</f>
        <v>0</v>
      </c>
      <c r="Z68" s="37">
        <f>IFERROR(VLOOKUP($A68,'CONCENTRADO DE CLAVES'!$G$10:$AU$732,Z$8,FALSE),"")</f>
        <v>0</v>
      </c>
      <c r="AA68" s="13">
        <f>IFERROR(VLOOKUP($A68,'CONCENTRADO DE CLAVES'!$G$10:$AU$732,AA$8,FALSE),"")</f>
        <v>0</v>
      </c>
      <c r="AB68" s="13">
        <f>IFERROR(VLOOKUP($A68,'CONCENTRADO DE CLAVES'!$G$10:$AU$732,AB$8,FALSE),"")</f>
        <v>0</v>
      </c>
      <c r="AC68" s="13">
        <f>IFERROR(VLOOKUP($A68,'CONCENTRADO DE CLAVES'!$G$10:$AU$732,AC$8,FALSE),"")</f>
        <v>0</v>
      </c>
      <c r="AD68" s="37">
        <f>IFERROR(VLOOKUP($A68,'CONCENTRADO DE CLAVES'!$G$10:$AU$732,AD$8,FALSE),"")</f>
        <v>0</v>
      </c>
      <c r="AE68" s="13">
        <f>IFERROR(VLOOKUP($A68,'CONCENTRADO DE CLAVES'!$G$10:$AU$732,AE$8,FALSE),"")</f>
        <v>0</v>
      </c>
      <c r="AF68" s="13">
        <f>IFERROR(VLOOKUP($A68,'CONCENTRADO DE CLAVES'!$G$10:$AU$732,AF$8,FALSE),"")</f>
        <v>0</v>
      </c>
      <c r="AG68" s="13">
        <f>IFERROR(VLOOKUP($A68,'CONCENTRADO DE CLAVES'!$G$10:$AU$732,AG$8,FALSE),"")</f>
        <v>12949.87</v>
      </c>
      <c r="AH68" s="37">
        <f>IFERROR(VLOOKUP($A68,'CONCENTRADO DE CLAVES'!$G$10:$AU$732,AH$8,FALSE),"")</f>
        <v>12949.87</v>
      </c>
      <c r="AI68" s="13">
        <f>IFERROR(VLOOKUP($A68,'CONCENTRADO DE CLAVES'!$G$10:$AU$732,AI$8,FALSE),"")</f>
        <v>0</v>
      </c>
      <c r="AJ68" s="13">
        <f>IFERROR(VLOOKUP($A68,'CONCENTRADO DE CLAVES'!$G$10:$AU$732,AJ$8,FALSE),"")</f>
        <v>1563.33</v>
      </c>
      <c r="AK68" s="13">
        <f>IFERROR(VLOOKUP($A68,'CONCENTRADO DE CLAVES'!$G$10:$AU$732,AK$8,FALSE),"")</f>
        <v>2111.7800000000002</v>
      </c>
      <c r="AL68" s="37">
        <f>IFERROR(VLOOKUP($A68,'CONCENTRADO DE CLAVES'!$G$10:$AU$732,AL$8,FALSE),"")</f>
        <v>3675.11</v>
      </c>
      <c r="AM68" s="69">
        <f>IFERROR(VLOOKUP($A68,'CONCENTRADO DE CLAVES'!$G$10:$AU$732,AM$8,FALSE),"")</f>
        <v>16624.98</v>
      </c>
    </row>
    <row r="69" spans="1:39" x14ac:dyDescent="0.25">
      <c r="A69" s="15">
        <v>60</v>
      </c>
      <c r="B69" s="16" t="str">
        <f>IFERROR(VLOOKUP($A69,'CONCENTRADO DE CLAVES'!$G$10:$AU$732,B$8,FALSE),"")</f>
        <v>21121</v>
      </c>
      <c r="C69" s="16">
        <f>IFERROR(VLOOKUP($A69,'CONCENTRADO DE CLAVES'!$G$10:$AU$732,C$8,FALSE),"")</f>
        <v>4</v>
      </c>
      <c r="D69" s="16">
        <f>IFERROR(VLOOKUP($A69,'CONCENTRADO DE CLAVES'!$G$10:$AU$732,D$8,FALSE),"")</f>
        <v>11</v>
      </c>
      <c r="E69" s="16">
        <f>IFERROR(VLOOKUP($A69,'CONCENTRADO DE CLAVES'!$G$10:$AU$732,E$8,FALSE),"")</f>
        <v>152</v>
      </c>
      <c r="F69" s="16">
        <f>IFERROR(VLOOKUP($A69,'CONCENTRADO DE CLAVES'!$G$10:$AU$732,F$8,FALSE),"")</f>
        <v>2</v>
      </c>
      <c r="G69" s="16">
        <f>IFERROR(VLOOKUP($A69,'CONCENTRADO DE CLAVES'!$G$10:$AU$732,G$8,FALSE),"")</f>
        <v>5</v>
      </c>
      <c r="H69" s="16">
        <f>IFERROR(VLOOKUP($A69,'CONCENTRADO DE CLAVES'!$G$10:$AU$732,H$8,FALSE),"")</f>
        <v>2</v>
      </c>
      <c r="I69" s="16">
        <f>IFERROR(VLOOKUP($A69,'CONCENTRADO DE CLAVES'!$G$10:$AU$732,I$8,FALSE),"")</f>
        <v>3</v>
      </c>
      <c r="J69" s="16">
        <f>IFERROR(VLOOKUP($A69,'CONCENTRADO DE CLAVES'!$G$10:$AU$732,J$8,FALSE),"")</f>
        <v>3</v>
      </c>
      <c r="K69" s="16" t="str">
        <f>IFERROR(VLOOKUP($A69,'CONCENTRADO DE CLAVES'!$G$10:$AU$732,K$8,FALSE),"")</f>
        <v>E</v>
      </c>
      <c r="L69" s="16">
        <f>IFERROR(VLOOKUP($A69,'CONCENTRADO DE CLAVES'!$G$10:$AU$732,L$8,FALSE),"")</f>
        <v>150</v>
      </c>
      <c r="M69" s="16">
        <f>IFERROR(VLOOKUP($A69,'CONCENTRADO DE CLAVES'!$G$10:$AU$732,M$8,FALSE),"")</f>
        <v>1</v>
      </c>
      <c r="N69" s="16">
        <f>IFERROR(VLOOKUP($A69,'CONCENTRADO DE CLAVES'!$G$10:$AU$732,N$8,FALSE),"")</f>
        <v>4153</v>
      </c>
      <c r="O69" s="16">
        <f>IFERROR(VLOOKUP($A69,'CONCENTRADO DE CLAVES'!$G$10:$AU$732,O$8,FALSE),"")</f>
        <v>0</v>
      </c>
      <c r="P69" s="16">
        <f>IFERROR(VLOOKUP($A69,'CONCENTRADO DE CLAVES'!$G$10:$AU$732,P$8,FALSE),"")</f>
        <v>5</v>
      </c>
      <c r="Q69" s="16">
        <f>IFERROR(VLOOKUP($A69,'CONCENTRADO DE CLAVES'!$G$10:$AU$732,Q$8,FALSE),"")</f>
        <v>1315</v>
      </c>
      <c r="R69" s="16">
        <f>IFERROR(VLOOKUP($A69,'CONCENTRADO DE CLAVES'!$G$10:$AU$732,R$8,FALSE),"")</f>
        <v>1</v>
      </c>
      <c r="S69" s="16">
        <f>IFERROR(VLOOKUP($A69,'CONCENTRADO DE CLAVES'!$G$10:$AU$732,S$8,FALSE),"")</f>
        <v>10</v>
      </c>
      <c r="T69" s="16">
        <f>IFERROR(VLOOKUP($A69,'CONCENTRADO DE CLAVES'!$G$10:$AU$732,T$8,FALSE),"")</f>
        <v>55</v>
      </c>
      <c r="U69" s="98" t="str">
        <f>IFERROR(VLOOKUP($A69,'CONCENTRADO DE CLAVES'!$G$10:$AU$732,U$8,FALSE),"")</f>
        <v>21121040110015225233E15001415300501315110055</v>
      </c>
      <c r="V69" s="31" t="str">
        <f>IFERROR(VLOOKUP($A69,'CONCENTRADO DE CLAVES'!$G$10:$AU$732,V$8,FALSE),"")</f>
        <v>COBAEJ</v>
      </c>
      <c r="W69" s="13">
        <f>IFERROR(VLOOKUP($A69,'CONCENTRADO DE CLAVES'!$G$10:$AU$732,W$8,FALSE),"")</f>
        <v>0</v>
      </c>
      <c r="X69" s="13">
        <f>IFERROR(VLOOKUP($A69,'CONCENTRADO DE CLAVES'!$G$10:$AU$732,X$8,FALSE),"")</f>
        <v>0</v>
      </c>
      <c r="Y69" s="13">
        <f>IFERROR(VLOOKUP($A69,'CONCENTRADO DE CLAVES'!$G$10:$AU$732,Y$8,FALSE),"")</f>
        <v>0</v>
      </c>
      <c r="Z69" s="37">
        <f>IFERROR(VLOOKUP($A69,'CONCENTRADO DE CLAVES'!$G$10:$AU$732,Z$8,FALSE),"")</f>
        <v>0</v>
      </c>
      <c r="AA69" s="13">
        <f>IFERROR(VLOOKUP($A69,'CONCENTRADO DE CLAVES'!$G$10:$AU$732,AA$8,FALSE),"")</f>
        <v>0</v>
      </c>
      <c r="AB69" s="13">
        <f>IFERROR(VLOOKUP($A69,'CONCENTRADO DE CLAVES'!$G$10:$AU$732,AB$8,FALSE),"")</f>
        <v>0</v>
      </c>
      <c r="AC69" s="13">
        <f>IFERROR(VLOOKUP($A69,'CONCENTRADO DE CLAVES'!$G$10:$AU$732,AC$8,FALSE),"")</f>
        <v>0</v>
      </c>
      <c r="AD69" s="37">
        <f>IFERROR(VLOOKUP($A69,'CONCENTRADO DE CLAVES'!$G$10:$AU$732,AD$8,FALSE),"")</f>
        <v>0</v>
      </c>
      <c r="AE69" s="13">
        <f>IFERROR(VLOOKUP($A69,'CONCENTRADO DE CLAVES'!$G$10:$AU$732,AE$8,FALSE),"")</f>
        <v>0</v>
      </c>
      <c r="AF69" s="13">
        <f>IFERROR(VLOOKUP($A69,'CONCENTRADO DE CLAVES'!$G$10:$AU$732,AF$8,FALSE),"")</f>
        <v>0</v>
      </c>
      <c r="AG69" s="13">
        <f>IFERROR(VLOOKUP($A69,'CONCENTRADO DE CLAVES'!$G$10:$AU$732,AG$8,FALSE),"")</f>
        <v>4089.44</v>
      </c>
      <c r="AH69" s="37">
        <f>IFERROR(VLOOKUP($A69,'CONCENTRADO DE CLAVES'!$G$10:$AU$732,AH$8,FALSE),"")</f>
        <v>4089.44</v>
      </c>
      <c r="AI69" s="13">
        <f>IFERROR(VLOOKUP($A69,'CONCENTRADO DE CLAVES'!$G$10:$AU$732,AI$8,FALSE),"")</f>
        <v>0</v>
      </c>
      <c r="AJ69" s="13">
        <f>IFERROR(VLOOKUP($A69,'CONCENTRADO DE CLAVES'!$G$10:$AU$732,AJ$8,FALSE),"")</f>
        <v>493.68</v>
      </c>
      <c r="AK69" s="13">
        <f>IFERROR(VLOOKUP($A69,'CONCENTRADO DE CLAVES'!$G$10:$AU$732,AK$8,FALSE),"")</f>
        <v>666.88</v>
      </c>
      <c r="AL69" s="37">
        <f>IFERROR(VLOOKUP($A69,'CONCENTRADO DE CLAVES'!$G$10:$AU$732,AL$8,FALSE),"")</f>
        <v>1160.56</v>
      </c>
      <c r="AM69" s="69">
        <f>IFERROR(VLOOKUP($A69,'CONCENTRADO DE CLAVES'!$G$10:$AU$732,AM$8,FALSE),"")</f>
        <v>5250</v>
      </c>
    </row>
    <row r="70" spans="1:39" x14ac:dyDescent="0.25">
      <c r="A70" s="15">
        <v>61</v>
      </c>
      <c r="B70" s="16" t="str">
        <f>IFERROR(VLOOKUP($A70,'CONCENTRADO DE CLAVES'!$G$10:$AU$732,B$8,FALSE),"")</f>
        <v>21121</v>
      </c>
      <c r="C70" s="16">
        <f>IFERROR(VLOOKUP($A70,'CONCENTRADO DE CLAVES'!$G$10:$AU$732,C$8,FALSE),"")</f>
        <v>4</v>
      </c>
      <c r="D70" s="16">
        <f>IFERROR(VLOOKUP($A70,'CONCENTRADO DE CLAVES'!$G$10:$AU$732,D$8,FALSE),"")</f>
        <v>11</v>
      </c>
      <c r="E70" s="16">
        <f>IFERROR(VLOOKUP($A70,'CONCENTRADO DE CLAVES'!$G$10:$AU$732,E$8,FALSE),"")</f>
        <v>152</v>
      </c>
      <c r="F70" s="16">
        <f>IFERROR(VLOOKUP($A70,'CONCENTRADO DE CLAVES'!$G$10:$AU$732,F$8,FALSE),"")</f>
        <v>2</v>
      </c>
      <c r="G70" s="16">
        <f>IFERROR(VLOOKUP($A70,'CONCENTRADO DE CLAVES'!$G$10:$AU$732,G$8,FALSE),"")</f>
        <v>5</v>
      </c>
      <c r="H70" s="16">
        <f>IFERROR(VLOOKUP($A70,'CONCENTRADO DE CLAVES'!$G$10:$AU$732,H$8,FALSE),"")</f>
        <v>2</v>
      </c>
      <c r="I70" s="16">
        <f>IFERROR(VLOOKUP($A70,'CONCENTRADO DE CLAVES'!$G$10:$AU$732,I$8,FALSE),"")</f>
        <v>3</v>
      </c>
      <c r="J70" s="16">
        <f>IFERROR(VLOOKUP($A70,'CONCENTRADO DE CLAVES'!$G$10:$AU$732,J$8,FALSE),"")</f>
        <v>3</v>
      </c>
      <c r="K70" s="16" t="str">
        <f>IFERROR(VLOOKUP($A70,'CONCENTRADO DE CLAVES'!$G$10:$AU$732,K$8,FALSE),"")</f>
        <v>E</v>
      </c>
      <c r="L70" s="16">
        <f>IFERROR(VLOOKUP($A70,'CONCENTRADO DE CLAVES'!$G$10:$AU$732,L$8,FALSE),"")</f>
        <v>150</v>
      </c>
      <c r="M70" s="16">
        <f>IFERROR(VLOOKUP($A70,'CONCENTRADO DE CLAVES'!$G$10:$AU$732,M$8,FALSE),"")</f>
        <v>1</v>
      </c>
      <c r="N70" s="16">
        <f>IFERROR(VLOOKUP($A70,'CONCENTRADO DE CLAVES'!$G$10:$AU$732,N$8,FALSE),"")</f>
        <v>4153</v>
      </c>
      <c r="O70" s="16">
        <f>IFERROR(VLOOKUP($A70,'CONCENTRADO DE CLAVES'!$G$10:$AU$732,O$8,FALSE),"")</f>
        <v>0</v>
      </c>
      <c r="P70" s="16">
        <f>IFERROR(VLOOKUP($A70,'CONCENTRADO DE CLAVES'!$G$10:$AU$732,P$8,FALSE),"")</f>
        <v>5</v>
      </c>
      <c r="Q70" s="16">
        <f>IFERROR(VLOOKUP($A70,'CONCENTRADO DE CLAVES'!$G$10:$AU$732,Q$8,FALSE),"")</f>
        <v>1315</v>
      </c>
      <c r="R70" s="16">
        <f>IFERROR(VLOOKUP($A70,'CONCENTRADO DE CLAVES'!$G$10:$AU$732,R$8,FALSE),"")</f>
        <v>1</v>
      </c>
      <c r="S70" s="16">
        <f>IFERROR(VLOOKUP($A70,'CONCENTRADO DE CLAVES'!$G$10:$AU$732,S$8,FALSE),"")</f>
        <v>10</v>
      </c>
      <c r="T70" s="16">
        <f>IFERROR(VLOOKUP($A70,'CONCENTRADO DE CLAVES'!$G$10:$AU$732,T$8,FALSE),"")</f>
        <v>83</v>
      </c>
      <c r="U70" s="98" t="str">
        <f>IFERROR(VLOOKUP($A70,'CONCENTRADO DE CLAVES'!$G$10:$AU$732,U$8,FALSE),"")</f>
        <v>21121040110015225233E15001415300501315110083</v>
      </c>
      <c r="V70" s="31" t="str">
        <f>IFERROR(VLOOKUP($A70,'CONCENTRADO DE CLAVES'!$G$10:$AU$732,V$8,FALSE),"")</f>
        <v>COBAEJ</v>
      </c>
      <c r="W70" s="13">
        <f>IFERROR(VLOOKUP($A70,'CONCENTRADO DE CLAVES'!$G$10:$AU$732,W$8,FALSE),"")</f>
        <v>0</v>
      </c>
      <c r="X70" s="13">
        <f>IFERROR(VLOOKUP($A70,'CONCENTRADO DE CLAVES'!$G$10:$AU$732,X$8,FALSE),"")</f>
        <v>0</v>
      </c>
      <c r="Y70" s="13">
        <f>IFERROR(VLOOKUP($A70,'CONCENTRADO DE CLAVES'!$G$10:$AU$732,Y$8,FALSE),"")</f>
        <v>0</v>
      </c>
      <c r="Z70" s="37">
        <f>IFERROR(VLOOKUP($A70,'CONCENTRADO DE CLAVES'!$G$10:$AU$732,Z$8,FALSE),"")</f>
        <v>0</v>
      </c>
      <c r="AA70" s="13">
        <f>IFERROR(VLOOKUP($A70,'CONCENTRADO DE CLAVES'!$G$10:$AU$732,AA$8,FALSE),"")</f>
        <v>0</v>
      </c>
      <c r="AB70" s="13">
        <f>IFERROR(VLOOKUP($A70,'CONCENTRADO DE CLAVES'!$G$10:$AU$732,AB$8,FALSE),"")</f>
        <v>0</v>
      </c>
      <c r="AC70" s="13">
        <f>IFERROR(VLOOKUP($A70,'CONCENTRADO DE CLAVES'!$G$10:$AU$732,AC$8,FALSE),"")</f>
        <v>0</v>
      </c>
      <c r="AD70" s="37">
        <f>IFERROR(VLOOKUP($A70,'CONCENTRADO DE CLAVES'!$G$10:$AU$732,AD$8,FALSE),"")</f>
        <v>0</v>
      </c>
      <c r="AE70" s="13">
        <f>IFERROR(VLOOKUP($A70,'CONCENTRADO DE CLAVES'!$G$10:$AU$732,AE$8,FALSE),"")</f>
        <v>0</v>
      </c>
      <c r="AF70" s="13">
        <f>IFERROR(VLOOKUP($A70,'CONCENTRADO DE CLAVES'!$G$10:$AU$732,AF$8,FALSE),"")</f>
        <v>0</v>
      </c>
      <c r="AG70" s="13">
        <f>IFERROR(VLOOKUP($A70,'CONCENTRADO DE CLAVES'!$G$10:$AU$732,AG$8,FALSE),"")</f>
        <v>6474.94</v>
      </c>
      <c r="AH70" s="37">
        <f>IFERROR(VLOOKUP($A70,'CONCENTRADO DE CLAVES'!$G$10:$AU$732,AH$8,FALSE),"")</f>
        <v>6474.94</v>
      </c>
      <c r="AI70" s="13">
        <f>IFERROR(VLOOKUP($A70,'CONCENTRADO DE CLAVES'!$G$10:$AU$732,AI$8,FALSE),"")</f>
        <v>0</v>
      </c>
      <c r="AJ70" s="13">
        <f>IFERROR(VLOOKUP($A70,'CONCENTRADO DE CLAVES'!$G$10:$AU$732,AJ$8,FALSE),"")</f>
        <v>781.66</v>
      </c>
      <c r="AK70" s="13">
        <f>IFERROR(VLOOKUP($A70,'CONCENTRADO DE CLAVES'!$G$10:$AU$732,AK$8,FALSE),"")</f>
        <v>1055.8900000000001</v>
      </c>
      <c r="AL70" s="37">
        <f>IFERROR(VLOOKUP($A70,'CONCENTRADO DE CLAVES'!$G$10:$AU$732,AL$8,FALSE),"")</f>
        <v>1837.5500000000002</v>
      </c>
      <c r="AM70" s="69">
        <f>IFERROR(VLOOKUP($A70,'CONCENTRADO DE CLAVES'!$G$10:$AU$732,AM$8,FALSE),"")</f>
        <v>8312.49</v>
      </c>
    </row>
    <row r="71" spans="1:39" x14ac:dyDescent="0.25">
      <c r="A71" s="15">
        <v>62</v>
      </c>
      <c r="B71" s="16" t="str">
        <f>IFERROR(VLOOKUP($A71,'CONCENTRADO DE CLAVES'!$G$10:$AU$732,B$8,FALSE),"")</f>
        <v>21121</v>
      </c>
      <c r="C71" s="16">
        <f>IFERROR(VLOOKUP($A71,'CONCENTRADO DE CLAVES'!$G$10:$AU$732,C$8,FALSE),"")</f>
        <v>4</v>
      </c>
      <c r="D71" s="16">
        <f>IFERROR(VLOOKUP($A71,'CONCENTRADO DE CLAVES'!$G$10:$AU$732,D$8,FALSE),"")</f>
        <v>11</v>
      </c>
      <c r="E71" s="16">
        <f>IFERROR(VLOOKUP($A71,'CONCENTRADO DE CLAVES'!$G$10:$AU$732,E$8,FALSE),"")</f>
        <v>152</v>
      </c>
      <c r="F71" s="16">
        <f>IFERROR(VLOOKUP($A71,'CONCENTRADO DE CLAVES'!$G$10:$AU$732,F$8,FALSE),"")</f>
        <v>2</v>
      </c>
      <c r="G71" s="16">
        <f>IFERROR(VLOOKUP($A71,'CONCENTRADO DE CLAVES'!$G$10:$AU$732,G$8,FALSE),"")</f>
        <v>5</v>
      </c>
      <c r="H71" s="16">
        <f>IFERROR(VLOOKUP($A71,'CONCENTRADO DE CLAVES'!$G$10:$AU$732,H$8,FALSE),"")</f>
        <v>2</v>
      </c>
      <c r="I71" s="16">
        <f>IFERROR(VLOOKUP($A71,'CONCENTRADO DE CLAVES'!$G$10:$AU$732,I$8,FALSE),"")</f>
        <v>3</v>
      </c>
      <c r="J71" s="16">
        <f>IFERROR(VLOOKUP($A71,'CONCENTRADO DE CLAVES'!$G$10:$AU$732,J$8,FALSE),"")</f>
        <v>3</v>
      </c>
      <c r="K71" s="16" t="str">
        <f>IFERROR(VLOOKUP($A71,'CONCENTRADO DE CLAVES'!$G$10:$AU$732,K$8,FALSE),"")</f>
        <v>E</v>
      </c>
      <c r="L71" s="16">
        <f>IFERROR(VLOOKUP($A71,'CONCENTRADO DE CLAVES'!$G$10:$AU$732,L$8,FALSE),"")</f>
        <v>150</v>
      </c>
      <c r="M71" s="16">
        <f>IFERROR(VLOOKUP($A71,'CONCENTRADO DE CLAVES'!$G$10:$AU$732,M$8,FALSE),"")</f>
        <v>1</v>
      </c>
      <c r="N71" s="16">
        <f>IFERROR(VLOOKUP($A71,'CONCENTRADO DE CLAVES'!$G$10:$AU$732,N$8,FALSE),"")</f>
        <v>4153</v>
      </c>
      <c r="O71" s="16">
        <f>IFERROR(VLOOKUP($A71,'CONCENTRADO DE CLAVES'!$G$10:$AU$732,O$8,FALSE),"")</f>
        <v>0</v>
      </c>
      <c r="P71" s="16">
        <f>IFERROR(VLOOKUP($A71,'CONCENTRADO DE CLAVES'!$G$10:$AU$732,P$8,FALSE),"")</f>
        <v>5</v>
      </c>
      <c r="Q71" s="16">
        <f>IFERROR(VLOOKUP($A71,'CONCENTRADO DE CLAVES'!$G$10:$AU$732,Q$8,FALSE),"")</f>
        <v>1315</v>
      </c>
      <c r="R71" s="16">
        <f>IFERROR(VLOOKUP($A71,'CONCENTRADO DE CLAVES'!$G$10:$AU$732,R$8,FALSE),"")</f>
        <v>1</v>
      </c>
      <c r="S71" s="16">
        <f>IFERROR(VLOOKUP($A71,'CONCENTRADO DE CLAVES'!$G$10:$AU$732,S$8,FALSE),"")</f>
        <v>6</v>
      </c>
      <c r="T71" s="16">
        <f>IFERROR(VLOOKUP($A71,'CONCENTRADO DE CLAVES'!$G$10:$AU$732,T$8,FALSE),"")</f>
        <v>108</v>
      </c>
      <c r="U71" s="98" t="str">
        <f>IFERROR(VLOOKUP($A71,'CONCENTRADO DE CLAVES'!$G$10:$AU$732,U$8,FALSE),"")</f>
        <v>21121040110015225233E15001415300501315106108</v>
      </c>
      <c r="V71" s="31" t="str">
        <f>IFERROR(VLOOKUP($A71,'CONCENTRADO DE CLAVES'!$G$10:$AU$732,V$8,FALSE),"")</f>
        <v>COBAEJ</v>
      </c>
      <c r="W71" s="13">
        <f>IFERROR(VLOOKUP($A71,'CONCENTRADO DE CLAVES'!$G$10:$AU$732,W$8,FALSE),"")</f>
        <v>0</v>
      </c>
      <c r="X71" s="13">
        <f>IFERROR(VLOOKUP($A71,'CONCENTRADO DE CLAVES'!$G$10:$AU$732,X$8,FALSE),"")</f>
        <v>0</v>
      </c>
      <c r="Y71" s="13">
        <f>IFERROR(VLOOKUP($A71,'CONCENTRADO DE CLAVES'!$G$10:$AU$732,Y$8,FALSE),"")</f>
        <v>0</v>
      </c>
      <c r="Z71" s="37">
        <f>IFERROR(VLOOKUP($A71,'CONCENTRADO DE CLAVES'!$G$10:$AU$732,Z$8,FALSE),"")</f>
        <v>0</v>
      </c>
      <c r="AA71" s="13">
        <f>IFERROR(VLOOKUP($A71,'CONCENTRADO DE CLAVES'!$G$10:$AU$732,AA$8,FALSE),"")</f>
        <v>0</v>
      </c>
      <c r="AB71" s="13">
        <f>IFERROR(VLOOKUP($A71,'CONCENTRADO DE CLAVES'!$G$10:$AU$732,AB$8,FALSE),"")</f>
        <v>0</v>
      </c>
      <c r="AC71" s="13">
        <f>IFERROR(VLOOKUP($A71,'CONCENTRADO DE CLAVES'!$G$10:$AU$732,AC$8,FALSE),"")</f>
        <v>0</v>
      </c>
      <c r="AD71" s="37">
        <f>IFERROR(VLOOKUP($A71,'CONCENTRADO DE CLAVES'!$G$10:$AU$732,AD$8,FALSE),"")</f>
        <v>0</v>
      </c>
      <c r="AE71" s="13">
        <f>IFERROR(VLOOKUP($A71,'CONCENTRADO DE CLAVES'!$G$10:$AU$732,AE$8,FALSE),"")</f>
        <v>0</v>
      </c>
      <c r="AF71" s="13">
        <f>IFERROR(VLOOKUP($A71,'CONCENTRADO DE CLAVES'!$G$10:$AU$732,AF$8,FALSE),"")</f>
        <v>0</v>
      </c>
      <c r="AG71" s="13">
        <f>IFERROR(VLOOKUP($A71,'CONCENTRADO DE CLAVES'!$G$10:$AU$732,AG$8,FALSE),"")</f>
        <v>4089.44</v>
      </c>
      <c r="AH71" s="37">
        <f>IFERROR(VLOOKUP($A71,'CONCENTRADO DE CLAVES'!$G$10:$AU$732,AH$8,FALSE),"")</f>
        <v>4089.44</v>
      </c>
      <c r="AI71" s="13">
        <f>IFERROR(VLOOKUP($A71,'CONCENTRADO DE CLAVES'!$G$10:$AU$732,AI$8,FALSE),"")</f>
        <v>0</v>
      </c>
      <c r="AJ71" s="13">
        <f>IFERROR(VLOOKUP($A71,'CONCENTRADO DE CLAVES'!$G$10:$AU$732,AJ$8,FALSE),"")</f>
        <v>493.68</v>
      </c>
      <c r="AK71" s="13">
        <f>IFERROR(VLOOKUP($A71,'CONCENTRADO DE CLAVES'!$G$10:$AU$732,AK$8,FALSE),"")</f>
        <v>666.88</v>
      </c>
      <c r="AL71" s="37">
        <f>IFERROR(VLOOKUP($A71,'CONCENTRADO DE CLAVES'!$G$10:$AU$732,AL$8,FALSE),"")</f>
        <v>1160.56</v>
      </c>
      <c r="AM71" s="69">
        <f>IFERROR(VLOOKUP($A71,'CONCENTRADO DE CLAVES'!$G$10:$AU$732,AM$8,FALSE),"")</f>
        <v>5250</v>
      </c>
    </row>
    <row r="72" spans="1:39" x14ac:dyDescent="0.25">
      <c r="A72" s="15">
        <v>63</v>
      </c>
      <c r="B72" s="16" t="str">
        <f>IFERROR(VLOOKUP($A72,'CONCENTRADO DE CLAVES'!$G$10:$AU$732,B$8,FALSE),"")</f>
        <v>21121</v>
      </c>
      <c r="C72" s="16">
        <f>IFERROR(VLOOKUP($A72,'CONCENTRADO DE CLAVES'!$G$10:$AU$732,C$8,FALSE),"")</f>
        <v>4</v>
      </c>
      <c r="D72" s="16">
        <f>IFERROR(VLOOKUP($A72,'CONCENTRADO DE CLAVES'!$G$10:$AU$732,D$8,FALSE),"")</f>
        <v>11</v>
      </c>
      <c r="E72" s="16">
        <f>IFERROR(VLOOKUP($A72,'CONCENTRADO DE CLAVES'!$G$10:$AU$732,E$8,FALSE),"")</f>
        <v>152</v>
      </c>
      <c r="F72" s="16">
        <f>IFERROR(VLOOKUP($A72,'CONCENTRADO DE CLAVES'!$G$10:$AU$732,F$8,FALSE),"")</f>
        <v>2</v>
      </c>
      <c r="G72" s="16">
        <f>IFERROR(VLOOKUP($A72,'CONCENTRADO DE CLAVES'!$G$10:$AU$732,G$8,FALSE),"")</f>
        <v>5</v>
      </c>
      <c r="H72" s="16">
        <f>IFERROR(VLOOKUP($A72,'CONCENTRADO DE CLAVES'!$G$10:$AU$732,H$8,FALSE),"")</f>
        <v>2</v>
      </c>
      <c r="I72" s="16">
        <f>IFERROR(VLOOKUP($A72,'CONCENTRADO DE CLAVES'!$G$10:$AU$732,I$8,FALSE),"")</f>
        <v>3</v>
      </c>
      <c r="J72" s="16">
        <f>IFERROR(VLOOKUP($A72,'CONCENTRADO DE CLAVES'!$G$10:$AU$732,J$8,FALSE),"")</f>
        <v>3</v>
      </c>
      <c r="K72" s="16" t="str">
        <f>IFERROR(VLOOKUP($A72,'CONCENTRADO DE CLAVES'!$G$10:$AU$732,K$8,FALSE),"")</f>
        <v>E</v>
      </c>
      <c r="L72" s="16">
        <f>IFERROR(VLOOKUP($A72,'CONCENTRADO DE CLAVES'!$G$10:$AU$732,L$8,FALSE),"")</f>
        <v>150</v>
      </c>
      <c r="M72" s="16">
        <f>IFERROR(VLOOKUP($A72,'CONCENTRADO DE CLAVES'!$G$10:$AU$732,M$8,FALSE),"")</f>
        <v>1</v>
      </c>
      <c r="N72" s="16">
        <f>IFERROR(VLOOKUP($A72,'CONCENTRADO DE CLAVES'!$G$10:$AU$732,N$8,FALSE),"")</f>
        <v>4153</v>
      </c>
      <c r="O72" s="16">
        <f>IFERROR(VLOOKUP($A72,'CONCENTRADO DE CLAVES'!$G$10:$AU$732,O$8,FALSE),"")</f>
        <v>0</v>
      </c>
      <c r="P72" s="16">
        <f>IFERROR(VLOOKUP($A72,'CONCENTRADO DE CLAVES'!$G$10:$AU$732,P$8,FALSE),"")</f>
        <v>5</v>
      </c>
      <c r="Q72" s="16">
        <f>IFERROR(VLOOKUP($A72,'CONCENTRADO DE CLAVES'!$G$10:$AU$732,Q$8,FALSE),"")</f>
        <v>1315</v>
      </c>
      <c r="R72" s="16">
        <f>IFERROR(VLOOKUP($A72,'CONCENTRADO DE CLAVES'!$G$10:$AU$732,R$8,FALSE),"")</f>
        <v>1</v>
      </c>
      <c r="S72" s="16">
        <f>IFERROR(VLOOKUP($A72,'CONCENTRADO DE CLAVES'!$G$10:$AU$732,S$8,FALSE),"")</f>
        <v>6</v>
      </c>
      <c r="T72" s="16">
        <f>IFERROR(VLOOKUP($A72,'CONCENTRADO DE CLAVES'!$G$10:$AU$732,T$8,FALSE),"")</f>
        <v>85</v>
      </c>
      <c r="U72" s="98" t="str">
        <f>IFERROR(VLOOKUP($A72,'CONCENTRADO DE CLAVES'!$G$10:$AU$732,U$8,FALSE),"")</f>
        <v>21121040110015225233E15001415300501315106085</v>
      </c>
      <c r="V72" s="31" t="str">
        <f>IFERROR(VLOOKUP($A72,'CONCENTRADO DE CLAVES'!$G$10:$AU$732,V$8,FALSE),"")</f>
        <v>COBAEJ</v>
      </c>
      <c r="W72" s="13">
        <f>IFERROR(VLOOKUP($A72,'CONCENTRADO DE CLAVES'!$G$10:$AU$732,W$8,FALSE),"")</f>
        <v>0</v>
      </c>
      <c r="X72" s="13">
        <f>IFERROR(VLOOKUP($A72,'CONCENTRADO DE CLAVES'!$G$10:$AU$732,X$8,FALSE),"")</f>
        <v>0</v>
      </c>
      <c r="Y72" s="13">
        <f>IFERROR(VLOOKUP($A72,'CONCENTRADO DE CLAVES'!$G$10:$AU$732,Y$8,FALSE),"")</f>
        <v>0</v>
      </c>
      <c r="Z72" s="37">
        <f>IFERROR(VLOOKUP($A72,'CONCENTRADO DE CLAVES'!$G$10:$AU$732,Z$8,FALSE),"")</f>
        <v>0</v>
      </c>
      <c r="AA72" s="13">
        <f>IFERROR(VLOOKUP($A72,'CONCENTRADO DE CLAVES'!$G$10:$AU$732,AA$8,FALSE),"")</f>
        <v>0</v>
      </c>
      <c r="AB72" s="13">
        <f>IFERROR(VLOOKUP($A72,'CONCENTRADO DE CLAVES'!$G$10:$AU$732,AB$8,FALSE),"")</f>
        <v>0</v>
      </c>
      <c r="AC72" s="13">
        <f>IFERROR(VLOOKUP($A72,'CONCENTRADO DE CLAVES'!$G$10:$AU$732,AC$8,FALSE),"")</f>
        <v>0</v>
      </c>
      <c r="AD72" s="37">
        <f>IFERROR(VLOOKUP($A72,'CONCENTRADO DE CLAVES'!$G$10:$AU$732,AD$8,FALSE),"")</f>
        <v>0</v>
      </c>
      <c r="AE72" s="13">
        <f>IFERROR(VLOOKUP($A72,'CONCENTRADO DE CLAVES'!$G$10:$AU$732,AE$8,FALSE),"")</f>
        <v>0</v>
      </c>
      <c r="AF72" s="13">
        <f>IFERROR(VLOOKUP($A72,'CONCENTRADO DE CLAVES'!$G$10:$AU$732,AF$8,FALSE),"")</f>
        <v>0</v>
      </c>
      <c r="AG72" s="13">
        <f>IFERROR(VLOOKUP($A72,'CONCENTRADO DE CLAVES'!$G$10:$AU$732,AG$8,FALSE),"")</f>
        <v>12949.87</v>
      </c>
      <c r="AH72" s="37">
        <f>IFERROR(VLOOKUP($A72,'CONCENTRADO DE CLAVES'!$G$10:$AU$732,AH$8,FALSE),"")</f>
        <v>12949.87</v>
      </c>
      <c r="AI72" s="13">
        <f>IFERROR(VLOOKUP($A72,'CONCENTRADO DE CLAVES'!$G$10:$AU$732,AI$8,FALSE),"")</f>
        <v>0</v>
      </c>
      <c r="AJ72" s="13">
        <f>IFERROR(VLOOKUP($A72,'CONCENTRADO DE CLAVES'!$G$10:$AU$732,AJ$8,FALSE),"")</f>
        <v>1563.33</v>
      </c>
      <c r="AK72" s="13">
        <f>IFERROR(VLOOKUP($A72,'CONCENTRADO DE CLAVES'!$G$10:$AU$732,AK$8,FALSE),"")</f>
        <v>2111.7800000000002</v>
      </c>
      <c r="AL72" s="37">
        <f>IFERROR(VLOOKUP($A72,'CONCENTRADO DE CLAVES'!$G$10:$AU$732,AL$8,FALSE),"")</f>
        <v>3675.11</v>
      </c>
      <c r="AM72" s="69">
        <f>IFERROR(VLOOKUP($A72,'CONCENTRADO DE CLAVES'!$G$10:$AU$732,AM$8,FALSE),"")</f>
        <v>16624.98</v>
      </c>
    </row>
    <row r="73" spans="1:39" x14ac:dyDescent="0.25">
      <c r="A73" s="15">
        <v>64</v>
      </c>
      <c r="B73" s="16" t="str">
        <f>IFERROR(VLOOKUP($A73,'CONCENTRADO DE CLAVES'!$G$10:$AU$732,B$8,FALSE),"")</f>
        <v>21121</v>
      </c>
      <c r="C73" s="16">
        <f>IFERROR(VLOOKUP($A73,'CONCENTRADO DE CLAVES'!$G$10:$AU$732,C$8,FALSE),"")</f>
        <v>4</v>
      </c>
      <c r="D73" s="16">
        <f>IFERROR(VLOOKUP($A73,'CONCENTRADO DE CLAVES'!$G$10:$AU$732,D$8,FALSE),"")</f>
        <v>11</v>
      </c>
      <c r="E73" s="16">
        <f>IFERROR(VLOOKUP($A73,'CONCENTRADO DE CLAVES'!$G$10:$AU$732,E$8,FALSE),"")</f>
        <v>152</v>
      </c>
      <c r="F73" s="16">
        <f>IFERROR(VLOOKUP($A73,'CONCENTRADO DE CLAVES'!$G$10:$AU$732,F$8,FALSE),"")</f>
        <v>2</v>
      </c>
      <c r="G73" s="16">
        <f>IFERROR(VLOOKUP($A73,'CONCENTRADO DE CLAVES'!$G$10:$AU$732,G$8,FALSE),"")</f>
        <v>5</v>
      </c>
      <c r="H73" s="16">
        <f>IFERROR(VLOOKUP($A73,'CONCENTRADO DE CLAVES'!$G$10:$AU$732,H$8,FALSE),"")</f>
        <v>2</v>
      </c>
      <c r="I73" s="16">
        <f>IFERROR(VLOOKUP($A73,'CONCENTRADO DE CLAVES'!$G$10:$AU$732,I$8,FALSE),"")</f>
        <v>3</v>
      </c>
      <c r="J73" s="16">
        <f>IFERROR(VLOOKUP($A73,'CONCENTRADO DE CLAVES'!$G$10:$AU$732,J$8,FALSE),"")</f>
        <v>3</v>
      </c>
      <c r="K73" s="16" t="str">
        <f>IFERROR(VLOOKUP($A73,'CONCENTRADO DE CLAVES'!$G$10:$AU$732,K$8,FALSE),"")</f>
        <v>E</v>
      </c>
      <c r="L73" s="16">
        <f>IFERROR(VLOOKUP($A73,'CONCENTRADO DE CLAVES'!$G$10:$AU$732,L$8,FALSE),"")</f>
        <v>150</v>
      </c>
      <c r="M73" s="16">
        <f>IFERROR(VLOOKUP($A73,'CONCENTRADO DE CLAVES'!$G$10:$AU$732,M$8,FALSE),"")</f>
        <v>1</v>
      </c>
      <c r="N73" s="16">
        <f>IFERROR(VLOOKUP($A73,'CONCENTRADO DE CLAVES'!$G$10:$AU$732,N$8,FALSE),"")</f>
        <v>4153</v>
      </c>
      <c r="O73" s="16">
        <f>IFERROR(VLOOKUP($A73,'CONCENTRADO DE CLAVES'!$G$10:$AU$732,O$8,FALSE),"")</f>
        <v>0</v>
      </c>
      <c r="P73" s="16">
        <f>IFERROR(VLOOKUP($A73,'CONCENTRADO DE CLAVES'!$G$10:$AU$732,P$8,FALSE),"")</f>
        <v>5</v>
      </c>
      <c r="Q73" s="16">
        <f>IFERROR(VLOOKUP($A73,'CONCENTRADO DE CLAVES'!$G$10:$AU$732,Q$8,FALSE),"")</f>
        <v>1315</v>
      </c>
      <c r="R73" s="16">
        <f>IFERROR(VLOOKUP($A73,'CONCENTRADO DE CLAVES'!$G$10:$AU$732,R$8,FALSE),"")</f>
        <v>1</v>
      </c>
      <c r="S73" s="16">
        <f>IFERROR(VLOOKUP($A73,'CONCENTRADO DE CLAVES'!$G$10:$AU$732,S$8,FALSE),"")</f>
        <v>7</v>
      </c>
      <c r="T73" s="16">
        <f>IFERROR(VLOOKUP($A73,'CONCENTRADO DE CLAVES'!$G$10:$AU$732,T$8,FALSE),"")</f>
        <v>15</v>
      </c>
      <c r="U73" s="98" t="str">
        <f>IFERROR(VLOOKUP($A73,'CONCENTRADO DE CLAVES'!$G$10:$AU$732,U$8,FALSE),"")</f>
        <v>21121040110015225233E15001415300501315107015</v>
      </c>
      <c r="V73" s="31" t="str">
        <f>IFERROR(VLOOKUP($A73,'CONCENTRADO DE CLAVES'!$G$10:$AU$732,V$8,FALSE),"")</f>
        <v>COBAEJ</v>
      </c>
      <c r="W73" s="13">
        <f>IFERROR(VLOOKUP($A73,'CONCENTRADO DE CLAVES'!$G$10:$AU$732,W$8,FALSE),"")</f>
        <v>0</v>
      </c>
      <c r="X73" s="13">
        <f>IFERROR(VLOOKUP($A73,'CONCENTRADO DE CLAVES'!$G$10:$AU$732,X$8,FALSE),"")</f>
        <v>0</v>
      </c>
      <c r="Y73" s="13">
        <f>IFERROR(VLOOKUP($A73,'CONCENTRADO DE CLAVES'!$G$10:$AU$732,Y$8,FALSE),"")</f>
        <v>0</v>
      </c>
      <c r="Z73" s="37">
        <f>IFERROR(VLOOKUP($A73,'CONCENTRADO DE CLAVES'!$G$10:$AU$732,Z$8,FALSE),"")</f>
        <v>0</v>
      </c>
      <c r="AA73" s="13">
        <f>IFERROR(VLOOKUP($A73,'CONCENTRADO DE CLAVES'!$G$10:$AU$732,AA$8,FALSE),"")</f>
        <v>0</v>
      </c>
      <c r="AB73" s="13">
        <f>IFERROR(VLOOKUP($A73,'CONCENTRADO DE CLAVES'!$G$10:$AU$732,AB$8,FALSE),"")</f>
        <v>0</v>
      </c>
      <c r="AC73" s="13">
        <f>IFERROR(VLOOKUP($A73,'CONCENTRADO DE CLAVES'!$G$10:$AU$732,AC$8,FALSE),"")</f>
        <v>0</v>
      </c>
      <c r="AD73" s="37">
        <f>IFERROR(VLOOKUP($A73,'CONCENTRADO DE CLAVES'!$G$10:$AU$732,AD$8,FALSE),"")</f>
        <v>0</v>
      </c>
      <c r="AE73" s="13">
        <f>IFERROR(VLOOKUP($A73,'CONCENTRADO DE CLAVES'!$G$10:$AU$732,AE$8,FALSE),"")</f>
        <v>0</v>
      </c>
      <c r="AF73" s="13">
        <f>IFERROR(VLOOKUP($A73,'CONCENTRADO DE CLAVES'!$G$10:$AU$732,AF$8,FALSE),"")</f>
        <v>0</v>
      </c>
      <c r="AG73" s="13">
        <f>IFERROR(VLOOKUP($A73,'CONCENTRADO DE CLAVES'!$G$10:$AU$732,AG$8,FALSE),"")</f>
        <v>4089.44</v>
      </c>
      <c r="AH73" s="37">
        <f>IFERROR(VLOOKUP($A73,'CONCENTRADO DE CLAVES'!$G$10:$AU$732,AH$8,FALSE),"")</f>
        <v>4089.44</v>
      </c>
      <c r="AI73" s="13">
        <f>IFERROR(VLOOKUP($A73,'CONCENTRADO DE CLAVES'!$G$10:$AU$732,AI$8,FALSE),"")</f>
        <v>0</v>
      </c>
      <c r="AJ73" s="13">
        <f>IFERROR(VLOOKUP($A73,'CONCENTRADO DE CLAVES'!$G$10:$AU$732,AJ$8,FALSE),"")</f>
        <v>493.68</v>
      </c>
      <c r="AK73" s="13">
        <f>IFERROR(VLOOKUP($A73,'CONCENTRADO DE CLAVES'!$G$10:$AU$732,AK$8,FALSE),"")</f>
        <v>666.88</v>
      </c>
      <c r="AL73" s="37">
        <f>IFERROR(VLOOKUP($A73,'CONCENTRADO DE CLAVES'!$G$10:$AU$732,AL$8,FALSE),"")</f>
        <v>1160.56</v>
      </c>
      <c r="AM73" s="69">
        <f>IFERROR(VLOOKUP($A73,'CONCENTRADO DE CLAVES'!$G$10:$AU$732,AM$8,FALSE),"")</f>
        <v>5250</v>
      </c>
    </row>
    <row r="74" spans="1:39" x14ac:dyDescent="0.25">
      <c r="A74" s="15">
        <v>65</v>
      </c>
      <c r="B74" s="16" t="str">
        <f>IFERROR(VLOOKUP($A74,'CONCENTRADO DE CLAVES'!$G$10:$AU$732,B$8,FALSE),"")</f>
        <v>21121</v>
      </c>
      <c r="C74" s="16">
        <f>IFERROR(VLOOKUP($A74,'CONCENTRADO DE CLAVES'!$G$10:$AU$732,C$8,FALSE),"")</f>
        <v>4</v>
      </c>
      <c r="D74" s="16">
        <f>IFERROR(VLOOKUP($A74,'CONCENTRADO DE CLAVES'!$G$10:$AU$732,D$8,FALSE),"")</f>
        <v>11</v>
      </c>
      <c r="E74" s="16">
        <f>IFERROR(VLOOKUP($A74,'CONCENTRADO DE CLAVES'!$G$10:$AU$732,E$8,FALSE),"")</f>
        <v>152</v>
      </c>
      <c r="F74" s="16">
        <f>IFERROR(VLOOKUP($A74,'CONCENTRADO DE CLAVES'!$G$10:$AU$732,F$8,FALSE),"")</f>
        <v>2</v>
      </c>
      <c r="G74" s="16">
        <f>IFERROR(VLOOKUP($A74,'CONCENTRADO DE CLAVES'!$G$10:$AU$732,G$8,FALSE),"")</f>
        <v>5</v>
      </c>
      <c r="H74" s="16">
        <f>IFERROR(VLOOKUP($A74,'CONCENTRADO DE CLAVES'!$G$10:$AU$732,H$8,FALSE),"")</f>
        <v>2</v>
      </c>
      <c r="I74" s="16">
        <f>IFERROR(VLOOKUP($A74,'CONCENTRADO DE CLAVES'!$G$10:$AU$732,I$8,FALSE),"")</f>
        <v>3</v>
      </c>
      <c r="J74" s="16">
        <f>IFERROR(VLOOKUP($A74,'CONCENTRADO DE CLAVES'!$G$10:$AU$732,J$8,FALSE),"")</f>
        <v>3</v>
      </c>
      <c r="K74" s="16" t="str">
        <f>IFERROR(VLOOKUP($A74,'CONCENTRADO DE CLAVES'!$G$10:$AU$732,K$8,FALSE),"")</f>
        <v>E</v>
      </c>
      <c r="L74" s="16">
        <f>IFERROR(VLOOKUP($A74,'CONCENTRADO DE CLAVES'!$G$10:$AU$732,L$8,FALSE),"")</f>
        <v>150</v>
      </c>
      <c r="M74" s="16">
        <f>IFERROR(VLOOKUP($A74,'CONCENTRADO DE CLAVES'!$G$10:$AU$732,M$8,FALSE),"")</f>
        <v>1</v>
      </c>
      <c r="N74" s="16">
        <f>IFERROR(VLOOKUP($A74,'CONCENTRADO DE CLAVES'!$G$10:$AU$732,N$8,FALSE),"")</f>
        <v>4153</v>
      </c>
      <c r="O74" s="16">
        <f>IFERROR(VLOOKUP($A74,'CONCENTRADO DE CLAVES'!$G$10:$AU$732,O$8,FALSE),"")</f>
        <v>0</v>
      </c>
      <c r="P74" s="16">
        <f>IFERROR(VLOOKUP($A74,'CONCENTRADO DE CLAVES'!$G$10:$AU$732,P$8,FALSE),"")</f>
        <v>5</v>
      </c>
      <c r="Q74" s="16">
        <f>IFERROR(VLOOKUP($A74,'CONCENTRADO DE CLAVES'!$G$10:$AU$732,Q$8,FALSE),"")</f>
        <v>1315</v>
      </c>
      <c r="R74" s="16">
        <f>IFERROR(VLOOKUP($A74,'CONCENTRADO DE CLAVES'!$G$10:$AU$732,R$8,FALSE),"")</f>
        <v>1</v>
      </c>
      <c r="S74" s="16">
        <f>IFERROR(VLOOKUP($A74,'CONCENTRADO DE CLAVES'!$G$10:$AU$732,S$8,FALSE),"")</f>
        <v>3</v>
      </c>
      <c r="T74" s="16">
        <f>IFERROR(VLOOKUP($A74,'CONCENTRADO DE CLAVES'!$G$10:$AU$732,T$8,FALSE),"")</f>
        <v>93</v>
      </c>
      <c r="U74" s="98" t="str">
        <f>IFERROR(VLOOKUP($A74,'CONCENTRADO DE CLAVES'!$G$10:$AU$732,U$8,FALSE),"")</f>
        <v>21121040110015225233E15001415300501315103093</v>
      </c>
      <c r="V74" s="31" t="str">
        <f>IFERROR(VLOOKUP($A74,'CONCENTRADO DE CLAVES'!$G$10:$AU$732,V$8,FALSE),"")</f>
        <v>COBAEJ</v>
      </c>
      <c r="W74" s="13">
        <f>IFERROR(VLOOKUP($A74,'CONCENTRADO DE CLAVES'!$G$10:$AU$732,W$8,FALSE),"")</f>
        <v>0</v>
      </c>
      <c r="X74" s="13">
        <f>IFERROR(VLOOKUP($A74,'CONCENTRADO DE CLAVES'!$G$10:$AU$732,X$8,FALSE),"")</f>
        <v>0</v>
      </c>
      <c r="Y74" s="13">
        <f>IFERROR(VLOOKUP($A74,'CONCENTRADO DE CLAVES'!$G$10:$AU$732,Y$8,FALSE),"")</f>
        <v>0</v>
      </c>
      <c r="Z74" s="37">
        <f>IFERROR(VLOOKUP($A74,'CONCENTRADO DE CLAVES'!$G$10:$AU$732,Z$8,FALSE),"")</f>
        <v>0</v>
      </c>
      <c r="AA74" s="13">
        <f>IFERROR(VLOOKUP($A74,'CONCENTRADO DE CLAVES'!$G$10:$AU$732,AA$8,FALSE),"")</f>
        <v>0</v>
      </c>
      <c r="AB74" s="13">
        <f>IFERROR(VLOOKUP($A74,'CONCENTRADO DE CLAVES'!$G$10:$AU$732,AB$8,FALSE),"")</f>
        <v>0</v>
      </c>
      <c r="AC74" s="13">
        <f>IFERROR(VLOOKUP($A74,'CONCENTRADO DE CLAVES'!$G$10:$AU$732,AC$8,FALSE),"")</f>
        <v>0</v>
      </c>
      <c r="AD74" s="37">
        <f>IFERROR(VLOOKUP($A74,'CONCENTRADO DE CLAVES'!$G$10:$AU$732,AD$8,FALSE),"")</f>
        <v>0</v>
      </c>
      <c r="AE74" s="13">
        <f>IFERROR(VLOOKUP($A74,'CONCENTRADO DE CLAVES'!$G$10:$AU$732,AE$8,FALSE),"")</f>
        <v>0</v>
      </c>
      <c r="AF74" s="13">
        <f>IFERROR(VLOOKUP($A74,'CONCENTRADO DE CLAVES'!$G$10:$AU$732,AF$8,FALSE),"")</f>
        <v>0</v>
      </c>
      <c r="AG74" s="13">
        <f>IFERROR(VLOOKUP($A74,'CONCENTRADO DE CLAVES'!$G$10:$AU$732,AG$8,FALSE),"")</f>
        <v>17039.310000000001</v>
      </c>
      <c r="AH74" s="37">
        <f>IFERROR(VLOOKUP($A74,'CONCENTRADO DE CLAVES'!$G$10:$AU$732,AH$8,FALSE),"")</f>
        <v>17039.310000000001</v>
      </c>
      <c r="AI74" s="13">
        <f>IFERROR(VLOOKUP($A74,'CONCENTRADO DE CLAVES'!$G$10:$AU$732,AI$8,FALSE),"")</f>
        <v>0</v>
      </c>
      <c r="AJ74" s="13">
        <f>IFERROR(VLOOKUP($A74,'CONCENTRADO DE CLAVES'!$G$10:$AU$732,AJ$8,FALSE),"")</f>
        <v>2057.0100000000002</v>
      </c>
      <c r="AK74" s="13">
        <f>IFERROR(VLOOKUP($A74,'CONCENTRADO DE CLAVES'!$G$10:$AU$732,AK$8,FALSE),"")</f>
        <v>2778.66</v>
      </c>
      <c r="AL74" s="37">
        <f>IFERROR(VLOOKUP($A74,'CONCENTRADO DE CLAVES'!$G$10:$AU$732,AL$8,FALSE),"")</f>
        <v>4835.67</v>
      </c>
      <c r="AM74" s="69">
        <f>IFERROR(VLOOKUP($A74,'CONCENTRADO DE CLAVES'!$G$10:$AU$732,AM$8,FALSE),"")</f>
        <v>21874.980000000003</v>
      </c>
    </row>
    <row r="75" spans="1:39" x14ac:dyDescent="0.25">
      <c r="A75" s="15">
        <v>66</v>
      </c>
      <c r="B75" s="16" t="str">
        <f>IFERROR(VLOOKUP($A75,'CONCENTRADO DE CLAVES'!$G$10:$AU$732,B$8,FALSE),"")</f>
        <v>21121</v>
      </c>
      <c r="C75" s="16">
        <f>IFERROR(VLOOKUP($A75,'CONCENTRADO DE CLAVES'!$G$10:$AU$732,C$8,FALSE),"")</f>
        <v>4</v>
      </c>
      <c r="D75" s="16">
        <f>IFERROR(VLOOKUP($A75,'CONCENTRADO DE CLAVES'!$G$10:$AU$732,D$8,FALSE),"")</f>
        <v>11</v>
      </c>
      <c r="E75" s="16">
        <f>IFERROR(VLOOKUP($A75,'CONCENTRADO DE CLAVES'!$G$10:$AU$732,E$8,FALSE),"")</f>
        <v>152</v>
      </c>
      <c r="F75" s="16">
        <f>IFERROR(VLOOKUP($A75,'CONCENTRADO DE CLAVES'!$G$10:$AU$732,F$8,FALSE),"")</f>
        <v>2</v>
      </c>
      <c r="G75" s="16">
        <f>IFERROR(VLOOKUP($A75,'CONCENTRADO DE CLAVES'!$G$10:$AU$732,G$8,FALSE),"")</f>
        <v>5</v>
      </c>
      <c r="H75" s="16">
        <f>IFERROR(VLOOKUP($A75,'CONCENTRADO DE CLAVES'!$G$10:$AU$732,H$8,FALSE),"")</f>
        <v>2</v>
      </c>
      <c r="I75" s="16">
        <f>IFERROR(VLOOKUP($A75,'CONCENTRADO DE CLAVES'!$G$10:$AU$732,I$8,FALSE),"")</f>
        <v>3</v>
      </c>
      <c r="J75" s="16">
        <f>IFERROR(VLOOKUP($A75,'CONCENTRADO DE CLAVES'!$G$10:$AU$732,J$8,FALSE),"")</f>
        <v>3</v>
      </c>
      <c r="K75" s="16" t="str">
        <f>IFERROR(VLOOKUP($A75,'CONCENTRADO DE CLAVES'!$G$10:$AU$732,K$8,FALSE),"")</f>
        <v>E</v>
      </c>
      <c r="L75" s="16">
        <f>IFERROR(VLOOKUP($A75,'CONCENTRADO DE CLAVES'!$G$10:$AU$732,L$8,FALSE),"")</f>
        <v>150</v>
      </c>
      <c r="M75" s="16">
        <f>IFERROR(VLOOKUP($A75,'CONCENTRADO DE CLAVES'!$G$10:$AU$732,M$8,FALSE),"")</f>
        <v>1</v>
      </c>
      <c r="N75" s="16">
        <f>IFERROR(VLOOKUP($A75,'CONCENTRADO DE CLAVES'!$G$10:$AU$732,N$8,FALSE),"")</f>
        <v>4153</v>
      </c>
      <c r="O75" s="16">
        <f>IFERROR(VLOOKUP($A75,'CONCENTRADO DE CLAVES'!$G$10:$AU$732,O$8,FALSE),"")</f>
        <v>0</v>
      </c>
      <c r="P75" s="16">
        <f>IFERROR(VLOOKUP($A75,'CONCENTRADO DE CLAVES'!$G$10:$AU$732,P$8,FALSE),"")</f>
        <v>5</v>
      </c>
      <c r="Q75" s="16">
        <f>IFERROR(VLOOKUP($A75,'CONCENTRADO DE CLAVES'!$G$10:$AU$732,Q$8,FALSE),"")</f>
        <v>1315</v>
      </c>
      <c r="R75" s="16">
        <f>IFERROR(VLOOKUP($A75,'CONCENTRADO DE CLAVES'!$G$10:$AU$732,R$8,FALSE),"")</f>
        <v>1</v>
      </c>
      <c r="S75" s="16">
        <f>IFERROR(VLOOKUP($A75,'CONCENTRADO DE CLAVES'!$G$10:$AU$732,S$8,FALSE),"")</f>
        <v>3</v>
      </c>
      <c r="T75" s="16">
        <f>IFERROR(VLOOKUP($A75,'CONCENTRADO DE CLAVES'!$G$10:$AU$732,T$8,FALSE),"")</f>
        <v>118</v>
      </c>
      <c r="U75" s="98" t="str">
        <f>IFERROR(VLOOKUP($A75,'CONCENTRADO DE CLAVES'!$G$10:$AU$732,U$8,FALSE),"")</f>
        <v>21121040110015225233E15001415300501315103118</v>
      </c>
      <c r="V75" s="31" t="str">
        <f>IFERROR(VLOOKUP($A75,'CONCENTRADO DE CLAVES'!$G$10:$AU$732,V$8,FALSE),"")</f>
        <v>COBAEJ</v>
      </c>
      <c r="W75" s="13">
        <f>IFERROR(VLOOKUP($A75,'CONCENTRADO DE CLAVES'!$G$10:$AU$732,W$8,FALSE),"")</f>
        <v>0</v>
      </c>
      <c r="X75" s="13">
        <f>IFERROR(VLOOKUP($A75,'CONCENTRADO DE CLAVES'!$G$10:$AU$732,X$8,FALSE),"")</f>
        <v>0</v>
      </c>
      <c r="Y75" s="13">
        <f>IFERROR(VLOOKUP($A75,'CONCENTRADO DE CLAVES'!$G$10:$AU$732,Y$8,FALSE),"")</f>
        <v>0</v>
      </c>
      <c r="Z75" s="37">
        <f>IFERROR(VLOOKUP($A75,'CONCENTRADO DE CLAVES'!$G$10:$AU$732,Z$8,FALSE),"")</f>
        <v>0</v>
      </c>
      <c r="AA75" s="13">
        <f>IFERROR(VLOOKUP($A75,'CONCENTRADO DE CLAVES'!$G$10:$AU$732,AA$8,FALSE),"")</f>
        <v>0</v>
      </c>
      <c r="AB75" s="13">
        <f>IFERROR(VLOOKUP($A75,'CONCENTRADO DE CLAVES'!$G$10:$AU$732,AB$8,FALSE),"")</f>
        <v>0</v>
      </c>
      <c r="AC75" s="13">
        <f>IFERROR(VLOOKUP($A75,'CONCENTRADO DE CLAVES'!$G$10:$AU$732,AC$8,FALSE),"")</f>
        <v>0</v>
      </c>
      <c r="AD75" s="37">
        <f>IFERROR(VLOOKUP($A75,'CONCENTRADO DE CLAVES'!$G$10:$AU$732,AD$8,FALSE),"")</f>
        <v>0</v>
      </c>
      <c r="AE75" s="13">
        <f>IFERROR(VLOOKUP($A75,'CONCENTRADO DE CLAVES'!$G$10:$AU$732,AE$8,FALSE),"")</f>
        <v>0</v>
      </c>
      <c r="AF75" s="13">
        <f>IFERROR(VLOOKUP($A75,'CONCENTRADO DE CLAVES'!$G$10:$AU$732,AF$8,FALSE),"")</f>
        <v>0</v>
      </c>
      <c r="AG75" s="13">
        <f>IFERROR(VLOOKUP($A75,'CONCENTRADO DE CLAVES'!$G$10:$AU$732,AG$8,FALSE),"")</f>
        <v>6474.94</v>
      </c>
      <c r="AH75" s="37">
        <f>IFERROR(VLOOKUP($A75,'CONCENTRADO DE CLAVES'!$G$10:$AU$732,AH$8,FALSE),"")</f>
        <v>6474.94</v>
      </c>
      <c r="AI75" s="13">
        <f>IFERROR(VLOOKUP($A75,'CONCENTRADO DE CLAVES'!$G$10:$AU$732,AI$8,FALSE),"")</f>
        <v>0</v>
      </c>
      <c r="AJ75" s="13">
        <f>IFERROR(VLOOKUP($A75,'CONCENTRADO DE CLAVES'!$G$10:$AU$732,AJ$8,FALSE),"")</f>
        <v>781.66</v>
      </c>
      <c r="AK75" s="13">
        <f>IFERROR(VLOOKUP($A75,'CONCENTRADO DE CLAVES'!$G$10:$AU$732,AK$8,FALSE),"")</f>
        <v>1055.8900000000001</v>
      </c>
      <c r="AL75" s="37">
        <f>IFERROR(VLOOKUP($A75,'CONCENTRADO DE CLAVES'!$G$10:$AU$732,AL$8,FALSE),"")</f>
        <v>1837.5500000000002</v>
      </c>
      <c r="AM75" s="69">
        <f>IFERROR(VLOOKUP($A75,'CONCENTRADO DE CLAVES'!$G$10:$AU$732,AM$8,FALSE),"")</f>
        <v>8312.49</v>
      </c>
    </row>
    <row r="76" spans="1:39" x14ac:dyDescent="0.25">
      <c r="A76" s="15">
        <v>67</v>
      </c>
      <c r="B76" s="16" t="str">
        <f>IFERROR(VLOOKUP($A76,'CONCENTRADO DE CLAVES'!$G$10:$AU$732,B$8,FALSE),"")</f>
        <v>21121</v>
      </c>
      <c r="C76" s="16">
        <f>IFERROR(VLOOKUP($A76,'CONCENTRADO DE CLAVES'!$G$10:$AU$732,C$8,FALSE),"")</f>
        <v>4</v>
      </c>
      <c r="D76" s="16">
        <f>IFERROR(VLOOKUP($A76,'CONCENTRADO DE CLAVES'!$G$10:$AU$732,D$8,FALSE),"")</f>
        <v>11</v>
      </c>
      <c r="E76" s="16">
        <f>IFERROR(VLOOKUP($A76,'CONCENTRADO DE CLAVES'!$G$10:$AU$732,E$8,FALSE),"")</f>
        <v>152</v>
      </c>
      <c r="F76" s="16">
        <f>IFERROR(VLOOKUP($A76,'CONCENTRADO DE CLAVES'!$G$10:$AU$732,F$8,FALSE),"")</f>
        <v>2</v>
      </c>
      <c r="G76" s="16">
        <f>IFERROR(VLOOKUP($A76,'CONCENTRADO DE CLAVES'!$G$10:$AU$732,G$8,FALSE),"")</f>
        <v>5</v>
      </c>
      <c r="H76" s="16">
        <f>IFERROR(VLOOKUP($A76,'CONCENTRADO DE CLAVES'!$G$10:$AU$732,H$8,FALSE),"")</f>
        <v>2</v>
      </c>
      <c r="I76" s="16">
        <f>IFERROR(VLOOKUP($A76,'CONCENTRADO DE CLAVES'!$G$10:$AU$732,I$8,FALSE),"")</f>
        <v>3</v>
      </c>
      <c r="J76" s="16">
        <f>IFERROR(VLOOKUP($A76,'CONCENTRADO DE CLAVES'!$G$10:$AU$732,J$8,FALSE),"")</f>
        <v>3</v>
      </c>
      <c r="K76" s="16" t="str">
        <f>IFERROR(VLOOKUP($A76,'CONCENTRADO DE CLAVES'!$G$10:$AU$732,K$8,FALSE),"")</f>
        <v>E</v>
      </c>
      <c r="L76" s="16">
        <f>IFERROR(VLOOKUP($A76,'CONCENTRADO DE CLAVES'!$G$10:$AU$732,L$8,FALSE),"")</f>
        <v>150</v>
      </c>
      <c r="M76" s="16">
        <f>IFERROR(VLOOKUP($A76,'CONCENTRADO DE CLAVES'!$G$10:$AU$732,M$8,FALSE),"")</f>
        <v>1</v>
      </c>
      <c r="N76" s="16">
        <f>IFERROR(VLOOKUP($A76,'CONCENTRADO DE CLAVES'!$G$10:$AU$732,N$8,FALSE),"")</f>
        <v>4153</v>
      </c>
      <c r="O76" s="16">
        <f>IFERROR(VLOOKUP($A76,'CONCENTRADO DE CLAVES'!$G$10:$AU$732,O$8,FALSE),"")</f>
        <v>0</v>
      </c>
      <c r="P76" s="16">
        <f>IFERROR(VLOOKUP($A76,'CONCENTRADO DE CLAVES'!$G$10:$AU$732,P$8,FALSE),"")</f>
        <v>5</v>
      </c>
      <c r="Q76" s="16">
        <f>IFERROR(VLOOKUP($A76,'CONCENTRADO DE CLAVES'!$G$10:$AU$732,Q$8,FALSE),"")</f>
        <v>1315</v>
      </c>
      <c r="R76" s="16">
        <f>IFERROR(VLOOKUP($A76,'CONCENTRADO DE CLAVES'!$G$10:$AU$732,R$8,FALSE),"")</f>
        <v>1</v>
      </c>
      <c r="S76" s="16">
        <f>IFERROR(VLOOKUP($A76,'CONCENTRADO DE CLAVES'!$G$10:$AU$732,S$8,FALSE),"")</f>
        <v>3</v>
      </c>
      <c r="T76" s="16">
        <f>IFERROR(VLOOKUP($A76,'CONCENTRADO DE CLAVES'!$G$10:$AU$732,T$8,FALSE),"")</f>
        <v>46</v>
      </c>
      <c r="U76" s="98" t="str">
        <f>IFERROR(VLOOKUP($A76,'CONCENTRADO DE CLAVES'!$G$10:$AU$732,U$8,FALSE),"")</f>
        <v>21121040110015225233E15001415300501315103046</v>
      </c>
      <c r="V76" s="31" t="str">
        <f>IFERROR(VLOOKUP($A76,'CONCENTRADO DE CLAVES'!$G$10:$AU$732,V$8,FALSE),"")</f>
        <v>COBAEJ</v>
      </c>
      <c r="W76" s="13">
        <f>IFERROR(VLOOKUP($A76,'CONCENTRADO DE CLAVES'!$G$10:$AU$732,W$8,FALSE),"")</f>
        <v>0</v>
      </c>
      <c r="X76" s="13">
        <f>IFERROR(VLOOKUP($A76,'CONCENTRADO DE CLAVES'!$G$10:$AU$732,X$8,FALSE),"")</f>
        <v>0</v>
      </c>
      <c r="Y76" s="13">
        <f>IFERROR(VLOOKUP($A76,'CONCENTRADO DE CLAVES'!$G$10:$AU$732,Y$8,FALSE),"")</f>
        <v>0</v>
      </c>
      <c r="Z76" s="37">
        <f>IFERROR(VLOOKUP($A76,'CONCENTRADO DE CLAVES'!$G$10:$AU$732,Z$8,FALSE),"")</f>
        <v>0</v>
      </c>
      <c r="AA76" s="13">
        <f>IFERROR(VLOOKUP($A76,'CONCENTRADO DE CLAVES'!$G$10:$AU$732,AA$8,FALSE),"")</f>
        <v>0</v>
      </c>
      <c r="AB76" s="13">
        <f>IFERROR(VLOOKUP($A76,'CONCENTRADO DE CLAVES'!$G$10:$AU$732,AB$8,FALSE),"")</f>
        <v>0</v>
      </c>
      <c r="AC76" s="13">
        <f>IFERROR(VLOOKUP($A76,'CONCENTRADO DE CLAVES'!$G$10:$AU$732,AC$8,FALSE),"")</f>
        <v>0</v>
      </c>
      <c r="AD76" s="37">
        <f>IFERROR(VLOOKUP($A76,'CONCENTRADO DE CLAVES'!$G$10:$AU$732,AD$8,FALSE),"")</f>
        <v>0</v>
      </c>
      <c r="AE76" s="13">
        <f>IFERROR(VLOOKUP($A76,'CONCENTRADO DE CLAVES'!$G$10:$AU$732,AE$8,FALSE),"")</f>
        <v>0</v>
      </c>
      <c r="AF76" s="13">
        <f>IFERROR(VLOOKUP($A76,'CONCENTRADO DE CLAVES'!$G$10:$AU$732,AF$8,FALSE),"")</f>
        <v>0</v>
      </c>
      <c r="AG76" s="13">
        <f>IFERROR(VLOOKUP($A76,'CONCENTRADO DE CLAVES'!$G$10:$AU$732,AG$8,FALSE),"")</f>
        <v>4089.44</v>
      </c>
      <c r="AH76" s="37">
        <f>IFERROR(VLOOKUP($A76,'CONCENTRADO DE CLAVES'!$G$10:$AU$732,AH$8,FALSE),"")</f>
        <v>4089.44</v>
      </c>
      <c r="AI76" s="13">
        <f>IFERROR(VLOOKUP($A76,'CONCENTRADO DE CLAVES'!$G$10:$AU$732,AI$8,FALSE),"")</f>
        <v>0</v>
      </c>
      <c r="AJ76" s="13">
        <f>IFERROR(VLOOKUP($A76,'CONCENTRADO DE CLAVES'!$G$10:$AU$732,AJ$8,FALSE),"")</f>
        <v>493.68</v>
      </c>
      <c r="AK76" s="13">
        <f>IFERROR(VLOOKUP($A76,'CONCENTRADO DE CLAVES'!$G$10:$AU$732,AK$8,FALSE),"")</f>
        <v>666.88</v>
      </c>
      <c r="AL76" s="37">
        <f>IFERROR(VLOOKUP($A76,'CONCENTRADO DE CLAVES'!$G$10:$AU$732,AL$8,FALSE),"")</f>
        <v>1160.56</v>
      </c>
      <c r="AM76" s="69">
        <f>IFERROR(VLOOKUP($A76,'CONCENTRADO DE CLAVES'!$G$10:$AU$732,AM$8,FALSE),"")</f>
        <v>5250</v>
      </c>
    </row>
    <row r="77" spans="1:39" x14ac:dyDescent="0.25">
      <c r="A77" s="15">
        <v>68</v>
      </c>
      <c r="B77" s="16" t="str">
        <f>IFERROR(VLOOKUP($A77,'CONCENTRADO DE CLAVES'!$G$10:$AU$732,B$8,FALSE),"")</f>
        <v>21121</v>
      </c>
      <c r="C77" s="16">
        <f>IFERROR(VLOOKUP($A77,'CONCENTRADO DE CLAVES'!$G$10:$AU$732,C$8,FALSE),"")</f>
        <v>4</v>
      </c>
      <c r="D77" s="16">
        <f>IFERROR(VLOOKUP($A77,'CONCENTRADO DE CLAVES'!$G$10:$AU$732,D$8,FALSE),"")</f>
        <v>11</v>
      </c>
      <c r="E77" s="16">
        <f>IFERROR(VLOOKUP($A77,'CONCENTRADO DE CLAVES'!$G$10:$AU$732,E$8,FALSE),"")</f>
        <v>152</v>
      </c>
      <c r="F77" s="16">
        <f>IFERROR(VLOOKUP($A77,'CONCENTRADO DE CLAVES'!$G$10:$AU$732,F$8,FALSE),"")</f>
        <v>2</v>
      </c>
      <c r="G77" s="16">
        <f>IFERROR(VLOOKUP($A77,'CONCENTRADO DE CLAVES'!$G$10:$AU$732,G$8,FALSE),"")</f>
        <v>5</v>
      </c>
      <c r="H77" s="16">
        <f>IFERROR(VLOOKUP($A77,'CONCENTRADO DE CLAVES'!$G$10:$AU$732,H$8,FALSE),"")</f>
        <v>2</v>
      </c>
      <c r="I77" s="16">
        <f>IFERROR(VLOOKUP($A77,'CONCENTRADO DE CLAVES'!$G$10:$AU$732,I$8,FALSE),"")</f>
        <v>3</v>
      </c>
      <c r="J77" s="16">
        <f>IFERROR(VLOOKUP($A77,'CONCENTRADO DE CLAVES'!$G$10:$AU$732,J$8,FALSE),"")</f>
        <v>3</v>
      </c>
      <c r="K77" s="16" t="str">
        <f>IFERROR(VLOOKUP($A77,'CONCENTRADO DE CLAVES'!$G$10:$AU$732,K$8,FALSE),"")</f>
        <v>E</v>
      </c>
      <c r="L77" s="16">
        <f>IFERROR(VLOOKUP($A77,'CONCENTRADO DE CLAVES'!$G$10:$AU$732,L$8,FALSE),"")</f>
        <v>150</v>
      </c>
      <c r="M77" s="16">
        <f>IFERROR(VLOOKUP($A77,'CONCENTRADO DE CLAVES'!$G$10:$AU$732,M$8,FALSE),"")</f>
        <v>1</v>
      </c>
      <c r="N77" s="16">
        <f>IFERROR(VLOOKUP($A77,'CONCENTRADO DE CLAVES'!$G$10:$AU$732,N$8,FALSE),"")</f>
        <v>4153</v>
      </c>
      <c r="O77" s="16">
        <f>IFERROR(VLOOKUP($A77,'CONCENTRADO DE CLAVES'!$G$10:$AU$732,O$8,FALSE),"")</f>
        <v>0</v>
      </c>
      <c r="P77" s="16">
        <f>IFERROR(VLOOKUP($A77,'CONCENTRADO DE CLAVES'!$G$10:$AU$732,P$8,FALSE),"")</f>
        <v>5</v>
      </c>
      <c r="Q77" s="16">
        <f>IFERROR(VLOOKUP($A77,'CONCENTRADO DE CLAVES'!$G$10:$AU$732,Q$8,FALSE),"")</f>
        <v>1315</v>
      </c>
      <c r="R77" s="16">
        <f>IFERROR(VLOOKUP($A77,'CONCENTRADO DE CLAVES'!$G$10:$AU$732,R$8,FALSE),"")</f>
        <v>1</v>
      </c>
      <c r="S77" s="16">
        <f>IFERROR(VLOOKUP($A77,'CONCENTRADO DE CLAVES'!$G$10:$AU$732,S$8,FALSE),"")</f>
        <v>2</v>
      </c>
      <c r="T77" s="16">
        <f>IFERROR(VLOOKUP($A77,'CONCENTRADO DE CLAVES'!$G$10:$AU$732,T$8,FALSE),"")</f>
        <v>53</v>
      </c>
      <c r="U77" s="98" t="str">
        <f>IFERROR(VLOOKUP($A77,'CONCENTRADO DE CLAVES'!$G$10:$AU$732,U$8,FALSE),"")</f>
        <v>21121040110015225233E15001415300501315102053</v>
      </c>
      <c r="V77" s="31" t="str">
        <f>IFERROR(VLOOKUP($A77,'CONCENTRADO DE CLAVES'!$G$10:$AU$732,V$8,FALSE),"")</f>
        <v>COBAEJ</v>
      </c>
      <c r="W77" s="13">
        <f>IFERROR(VLOOKUP($A77,'CONCENTRADO DE CLAVES'!$G$10:$AU$732,W$8,FALSE),"")</f>
        <v>0</v>
      </c>
      <c r="X77" s="13">
        <f>IFERROR(VLOOKUP($A77,'CONCENTRADO DE CLAVES'!$G$10:$AU$732,X$8,FALSE),"")</f>
        <v>0</v>
      </c>
      <c r="Y77" s="13">
        <f>IFERROR(VLOOKUP($A77,'CONCENTRADO DE CLAVES'!$G$10:$AU$732,Y$8,FALSE),"")</f>
        <v>0</v>
      </c>
      <c r="Z77" s="37">
        <f>IFERROR(VLOOKUP($A77,'CONCENTRADO DE CLAVES'!$G$10:$AU$732,Z$8,FALSE),"")</f>
        <v>0</v>
      </c>
      <c r="AA77" s="13">
        <f>IFERROR(VLOOKUP($A77,'CONCENTRADO DE CLAVES'!$G$10:$AU$732,AA$8,FALSE),"")</f>
        <v>0</v>
      </c>
      <c r="AB77" s="13">
        <f>IFERROR(VLOOKUP($A77,'CONCENTRADO DE CLAVES'!$G$10:$AU$732,AB$8,FALSE),"")</f>
        <v>0</v>
      </c>
      <c r="AC77" s="13">
        <f>IFERROR(VLOOKUP($A77,'CONCENTRADO DE CLAVES'!$G$10:$AU$732,AC$8,FALSE),"")</f>
        <v>0</v>
      </c>
      <c r="AD77" s="37">
        <f>IFERROR(VLOOKUP($A77,'CONCENTRADO DE CLAVES'!$G$10:$AU$732,AD$8,FALSE),"")</f>
        <v>0</v>
      </c>
      <c r="AE77" s="13">
        <f>IFERROR(VLOOKUP($A77,'CONCENTRADO DE CLAVES'!$G$10:$AU$732,AE$8,FALSE),"")</f>
        <v>0</v>
      </c>
      <c r="AF77" s="13">
        <f>IFERROR(VLOOKUP($A77,'CONCENTRADO DE CLAVES'!$G$10:$AU$732,AF$8,FALSE),"")</f>
        <v>0</v>
      </c>
      <c r="AG77" s="13">
        <f>IFERROR(VLOOKUP($A77,'CONCENTRADO DE CLAVES'!$G$10:$AU$732,AG$8,FALSE),"")</f>
        <v>25899.75</v>
      </c>
      <c r="AH77" s="37">
        <f>IFERROR(VLOOKUP($A77,'CONCENTRADO DE CLAVES'!$G$10:$AU$732,AH$8,FALSE),"")</f>
        <v>25899.75</v>
      </c>
      <c r="AI77" s="13">
        <f>IFERROR(VLOOKUP($A77,'CONCENTRADO DE CLAVES'!$G$10:$AU$732,AI$8,FALSE),"")</f>
        <v>0</v>
      </c>
      <c r="AJ77" s="13">
        <f>IFERROR(VLOOKUP($A77,'CONCENTRADO DE CLAVES'!$G$10:$AU$732,AJ$8,FALSE),"")</f>
        <v>3126.65</v>
      </c>
      <c r="AK77" s="13">
        <f>IFERROR(VLOOKUP($A77,'CONCENTRADO DE CLAVES'!$G$10:$AU$732,AK$8,FALSE),"")</f>
        <v>4223.5600000000004</v>
      </c>
      <c r="AL77" s="37">
        <f>IFERROR(VLOOKUP($A77,'CONCENTRADO DE CLAVES'!$G$10:$AU$732,AL$8,FALSE),"")</f>
        <v>7350.2100000000009</v>
      </c>
      <c r="AM77" s="69">
        <f>IFERROR(VLOOKUP($A77,'CONCENTRADO DE CLAVES'!$G$10:$AU$732,AM$8,FALSE),"")</f>
        <v>33249.96</v>
      </c>
    </row>
    <row r="78" spans="1:39" x14ac:dyDescent="0.25">
      <c r="A78" s="15">
        <v>69</v>
      </c>
      <c r="B78" s="16" t="str">
        <f>IFERROR(VLOOKUP($A78,'CONCENTRADO DE CLAVES'!$G$10:$AU$732,B$8,FALSE),"")</f>
        <v>21121</v>
      </c>
      <c r="C78" s="16">
        <f>IFERROR(VLOOKUP($A78,'CONCENTRADO DE CLAVES'!$G$10:$AU$732,C$8,FALSE),"")</f>
        <v>4</v>
      </c>
      <c r="D78" s="16">
        <f>IFERROR(VLOOKUP($A78,'CONCENTRADO DE CLAVES'!$G$10:$AU$732,D$8,FALSE),"")</f>
        <v>11</v>
      </c>
      <c r="E78" s="16">
        <f>IFERROR(VLOOKUP($A78,'CONCENTRADO DE CLAVES'!$G$10:$AU$732,E$8,FALSE),"")</f>
        <v>152</v>
      </c>
      <c r="F78" s="16">
        <f>IFERROR(VLOOKUP($A78,'CONCENTRADO DE CLAVES'!$G$10:$AU$732,F$8,FALSE),"")</f>
        <v>2</v>
      </c>
      <c r="G78" s="16">
        <f>IFERROR(VLOOKUP($A78,'CONCENTRADO DE CLAVES'!$G$10:$AU$732,G$8,FALSE),"")</f>
        <v>5</v>
      </c>
      <c r="H78" s="16">
        <f>IFERROR(VLOOKUP($A78,'CONCENTRADO DE CLAVES'!$G$10:$AU$732,H$8,FALSE),"")</f>
        <v>2</v>
      </c>
      <c r="I78" s="16">
        <f>IFERROR(VLOOKUP($A78,'CONCENTRADO DE CLAVES'!$G$10:$AU$732,I$8,FALSE),"")</f>
        <v>3</v>
      </c>
      <c r="J78" s="16">
        <f>IFERROR(VLOOKUP($A78,'CONCENTRADO DE CLAVES'!$G$10:$AU$732,J$8,FALSE),"")</f>
        <v>3</v>
      </c>
      <c r="K78" s="16" t="str">
        <f>IFERROR(VLOOKUP($A78,'CONCENTRADO DE CLAVES'!$G$10:$AU$732,K$8,FALSE),"")</f>
        <v>E</v>
      </c>
      <c r="L78" s="16">
        <f>IFERROR(VLOOKUP($A78,'CONCENTRADO DE CLAVES'!$G$10:$AU$732,L$8,FALSE),"")</f>
        <v>150</v>
      </c>
      <c r="M78" s="16">
        <f>IFERROR(VLOOKUP($A78,'CONCENTRADO DE CLAVES'!$G$10:$AU$732,M$8,FALSE),"")</f>
        <v>1</v>
      </c>
      <c r="N78" s="16">
        <f>IFERROR(VLOOKUP($A78,'CONCENTRADO DE CLAVES'!$G$10:$AU$732,N$8,FALSE),"")</f>
        <v>4153</v>
      </c>
      <c r="O78" s="16">
        <f>IFERROR(VLOOKUP($A78,'CONCENTRADO DE CLAVES'!$G$10:$AU$732,O$8,FALSE),"")</f>
        <v>0</v>
      </c>
      <c r="P78" s="16">
        <f>IFERROR(VLOOKUP($A78,'CONCENTRADO DE CLAVES'!$G$10:$AU$732,P$8,FALSE),"")</f>
        <v>5</v>
      </c>
      <c r="Q78" s="16">
        <f>IFERROR(VLOOKUP($A78,'CONCENTRADO DE CLAVES'!$G$10:$AU$732,Q$8,FALSE),"")</f>
        <v>1315</v>
      </c>
      <c r="R78" s="16">
        <f>IFERROR(VLOOKUP($A78,'CONCENTRADO DE CLAVES'!$G$10:$AU$732,R$8,FALSE),"")</f>
        <v>1</v>
      </c>
      <c r="S78" s="16">
        <f>IFERROR(VLOOKUP($A78,'CONCENTRADO DE CLAVES'!$G$10:$AU$732,S$8,FALSE),"")</f>
        <v>2</v>
      </c>
      <c r="T78" s="16">
        <f>IFERROR(VLOOKUP($A78,'CONCENTRADO DE CLAVES'!$G$10:$AU$732,T$8,FALSE),"")</f>
        <v>116</v>
      </c>
      <c r="U78" s="98" t="str">
        <f>IFERROR(VLOOKUP($A78,'CONCENTRADO DE CLAVES'!$G$10:$AU$732,U$8,FALSE),"")</f>
        <v>21121040110015225233E15001415300501315102116</v>
      </c>
      <c r="V78" s="31" t="str">
        <f>IFERROR(VLOOKUP($A78,'CONCENTRADO DE CLAVES'!$G$10:$AU$732,V$8,FALSE),"")</f>
        <v>COBAEJ</v>
      </c>
      <c r="W78" s="13">
        <f>IFERROR(VLOOKUP($A78,'CONCENTRADO DE CLAVES'!$G$10:$AU$732,W$8,FALSE),"")</f>
        <v>0</v>
      </c>
      <c r="X78" s="13">
        <f>IFERROR(VLOOKUP($A78,'CONCENTRADO DE CLAVES'!$G$10:$AU$732,X$8,FALSE),"")</f>
        <v>0</v>
      </c>
      <c r="Y78" s="13">
        <f>IFERROR(VLOOKUP($A78,'CONCENTRADO DE CLAVES'!$G$10:$AU$732,Y$8,FALSE),"")</f>
        <v>0</v>
      </c>
      <c r="Z78" s="37">
        <f>IFERROR(VLOOKUP($A78,'CONCENTRADO DE CLAVES'!$G$10:$AU$732,Z$8,FALSE),"")</f>
        <v>0</v>
      </c>
      <c r="AA78" s="13">
        <f>IFERROR(VLOOKUP($A78,'CONCENTRADO DE CLAVES'!$G$10:$AU$732,AA$8,FALSE),"")</f>
        <v>0</v>
      </c>
      <c r="AB78" s="13">
        <f>IFERROR(VLOOKUP($A78,'CONCENTRADO DE CLAVES'!$G$10:$AU$732,AB$8,FALSE),"")</f>
        <v>0</v>
      </c>
      <c r="AC78" s="13">
        <f>IFERROR(VLOOKUP($A78,'CONCENTRADO DE CLAVES'!$G$10:$AU$732,AC$8,FALSE),"")</f>
        <v>0</v>
      </c>
      <c r="AD78" s="37">
        <f>IFERROR(VLOOKUP($A78,'CONCENTRADO DE CLAVES'!$G$10:$AU$732,AD$8,FALSE),"")</f>
        <v>0</v>
      </c>
      <c r="AE78" s="13">
        <f>IFERROR(VLOOKUP($A78,'CONCENTRADO DE CLAVES'!$G$10:$AU$732,AE$8,FALSE),"")</f>
        <v>0</v>
      </c>
      <c r="AF78" s="13">
        <f>IFERROR(VLOOKUP($A78,'CONCENTRADO DE CLAVES'!$G$10:$AU$732,AF$8,FALSE),"")</f>
        <v>0</v>
      </c>
      <c r="AG78" s="13">
        <f>IFERROR(VLOOKUP($A78,'CONCENTRADO DE CLAVES'!$G$10:$AU$732,AG$8,FALSE),"")</f>
        <v>6474.94</v>
      </c>
      <c r="AH78" s="37">
        <f>IFERROR(VLOOKUP($A78,'CONCENTRADO DE CLAVES'!$G$10:$AU$732,AH$8,FALSE),"")</f>
        <v>6474.94</v>
      </c>
      <c r="AI78" s="13">
        <f>IFERROR(VLOOKUP($A78,'CONCENTRADO DE CLAVES'!$G$10:$AU$732,AI$8,FALSE),"")</f>
        <v>0</v>
      </c>
      <c r="AJ78" s="13">
        <f>IFERROR(VLOOKUP($A78,'CONCENTRADO DE CLAVES'!$G$10:$AU$732,AJ$8,FALSE),"")</f>
        <v>781.66</v>
      </c>
      <c r="AK78" s="13">
        <f>IFERROR(VLOOKUP($A78,'CONCENTRADO DE CLAVES'!$G$10:$AU$732,AK$8,FALSE),"")</f>
        <v>1055.8900000000001</v>
      </c>
      <c r="AL78" s="37">
        <f>IFERROR(VLOOKUP($A78,'CONCENTRADO DE CLAVES'!$G$10:$AU$732,AL$8,FALSE),"")</f>
        <v>1837.5500000000002</v>
      </c>
      <c r="AM78" s="69">
        <f>IFERROR(VLOOKUP($A78,'CONCENTRADO DE CLAVES'!$G$10:$AU$732,AM$8,FALSE),"")</f>
        <v>8312.49</v>
      </c>
    </row>
    <row r="79" spans="1:39" x14ac:dyDescent="0.25">
      <c r="A79" s="15">
        <v>70</v>
      </c>
      <c r="B79" s="16" t="str">
        <f>IFERROR(VLOOKUP($A79,'CONCENTRADO DE CLAVES'!$G$10:$AU$732,B$8,FALSE),"")</f>
        <v>21121</v>
      </c>
      <c r="C79" s="16">
        <f>IFERROR(VLOOKUP($A79,'CONCENTRADO DE CLAVES'!$G$10:$AU$732,C$8,FALSE),"")</f>
        <v>4</v>
      </c>
      <c r="D79" s="16">
        <f>IFERROR(VLOOKUP($A79,'CONCENTRADO DE CLAVES'!$G$10:$AU$732,D$8,FALSE),"")</f>
        <v>11</v>
      </c>
      <c r="E79" s="16">
        <f>IFERROR(VLOOKUP($A79,'CONCENTRADO DE CLAVES'!$G$10:$AU$732,E$8,FALSE),"")</f>
        <v>152</v>
      </c>
      <c r="F79" s="16">
        <f>IFERROR(VLOOKUP($A79,'CONCENTRADO DE CLAVES'!$G$10:$AU$732,F$8,FALSE),"")</f>
        <v>2</v>
      </c>
      <c r="G79" s="16">
        <f>IFERROR(VLOOKUP($A79,'CONCENTRADO DE CLAVES'!$G$10:$AU$732,G$8,FALSE),"")</f>
        <v>5</v>
      </c>
      <c r="H79" s="16">
        <f>IFERROR(VLOOKUP($A79,'CONCENTRADO DE CLAVES'!$G$10:$AU$732,H$8,FALSE),"")</f>
        <v>2</v>
      </c>
      <c r="I79" s="16">
        <f>IFERROR(VLOOKUP($A79,'CONCENTRADO DE CLAVES'!$G$10:$AU$732,I$8,FALSE),"")</f>
        <v>3</v>
      </c>
      <c r="J79" s="16">
        <f>IFERROR(VLOOKUP($A79,'CONCENTRADO DE CLAVES'!$G$10:$AU$732,J$8,FALSE),"")</f>
        <v>3</v>
      </c>
      <c r="K79" s="16" t="str">
        <f>IFERROR(VLOOKUP($A79,'CONCENTRADO DE CLAVES'!$G$10:$AU$732,K$8,FALSE),"")</f>
        <v>E</v>
      </c>
      <c r="L79" s="16">
        <f>IFERROR(VLOOKUP($A79,'CONCENTRADO DE CLAVES'!$G$10:$AU$732,L$8,FALSE),"")</f>
        <v>150</v>
      </c>
      <c r="M79" s="16">
        <f>IFERROR(VLOOKUP($A79,'CONCENTRADO DE CLAVES'!$G$10:$AU$732,M$8,FALSE),"")</f>
        <v>1</v>
      </c>
      <c r="N79" s="16">
        <f>IFERROR(VLOOKUP($A79,'CONCENTRADO DE CLAVES'!$G$10:$AU$732,N$8,FALSE),"")</f>
        <v>4153</v>
      </c>
      <c r="O79" s="16">
        <f>IFERROR(VLOOKUP($A79,'CONCENTRADO DE CLAVES'!$G$10:$AU$732,O$8,FALSE),"")</f>
        <v>0</v>
      </c>
      <c r="P79" s="16">
        <f>IFERROR(VLOOKUP($A79,'CONCENTRADO DE CLAVES'!$G$10:$AU$732,P$8,FALSE),"")</f>
        <v>5</v>
      </c>
      <c r="Q79" s="16">
        <f>IFERROR(VLOOKUP($A79,'CONCENTRADO DE CLAVES'!$G$10:$AU$732,Q$8,FALSE),"")</f>
        <v>1315</v>
      </c>
      <c r="R79" s="16">
        <f>IFERROR(VLOOKUP($A79,'CONCENTRADO DE CLAVES'!$G$10:$AU$732,R$8,FALSE),"")</f>
        <v>1</v>
      </c>
      <c r="S79" s="16">
        <f>IFERROR(VLOOKUP($A79,'CONCENTRADO DE CLAVES'!$G$10:$AU$732,S$8,FALSE),"")</f>
        <v>2</v>
      </c>
      <c r="T79" s="16">
        <f>IFERROR(VLOOKUP($A79,'CONCENTRADO DE CLAVES'!$G$10:$AU$732,T$8,FALSE),"")</f>
        <v>109</v>
      </c>
      <c r="U79" s="98" t="str">
        <f>IFERROR(VLOOKUP($A79,'CONCENTRADO DE CLAVES'!$G$10:$AU$732,U$8,FALSE),"")</f>
        <v>21121040110015225233E15001415300501315102109</v>
      </c>
      <c r="V79" s="31" t="str">
        <f>IFERROR(VLOOKUP($A79,'CONCENTRADO DE CLAVES'!$G$10:$AU$732,V$8,FALSE),"")</f>
        <v>COBAEJ</v>
      </c>
      <c r="W79" s="13">
        <f>IFERROR(VLOOKUP($A79,'CONCENTRADO DE CLAVES'!$G$10:$AU$732,W$8,FALSE),"")</f>
        <v>0</v>
      </c>
      <c r="X79" s="13">
        <f>IFERROR(VLOOKUP($A79,'CONCENTRADO DE CLAVES'!$G$10:$AU$732,X$8,FALSE),"")</f>
        <v>0</v>
      </c>
      <c r="Y79" s="13">
        <f>IFERROR(VLOOKUP($A79,'CONCENTRADO DE CLAVES'!$G$10:$AU$732,Y$8,FALSE),"")</f>
        <v>0</v>
      </c>
      <c r="Z79" s="37">
        <f>IFERROR(VLOOKUP($A79,'CONCENTRADO DE CLAVES'!$G$10:$AU$732,Z$8,FALSE),"")</f>
        <v>0</v>
      </c>
      <c r="AA79" s="13">
        <f>IFERROR(VLOOKUP($A79,'CONCENTRADO DE CLAVES'!$G$10:$AU$732,AA$8,FALSE),"")</f>
        <v>0</v>
      </c>
      <c r="AB79" s="13">
        <f>IFERROR(VLOOKUP($A79,'CONCENTRADO DE CLAVES'!$G$10:$AU$732,AB$8,FALSE),"")</f>
        <v>0</v>
      </c>
      <c r="AC79" s="13">
        <f>IFERROR(VLOOKUP($A79,'CONCENTRADO DE CLAVES'!$G$10:$AU$732,AC$8,FALSE),"")</f>
        <v>0</v>
      </c>
      <c r="AD79" s="37">
        <f>IFERROR(VLOOKUP($A79,'CONCENTRADO DE CLAVES'!$G$10:$AU$732,AD$8,FALSE),"")</f>
        <v>0</v>
      </c>
      <c r="AE79" s="13">
        <f>IFERROR(VLOOKUP($A79,'CONCENTRADO DE CLAVES'!$G$10:$AU$732,AE$8,FALSE),"")</f>
        <v>0</v>
      </c>
      <c r="AF79" s="13">
        <f>IFERROR(VLOOKUP($A79,'CONCENTRADO DE CLAVES'!$G$10:$AU$732,AF$8,FALSE),"")</f>
        <v>0</v>
      </c>
      <c r="AG79" s="13">
        <f>IFERROR(VLOOKUP($A79,'CONCENTRADO DE CLAVES'!$G$10:$AU$732,AG$8,FALSE),"")</f>
        <v>6474.94</v>
      </c>
      <c r="AH79" s="37">
        <f>IFERROR(VLOOKUP($A79,'CONCENTRADO DE CLAVES'!$G$10:$AU$732,AH$8,FALSE),"")</f>
        <v>6474.94</v>
      </c>
      <c r="AI79" s="13">
        <f>IFERROR(VLOOKUP($A79,'CONCENTRADO DE CLAVES'!$G$10:$AU$732,AI$8,FALSE),"")</f>
        <v>0</v>
      </c>
      <c r="AJ79" s="13">
        <f>IFERROR(VLOOKUP($A79,'CONCENTRADO DE CLAVES'!$G$10:$AU$732,AJ$8,FALSE),"")</f>
        <v>781.66</v>
      </c>
      <c r="AK79" s="13">
        <f>IFERROR(VLOOKUP($A79,'CONCENTRADO DE CLAVES'!$G$10:$AU$732,AK$8,FALSE),"")</f>
        <v>1055.8900000000001</v>
      </c>
      <c r="AL79" s="37">
        <f>IFERROR(VLOOKUP($A79,'CONCENTRADO DE CLAVES'!$G$10:$AU$732,AL$8,FALSE),"")</f>
        <v>1837.5500000000002</v>
      </c>
      <c r="AM79" s="69">
        <f>IFERROR(VLOOKUP($A79,'CONCENTRADO DE CLAVES'!$G$10:$AU$732,AM$8,FALSE),"")</f>
        <v>8312.49</v>
      </c>
    </row>
    <row r="80" spans="1:39" x14ac:dyDescent="0.25">
      <c r="A80" s="15">
        <v>71</v>
      </c>
      <c r="B80" s="16" t="str">
        <f>IFERROR(VLOOKUP($A80,'CONCENTRADO DE CLAVES'!$G$10:$AU$732,B$8,FALSE),"")</f>
        <v>21121</v>
      </c>
      <c r="C80" s="16">
        <f>IFERROR(VLOOKUP($A80,'CONCENTRADO DE CLAVES'!$G$10:$AU$732,C$8,FALSE),"")</f>
        <v>4</v>
      </c>
      <c r="D80" s="16">
        <f>IFERROR(VLOOKUP($A80,'CONCENTRADO DE CLAVES'!$G$10:$AU$732,D$8,FALSE),"")</f>
        <v>11</v>
      </c>
      <c r="E80" s="16">
        <f>IFERROR(VLOOKUP($A80,'CONCENTRADO DE CLAVES'!$G$10:$AU$732,E$8,FALSE),"")</f>
        <v>152</v>
      </c>
      <c r="F80" s="16">
        <f>IFERROR(VLOOKUP($A80,'CONCENTRADO DE CLAVES'!$G$10:$AU$732,F$8,FALSE),"")</f>
        <v>2</v>
      </c>
      <c r="G80" s="16">
        <f>IFERROR(VLOOKUP($A80,'CONCENTRADO DE CLAVES'!$G$10:$AU$732,G$8,FALSE),"")</f>
        <v>5</v>
      </c>
      <c r="H80" s="16">
        <f>IFERROR(VLOOKUP($A80,'CONCENTRADO DE CLAVES'!$G$10:$AU$732,H$8,FALSE),"")</f>
        <v>2</v>
      </c>
      <c r="I80" s="16">
        <f>IFERROR(VLOOKUP($A80,'CONCENTRADO DE CLAVES'!$G$10:$AU$732,I$8,FALSE),"")</f>
        <v>3</v>
      </c>
      <c r="J80" s="16">
        <f>IFERROR(VLOOKUP($A80,'CONCENTRADO DE CLAVES'!$G$10:$AU$732,J$8,FALSE),"")</f>
        <v>3</v>
      </c>
      <c r="K80" s="16" t="str">
        <f>IFERROR(VLOOKUP($A80,'CONCENTRADO DE CLAVES'!$G$10:$AU$732,K$8,FALSE),"")</f>
        <v>E</v>
      </c>
      <c r="L80" s="16">
        <f>IFERROR(VLOOKUP($A80,'CONCENTRADO DE CLAVES'!$G$10:$AU$732,L$8,FALSE),"")</f>
        <v>150</v>
      </c>
      <c r="M80" s="16">
        <f>IFERROR(VLOOKUP($A80,'CONCENTRADO DE CLAVES'!$G$10:$AU$732,M$8,FALSE),"")</f>
        <v>1</v>
      </c>
      <c r="N80" s="16">
        <f>IFERROR(VLOOKUP($A80,'CONCENTRADO DE CLAVES'!$G$10:$AU$732,N$8,FALSE),"")</f>
        <v>4153</v>
      </c>
      <c r="O80" s="16">
        <f>IFERROR(VLOOKUP($A80,'CONCENTRADO DE CLAVES'!$G$10:$AU$732,O$8,FALSE),"")</f>
        <v>0</v>
      </c>
      <c r="P80" s="16">
        <f>IFERROR(VLOOKUP($A80,'CONCENTRADO DE CLAVES'!$G$10:$AU$732,P$8,FALSE),"")</f>
        <v>5</v>
      </c>
      <c r="Q80" s="16">
        <f>IFERROR(VLOOKUP($A80,'CONCENTRADO DE CLAVES'!$G$10:$AU$732,Q$8,FALSE),"")</f>
        <v>1315</v>
      </c>
      <c r="R80" s="16">
        <f>IFERROR(VLOOKUP($A80,'CONCENTRADO DE CLAVES'!$G$10:$AU$732,R$8,FALSE),"")</f>
        <v>1</v>
      </c>
      <c r="S80" s="16">
        <f>IFERROR(VLOOKUP($A80,'CONCENTRADO DE CLAVES'!$G$10:$AU$732,S$8,FALSE),"")</f>
        <v>2</v>
      </c>
      <c r="T80" s="16">
        <f>IFERROR(VLOOKUP($A80,'CONCENTRADO DE CLAVES'!$G$10:$AU$732,T$8,FALSE),"")</f>
        <v>91</v>
      </c>
      <c r="U80" s="98" t="str">
        <f>IFERROR(VLOOKUP($A80,'CONCENTRADO DE CLAVES'!$G$10:$AU$732,U$8,FALSE),"")</f>
        <v>21121040110015225233E15001415300501315102091</v>
      </c>
      <c r="V80" s="31" t="str">
        <f>IFERROR(VLOOKUP($A80,'CONCENTRADO DE CLAVES'!$G$10:$AU$732,V$8,FALSE),"")</f>
        <v>COBAEJ</v>
      </c>
      <c r="W80" s="13">
        <f>IFERROR(VLOOKUP($A80,'CONCENTRADO DE CLAVES'!$G$10:$AU$732,W$8,FALSE),"")</f>
        <v>0</v>
      </c>
      <c r="X80" s="13">
        <f>IFERROR(VLOOKUP($A80,'CONCENTRADO DE CLAVES'!$G$10:$AU$732,X$8,FALSE),"")</f>
        <v>0</v>
      </c>
      <c r="Y80" s="13">
        <f>IFERROR(VLOOKUP($A80,'CONCENTRADO DE CLAVES'!$G$10:$AU$732,Y$8,FALSE),"")</f>
        <v>0</v>
      </c>
      <c r="Z80" s="37">
        <f>IFERROR(VLOOKUP($A80,'CONCENTRADO DE CLAVES'!$G$10:$AU$732,Z$8,FALSE),"")</f>
        <v>0</v>
      </c>
      <c r="AA80" s="13">
        <f>IFERROR(VLOOKUP($A80,'CONCENTRADO DE CLAVES'!$G$10:$AU$732,AA$8,FALSE),"")</f>
        <v>0</v>
      </c>
      <c r="AB80" s="13">
        <f>IFERROR(VLOOKUP($A80,'CONCENTRADO DE CLAVES'!$G$10:$AU$732,AB$8,FALSE),"")</f>
        <v>0</v>
      </c>
      <c r="AC80" s="13">
        <f>IFERROR(VLOOKUP($A80,'CONCENTRADO DE CLAVES'!$G$10:$AU$732,AC$8,FALSE),"")</f>
        <v>0</v>
      </c>
      <c r="AD80" s="37">
        <f>IFERROR(VLOOKUP($A80,'CONCENTRADO DE CLAVES'!$G$10:$AU$732,AD$8,FALSE),"")</f>
        <v>0</v>
      </c>
      <c r="AE80" s="13">
        <f>IFERROR(VLOOKUP($A80,'CONCENTRADO DE CLAVES'!$G$10:$AU$732,AE$8,FALSE),"")</f>
        <v>0</v>
      </c>
      <c r="AF80" s="13">
        <f>IFERROR(VLOOKUP($A80,'CONCENTRADO DE CLAVES'!$G$10:$AU$732,AF$8,FALSE),"")</f>
        <v>0</v>
      </c>
      <c r="AG80" s="13">
        <f>IFERROR(VLOOKUP($A80,'CONCENTRADO DE CLAVES'!$G$10:$AU$732,AG$8,FALSE),"")</f>
        <v>12949.87</v>
      </c>
      <c r="AH80" s="37">
        <f>IFERROR(VLOOKUP($A80,'CONCENTRADO DE CLAVES'!$G$10:$AU$732,AH$8,FALSE),"")</f>
        <v>12949.87</v>
      </c>
      <c r="AI80" s="13">
        <f>IFERROR(VLOOKUP($A80,'CONCENTRADO DE CLAVES'!$G$10:$AU$732,AI$8,FALSE),"")</f>
        <v>0</v>
      </c>
      <c r="AJ80" s="13">
        <f>IFERROR(VLOOKUP($A80,'CONCENTRADO DE CLAVES'!$G$10:$AU$732,AJ$8,FALSE),"")</f>
        <v>1563.33</v>
      </c>
      <c r="AK80" s="13">
        <f>IFERROR(VLOOKUP($A80,'CONCENTRADO DE CLAVES'!$G$10:$AU$732,AK$8,FALSE),"")</f>
        <v>2111.7800000000002</v>
      </c>
      <c r="AL80" s="37">
        <f>IFERROR(VLOOKUP($A80,'CONCENTRADO DE CLAVES'!$G$10:$AU$732,AL$8,FALSE),"")</f>
        <v>3675.11</v>
      </c>
      <c r="AM80" s="69">
        <f>IFERROR(VLOOKUP($A80,'CONCENTRADO DE CLAVES'!$G$10:$AU$732,AM$8,FALSE),"")</f>
        <v>16624.98</v>
      </c>
    </row>
    <row r="81" spans="1:39" x14ac:dyDescent="0.25">
      <c r="A81" s="15">
        <v>72</v>
      </c>
      <c r="B81" s="16" t="str">
        <f>IFERROR(VLOOKUP($A81,'CONCENTRADO DE CLAVES'!$G$10:$AU$732,B$8,FALSE),"")</f>
        <v>21121</v>
      </c>
      <c r="C81" s="16">
        <f>IFERROR(VLOOKUP($A81,'CONCENTRADO DE CLAVES'!$G$10:$AU$732,C$8,FALSE),"")</f>
        <v>4</v>
      </c>
      <c r="D81" s="16">
        <f>IFERROR(VLOOKUP($A81,'CONCENTRADO DE CLAVES'!$G$10:$AU$732,D$8,FALSE),"")</f>
        <v>11</v>
      </c>
      <c r="E81" s="16">
        <f>IFERROR(VLOOKUP($A81,'CONCENTRADO DE CLAVES'!$G$10:$AU$732,E$8,FALSE),"")</f>
        <v>152</v>
      </c>
      <c r="F81" s="16">
        <f>IFERROR(VLOOKUP($A81,'CONCENTRADO DE CLAVES'!$G$10:$AU$732,F$8,FALSE),"")</f>
        <v>2</v>
      </c>
      <c r="G81" s="16">
        <f>IFERROR(VLOOKUP($A81,'CONCENTRADO DE CLAVES'!$G$10:$AU$732,G$8,FALSE),"")</f>
        <v>5</v>
      </c>
      <c r="H81" s="16">
        <f>IFERROR(VLOOKUP($A81,'CONCENTRADO DE CLAVES'!$G$10:$AU$732,H$8,FALSE),"")</f>
        <v>2</v>
      </c>
      <c r="I81" s="16">
        <f>IFERROR(VLOOKUP($A81,'CONCENTRADO DE CLAVES'!$G$10:$AU$732,I$8,FALSE),"")</f>
        <v>3</v>
      </c>
      <c r="J81" s="16">
        <f>IFERROR(VLOOKUP($A81,'CONCENTRADO DE CLAVES'!$G$10:$AU$732,J$8,FALSE),"")</f>
        <v>3</v>
      </c>
      <c r="K81" s="16" t="str">
        <f>IFERROR(VLOOKUP($A81,'CONCENTRADO DE CLAVES'!$G$10:$AU$732,K$8,FALSE),"")</f>
        <v>E</v>
      </c>
      <c r="L81" s="16">
        <f>IFERROR(VLOOKUP($A81,'CONCENTRADO DE CLAVES'!$G$10:$AU$732,L$8,FALSE),"")</f>
        <v>150</v>
      </c>
      <c r="M81" s="16">
        <f>IFERROR(VLOOKUP($A81,'CONCENTRADO DE CLAVES'!$G$10:$AU$732,M$8,FALSE),"")</f>
        <v>1</v>
      </c>
      <c r="N81" s="16">
        <f>IFERROR(VLOOKUP($A81,'CONCENTRADO DE CLAVES'!$G$10:$AU$732,N$8,FALSE),"")</f>
        <v>4153</v>
      </c>
      <c r="O81" s="16">
        <f>IFERROR(VLOOKUP($A81,'CONCENTRADO DE CLAVES'!$G$10:$AU$732,O$8,FALSE),"")</f>
        <v>0</v>
      </c>
      <c r="P81" s="16">
        <f>IFERROR(VLOOKUP($A81,'CONCENTRADO DE CLAVES'!$G$10:$AU$732,P$8,FALSE),"")</f>
        <v>5</v>
      </c>
      <c r="Q81" s="16">
        <f>IFERROR(VLOOKUP($A81,'CONCENTRADO DE CLAVES'!$G$10:$AU$732,Q$8,FALSE),"")</f>
        <v>1315</v>
      </c>
      <c r="R81" s="16">
        <f>IFERROR(VLOOKUP($A81,'CONCENTRADO DE CLAVES'!$G$10:$AU$732,R$8,FALSE),"")</f>
        <v>1</v>
      </c>
      <c r="S81" s="16">
        <f>IFERROR(VLOOKUP($A81,'CONCENTRADO DE CLAVES'!$G$10:$AU$732,S$8,FALSE),"")</f>
        <v>5</v>
      </c>
      <c r="T81" s="16">
        <f>IFERROR(VLOOKUP($A81,'CONCENTRADO DE CLAVES'!$G$10:$AU$732,T$8,FALSE),"")</f>
        <v>107</v>
      </c>
      <c r="U81" s="98" t="str">
        <f>IFERROR(VLOOKUP($A81,'CONCENTRADO DE CLAVES'!$G$10:$AU$732,U$8,FALSE),"")</f>
        <v>21121040110015225233E15001415300501315105107</v>
      </c>
      <c r="V81" s="31" t="str">
        <f>IFERROR(VLOOKUP($A81,'CONCENTRADO DE CLAVES'!$G$10:$AU$732,V$8,FALSE),"")</f>
        <v>COBAEJ</v>
      </c>
      <c r="W81" s="13">
        <f>IFERROR(VLOOKUP($A81,'CONCENTRADO DE CLAVES'!$G$10:$AU$732,W$8,FALSE),"")</f>
        <v>0</v>
      </c>
      <c r="X81" s="13">
        <f>IFERROR(VLOOKUP($A81,'CONCENTRADO DE CLAVES'!$G$10:$AU$732,X$8,FALSE),"")</f>
        <v>0</v>
      </c>
      <c r="Y81" s="13">
        <f>IFERROR(VLOOKUP($A81,'CONCENTRADO DE CLAVES'!$G$10:$AU$732,Y$8,FALSE),"")</f>
        <v>0</v>
      </c>
      <c r="Z81" s="37">
        <f>IFERROR(VLOOKUP($A81,'CONCENTRADO DE CLAVES'!$G$10:$AU$732,Z$8,FALSE),"")</f>
        <v>0</v>
      </c>
      <c r="AA81" s="13">
        <f>IFERROR(VLOOKUP($A81,'CONCENTRADO DE CLAVES'!$G$10:$AU$732,AA$8,FALSE),"")</f>
        <v>0</v>
      </c>
      <c r="AB81" s="13">
        <f>IFERROR(VLOOKUP($A81,'CONCENTRADO DE CLAVES'!$G$10:$AU$732,AB$8,FALSE),"")</f>
        <v>0</v>
      </c>
      <c r="AC81" s="13">
        <f>IFERROR(VLOOKUP($A81,'CONCENTRADO DE CLAVES'!$G$10:$AU$732,AC$8,FALSE),"")</f>
        <v>0</v>
      </c>
      <c r="AD81" s="37">
        <f>IFERROR(VLOOKUP($A81,'CONCENTRADO DE CLAVES'!$G$10:$AU$732,AD$8,FALSE),"")</f>
        <v>0</v>
      </c>
      <c r="AE81" s="13">
        <f>IFERROR(VLOOKUP($A81,'CONCENTRADO DE CLAVES'!$G$10:$AU$732,AE$8,FALSE),"")</f>
        <v>0</v>
      </c>
      <c r="AF81" s="13">
        <f>IFERROR(VLOOKUP($A81,'CONCENTRADO DE CLAVES'!$G$10:$AU$732,AF$8,FALSE),"")</f>
        <v>0</v>
      </c>
      <c r="AG81" s="13">
        <f>IFERROR(VLOOKUP($A81,'CONCENTRADO DE CLAVES'!$G$10:$AU$732,AG$8,FALSE),"")</f>
        <v>6474.94</v>
      </c>
      <c r="AH81" s="37">
        <f>IFERROR(VLOOKUP($A81,'CONCENTRADO DE CLAVES'!$G$10:$AU$732,AH$8,FALSE),"")</f>
        <v>6474.94</v>
      </c>
      <c r="AI81" s="13">
        <f>IFERROR(VLOOKUP($A81,'CONCENTRADO DE CLAVES'!$G$10:$AU$732,AI$8,FALSE),"")</f>
        <v>0</v>
      </c>
      <c r="AJ81" s="13">
        <f>IFERROR(VLOOKUP($A81,'CONCENTRADO DE CLAVES'!$G$10:$AU$732,AJ$8,FALSE),"")</f>
        <v>781.66</v>
      </c>
      <c r="AK81" s="13">
        <f>IFERROR(VLOOKUP($A81,'CONCENTRADO DE CLAVES'!$G$10:$AU$732,AK$8,FALSE),"")</f>
        <v>1055.8900000000001</v>
      </c>
      <c r="AL81" s="37">
        <f>IFERROR(VLOOKUP($A81,'CONCENTRADO DE CLAVES'!$G$10:$AU$732,AL$8,FALSE),"")</f>
        <v>1837.5500000000002</v>
      </c>
      <c r="AM81" s="69">
        <f>IFERROR(VLOOKUP($A81,'CONCENTRADO DE CLAVES'!$G$10:$AU$732,AM$8,FALSE),"")</f>
        <v>8312.49</v>
      </c>
    </row>
    <row r="82" spans="1:39" x14ac:dyDescent="0.25">
      <c r="A82" s="15">
        <v>73</v>
      </c>
      <c r="B82" s="16" t="str">
        <f>IFERROR(VLOOKUP($A82,'CONCENTRADO DE CLAVES'!$G$10:$AU$732,B$8,FALSE),"")</f>
        <v>21121</v>
      </c>
      <c r="C82" s="16">
        <f>IFERROR(VLOOKUP($A82,'CONCENTRADO DE CLAVES'!$G$10:$AU$732,C$8,FALSE),"")</f>
        <v>4</v>
      </c>
      <c r="D82" s="16">
        <f>IFERROR(VLOOKUP($A82,'CONCENTRADO DE CLAVES'!$G$10:$AU$732,D$8,FALSE),"")</f>
        <v>11</v>
      </c>
      <c r="E82" s="16">
        <f>IFERROR(VLOOKUP($A82,'CONCENTRADO DE CLAVES'!$G$10:$AU$732,E$8,FALSE),"")</f>
        <v>152</v>
      </c>
      <c r="F82" s="16">
        <f>IFERROR(VLOOKUP($A82,'CONCENTRADO DE CLAVES'!$G$10:$AU$732,F$8,FALSE),"")</f>
        <v>2</v>
      </c>
      <c r="G82" s="16">
        <f>IFERROR(VLOOKUP($A82,'CONCENTRADO DE CLAVES'!$G$10:$AU$732,G$8,FALSE),"")</f>
        <v>5</v>
      </c>
      <c r="H82" s="16">
        <f>IFERROR(VLOOKUP($A82,'CONCENTRADO DE CLAVES'!$G$10:$AU$732,H$8,FALSE),"")</f>
        <v>2</v>
      </c>
      <c r="I82" s="16">
        <f>IFERROR(VLOOKUP($A82,'CONCENTRADO DE CLAVES'!$G$10:$AU$732,I$8,FALSE),"")</f>
        <v>3</v>
      </c>
      <c r="J82" s="16">
        <f>IFERROR(VLOOKUP($A82,'CONCENTRADO DE CLAVES'!$G$10:$AU$732,J$8,FALSE),"")</f>
        <v>3</v>
      </c>
      <c r="K82" s="16" t="str">
        <f>IFERROR(VLOOKUP($A82,'CONCENTRADO DE CLAVES'!$G$10:$AU$732,K$8,FALSE),"")</f>
        <v>E</v>
      </c>
      <c r="L82" s="16">
        <f>IFERROR(VLOOKUP($A82,'CONCENTRADO DE CLAVES'!$G$10:$AU$732,L$8,FALSE),"")</f>
        <v>150</v>
      </c>
      <c r="M82" s="16">
        <f>IFERROR(VLOOKUP($A82,'CONCENTRADO DE CLAVES'!$G$10:$AU$732,M$8,FALSE),"")</f>
        <v>1</v>
      </c>
      <c r="N82" s="16">
        <f>IFERROR(VLOOKUP($A82,'CONCENTRADO DE CLAVES'!$G$10:$AU$732,N$8,FALSE),"")</f>
        <v>4153</v>
      </c>
      <c r="O82" s="16">
        <f>IFERROR(VLOOKUP($A82,'CONCENTRADO DE CLAVES'!$G$10:$AU$732,O$8,FALSE),"")</f>
        <v>0</v>
      </c>
      <c r="P82" s="16">
        <f>IFERROR(VLOOKUP($A82,'CONCENTRADO DE CLAVES'!$G$10:$AU$732,P$8,FALSE),"")</f>
        <v>5</v>
      </c>
      <c r="Q82" s="16">
        <f>IFERROR(VLOOKUP($A82,'CONCENTRADO DE CLAVES'!$G$10:$AU$732,Q$8,FALSE),"")</f>
        <v>1315</v>
      </c>
      <c r="R82" s="16">
        <f>IFERROR(VLOOKUP($A82,'CONCENTRADO DE CLAVES'!$G$10:$AU$732,R$8,FALSE),"")</f>
        <v>1</v>
      </c>
      <c r="S82" s="16">
        <f>IFERROR(VLOOKUP($A82,'CONCENTRADO DE CLAVES'!$G$10:$AU$732,S$8,FALSE),"")</f>
        <v>5</v>
      </c>
      <c r="T82" s="16">
        <f>IFERROR(VLOOKUP($A82,'CONCENTRADO DE CLAVES'!$G$10:$AU$732,T$8,FALSE),"")</f>
        <v>30</v>
      </c>
      <c r="U82" s="98" t="str">
        <f>IFERROR(VLOOKUP($A82,'CONCENTRADO DE CLAVES'!$G$10:$AU$732,U$8,FALSE),"")</f>
        <v>21121040110015225233E15001415300501315105030</v>
      </c>
      <c r="V82" s="31" t="str">
        <f>IFERROR(VLOOKUP($A82,'CONCENTRADO DE CLAVES'!$G$10:$AU$732,V$8,FALSE),"")</f>
        <v>COBAEJ</v>
      </c>
      <c r="W82" s="13">
        <f>IFERROR(VLOOKUP($A82,'CONCENTRADO DE CLAVES'!$G$10:$AU$732,W$8,FALSE),"")</f>
        <v>0</v>
      </c>
      <c r="X82" s="13">
        <f>IFERROR(VLOOKUP($A82,'CONCENTRADO DE CLAVES'!$G$10:$AU$732,X$8,FALSE),"")</f>
        <v>0</v>
      </c>
      <c r="Y82" s="13">
        <f>IFERROR(VLOOKUP($A82,'CONCENTRADO DE CLAVES'!$G$10:$AU$732,Y$8,FALSE),"")</f>
        <v>0</v>
      </c>
      <c r="Z82" s="37">
        <f>IFERROR(VLOOKUP($A82,'CONCENTRADO DE CLAVES'!$G$10:$AU$732,Z$8,FALSE),"")</f>
        <v>0</v>
      </c>
      <c r="AA82" s="13">
        <f>IFERROR(VLOOKUP($A82,'CONCENTRADO DE CLAVES'!$G$10:$AU$732,AA$8,FALSE),"")</f>
        <v>0</v>
      </c>
      <c r="AB82" s="13">
        <f>IFERROR(VLOOKUP($A82,'CONCENTRADO DE CLAVES'!$G$10:$AU$732,AB$8,FALSE),"")</f>
        <v>0</v>
      </c>
      <c r="AC82" s="13">
        <f>IFERROR(VLOOKUP($A82,'CONCENTRADO DE CLAVES'!$G$10:$AU$732,AC$8,FALSE),"")</f>
        <v>0</v>
      </c>
      <c r="AD82" s="37">
        <f>IFERROR(VLOOKUP($A82,'CONCENTRADO DE CLAVES'!$G$10:$AU$732,AD$8,FALSE),"")</f>
        <v>0</v>
      </c>
      <c r="AE82" s="13">
        <f>IFERROR(VLOOKUP($A82,'CONCENTRADO DE CLAVES'!$G$10:$AU$732,AE$8,FALSE),"")</f>
        <v>0</v>
      </c>
      <c r="AF82" s="13">
        <f>IFERROR(VLOOKUP($A82,'CONCENTRADO DE CLAVES'!$G$10:$AU$732,AF$8,FALSE),"")</f>
        <v>0</v>
      </c>
      <c r="AG82" s="13">
        <f>IFERROR(VLOOKUP($A82,'CONCENTRADO DE CLAVES'!$G$10:$AU$732,AG$8,FALSE),"")</f>
        <v>6474.94</v>
      </c>
      <c r="AH82" s="37">
        <f>IFERROR(VLOOKUP($A82,'CONCENTRADO DE CLAVES'!$G$10:$AU$732,AH$8,FALSE),"")</f>
        <v>6474.94</v>
      </c>
      <c r="AI82" s="13">
        <f>IFERROR(VLOOKUP($A82,'CONCENTRADO DE CLAVES'!$G$10:$AU$732,AI$8,FALSE),"")</f>
        <v>0</v>
      </c>
      <c r="AJ82" s="13">
        <f>IFERROR(VLOOKUP($A82,'CONCENTRADO DE CLAVES'!$G$10:$AU$732,AJ$8,FALSE),"")</f>
        <v>781.66</v>
      </c>
      <c r="AK82" s="13">
        <f>IFERROR(VLOOKUP($A82,'CONCENTRADO DE CLAVES'!$G$10:$AU$732,AK$8,FALSE),"")</f>
        <v>1055.8900000000001</v>
      </c>
      <c r="AL82" s="37">
        <f>IFERROR(VLOOKUP($A82,'CONCENTRADO DE CLAVES'!$G$10:$AU$732,AL$8,FALSE),"")</f>
        <v>1837.5500000000002</v>
      </c>
      <c r="AM82" s="69">
        <f>IFERROR(VLOOKUP($A82,'CONCENTRADO DE CLAVES'!$G$10:$AU$732,AM$8,FALSE),"")</f>
        <v>8312.49</v>
      </c>
    </row>
    <row r="83" spans="1:39" x14ac:dyDescent="0.25">
      <c r="A83" s="15">
        <v>74</v>
      </c>
      <c r="B83" s="16" t="str">
        <f>IFERROR(VLOOKUP($A83,'CONCENTRADO DE CLAVES'!$G$10:$AU$732,B$8,FALSE),"")</f>
        <v>21121</v>
      </c>
      <c r="C83" s="16">
        <f>IFERROR(VLOOKUP($A83,'CONCENTRADO DE CLAVES'!$G$10:$AU$732,C$8,FALSE),"")</f>
        <v>4</v>
      </c>
      <c r="D83" s="16">
        <f>IFERROR(VLOOKUP($A83,'CONCENTRADO DE CLAVES'!$G$10:$AU$732,D$8,FALSE),"")</f>
        <v>11</v>
      </c>
      <c r="E83" s="16">
        <f>IFERROR(VLOOKUP($A83,'CONCENTRADO DE CLAVES'!$G$10:$AU$732,E$8,FALSE),"")</f>
        <v>152</v>
      </c>
      <c r="F83" s="16">
        <f>IFERROR(VLOOKUP($A83,'CONCENTRADO DE CLAVES'!$G$10:$AU$732,F$8,FALSE),"")</f>
        <v>2</v>
      </c>
      <c r="G83" s="16">
        <f>IFERROR(VLOOKUP($A83,'CONCENTRADO DE CLAVES'!$G$10:$AU$732,G$8,FALSE),"")</f>
        <v>5</v>
      </c>
      <c r="H83" s="16">
        <f>IFERROR(VLOOKUP($A83,'CONCENTRADO DE CLAVES'!$G$10:$AU$732,H$8,FALSE),"")</f>
        <v>2</v>
      </c>
      <c r="I83" s="16">
        <f>IFERROR(VLOOKUP($A83,'CONCENTRADO DE CLAVES'!$G$10:$AU$732,I$8,FALSE),"")</f>
        <v>3</v>
      </c>
      <c r="J83" s="16">
        <f>IFERROR(VLOOKUP($A83,'CONCENTRADO DE CLAVES'!$G$10:$AU$732,J$8,FALSE),"")</f>
        <v>3</v>
      </c>
      <c r="K83" s="16" t="str">
        <f>IFERROR(VLOOKUP($A83,'CONCENTRADO DE CLAVES'!$G$10:$AU$732,K$8,FALSE),"")</f>
        <v>E</v>
      </c>
      <c r="L83" s="16">
        <f>IFERROR(VLOOKUP($A83,'CONCENTRADO DE CLAVES'!$G$10:$AU$732,L$8,FALSE),"")</f>
        <v>150</v>
      </c>
      <c r="M83" s="16">
        <f>IFERROR(VLOOKUP($A83,'CONCENTRADO DE CLAVES'!$G$10:$AU$732,M$8,FALSE),"")</f>
        <v>1</v>
      </c>
      <c r="N83" s="16">
        <f>IFERROR(VLOOKUP($A83,'CONCENTRADO DE CLAVES'!$G$10:$AU$732,N$8,FALSE),"")</f>
        <v>4153</v>
      </c>
      <c r="O83" s="16">
        <f>IFERROR(VLOOKUP($A83,'CONCENTRADO DE CLAVES'!$G$10:$AU$732,O$8,FALSE),"")</f>
        <v>0</v>
      </c>
      <c r="P83" s="16">
        <f>IFERROR(VLOOKUP($A83,'CONCENTRADO DE CLAVES'!$G$10:$AU$732,P$8,FALSE),"")</f>
        <v>5</v>
      </c>
      <c r="Q83" s="16">
        <f>IFERROR(VLOOKUP($A83,'CONCENTRADO DE CLAVES'!$G$10:$AU$732,Q$8,FALSE),"")</f>
        <v>1315</v>
      </c>
      <c r="R83" s="16">
        <f>IFERROR(VLOOKUP($A83,'CONCENTRADO DE CLAVES'!$G$10:$AU$732,R$8,FALSE),"")</f>
        <v>1</v>
      </c>
      <c r="S83" s="16">
        <f>IFERROR(VLOOKUP($A83,'CONCENTRADO DE CLAVES'!$G$10:$AU$732,S$8,FALSE),"")</f>
        <v>5</v>
      </c>
      <c r="T83" s="16">
        <f>IFERROR(VLOOKUP($A83,'CONCENTRADO DE CLAVES'!$G$10:$AU$732,T$8,FALSE),"")</f>
        <v>56</v>
      </c>
      <c r="U83" s="98" t="str">
        <f>IFERROR(VLOOKUP($A83,'CONCENTRADO DE CLAVES'!$G$10:$AU$732,U$8,FALSE),"")</f>
        <v>21121040110015225233E15001415300501315105056</v>
      </c>
      <c r="V83" s="31" t="str">
        <f>IFERROR(VLOOKUP($A83,'CONCENTRADO DE CLAVES'!$G$10:$AU$732,V$8,FALSE),"")</f>
        <v>COBAEJ</v>
      </c>
      <c r="W83" s="13">
        <f>IFERROR(VLOOKUP($A83,'CONCENTRADO DE CLAVES'!$G$10:$AU$732,W$8,FALSE),"")</f>
        <v>0</v>
      </c>
      <c r="X83" s="13">
        <f>IFERROR(VLOOKUP($A83,'CONCENTRADO DE CLAVES'!$G$10:$AU$732,X$8,FALSE),"")</f>
        <v>0</v>
      </c>
      <c r="Y83" s="13">
        <f>IFERROR(VLOOKUP($A83,'CONCENTRADO DE CLAVES'!$G$10:$AU$732,Y$8,FALSE),"")</f>
        <v>0</v>
      </c>
      <c r="Z83" s="37">
        <f>IFERROR(VLOOKUP($A83,'CONCENTRADO DE CLAVES'!$G$10:$AU$732,Z$8,FALSE),"")</f>
        <v>0</v>
      </c>
      <c r="AA83" s="13">
        <f>IFERROR(VLOOKUP($A83,'CONCENTRADO DE CLAVES'!$G$10:$AU$732,AA$8,FALSE),"")</f>
        <v>0</v>
      </c>
      <c r="AB83" s="13">
        <f>IFERROR(VLOOKUP($A83,'CONCENTRADO DE CLAVES'!$G$10:$AU$732,AB$8,FALSE),"")</f>
        <v>0</v>
      </c>
      <c r="AC83" s="13">
        <f>IFERROR(VLOOKUP($A83,'CONCENTRADO DE CLAVES'!$G$10:$AU$732,AC$8,FALSE),"")</f>
        <v>0</v>
      </c>
      <c r="AD83" s="37">
        <f>IFERROR(VLOOKUP($A83,'CONCENTRADO DE CLAVES'!$G$10:$AU$732,AD$8,FALSE),"")</f>
        <v>0</v>
      </c>
      <c r="AE83" s="13">
        <f>IFERROR(VLOOKUP($A83,'CONCENTRADO DE CLAVES'!$G$10:$AU$732,AE$8,FALSE),"")</f>
        <v>0</v>
      </c>
      <c r="AF83" s="13">
        <f>IFERROR(VLOOKUP($A83,'CONCENTRADO DE CLAVES'!$G$10:$AU$732,AF$8,FALSE),"")</f>
        <v>0</v>
      </c>
      <c r="AG83" s="13">
        <f>IFERROR(VLOOKUP($A83,'CONCENTRADO DE CLAVES'!$G$10:$AU$732,AG$8,FALSE),"")</f>
        <v>6474.94</v>
      </c>
      <c r="AH83" s="37">
        <f>IFERROR(VLOOKUP($A83,'CONCENTRADO DE CLAVES'!$G$10:$AU$732,AH$8,FALSE),"")</f>
        <v>6474.94</v>
      </c>
      <c r="AI83" s="13">
        <f>IFERROR(VLOOKUP($A83,'CONCENTRADO DE CLAVES'!$G$10:$AU$732,AI$8,FALSE),"")</f>
        <v>0</v>
      </c>
      <c r="AJ83" s="13">
        <f>IFERROR(VLOOKUP($A83,'CONCENTRADO DE CLAVES'!$G$10:$AU$732,AJ$8,FALSE),"")</f>
        <v>781.66</v>
      </c>
      <c r="AK83" s="13">
        <f>IFERROR(VLOOKUP($A83,'CONCENTRADO DE CLAVES'!$G$10:$AU$732,AK$8,FALSE),"")</f>
        <v>1055.8900000000001</v>
      </c>
      <c r="AL83" s="37">
        <f>IFERROR(VLOOKUP($A83,'CONCENTRADO DE CLAVES'!$G$10:$AU$732,AL$8,FALSE),"")</f>
        <v>1837.5500000000002</v>
      </c>
      <c r="AM83" s="69">
        <f>IFERROR(VLOOKUP($A83,'CONCENTRADO DE CLAVES'!$G$10:$AU$732,AM$8,FALSE),"")</f>
        <v>8312.49</v>
      </c>
    </row>
    <row r="84" spans="1:39" x14ac:dyDescent="0.25">
      <c r="A84" s="15">
        <v>75</v>
      </c>
      <c r="B84" s="16" t="str">
        <f>IFERROR(VLOOKUP($A84,'CONCENTRADO DE CLAVES'!$G$10:$AU$732,B$8,FALSE),"")</f>
        <v>21121</v>
      </c>
      <c r="C84" s="16">
        <f>IFERROR(VLOOKUP($A84,'CONCENTRADO DE CLAVES'!$G$10:$AU$732,C$8,FALSE),"")</f>
        <v>4</v>
      </c>
      <c r="D84" s="16">
        <f>IFERROR(VLOOKUP($A84,'CONCENTRADO DE CLAVES'!$G$10:$AU$732,D$8,FALSE),"")</f>
        <v>11</v>
      </c>
      <c r="E84" s="16">
        <f>IFERROR(VLOOKUP($A84,'CONCENTRADO DE CLAVES'!$G$10:$AU$732,E$8,FALSE),"")</f>
        <v>152</v>
      </c>
      <c r="F84" s="16">
        <f>IFERROR(VLOOKUP($A84,'CONCENTRADO DE CLAVES'!$G$10:$AU$732,F$8,FALSE),"")</f>
        <v>2</v>
      </c>
      <c r="G84" s="16">
        <f>IFERROR(VLOOKUP($A84,'CONCENTRADO DE CLAVES'!$G$10:$AU$732,G$8,FALSE),"")</f>
        <v>5</v>
      </c>
      <c r="H84" s="16">
        <f>IFERROR(VLOOKUP($A84,'CONCENTRADO DE CLAVES'!$G$10:$AU$732,H$8,FALSE),"")</f>
        <v>2</v>
      </c>
      <c r="I84" s="16">
        <f>IFERROR(VLOOKUP($A84,'CONCENTRADO DE CLAVES'!$G$10:$AU$732,I$8,FALSE),"")</f>
        <v>3</v>
      </c>
      <c r="J84" s="16">
        <f>IFERROR(VLOOKUP($A84,'CONCENTRADO DE CLAVES'!$G$10:$AU$732,J$8,FALSE),"")</f>
        <v>3</v>
      </c>
      <c r="K84" s="16" t="str">
        <f>IFERROR(VLOOKUP($A84,'CONCENTRADO DE CLAVES'!$G$10:$AU$732,K$8,FALSE),"")</f>
        <v>E</v>
      </c>
      <c r="L84" s="16">
        <f>IFERROR(VLOOKUP($A84,'CONCENTRADO DE CLAVES'!$G$10:$AU$732,L$8,FALSE),"")</f>
        <v>150</v>
      </c>
      <c r="M84" s="16">
        <f>IFERROR(VLOOKUP($A84,'CONCENTRADO DE CLAVES'!$G$10:$AU$732,M$8,FALSE),"")</f>
        <v>1</v>
      </c>
      <c r="N84" s="16">
        <f>IFERROR(VLOOKUP($A84,'CONCENTRADO DE CLAVES'!$G$10:$AU$732,N$8,FALSE),"")</f>
        <v>4153</v>
      </c>
      <c r="O84" s="16">
        <f>IFERROR(VLOOKUP($A84,'CONCENTRADO DE CLAVES'!$G$10:$AU$732,O$8,FALSE),"")</f>
        <v>0</v>
      </c>
      <c r="P84" s="16">
        <f>IFERROR(VLOOKUP($A84,'CONCENTRADO DE CLAVES'!$G$10:$AU$732,P$8,FALSE),"")</f>
        <v>5</v>
      </c>
      <c r="Q84" s="16">
        <f>IFERROR(VLOOKUP($A84,'CONCENTRADO DE CLAVES'!$G$10:$AU$732,Q$8,FALSE),"")</f>
        <v>1315</v>
      </c>
      <c r="R84" s="16">
        <f>IFERROR(VLOOKUP($A84,'CONCENTRADO DE CLAVES'!$G$10:$AU$732,R$8,FALSE),"")</f>
        <v>1</v>
      </c>
      <c r="S84" s="16">
        <f>IFERROR(VLOOKUP($A84,'CONCENTRADO DE CLAVES'!$G$10:$AU$732,S$8,FALSE),"")</f>
        <v>8</v>
      </c>
      <c r="T84" s="16">
        <f>IFERROR(VLOOKUP($A84,'CONCENTRADO DE CLAVES'!$G$10:$AU$732,T$8,FALSE),"")</f>
        <v>100</v>
      </c>
      <c r="U84" s="98" t="str">
        <f>IFERROR(VLOOKUP($A84,'CONCENTRADO DE CLAVES'!$G$10:$AU$732,U$8,FALSE),"")</f>
        <v>21121040110015225233E15001415300501315108100</v>
      </c>
      <c r="V84" s="31" t="str">
        <f>IFERROR(VLOOKUP($A84,'CONCENTRADO DE CLAVES'!$G$10:$AU$732,V$8,FALSE),"")</f>
        <v>COBAEJ</v>
      </c>
      <c r="W84" s="13">
        <f>IFERROR(VLOOKUP($A84,'CONCENTRADO DE CLAVES'!$G$10:$AU$732,W$8,FALSE),"")</f>
        <v>0</v>
      </c>
      <c r="X84" s="13">
        <f>IFERROR(VLOOKUP($A84,'CONCENTRADO DE CLAVES'!$G$10:$AU$732,X$8,FALSE),"")</f>
        <v>0</v>
      </c>
      <c r="Y84" s="13">
        <f>IFERROR(VLOOKUP($A84,'CONCENTRADO DE CLAVES'!$G$10:$AU$732,Y$8,FALSE),"")</f>
        <v>0</v>
      </c>
      <c r="Z84" s="37">
        <f>IFERROR(VLOOKUP($A84,'CONCENTRADO DE CLAVES'!$G$10:$AU$732,Z$8,FALSE),"")</f>
        <v>0</v>
      </c>
      <c r="AA84" s="13">
        <f>IFERROR(VLOOKUP($A84,'CONCENTRADO DE CLAVES'!$G$10:$AU$732,AA$8,FALSE),"")</f>
        <v>0</v>
      </c>
      <c r="AB84" s="13">
        <f>IFERROR(VLOOKUP($A84,'CONCENTRADO DE CLAVES'!$G$10:$AU$732,AB$8,FALSE),"")</f>
        <v>0</v>
      </c>
      <c r="AC84" s="13">
        <f>IFERROR(VLOOKUP($A84,'CONCENTRADO DE CLAVES'!$G$10:$AU$732,AC$8,FALSE),"")</f>
        <v>0</v>
      </c>
      <c r="AD84" s="37">
        <f>IFERROR(VLOOKUP($A84,'CONCENTRADO DE CLAVES'!$G$10:$AU$732,AD$8,FALSE),"")</f>
        <v>0</v>
      </c>
      <c r="AE84" s="13">
        <f>IFERROR(VLOOKUP($A84,'CONCENTRADO DE CLAVES'!$G$10:$AU$732,AE$8,FALSE),"")</f>
        <v>0</v>
      </c>
      <c r="AF84" s="13">
        <f>IFERROR(VLOOKUP($A84,'CONCENTRADO DE CLAVES'!$G$10:$AU$732,AF$8,FALSE),"")</f>
        <v>0</v>
      </c>
      <c r="AG84" s="13">
        <f>IFERROR(VLOOKUP($A84,'CONCENTRADO DE CLAVES'!$G$10:$AU$732,AG$8,FALSE),"")</f>
        <v>17039.310000000001</v>
      </c>
      <c r="AH84" s="37">
        <f>IFERROR(VLOOKUP($A84,'CONCENTRADO DE CLAVES'!$G$10:$AU$732,AH$8,FALSE),"")</f>
        <v>17039.310000000001</v>
      </c>
      <c r="AI84" s="13">
        <f>IFERROR(VLOOKUP($A84,'CONCENTRADO DE CLAVES'!$G$10:$AU$732,AI$8,FALSE),"")</f>
        <v>0</v>
      </c>
      <c r="AJ84" s="13">
        <f>IFERROR(VLOOKUP($A84,'CONCENTRADO DE CLAVES'!$G$10:$AU$732,AJ$8,FALSE),"")</f>
        <v>2057.0100000000002</v>
      </c>
      <c r="AK84" s="13">
        <f>IFERROR(VLOOKUP($A84,'CONCENTRADO DE CLAVES'!$G$10:$AU$732,AK$8,FALSE),"")</f>
        <v>2778.66</v>
      </c>
      <c r="AL84" s="37">
        <f>IFERROR(VLOOKUP($A84,'CONCENTRADO DE CLAVES'!$G$10:$AU$732,AL$8,FALSE),"")</f>
        <v>4835.67</v>
      </c>
      <c r="AM84" s="69">
        <f>IFERROR(VLOOKUP($A84,'CONCENTRADO DE CLAVES'!$G$10:$AU$732,AM$8,FALSE),"")</f>
        <v>21874.980000000003</v>
      </c>
    </row>
    <row r="85" spans="1:39" x14ac:dyDescent="0.25">
      <c r="A85" s="15">
        <v>76</v>
      </c>
      <c r="B85" s="16" t="str">
        <f>IFERROR(VLOOKUP($A85,'CONCENTRADO DE CLAVES'!$G$10:$AU$732,B$8,FALSE),"")</f>
        <v>21121</v>
      </c>
      <c r="C85" s="16">
        <f>IFERROR(VLOOKUP($A85,'CONCENTRADO DE CLAVES'!$G$10:$AU$732,C$8,FALSE),"")</f>
        <v>4</v>
      </c>
      <c r="D85" s="16">
        <f>IFERROR(VLOOKUP($A85,'CONCENTRADO DE CLAVES'!$G$10:$AU$732,D$8,FALSE),"")</f>
        <v>11</v>
      </c>
      <c r="E85" s="16">
        <f>IFERROR(VLOOKUP($A85,'CONCENTRADO DE CLAVES'!$G$10:$AU$732,E$8,FALSE),"")</f>
        <v>152</v>
      </c>
      <c r="F85" s="16">
        <f>IFERROR(VLOOKUP($A85,'CONCENTRADO DE CLAVES'!$G$10:$AU$732,F$8,FALSE),"")</f>
        <v>2</v>
      </c>
      <c r="G85" s="16">
        <f>IFERROR(VLOOKUP($A85,'CONCENTRADO DE CLAVES'!$G$10:$AU$732,G$8,FALSE),"")</f>
        <v>5</v>
      </c>
      <c r="H85" s="16">
        <f>IFERROR(VLOOKUP($A85,'CONCENTRADO DE CLAVES'!$G$10:$AU$732,H$8,FALSE),"")</f>
        <v>2</v>
      </c>
      <c r="I85" s="16">
        <f>IFERROR(VLOOKUP($A85,'CONCENTRADO DE CLAVES'!$G$10:$AU$732,I$8,FALSE),"")</f>
        <v>3</v>
      </c>
      <c r="J85" s="16">
        <f>IFERROR(VLOOKUP($A85,'CONCENTRADO DE CLAVES'!$G$10:$AU$732,J$8,FALSE),"")</f>
        <v>3</v>
      </c>
      <c r="K85" s="16" t="str">
        <f>IFERROR(VLOOKUP($A85,'CONCENTRADO DE CLAVES'!$G$10:$AU$732,K$8,FALSE),"")</f>
        <v>E</v>
      </c>
      <c r="L85" s="16">
        <f>IFERROR(VLOOKUP($A85,'CONCENTRADO DE CLAVES'!$G$10:$AU$732,L$8,FALSE),"")</f>
        <v>150</v>
      </c>
      <c r="M85" s="16">
        <f>IFERROR(VLOOKUP($A85,'CONCENTRADO DE CLAVES'!$G$10:$AU$732,M$8,FALSE),"")</f>
        <v>1</v>
      </c>
      <c r="N85" s="16">
        <f>IFERROR(VLOOKUP($A85,'CONCENTRADO DE CLAVES'!$G$10:$AU$732,N$8,FALSE),"")</f>
        <v>4153</v>
      </c>
      <c r="O85" s="16">
        <f>IFERROR(VLOOKUP($A85,'CONCENTRADO DE CLAVES'!$G$10:$AU$732,O$8,FALSE),"")</f>
        <v>0</v>
      </c>
      <c r="P85" s="16">
        <f>IFERROR(VLOOKUP($A85,'CONCENTRADO DE CLAVES'!$G$10:$AU$732,P$8,FALSE),"")</f>
        <v>5</v>
      </c>
      <c r="Q85" s="16">
        <f>IFERROR(VLOOKUP($A85,'CONCENTRADO DE CLAVES'!$G$10:$AU$732,Q$8,FALSE),"")</f>
        <v>1315</v>
      </c>
      <c r="R85" s="16">
        <f>IFERROR(VLOOKUP($A85,'CONCENTRADO DE CLAVES'!$G$10:$AU$732,R$8,FALSE),"")</f>
        <v>1</v>
      </c>
      <c r="S85" s="16">
        <f>IFERROR(VLOOKUP($A85,'CONCENTRADO DE CLAVES'!$G$10:$AU$732,S$8,FALSE),"")</f>
        <v>8</v>
      </c>
      <c r="T85" s="16">
        <f>IFERROR(VLOOKUP($A85,'CONCENTRADO DE CLAVES'!$G$10:$AU$732,T$8,FALSE),"")</f>
        <v>43</v>
      </c>
      <c r="U85" s="98" t="str">
        <f>IFERROR(VLOOKUP($A85,'CONCENTRADO DE CLAVES'!$G$10:$AU$732,U$8,FALSE),"")</f>
        <v>21121040110015225233E15001415300501315108043</v>
      </c>
      <c r="V85" s="31" t="str">
        <f>IFERROR(VLOOKUP($A85,'CONCENTRADO DE CLAVES'!$G$10:$AU$732,V$8,FALSE),"")</f>
        <v>COBAEJ</v>
      </c>
      <c r="W85" s="13">
        <f>IFERROR(VLOOKUP($A85,'CONCENTRADO DE CLAVES'!$G$10:$AU$732,W$8,FALSE),"")</f>
        <v>0</v>
      </c>
      <c r="X85" s="13">
        <f>IFERROR(VLOOKUP($A85,'CONCENTRADO DE CLAVES'!$G$10:$AU$732,X$8,FALSE),"")</f>
        <v>0</v>
      </c>
      <c r="Y85" s="13">
        <f>IFERROR(VLOOKUP($A85,'CONCENTRADO DE CLAVES'!$G$10:$AU$732,Y$8,FALSE),"")</f>
        <v>0</v>
      </c>
      <c r="Z85" s="37">
        <f>IFERROR(VLOOKUP($A85,'CONCENTRADO DE CLAVES'!$G$10:$AU$732,Z$8,FALSE),"")</f>
        <v>0</v>
      </c>
      <c r="AA85" s="13">
        <f>IFERROR(VLOOKUP($A85,'CONCENTRADO DE CLAVES'!$G$10:$AU$732,AA$8,FALSE),"")</f>
        <v>0</v>
      </c>
      <c r="AB85" s="13">
        <f>IFERROR(VLOOKUP($A85,'CONCENTRADO DE CLAVES'!$G$10:$AU$732,AB$8,FALSE),"")</f>
        <v>0</v>
      </c>
      <c r="AC85" s="13">
        <f>IFERROR(VLOOKUP($A85,'CONCENTRADO DE CLAVES'!$G$10:$AU$732,AC$8,FALSE),"")</f>
        <v>0</v>
      </c>
      <c r="AD85" s="37">
        <f>IFERROR(VLOOKUP($A85,'CONCENTRADO DE CLAVES'!$G$10:$AU$732,AD$8,FALSE),"")</f>
        <v>0</v>
      </c>
      <c r="AE85" s="13">
        <f>IFERROR(VLOOKUP($A85,'CONCENTRADO DE CLAVES'!$G$10:$AU$732,AE$8,FALSE),"")</f>
        <v>0</v>
      </c>
      <c r="AF85" s="13">
        <f>IFERROR(VLOOKUP($A85,'CONCENTRADO DE CLAVES'!$G$10:$AU$732,AF$8,FALSE),"")</f>
        <v>0</v>
      </c>
      <c r="AG85" s="13">
        <f>IFERROR(VLOOKUP($A85,'CONCENTRADO DE CLAVES'!$G$10:$AU$732,AG$8,FALSE),"")</f>
        <v>6474.94</v>
      </c>
      <c r="AH85" s="37">
        <f>IFERROR(VLOOKUP($A85,'CONCENTRADO DE CLAVES'!$G$10:$AU$732,AH$8,FALSE),"")</f>
        <v>6474.94</v>
      </c>
      <c r="AI85" s="13">
        <f>IFERROR(VLOOKUP($A85,'CONCENTRADO DE CLAVES'!$G$10:$AU$732,AI$8,FALSE),"")</f>
        <v>0</v>
      </c>
      <c r="AJ85" s="13">
        <f>IFERROR(VLOOKUP($A85,'CONCENTRADO DE CLAVES'!$G$10:$AU$732,AJ$8,FALSE),"")</f>
        <v>781.66</v>
      </c>
      <c r="AK85" s="13">
        <f>IFERROR(VLOOKUP($A85,'CONCENTRADO DE CLAVES'!$G$10:$AU$732,AK$8,FALSE),"")</f>
        <v>1055.8900000000001</v>
      </c>
      <c r="AL85" s="37">
        <f>IFERROR(VLOOKUP($A85,'CONCENTRADO DE CLAVES'!$G$10:$AU$732,AL$8,FALSE),"")</f>
        <v>1837.5500000000002</v>
      </c>
      <c r="AM85" s="69">
        <f>IFERROR(VLOOKUP($A85,'CONCENTRADO DE CLAVES'!$G$10:$AU$732,AM$8,FALSE),"")</f>
        <v>8312.49</v>
      </c>
    </row>
    <row r="86" spans="1:39" x14ac:dyDescent="0.25">
      <c r="A86" s="15">
        <v>77</v>
      </c>
      <c r="B86" s="16" t="str">
        <f>IFERROR(VLOOKUP($A86,'CONCENTRADO DE CLAVES'!$G$10:$AU$732,B$8,FALSE),"")</f>
        <v>21121</v>
      </c>
      <c r="C86" s="16">
        <f>IFERROR(VLOOKUP($A86,'CONCENTRADO DE CLAVES'!$G$10:$AU$732,C$8,FALSE),"")</f>
        <v>4</v>
      </c>
      <c r="D86" s="16">
        <f>IFERROR(VLOOKUP($A86,'CONCENTRADO DE CLAVES'!$G$10:$AU$732,D$8,FALSE),"")</f>
        <v>11</v>
      </c>
      <c r="E86" s="16">
        <f>IFERROR(VLOOKUP($A86,'CONCENTRADO DE CLAVES'!$G$10:$AU$732,E$8,FALSE),"")</f>
        <v>152</v>
      </c>
      <c r="F86" s="16">
        <f>IFERROR(VLOOKUP($A86,'CONCENTRADO DE CLAVES'!$G$10:$AU$732,F$8,FALSE),"")</f>
        <v>2</v>
      </c>
      <c r="G86" s="16">
        <f>IFERROR(VLOOKUP($A86,'CONCENTRADO DE CLAVES'!$G$10:$AU$732,G$8,FALSE),"")</f>
        <v>5</v>
      </c>
      <c r="H86" s="16">
        <f>IFERROR(VLOOKUP($A86,'CONCENTRADO DE CLAVES'!$G$10:$AU$732,H$8,FALSE),"")</f>
        <v>2</v>
      </c>
      <c r="I86" s="16">
        <f>IFERROR(VLOOKUP($A86,'CONCENTRADO DE CLAVES'!$G$10:$AU$732,I$8,FALSE),"")</f>
        <v>3</v>
      </c>
      <c r="J86" s="16">
        <f>IFERROR(VLOOKUP($A86,'CONCENTRADO DE CLAVES'!$G$10:$AU$732,J$8,FALSE),"")</f>
        <v>3</v>
      </c>
      <c r="K86" s="16" t="str">
        <f>IFERROR(VLOOKUP($A86,'CONCENTRADO DE CLAVES'!$G$10:$AU$732,K$8,FALSE),"")</f>
        <v>E</v>
      </c>
      <c r="L86" s="16">
        <f>IFERROR(VLOOKUP($A86,'CONCENTRADO DE CLAVES'!$G$10:$AU$732,L$8,FALSE),"")</f>
        <v>150</v>
      </c>
      <c r="M86" s="16">
        <f>IFERROR(VLOOKUP($A86,'CONCENTRADO DE CLAVES'!$G$10:$AU$732,M$8,FALSE),"")</f>
        <v>1</v>
      </c>
      <c r="N86" s="16">
        <f>IFERROR(VLOOKUP($A86,'CONCENTRADO DE CLAVES'!$G$10:$AU$732,N$8,FALSE),"")</f>
        <v>4153</v>
      </c>
      <c r="O86" s="16">
        <f>IFERROR(VLOOKUP($A86,'CONCENTRADO DE CLAVES'!$G$10:$AU$732,O$8,FALSE),"")</f>
        <v>0</v>
      </c>
      <c r="P86" s="16">
        <f>IFERROR(VLOOKUP($A86,'CONCENTRADO DE CLAVES'!$G$10:$AU$732,P$8,FALSE),"")</f>
        <v>5</v>
      </c>
      <c r="Q86" s="16">
        <f>IFERROR(VLOOKUP($A86,'CONCENTRADO DE CLAVES'!$G$10:$AU$732,Q$8,FALSE),"")</f>
        <v>1315</v>
      </c>
      <c r="R86" s="16">
        <f>IFERROR(VLOOKUP($A86,'CONCENTRADO DE CLAVES'!$G$10:$AU$732,R$8,FALSE),"")</f>
        <v>1</v>
      </c>
      <c r="S86" s="16">
        <f>IFERROR(VLOOKUP($A86,'CONCENTRADO DE CLAVES'!$G$10:$AU$732,S$8,FALSE),"")</f>
        <v>8</v>
      </c>
      <c r="T86" s="16">
        <f>IFERROR(VLOOKUP($A86,'CONCENTRADO DE CLAVES'!$G$10:$AU$732,T$8,FALSE),"")</f>
        <v>21</v>
      </c>
      <c r="U86" s="98" t="str">
        <f>IFERROR(VLOOKUP($A86,'CONCENTRADO DE CLAVES'!$G$10:$AU$732,U$8,FALSE),"")</f>
        <v>21121040110015225233E15001415300501315108021</v>
      </c>
      <c r="V86" s="31" t="str">
        <f>IFERROR(VLOOKUP($A86,'CONCENTRADO DE CLAVES'!$G$10:$AU$732,V$8,FALSE),"")</f>
        <v>COBAEJ</v>
      </c>
      <c r="W86" s="13">
        <f>IFERROR(VLOOKUP($A86,'CONCENTRADO DE CLAVES'!$G$10:$AU$732,W$8,FALSE),"")</f>
        <v>0</v>
      </c>
      <c r="X86" s="13">
        <f>IFERROR(VLOOKUP($A86,'CONCENTRADO DE CLAVES'!$G$10:$AU$732,X$8,FALSE),"")</f>
        <v>0</v>
      </c>
      <c r="Y86" s="13">
        <f>IFERROR(VLOOKUP($A86,'CONCENTRADO DE CLAVES'!$G$10:$AU$732,Y$8,FALSE),"")</f>
        <v>0</v>
      </c>
      <c r="Z86" s="37">
        <f>IFERROR(VLOOKUP($A86,'CONCENTRADO DE CLAVES'!$G$10:$AU$732,Z$8,FALSE),"")</f>
        <v>0</v>
      </c>
      <c r="AA86" s="13">
        <f>IFERROR(VLOOKUP($A86,'CONCENTRADO DE CLAVES'!$G$10:$AU$732,AA$8,FALSE),"")</f>
        <v>0</v>
      </c>
      <c r="AB86" s="13">
        <f>IFERROR(VLOOKUP($A86,'CONCENTRADO DE CLAVES'!$G$10:$AU$732,AB$8,FALSE),"")</f>
        <v>0</v>
      </c>
      <c r="AC86" s="13">
        <f>IFERROR(VLOOKUP($A86,'CONCENTRADO DE CLAVES'!$G$10:$AU$732,AC$8,FALSE),"")</f>
        <v>0</v>
      </c>
      <c r="AD86" s="37">
        <f>IFERROR(VLOOKUP($A86,'CONCENTRADO DE CLAVES'!$G$10:$AU$732,AD$8,FALSE),"")</f>
        <v>0</v>
      </c>
      <c r="AE86" s="13">
        <f>IFERROR(VLOOKUP($A86,'CONCENTRADO DE CLAVES'!$G$10:$AU$732,AE$8,FALSE),"")</f>
        <v>0</v>
      </c>
      <c r="AF86" s="13">
        <f>IFERROR(VLOOKUP($A86,'CONCENTRADO DE CLAVES'!$G$10:$AU$732,AF$8,FALSE),"")</f>
        <v>0</v>
      </c>
      <c r="AG86" s="13">
        <f>IFERROR(VLOOKUP($A86,'CONCENTRADO DE CLAVES'!$G$10:$AU$732,AG$8,FALSE),"")</f>
        <v>10564.37</v>
      </c>
      <c r="AH86" s="37">
        <f>IFERROR(VLOOKUP($A86,'CONCENTRADO DE CLAVES'!$G$10:$AU$732,AH$8,FALSE),"")</f>
        <v>10564.37</v>
      </c>
      <c r="AI86" s="13">
        <f>IFERROR(VLOOKUP($A86,'CONCENTRADO DE CLAVES'!$G$10:$AU$732,AI$8,FALSE),"")</f>
        <v>0</v>
      </c>
      <c r="AJ86" s="13">
        <f>IFERROR(VLOOKUP($A86,'CONCENTRADO DE CLAVES'!$G$10:$AU$732,AJ$8,FALSE),"")</f>
        <v>1275.3499999999999</v>
      </c>
      <c r="AK86" s="13">
        <f>IFERROR(VLOOKUP($A86,'CONCENTRADO DE CLAVES'!$G$10:$AU$732,AK$8,FALSE),"")</f>
        <v>1722.77</v>
      </c>
      <c r="AL86" s="37">
        <f>IFERROR(VLOOKUP($A86,'CONCENTRADO DE CLAVES'!$G$10:$AU$732,AL$8,FALSE),"")</f>
        <v>2998.12</v>
      </c>
      <c r="AM86" s="69">
        <f>IFERROR(VLOOKUP($A86,'CONCENTRADO DE CLAVES'!$G$10:$AU$732,AM$8,FALSE),"")</f>
        <v>13562.490000000002</v>
      </c>
    </row>
    <row r="87" spans="1:39" x14ac:dyDescent="0.25">
      <c r="A87" s="15">
        <v>78</v>
      </c>
      <c r="B87" s="16" t="str">
        <f>IFERROR(VLOOKUP($A87,'CONCENTRADO DE CLAVES'!$G$10:$AU$732,B$8,FALSE),"")</f>
        <v>21121</v>
      </c>
      <c r="C87" s="16">
        <f>IFERROR(VLOOKUP($A87,'CONCENTRADO DE CLAVES'!$G$10:$AU$732,C$8,FALSE),"")</f>
        <v>4</v>
      </c>
      <c r="D87" s="16">
        <f>IFERROR(VLOOKUP($A87,'CONCENTRADO DE CLAVES'!$G$10:$AU$732,D$8,FALSE),"")</f>
        <v>11</v>
      </c>
      <c r="E87" s="16">
        <f>IFERROR(VLOOKUP($A87,'CONCENTRADO DE CLAVES'!$G$10:$AU$732,E$8,FALSE),"")</f>
        <v>152</v>
      </c>
      <c r="F87" s="16">
        <f>IFERROR(VLOOKUP($A87,'CONCENTRADO DE CLAVES'!$G$10:$AU$732,F$8,FALSE),"")</f>
        <v>2</v>
      </c>
      <c r="G87" s="16">
        <f>IFERROR(VLOOKUP($A87,'CONCENTRADO DE CLAVES'!$G$10:$AU$732,G$8,FALSE),"")</f>
        <v>5</v>
      </c>
      <c r="H87" s="16">
        <f>IFERROR(VLOOKUP($A87,'CONCENTRADO DE CLAVES'!$G$10:$AU$732,H$8,FALSE),"")</f>
        <v>2</v>
      </c>
      <c r="I87" s="16">
        <f>IFERROR(VLOOKUP($A87,'CONCENTRADO DE CLAVES'!$G$10:$AU$732,I$8,FALSE),"")</f>
        <v>3</v>
      </c>
      <c r="J87" s="16">
        <f>IFERROR(VLOOKUP($A87,'CONCENTRADO DE CLAVES'!$G$10:$AU$732,J$8,FALSE),"")</f>
        <v>3</v>
      </c>
      <c r="K87" s="16" t="str">
        <f>IFERROR(VLOOKUP($A87,'CONCENTRADO DE CLAVES'!$G$10:$AU$732,K$8,FALSE),"")</f>
        <v>E</v>
      </c>
      <c r="L87" s="16">
        <f>IFERROR(VLOOKUP($A87,'CONCENTRADO DE CLAVES'!$G$10:$AU$732,L$8,FALSE),"")</f>
        <v>150</v>
      </c>
      <c r="M87" s="16">
        <f>IFERROR(VLOOKUP($A87,'CONCENTRADO DE CLAVES'!$G$10:$AU$732,M$8,FALSE),"")</f>
        <v>1</v>
      </c>
      <c r="N87" s="16">
        <f>IFERROR(VLOOKUP($A87,'CONCENTRADO DE CLAVES'!$G$10:$AU$732,N$8,FALSE),"")</f>
        <v>4153</v>
      </c>
      <c r="O87" s="16">
        <f>IFERROR(VLOOKUP($A87,'CONCENTRADO DE CLAVES'!$G$10:$AU$732,O$8,FALSE),"")</f>
        <v>0</v>
      </c>
      <c r="P87" s="16">
        <f>IFERROR(VLOOKUP($A87,'CONCENTRADO DE CLAVES'!$G$10:$AU$732,P$8,FALSE),"")</f>
        <v>5</v>
      </c>
      <c r="Q87" s="16">
        <f>IFERROR(VLOOKUP($A87,'CONCENTRADO DE CLAVES'!$G$10:$AU$732,Q$8,FALSE),"")</f>
        <v>1315</v>
      </c>
      <c r="R87" s="16">
        <f>IFERROR(VLOOKUP($A87,'CONCENTRADO DE CLAVES'!$G$10:$AU$732,R$8,FALSE),"")</f>
        <v>1</v>
      </c>
      <c r="S87" s="16">
        <f>IFERROR(VLOOKUP($A87,'CONCENTRADO DE CLAVES'!$G$10:$AU$732,S$8,FALSE),"")</f>
        <v>4</v>
      </c>
      <c r="T87" s="16">
        <f>IFERROR(VLOOKUP($A87,'CONCENTRADO DE CLAVES'!$G$10:$AU$732,T$8,FALSE),"")</f>
        <v>13</v>
      </c>
      <c r="U87" s="98" t="str">
        <f>IFERROR(VLOOKUP($A87,'CONCENTRADO DE CLAVES'!$G$10:$AU$732,U$8,FALSE),"")</f>
        <v>21121040110015225233E15001415300501315104013</v>
      </c>
      <c r="V87" s="31" t="str">
        <f>IFERROR(VLOOKUP($A87,'CONCENTRADO DE CLAVES'!$G$10:$AU$732,V$8,FALSE),"")</f>
        <v>COBAEJ</v>
      </c>
      <c r="W87" s="13">
        <f>IFERROR(VLOOKUP($A87,'CONCENTRADO DE CLAVES'!$G$10:$AU$732,W$8,FALSE),"")</f>
        <v>0</v>
      </c>
      <c r="X87" s="13">
        <f>IFERROR(VLOOKUP($A87,'CONCENTRADO DE CLAVES'!$G$10:$AU$732,X$8,FALSE),"")</f>
        <v>0</v>
      </c>
      <c r="Y87" s="13">
        <f>IFERROR(VLOOKUP($A87,'CONCENTRADO DE CLAVES'!$G$10:$AU$732,Y$8,FALSE),"")</f>
        <v>0</v>
      </c>
      <c r="Z87" s="37">
        <f>IFERROR(VLOOKUP($A87,'CONCENTRADO DE CLAVES'!$G$10:$AU$732,Z$8,FALSE),"")</f>
        <v>0</v>
      </c>
      <c r="AA87" s="13">
        <f>IFERROR(VLOOKUP($A87,'CONCENTRADO DE CLAVES'!$G$10:$AU$732,AA$8,FALSE),"")</f>
        <v>0</v>
      </c>
      <c r="AB87" s="13">
        <f>IFERROR(VLOOKUP($A87,'CONCENTRADO DE CLAVES'!$G$10:$AU$732,AB$8,FALSE),"")</f>
        <v>0</v>
      </c>
      <c r="AC87" s="13">
        <f>IFERROR(VLOOKUP($A87,'CONCENTRADO DE CLAVES'!$G$10:$AU$732,AC$8,FALSE),"")</f>
        <v>0</v>
      </c>
      <c r="AD87" s="37">
        <f>IFERROR(VLOOKUP($A87,'CONCENTRADO DE CLAVES'!$G$10:$AU$732,AD$8,FALSE),"")</f>
        <v>0</v>
      </c>
      <c r="AE87" s="13">
        <f>IFERROR(VLOOKUP($A87,'CONCENTRADO DE CLAVES'!$G$10:$AU$732,AE$8,FALSE),"")</f>
        <v>0</v>
      </c>
      <c r="AF87" s="13">
        <f>IFERROR(VLOOKUP($A87,'CONCENTRADO DE CLAVES'!$G$10:$AU$732,AF$8,FALSE),"")</f>
        <v>0</v>
      </c>
      <c r="AG87" s="13">
        <f>IFERROR(VLOOKUP($A87,'CONCENTRADO DE CLAVES'!$G$10:$AU$732,AG$8,FALSE),"")</f>
        <v>6474.94</v>
      </c>
      <c r="AH87" s="37">
        <f>IFERROR(VLOOKUP($A87,'CONCENTRADO DE CLAVES'!$G$10:$AU$732,AH$8,FALSE),"")</f>
        <v>6474.94</v>
      </c>
      <c r="AI87" s="13">
        <f>IFERROR(VLOOKUP($A87,'CONCENTRADO DE CLAVES'!$G$10:$AU$732,AI$8,FALSE),"")</f>
        <v>0</v>
      </c>
      <c r="AJ87" s="13">
        <f>IFERROR(VLOOKUP($A87,'CONCENTRADO DE CLAVES'!$G$10:$AU$732,AJ$8,FALSE),"")</f>
        <v>781.66</v>
      </c>
      <c r="AK87" s="13">
        <f>IFERROR(VLOOKUP($A87,'CONCENTRADO DE CLAVES'!$G$10:$AU$732,AK$8,FALSE),"")</f>
        <v>1055.8900000000001</v>
      </c>
      <c r="AL87" s="37">
        <f>IFERROR(VLOOKUP($A87,'CONCENTRADO DE CLAVES'!$G$10:$AU$732,AL$8,FALSE),"")</f>
        <v>1837.5500000000002</v>
      </c>
      <c r="AM87" s="69">
        <f>IFERROR(VLOOKUP($A87,'CONCENTRADO DE CLAVES'!$G$10:$AU$732,AM$8,FALSE),"")</f>
        <v>8312.49</v>
      </c>
    </row>
    <row r="88" spans="1:39" x14ac:dyDescent="0.25">
      <c r="A88" s="15">
        <v>79</v>
      </c>
      <c r="B88" s="16" t="str">
        <f>IFERROR(VLOOKUP($A88,'CONCENTRADO DE CLAVES'!$G$10:$AU$732,B$8,FALSE),"")</f>
        <v>21121</v>
      </c>
      <c r="C88" s="16">
        <f>IFERROR(VLOOKUP($A88,'CONCENTRADO DE CLAVES'!$G$10:$AU$732,C$8,FALSE),"")</f>
        <v>4</v>
      </c>
      <c r="D88" s="16">
        <f>IFERROR(VLOOKUP($A88,'CONCENTRADO DE CLAVES'!$G$10:$AU$732,D$8,FALSE),"")</f>
        <v>11</v>
      </c>
      <c r="E88" s="16">
        <f>IFERROR(VLOOKUP($A88,'CONCENTRADO DE CLAVES'!$G$10:$AU$732,E$8,FALSE),"")</f>
        <v>152</v>
      </c>
      <c r="F88" s="16">
        <f>IFERROR(VLOOKUP($A88,'CONCENTRADO DE CLAVES'!$G$10:$AU$732,F$8,FALSE),"")</f>
        <v>2</v>
      </c>
      <c r="G88" s="16">
        <f>IFERROR(VLOOKUP($A88,'CONCENTRADO DE CLAVES'!$G$10:$AU$732,G$8,FALSE),"")</f>
        <v>5</v>
      </c>
      <c r="H88" s="16">
        <f>IFERROR(VLOOKUP($A88,'CONCENTRADO DE CLAVES'!$G$10:$AU$732,H$8,FALSE),"")</f>
        <v>2</v>
      </c>
      <c r="I88" s="16">
        <f>IFERROR(VLOOKUP($A88,'CONCENTRADO DE CLAVES'!$G$10:$AU$732,I$8,FALSE),"")</f>
        <v>3</v>
      </c>
      <c r="J88" s="16">
        <f>IFERROR(VLOOKUP($A88,'CONCENTRADO DE CLAVES'!$G$10:$AU$732,J$8,FALSE),"")</f>
        <v>3</v>
      </c>
      <c r="K88" s="16" t="str">
        <f>IFERROR(VLOOKUP($A88,'CONCENTRADO DE CLAVES'!$G$10:$AU$732,K$8,FALSE),"")</f>
        <v>E</v>
      </c>
      <c r="L88" s="16">
        <f>IFERROR(VLOOKUP($A88,'CONCENTRADO DE CLAVES'!$G$10:$AU$732,L$8,FALSE),"")</f>
        <v>150</v>
      </c>
      <c r="M88" s="16">
        <f>IFERROR(VLOOKUP($A88,'CONCENTRADO DE CLAVES'!$G$10:$AU$732,M$8,FALSE),"")</f>
        <v>1</v>
      </c>
      <c r="N88" s="16">
        <f>IFERROR(VLOOKUP($A88,'CONCENTRADO DE CLAVES'!$G$10:$AU$732,N$8,FALSE),"")</f>
        <v>4153</v>
      </c>
      <c r="O88" s="16">
        <f>IFERROR(VLOOKUP($A88,'CONCENTRADO DE CLAVES'!$G$10:$AU$732,O$8,FALSE),"")</f>
        <v>0</v>
      </c>
      <c r="P88" s="16">
        <f>IFERROR(VLOOKUP($A88,'CONCENTRADO DE CLAVES'!$G$10:$AU$732,P$8,FALSE),"")</f>
        <v>5</v>
      </c>
      <c r="Q88" s="16">
        <f>IFERROR(VLOOKUP($A88,'CONCENTRADO DE CLAVES'!$G$10:$AU$732,Q$8,FALSE),"")</f>
        <v>1315</v>
      </c>
      <c r="R88" s="16">
        <f>IFERROR(VLOOKUP($A88,'CONCENTRADO DE CLAVES'!$G$10:$AU$732,R$8,FALSE),"")</f>
        <v>1</v>
      </c>
      <c r="S88" s="16">
        <f>IFERROR(VLOOKUP($A88,'CONCENTRADO DE CLAVES'!$G$10:$AU$732,S$8,FALSE),"")</f>
        <v>4</v>
      </c>
      <c r="T88" s="16">
        <f>IFERROR(VLOOKUP($A88,'CONCENTRADO DE CLAVES'!$G$10:$AU$732,T$8,FALSE),"")</f>
        <v>47</v>
      </c>
      <c r="U88" s="98" t="str">
        <f>IFERROR(VLOOKUP($A88,'CONCENTRADO DE CLAVES'!$G$10:$AU$732,U$8,FALSE),"")</f>
        <v>21121040110015225233E15001415300501315104047</v>
      </c>
      <c r="V88" s="31" t="str">
        <f>IFERROR(VLOOKUP($A88,'CONCENTRADO DE CLAVES'!$G$10:$AU$732,V$8,FALSE),"")</f>
        <v>COBAEJ</v>
      </c>
      <c r="W88" s="13">
        <f>IFERROR(VLOOKUP($A88,'CONCENTRADO DE CLAVES'!$G$10:$AU$732,W$8,FALSE),"")</f>
        <v>0</v>
      </c>
      <c r="X88" s="13">
        <f>IFERROR(VLOOKUP($A88,'CONCENTRADO DE CLAVES'!$G$10:$AU$732,X$8,FALSE),"")</f>
        <v>0</v>
      </c>
      <c r="Y88" s="13">
        <f>IFERROR(VLOOKUP($A88,'CONCENTRADO DE CLAVES'!$G$10:$AU$732,Y$8,FALSE),"")</f>
        <v>0</v>
      </c>
      <c r="Z88" s="37">
        <f>IFERROR(VLOOKUP($A88,'CONCENTRADO DE CLAVES'!$G$10:$AU$732,Z$8,FALSE),"")</f>
        <v>0</v>
      </c>
      <c r="AA88" s="13">
        <f>IFERROR(VLOOKUP($A88,'CONCENTRADO DE CLAVES'!$G$10:$AU$732,AA$8,FALSE),"")</f>
        <v>0</v>
      </c>
      <c r="AB88" s="13">
        <f>IFERROR(VLOOKUP($A88,'CONCENTRADO DE CLAVES'!$G$10:$AU$732,AB$8,FALSE),"")</f>
        <v>0</v>
      </c>
      <c r="AC88" s="13">
        <f>IFERROR(VLOOKUP($A88,'CONCENTRADO DE CLAVES'!$G$10:$AU$732,AC$8,FALSE),"")</f>
        <v>0</v>
      </c>
      <c r="AD88" s="37">
        <f>IFERROR(VLOOKUP($A88,'CONCENTRADO DE CLAVES'!$G$10:$AU$732,AD$8,FALSE),"")</f>
        <v>0</v>
      </c>
      <c r="AE88" s="13">
        <f>IFERROR(VLOOKUP($A88,'CONCENTRADO DE CLAVES'!$G$10:$AU$732,AE$8,FALSE),"")</f>
        <v>0</v>
      </c>
      <c r="AF88" s="13">
        <f>IFERROR(VLOOKUP($A88,'CONCENTRADO DE CLAVES'!$G$10:$AU$732,AF$8,FALSE),"")</f>
        <v>0</v>
      </c>
      <c r="AG88" s="13">
        <f>IFERROR(VLOOKUP($A88,'CONCENTRADO DE CLAVES'!$G$10:$AU$732,AG$8,FALSE),"")</f>
        <v>6474.94</v>
      </c>
      <c r="AH88" s="37">
        <f>IFERROR(VLOOKUP($A88,'CONCENTRADO DE CLAVES'!$G$10:$AU$732,AH$8,FALSE),"")</f>
        <v>6474.94</v>
      </c>
      <c r="AI88" s="13">
        <f>IFERROR(VLOOKUP($A88,'CONCENTRADO DE CLAVES'!$G$10:$AU$732,AI$8,FALSE),"")</f>
        <v>0</v>
      </c>
      <c r="AJ88" s="13">
        <f>IFERROR(VLOOKUP($A88,'CONCENTRADO DE CLAVES'!$G$10:$AU$732,AJ$8,FALSE),"")</f>
        <v>781.66</v>
      </c>
      <c r="AK88" s="13">
        <f>IFERROR(VLOOKUP($A88,'CONCENTRADO DE CLAVES'!$G$10:$AU$732,AK$8,FALSE),"")</f>
        <v>1055.8900000000001</v>
      </c>
      <c r="AL88" s="37">
        <f>IFERROR(VLOOKUP($A88,'CONCENTRADO DE CLAVES'!$G$10:$AU$732,AL$8,FALSE),"")</f>
        <v>1837.5500000000002</v>
      </c>
      <c r="AM88" s="69">
        <f>IFERROR(VLOOKUP($A88,'CONCENTRADO DE CLAVES'!$G$10:$AU$732,AM$8,FALSE),"")</f>
        <v>8312.49</v>
      </c>
    </row>
    <row r="89" spans="1:39" x14ac:dyDescent="0.25">
      <c r="A89" s="15">
        <v>80</v>
      </c>
      <c r="B89" s="16" t="str">
        <f>IFERROR(VLOOKUP($A89,'CONCENTRADO DE CLAVES'!$G$10:$AU$732,B$8,FALSE),"")</f>
        <v>21121</v>
      </c>
      <c r="C89" s="16">
        <f>IFERROR(VLOOKUP($A89,'CONCENTRADO DE CLAVES'!$G$10:$AU$732,C$8,FALSE),"")</f>
        <v>4</v>
      </c>
      <c r="D89" s="16">
        <f>IFERROR(VLOOKUP($A89,'CONCENTRADO DE CLAVES'!$G$10:$AU$732,D$8,FALSE),"")</f>
        <v>11</v>
      </c>
      <c r="E89" s="16">
        <f>IFERROR(VLOOKUP($A89,'CONCENTRADO DE CLAVES'!$G$10:$AU$732,E$8,FALSE),"")</f>
        <v>152</v>
      </c>
      <c r="F89" s="16">
        <f>IFERROR(VLOOKUP($A89,'CONCENTRADO DE CLAVES'!$G$10:$AU$732,F$8,FALSE),"")</f>
        <v>2</v>
      </c>
      <c r="G89" s="16">
        <f>IFERROR(VLOOKUP($A89,'CONCENTRADO DE CLAVES'!$G$10:$AU$732,G$8,FALSE),"")</f>
        <v>5</v>
      </c>
      <c r="H89" s="16">
        <f>IFERROR(VLOOKUP($A89,'CONCENTRADO DE CLAVES'!$G$10:$AU$732,H$8,FALSE),"")</f>
        <v>2</v>
      </c>
      <c r="I89" s="16">
        <f>IFERROR(VLOOKUP($A89,'CONCENTRADO DE CLAVES'!$G$10:$AU$732,I$8,FALSE),"")</f>
        <v>3</v>
      </c>
      <c r="J89" s="16">
        <f>IFERROR(VLOOKUP($A89,'CONCENTRADO DE CLAVES'!$G$10:$AU$732,J$8,FALSE),"")</f>
        <v>3</v>
      </c>
      <c r="K89" s="16" t="str">
        <f>IFERROR(VLOOKUP($A89,'CONCENTRADO DE CLAVES'!$G$10:$AU$732,K$8,FALSE),"")</f>
        <v>E</v>
      </c>
      <c r="L89" s="16">
        <f>IFERROR(VLOOKUP($A89,'CONCENTRADO DE CLAVES'!$G$10:$AU$732,L$8,FALSE),"")</f>
        <v>150</v>
      </c>
      <c r="M89" s="16">
        <f>IFERROR(VLOOKUP($A89,'CONCENTRADO DE CLAVES'!$G$10:$AU$732,M$8,FALSE),"")</f>
        <v>1</v>
      </c>
      <c r="N89" s="16">
        <f>IFERROR(VLOOKUP($A89,'CONCENTRADO DE CLAVES'!$G$10:$AU$732,N$8,FALSE),"")</f>
        <v>4153</v>
      </c>
      <c r="O89" s="16">
        <f>IFERROR(VLOOKUP($A89,'CONCENTRADO DE CLAVES'!$G$10:$AU$732,O$8,FALSE),"")</f>
        <v>0</v>
      </c>
      <c r="P89" s="16">
        <f>IFERROR(VLOOKUP($A89,'CONCENTRADO DE CLAVES'!$G$10:$AU$732,P$8,FALSE),"")</f>
        <v>5</v>
      </c>
      <c r="Q89" s="16">
        <f>IFERROR(VLOOKUP($A89,'CONCENTRADO DE CLAVES'!$G$10:$AU$732,Q$8,FALSE),"")</f>
        <v>1315</v>
      </c>
      <c r="R89" s="16">
        <f>IFERROR(VLOOKUP($A89,'CONCENTRADO DE CLAVES'!$G$10:$AU$732,R$8,FALSE),"")</f>
        <v>1</v>
      </c>
      <c r="S89" s="16">
        <f>IFERROR(VLOOKUP($A89,'CONCENTRADO DE CLAVES'!$G$10:$AU$732,S$8,FALSE),"")</f>
        <v>4</v>
      </c>
      <c r="T89" s="16">
        <f>IFERROR(VLOOKUP($A89,'CONCENTRADO DE CLAVES'!$G$10:$AU$732,T$8,FALSE),"")</f>
        <v>105</v>
      </c>
      <c r="U89" s="98" t="str">
        <f>IFERROR(VLOOKUP($A89,'CONCENTRADO DE CLAVES'!$G$10:$AU$732,U$8,FALSE),"")</f>
        <v>21121040110015225233E15001415300501315104105</v>
      </c>
      <c r="V89" s="31" t="str">
        <f>IFERROR(VLOOKUP($A89,'CONCENTRADO DE CLAVES'!$G$10:$AU$732,V$8,FALSE),"")</f>
        <v>COBAEJ</v>
      </c>
      <c r="W89" s="13">
        <f>IFERROR(VLOOKUP($A89,'CONCENTRADO DE CLAVES'!$G$10:$AU$732,W$8,FALSE),"")</f>
        <v>0</v>
      </c>
      <c r="X89" s="13">
        <f>IFERROR(VLOOKUP($A89,'CONCENTRADO DE CLAVES'!$G$10:$AU$732,X$8,FALSE),"")</f>
        <v>0</v>
      </c>
      <c r="Y89" s="13">
        <f>IFERROR(VLOOKUP($A89,'CONCENTRADO DE CLAVES'!$G$10:$AU$732,Y$8,FALSE),"")</f>
        <v>0</v>
      </c>
      <c r="Z89" s="37">
        <f>IFERROR(VLOOKUP($A89,'CONCENTRADO DE CLAVES'!$G$10:$AU$732,Z$8,FALSE),"")</f>
        <v>0</v>
      </c>
      <c r="AA89" s="13">
        <f>IFERROR(VLOOKUP($A89,'CONCENTRADO DE CLAVES'!$G$10:$AU$732,AA$8,FALSE),"")</f>
        <v>0</v>
      </c>
      <c r="AB89" s="13">
        <f>IFERROR(VLOOKUP($A89,'CONCENTRADO DE CLAVES'!$G$10:$AU$732,AB$8,FALSE),"")</f>
        <v>0</v>
      </c>
      <c r="AC89" s="13">
        <f>IFERROR(VLOOKUP($A89,'CONCENTRADO DE CLAVES'!$G$10:$AU$732,AC$8,FALSE),"")</f>
        <v>0</v>
      </c>
      <c r="AD89" s="37">
        <f>IFERROR(VLOOKUP($A89,'CONCENTRADO DE CLAVES'!$G$10:$AU$732,AD$8,FALSE),"")</f>
        <v>0</v>
      </c>
      <c r="AE89" s="13">
        <f>IFERROR(VLOOKUP($A89,'CONCENTRADO DE CLAVES'!$G$10:$AU$732,AE$8,FALSE),"")</f>
        <v>0</v>
      </c>
      <c r="AF89" s="13">
        <f>IFERROR(VLOOKUP($A89,'CONCENTRADO DE CLAVES'!$G$10:$AU$732,AF$8,FALSE),"")</f>
        <v>0</v>
      </c>
      <c r="AG89" s="13">
        <f>IFERROR(VLOOKUP($A89,'CONCENTRADO DE CLAVES'!$G$10:$AU$732,AG$8,FALSE),"")</f>
        <v>4089.44</v>
      </c>
      <c r="AH89" s="37">
        <f>IFERROR(VLOOKUP($A89,'CONCENTRADO DE CLAVES'!$G$10:$AU$732,AH$8,FALSE),"")</f>
        <v>4089.44</v>
      </c>
      <c r="AI89" s="13">
        <f>IFERROR(VLOOKUP($A89,'CONCENTRADO DE CLAVES'!$G$10:$AU$732,AI$8,FALSE),"")</f>
        <v>0</v>
      </c>
      <c r="AJ89" s="13">
        <f>IFERROR(VLOOKUP($A89,'CONCENTRADO DE CLAVES'!$G$10:$AU$732,AJ$8,FALSE),"")</f>
        <v>493.68</v>
      </c>
      <c r="AK89" s="13">
        <f>IFERROR(VLOOKUP($A89,'CONCENTRADO DE CLAVES'!$G$10:$AU$732,AK$8,FALSE),"")</f>
        <v>666.88</v>
      </c>
      <c r="AL89" s="37">
        <f>IFERROR(VLOOKUP($A89,'CONCENTRADO DE CLAVES'!$G$10:$AU$732,AL$8,FALSE),"")</f>
        <v>1160.56</v>
      </c>
      <c r="AM89" s="69">
        <f>IFERROR(VLOOKUP($A89,'CONCENTRADO DE CLAVES'!$G$10:$AU$732,AM$8,FALSE),"")</f>
        <v>5250</v>
      </c>
    </row>
    <row r="90" spans="1:39" x14ac:dyDescent="0.25">
      <c r="A90" s="15">
        <v>81</v>
      </c>
      <c r="B90" s="16" t="str">
        <f>IFERROR(VLOOKUP($A90,'CONCENTRADO DE CLAVES'!$G$10:$AU$732,B$8,FALSE),"")</f>
        <v>21121</v>
      </c>
      <c r="C90" s="16">
        <f>IFERROR(VLOOKUP($A90,'CONCENTRADO DE CLAVES'!$G$10:$AU$732,C$8,FALSE),"")</f>
        <v>4</v>
      </c>
      <c r="D90" s="16">
        <f>IFERROR(VLOOKUP($A90,'CONCENTRADO DE CLAVES'!$G$10:$AU$732,D$8,FALSE),"")</f>
        <v>11</v>
      </c>
      <c r="E90" s="16">
        <f>IFERROR(VLOOKUP($A90,'CONCENTRADO DE CLAVES'!$G$10:$AU$732,E$8,FALSE),"")</f>
        <v>152</v>
      </c>
      <c r="F90" s="16">
        <f>IFERROR(VLOOKUP($A90,'CONCENTRADO DE CLAVES'!$G$10:$AU$732,F$8,FALSE),"")</f>
        <v>2</v>
      </c>
      <c r="G90" s="16">
        <f>IFERROR(VLOOKUP($A90,'CONCENTRADO DE CLAVES'!$G$10:$AU$732,G$8,FALSE),"")</f>
        <v>5</v>
      </c>
      <c r="H90" s="16">
        <f>IFERROR(VLOOKUP($A90,'CONCENTRADO DE CLAVES'!$G$10:$AU$732,H$8,FALSE),"")</f>
        <v>2</v>
      </c>
      <c r="I90" s="16">
        <f>IFERROR(VLOOKUP($A90,'CONCENTRADO DE CLAVES'!$G$10:$AU$732,I$8,FALSE),"")</f>
        <v>3</v>
      </c>
      <c r="J90" s="16">
        <f>IFERROR(VLOOKUP($A90,'CONCENTRADO DE CLAVES'!$G$10:$AU$732,J$8,FALSE),"")</f>
        <v>3</v>
      </c>
      <c r="K90" s="16" t="str">
        <f>IFERROR(VLOOKUP($A90,'CONCENTRADO DE CLAVES'!$G$10:$AU$732,K$8,FALSE),"")</f>
        <v>E</v>
      </c>
      <c r="L90" s="16">
        <f>IFERROR(VLOOKUP($A90,'CONCENTRADO DE CLAVES'!$G$10:$AU$732,L$8,FALSE),"")</f>
        <v>150</v>
      </c>
      <c r="M90" s="16">
        <f>IFERROR(VLOOKUP($A90,'CONCENTRADO DE CLAVES'!$G$10:$AU$732,M$8,FALSE),"")</f>
        <v>1</v>
      </c>
      <c r="N90" s="16">
        <f>IFERROR(VLOOKUP($A90,'CONCENTRADO DE CLAVES'!$G$10:$AU$732,N$8,FALSE),"")</f>
        <v>4153</v>
      </c>
      <c r="O90" s="16">
        <f>IFERROR(VLOOKUP($A90,'CONCENTRADO DE CLAVES'!$G$10:$AU$732,O$8,FALSE),"")</f>
        <v>0</v>
      </c>
      <c r="P90" s="16">
        <f>IFERROR(VLOOKUP($A90,'CONCENTRADO DE CLAVES'!$G$10:$AU$732,P$8,FALSE),"")</f>
        <v>5</v>
      </c>
      <c r="Q90" s="16">
        <f>IFERROR(VLOOKUP($A90,'CONCENTRADO DE CLAVES'!$G$10:$AU$732,Q$8,FALSE),"")</f>
        <v>1315</v>
      </c>
      <c r="R90" s="16">
        <f>IFERROR(VLOOKUP($A90,'CONCENTRADO DE CLAVES'!$G$10:$AU$732,R$8,FALSE),"")</f>
        <v>1</v>
      </c>
      <c r="S90" s="16">
        <f>IFERROR(VLOOKUP($A90,'CONCENTRADO DE CLAVES'!$G$10:$AU$732,S$8,FALSE),"")</f>
        <v>4</v>
      </c>
      <c r="T90" s="16">
        <f>IFERROR(VLOOKUP($A90,'CONCENTRADO DE CLAVES'!$G$10:$AU$732,T$8,FALSE),"")</f>
        <v>123</v>
      </c>
      <c r="U90" s="98" t="str">
        <f>IFERROR(VLOOKUP($A90,'CONCENTRADO DE CLAVES'!$G$10:$AU$732,U$8,FALSE),"")</f>
        <v>21121040110015225233E15001415300501315104123</v>
      </c>
      <c r="V90" s="31" t="str">
        <f>IFERROR(VLOOKUP($A90,'CONCENTRADO DE CLAVES'!$G$10:$AU$732,V$8,FALSE),"")</f>
        <v>COBAEJ</v>
      </c>
      <c r="W90" s="13">
        <f>IFERROR(VLOOKUP($A90,'CONCENTRADO DE CLAVES'!$G$10:$AU$732,W$8,FALSE),"")</f>
        <v>0</v>
      </c>
      <c r="X90" s="13">
        <f>IFERROR(VLOOKUP($A90,'CONCENTRADO DE CLAVES'!$G$10:$AU$732,X$8,FALSE),"")</f>
        <v>0</v>
      </c>
      <c r="Y90" s="13">
        <f>IFERROR(VLOOKUP($A90,'CONCENTRADO DE CLAVES'!$G$10:$AU$732,Y$8,FALSE),"")</f>
        <v>0</v>
      </c>
      <c r="Z90" s="37">
        <f>IFERROR(VLOOKUP($A90,'CONCENTRADO DE CLAVES'!$G$10:$AU$732,Z$8,FALSE),"")</f>
        <v>0</v>
      </c>
      <c r="AA90" s="13">
        <f>IFERROR(VLOOKUP($A90,'CONCENTRADO DE CLAVES'!$G$10:$AU$732,AA$8,FALSE),"")</f>
        <v>0</v>
      </c>
      <c r="AB90" s="13">
        <f>IFERROR(VLOOKUP($A90,'CONCENTRADO DE CLAVES'!$G$10:$AU$732,AB$8,FALSE),"")</f>
        <v>0</v>
      </c>
      <c r="AC90" s="13">
        <f>IFERROR(VLOOKUP($A90,'CONCENTRADO DE CLAVES'!$G$10:$AU$732,AC$8,FALSE),"")</f>
        <v>0</v>
      </c>
      <c r="AD90" s="37">
        <f>IFERROR(VLOOKUP($A90,'CONCENTRADO DE CLAVES'!$G$10:$AU$732,AD$8,FALSE),"")</f>
        <v>0</v>
      </c>
      <c r="AE90" s="13">
        <f>IFERROR(VLOOKUP($A90,'CONCENTRADO DE CLAVES'!$G$10:$AU$732,AE$8,FALSE),"")</f>
        <v>0</v>
      </c>
      <c r="AF90" s="13">
        <f>IFERROR(VLOOKUP($A90,'CONCENTRADO DE CLAVES'!$G$10:$AU$732,AF$8,FALSE),"")</f>
        <v>0</v>
      </c>
      <c r="AG90" s="13">
        <f>IFERROR(VLOOKUP($A90,'CONCENTRADO DE CLAVES'!$G$10:$AU$732,AG$8,FALSE),"")</f>
        <v>6474.94</v>
      </c>
      <c r="AH90" s="37">
        <f>IFERROR(VLOOKUP($A90,'CONCENTRADO DE CLAVES'!$G$10:$AU$732,AH$8,FALSE),"")</f>
        <v>6474.94</v>
      </c>
      <c r="AI90" s="13">
        <f>IFERROR(VLOOKUP($A90,'CONCENTRADO DE CLAVES'!$G$10:$AU$732,AI$8,FALSE),"")</f>
        <v>0</v>
      </c>
      <c r="AJ90" s="13">
        <f>IFERROR(VLOOKUP($A90,'CONCENTRADO DE CLAVES'!$G$10:$AU$732,AJ$8,FALSE),"")</f>
        <v>781.66</v>
      </c>
      <c r="AK90" s="13">
        <f>IFERROR(VLOOKUP($A90,'CONCENTRADO DE CLAVES'!$G$10:$AU$732,AK$8,FALSE),"")</f>
        <v>1055.8900000000001</v>
      </c>
      <c r="AL90" s="37">
        <f>IFERROR(VLOOKUP($A90,'CONCENTRADO DE CLAVES'!$G$10:$AU$732,AL$8,FALSE),"")</f>
        <v>1837.5500000000002</v>
      </c>
      <c r="AM90" s="69">
        <f>IFERROR(VLOOKUP($A90,'CONCENTRADO DE CLAVES'!$G$10:$AU$732,AM$8,FALSE),"")</f>
        <v>8312.49</v>
      </c>
    </row>
    <row r="91" spans="1:39" x14ac:dyDescent="0.25">
      <c r="A91" s="15">
        <v>82</v>
      </c>
      <c r="B91" s="16" t="str">
        <f>IFERROR(VLOOKUP($A91,'CONCENTRADO DE CLAVES'!$G$10:$AU$732,B$8,FALSE),"")</f>
        <v>21121</v>
      </c>
      <c r="C91" s="16">
        <f>IFERROR(VLOOKUP($A91,'CONCENTRADO DE CLAVES'!$G$10:$AU$732,C$8,FALSE),"")</f>
        <v>4</v>
      </c>
      <c r="D91" s="16">
        <f>IFERROR(VLOOKUP($A91,'CONCENTRADO DE CLAVES'!$G$10:$AU$732,D$8,FALSE),"")</f>
        <v>11</v>
      </c>
      <c r="E91" s="16">
        <f>IFERROR(VLOOKUP($A91,'CONCENTRADO DE CLAVES'!$G$10:$AU$732,E$8,FALSE),"")</f>
        <v>152</v>
      </c>
      <c r="F91" s="16">
        <f>IFERROR(VLOOKUP($A91,'CONCENTRADO DE CLAVES'!$G$10:$AU$732,F$8,FALSE),"")</f>
        <v>2</v>
      </c>
      <c r="G91" s="16">
        <f>IFERROR(VLOOKUP($A91,'CONCENTRADO DE CLAVES'!$G$10:$AU$732,G$8,FALSE),"")</f>
        <v>5</v>
      </c>
      <c r="H91" s="16">
        <f>IFERROR(VLOOKUP($A91,'CONCENTRADO DE CLAVES'!$G$10:$AU$732,H$8,FALSE),"")</f>
        <v>2</v>
      </c>
      <c r="I91" s="16">
        <f>IFERROR(VLOOKUP($A91,'CONCENTRADO DE CLAVES'!$G$10:$AU$732,I$8,FALSE),"")</f>
        <v>3</v>
      </c>
      <c r="J91" s="16">
        <f>IFERROR(VLOOKUP($A91,'CONCENTRADO DE CLAVES'!$G$10:$AU$732,J$8,FALSE),"")</f>
        <v>3</v>
      </c>
      <c r="K91" s="16" t="str">
        <f>IFERROR(VLOOKUP($A91,'CONCENTRADO DE CLAVES'!$G$10:$AU$732,K$8,FALSE),"")</f>
        <v>E</v>
      </c>
      <c r="L91" s="16">
        <f>IFERROR(VLOOKUP($A91,'CONCENTRADO DE CLAVES'!$G$10:$AU$732,L$8,FALSE),"")</f>
        <v>150</v>
      </c>
      <c r="M91" s="16">
        <f>IFERROR(VLOOKUP($A91,'CONCENTRADO DE CLAVES'!$G$10:$AU$732,M$8,FALSE),"")</f>
        <v>1</v>
      </c>
      <c r="N91" s="16">
        <f>IFERROR(VLOOKUP($A91,'CONCENTRADO DE CLAVES'!$G$10:$AU$732,N$8,FALSE),"")</f>
        <v>4153</v>
      </c>
      <c r="O91" s="16">
        <f>IFERROR(VLOOKUP($A91,'CONCENTRADO DE CLAVES'!$G$10:$AU$732,O$8,FALSE),"")</f>
        <v>0</v>
      </c>
      <c r="P91" s="16">
        <f>IFERROR(VLOOKUP($A91,'CONCENTRADO DE CLAVES'!$G$10:$AU$732,P$8,FALSE),"")</f>
        <v>5</v>
      </c>
      <c r="Q91" s="16">
        <f>IFERROR(VLOOKUP($A91,'CONCENTRADO DE CLAVES'!$G$10:$AU$732,Q$8,FALSE),"")</f>
        <v>1315</v>
      </c>
      <c r="R91" s="16">
        <f>IFERROR(VLOOKUP($A91,'CONCENTRADO DE CLAVES'!$G$10:$AU$732,R$8,FALSE),"")</f>
        <v>1</v>
      </c>
      <c r="S91" s="16">
        <f>IFERROR(VLOOKUP($A91,'CONCENTRADO DE CLAVES'!$G$10:$AU$732,S$8,FALSE),"")</f>
        <v>11</v>
      </c>
      <c r="T91" s="16">
        <f>IFERROR(VLOOKUP($A91,'CONCENTRADO DE CLAVES'!$G$10:$AU$732,T$8,FALSE),"")</f>
        <v>24</v>
      </c>
      <c r="U91" s="98" t="str">
        <f>IFERROR(VLOOKUP($A91,'CONCENTRADO DE CLAVES'!$G$10:$AU$732,U$8,FALSE),"")</f>
        <v>21121040110015225233E15001415300501315111024</v>
      </c>
      <c r="V91" s="31" t="str">
        <f>IFERROR(VLOOKUP($A91,'CONCENTRADO DE CLAVES'!$G$10:$AU$732,V$8,FALSE),"")</f>
        <v>COBAEJ</v>
      </c>
      <c r="W91" s="13">
        <f>IFERROR(VLOOKUP($A91,'CONCENTRADO DE CLAVES'!$G$10:$AU$732,W$8,FALSE),"")</f>
        <v>0</v>
      </c>
      <c r="X91" s="13">
        <f>IFERROR(VLOOKUP($A91,'CONCENTRADO DE CLAVES'!$G$10:$AU$732,X$8,FALSE),"")</f>
        <v>0</v>
      </c>
      <c r="Y91" s="13">
        <f>IFERROR(VLOOKUP($A91,'CONCENTRADO DE CLAVES'!$G$10:$AU$732,Y$8,FALSE),"")</f>
        <v>0</v>
      </c>
      <c r="Z91" s="37">
        <f>IFERROR(VLOOKUP($A91,'CONCENTRADO DE CLAVES'!$G$10:$AU$732,Z$8,FALSE),"")</f>
        <v>0</v>
      </c>
      <c r="AA91" s="13">
        <f>IFERROR(VLOOKUP($A91,'CONCENTRADO DE CLAVES'!$G$10:$AU$732,AA$8,FALSE),"")</f>
        <v>0</v>
      </c>
      <c r="AB91" s="13">
        <f>IFERROR(VLOOKUP($A91,'CONCENTRADO DE CLAVES'!$G$10:$AU$732,AB$8,FALSE),"")</f>
        <v>0</v>
      </c>
      <c r="AC91" s="13">
        <f>IFERROR(VLOOKUP($A91,'CONCENTRADO DE CLAVES'!$G$10:$AU$732,AC$8,FALSE),"")</f>
        <v>0</v>
      </c>
      <c r="AD91" s="37">
        <f>IFERROR(VLOOKUP($A91,'CONCENTRADO DE CLAVES'!$G$10:$AU$732,AD$8,FALSE),"")</f>
        <v>0</v>
      </c>
      <c r="AE91" s="13">
        <f>IFERROR(VLOOKUP($A91,'CONCENTRADO DE CLAVES'!$G$10:$AU$732,AE$8,FALSE),"")</f>
        <v>0</v>
      </c>
      <c r="AF91" s="13">
        <f>IFERROR(VLOOKUP($A91,'CONCENTRADO DE CLAVES'!$G$10:$AU$732,AF$8,FALSE),"")</f>
        <v>0</v>
      </c>
      <c r="AG91" s="13">
        <f>IFERROR(VLOOKUP($A91,'CONCENTRADO DE CLAVES'!$G$10:$AU$732,AG$8,FALSE),"")</f>
        <v>6474.94</v>
      </c>
      <c r="AH91" s="37">
        <f>IFERROR(VLOOKUP($A91,'CONCENTRADO DE CLAVES'!$G$10:$AU$732,AH$8,FALSE),"")</f>
        <v>6474.94</v>
      </c>
      <c r="AI91" s="13">
        <f>IFERROR(VLOOKUP($A91,'CONCENTRADO DE CLAVES'!$G$10:$AU$732,AI$8,FALSE),"")</f>
        <v>0</v>
      </c>
      <c r="AJ91" s="13">
        <f>IFERROR(VLOOKUP($A91,'CONCENTRADO DE CLAVES'!$G$10:$AU$732,AJ$8,FALSE),"")</f>
        <v>781.66</v>
      </c>
      <c r="AK91" s="13">
        <f>IFERROR(VLOOKUP($A91,'CONCENTRADO DE CLAVES'!$G$10:$AU$732,AK$8,FALSE),"")</f>
        <v>1055.8900000000001</v>
      </c>
      <c r="AL91" s="37">
        <f>IFERROR(VLOOKUP($A91,'CONCENTRADO DE CLAVES'!$G$10:$AU$732,AL$8,FALSE),"")</f>
        <v>1837.5500000000002</v>
      </c>
      <c r="AM91" s="69">
        <f>IFERROR(VLOOKUP($A91,'CONCENTRADO DE CLAVES'!$G$10:$AU$732,AM$8,FALSE),"")</f>
        <v>8312.49</v>
      </c>
    </row>
    <row r="92" spans="1:39" x14ac:dyDescent="0.25">
      <c r="A92" s="15">
        <v>83</v>
      </c>
      <c r="B92" s="16" t="str">
        <f>IFERROR(VLOOKUP($A92,'CONCENTRADO DE CLAVES'!$G$10:$AU$732,B$8,FALSE),"")</f>
        <v>21121</v>
      </c>
      <c r="C92" s="16">
        <f>IFERROR(VLOOKUP($A92,'CONCENTRADO DE CLAVES'!$G$10:$AU$732,C$8,FALSE),"")</f>
        <v>4</v>
      </c>
      <c r="D92" s="16">
        <f>IFERROR(VLOOKUP($A92,'CONCENTRADO DE CLAVES'!$G$10:$AU$732,D$8,FALSE),"")</f>
        <v>11</v>
      </c>
      <c r="E92" s="16">
        <f>IFERROR(VLOOKUP($A92,'CONCENTRADO DE CLAVES'!$G$10:$AU$732,E$8,FALSE),"")</f>
        <v>152</v>
      </c>
      <c r="F92" s="16">
        <f>IFERROR(VLOOKUP($A92,'CONCENTRADO DE CLAVES'!$G$10:$AU$732,F$8,FALSE),"")</f>
        <v>2</v>
      </c>
      <c r="G92" s="16">
        <f>IFERROR(VLOOKUP($A92,'CONCENTRADO DE CLAVES'!$G$10:$AU$732,G$8,FALSE),"")</f>
        <v>5</v>
      </c>
      <c r="H92" s="16">
        <f>IFERROR(VLOOKUP($A92,'CONCENTRADO DE CLAVES'!$G$10:$AU$732,H$8,FALSE),"")</f>
        <v>2</v>
      </c>
      <c r="I92" s="16">
        <f>IFERROR(VLOOKUP($A92,'CONCENTRADO DE CLAVES'!$G$10:$AU$732,I$8,FALSE),"")</f>
        <v>3</v>
      </c>
      <c r="J92" s="16">
        <f>IFERROR(VLOOKUP($A92,'CONCENTRADO DE CLAVES'!$G$10:$AU$732,J$8,FALSE),"")</f>
        <v>3</v>
      </c>
      <c r="K92" s="16" t="str">
        <f>IFERROR(VLOOKUP($A92,'CONCENTRADO DE CLAVES'!$G$10:$AU$732,K$8,FALSE),"")</f>
        <v>E</v>
      </c>
      <c r="L92" s="16">
        <f>IFERROR(VLOOKUP($A92,'CONCENTRADO DE CLAVES'!$G$10:$AU$732,L$8,FALSE),"")</f>
        <v>150</v>
      </c>
      <c r="M92" s="16">
        <f>IFERROR(VLOOKUP($A92,'CONCENTRADO DE CLAVES'!$G$10:$AU$732,M$8,FALSE),"")</f>
        <v>1</v>
      </c>
      <c r="N92" s="16">
        <f>IFERROR(VLOOKUP($A92,'CONCENTRADO DE CLAVES'!$G$10:$AU$732,N$8,FALSE),"")</f>
        <v>4153</v>
      </c>
      <c r="O92" s="16">
        <f>IFERROR(VLOOKUP($A92,'CONCENTRADO DE CLAVES'!$G$10:$AU$732,O$8,FALSE),"")</f>
        <v>0</v>
      </c>
      <c r="P92" s="16">
        <f>IFERROR(VLOOKUP($A92,'CONCENTRADO DE CLAVES'!$G$10:$AU$732,P$8,FALSE),"")</f>
        <v>5</v>
      </c>
      <c r="Q92" s="16">
        <f>IFERROR(VLOOKUP($A92,'CONCENTRADO DE CLAVES'!$G$10:$AU$732,Q$8,FALSE),"")</f>
        <v>1315</v>
      </c>
      <c r="R92" s="16">
        <f>IFERROR(VLOOKUP($A92,'CONCENTRADO DE CLAVES'!$G$10:$AU$732,R$8,FALSE),"")</f>
        <v>1</v>
      </c>
      <c r="S92" s="16">
        <f>IFERROR(VLOOKUP($A92,'CONCENTRADO DE CLAVES'!$G$10:$AU$732,S$8,FALSE),"")</f>
        <v>9</v>
      </c>
      <c r="T92" s="16">
        <f>IFERROR(VLOOKUP($A92,'CONCENTRADO DE CLAVES'!$G$10:$AU$732,T$8,FALSE),"")</f>
        <v>80</v>
      </c>
      <c r="U92" s="98" t="str">
        <f>IFERROR(VLOOKUP($A92,'CONCENTRADO DE CLAVES'!$G$10:$AU$732,U$8,FALSE),"")</f>
        <v>21121040110015225233E15001415300501315109080</v>
      </c>
      <c r="V92" s="31" t="str">
        <f>IFERROR(VLOOKUP($A92,'CONCENTRADO DE CLAVES'!$G$10:$AU$732,V$8,FALSE),"")</f>
        <v>COBAEJ</v>
      </c>
      <c r="W92" s="13">
        <f>IFERROR(VLOOKUP($A92,'CONCENTRADO DE CLAVES'!$G$10:$AU$732,W$8,FALSE),"")</f>
        <v>0</v>
      </c>
      <c r="X92" s="13">
        <f>IFERROR(VLOOKUP($A92,'CONCENTRADO DE CLAVES'!$G$10:$AU$732,X$8,FALSE),"")</f>
        <v>0</v>
      </c>
      <c r="Y92" s="13">
        <f>IFERROR(VLOOKUP($A92,'CONCENTRADO DE CLAVES'!$G$10:$AU$732,Y$8,FALSE),"")</f>
        <v>0</v>
      </c>
      <c r="Z92" s="37">
        <f>IFERROR(VLOOKUP($A92,'CONCENTRADO DE CLAVES'!$G$10:$AU$732,Z$8,FALSE),"")</f>
        <v>0</v>
      </c>
      <c r="AA92" s="13">
        <f>IFERROR(VLOOKUP($A92,'CONCENTRADO DE CLAVES'!$G$10:$AU$732,AA$8,FALSE),"")</f>
        <v>0</v>
      </c>
      <c r="AB92" s="13">
        <f>IFERROR(VLOOKUP($A92,'CONCENTRADO DE CLAVES'!$G$10:$AU$732,AB$8,FALSE),"")</f>
        <v>0</v>
      </c>
      <c r="AC92" s="13">
        <f>IFERROR(VLOOKUP($A92,'CONCENTRADO DE CLAVES'!$G$10:$AU$732,AC$8,FALSE),"")</f>
        <v>0</v>
      </c>
      <c r="AD92" s="37">
        <f>IFERROR(VLOOKUP($A92,'CONCENTRADO DE CLAVES'!$G$10:$AU$732,AD$8,FALSE),"")</f>
        <v>0</v>
      </c>
      <c r="AE92" s="13">
        <f>IFERROR(VLOOKUP($A92,'CONCENTRADO DE CLAVES'!$G$10:$AU$732,AE$8,FALSE),"")</f>
        <v>0</v>
      </c>
      <c r="AF92" s="13">
        <f>IFERROR(VLOOKUP($A92,'CONCENTRADO DE CLAVES'!$G$10:$AU$732,AF$8,FALSE),"")</f>
        <v>0</v>
      </c>
      <c r="AG92" s="13">
        <f>IFERROR(VLOOKUP($A92,'CONCENTRADO DE CLAVES'!$G$10:$AU$732,AG$8,FALSE),"")</f>
        <v>6474.94</v>
      </c>
      <c r="AH92" s="37">
        <f>IFERROR(VLOOKUP($A92,'CONCENTRADO DE CLAVES'!$G$10:$AU$732,AH$8,FALSE),"")</f>
        <v>6474.94</v>
      </c>
      <c r="AI92" s="13">
        <f>IFERROR(VLOOKUP($A92,'CONCENTRADO DE CLAVES'!$G$10:$AU$732,AI$8,FALSE),"")</f>
        <v>0</v>
      </c>
      <c r="AJ92" s="13">
        <f>IFERROR(VLOOKUP($A92,'CONCENTRADO DE CLAVES'!$G$10:$AU$732,AJ$8,FALSE),"")</f>
        <v>781.66</v>
      </c>
      <c r="AK92" s="13">
        <f>IFERROR(VLOOKUP($A92,'CONCENTRADO DE CLAVES'!$G$10:$AU$732,AK$8,FALSE),"")</f>
        <v>1055.8900000000001</v>
      </c>
      <c r="AL92" s="37">
        <f>IFERROR(VLOOKUP($A92,'CONCENTRADO DE CLAVES'!$G$10:$AU$732,AL$8,FALSE),"")</f>
        <v>1837.5500000000002</v>
      </c>
      <c r="AM92" s="69">
        <f>IFERROR(VLOOKUP($A92,'CONCENTRADO DE CLAVES'!$G$10:$AU$732,AM$8,FALSE),"")</f>
        <v>8312.49</v>
      </c>
    </row>
    <row r="93" spans="1:39" x14ac:dyDescent="0.25">
      <c r="A93" s="15">
        <v>84</v>
      </c>
      <c r="B93" s="16" t="str">
        <f>IFERROR(VLOOKUP($A93,'CONCENTRADO DE CLAVES'!$G$10:$AU$732,B$8,FALSE),"")</f>
        <v>21121</v>
      </c>
      <c r="C93" s="16">
        <f>IFERROR(VLOOKUP($A93,'CONCENTRADO DE CLAVES'!$G$10:$AU$732,C$8,FALSE),"")</f>
        <v>4</v>
      </c>
      <c r="D93" s="16">
        <f>IFERROR(VLOOKUP($A93,'CONCENTRADO DE CLAVES'!$G$10:$AU$732,D$8,FALSE),"")</f>
        <v>11</v>
      </c>
      <c r="E93" s="16">
        <f>IFERROR(VLOOKUP($A93,'CONCENTRADO DE CLAVES'!$G$10:$AU$732,E$8,FALSE),"")</f>
        <v>152</v>
      </c>
      <c r="F93" s="16">
        <f>IFERROR(VLOOKUP($A93,'CONCENTRADO DE CLAVES'!$G$10:$AU$732,F$8,FALSE),"")</f>
        <v>2</v>
      </c>
      <c r="G93" s="16">
        <f>IFERROR(VLOOKUP($A93,'CONCENTRADO DE CLAVES'!$G$10:$AU$732,G$8,FALSE),"")</f>
        <v>5</v>
      </c>
      <c r="H93" s="16">
        <f>IFERROR(VLOOKUP($A93,'CONCENTRADO DE CLAVES'!$G$10:$AU$732,H$8,FALSE),"")</f>
        <v>2</v>
      </c>
      <c r="I93" s="16">
        <f>IFERROR(VLOOKUP($A93,'CONCENTRADO DE CLAVES'!$G$10:$AU$732,I$8,FALSE),"")</f>
        <v>3</v>
      </c>
      <c r="J93" s="16">
        <f>IFERROR(VLOOKUP($A93,'CONCENTRADO DE CLAVES'!$G$10:$AU$732,J$8,FALSE),"")</f>
        <v>3</v>
      </c>
      <c r="K93" s="16" t="str">
        <f>IFERROR(VLOOKUP($A93,'CONCENTRADO DE CLAVES'!$G$10:$AU$732,K$8,FALSE),"")</f>
        <v>E</v>
      </c>
      <c r="L93" s="16">
        <f>IFERROR(VLOOKUP($A93,'CONCENTRADO DE CLAVES'!$G$10:$AU$732,L$8,FALSE),"")</f>
        <v>150</v>
      </c>
      <c r="M93" s="16">
        <f>IFERROR(VLOOKUP($A93,'CONCENTRADO DE CLAVES'!$G$10:$AU$732,M$8,FALSE),"")</f>
        <v>1</v>
      </c>
      <c r="N93" s="16">
        <f>IFERROR(VLOOKUP($A93,'CONCENTRADO DE CLAVES'!$G$10:$AU$732,N$8,FALSE),"")</f>
        <v>4153</v>
      </c>
      <c r="O93" s="16">
        <f>IFERROR(VLOOKUP($A93,'CONCENTRADO DE CLAVES'!$G$10:$AU$732,O$8,FALSE),"")</f>
        <v>0</v>
      </c>
      <c r="P93" s="16">
        <f>IFERROR(VLOOKUP($A93,'CONCENTRADO DE CLAVES'!$G$10:$AU$732,P$8,FALSE),"")</f>
        <v>5</v>
      </c>
      <c r="Q93" s="16">
        <f>IFERROR(VLOOKUP($A93,'CONCENTRADO DE CLAVES'!$G$10:$AU$732,Q$8,FALSE),"")</f>
        <v>1315</v>
      </c>
      <c r="R93" s="16">
        <f>IFERROR(VLOOKUP($A93,'CONCENTRADO DE CLAVES'!$G$10:$AU$732,R$8,FALSE),"")</f>
        <v>1</v>
      </c>
      <c r="S93" s="16">
        <f>IFERROR(VLOOKUP($A93,'CONCENTRADO DE CLAVES'!$G$10:$AU$732,S$8,FALSE),"")</f>
        <v>9</v>
      </c>
      <c r="T93" s="16">
        <f>IFERROR(VLOOKUP($A93,'CONCENTRADO DE CLAVES'!$G$10:$AU$732,T$8,FALSE),"")</f>
        <v>84</v>
      </c>
      <c r="U93" s="98" t="str">
        <f>IFERROR(VLOOKUP($A93,'CONCENTRADO DE CLAVES'!$G$10:$AU$732,U$8,FALSE),"")</f>
        <v>21121040110015225233E15001415300501315109084</v>
      </c>
      <c r="V93" s="31" t="str">
        <f>IFERROR(VLOOKUP($A93,'CONCENTRADO DE CLAVES'!$G$10:$AU$732,V$8,FALSE),"")</f>
        <v>COBAEJ</v>
      </c>
      <c r="W93" s="13">
        <f>IFERROR(VLOOKUP($A93,'CONCENTRADO DE CLAVES'!$G$10:$AU$732,W$8,FALSE),"")</f>
        <v>0</v>
      </c>
      <c r="X93" s="13">
        <f>IFERROR(VLOOKUP($A93,'CONCENTRADO DE CLAVES'!$G$10:$AU$732,X$8,FALSE),"")</f>
        <v>0</v>
      </c>
      <c r="Y93" s="13">
        <f>IFERROR(VLOOKUP($A93,'CONCENTRADO DE CLAVES'!$G$10:$AU$732,Y$8,FALSE),"")</f>
        <v>0</v>
      </c>
      <c r="Z93" s="37">
        <f>IFERROR(VLOOKUP($A93,'CONCENTRADO DE CLAVES'!$G$10:$AU$732,Z$8,FALSE),"")</f>
        <v>0</v>
      </c>
      <c r="AA93" s="13">
        <f>IFERROR(VLOOKUP($A93,'CONCENTRADO DE CLAVES'!$G$10:$AU$732,AA$8,FALSE),"")</f>
        <v>0</v>
      </c>
      <c r="AB93" s="13">
        <f>IFERROR(VLOOKUP($A93,'CONCENTRADO DE CLAVES'!$G$10:$AU$732,AB$8,FALSE),"")</f>
        <v>0</v>
      </c>
      <c r="AC93" s="13">
        <f>IFERROR(VLOOKUP($A93,'CONCENTRADO DE CLAVES'!$G$10:$AU$732,AC$8,FALSE),"")</f>
        <v>0</v>
      </c>
      <c r="AD93" s="37">
        <f>IFERROR(VLOOKUP($A93,'CONCENTRADO DE CLAVES'!$G$10:$AU$732,AD$8,FALSE),"")</f>
        <v>0</v>
      </c>
      <c r="AE93" s="13">
        <f>IFERROR(VLOOKUP($A93,'CONCENTRADO DE CLAVES'!$G$10:$AU$732,AE$8,FALSE),"")</f>
        <v>0</v>
      </c>
      <c r="AF93" s="13">
        <f>IFERROR(VLOOKUP($A93,'CONCENTRADO DE CLAVES'!$G$10:$AU$732,AF$8,FALSE),"")</f>
        <v>0</v>
      </c>
      <c r="AG93" s="13">
        <f>IFERROR(VLOOKUP($A93,'CONCENTRADO DE CLAVES'!$G$10:$AU$732,AG$8,FALSE),"")</f>
        <v>4089.44</v>
      </c>
      <c r="AH93" s="37">
        <f>IFERROR(VLOOKUP($A93,'CONCENTRADO DE CLAVES'!$G$10:$AU$732,AH$8,FALSE),"")</f>
        <v>4089.44</v>
      </c>
      <c r="AI93" s="13">
        <f>IFERROR(VLOOKUP($A93,'CONCENTRADO DE CLAVES'!$G$10:$AU$732,AI$8,FALSE),"")</f>
        <v>0</v>
      </c>
      <c r="AJ93" s="13">
        <f>IFERROR(VLOOKUP($A93,'CONCENTRADO DE CLAVES'!$G$10:$AU$732,AJ$8,FALSE),"")</f>
        <v>493.68</v>
      </c>
      <c r="AK93" s="13">
        <f>IFERROR(VLOOKUP($A93,'CONCENTRADO DE CLAVES'!$G$10:$AU$732,AK$8,FALSE),"")</f>
        <v>666.88</v>
      </c>
      <c r="AL93" s="37">
        <f>IFERROR(VLOOKUP($A93,'CONCENTRADO DE CLAVES'!$G$10:$AU$732,AL$8,FALSE),"")</f>
        <v>1160.56</v>
      </c>
      <c r="AM93" s="69">
        <f>IFERROR(VLOOKUP($A93,'CONCENTRADO DE CLAVES'!$G$10:$AU$732,AM$8,FALSE),"")</f>
        <v>5250</v>
      </c>
    </row>
    <row r="94" spans="1:39" x14ac:dyDescent="0.25">
      <c r="A94" s="15">
        <v>85</v>
      </c>
      <c r="B94" s="16" t="str">
        <f>IFERROR(VLOOKUP($A94,'CONCENTRADO DE CLAVES'!$G$10:$AU$732,B$8,FALSE),"")</f>
        <v>21121</v>
      </c>
      <c r="C94" s="16">
        <f>IFERROR(VLOOKUP($A94,'CONCENTRADO DE CLAVES'!$G$10:$AU$732,C$8,FALSE),"")</f>
        <v>4</v>
      </c>
      <c r="D94" s="16">
        <f>IFERROR(VLOOKUP($A94,'CONCENTRADO DE CLAVES'!$G$10:$AU$732,D$8,FALSE),"")</f>
        <v>11</v>
      </c>
      <c r="E94" s="16">
        <f>IFERROR(VLOOKUP($A94,'CONCENTRADO DE CLAVES'!$G$10:$AU$732,E$8,FALSE),"")</f>
        <v>152</v>
      </c>
      <c r="F94" s="16">
        <f>IFERROR(VLOOKUP($A94,'CONCENTRADO DE CLAVES'!$G$10:$AU$732,F$8,FALSE),"")</f>
        <v>2</v>
      </c>
      <c r="G94" s="16">
        <f>IFERROR(VLOOKUP($A94,'CONCENTRADO DE CLAVES'!$G$10:$AU$732,G$8,FALSE),"")</f>
        <v>5</v>
      </c>
      <c r="H94" s="16">
        <f>IFERROR(VLOOKUP($A94,'CONCENTRADO DE CLAVES'!$G$10:$AU$732,H$8,FALSE),"")</f>
        <v>2</v>
      </c>
      <c r="I94" s="16">
        <f>IFERROR(VLOOKUP($A94,'CONCENTRADO DE CLAVES'!$G$10:$AU$732,I$8,FALSE),"")</f>
        <v>3</v>
      </c>
      <c r="J94" s="16">
        <f>IFERROR(VLOOKUP($A94,'CONCENTRADO DE CLAVES'!$G$10:$AU$732,J$8,FALSE),"")</f>
        <v>3</v>
      </c>
      <c r="K94" s="16" t="str">
        <f>IFERROR(VLOOKUP($A94,'CONCENTRADO DE CLAVES'!$G$10:$AU$732,K$8,FALSE),"")</f>
        <v>E</v>
      </c>
      <c r="L94" s="16">
        <f>IFERROR(VLOOKUP($A94,'CONCENTRADO DE CLAVES'!$G$10:$AU$732,L$8,FALSE),"")</f>
        <v>150</v>
      </c>
      <c r="M94" s="16">
        <f>IFERROR(VLOOKUP($A94,'CONCENTRADO DE CLAVES'!$G$10:$AU$732,M$8,FALSE),"")</f>
        <v>1</v>
      </c>
      <c r="N94" s="16">
        <f>IFERROR(VLOOKUP($A94,'CONCENTRADO DE CLAVES'!$G$10:$AU$732,N$8,FALSE),"")</f>
        <v>4153</v>
      </c>
      <c r="O94" s="16">
        <f>IFERROR(VLOOKUP($A94,'CONCENTRADO DE CLAVES'!$G$10:$AU$732,O$8,FALSE),"")</f>
        <v>0</v>
      </c>
      <c r="P94" s="16">
        <f>IFERROR(VLOOKUP($A94,'CONCENTRADO DE CLAVES'!$G$10:$AU$732,P$8,FALSE),"")</f>
        <v>5</v>
      </c>
      <c r="Q94" s="16">
        <f>IFERROR(VLOOKUP($A94,'CONCENTRADO DE CLAVES'!$G$10:$AU$732,Q$8,FALSE),"")</f>
        <v>1315</v>
      </c>
      <c r="R94" s="16">
        <f>IFERROR(VLOOKUP($A94,'CONCENTRADO DE CLAVES'!$G$10:$AU$732,R$8,FALSE),"")</f>
        <v>1</v>
      </c>
      <c r="S94" s="16">
        <f>IFERROR(VLOOKUP($A94,'CONCENTRADO DE CLAVES'!$G$10:$AU$732,S$8,FALSE),"")</f>
        <v>9</v>
      </c>
      <c r="T94" s="16">
        <f>IFERROR(VLOOKUP($A94,'CONCENTRADO DE CLAVES'!$G$10:$AU$732,T$8,FALSE),"")</f>
        <v>67</v>
      </c>
      <c r="U94" s="98" t="str">
        <f>IFERROR(VLOOKUP($A94,'CONCENTRADO DE CLAVES'!$G$10:$AU$732,U$8,FALSE),"")</f>
        <v>21121040110015225233E15001415300501315109067</v>
      </c>
      <c r="V94" s="31" t="str">
        <f>IFERROR(VLOOKUP($A94,'CONCENTRADO DE CLAVES'!$G$10:$AU$732,V$8,FALSE),"")</f>
        <v>COBAEJ</v>
      </c>
      <c r="W94" s="13">
        <f>IFERROR(VLOOKUP($A94,'CONCENTRADO DE CLAVES'!$G$10:$AU$732,W$8,FALSE),"")</f>
        <v>0</v>
      </c>
      <c r="X94" s="13">
        <f>IFERROR(VLOOKUP($A94,'CONCENTRADO DE CLAVES'!$G$10:$AU$732,X$8,FALSE),"")</f>
        <v>0</v>
      </c>
      <c r="Y94" s="13">
        <f>IFERROR(VLOOKUP($A94,'CONCENTRADO DE CLAVES'!$G$10:$AU$732,Y$8,FALSE),"")</f>
        <v>0</v>
      </c>
      <c r="Z94" s="37">
        <f>IFERROR(VLOOKUP($A94,'CONCENTRADO DE CLAVES'!$G$10:$AU$732,Z$8,FALSE),"")</f>
        <v>0</v>
      </c>
      <c r="AA94" s="13">
        <f>IFERROR(VLOOKUP($A94,'CONCENTRADO DE CLAVES'!$G$10:$AU$732,AA$8,FALSE),"")</f>
        <v>0</v>
      </c>
      <c r="AB94" s="13">
        <f>IFERROR(VLOOKUP($A94,'CONCENTRADO DE CLAVES'!$G$10:$AU$732,AB$8,FALSE),"")</f>
        <v>0</v>
      </c>
      <c r="AC94" s="13">
        <f>IFERROR(VLOOKUP($A94,'CONCENTRADO DE CLAVES'!$G$10:$AU$732,AC$8,FALSE),"")</f>
        <v>0</v>
      </c>
      <c r="AD94" s="37">
        <f>IFERROR(VLOOKUP($A94,'CONCENTRADO DE CLAVES'!$G$10:$AU$732,AD$8,FALSE),"")</f>
        <v>0</v>
      </c>
      <c r="AE94" s="13">
        <f>IFERROR(VLOOKUP($A94,'CONCENTRADO DE CLAVES'!$G$10:$AU$732,AE$8,FALSE),"")</f>
        <v>0</v>
      </c>
      <c r="AF94" s="13">
        <f>IFERROR(VLOOKUP($A94,'CONCENTRADO DE CLAVES'!$G$10:$AU$732,AF$8,FALSE),"")</f>
        <v>0</v>
      </c>
      <c r="AG94" s="13">
        <f>IFERROR(VLOOKUP($A94,'CONCENTRADO DE CLAVES'!$G$10:$AU$732,AG$8,FALSE),"")</f>
        <v>6474.94</v>
      </c>
      <c r="AH94" s="37">
        <f>IFERROR(VLOOKUP($A94,'CONCENTRADO DE CLAVES'!$G$10:$AU$732,AH$8,FALSE),"")</f>
        <v>6474.94</v>
      </c>
      <c r="AI94" s="13">
        <f>IFERROR(VLOOKUP($A94,'CONCENTRADO DE CLAVES'!$G$10:$AU$732,AI$8,FALSE),"")</f>
        <v>0</v>
      </c>
      <c r="AJ94" s="13">
        <f>IFERROR(VLOOKUP($A94,'CONCENTRADO DE CLAVES'!$G$10:$AU$732,AJ$8,FALSE),"")</f>
        <v>781.66</v>
      </c>
      <c r="AK94" s="13">
        <f>IFERROR(VLOOKUP($A94,'CONCENTRADO DE CLAVES'!$G$10:$AU$732,AK$8,FALSE),"")</f>
        <v>1055.8900000000001</v>
      </c>
      <c r="AL94" s="37">
        <f>IFERROR(VLOOKUP($A94,'CONCENTRADO DE CLAVES'!$G$10:$AU$732,AL$8,FALSE),"")</f>
        <v>1837.5500000000002</v>
      </c>
      <c r="AM94" s="69">
        <f>IFERROR(VLOOKUP($A94,'CONCENTRADO DE CLAVES'!$G$10:$AU$732,AM$8,FALSE),"")</f>
        <v>8312.49</v>
      </c>
    </row>
    <row r="95" spans="1:39" x14ac:dyDescent="0.25">
      <c r="A95" s="15">
        <v>86</v>
      </c>
      <c r="B95" s="16" t="str">
        <f>IFERROR(VLOOKUP($A95,'CONCENTRADO DE CLAVES'!$G$10:$AU$732,B$8,FALSE),"")</f>
        <v>21121</v>
      </c>
      <c r="C95" s="16">
        <f>IFERROR(VLOOKUP($A95,'CONCENTRADO DE CLAVES'!$G$10:$AU$732,C$8,FALSE),"")</f>
        <v>4</v>
      </c>
      <c r="D95" s="16">
        <f>IFERROR(VLOOKUP($A95,'CONCENTRADO DE CLAVES'!$G$10:$AU$732,D$8,FALSE),"")</f>
        <v>11</v>
      </c>
      <c r="E95" s="16">
        <f>IFERROR(VLOOKUP($A95,'CONCENTRADO DE CLAVES'!$G$10:$AU$732,E$8,FALSE),"")</f>
        <v>152</v>
      </c>
      <c r="F95" s="16">
        <f>IFERROR(VLOOKUP($A95,'CONCENTRADO DE CLAVES'!$G$10:$AU$732,F$8,FALSE),"")</f>
        <v>2</v>
      </c>
      <c r="G95" s="16">
        <f>IFERROR(VLOOKUP($A95,'CONCENTRADO DE CLAVES'!$G$10:$AU$732,G$8,FALSE),"")</f>
        <v>5</v>
      </c>
      <c r="H95" s="16">
        <f>IFERROR(VLOOKUP($A95,'CONCENTRADO DE CLAVES'!$G$10:$AU$732,H$8,FALSE),"")</f>
        <v>2</v>
      </c>
      <c r="I95" s="16">
        <f>IFERROR(VLOOKUP($A95,'CONCENTRADO DE CLAVES'!$G$10:$AU$732,I$8,FALSE),"")</f>
        <v>3</v>
      </c>
      <c r="J95" s="16">
        <f>IFERROR(VLOOKUP($A95,'CONCENTRADO DE CLAVES'!$G$10:$AU$732,J$8,FALSE),"")</f>
        <v>3</v>
      </c>
      <c r="K95" s="16" t="str">
        <f>IFERROR(VLOOKUP($A95,'CONCENTRADO DE CLAVES'!$G$10:$AU$732,K$8,FALSE),"")</f>
        <v>E</v>
      </c>
      <c r="L95" s="16">
        <f>IFERROR(VLOOKUP($A95,'CONCENTRADO DE CLAVES'!$G$10:$AU$732,L$8,FALSE),"")</f>
        <v>150</v>
      </c>
      <c r="M95" s="16">
        <f>IFERROR(VLOOKUP($A95,'CONCENTRADO DE CLAVES'!$G$10:$AU$732,M$8,FALSE),"")</f>
        <v>1</v>
      </c>
      <c r="N95" s="16">
        <f>IFERROR(VLOOKUP($A95,'CONCENTRADO DE CLAVES'!$G$10:$AU$732,N$8,FALSE),"")</f>
        <v>4153</v>
      </c>
      <c r="O95" s="16">
        <f>IFERROR(VLOOKUP($A95,'CONCENTRADO DE CLAVES'!$G$10:$AU$732,O$8,FALSE),"")</f>
        <v>0</v>
      </c>
      <c r="P95" s="16">
        <f>IFERROR(VLOOKUP($A95,'CONCENTRADO DE CLAVES'!$G$10:$AU$732,P$8,FALSE),"")</f>
        <v>5</v>
      </c>
      <c r="Q95" s="16">
        <f>IFERROR(VLOOKUP($A95,'CONCENTRADO DE CLAVES'!$G$10:$AU$732,Q$8,FALSE),"")</f>
        <v>76214</v>
      </c>
      <c r="R95" s="16">
        <f>IFERROR(VLOOKUP($A95,'CONCENTRADO DE CLAVES'!$G$10:$AU$732,R$8,FALSE),"")</f>
        <v>1</v>
      </c>
      <c r="S95" s="16">
        <f>IFERROR(VLOOKUP($A95,'CONCENTRADO DE CLAVES'!$G$10:$AU$732,S$8,FALSE),"")</f>
        <v>12</v>
      </c>
      <c r="T95" s="16">
        <f>IFERROR(VLOOKUP($A95,'CONCENTRADO DE CLAVES'!$G$10:$AU$732,T$8,FALSE),"")</f>
        <v>44</v>
      </c>
      <c r="U95" s="98" t="str">
        <f>IFERROR(VLOOKUP($A95,'CONCENTRADO DE CLAVES'!$G$10:$AU$732,U$8,FALSE),"")</f>
        <v>21121040110015225233E15001415300576214112044</v>
      </c>
      <c r="V95" s="31" t="str">
        <f>IFERROR(VLOOKUP($A95,'CONCENTRADO DE CLAVES'!$G$10:$AU$732,V$8,FALSE),"")</f>
        <v>COBAEJ</v>
      </c>
      <c r="W95" s="13">
        <f>IFERROR(VLOOKUP($A95,'CONCENTRADO DE CLAVES'!$G$10:$AU$732,W$8,FALSE),"")</f>
        <v>0</v>
      </c>
      <c r="X95" s="13">
        <f>IFERROR(VLOOKUP($A95,'CONCENTRADO DE CLAVES'!$G$10:$AU$732,X$8,FALSE),"")</f>
        <v>0</v>
      </c>
      <c r="Y95" s="13">
        <f>IFERROR(VLOOKUP($A95,'CONCENTRADO DE CLAVES'!$G$10:$AU$732,Y$8,FALSE),"")</f>
        <v>0</v>
      </c>
      <c r="Z95" s="37">
        <f>IFERROR(VLOOKUP($A95,'CONCENTRADO DE CLAVES'!$G$10:$AU$732,Z$8,FALSE),"")</f>
        <v>0</v>
      </c>
      <c r="AA95" s="13">
        <f>IFERROR(VLOOKUP($A95,'CONCENTRADO DE CLAVES'!$G$10:$AU$732,AA$8,FALSE),"")</f>
        <v>0</v>
      </c>
      <c r="AB95" s="13">
        <f>IFERROR(VLOOKUP($A95,'CONCENTRADO DE CLAVES'!$G$10:$AU$732,AB$8,FALSE),"")</f>
        <v>0</v>
      </c>
      <c r="AC95" s="13">
        <f>IFERROR(VLOOKUP($A95,'CONCENTRADO DE CLAVES'!$G$10:$AU$732,AC$8,FALSE),"")</f>
        <v>0</v>
      </c>
      <c r="AD95" s="37">
        <f>IFERROR(VLOOKUP($A95,'CONCENTRADO DE CLAVES'!$G$10:$AU$732,AD$8,FALSE),"")</f>
        <v>0</v>
      </c>
      <c r="AE95" s="13">
        <f>IFERROR(VLOOKUP($A95,'CONCENTRADO DE CLAVES'!$G$10:$AU$732,AE$8,FALSE),"")</f>
        <v>5000</v>
      </c>
      <c r="AF95" s="13">
        <f>IFERROR(VLOOKUP($A95,'CONCENTRADO DE CLAVES'!$G$10:$AU$732,AF$8,FALSE),"")</f>
        <v>0</v>
      </c>
      <c r="AG95" s="13">
        <f>IFERROR(VLOOKUP($A95,'CONCENTRADO DE CLAVES'!$G$10:$AU$732,AG$8,FALSE),"")</f>
        <v>0</v>
      </c>
      <c r="AH95" s="37">
        <f>IFERROR(VLOOKUP($A95,'CONCENTRADO DE CLAVES'!$G$10:$AU$732,AH$8,FALSE),"")</f>
        <v>5000</v>
      </c>
      <c r="AI95" s="13">
        <f>IFERROR(VLOOKUP($A95,'CONCENTRADO DE CLAVES'!$G$10:$AU$732,AI$8,FALSE),"")</f>
        <v>0</v>
      </c>
      <c r="AJ95" s="13">
        <f>IFERROR(VLOOKUP($A95,'CONCENTRADO DE CLAVES'!$G$10:$AU$732,AJ$8,FALSE),"")</f>
        <v>0</v>
      </c>
      <c r="AK95" s="13">
        <f>IFERROR(VLOOKUP($A95,'CONCENTRADO DE CLAVES'!$G$10:$AU$732,AK$8,FALSE),"")</f>
        <v>0</v>
      </c>
      <c r="AL95" s="37">
        <f>IFERROR(VLOOKUP($A95,'CONCENTRADO DE CLAVES'!$G$10:$AU$732,AL$8,FALSE),"")</f>
        <v>0</v>
      </c>
      <c r="AM95" s="69">
        <f>IFERROR(VLOOKUP($A95,'CONCENTRADO DE CLAVES'!$G$10:$AU$732,AM$8,FALSE),"")</f>
        <v>5000</v>
      </c>
    </row>
    <row r="96" spans="1:39" x14ac:dyDescent="0.25">
      <c r="A96" s="15">
        <v>87</v>
      </c>
      <c r="B96" s="16" t="str">
        <f>IFERROR(VLOOKUP($A96,'CONCENTRADO DE CLAVES'!$G$10:$AU$732,B$8,FALSE),"")</f>
        <v>21121</v>
      </c>
      <c r="C96" s="16">
        <f>IFERROR(VLOOKUP($A96,'CONCENTRADO DE CLAVES'!$G$10:$AU$732,C$8,FALSE),"")</f>
        <v>4</v>
      </c>
      <c r="D96" s="16">
        <f>IFERROR(VLOOKUP($A96,'CONCENTRADO DE CLAVES'!$G$10:$AU$732,D$8,FALSE),"")</f>
        <v>11</v>
      </c>
      <c r="E96" s="16">
        <f>IFERROR(VLOOKUP($A96,'CONCENTRADO DE CLAVES'!$G$10:$AU$732,E$8,FALSE),"")</f>
        <v>152</v>
      </c>
      <c r="F96" s="16">
        <f>IFERROR(VLOOKUP($A96,'CONCENTRADO DE CLAVES'!$G$10:$AU$732,F$8,FALSE),"")</f>
        <v>2</v>
      </c>
      <c r="G96" s="16">
        <f>IFERROR(VLOOKUP($A96,'CONCENTRADO DE CLAVES'!$G$10:$AU$732,G$8,FALSE),"")</f>
        <v>5</v>
      </c>
      <c r="H96" s="16">
        <f>IFERROR(VLOOKUP($A96,'CONCENTRADO DE CLAVES'!$G$10:$AU$732,H$8,FALSE),"")</f>
        <v>2</v>
      </c>
      <c r="I96" s="16">
        <f>IFERROR(VLOOKUP($A96,'CONCENTRADO DE CLAVES'!$G$10:$AU$732,I$8,FALSE),"")</f>
        <v>3</v>
      </c>
      <c r="J96" s="16">
        <f>IFERROR(VLOOKUP($A96,'CONCENTRADO DE CLAVES'!$G$10:$AU$732,J$8,FALSE),"")</f>
        <v>3</v>
      </c>
      <c r="K96" s="16" t="str">
        <f>IFERROR(VLOOKUP($A96,'CONCENTRADO DE CLAVES'!$G$10:$AU$732,K$8,FALSE),"")</f>
        <v>E</v>
      </c>
      <c r="L96" s="16">
        <f>IFERROR(VLOOKUP($A96,'CONCENTRADO DE CLAVES'!$G$10:$AU$732,L$8,FALSE),"")</f>
        <v>150</v>
      </c>
      <c r="M96" s="16">
        <f>IFERROR(VLOOKUP($A96,'CONCENTRADO DE CLAVES'!$G$10:$AU$732,M$8,FALSE),"")</f>
        <v>1</v>
      </c>
      <c r="N96" s="16">
        <f>IFERROR(VLOOKUP($A96,'CONCENTRADO DE CLAVES'!$G$10:$AU$732,N$8,FALSE),"")</f>
        <v>4153</v>
      </c>
      <c r="O96" s="16">
        <f>IFERROR(VLOOKUP($A96,'CONCENTRADO DE CLAVES'!$G$10:$AU$732,O$8,FALSE),"")</f>
        <v>0</v>
      </c>
      <c r="P96" s="16">
        <f>IFERROR(VLOOKUP($A96,'CONCENTRADO DE CLAVES'!$G$10:$AU$732,P$8,FALSE),"")</f>
        <v>5</v>
      </c>
      <c r="Q96" s="16">
        <f>IFERROR(VLOOKUP($A96,'CONCENTRADO DE CLAVES'!$G$10:$AU$732,Q$8,FALSE),"")</f>
        <v>76214</v>
      </c>
      <c r="R96" s="16">
        <f>IFERROR(VLOOKUP($A96,'CONCENTRADO DE CLAVES'!$G$10:$AU$732,R$8,FALSE),"")</f>
        <v>1</v>
      </c>
      <c r="S96" s="16">
        <f>IFERROR(VLOOKUP($A96,'CONCENTRADO DE CLAVES'!$G$10:$AU$732,S$8,FALSE),"")</f>
        <v>12</v>
      </c>
      <c r="T96" s="16">
        <f>IFERROR(VLOOKUP($A96,'CONCENTRADO DE CLAVES'!$G$10:$AU$732,T$8,FALSE),"")</f>
        <v>45</v>
      </c>
      <c r="U96" s="98" t="str">
        <f>IFERROR(VLOOKUP($A96,'CONCENTRADO DE CLAVES'!$G$10:$AU$732,U$8,FALSE),"")</f>
        <v>21121040110015225233E15001415300576214112045</v>
      </c>
      <c r="V96" s="31" t="str">
        <f>IFERROR(VLOOKUP($A96,'CONCENTRADO DE CLAVES'!$G$10:$AU$732,V$8,FALSE),"")</f>
        <v>COBAEJ</v>
      </c>
      <c r="W96" s="13">
        <f>IFERROR(VLOOKUP($A96,'CONCENTRADO DE CLAVES'!$G$10:$AU$732,W$8,FALSE),"")</f>
        <v>0</v>
      </c>
      <c r="X96" s="13">
        <f>IFERROR(VLOOKUP($A96,'CONCENTRADO DE CLAVES'!$G$10:$AU$732,X$8,FALSE),"")</f>
        <v>0</v>
      </c>
      <c r="Y96" s="13">
        <f>IFERROR(VLOOKUP($A96,'CONCENTRADO DE CLAVES'!$G$10:$AU$732,Y$8,FALSE),"")</f>
        <v>0</v>
      </c>
      <c r="Z96" s="37">
        <f>IFERROR(VLOOKUP($A96,'CONCENTRADO DE CLAVES'!$G$10:$AU$732,Z$8,FALSE),"")</f>
        <v>0</v>
      </c>
      <c r="AA96" s="13">
        <f>IFERROR(VLOOKUP($A96,'CONCENTRADO DE CLAVES'!$G$10:$AU$732,AA$8,FALSE),"")</f>
        <v>0</v>
      </c>
      <c r="AB96" s="13">
        <f>IFERROR(VLOOKUP($A96,'CONCENTRADO DE CLAVES'!$G$10:$AU$732,AB$8,FALSE),"")</f>
        <v>0</v>
      </c>
      <c r="AC96" s="13">
        <f>IFERROR(VLOOKUP($A96,'CONCENTRADO DE CLAVES'!$G$10:$AU$732,AC$8,FALSE),"")</f>
        <v>0</v>
      </c>
      <c r="AD96" s="37">
        <f>IFERROR(VLOOKUP($A96,'CONCENTRADO DE CLAVES'!$G$10:$AU$732,AD$8,FALSE),"")</f>
        <v>0</v>
      </c>
      <c r="AE96" s="13">
        <f>IFERROR(VLOOKUP($A96,'CONCENTRADO DE CLAVES'!$G$10:$AU$732,AE$8,FALSE),"")</f>
        <v>5000</v>
      </c>
      <c r="AF96" s="13">
        <f>IFERROR(VLOOKUP($A96,'CONCENTRADO DE CLAVES'!$G$10:$AU$732,AF$8,FALSE),"")</f>
        <v>0</v>
      </c>
      <c r="AG96" s="13">
        <f>IFERROR(VLOOKUP($A96,'CONCENTRADO DE CLAVES'!$G$10:$AU$732,AG$8,FALSE),"")</f>
        <v>0</v>
      </c>
      <c r="AH96" s="37">
        <f>IFERROR(VLOOKUP($A96,'CONCENTRADO DE CLAVES'!$G$10:$AU$732,AH$8,FALSE),"")</f>
        <v>5000</v>
      </c>
      <c r="AI96" s="13">
        <f>IFERROR(VLOOKUP($A96,'CONCENTRADO DE CLAVES'!$G$10:$AU$732,AI$8,FALSE),"")</f>
        <v>0</v>
      </c>
      <c r="AJ96" s="13">
        <f>IFERROR(VLOOKUP($A96,'CONCENTRADO DE CLAVES'!$G$10:$AU$732,AJ$8,FALSE),"")</f>
        <v>0</v>
      </c>
      <c r="AK96" s="13">
        <f>IFERROR(VLOOKUP($A96,'CONCENTRADO DE CLAVES'!$G$10:$AU$732,AK$8,FALSE),"")</f>
        <v>0</v>
      </c>
      <c r="AL96" s="37">
        <f>IFERROR(VLOOKUP($A96,'CONCENTRADO DE CLAVES'!$G$10:$AU$732,AL$8,FALSE),"")</f>
        <v>0</v>
      </c>
      <c r="AM96" s="69">
        <f>IFERROR(VLOOKUP($A96,'CONCENTRADO DE CLAVES'!$G$10:$AU$732,AM$8,FALSE),"")</f>
        <v>5000</v>
      </c>
    </row>
    <row r="97" spans="1:39" x14ac:dyDescent="0.25">
      <c r="A97" s="15">
        <v>88</v>
      </c>
      <c r="B97" s="16" t="str">
        <f>IFERROR(VLOOKUP($A97,'CONCENTRADO DE CLAVES'!$G$10:$AU$732,B$8,FALSE),"")</f>
        <v>21121</v>
      </c>
      <c r="C97" s="16">
        <f>IFERROR(VLOOKUP($A97,'CONCENTRADO DE CLAVES'!$G$10:$AU$732,C$8,FALSE),"")</f>
        <v>4</v>
      </c>
      <c r="D97" s="16">
        <f>IFERROR(VLOOKUP($A97,'CONCENTRADO DE CLAVES'!$G$10:$AU$732,D$8,FALSE),"")</f>
        <v>11</v>
      </c>
      <c r="E97" s="16">
        <f>IFERROR(VLOOKUP($A97,'CONCENTRADO DE CLAVES'!$G$10:$AU$732,E$8,FALSE),"")</f>
        <v>152</v>
      </c>
      <c r="F97" s="16">
        <f>IFERROR(VLOOKUP($A97,'CONCENTRADO DE CLAVES'!$G$10:$AU$732,F$8,FALSE),"")</f>
        <v>2</v>
      </c>
      <c r="G97" s="16">
        <f>IFERROR(VLOOKUP($A97,'CONCENTRADO DE CLAVES'!$G$10:$AU$732,G$8,FALSE),"")</f>
        <v>5</v>
      </c>
      <c r="H97" s="16">
        <f>IFERROR(VLOOKUP($A97,'CONCENTRADO DE CLAVES'!$G$10:$AU$732,H$8,FALSE),"")</f>
        <v>2</v>
      </c>
      <c r="I97" s="16">
        <f>IFERROR(VLOOKUP($A97,'CONCENTRADO DE CLAVES'!$G$10:$AU$732,I$8,FALSE),"")</f>
        <v>3</v>
      </c>
      <c r="J97" s="16">
        <f>IFERROR(VLOOKUP($A97,'CONCENTRADO DE CLAVES'!$G$10:$AU$732,J$8,FALSE),"")</f>
        <v>3</v>
      </c>
      <c r="K97" s="16" t="str">
        <f>IFERROR(VLOOKUP($A97,'CONCENTRADO DE CLAVES'!$G$10:$AU$732,K$8,FALSE),"")</f>
        <v>E</v>
      </c>
      <c r="L97" s="16">
        <f>IFERROR(VLOOKUP($A97,'CONCENTRADO DE CLAVES'!$G$10:$AU$732,L$8,FALSE),"")</f>
        <v>150</v>
      </c>
      <c r="M97" s="16">
        <f>IFERROR(VLOOKUP($A97,'CONCENTRADO DE CLAVES'!$G$10:$AU$732,M$8,FALSE),"")</f>
        <v>1</v>
      </c>
      <c r="N97" s="16">
        <f>IFERROR(VLOOKUP($A97,'CONCENTRADO DE CLAVES'!$G$10:$AU$732,N$8,FALSE),"")</f>
        <v>4153</v>
      </c>
      <c r="O97" s="16">
        <f>IFERROR(VLOOKUP($A97,'CONCENTRADO DE CLAVES'!$G$10:$AU$732,O$8,FALSE),"")</f>
        <v>0</v>
      </c>
      <c r="P97" s="16">
        <f>IFERROR(VLOOKUP($A97,'CONCENTRADO DE CLAVES'!$G$10:$AU$732,P$8,FALSE),"")</f>
        <v>5</v>
      </c>
      <c r="Q97" s="16">
        <f>IFERROR(VLOOKUP($A97,'CONCENTRADO DE CLAVES'!$G$10:$AU$732,Q$8,FALSE),"")</f>
        <v>76214</v>
      </c>
      <c r="R97" s="16">
        <f>IFERROR(VLOOKUP($A97,'CONCENTRADO DE CLAVES'!$G$10:$AU$732,R$8,FALSE),"")</f>
        <v>1</v>
      </c>
      <c r="S97" s="16">
        <f>IFERROR(VLOOKUP($A97,'CONCENTRADO DE CLAVES'!$G$10:$AU$732,S$8,FALSE),"")</f>
        <v>12</v>
      </c>
      <c r="T97" s="16">
        <f>IFERROR(VLOOKUP($A97,'CONCENTRADO DE CLAVES'!$G$10:$AU$732,T$8,FALSE),"")</f>
        <v>29</v>
      </c>
      <c r="U97" s="98" t="str">
        <f>IFERROR(VLOOKUP($A97,'CONCENTRADO DE CLAVES'!$G$10:$AU$732,U$8,FALSE),"")</f>
        <v>21121040110015225233E15001415300576214112029</v>
      </c>
      <c r="V97" s="31" t="str">
        <f>IFERROR(VLOOKUP($A97,'CONCENTRADO DE CLAVES'!$G$10:$AU$732,V$8,FALSE),"")</f>
        <v>COBAEJ</v>
      </c>
      <c r="W97" s="13">
        <f>IFERROR(VLOOKUP($A97,'CONCENTRADO DE CLAVES'!$G$10:$AU$732,W$8,FALSE),"")</f>
        <v>0</v>
      </c>
      <c r="X97" s="13">
        <f>IFERROR(VLOOKUP($A97,'CONCENTRADO DE CLAVES'!$G$10:$AU$732,X$8,FALSE),"")</f>
        <v>0</v>
      </c>
      <c r="Y97" s="13">
        <f>IFERROR(VLOOKUP($A97,'CONCENTRADO DE CLAVES'!$G$10:$AU$732,Y$8,FALSE),"")</f>
        <v>0</v>
      </c>
      <c r="Z97" s="37">
        <f>IFERROR(VLOOKUP($A97,'CONCENTRADO DE CLAVES'!$G$10:$AU$732,Z$8,FALSE),"")</f>
        <v>0</v>
      </c>
      <c r="AA97" s="13">
        <f>IFERROR(VLOOKUP($A97,'CONCENTRADO DE CLAVES'!$G$10:$AU$732,AA$8,FALSE),"")</f>
        <v>0</v>
      </c>
      <c r="AB97" s="13">
        <f>IFERROR(VLOOKUP($A97,'CONCENTRADO DE CLAVES'!$G$10:$AU$732,AB$8,FALSE),"")</f>
        <v>0</v>
      </c>
      <c r="AC97" s="13">
        <f>IFERROR(VLOOKUP($A97,'CONCENTRADO DE CLAVES'!$G$10:$AU$732,AC$8,FALSE),"")</f>
        <v>0</v>
      </c>
      <c r="AD97" s="37">
        <f>IFERROR(VLOOKUP($A97,'CONCENTRADO DE CLAVES'!$G$10:$AU$732,AD$8,FALSE),"")</f>
        <v>0</v>
      </c>
      <c r="AE97" s="13">
        <f>IFERROR(VLOOKUP($A97,'CONCENTRADO DE CLAVES'!$G$10:$AU$732,AE$8,FALSE),"")</f>
        <v>2500</v>
      </c>
      <c r="AF97" s="13">
        <f>IFERROR(VLOOKUP($A97,'CONCENTRADO DE CLAVES'!$G$10:$AU$732,AF$8,FALSE),"")</f>
        <v>0</v>
      </c>
      <c r="AG97" s="13">
        <f>IFERROR(VLOOKUP($A97,'CONCENTRADO DE CLAVES'!$G$10:$AU$732,AG$8,FALSE),"")</f>
        <v>0</v>
      </c>
      <c r="AH97" s="37">
        <f>IFERROR(VLOOKUP($A97,'CONCENTRADO DE CLAVES'!$G$10:$AU$732,AH$8,FALSE),"")</f>
        <v>2500</v>
      </c>
      <c r="AI97" s="13">
        <f>IFERROR(VLOOKUP($A97,'CONCENTRADO DE CLAVES'!$G$10:$AU$732,AI$8,FALSE),"")</f>
        <v>0</v>
      </c>
      <c r="AJ97" s="13">
        <f>IFERROR(VLOOKUP($A97,'CONCENTRADO DE CLAVES'!$G$10:$AU$732,AJ$8,FALSE),"")</f>
        <v>0</v>
      </c>
      <c r="AK97" s="13">
        <f>IFERROR(VLOOKUP($A97,'CONCENTRADO DE CLAVES'!$G$10:$AU$732,AK$8,FALSE),"")</f>
        <v>0</v>
      </c>
      <c r="AL97" s="37">
        <f>IFERROR(VLOOKUP($A97,'CONCENTRADO DE CLAVES'!$G$10:$AU$732,AL$8,FALSE),"")</f>
        <v>0</v>
      </c>
      <c r="AM97" s="69">
        <f>IFERROR(VLOOKUP($A97,'CONCENTRADO DE CLAVES'!$G$10:$AU$732,AM$8,FALSE),"")</f>
        <v>2500</v>
      </c>
    </row>
    <row r="98" spans="1:39" x14ac:dyDescent="0.25">
      <c r="A98" s="15">
        <v>89</v>
      </c>
      <c r="B98" s="16" t="str">
        <f>IFERROR(VLOOKUP($A98,'CONCENTRADO DE CLAVES'!$G$10:$AU$732,B$8,FALSE),"")</f>
        <v>21121</v>
      </c>
      <c r="C98" s="16">
        <f>IFERROR(VLOOKUP($A98,'CONCENTRADO DE CLAVES'!$G$10:$AU$732,C$8,FALSE),"")</f>
        <v>4</v>
      </c>
      <c r="D98" s="16">
        <f>IFERROR(VLOOKUP($A98,'CONCENTRADO DE CLAVES'!$G$10:$AU$732,D$8,FALSE),"")</f>
        <v>11</v>
      </c>
      <c r="E98" s="16">
        <f>IFERROR(VLOOKUP($A98,'CONCENTRADO DE CLAVES'!$G$10:$AU$732,E$8,FALSE),"")</f>
        <v>152</v>
      </c>
      <c r="F98" s="16">
        <f>IFERROR(VLOOKUP($A98,'CONCENTRADO DE CLAVES'!$G$10:$AU$732,F$8,FALSE),"")</f>
        <v>2</v>
      </c>
      <c r="G98" s="16">
        <f>IFERROR(VLOOKUP($A98,'CONCENTRADO DE CLAVES'!$G$10:$AU$732,G$8,FALSE),"")</f>
        <v>5</v>
      </c>
      <c r="H98" s="16">
        <f>IFERROR(VLOOKUP($A98,'CONCENTRADO DE CLAVES'!$G$10:$AU$732,H$8,FALSE),"")</f>
        <v>2</v>
      </c>
      <c r="I98" s="16">
        <f>IFERROR(VLOOKUP($A98,'CONCENTRADO DE CLAVES'!$G$10:$AU$732,I$8,FALSE),"")</f>
        <v>3</v>
      </c>
      <c r="J98" s="16">
        <f>IFERROR(VLOOKUP($A98,'CONCENTRADO DE CLAVES'!$G$10:$AU$732,J$8,FALSE),"")</f>
        <v>3</v>
      </c>
      <c r="K98" s="16" t="str">
        <f>IFERROR(VLOOKUP($A98,'CONCENTRADO DE CLAVES'!$G$10:$AU$732,K$8,FALSE),"")</f>
        <v>E</v>
      </c>
      <c r="L98" s="16">
        <f>IFERROR(VLOOKUP($A98,'CONCENTRADO DE CLAVES'!$G$10:$AU$732,L$8,FALSE),"")</f>
        <v>150</v>
      </c>
      <c r="M98" s="16">
        <f>IFERROR(VLOOKUP($A98,'CONCENTRADO DE CLAVES'!$G$10:$AU$732,M$8,FALSE),"")</f>
        <v>1</v>
      </c>
      <c r="N98" s="16">
        <f>IFERROR(VLOOKUP($A98,'CONCENTRADO DE CLAVES'!$G$10:$AU$732,N$8,FALSE),"")</f>
        <v>4153</v>
      </c>
      <c r="O98" s="16">
        <f>IFERROR(VLOOKUP($A98,'CONCENTRADO DE CLAVES'!$G$10:$AU$732,O$8,FALSE),"")</f>
        <v>0</v>
      </c>
      <c r="P98" s="16">
        <f>IFERROR(VLOOKUP($A98,'CONCENTRADO DE CLAVES'!$G$10:$AU$732,P$8,FALSE),"")</f>
        <v>5</v>
      </c>
      <c r="Q98" s="16">
        <f>IFERROR(VLOOKUP($A98,'CONCENTRADO DE CLAVES'!$G$10:$AU$732,Q$8,FALSE),"")</f>
        <v>76214</v>
      </c>
      <c r="R98" s="16">
        <f>IFERROR(VLOOKUP($A98,'CONCENTRADO DE CLAVES'!$G$10:$AU$732,R$8,FALSE),"")</f>
        <v>1</v>
      </c>
      <c r="S98" s="16">
        <f>IFERROR(VLOOKUP($A98,'CONCENTRADO DE CLAVES'!$G$10:$AU$732,S$8,FALSE),"")</f>
        <v>1</v>
      </c>
      <c r="T98" s="16">
        <f>IFERROR(VLOOKUP($A98,'CONCENTRADO DE CLAVES'!$G$10:$AU$732,T$8,FALSE),"")</f>
        <v>104</v>
      </c>
      <c r="U98" s="98" t="str">
        <f>IFERROR(VLOOKUP($A98,'CONCENTRADO DE CLAVES'!$G$10:$AU$732,U$8,FALSE),"")</f>
        <v>21121040110015225233E15001415300576214101104</v>
      </c>
      <c r="V98" s="31" t="str">
        <f>IFERROR(VLOOKUP($A98,'CONCENTRADO DE CLAVES'!$G$10:$AU$732,V$8,FALSE),"")</f>
        <v>COBAEJ</v>
      </c>
      <c r="W98" s="13">
        <f>IFERROR(VLOOKUP($A98,'CONCENTRADO DE CLAVES'!$G$10:$AU$732,W$8,FALSE),"")</f>
        <v>0</v>
      </c>
      <c r="X98" s="13">
        <f>IFERROR(VLOOKUP($A98,'CONCENTRADO DE CLAVES'!$G$10:$AU$732,X$8,FALSE),"")</f>
        <v>0</v>
      </c>
      <c r="Y98" s="13">
        <f>IFERROR(VLOOKUP($A98,'CONCENTRADO DE CLAVES'!$G$10:$AU$732,Y$8,FALSE),"")</f>
        <v>0</v>
      </c>
      <c r="Z98" s="37">
        <f>IFERROR(VLOOKUP($A98,'CONCENTRADO DE CLAVES'!$G$10:$AU$732,Z$8,FALSE),"")</f>
        <v>0</v>
      </c>
      <c r="AA98" s="13">
        <f>IFERROR(VLOOKUP($A98,'CONCENTRADO DE CLAVES'!$G$10:$AU$732,AA$8,FALSE),"")</f>
        <v>0</v>
      </c>
      <c r="AB98" s="13">
        <f>IFERROR(VLOOKUP($A98,'CONCENTRADO DE CLAVES'!$G$10:$AU$732,AB$8,FALSE),"")</f>
        <v>0</v>
      </c>
      <c r="AC98" s="13">
        <f>IFERROR(VLOOKUP($A98,'CONCENTRADO DE CLAVES'!$G$10:$AU$732,AC$8,FALSE),"")</f>
        <v>0</v>
      </c>
      <c r="AD98" s="37">
        <f>IFERROR(VLOOKUP($A98,'CONCENTRADO DE CLAVES'!$G$10:$AU$732,AD$8,FALSE),"")</f>
        <v>0</v>
      </c>
      <c r="AE98" s="13">
        <f>IFERROR(VLOOKUP($A98,'CONCENTRADO DE CLAVES'!$G$10:$AU$732,AE$8,FALSE),"")</f>
        <v>5000</v>
      </c>
      <c r="AF98" s="13">
        <f>IFERROR(VLOOKUP($A98,'CONCENTRADO DE CLAVES'!$G$10:$AU$732,AF$8,FALSE),"")</f>
        <v>0</v>
      </c>
      <c r="AG98" s="13">
        <f>IFERROR(VLOOKUP($A98,'CONCENTRADO DE CLAVES'!$G$10:$AU$732,AG$8,FALSE),"")</f>
        <v>0</v>
      </c>
      <c r="AH98" s="37">
        <f>IFERROR(VLOOKUP($A98,'CONCENTRADO DE CLAVES'!$G$10:$AU$732,AH$8,FALSE),"")</f>
        <v>5000</v>
      </c>
      <c r="AI98" s="13">
        <f>IFERROR(VLOOKUP($A98,'CONCENTRADO DE CLAVES'!$G$10:$AU$732,AI$8,FALSE),"")</f>
        <v>0</v>
      </c>
      <c r="AJ98" s="13">
        <f>IFERROR(VLOOKUP($A98,'CONCENTRADO DE CLAVES'!$G$10:$AU$732,AJ$8,FALSE),"")</f>
        <v>0</v>
      </c>
      <c r="AK98" s="13">
        <f>IFERROR(VLOOKUP($A98,'CONCENTRADO DE CLAVES'!$G$10:$AU$732,AK$8,FALSE),"")</f>
        <v>0</v>
      </c>
      <c r="AL98" s="37">
        <f>IFERROR(VLOOKUP($A98,'CONCENTRADO DE CLAVES'!$G$10:$AU$732,AL$8,FALSE),"")</f>
        <v>0</v>
      </c>
      <c r="AM98" s="69">
        <f>IFERROR(VLOOKUP($A98,'CONCENTRADO DE CLAVES'!$G$10:$AU$732,AM$8,FALSE),"")</f>
        <v>5000</v>
      </c>
    </row>
    <row r="99" spans="1:39" x14ac:dyDescent="0.25">
      <c r="A99" s="15">
        <v>90</v>
      </c>
      <c r="B99" s="16" t="str">
        <f>IFERROR(VLOOKUP($A99,'CONCENTRADO DE CLAVES'!$G$10:$AU$732,B$8,FALSE),"")</f>
        <v>21121</v>
      </c>
      <c r="C99" s="16">
        <f>IFERROR(VLOOKUP($A99,'CONCENTRADO DE CLAVES'!$G$10:$AU$732,C$8,FALSE),"")</f>
        <v>4</v>
      </c>
      <c r="D99" s="16">
        <f>IFERROR(VLOOKUP($A99,'CONCENTRADO DE CLAVES'!$G$10:$AU$732,D$8,FALSE),"")</f>
        <v>11</v>
      </c>
      <c r="E99" s="16">
        <f>IFERROR(VLOOKUP($A99,'CONCENTRADO DE CLAVES'!$G$10:$AU$732,E$8,FALSE),"")</f>
        <v>152</v>
      </c>
      <c r="F99" s="16">
        <f>IFERROR(VLOOKUP($A99,'CONCENTRADO DE CLAVES'!$G$10:$AU$732,F$8,FALSE),"")</f>
        <v>2</v>
      </c>
      <c r="G99" s="16">
        <f>IFERROR(VLOOKUP($A99,'CONCENTRADO DE CLAVES'!$G$10:$AU$732,G$8,FALSE),"")</f>
        <v>5</v>
      </c>
      <c r="H99" s="16">
        <f>IFERROR(VLOOKUP($A99,'CONCENTRADO DE CLAVES'!$G$10:$AU$732,H$8,FALSE),"")</f>
        <v>2</v>
      </c>
      <c r="I99" s="16">
        <f>IFERROR(VLOOKUP($A99,'CONCENTRADO DE CLAVES'!$G$10:$AU$732,I$8,FALSE),"")</f>
        <v>3</v>
      </c>
      <c r="J99" s="16">
        <f>IFERROR(VLOOKUP($A99,'CONCENTRADO DE CLAVES'!$G$10:$AU$732,J$8,FALSE),"")</f>
        <v>3</v>
      </c>
      <c r="K99" s="16" t="str">
        <f>IFERROR(VLOOKUP($A99,'CONCENTRADO DE CLAVES'!$G$10:$AU$732,K$8,FALSE),"")</f>
        <v>E</v>
      </c>
      <c r="L99" s="16">
        <f>IFERROR(VLOOKUP($A99,'CONCENTRADO DE CLAVES'!$G$10:$AU$732,L$8,FALSE),"")</f>
        <v>150</v>
      </c>
      <c r="M99" s="16">
        <f>IFERROR(VLOOKUP($A99,'CONCENTRADO DE CLAVES'!$G$10:$AU$732,M$8,FALSE),"")</f>
        <v>1</v>
      </c>
      <c r="N99" s="16">
        <f>IFERROR(VLOOKUP($A99,'CONCENTRADO DE CLAVES'!$G$10:$AU$732,N$8,FALSE),"")</f>
        <v>4153</v>
      </c>
      <c r="O99" s="16">
        <f>IFERROR(VLOOKUP($A99,'CONCENTRADO DE CLAVES'!$G$10:$AU$732,O$8,FALSE),"")</f>
        <v>0</v>
      </c>
      <c r="P99" s="16">
        <f>IFERROR(VLOOKUP($A99,'CONCENTRADO DE CLAVES'!$G$10:$AU$732,P$8,FALSE),"")</f>
        <v>5</v>
      </c>
      <c r="Q99" s="16">
        <f>IFERROR(VLOOKUP($A99,'CONCENTRADO DE CLAVES'!$G$10:$AU$732,Q$8,FALSE),"")</f>
        <v>76214</v>
      </c>
      <c r="R99" s="16">
        <f>IFERROR(VLOOKUP($A99,'CONCENTRADO DE CLAVES'!$G$10:$AU$732,R$8,FALSE),"")</f>
        <v>1</v>
      </c>
      <c r="S99" s="16">
        <f>IFERROR(VLOOKUP($A99,'CONCENTRADO DE CLAVES'!$G$10:$AU$732,S$8,FALSE),"")</f>
        <v>10</v>
      </c>
      <c r="T99" s="16">
        <f>IFERROR(VLOOKUP($A99,'CONCENTRADO DE CLAVES'!$G$10:$AU$732,T$8,FALSE),"")</f>
        <v>6</v>
      </c>
      <c r="U99" s="98" t="str">
        <f>IFERROR(VLOOKUP($A99,'CONCENTRADO DE CLAVES'!$G$10:$AU$732,U$8,FALSE),"")</f>
        <v>21121040110015225233E15001415300576214110006</v>
      </c>
      <c r="V99" s="31" t="str">
        <f>IFERROR(VLOOKUP($A99,'CONCENTRADO DE CLAVES'!$G$10:$AU$732,V$8,FALSE),"")</f>
        <v>COBAEJ</v>
      </c>
      <c r="W99" s="13">
        <f>IFERROR(VLOOKUP($A99,'CONCENTRADO DE CLAVES'!$G$10:$AU$732,W$8,FALSE),"")</f>
        <v>0</v>
      </c>
      <c r="X99" s="13">
        <f>IFERROR(VLOOKUP($A99,'CONCENTRADO DE CLAVES'!$G$10:$AU$732,X$8,FALSE),"")</f>
        <v>0</v>
      </c>
      <c r="Y99" s="13">
        <f>IFERROR(VLOOKUP($A99,'CONCENTRADO DE CLAVES'!$G$10:$AU$732,Y$8,FALSE),"")</f>
        <v>0</v>
      </c>
      <c r="Z99" s="37">
        <f>IFERROR(VLOOKUP($A99,'CONCENTRADO DE CLAVES'!$G$10:$AU$732,Z$8,FALSE),"")</f>
        <v>0</v>
      </c>
      <c r="AA99" s="13">
        <f>IFERROR(VLOOKUP($A99,'CONCENTRADO DE CLAVES'!$G$10:$AU$732,AA$8,FALSE),"")</f>
        <v>0</v>
      </c>
      <c r="AB99" s="13">
        <f>IFERROR(VLOOKUP($A99,'CONCENTRADO DE CLAVES'!$G$10:$AU$732,AB$8,FALSE),"")</f>
        <v>0</v>
      </c>
      <c r="AC99" s="13">
        <f>IFERROR(VLOOKUP($A99,'CONCENTRADO DE CLAVES'!$G$10:$AU$732,AC$8,FALSE),"")</f>
        <v>0</v>
      </c>
      <c r="AD99" s="37">
        <f>IFERROR(VLOOKUP($A99,'CONCENTRADO DE CLAVES'!$G$10:$AU$732,AD$8,FALSE),"")</f>
        <v>0</v>
      </c>
      <c r="AE99" s="13">
        <f>IFERROR(VLOOKUP($A99,'CONCENTRADO DE CLAVES'!$G$10:$AU$732,AE$8,FALSE),"")</f>
        <v>10000</v>
      </c>
      <c r="AF99" s="13">
        <f>IFERROR(VLOOKUP($A99,'CONCENTRADO DE CLAVES'!$G$10:$AU$732,AF$8,FALSE),"")</f>
        <v>0</v>
      </c>
      <c r="AG99" s="13">
        <f>IFERROR(VLOOKUP($A99,'CONCENTRADO DE CLAVES'!$G$10:$AU$732,AG$8,FALSE),"")</f>
        <v>0</v>
      </c>
      <c r="AH99" s="37">
        <f>IFERROR(VLOOKUP($A99,'CONCENTRADO DE CLAVES'!$G$10:$AU$732,AH$8,FALSE),"")</f>
        <v>10000</v>
      </c>
      <c r="AI99" s="13">
        <f>IFERROR(VLOOKUP($A99,'CONCENTRADO DE CLAVES'!$G$10:$AU$732,AI$8,FALSE),"")</f>
        <v>0</v>
      </c>
      <c r="AJ99" s="13">
        <f>IFERROR(VLOOKUP($A99,'CONCENTRADO DE CLAVES'!$G$10:$AU$732,AJ$8,FALSE),"")</f>
        <v>0</v>
      </c>
      <c r="AK99" s="13">
        <f>IFERROR(VLOOKUP($A99,'CONCENTRADO DE CLAVES'!$G$10:$AU$732,AK$8,FALSE),"")</f>
        <v>0</v>
      </c>
      <c r="AL99" s="37">
        <f>IFERROR(VLOOKUP($A99,'CONCENTRADO DE CLAVES'!$G$10:$AU$732,AL$8,FALSE),"")</f>
        <v>0</v>
      </c>
      <c r="AM99" s="69">
        <f>IFERROR(VLOOKUP($A99,'CONCENTRADO DE CLAVES'!$G$10:$AU$732,AM$8,FALSE),"")</f>
        <v>10000</v>
      </c>
    </row>
    <row r="100" spans="1:39" x14ac:dyDescent="0.25">
      <c r="A100" s="15">
        <v>91</v>
      </c>
      <c r="B100" s="16" t="str">
        <f>IFERROR(VLOOKUP($A100,'CONCENTRADO DE CLAVES'!$G$10:$AU$732,B$8,FALSE),"")</f>
        <v>21121</v>
      </c>
      <c r="C100" s="16">
        <f>IFERROR(VLOOKUP($A100,'CONCENTRADO DE CLAVES'!$G$10:$AU$732,C$8,FALSE),"")</f>
        <v>4</v>
      </c>
      <c r="D100" s="16">
        <f>IFERROR(VLOOKUP($A100,'CONCENTRADO DE CLAVES'!$G$10:$AU$732,D$8,FALSE),"")</f>
        <v>11</v>
      </c>
      <c r="E100" s="16">
        <f>IFERROR(VLOOKUP($A100,'CONCENTRADO DE CLAVES'!$G$10:$AU$732,E$8,FALSE),"")</f>
        <v>152</v>
      </c>
      <c r="F100" s="16">
        <f>IFERROR(VLOOKUP($A100,'CONCENTRADO DE CLAVES'!$G$10:$AU$732,F$8,FALSE),"")</f>
        <v>2</v>
      </c>
      <c r="G100" s="16">
        <f>IFERROR(VLOOKUP($A100,'CONCENTRADO DE CLAVES'!$G$10:$AU$732,G$8,FALSE),"")</f>
        <v>5</v>
      </c>
      <c r="H100" s="16">
        <f>IFERROR(VLOOKUP($A100,'CONCENTRADO DE CLAVES'!$G$10:$AU$732,H$8,FALSE),"")</f>
        <v>2</v>
      </c>
      <c r="I100" s="16">
        <f>IFERROR(VLOOKUP($A100,'CONCENTRADO DE CLAVES'!$G$10:$AU$732,I$8,FALSE),"")</f>
        <v>3</v>
      </c>
      <c r="J100" s="16">
        <f>IFERROR(VLOOKUP($A100,'CONCENTRADO DE CLAVES'!$G$10:$AU$732,J$8,FALSE),"")</f>
        <v>3</v>
      </c>
      <c r="K100" s="16" t="str">
        <f>IFERROR(VLOOKUP($A100,'CONCENTRADO DE CLAVES'!$G$10:$AU$732,K$8,FALSE),"")</f>
        <v>E</v>
      </c>
      <c r="L100" s="16">
        <f>IFERROR(VLOOKUP($A100,'CONCENTRADO DE CLAVES'!$G$10:$AU$732,L$8,FALSE),"")</f>
        <v>150</v>
      </c>
      <c r="M100" s="16">
        <f>IFERROR(VLOOKUP($A100,'CONCENTRADO DE CLAVES'!$G$10:$AU$732,M$8,FALSE),"")</f>
        <v>1</v>
      </c>
      <c r="N100" s="16">
        <f>IFERROR(VLOOKUP($A100,'CONCENTRADO DE CLAVES'!$G$10:$AU$732,N$8,FALSE),"")</f>
        <v>4153</v>
      </c>
      <c r="O100" s="16">
        <f>IFERROR(VLOOKUP($A100,'CONCENTRADO DE CLAVES'!$G$10:$AU$732,O$8,FALSE),"")</f>
        <v>0</v>
      </c>
      <c r="P100" s="16">
        <f>IFERROR(VLOOKUP($A100,'CONCENTRADO DE CLAVES'!$G$10:$AU$732,P$8,FALSE),"")</f>
        <v>5</v>
      </c>
      <c r="Q100" s="16">
        <f>IFERROR(VLOOKUP($A100,'CONCENTRADO DE CLAVES'!$G$10:$AU$732,Q$8,FALSE),"")</f>
        <v>76214</v>
      </c>
      <c r="R100" s="16">
        <f>IFERROR(VLOOKUP($A100,'CONCENTRADO DE CLAVES'!$G$10:$AU$732,R$8,FALSE),"")</f>
        <v>1</v>
      </c>
      <c r="S100" s="16">
        <f>IFERROR(VLOOKUP($A100,'CONCENTRADO DE CLAVES'!$G$10:$AU$732,S$8,FALSE),"")</f>
        <v>10</v>
      </c>
      <c r="T100" s="16">
        <f>IFERROR(VLOOKUP($A100,'CONCENTRADO DE CLAVES'!$G$10:$AU$732,T$8,FALSE),"")</f>
        <v>5</v>
      </c>
      <c r="U100" s="98" t="str">
        <f>IFERROR(VLOOKUP($A100,'CONCENTRADO DE CLAVES'!$G$10:$AU$732,U$8,FALSE),"")</f>
        <v>21121040110015225233E15001415300576214110005</v>
      </c>
      <c r="V100" s="31" t="str">
        <f>IFERROR(VLOOKUP($A100,'CONCENTRADO DE CLAVES'!$G$10:$AU$732,V$8,FALSE),"")</f>
        <v>COBAEJ</v>
      </c>
      <c r="W100" s="13">
        <f>IFERROR(VLOOKUP($A100,'CONCENTRADO DE CLAVES'!$G$10:$AU$732,W$8,FALSE),"")</f>
        <v>0</v>
      </c>
      <c r="X100" s="13">
        <f>IFERROR(VLOOKUP($A100,'CONCENTRADO DE CLAVES'!$G$10:$AU$732,X$8,FALSE),"")</f>
        <v>0</v>
      </c>
      <c r="Y100" s="13">
        <f>IFERROR(VLOOKUP($A100,'CONCENTRADO DE CLAVES'!$G$10:$AU$732,Y$8,FALSE),"")</f>
        <v>0</v>
      </c>
      <c r="Z100" s="37">
        <f>IFERROR(VLOOKUP($A100,'CONCENTRADO DE CLAVES'!$G$10:$AU$732,Z$8,FALSE),"")</f>
        <v>0</v>
      </c>
      <c r="AA100" s="13">
        <f>IFERROR(VLOOKUP($A100,'CONCENTRADO DE CLAVES'!$G$10:$AU$732,AA$8,FALSE),"")</f>
        <v>0</v>
      </c>
      <c r="AB100" s="13">
        <f>IFERROR(VLOOKUP($A100,'CONCENTRADO DE CLAVES'!$G$10:$AU$732,AB$8,FALSE),"")</f>
        <v>0</v>
      </c>
      <c r="AC100" s="13">
        <f>IFERROR(VLOOKUP($A100,'CONCENTRADO DE CLAVES'!$G$10:$AU$732,AC$8,FALSE),"")</f>
        <v>0</v>
      </c>
      <c r="AD100" s="37">
        <f>IFERROR(VLOOKUP($A100,'CONCENTRADO DE CLAVES'!$G$10:$AU$732,AD$8,FALSE),"")</f>
        <v>0</v>
      </c>
      <c r="AE100" s="13">
        <f>IFERROR(VLOOKUP($A100,'CONCENTRADO DE CLAVES'!$G$10:$AU$732,AE$8,FALSE),"")</f>
        <v>10000</v>
      </c>
      <c r="AF100" s="13">
        <f>IFERROR(VLOOKUP($A100,'CONCENTRADO DE CLAVES'!$G$10:$AU$732,AF$8,FALSE),"")</f>
        <v>0</v>
      </c>
      <c r="AG100" s="13">
        <f>IFERROR(VLOOKUP($A100,'CONCENTRADO DE CLAVES'!$G$10:$AU$732,AG$8,FALSE),"")</f>
        <v>0</v>
      </c>
      <c r="AH100" s="37">
        <f>IFERROR(VLOOKUP($A100,'CONCENTRADO DE CLAVES'!$G$10:$AU$732,AH$8,FALSE),"")</f>
        <v>10000</v>
      </c>
      <c r="AI100" s="13">
        <f>IFERROR(VLOOKUP($A100,'CONCENTRADO DE CLAVES'!$G$10:$AU$732,AI$8,FALSE),"")</f>
        <v>0</v>
      </c>
      <c r="AJ100" s="13">
        <f>IFERROR(VLOOKUP($A100,'CONCENTRADO DE CLAVES'!$G$10:$AU$732,AJ$8,FALSE),"")</f>
        <v>0</v>
      </c>
      <c r="AK100" s="13">
        <f>IFERROR(VLOOKUP($A100,'CONCENTRADO DE CLAVES'!$G$10:$AU$732,AK$8,FALSE),"")</f>
        <v>0</v>
      </c>
      <c r="AL100" s="37">
        <f>IFERROR(VLOOKUP($A100,'CONCENTRADO DE CLAVES'!$G$10:$AU$732,AL$8,FALSE),"")</f>
        <v>0</v>
      </c>
      <c r="AM100" s="69">
        <f>IFERROR(VLOOKUP($A100,'CONCENTRADO DE CLAVES'!$G$10:$AU$732,AM$8,FALSE),"")</f>
        <v>10000</v>
      </c>
    </row>
    <row r="101" spans="1:39" x14ac:dyDescent="0.25">
      <c r="A101" s="15">
        <v>92</v>
      </c>
      <c r="B101" s="16" t="str">
        <f>IFERROR(VLOOKUP($A101,'CONCENTRADO DE CLAVES'!$G$10:$AU$732,B$8,FALSE),"")</f>
        <v>21121</v>
      </c>
      <c r="C101" s="16">
        <f>IFERROR(VLOOKUP($A101,'CONCENTRADO DE CLAVES'!$G$10:$AU$732,C$8,FALSE),"")</f>
        <v>4</v>
      </c>
      <c r="D101" s="16">
        <f>IFERROR(VLOOKUP($A101,'CONCENTRADO DE CLAVES'!$G$10:$AU$732,D$8,FALSE),"")</f>
        <v>11</v>
      </c>
      <c r="E101" s="16">
        <f>IFERROR(VLOOKUP($A101,'CONCENTRADO DE CLAVES'!$G$10:$AU$732,E$8,FALSE),"")</f>
        <v>152</v>
      </c>
      <c r="F101" s="16">
        <f>IFERROR(VLOOKUP($A101,'CONCENTRADO DE CLAVES'!$G$10:$AU$732,F$8,FALSE),"")</f>
        <v>2</v>
      </c>
      <c r="G101" s="16">
        <f>IFERROR(VLOOKUP($A101,'CONCENTRADO DE CLAVES'!$G$10:$AU$732,G$8,FALSE),"")</f>
        <v>5</v>
      </c>
      <c r="H101" s="16">
        <f>IFERROR(VLOOKUP($A101,'CONCENTRADO DE CLAVES'!$G$10:$AU$732,H$8,FALSE),"")</f>
        <v>2</v>
      </c>
      <c r="I101" s="16">
        <f>IFERROR(VLOOKUP($A101,'CONCENTRADO DE CLAVES'!$G$10:$AU$732,I$8,FALSE),"")</f>
        <v>3</v>
      </c>
      <c r="J101" s="16">
        <f>IFERROR(VLOOKUP($A101,'CONCENTRADO DE CLAVES'!$G$10:$AU$732,J$8,FALSE),"")</f>
        <v>3</v>
      </c>
      <c r="K101" s="16" t="str">
        <f>IFERROR(VLOOKUP($A101,'CONCENTRADO DE CLAVES'!$G$10:$AU$732,K$8,FALSE),"")</f>
        <v>E</v>
      </c>
      <c r="L101" s="16">
        <f>IFERROR(VLOOKUP($A101,'CONCENTRADO DE CLAVES'!$G$10:$AU$732,L$8,FALSE),"")</f>
        <v>150</v>
      </c>
      <c r="M101" s="16">
        <f>IFERROR(VLOOKUP($A101,'CONCENTRADO DE CLAVES'!$G$10:$AU$732,M$8,FALSE),"")</f>
        <v>1</v>
      </c>
      <c r="N101" s="16">
        <f>IFERROR(VLOOKUP($A101,'CONCENTRADO DE CLAVES'!$G$10:$AU$732,N$8,FALSE),"")</f>
        <v>4153</v>
      </c>
      <c r="O101" s="16">
        <f>IFERROR(VLOOKUP($A101,'CONCENTRADO DE CLAVES'!$G$10:$AU$732,O$8,FALSE),"")</f>
        <v>0</v>
      </c>
      <c r="P101" s="16">
        <f>IFERROR(VLOOKUP($A101,'CONCENTRADO DE CLAVES'!$G$10:$AU$732,P$8,FALSE),"")</f>
        <v>5</v>
      </c>
      <c r="Q101" s="16">
        <f>IFERROR(VLOOKUP($A101,'CONCENTRADO DE CLAVES'!$G$10:$AU$732,Q$8,FALSE),"")</f>
        <v>76214</v>
      </c>
      <c r="R101" s="16">
        <f>IFERROR(VLOOKUP($A101,'CONCENTRADO DE CLAVES'!$G$10:$AU$732,R$8,FALSE),"")</f>
        <v>1</v>
      </c>
      <c r="S101" s="16">
        <f>IFERROR(VLOOKUP($A101,'CONCENTRADO DE CLAVES'!$G$10:$AU$732,S$8,FALSE),"")</f>
        <v>10</v>
      </c>
      <c r="T101" s="16">
        <f>IFERROR(VLOOKUP($A101,'CONCENTRADO DE CLAVES'!$G$10:$AU$732,T$8,FALSE),"")</f>
        <v>55</v>
      </c>
      <c r="U101" s="98" t="str">
        <f>IFERROR(VLOOKUP($A101,'CONCENTRADO DE CLAVES'!$G$10:$AU$732,U$8,FALSE),"")</f>
        <v>21121040110015225233E15001415300576214110055</v>
      </c>
      <c r="V101" s="31" t="str">
        <f>IFERROR(VLOOKUP($A101,'CONCENTRADO DE CLAVES'!$G$10:$AU$732,V$8,FALSE),"")</f>
        <v>COBAEJ</v>
      </c>
      <c r="W101" s="13">
        <f>IFERROR(VLOOKUP($A101,'CONCENTRADO DE CLAVES'!$G$10:$AU$732,W$8,FALSE),"")</f>
        <v>0</v>
      </c>
      <c r="X101" s="13">
        <f>IFERROR(VLOOKUP($A101,'CONCENTRADO DE CLAVES'!$G$10:$AU$732,X$8,FALSE),"")</f>
        <v>0</v>
      </c>
      <c r="Y101" s="13">
        <f>IFERROR(VLOOKUP($A101,'CONCENTRADO DE CLAVES'!$G$10:$AU$732,Y$8,FALSE),"")</f>
        <v>0</v>
      </c>
      <c r="Z101" s="37">
        <f>IFERROR(VLOOKUP($A101,'CONCENTRADO DE CLAVES'!$G$10:$AU$732,Z$8,FALSE),"")</f>
        <v>0</v>
      </c>
      <c r="AA101" s="13">
        <f>IFERROR(VLOOKUP($A101,'CONCENTRADO DE CLAVES'!$G$10:$AU$732,AA$8,FALSE),"")</f>
        <v>0</v>
      </c>
      <c r="AB101" s="13">
        <f>IFERROR(VLOOKUP($A101,'CONCENTRADO DE CLAVES'!$G$10:$AU$732,AB$8,FALSE),"")</f>
        <v>0</v>
      </c>
      <c r="AC101" s="13">
        <f>IFERROR(VLOOKUP($A101,'CONCENTRADO DE CLAVES'!$G$10:$AU$732,AC$8,FALSE),"")</f>
        <v>0</v>
      </c>
      <c r="AD101" s="37">
        <f>IFERROR(VLOOKUP($A101,'CONCENTRADO DE CLAVES'!$G$10:$AU$732,AD$8,FALSE),"")</f>
        <v>0</v>
      </c>
      <c r="AE101" s="13">
        <f>IFERROR(VLOOKUP($A101,'CONCENTRADO DE CLAVES'!$G$10:$AU$732,AE$8,FALSE),"")</f>
        <v>2500</v>
      </c>
      <c r="AF101" s="13">
        <f>IFERROR(VLOOKUP($A101,'CONCENTRADO DE CLAVES'!$G$10:$AU$732,AF$8,FALSE),"")</f>
        <v>0</v>
      </c>
      <c r="AG101" s="13">
        <f>IFERROR(VLOOKUP($A101,'CONCENTRADO DE CLAVES'!$G$10:$AU$732,AG$8,FALSE),"")</f>
        <v>0</v>
      </c>
      <c r="AH101" s="37">
        <f>IFERROR(VLOOKUP($A101,'CONCENTRADO DE CLAVES'!$G$10:$AU$732,AH$8,FALSE),"")</f>
        <v>2500</v>
      </c>
      <c r="AI101" s="13">
        <f>IFERROR(VLOOKUP($A101,'CONCENTRADO DE CLAVES'!$G$10:$AU$732,AI$8,FALSE),"")</f>
        <v>0</v>
      </c>
      <c r="AJ101" s="13">
        <f>IFERROR(VLOOKUP($A101,'CONCENTRADO DE CLAVES'!$G$10:$AU$732,AJ$8,FALSE),"")</f>
        <v>0</v>
      </c>
      <c r="AK101" s="13">
        <f>IFERROR(VLOOKUP($A101,'CONCENTRADO DE CLAVES'!$G$10:$AU$732,AK$8,FALSE),"")</f>
        <v>0</v>
      </c>
      <c r="AL101" s="37">
        <f>IFERROR(VLOOKUP($A101,'CONCENTRADO DE CLAVES'!$G$10:$AU$732,AL$8,FALSE),"")</f>
        <v>0</v>
      </c>
      <c r="AM101" s="69">
        <f>IFERROR(VLOOKUP($A101,'CONCENTRADO DE CLAVES'!$G$10:$AU$732,AM$8,FALSE),"")</f>
        <v>2500</v>
      </c>
    </row>
    <row r="102" spans="1:39" x14ac:dyDescent="0.25">
      <c r="A102" s="15">
        <v>93</v>
      </c>
      <c r="B102" s="16" t="str">
        <f>IFERROR(VLOOKUP($A102,'CONCENTRADO DE CLAVES'!$G$10:$AU$732,B$8,FALSE),"")</f>
        <v>21121</v>
      </c>
      <c r="C102" s="16">
        <f>IFERROR(VLOOKUP($A102,'CONCENTRADO DE CLAVES'!$G$10:$AU$732,C$8,FALSE),"")</f>
        <v>4</v>
      </c>
      <c r="D102" s="16">
        <f>IFERROR(VLOOKUP($A102,'CONCENTRADO DE CLAVES'!$G$10:$AU$732,D$8,FALSE),"")</f>
        <v>11</v>
      </c>
      <c r="E102" s="16">
        <f>IFERROR(VLOOKUP($A102,'CONCENTRADO DE CLAVES'!$G$10:$AU$732,E$8,FALSE),"")</f>
        <v>152</v>
      </c>
      <c r="F102" s="16">
        <f>IFERROR(VLOOKUP($A102,'CONCENTRADO DE CLAVES'!$G$10:$AU$732,F$8,FALSE),"")</f>
        <v>2</v>
      </c>
      <c r="G102" s="16">
        <f>IFERROR(VLOOKUP($A102,'CONCENTRADO DE CLAVES'!$G$10:$AU$732,G$8,FALSE),"")</f>
        <v>5</v>
      </c>
      <c r="H102" s="16">
        <f>IFERROR(VLOOKUP($A102,'CONCENTRADO DE CLAVES'!$G$10:$AU$732,H$8,FALSE),"")</f>
        <v>2</v>
      </c>
      <c r="I102" s="16">
        <f>IFERROR(VLOOKUP($A102,'CONCENTRADO DE CLAVES'!$G$10:$AU$732,I$8,FALSE),"")</f>
        <v>3</v>
      </c>
      <c r="J102" s="16">
        <f>IFERROR(VLOOKUP($A102,'CONCENTRADO DE CLAVES'!$G$10:$AU$732,J$8,FALSE),"")</f>
        <v>3</v>
      </c>
      <c r="K102" s="16" t="str">
        <f>IFERROR(VLOOKUP($A102,'CONCENTRADO DE CLAVES'!$G$10:$AU$732,K$8,FALSE),"")</f>
        <v>E</v>
      </c>
      <c r="L102" s="16">
        <f>IFERROR(VLOOKUP($A102,'CONCENTRADO DE CLAVES'!$G$10:$AU$732,L$8,FALSE),"")</f>
        <v>150</v>
      </c>
      <c r="M102" s="16">
        <f>IFERROR(VLOOKUP($A102,'CONCENTRADO DE CLAVES'!$G$10:$AU$732,M$8,FALSE),"")</f>
        <v>1</v>
      </c>
      <c r="N102" s="16">
        <f>IFERROR(VLOOKUP($A102,'CONCENTRADO DE CLAVES'!$G$10:$AU$732,N$8,FALSE),"")</f>
        <v>4153</v>
      </c>
      <c r="O102" s="16">
        <f>IFERROR(VLOOKUP($A102,'CONCENTRADO DE CLAVES'!$G$10:$AU$732,O$8,FALSE),"")</f>
        <v>0</v>
      </c>
      <c r="P102" s="16">
        <f>IFERROR(VLOOKUP($A102,'CONCENTRADO DE CLAVES'!$G$10:$AU$732,P$8,FALSE),"")</f>
        <v>5</v>
      </c>
      <c r="Q102" s="16">
        <f>IFERROR(VLOOKUP($A102,'CONCENTRADO DE CLAVES'!$G$10:$AU$732,Q$8,FALSE),"")</f>
        <v>76214</v>
      </c>
      <c r="R102" s="16">
        <f>IFERROR(VLOOKUP($A102,'CONCENTRADO DE CLAVES'!$G$10:$AU$732,R$8,FALSE),"")</f>
        <v>1</v>
      </c>
      <c r="S102" s="16">
        <f>IFERROR(VLOOKUP($A102,'CONCENTRADO DE CLAVES'!$G$10:$AU$732,S$8,FALSE),"")</f>
        <v>10</v>
      </c>
      <c r="T102" s="16">
        <f>IFERROR(VLOOKUP($A102,'CONCENTRADO DE CLAVES'!$G$10:$AU$732,T$8,FALSE),"")</f>
        <v>83</v>
      </c>
      <c r="U102" s="98" t="str">
        <f>IFERROR(VLOOKUP($A102,'CONCENTRADO DE CLAVES'!$G$10:$AU$732,U$8,FALSE),"")</f>
        <v>21121040110015225233E15001415300576214110083</v>
      </c>
      <c r="V102" s="31" t="str">
        <f>IFERROR(VLOOKUP($A102,'CONCENTRADO DE CLAVES'!$G$10:$AU$732,V$8,FALSE),"")</f>
        <v>COBAEJ</v>
      </c>
      <c r="W102" s="13">
        <f>IFERROR(VLOOKUP($A102,'CONCENTRADO DE CLAVES'!$G$10:$AU$732,W$8,FALSE),"")</f>
        <v>0</v>
      </c>
      <c r="X102" s="13">
        <f>IFERROR(VLOOKUP($A102,'CONCENTRADO DE CLAVES'!$G$10:$AU$732,X$8,FALSE),"")</f>
        <v>0</v>
      </c>
      <c r="Y102" s="13">
        <f>IFERROR(VLOOKUP($A102,'CONCENTRADO DE CLAVES'!$G$10:$AU$732,Y$8,FALSE),"")</f>
        <v>0</v>
      </c>
      <c r="Z102" s="37">
        <f>IFERROR(VLOOKUP($A102,'CONCENTRADO DE CLAVES'!$G$10:$AU$732,Z$8,FALSE),"")</f>
        <v>0</v>
      </c>
      <c r="AA102" s="13">
        <f>IFERROR(VLOOKUP($A102,'CONCENTRADO DE CLAVES'!$G$10:$AU$732,AA$8,FALSE),"")</f>
        <v>0</v>
      </c>
      <c r="AB102" s="13">
        <f>IFERROR(VLOOKUP($A102,'CONCENTRADO DE CLAVES'!$G$10:$AU$732,AB$8,FALSE),"")</f>
        <v>0</v>
      </c>
      <c r="AC102" s="13">
        <f>IFERROR(VLOOKUP($A102,'CONCENTRADO DE CLAVES'!$G$10:$AU$732,AC$8,FALSE),"")</f>
        <v>0</v>
      </c>
      <c r="AD102" s="37">
        <f>IFERROR(VLOOKUP($A102,'CONCENTRADO DE CLAVES'!$G$10:$AU$732,AD$8,FALSE),"")</f>
        <v>0</v>
      </c>
      <c r="AE102" s="13">
        <f>IFERROR(VLOOKUP($A102,'CONCENTRADO DE CLAVES'!$G$10:$AU$732,AE$8,FALSE),"")</f>
        <v>5000</v>
      </c>
      <c r="AF102" s="13">
        <f>IFERROR(VLOOKUP($A102,'CONCENTRADO DE CLAVES'!$G$10:$AU$732,AF$8,FALSE),"")</f>
        <v>0</v>
      </c>
      <c r="AG102" s="13">
        <f>IFERROR(VLOOKUP($A102,'CONCENTRADO DE CLAVES'!$G$10:$AU$732,AG$8,FALSE),"")</f>
        <v>0</v>
      </c>
      <c r="AH102" s="37">
        <f>IFERROR(VLOOKUP($A102,'CONCENTRADO DE CLAVES'!$G$10:$AU$732,AH$8,FALSE),"")</f>
        <v>5000</v>
      </c>
      <c r="AI102" s="13">
        <f>IFERROR(VLOOKUP($A102,'CONCENTRADO DE CLAVES'!$G$10:$AU$732,AI$8,FALSE),"")</f>
        <v>0</v>
      </c>
      <c r="AJ102" s="13">
        <f>IFERROR(VLOOKUP($A102,'CONCENTRADO DE CLAVES'!$G$10:$AU$732,AJ$8,FALSE),"")</f>
        <v>0</v>
      </c>
      <c r="AK102" s="13">
        <f>IFERROR(VLOOKUP($A102,'CONCENTRADO DE CLAVES'!$G$10:$AU$732,AK$8,FALSE),"")</f>
        <v>0</v>
      </c>
      <c r="AL102" s="37">
        <f>IFERROR(VLOOKUP($A102,'CONCENTRADO DE CLAVES'!$G$10:$AU$732,AL$8,FALSE),"")</f>
        <v>0</v>
      </c>
      <c r="AM102" s="69">
        <f>IFERROR(VLOOKUP($A102,'CONCENTRADO DE CLAVES'!$G$10:$AU$732,AM$8,FALSE),"")</f>
        <v>5000</v>
      </c>
    </row>
    <row r="103" spans="1:39" x14ac:dyDescent="0.25">
      <c r="A103" s="15">
        <v>94</v>
      </c>
      <c r="B103" s="16" t="str">
        <f>IFERROR(VLOOKUP($A103,'CONCENTRADO DE CLAVES'!$G$10:$AU$732,B$8,FALSE),"")</f>
        <v>21121</v>
      </c>
      <c r="C103" s="16">
        <f>IFERROR(VLOOKUP($A103,'CONCENTRADO DE CLAVES'!$G$10:$AU$732,C$8,FALSE),"")</f>
        <v>4</v>
      </c>
      <c r="D103" s="16">
        <f>IFERROR(VLOOKUP($A103,'CONCENTRADO DE CLAVES'!$G$10:$AU$732,D$8,FALSE),"")</f>
        <v>11</v>
      </c>
      <c r="E103" s="16">
        <f>IFERROR(VLOOKUP($A103,'CONCENTRADO DE CLAVES'!$G$10:$AU$732,E$8,FALSE),"")</f>
        <v>152</v>
      </c>
      <c r="F103" s="16">
        <f>IFERROR(VLOOKUP($A103,'CONCENTRADO DE CLAVES'!$G$10:$AU$732,F$8,FALSE),"")</f>
        <v>2</v>
      </c>
      <c r="G103" s="16">
        <f>IFERROR(VLOOKUP($A103,'CONCENTRADO DE CLAVES'!$G$10:$AU$732,G$8,FALSE),"")</f>
        <v>5</v>
      </c>
      <c r="H103" s="16">
        <f>IFERROR(VLOOKUP($A103,'CONCENTRADO DE CLAVES'!$G$10:$AU$732,H$8,FALSE),"")</f>
        <v>2</v>
      </c>
      <c r="I103" s="16">
        <f>IFERROR(VLOOKUP($A103,'CONCENTRADO DE CLAVES'!$G$10:$AU$732,I$8,FALSE),"")</f>
        <v>3</v>
      </c>
      <c r="J103" s="16">
        <f>IFERROR(VLOOKUP($A103,'CONCENTRADO DE CLAVES'!$G$10:$AU$732,J$8,FALSE),"")</f>
        <v>3</v>
      </c>
      <c r="K103" s="16" t="str">
        <f>IFERROR(VLOOKUP($A103,'CONCENTRADO DE CLAVES'!$G$10:$AU$732,K$8,FALSE),"")</f>
        <v>E</v>
      </c>
      <c r="L103" s="16">
        <f>IFERROR(VLOOKUP($A103,'CONCENTRADO DE CLAVES'!$G$10:$AU$732,L$8,FALSE),"")</f>
        <v>150</v>
      </c>
      <c r="M103" s="16">
        <f>IFERROR(VLOOKUP($A103,'CONCENTRADO DE CLAVES'!$G$10:$AU$732,M$8,FALSE),"")</f>
        <v>1</v>
      </c>
      <c r="N103" s="16">
        <f>IFERROR(VLOOKUP($A103,'CONCENTRADO DE CLAVES'!$G$10:$AU$732,N$8,FALSE),"")</f>
        <v>4153</v>
      </c>
      <c r="O103" s="16">
        <f>IFERROR(VLOOKUP($A103,'CONCENTRADO DE CLAVES'!$G$10:$AU$732,O$8,FALSE),"")</f>
        <v>0</v>
      </c>
      <c r="P103" s="16">
        <f>IFERROR(VLOOKUP($A103,'CONCENTRADO DE CLAVES'!$G$10:$AU$732,P$8,FALSE),"")</f>
        <v>5</v>
      </c>
      <c r="Q103" s="16">
        <f>IFERROR(VLOOKUP($A103,'CONCENTRADO DE CLAVES'!$G$10:$AU$732,Q$8,FALSE),"")</f>
        <v>76214</v>
      </c>
      <c r="R103" s="16">
        <f>IFERROR(VLOOKUP($A103,'CONCENTRADO DE CLAVES'!$G$10:$AU$732,R$8,FALSE),"")</f>
        <v>1</v>
      </c>
      <c r="S103" s="16">
        <f>IFERROR(VLOOKUP($A103,'CONCENTRADO DE CLAVES'!$G$10:$AU$732,S$8,FALSE),"")</f>
        <v>6</v>
      </c>
      <c r="T103" s="16">
        <f>IFERROR(VLOOKUP($A103,'CONCENTRADO DE CLAVES'!$G$10:$AU$732,T$8,FALSE),"")</f>
        <v>49</v>
      </c>
      <c r="U103" s="98" t="str">
        <f>IFERROR(VLOOKUP($A103,'CONCENTRADO DE CLAVES'!$G$10:$AU$732,U$8,FALSE),"")</f>
        <v>21121040110015225233E15001415300576214106049</v>
      </c>
      <c r="V103" s="31" t="str">
        <f>IFERROR(VLOOKUP($A103,'CONCENTRADO DE CLAVES'!$G$10:$AU$732,V$8,FALSE),"")</f>
        <v>COBAEJ</v>
      </c>
      <c r="W103" s="13">
        <f>IFERROR(VLOOKUP($A103,'CONCENTRADO DE CLAVES'!$G$10:$AU$732,W$8,FALSE),"")</f>
        <v>0</v>
      </c>
      <c r="X103" s="13">
        <f>IFERROR(VLOOKUP($A103,'CONCENTRADO DE CLAVES'!$G$10:$AU$732,X$8,FALSE),"")</f>
        <v>0</v>
      </c>
      <c r="Y103" s="13">
        <f>IFERROR(VLOOKUP($A103,'CONCENTRADO DE CLAVES'!$G$10:$AU$732,Y$8,FALSE),"")</f>
        <v>0</v>
      </c>
      <c r="Z103" s="37">
        <f>IFERROR(VLOOKUP($A103,'CONCENTRADO DE CLAVES'!$G$10:$AU$732,Z$8,FALSE),"")</f>
        <v>0</v>
      </c>
      <c r="AA103" s="13">
        <f>IFERROR(VLOOKUP($A103,'CONCENTRADO DE CLAVES'!$G$10:$AU$732,AA$8,FALSE),"")</f>
        <v>0</v>
      </c>
      <c r="AB103" s="13">
        <f>IFERROR(VLOOKUP($A103,'CONCENTRADO DE CLAVES'!$G$10:$AU$732,AB$8,FALSE),"")</f>
        <v>0</v>
      </c>
      <c r="AC103" s="13">
        <f>IFERROR(VLOOKUP($A103,'CONCENTRADO DE CLAVES'!$G$10:$AU$732,AC$8,FALSE),"")</f>
        <v>0</v>
      </c>
      <c r="AD103" s="37">
        <f>IFERROR(VLOOKUP($A103,'CONCENTRADO DE CLAVES'!$G$10:$AU$732,AD$8,FALSE),"")</f>
        <v>0</v>
      </c>
      <c r="AE103" s="13">
        <f>IFERROR(VLOOKUP($A103,'CONCENTRADO DE CLAVES'!$G$10:$AU$732,AE$8,FALSE),"")</f>
        <v>5000</v>
      </c>
      <c r="AF103" s="13">
        <f>IFERROR(VLOOKUP($A103,'CONCENTRADO DE CLAVES'!$G$10:$AU$732,AF$8,FALSE),"")</f>
        <v>0</v>
      </c>
      <c r="AG103" s="13">
        <f>IFERROR(VLOOKUP($A103,'CONCENTRADO DE CLAVES'!$G$10:$AU$732,AG$8,FALSE),"")</f>
        <v>0</v>
      </c>
      <c r="AH103" s="37">
        <f>IFERROR(VLOOKUP($A103,'CONCENTRADO DE CLAVES'!$G$10:$AU$732,AH$8,FALSE),"")</f>
        <v>5000</v>
      </c>
      <c r="AI103" s="13">
        <f>IFERROR(VLOOKUP($A103,'CONCENTRADO DE CLAVES'!$G$10:$AU$732,AI$8,FALSE),"")</f>
        <v>0</v>
      </c>
      <c r="AJ103" s="13">
        <f>IFERROR(VLOOKUP($A103,'CONCENTRADO DE CLAVES'!$G$10:$AU$732,AJ$8,FALSE),"")</f>
        <v>0</v>
      </c>
      <c r="AK103" s="13">
        <f>IFERROR(VLOOKUP($A103,'CONCENTRADO DE CLAVES'!$G$10:$AU$732,AK$8,FALSE),"")</f>
        <v>0</v>
      </c>
      <c r="AL103" s="37">
        <f>IFERROR(VLOOKUP($A103,'CONCENTRADO DE CLAVES'!$G$10:$AU$732,AL$8,FALSE),"")</f>
        <v>0</v>
      </c>
      <c r="AM103" s="69">
        <f>IFERROR(VLOOKUP($A103,'CONCENTRADO DE CLAVES'!$G$10:$AU$732,AM$8,FALSE),"")</f>
        <v>5000</v>
      </c>
    </row>
    <row r="104" spans="1:39" x14ac:dyDescent="0.25">
      <c r="A104" s="15">
        <v>95</v>
      </c>
      <c r="B104" s="16" t="str">
        <f>IFERROR(VLOOKUP($A104,'CONCENTRADO DE CLAVES'!$G$10:$AU$732,B$8,FALSE),"")</f>
        <v>21121</v>
      </c>
      <c r="C104" s="16">
        <f>IFERROR(VLOOKUP($A104,'CONCENTRADO DE CLAVES'!$G$10:$AU$732,C$8,FALSE),"")</f>
        <v>4</v>
      </c>
      <c r="D104" s="16">
        <f>IFERROR(VLOOKUP($A104,'CONCENTRADO DE CLAVES'!$G$10:$AU$732,D$8,FALSE),"")</f>
        <v>11</v>
      </c>
      <c r="E104" s="16">
        <f>IFERROR(VLOOKUP($A104,'CONCENTRADO DE CLAVES'!$G$10:$AU$732,E$8,FALSE),"")</f>
        <v>152</v>
      </c>
      <c r="F104" s="16">
        <f>IFERROR(VLOOKUP($A104,'CONCENTRADO DE CLAVES'!$G$10:$AU$732,F$8,FALSE),"")</f>
        <v>2</v>
      </c>
      <c r="G104" s="16">
        <f>IFERROR(VLOOKUP($A104,'CONCENTRADO DE CLAVES'!$G$10:$AU$732,G$8,FALSE),"")</f>
        <v>5</v>
      </c>
      <c r="H104" s="16">
        <f>IFERROR(VLOOKUP($A104,'CONCENTRADO DE CLAVES'!$G$10:$AU$732,H$8,FALSE),"")</f>
        <v>2</v>
      </c>
      <c r="I104" s="16">
        <f>IFERROR(VLOOKUP($A104,'CONCENTRADO DE CLAVES'!$G$10:$AU$732,I$8,FALSE),"")</f>
        <v>3</v>
      </c>
      <c r="J104" s="16">
        <f>IFERROR(VLOOKUP($A104,'CONCENTRADO DE CLAVES'!$G$10:$AU$732,J$8,FALSE),"")</f>
        <v>3</v>
      </c>
      <c r="K104" s="16" t="str">
        <f>IFERROR(VLOOKUP($A104,'CONCENTRADO DE CLAVES'!$G$10:$AU$732,K$8,FALSE),"")</f>
        <v>E</v>
      </c>
      <c r="L104" s="16">
        <f>IFERROR(VLOOKUP($A104,'CONCENTRADO DE CLAVES'!$G$10:$AU$732,L$8,FALSE),"")</f>
        <v>150</v>
      </c>
      <c r="M104" s="16">
        <f>IFERROR(VLOOKUP($A104,'CONCENTRADO DE CLAVES'!$G$10:$AU$732,M$8,FALSE),"")</f>
        <v>1</v>
      </c>
      <c r="N104" s="16">
        <f>IFERROR(VLOOKUP($A104,'CONCENTRADO DE CLAVES'!$G$10:$AU$732,N$8,FALSE),"")</f>
        <v>4153</v>
      </c>
      <c r="O104" s="16">
        <f>IFERROR(VLOOKUP($A104,'CONCENTRADO DE CLAVES'!$G$10:$AU$732,O$8,FALSE),"")</f>
        <v>0</v>
      </c>
      <c r="P104" s="16">
        <f>IFERROR(VLOOKUP($A104,'CONCENTRADO DE CLAVES'!$G$10:$AU$732,P$8,FALSE),"")</f>
        <v>5</v>
      </c>
      <c r="Q104" s="16">
        <f>IFERROR(VLOOKUP($A104,'CONCENTRADO DE CLAVES'!$G$10:$AU$732,Q$8,FALSE),"")</f>
        <v>76214</v>
      </c>
      <c r="R104" s="16">
        <f>IFERROR(VLOOKUP($A104,'CONCENTRADO DE CLAVES'!$G$10:$AU$732,R$8,FALSE),"")</f>
        <v>1</v>
      </c>
      <c r="S104" s="16">
        <f>IFERROR(VLOOKUP($A104,'CONCENTRADO DE CLAVES'!$G$10:$AU$732,S$8,FALSE),"")</f>
        <v>6</v>
      </c>
      <c r="T104" s="16">
        <f>IFERROR(VLOOKUP($A104,'CONCENTRADO DE CLAVES'!$G$10:$AU$732,T$8,FALSE),"")</f>
        <v>108</v>
      </c>
      <c r="U104" s="98" t="str">
        <f>IFERROR(VLOOKUP($A104,'CONCENTRADO DE CLAVES'!$G$10:$AU$732,U$8,FALSE),"")</f>
        <v>21121040110015225233E15001415300576214106108</v>
      </c>
      <c r="V104" s="31" t="str">
        <f>IFERROR(VLOOKUP($A104,'CONCENTRADO DE CLAVES'!$G$10:$AU$732,V$8,FALSE),"")</f>
        <v>COBAEJ</v>
      </c>
      <c r="W104" s="13">
        <f>IFERROR(VLOOKUP($A104,'CONCENTRADO DE CLAVES'!$G$10:$AU$732,W$8,FALSE),"")</f>
        <v>0</v>
      </c>
      <c r="X104" s="13">
        <f>IFERROR(VLOOKUP($A104,'CONCENTRADO DE CLAVES'!$G$10:$AU$732,X$8,FALSE),"")</f>
        <v>0</v>
      </c>
      <c r="Y104" s="13">
        <f>IFERROR(VLOOKUP($A104,'CONCENTRADO DE CLAVES'!$G$10:$AU$732,Y$8,FALSE),"")</f>
        <v>0</v>
      </c>
      <c r="Z104" s="37">
        <f>IFERROR(VLOOKUP($A104,'CONCENTRADO DE CLAVES'!$G$10:$AU$732,Z$8,FALSE),"")</f>
        <v>0</v>
      </c>
      <c r="AA104" s="13">
        <f>IFERROR(VLOOKUP($A104,'CONCENTRADO DE CLAVES'!$G$10:$AU$732,AA$8,FALSE),"")</f>
        <v>0</v>
      </c>
      <c r="AB104" s="13">
        <f>IFERROR(VLOOKUP($A104,'CONCENTRADO DE CLAVES'!$G$10:$AU$732,AB$8,FALSE),"")</f>
        <v>0</v>
      </c>
      <c r="AC104" s="13">
        <f>IFERROR(VLOOKUP($A104,'CONCENTRADO DE CLAVES'!$G$10:$AU$732,AC$8,FALSE),"")</f>
        <v>0</v>
      </c>
      <c r="AD104" s="37">
        <f>IFERROR(VLOOKUP($A104,'CONCENTRADO DE CLAVES'!$G$10:$AU$732,AD$8,FALSE),"")</f>
        <v>0</v>
      </c>
      <c r="AE104" s="13">
        <f>IFERROR(VLOOKUP($A104,'CONCENTRADO DE CLAVES'!$G$10:$AU$732,AE$8,FALSE),"")</f>
        <v>2500</v>
      </c>
      <c r="AF104" s="13">
        <f>IFERROR(VLOOKUP($A104,'CONCENTRADO DE CLAVES'!$G$10:$AU$732,AF$8,FALSE),"")</f>
        <v>0</v>
      </c>
      <c r="AG104" s="13">
        <f>IFERROR(VLOOKUP($A104,'CONCENTRADO DE CLAVES'!$G$10:$AU$732,AG$8,FALSE),"")</f>
        <v>0</v>
      </c>
      <c r="AH104" s="37">
        <f>IFERROR(VLOOKUP($A104,'CONCENTRADO DE CLAVES'!$G$10:$AU$732,AH$8,FALSE),"")</f>
        <v>2500</v>
      </c>
      <c r="AI104" s="13">
        <f>IFERROR(VLOOKUP($A104,'CONCENTRADO DE CLAVES'!$G$10:$AU$732,AI$8,FALSE),"")</f>
        <v>0</v>
      </c>
      <c r="AJ104" s="13">
        <f>IFERROR(VLOOKUP($A104,'CONCENTRADO DE CLAVES'!$G$10:$AU$732,AJ$8,FALSE),"")</f>
        <v>0</v>
      </c>
      <c r="AK104" s="13">
        <f>IFERROR(VLOOKUP($A104,'CONCENTRADO DE CLAVES'!$G$10:$AU$732,AK$8,FALSE),"")</f>
        <v>0</v>
      </c>
      <c r="AL104" s="37">
        <f>IFERROR(VLOOKUP($A104,'CONCENTRADO DE CLAVES'!$G$10:$AU$732,AL$8,FALSE),"")</f>
        <v>0</v>
      </c>
      <c r="AM104" s="69">
        <f>IFERROR(VLOOKUP($A104,'CONCENTRADO DE CLAVES'!$G$10:$AU$732,AM$8,FALSE),"")</f>
        <v>2500</v>
      </c>
    </row>
    <row r="105" spans="1:39" x14ac:dyDescent="0.25">
      <c r="A105" s="15">
        <v>96</v>
      </c>
      <c r="B105" s="16" t="str">
        <f>IFERROR(VLOOKUP($A105,'CONCENTRADO DE CLAVES'!$G$10:$AU$732,B$8,FALSE),"")</f>
        <v>21121</v>
      </c>
      <c r="C105" s="16">
        <f>IFERROR(VLOOKUP($A105,'CONCENTRADO DE CLAVES'!$G$10:$AU$732,C$8,FALSE),"")</f>
        <v>4</v>
      </c>
      <c r="D105" s="16">
        <f>IFERROR(VLOOKUP($A105,'CONCENTRADO DE CLAVES'!$G$10:$AU$732,D$8,FALSE),"")</f>
        <v>11</v>
      </c>
      <c r="E105" s="16">
        <f>IFERROR(VLOOKUP($A105,'CONCENTRADO DE CLAVES'!$G$10:$AU$732,E$8,FALSE),"")</f>
        <v>152</v>
      </c>
      <c r="F105" s="16">
        <f>IFERROR(VLOOKUP($A105,'CONCENTRADO DE CLAVES'!$G$10:$AU$732,F$8,FALSE),"")</f>
        <v>2</v>
      </c>
      <c r="G105" s="16">
        <f>IFERROR(VLOOKUP($A105,'CONCENTRADO DE CLAVES'!$G$10:$AU$732,G$8,FALSE),"")</f>
        <v>5</v>
      </c>
      <c r="H105" s="16">
        <f>IFERROR(VLOOKUP($A105,'CONCENTRADO DE CLAVES'!$G$10:$AU$732,H$8,FALSE),"")</f>
        <v>2</v>
      </c>
      <c r="I105" s="16">
        <f>IFERROR(VLOOKUP($A105,'CONCENTRADO DE CLAVES'!$G$10:$AU$732,I$8,FALSE),"")</f>
        <v>3</v>
      </c>
      <c r="J105" s="16">
        <f>IFERROR(VLOOKUP($A105,'CONCENTRADO DE CLAVES'!$G$10:$AU$732,J$8,FALSE),"")</f>
        <v>3</v>
      </c>
      <c r="K105" s="16" t="str">
        <f>IFERROR(VLOOKUP($A105,'CONCENTRADO DE CLAVES'!$G$10:$AU$732,K$8,FALSE),"")</f>
        <v>E</v>
      </c>
      <c r="L105" s="16">
        <f>IFERROR(VLOOKUP($A105,'CONCENTRADO DE CLAVES'!$G$10:$AU$732,L$8,FALSE),"")</f>
        <v>150</v>
      </c>
      <c r="M105" s="16">
        <f>IFERROR(VLOOKUP($A105,'CONCENTRADO DE CLAVES'!$G$10:$AU$732,M$8,FALSE),"")</f>
        <v>1</v>
      </c>
      <c r="N105" s="16">
        <f>IFERROR(VLOOKUP($A105,'CONCENTRADO DE CLAVES'!$G$10:$AU$732,N$8,FALSE),"")</f>
        <v>4153</v>
      </c>
      <c r="O105" s="16">
        <f>IFERROR(VLOOKUP($A105,'CONCENTRADO DE CLAVES'!$G$10:$AU$732,O$8,FALSE),"")</f>
        <v>0</v>
      </c>
      <c r="P105" s="16">
        <f>IFERROR(VLOOKUP($A105,'CONCENTRADO DE CLAVES'!$G$10:$AU$732,P$8,FALSE),"")</f>
        <v>5</v>
      </c>
      <c r="Q105" s="16">
        <f>IFERROR(VLOOKUP($A105,'CONCENTRADO DE CLAVES'!$G$10:$AU$732,Q$8,FALSE),"")</f>
        <v>76214</v>
      </c>
      <c r="R105" s="16">
        <f>IFERROR(VLOOKUP($A105,'CONCENTRADO DE CLAVES'!$G$10:$AU$732,R$8,FALSE),"")</f>
        <v>1</v>
      </c>
      <c r="S105" s="16">
        <f>IFERROR(VLOOKUP($A105,'CONCENTRADO DE CLAVES'!$G$10:$AU$732,S$8,FALSE),"")</f>
        <v>6</v>
      </c>
      <c r="T105" s="16">
        <f>IFERROR(VLOOKUP($A105,'CONCENTRADO DE CLAVES'!$G$10:$AU$732,T$8,FALSE),"")</f>
        <v>85</v>
      </c>
      <c r="U105" s="98" t="str">
        <f>IFERROR(VLOOKUP($A105,'CONCENTRADO DE CLAVES'!$G$10:$AU$732,U$8,FALSE),"")</f>
        <v>21121040110015225233E15001415300576214106085</v>
      </c>
      <c r="V105" s="31" t="str">
        <f>IFERROR(VLOOKUP($A105,'CONCENTRADO DE CLAVES'!$G$10:$AU$732,V$8,FALSE),"")</f>
        <v>COBAEJ</v>
      </c>
      <c r="W105" s="13">
        <f>IFERROR(VLOOKUP($A105,'CONCENTRADO DE CLAVES'!$G$10:$AU$732,W$8,FALSE),"")</f>
        <v>0</v>
      </c>
      <c r="X105" s="13">
        <f>IFERROR(VLOOKUP($A105,'CONCENTRADO DE CLAVES'!$G$10:$AU$732,X$8,FALSE),"")</f>
        <v>0</v>
      </c>
      <c r="Y105" s="13">
        <f>IFERROR(VLOOKUP($A105,'CONCENTRADO DE CLAVES'!$G$10:$AU$732,Y$8,FALSE),"")</f>
        <v>0</v>
      </c>
      <c r="Z105" s="37">
        <f>IFERROR(VLOOKUP($A105,'CONCENTRADO DE CLAVES'!$G$10:$AU$732,Z$8,FALSE),"")</f>
        <v>0</v>
      </c>
      <c r="AA105" s="13">
        <f>IFERROR(VLOOKUP($A105,'CONCENTRADO DE CLAVES'!$G$10:$AU$732,AA$8,FALSE),"")</f>
        <v>0</v>
      </c>
      <c r="AB105" s="13">
        <f>IFERROR(VLOOKUP($A105,'CONCENTRADO DE CLAVES'!$G$10:$AU$732,AB$8,FALSE),"")</f>
        <v>0</v>
      </c>
      <c r="AC105" s="13">
        <f>IFERROR(VLOOKUP($A105,'CONCENTRADO DE CLAVES'!$G$10:$AU$732,AC$8,FALSE),"")</f>
        <v>0</v>
      </c>
      <c r="AD105" s="37">
        <f>IFERROR(VLOOKUP($A105,'CONCENTRADO DE CLAVES'!$G$10:$AU$732,AD$8,FALSE),"")</f>
        <v>0</v>
      </c>
      <c r="AE105" s="13">
        <f>IFERROR(VLOOKUP($A105,'CONCENTRADO DE CLAVES'!$G$10:$AU$732,AE$8,FALSE),"")</f>
        <v>10000</v>
      </c>
      <c r="AF105" s="13">
        <f>IFERROR(VLOOKUP($A105,'CONCENTRADO DE CLAVES'!$G$10:$AU$732,AF$8,FALSE),"")</f>
        <v>0</v>
      </c>
      <c r="AG105" s="13">
        <f>IFERROR(VLOOKUP($A105,'CONCENTRADO DE CLAVES'!$G$10:$AU$732,AG$8,FALSE),"")</f>
        <v>0</v>
      </c>
      <c r="AH105" s="37">
        <f>IFERROR(VLOOKUP($A105,'CONCENTRADO DE CLAVES'!$G$10:$AU$732,AH$8,FALSE),"")</f>
        <v>10000</v>
      </c>
      <c r="AI105" s="13">
        <f>IFERROR(VLOOKUP($A105,'CONCENTRADO DE CLAVES'!$G$10:$AU$732,AI$8,FALSE),"")</f>
        <v>0</v>
      </c>
      <c r="AJ105" s="13">
        <f>IFERROR(VLOOKUP($A105,'CONCENTRADO DE CLAVES'!$G$10:$AU$732,AJ$8,FALSE),"")</f>
        <v>0</v>
      </c>
      <c r="AK105" s="13">
        <f>IFERROR(VLOOKUP($A105,'CONCENTRADO DE CLAVES'!$G$10:$AU$732,AK$8,FALSE),"")</f>
        <v>0</v>
      </c>
      <c r="AL105" s="37">
        <f>IFERROR(VLOOKUP($A105,'CONCENTRADO DE CLAVES'!$G$10:$AU$732,AL$8,FALSE),"")</f>
        <v>0</v>
      </c>
      <c r="AM105" s="69">
        <f>IFERROR(VLOOKUP($A105,'CONCENTRADO DE CLAVES'!$G$10:$AU$732,AM$8,FALSE),"")</f>
        <v>10000</v>
      </c>
    </row>
    <row r="106" spans="1:39" x14ac:dyDescent="0.25">
      <c r="A106" s="15">
        <v>97</v>
      </c>
      <c r="B106" s="16" t="str">
        <f>IFERROR(VLOOKUP($A106,'CONCENTRADO DE CLAVES'!$G$10:$AU$732,B$8,FALSE),"")</f>
        <v>21121</v>
      </c>
      <c r="C106" s="16">
        <f>IFERROR(VLOOKUP($A106,'CONCENTRADO DE CLAVES'!$G$10:$AU$732,C$8,FALSE),"")</f>
        <v>4</v>
      </c>
      <c r="D106" s="16">
        <f>IFERROR(VLOOKUP($A106,'CONCENTRADO DE CLAVES'!$G$10:$AU$732,D$8,FALSE),"")</f>
        <v>11</v>
      </c>
      <c r="E106" s="16">
        <f>IFERROR(VLOOKUP($A106,'CONCENTRADO DE CLAVES'!$G$10:$AU$732,E$8,FALSE),"")</f>
        <v>152</v>
      </c>
      <c r="F106" s="16">
        <f>IFERROR(VLOOKUP($A106,'CONCENTRADO DE CLAVES'!$G$10:$AU$732,F$8,FALSE),"")</f>
        <v>2</v>
      </c>
      <c r="G106" s="16">
        <f>IFERROR(VLOOKUP($A106,'CONCENTRADO DE CLAVES'!$G$10:$AU$732,G$8,FALSE),"")</f>
        <v>5</v>
      </c>
      <c r="H106" s="16">
        <f>IFERROR(VLOOKUP($A106,'CONCENTRADO DE CLAVES'!$G$10:$AU$732,H$8,FALSE),"")</f>
        <v>2</v>
      </c>
      <c r="I106" s="16">
        <f>IFERROR(VLOOKUP($A106,'CONCENTRADO DE CLAVES'!$G$10:$AU$732,I$8,FALSE),"")</f>
        <v>3</v>
      </c>
      <c r="J106" s="16">
        <f>IFERROR(VLOOKUP($A106,'CONCENTRADO DE CLAVES'!$G$10:$AU$732,J$8,FALSE),"")</f>
        <v>3</v>
      </c>
      <c r="K106" s="16" t="str">
        <f>IFERROR(VLOOKUP($A106,'CONCENTRADO DE CLAVES'!$G$10:$AU$732,K$8,FALSE),"")</f>
        <v>E</v>
      </c>
      <c r="L106" s="16">
        <f>IFERROR(VLOOKUP($A106,'CONCENTRADO DE CLAVES'!$G$10:$AU$732,L$8,FALSE),"")</f>
        <v>150</v>
      </c>
      <c r="M106" s="16">
        <f>IFERROR(VLOOKUP($A106,'CONCENTRADO DE CLAVES'!$G$10:$AU$732,M$8,FALSE),"")</f>
        <v>1</v>
      </c>
      <c r="N106" s="16">
        <f>IFERROR(VLOOKUP($A106,'CONCENTRADO DE CLAVES'!$G$10:$AU$732,N$8,FALSE),"")</f>
        <v>4153</v>
      </c>
      <c r="O106" s="16">
        <f>IFERROR(VLOOKUP($A106,'CONCENTRADO DE CLAVES'!$G$10:$AU$732,O$8,FALSE),"")</f>
        <v>0</v>
      </c>
      <c r="P106" s="16">
        <f>IFERROR(VLOOKUP($A106,'CONCENTRADO DE CLAVES'!$G$10:$AU$732,P$8,FALSE),"")</f>
        <v>5</v>
      </c>
      <c r="Q106" s="16">
        <f>IFERROR(VLOOKUP($A106,'CONCENTRADO DE CLAVES'!$G$10:$AU$732,Q$8,FALSE),"")</f>
        <v>76214</v>
      </c>
      <c r="R106" s="16">
        <f>IFERROR(VLOOKUP($A106,'CONCENTRADO DE CLAVES'!$G$10:$AU$732,R$8,FALSE),"")</f>
        <v>1</v>
      </c>
      <c r="S106" s="16">
        <f>IFERROR(VLOOKUP($A106,'CONCENTRADO DE CLAVES'!$G$10:$AU$732,S$8,FALSE),"")</f>
        <v>7</v>
      </c>
      <c r="T106" s="16">
        <f>IFERROR(VLOOKUP($A106,'CONCENTRADO DE CLAVES'!$G$10:$AU$732,T$8,FALSE),"")</f>
        <v>15</v>
      </c>
      <c r="U106" s="98" t="str">
        <f>IFERROR(VLOOKUP($A106,'CONCENTRADO DE CLAVES'!$G$10:$AU$732,U$8,FALSE),"")</f>
        <v>21121040110015225233E15001415300576214107015</v>
      </c>
      <c r="V106" s="31" t="str">
        <f>IFERROR(VLOOKUP($A106,'CONCENTRADO DE CLAVES'!$G$10:$AU$732,V$8,FALSE),"")</f>
        <v>COBAEJ</v>
      </c>
      <c r="W106" s="13">
        <f>IFERROR(VLOOKUP($A106,'CONCENTRADO DE CLAVES'!$G$10:$AU$732,W$8,FALSE),"")</f>
        <v>0</v>
      </c>
      <c r="X106" s="13">
        <f>IFERROR(VLOOKUP($A106,'CONCENTRADO DE CLAVES'!$G$10:$AU$732,X$8,FALSE),"")</f>
        <v>0</v>
      </c>
      <c r="Y106" s="13">
        <f>IFERROR(VLOOKUP($A106,'CONCENTRADO DE CLAVES'!$G$10:$AU$732,Y$8,FALSE),"")</f>
        <v>0</v>
      </c>
      <c r="Z106" s="37">
        <f>IFERROR(VLOOKUP($A106,'CONCENTRADO DE CLAVES'!$G$10:$AU$732,Z$8,FALSE),"")</f>
        <v>0</v>
      </c>
      <c r="AA106" s="13">
        <f>IFERROR(VLOOKUP($A106,'CONCENTRADO DE CLAVES'!$G$10:$AU$732,AA$8,FALSE),"")</f>
        <v>0</v>
      </c>
      <c r="AB106" s="13">
        <f>IFERROR(VLOOKUP($A106,'CONCENTRADO DE CLAVES'!$G$10:$AU$732,AB$8,FALSE),"")</f>
        <v>0</v>
      </c>
      <c r="AC106" s="13">
        <f>IFERROR(VLOOKUP($A106,'CONCENTRADO DE CLAVES'!$G$10:$AU$732,AC$8,FALSE),"")</f>
        <v>0</v>
      </c>
      <c r="AD106" s="37">
        <f>IFERROR(VLOOKUP($A106,'CONCENTRADO DE CLAVES'!$G$10:$AU$732,AD$8,FALSE),"")</f>
        <v>0</v>
      </c>
      <c r="AE106" s="13">
        <f>IFERROR(VLOOKUP($A106,'CONCENTRADO DE CLAVES'!$G$10:$AU$732,AE$8,FALSE),"")</f>
        <v>7500</v>
      </c>
      <c r="AF106" s="13">
        <f>IFERROR(VLOOKUP($A106,'CONCENTRADO DE CLAVES'!$G$10:$AU$732,AF$8,FALSE),"")</f>
        <v>0</v>
      </c>
      <c r="AG106" s="13">
        <f>IFERROR(VLOOKUP($A106,'CONCENTRADO DE CLAVES'!$G$10:$AU$732,AG$8,FALSE),"")</f>
        <v>0</v>
      </c>
      <c r="AH106" s="37">
        <f>IFERROR(VLOOKUP($A106,'CONCENTRADO DE CLAVES'!$G$10:$AU$732,AH$8,FALSE),"")</f>
        <v>7500</v>
      </c>
      <c r="AI106" s="13">
        <f>IFERROR(VLOOKUP($A106,'CONCENTRADO DE CLAVES'!$G$10:$AU$732,AI$8,FALSE),"")</f>
        <v>0</v>
      </c>
      <c r="AJ106" s="13">
        <f>IFERROR(VLOOKUP($A106,'CONCENTRADO DE CLAVES'!$G$10:$AU$732,AJ$8,FALSE),"")</f>
        <v>0</v>
      </c>
      <c r="AK106" s="13">
        <f>IFERROR(VLOOKUP($A106,'CONCENTRADO DE CLAVES'!$G$10:$AU$732,AK$8,FALSE),"")</f>
        <v>0</v>
      </c>
      <c r="AL106" s="37">
        <f>IFERROR(VLOOKUP($A106,'CONCENTRADO DE CLAVES'!$G$10:$AU$732,AL$8,FALSE),"")</f>
        <v>0</v>
      </c>
      <c r="AM106" s="69">
        <f>IFERROR(VLOOKUP($A106,'CONCENTRADO DE CLAVES'!$G$10:$AU$732,AM$8,FALSE),"")</f>
        <v>7500</v>
      </c>
    </row>
    <row r="107" spans="1:39" x14ac:dyDescent="0.25">
      <c r="A107" s="15">
        <v>98</v>
      </c>
      <c r="B107" s="16" t="str">
        <f>IFERROR(VLOOKUP($A107,'CONCENTRADO DE CLAVES'!$G$10:$AU$732,B$8,FALSE),"")</f>
        <v>21121</v>
      </c>
      <c r="C107" s="16">
        <f>IFERROR(VLOOKUP($A107,'CONCENTRADO DE CLAVES'!$G$10:$AU$732,C$8,FALSE),"")</f>
        <v>4</v>
      </c>
      <c r="D107" s="16">
        <f>IFERROR(VLOOKUP($A107,'CONCENTRADO DE CLAVES'!$G$10:$AU$732,D$8,FALSE),"")</f>
        <v>11</v>
      </c>
      <c r="E107" s="16">
        <f>IFERROR(VLOOKUP($A107,'CONCENTRADO DE CLAVES'!$G$10:$AU$732,E$8,FALSE),"")</f>
        <v>152</v>
      </c>
      <c r="F107" s="16">
        <f>IFERROR(VLOOKUP($A107,'CONCENTRADO DE CLAVES'!$G$10:$AU$732,F$8,FALSE),"")</f>
        <v>2</v>
      </c>
      <c r="G107" s="16">
        <f>IFERROR(VLOOKUP($A107,'CONCENTRADO DE CLAVES'!$G$10:$AU$732,G$8,FALSE),"")</f>
        <v>5</v>
      </c>
      <c r="H107" s="16">
        <f>IFERROR(VLOOKUP($A107,'CONCENTRADO DE CLAVES'!$G$10:$AU$732,H$8,FALSE),"")</f>
        <v>2</v>
      </c>
      <c r="I107" s="16">
        <f>IFERROR(VLOOKUP($A107,'CONCENTRADO DE CLAVES'!$G$10:$AU$732,I$8,FALSE),"")</f>
        <v>3</v>
      </c>
      <c r="J107" s="16">
        <f>IFERROR(VLOOKUP($A107,'CONCENTRADO DE CLAVES'!$G$10:$AU$732,J$8,FALSE),"")</f>
        <v>3</v>
      </c>
      <c r="K107" s="16" t="str">
        <f>IFERROR(VLOOKUP($A107,'CONCENTRADO DE CLAVES'!$G$10:$AU$732,K$8,FALSE),"")</f>
        <v>E</v>
      </c>
      <c r="L107" s="16">
        <f>IFERROR(VLOOKUP($A107,'CONCENTRADO DE CLAVES'!$G$10:$AU$732,L$8,FALSE),"")</f>
        <v>150</v>
      </c>
      <c r="M107" s="16">
        <f>IFERROR(VLOOKUP($A107,'CONCENTRADO DE CLAVES'!$G$10:$AU$732,M$8,FALSE),"")</f>
        <v>1</v>
      </c>
      <c r="N107" s="16">
        <f>IFERROR(VLOOKUP($A107,'CONCENTRADO DE CLAVES'!$G$10:$AU$732,N$8,FALSE),"")</f>
        <v>4153</v>
      </c>
      <c r="O107" s="16">
        <f>IFERROR(VLOOKUP($A107,'CONCENTRADO DE CLAVES'!$G$10:$AU$732,O$8,FALSE),"")</f>
        <v>0</v>
      </c>
      <c r="P107" s="16">
        <f>IFERROR(VLOOKUP($A107,'CONCENTRADO DE CLAVES'!$G$10:$AU$732,P$8,FALSE),"")</f>
        <v>5</v>
      </c>
      <c r="Q107" s="16">
        <f>IFERROR(VLOOKUP($A107,'CONCENTRADO DE CLAVES'!$G$10:$AU$732,Q$8,FALSE),"")</f>
        <v>76214</v>
      </c>
      <c r="R107" s="16">
        <f>IFERROR(VLOOKUP($A107,'CONCENTRADO DE CLAVES'!$G$10:$AU$732,R$8,FALSE),"")</f>
        <v>1</v>
      </c>
      <c r="S107" s="16">
        <f>IFERROR(VLOOKUP($A107,'CONCENTRADO DE CLAVES'!$G$10:$AU$732,S$8,FALSE),"")</f>
        <v>3</v>
      </c>
      <c r="T107" s="16">
        <f>IFERROR(VLOOKUP($A107,'CONCENTRADO DE CLAVES'!$G$10:$AU$732,T$8,FALSE),"")</f>
        <v>93</v>
      </c>
      <c r="U107" s="98" t="str">
        <f>IFERROR(VLOOKUP($A107,'CONCENTRADO DE CLAVES'!$G$10:$AU$732,U$8,FALSE),"")</f>
        <v>21121040110015225233E15001415300576214103093</v>
      </c>
      <c r="V107" s="31" t="str">
        <f>IFERROR(VLOOKUP($A107,'CONCENTRADO DE CLAVES'!$G$10:$AU$732,V$8,FALSE),"")</f>
        <v>COBAEJ</v>
      </c>
      <c r="W107" s="13">
        <f>IFERROR(VLOOKUP($A107,'CONCENTRADO DE CLAVES'!$G$10:$AU$732,W$8,FALSE),"")</f>
        <v>0</v>
      </c>
      <c r="X107" s="13">
        <f>IFERROR(VLOOKUP($A107,'CONCENTRADO DE CLAVES'!$G$10:$AU$732,X$8,FALSE),"")</f>
        <v>0</v>
      </c>
      <c r="Y107" s="13">
        <f>IFERROR(VLOOKUP($A107,'CONCENTRADO DE CLAVES'!$G$10:$AU$732,Y$8,FALSE),"")</f>
        <v>0</v>
      </c>
      <c r="Z107" s="37">
        <f>IFERROR(VLOOKUP($A107,'CONCENTRADO DE CLAVES'!$G$10:$AU$732,Z$8,FALSE),"")</f>
        <v>0</v>
      </c>
      <c r="AA107" s="13">
        <f>IFERROR(VLOOKUP($A107,'CONCENTRADO DE CLAVES'!$G$10:$AU$732,AA$8,FALSE),"")</f>
        <v>0</v>
      </c>
      <c r="AB107" s="13">
        <f>IFERROR(VLOOKUP($A107,'CONCENTRADO DE CLAVES'!$G$10:$AU$732,AB$8,FALSE),"")</f>
        <v>0</v>
      </c>
      <c r="AC107" s="13">
        <f>IFERROR(VLOOKUP($A107,'CONCENTRADO DE CLAVES'!$G$10:$AU$732,AC$8,FALSE),"")</f>
        <v>0</v>
      </c>
      <c r="AD107" s="37">
        <f>IFERROR(VLOOKUP($A107,'CONCENTRADO DE CLAVES'!$G$10:$AU$732,AD$8,FALSE),"")</f>
        <v>0</v>
      </c>
      <c r="AE107" s="13">
        <f>IFERROR(VLOOKUP($A107,'CONCENTRADO DE CLAVES'!$G$10:$AU$732,AE$8,FALSE),"")</f>
        <v>12500</v>
      </c>
      <c r="AF107" s="13">
        <f>IFERROR(VLOOKUP($A107,'CONCENTRADO DE CLAVES'!$G$10:$AU$732,AF$8,FALSE),"")</f>
        <v>0</v>
      </c>
      <c r="AG107" s="13">
        <f>IFERROR(VLOOKUP($A107,'CONCENTRADO DE CLAVES'!$G$10:$AU$732,AG$8,FALSE),"")</f>
        <v>0</v>
      </c>
      <c r="AH107" s="37">
        <f>IFERROR(VLOOKUP($A107,'CONCENTRADO DE CLAVES'!$G$10:$AU$732,AH$8,FALSE),"")</f>
        <v>12500</v>
      </c>
      <c r="AI107" s="13">
        <f>IFERROR(VLOOKUP($A107,'CONCENTRADO DE CLAVES'!$G$10:$AU$732,AI$8,FALSE),"")</f>
        <v>0</v>
      </c>
      <c r="AJ107" s="13">
        <f>IFERROR(VLOOKUP($A107,'CONCENTRADO DE CLAVES'!$G$10:$AU$732,AJ$8,FALSE),"")</f>
        <v>0</v>
      </c>
      <c r="AK107" s="13">
        <f>IFERROR(VLOOKUP($A107,'CONCENTRADO DE CLAVES'!$G$10:$AU$732,AK$8,FALSE),"")</f>
        <v>0</v>
      </c>
      <c r="AL107" s="37">
        <f>IFERROR(VLOOKUP($A107,'CONCENTRADO DE CLAVES'!$G$10:$AU$732,AL$8,FALSE),"")</f>
        <v>0</v>
      </c>
      <c r="AM107" s="69">
        <f>IFERROR(VLOOKUP($A107,'CONCENTRADO DE CLAVES'!$G$10:$AU$732,AM$8,FALSE),"")</f>
        <v>12500</v>
      </c>
    </row>
    <row r="108" spans="1:39" x14ac:dyDescent="0.25">
      <c r="A108" s="15">
        <v>99</v>
      </c>
      <c r="B108" s="16" t="str">
        <f>IFERROR(VLOOKUP($A108,'CONCENTRADO DE CLAVES'!$G$10:$AU$732,B$8,FALSE),"")</f>
        <v>21121</v>
      </c>
      <c r="C108" s="16">
        <f>IFERROR(VLOOKUP($A108,'CONCENTRADO DE CLAVES'!$G$10:$AU$732,C$8,FALSE),"")</f>
        <v>4</v>
      </c>
      <c r="D108" s="16">
        <f>IFERROR(VLOOKUP($A108,'CONCENTRADO DE CLAVES'!$G$10:$AU$732,D$8,FALSE),"")</f>
        <v>11</v>
      </c>
      <c r="E108" s="16">
        <f>IFERROR(VLOOKUP($A108,'CONCENTRADO DE CLAVES'!$G$10:$AU$732,E$8,FALSE),"")</f>
        <v>152</v>
      </c>
      <c r="F108" s="16">
        <f>IFERROR(VLOOKUP($A108,'CONCENTRADO DE CLAVES'!$G$10:$AU$732,F$8,FALSE),"")</f>
        <v>2</v>
      </c>
      <c r="G108" s="16">
        <f>IFERROR(VLOOKUP($A108,'CONCENTRADO DE CLAVES'!$G$10:$AU$732,G$8,FALSE),"")</f>
        <v>5</v>
      </c>
      <c r="H108" s="16">
        <f>IFERROR(VLOOKUP($A108,'CONCENTRADO DE CLAVES'!$G$10:$AU$732,H$8,FALSE),"")</f>
        <v>2</v>
      </c>
      <c r="I108" s="16">
        <f>IFERROR(VLOOKUP($A108,'CONCENTRADO DE CLAVES'!$G$10:$AU$732,I$8,FALSE),"")</f>
        <v>3</v>
      </c>
      <c r="J108" s="16">
        <f>IFERROR(VLOOKUP($A108,'CONCENTRADO DE CLAVES'!$G$10:$AU$732,J$8,FALSE),"")</f>
        <v>3</v>
      </c>
      <c r="K108" s="16" t="str">
        <f>IFERROR(VLOOKUP($A108,'CONCENTRADO DE CLAVES'!$G$10:$AU$732,K$8,FALSE),"")</f>
        <v>E</v>
      </c>
      <c r="L108" s="16">
        <f>IFERROR(VLOOKUP($A108,'CONCENTRADO DE CLAVES'!$G$10:$AU$732,L$8,FALSE),"")</f>
        <v>150</v>
      </c>
      <c r="M108" s="16">
        <f>IFERROR(VLOOKUP($A108,'CONCENTRADO DE CLAVES'!$G$10:$AU$732,M$8,FALSE),"")</f>
        <v>1</v>
      </c>
      <c r="N108" s="16">
        <f>IFERROR(VLOOKUP($A108,'CONCENTRADO DE CLAVES'!$G$10:$AU$732,N$8,FALSE),"")</f>
        <v>4153</v>
      </c>
      <c r="O108" s="16">
        <f>IFERROR(VLOOKUP($A108,'CONCENTRADO DE CLAVES'!$G$10:$AU$732,O$8,FALSE),"")</f>
        <v>0</v>
      </c>
      <c r="P108" s="16">
        <f>IFERROR(VLOOKUP($A108,'CONCENTRADO DE CLAVES'!$G$10:$AU$732,P$8,FALSE),"")</f>
        <v>5</v>
      </c>
      <c r="Q108" s="16">
        <f>IFERROR(VLOOKUP($A108,'CONCENTRADO DE CLAVES'!$G$10:$AU$732,Q$8,FALSE),"")</f>
        <v>76214</v>
      </c>
      <c r="R108" s="16">
        <f>IFERROR(VLOOKUP($A108,'CONCENTRADO DE CLAVES'!$G$10:$AU$732,R$8,FALSE),"")</f>
        <v>1</v>
      </c>
      <c r="S108" s="16">
        <f>IFERROR(VLOOKUP($A108,'CONCENTRADO DE CLAVES'!$G$10:$AU$732,S$8,FALSE),"")</f>
        <v>3</v>
      </c>
      <c r="T108" s="16">
        <f>IFERROR(VLOOKUP($A108,'CONCENTRADO DE CLAVES'!$G$10:$AU$732,T$8,FALSE),"")</f>
        <v>118</v>
      </c>
      <c r="U108" s="98" t="str">
        <f>IFERROR(VLOOKUP($A108,'CONCENTRADO DE CLAVES'!$G$10:$AU$732,U$8,FALSE),"")</f>
        <v>21121040110015225233E15001415300576214103118</v>
      </c>
      <c r="V108" s="31" t="str">
        <f>IFERROR(VLOOKUP($A108,'CONCENTRADO DE CLAVES'!$G$10:$AU$732,V$8,FALSE),"")</f>
        <v>COBAEJ</v>
      </c>
      <c r="W108" s="13">
        <f>IFERROR(VLOOKUP($A108,'CONCENTRADO DE CLAVES'!$G$10:$AU$732,W$8,FALSE),"")</f>
        <v>0</v>
      </c>
      <c r="X108" s="13">
        <f>IFERROR(VLOOKUP($A108,'CONCENTRADO DE CLAVES'!$G$10:$AU$732,X$8,FALSE),"")</f>
        <v>0</v>
      </c>
      <c r="Y108" s="13">
        <f>IFERROR(VLOOKUP($A108,'CONCENTRADO DE CLAVES'!$G$10:$AU$732,Y$8,FALSE),"")</f>
        <v>0</v>
      </c>
      <c r="Z108" s="37">
        <f>IFERROR(VLOOKUP($A108,'CONCENTRADO DE CLAVES'!$G$10:$AU$732,Z$8,FALSE),"")</f>
        <v>0</v>
      </c>
      <c r="AA108" s="13">
        <f>IFERROR(VLOOKUP($A108,'CONCENTRADO DE CLAVES'!$G$10:$AU$732,AA$8,FALSE),"")</f>
        <v>0</v>
      </c>
      <c r="AB108" s="13">
        <f>IFERROR(VLOOKUP($A108,'CONCENTRADO DE CLAVES'!$G$10:$AU$732,AB$8,FALSE),"")</f>
        <v>0</v>
      </c>
      <c r="AC108" s="13">
        <f>IFERROR(VLOOKUP($A108,'CONCENTRADO DE CLAVES'!$G$10:$AU$732,AC$8,FALSE),"")</f>
        <v>0</v>
      </c>
      <c r="AD108" s="37">
        <f>IFERROR(VLOOKUP($A108,'CONCENTRADO DE CLAVES'!$G$10:$AU$732,AD$8,FALSE),"")</f>
        <v>0</v>
      </c>
      <c r="AE108" s="13">
        <f>IFERROR(VLOOKUP($A108,'CONCENTRADO DE CLAVES'!$G$10:$AU$732,AE$8,FALSE),"")</f>
        <v>5000</v>
      </c>
      <c r="AF108" s="13">
        <f>IFERROR(VLOOKUP($A108,'CONCENTRADO DE CLAVES'!$G$10:$AU$732,AF$8,FALSE),"")</f>
        <v>0</v>
      </c>
      <c r="AG108" s="13">
        <f>IFERROR(VLOOKUP($A108,'CONCENTRADO DE CLAVES'!$G$10:$AU$732,AG$8,FALSE),"")</f>
        <v>0</v>
      </c>
      <c r="AH108" s="37">
        <f>IFERROR(VLOOKUP($A108,'CONCENTRADO DE CLAVES'!$G$10:$AU$732,AH$8,FALSE),"")</f>
        <v>5000</v>
      </c>
      <c r="AI108" s="13">
        <f>IFERROR(VLOOKUP($A108,'CONCENTRADO DE CLAVES'!$G$10:$AU$732,AI$8,FALSE),"")</f>
        <v>0</v>
      </c>
      <c r="AJ108" s="13">
        <f>IFERROR(VLOOKUP($A108,'CONCENTRADO DE CLAVES'!$G$10:$AU$732,AJ$8,FALSE),"")</f>
        <v>0</v>
      </c>
      <c r="AK108" s="13">
        <f>IFERROR(VLOOKUP($A108,'CONCENTRADO DE CLAVES'!$G$10:$AU$732,AK$8,FALSE),"")</f>
        <v>0</v>
      </c>
      <c r="AL108" s="37">
        <f>IFERROR(VLOOKUP($A108,'CONCENTRADO DE CLAVES'!$G$10:$AU$732,AL$8,FALSE),"")</f>
        <v>0</v>
      </c>
      <c r="AM108" s="69">
        <f>IFERROR(VLOOKUP($A108,'CONCENTRADO DE CLAVES'!$G$10:$AU$732,AM$8,FALSE),"")</f>
        <v>5000</v>
      </c>
    </row>
    <row r="109" spans="1:39" x14ac:dyDescent="0.25">
      <c r="A109" s="15">
        <v>100</v>
      </c>
      <c r="B109" s="16" t="str">
        <f>IFERROR(VLOOKUP($A109,'CONCENTRADO DE CLAVES'!$G$10:$AU$732,B$8,FALSE),"")</f>
        <v>21121</v>
      </c>
      <c r="C109" s="16">
        <f>IFERROR(VLOOKUP($A109,'CONCENTRADO DE CLAVES'!$G$10:$AU$732,C$8,FALSE),"")</f>
        <v>4</v>
      </c>
      <c r="D109" s="16">
        <f>IFERROR(VLOOKUP($A109,'CONCENTRADO DE CLAVES'!$G$10:$AU$732,D$8,FALSE),"")</f>
        <v>11</v>
      </c>
      <c r="E109" s="16">
        <f>IFERROR(VLOOKUP($A109,'CONCENTRADO DE CLAVES'!$G$10:$AU$732,E$8,FALSE),"")</f>
        <v>152</v>
      </c>
      <c r="F109" s="16">
        <f>IFERROR(VLOOKUP($A109,'CONCENTRADO DE CLAVES'!$G$10:$AU$732,F$8,FALSE),"")</f>
        <v>2</v>
      </c>
      <c r="G109" s="16">
        <f>IFERROR(VLOOKUP($A109,'CONCENTRADO DE CLAVES'!$G$10:$AU$732,G$8,FALSE),"")</f>
        <v>5</v>
      </c>
      <c r="H109" s="16">
        <f>IFERROR(VLOOKUP($A109,'CONCENTRADO DE CLAVES'!$G$10:$AU$732,H$8,FALSE),"")</f>
        <v>2</v>
      </c>
      <c r="I109" s="16">
        <f>IFERROR(VLOOKUP($A109,'CONCENTRADO DE CLAVES'!$G$10:$AU$732,I$8,FALSE),"")</f>
        <v>3</v>
      </c>
      <c r="J109" s="16">
        <f>IFERROR(VLOOKUP($A109,'CONCENTRADO DE CLAVES'!$G$10:$AU$732,J$8,FALSE),"")</f>
        <v>3</v>
      </c>
      <c r="K109" s="16" t="str">
        <f>IFERROR(VLOOKUP($A109,'CONCENTRADO DE CLAVES'!$G$10:$AU$732,K$8,FALSE),"")</f>
        <v>E</v>
      </c>
      <c r="L109" s="16">
        <f>IFERROR(VLOOKUP($A109,'CONCENTRADO DE CLAVES'!$G$10:$AU$732,L$8,FALSE),"")</f>
        <v>150</v>
      </c>
      <c r="M109" s="16">
        <f>IFERROR(VLOOKUP($A109,'CONCENTRADO DE CLAVES'!$G$10:$AU$732,M$8,FALSE),"")</f>
        <v>1</v>
      </c>
      <c r="N109" s="16">
        <f>IFERROR(VLOOKUP($A109,'CONCENTRADO DE CLAVES'!$G$10:$AU$732,N$8,FALSE),"")</f>
        <v>4153</v>
      </c>
      <c r="O109" s="16">
        <f>IFERROR(VLOOKUP($A109,'CONCENTRADO DE CLAVES'!$G$10:$AU$732,O$8,FALSE),"")</f>
        <v>0</v>
      </c>
      <c r="P109" s="16">
        <f>IFERROR(VLOOKUP($A109,'CONCENTRADO DE CLAVES'!$G$10:$AU$732,P$8,FALSE),"")</f>
        <v>5</v>
      </c>
      <c r="Q109" s="16">
        <f>IFERROR(VLOOKUP($A109,'CONCENTRADO DE CLAVES'!$G$10:$AU$732,Q$8,FALSE),"")</f>
        <v>76214</v>
      </c>
      <c r="R109" s="16">
        <f>IFERROR(VLOOKUP($A109,'CONCENTRADO DE CLAVES'!$G$10:$AU$732,R$8,FALSE),"")</f>
        <v>1</v>
      </c>
      <c r="S109" s="16">
        <f>IFERROR(VLOOKUP($A109,'CONCENTRADO DE CLAVES'!$G$10:$AU$732,S$8,FALSE),"")</f>
        <v>3</v>
      </c>
      <c r="T109" s="16">
        <f>IFERROR(VLOOKUP($A109,'CONCENTRADO DE CLAVES'!$G$10:$AU$732,T$8,FALSE),"")</f>
        <v>46</v>
      </c>
      <c r="U109" s="98" t="str">
        <f>IFERROR(VLOOKUP($A109,'CONCENTRADO DE CLAVES'!$G$10:$AU$732,U$8,FALSE),"")</f>
        <v>21121040110015225233E15001415300576214103046</v>
      </c>
      <c r="V109" s="31" t="str">
        <f>IFERROR(VLOOKUP($A109,'CONCENTRADO DE CLAVES'!$G$10:$AU$732,V$8,FALSE),"")</f>
        <v>COBAEJ</v>
      </c>
      <c r="W109" s="13">
        <f>IFERROR(VLOOKUP($A109,'CONCENTRADO DE CLAVES'!$G$10:$AU$732,W$8,FALSE),"")</f>
        <v>0</v>
      </c>
      <c r="X109" s="13">
        <f>IFERROR(VLOOKUP($A109,'CONCENTRADO DE CLAVES'!$G$10:$AU$732,X$8,FALSE),"")</f>
        <v>0</v>
      </c>
      <c r="Y109" s="13">
        <f>IFERROR(VLOOKUP($A109,'CONCENTRADO DE CLAVES'!$G$10:$AU$732,Y$8,FALSE),"")</f>
        <v>0</v>
      </c>
      <c r="Z109" s="37">
        <f>IFERROR(VLOOKUP($A109,'CONCENTRADO DE CLAVES'!$G$10:$AU$732,Z$8,FALSE),"")</f>
        <v>0</v>
      </c>
      <c r="AA109" s="13">
        <f>IFERROR(VLOOKUP($A109,'CONCENTRADO DE CLAVES'!$G$10:$AU$732,AA$8,FALSE),"")</f>
        <v>0</v>
      </c>
      <c r="AB109" s="13">
        <f>IFERROR(VLOOKUP($A109,'CONCENTRADO DE CLAVES'!$G$10:$AU$732,AB$8,FALSE),"")</f>
        <v>0</v>
      </c>
      <c r="AC109" s="13">
        <f>IFERROR(VLOOKUP($A109,'CONCENTRADO DE CLAVES'!$G$10:$AU$732,AC$8,FALSE),"")</f>
        <v>0</v>
      </c>
      <c r="AD109" s="37">
        <f>IFERROR(VLOOKUP($A109,'CONCENTRADO DE CLAVES'!$G$10:$AU$732,AD$8,FALSE),"")</f>
        <v>0</v>
      </c>
      <c r="AE109" s="13">
        <f>IFERROR(VLOOKUP($A109,'CONCENTRADO DE CLAVES'!$G$10:$AU$732,AE$8,FALSE),"")</f>
        <v>2500</v>
      </c>
      <c r="AF109" s="13">
        <f>IFERROR(VLOOKUP($A109,'CONCENTRADO DE CLAVES'!$G$10:$AU$732,AF$8,FALSE),"")</f>
        <v>0</v>
      </c>
      <c r="AG109" s="13">
        <f>IFERROR(VLOOKUP($A109,'CONCENTRADO DE CLAVES'!$G$10:$AU$732,AG$8,FALSE),"")</f>
        <v>0</v>
      </c>
      <c r="AH109" s="37">
        <f>IFERROR(VLOOKUP($A109,'CONCENTRADO DE CLAVES'!$G$10:$AU$732,AH$8,FALSE),"")</f>
        <v>2500</v>
      </c>
      <c r="AI109" s="13">
        <f>IFERROR(VLOOKUP($A109,'CONCENTRADO DE CLAVES'!$G$10:$AU$732,AI$8,FALSE),"")</f>
        <v>0</v>
      </c>
      <c r="AJ109" s="13">
        <f>IFERROR(VLOOKUP($A109,'CONCENTRADO DE CLAVES'!$G$10:$AU$732,AJ$8,FALSE),"")</f>
        <v>0</v>
      </c>
      <c r="AK109" s="13">
        <f>IFERROR(VLOOKUP($A109,'CONCENTRADO DE CLAVES'!$G$10:$AU$732,AK$8,FALSE),"")</f>
        <v>0</v>
      </c>
      <c r="AL109" s="37">
        <f>IFERROR(VLOOKUP($A109,'CONCENTRADO DE CLAVES'!$G$10:$AU$732,AL$8,FALSE),"")</f>
        <v>0</v>
      </c>
      <c r="AM109" s="69">
        <f>IFERROR(VLOOKUP($A109,'CONCENTRADO DE CLAVES'!$G$10:$AU$732,AM$8,FALSE),"")</f>
        <v>2500</v>
      </c>
    </row>
    <row r="110" spans="1:39" x14ac:dyDescent="0.25">
      <c r="A110" s="15">
        <v>101</v>
      </c>
      <c r="B110" s="16" t="str">
        <f>IFERROR(VLOOKUP($A110,'CONCENTRADO DE CLAVES'!$G$10:$AU$732,B$8,FALSE),"")</f>
        <v>21121</v>
      </c>
      <c r="C110" s="16">
        <f>IFERROR(VLOOKUP($A110,'CONCENTRADO DE CLAVES'!$G$10:$AU$732,C$8,FALSE),"")</f>
        <v>4</v>
      </c>
      <c r="D110" s="16">
        <f>IFERROR(VLOOKUP($A110,'CONCENTRADO DE CLAVES'!$G$10:$AU$732,D$8,FALSE),"")</f>
        <v>11</v>
      </c>
      <c r="E110" s="16">
        <f>IFERROR(VLOOKUP($A110,'CONCENTRADO DE CLAVES'!$G$10:$AU$732,E$8,FALSE),"")</f>
        <v>152</v>
      </c>
      <c r="F110" s="16">
        <f>IFERROR(VLOOKUP($A110,'CONCENTRADO DE CLAVES'!$G$10:$AU$732,F$8,FALSE),"")</f>
        <v>2</v>
      </c>
      <c r="G110" s="16">
        <f>IFERROR(VLOOKUP($A110,'CONCENTRADO DE CLAVES'!$G$10:$AU$732,G$8,FALSE),"")</f>
        <v>5</v>
      </c>
      <c r="H110" s="16">
        <f>IFERROR(VLOOKUP($A110,'CONCENTRADO DE CLAVES'!$G$10:$AU$732,H$8,FALSE),"")</f>
        <v>2</v>
      </c>
      <c r="I110" s="16">
        <f>IFERROR(VLOOKUP($A110,'CONCENTRADO DE CLAVES'!$G$10:$AU$732,I$8,FALSE),"")</f>
        <v>3</v>
      </c>
      <c r="J110" s="16">
        <f>IFERROR(VLOOKUP($A110,'CONCENTRADO DE CLAVES'!$G$10:$AU$732,J$8,FALSE),"")</f>
        <v>3</v>
      </c>
      <c r="K110" s="16" t="str">
        <f>IFERROR(VLOOKUP($A110,'CONCENTRADO DE CLAVES'!$G$10:$AU$732,K$8,FALSE),"")</f>
        <v>E</v>
      </c>
      <c r="L110" s="16">
        <f>IFERROR(VLOOKUP($A110,'CONCENTRADO DE CLAVES'!$G$10:$AU$732,L$8,FALSE),"")</f>
        <v>150</v>
      </c>
      <c r="M110" s="16">
        <f>IFERROR(VLOOKUP($A110,'CONCENTRADO DE CLAVES'!$G$10:$AU$732,M$8,FALSE),"")</f>
        <v>1</v>
      </c>
      <c r="N110" s="16">
        <f>IFERROR(VLOOKUP($A110,'CONCENTRADO DE CLAVES'!$G$10:$AU$732,N$8,FALSE),"")</f>
        <v>4153</v>
      </c>
      <c r="O110" s="16">
        <f>IFERROR(VLOOKUP($A110,'CONCENTRADO DE CLAVES'!$G$10:$AU$732,O$8,FALSE),"")</f>
        <v>0</v>
      </c>
      <c r="P110" s="16">
        <f>IFERROR(VLOOKUP($A110,'CONCENTRADO DE CLAVES'!$G$10:$AU$732,P$8,FALSE),"")</f>
        <v>5</v>
      </c>
      <c r="Q110" s="16">
        <f>IFERROR(VLOOKUP($A110,'CONCENTRADO DE CLAVES'!$G$10:$AU$732,Q$8,FALSE),"")</f>
        <v>76214</v>
      </c>
      <c r="R110" s="16">
        <f>IFERROR(VLOOKUP($A110,'CONCENTRADO DE CLAVES'!$G$10:$AU$732,R$8,FALSE),"")</f>
        <v>1</v>
      </c>
      <c r="S110" s="16">
        <f>IFERROR(VLOOKUP($A110,'CONCENTRADO DE CLAVES'!$G$10:$AU$732,S$8,FALSE),"")</f>
        <v>2</v>
      </c>
      <c r="T110" s="16">
        <f>IFERROR(VLOOKUP($A110,'CONCENTRADO DE CLAVES'!$G$10:$AU$732,T$8,FALSE),"")</f>
        <v>53</v>
      </c>
      <c r="U110" s="98" t="str">
        <f>IFERROR(VLOOKUP($A110,'CONCENTRADO DE CLAVES'!$G$10:$AU$732,U$8,FALSE),"")</f>
        <v>21121040110015225233E15001415300576214102053</v>
      </c>
      <c r="V110" s="31" t="str">
        <f>IFERROR(VLOOKUP($A110,'CONCENTRADO DE CLAVES'!$G$10:$AU$732,V$8,FALSE),"")</f>
        <v>COBAEJ</v>
      </c>
      <c r="W110" s="13">
        <f>IFERROR(VLOOKUP($A110,'CONCENTRADO DE CLAVES'!$G$10:$AU$732,W$8,FALSE),"")</f>
        <v>0</v>
      </c>
      <c r="X110" s="13">
        <f>IFERROR(VLOOKUP($A110,'CONCENTRADO DE CLAVES'!$G$10:$AU$732,X$8,FALSE),"")</f>
        <v>0</v>
      </c>
      <c r="Y110" s="13">
        <f>IFERROR(VLOOKUP($A110,'CONCENTRADO DE CLAVES'!$G$10:$AU$732,Y$8,FALSE),"")</f>
        <v>0</v>
      </c>
      <c r="Z110" s="37">
        <f>IFERROR(VLOOKUP($A110,'CONCENTRADO DE CLAVES'!$G$10:$AU$732,Z$8,FALSE),"")</f>
        <v>0</v>
      </c>
      <c r="AA110" s="13">
        <f>IFERROR(VLOOKUP($A110,'CONCENTRADO DE CLAVES'!$G$10:$AU$732,AA$8,FALSE),"")</f>
        <v>0</v>
      </c>
      <c r="AB110" s="13">
        <f>IFERROR(VLOOKUP($A110,'CONCENTRADO DE CLAVES'!$G$10:$AU$732,AB$8,FALSE),"")</f>
        <v>0</v>
      </c>
      <c r="AC110" s="13">
        <f>IFERROR(VLOOKUP($A110,'CONCENTRADO DE CLAVES'!$G$10:$AU$732,AC$8,FALSE),"")</f>
        <v>0</v>
      </c>
      <c r="AD110" s="37">
        <f>IFERROR(VLOOKUP($A110,'CONCENTRADO DE CLAVES'!$G$10:$AU$732,AD$8,FALSE),"")</f>
        <v>0</v>
      </c>
      <c r="AE110" s="13">
        <f>IFERROR(VLOOKUP($A110,'CONCENTRADO DE CLAVES'!$G$10:$AU$732,AE$8,FALSE),"")</f>
        <v>25000</v>
      </c>
      <c r="AF110" s="13">
        <f>IFERROR(VLOOKUP($A110,'CONCENTRADO DE CLAVES'!$G$10:$AU$732,AF$8,FALSE),"")</f>
        <v>0</v>
      </c>
      <c r="AG110" s="13">
        <f>IFERROR(VLOOKUP($A110,'CONCENTRADO DE CLAVES'!$G$10:$AU$732,AG$8,FALSE),"")</f>
        <v>0</v>
      </c>
      <c r="AH110" s="37">
        <f>IFERROR(VLOOKUP($A110,'CONCENTRADO DE CLAVES'!$G$10:$AU$732,AH$8,FALSE),"")</f>
        <v>25000</v>
      </c>
      <c r="AI110" s="13">
        <f>IFERROR(VLOOKUP($A110,'CONCENTRADO DE CLAVES'!$G$10:$AU$732,AI$8,FALSE),"")</f>
        <v>0</v>
      </c>
      <c r="AJ110" s="13">
        <f>IFERROR(VLOOKUP($A110,'CONCENTRADO DE CLAVES'!$G$10:$AU$732,AJ$8,FALSE),"")</f>
        <v>0</v>
      </c>
      <c r="AK110" s="13">
        <f>IFERROR(VLOOKUP($A110,'CONCENTRADO DE CLAVES'!$G$10:$AU$732,AK$8,FALSE),"")</f>
        <v>0</v>
      </c>
      <c r="AL110" s="37">
        <f>IFERROR(VLOOKUP($A110,'CONCENTRADO DE CLAVES'!$G$10:$AU$732,AL$8,FALSE),"")</f>
        <v>0</v>
      </c>
      <c r="AM110" s="69">
        <f>IFERROR(VLOOKUP($A110,'CONCENTRADO DE CLAVES'!$G$10:$AU$732,AM$8,FALSE),"")</f>
        <v>25000</v>
      </c>
    </row>
    <row r="111" spans="1:39" x14ac:dyDescent="0.25">
      <c r="A111" s="15">
        <v>102</v>
      </c>
      <c r="B111" s="16" t="str">
        <f>IFERROR(VLOOKUP($A111,'CONCENTRADO DE CLAVES'!$G$10:$AU$732,B$8,FALSE),"")</f>
        <v>21121</v>
      </c>
      <c r="C111" s="16">
        <f>IFERROR(VLOOKUP($A111,'CONCENTRADO DE CLAVES'!$G$10:$AU$732,C$8,FALSE),"")</f>
        <v>4</v>
      </c>
      <c r="D111" s="16">
        <f>IFERROR(VLOOKUP($A111,'CONCENTRADO DE CLAVES'!$G$10:$AU$732,D$8,FALSE),"")</f>
        <v>11</v>
      </c>
      <c r="E111" s="16">
        <f>IFERROR(VLOOKUP($A111,'CONCENTRADO DE CLAVES'!$G$10:$AU$732,E$8,FALSE),"")</f>
        <v>152</v>
      </c>
      <c r="F111" s="16">
        <f>IFERROR(VLOOKUP($A111,'CONCENTRADO DE CLAVES'!$G$10:$AU$732,F$8,FALSE),"")</f>
        <v>2</v>
      </c>
      <c r="G111" s="16">
        <f>IFERROR(VLOOKUP($A111,'CONCENTRADO DE CLAVES'!$G$10:$AU$732,G$8,FALSE),"")</f>
        <v>5</v>
      </c>
      <c r="H111" s="16">
        <f>IFERROR(VLOOKUP($A111,'CONCENTRADO DE CLAVES'!$G$10:$AU$732,H$8,FALSE),"")</f>
        <v>2</v>
      </c>
      <c r="I111" s="16">
        <f>IFERROR(VLOOKUP($A111,'CONCENTRADO DE CLAVES'!$G$10:$AU$732,I$8,FALSE),"")</f>
        <v>3</v>
      </c>
      <c r="J111" s="16">
        <f>IFERROR(VLOOKUP($A111,'CONCENTRADO DE CLAVES'!$G$10:$AU$732,J$8,FALSE),"")</f>
        <v>3</v>
      </c>
      <c r="K111" s="16" t="str">
        <f>IFERROR(VLOOKUP($A111,'CONCENTRADO DE CLAVES'!$G$10:$AU$732,K$8,FALSE),"")</f>
        <v>E</v>
      </c>
      <c r="L111" s="16">
        <f>IFERROR(VLOOKUP($A111,'CONCENTRADO DE CLAVES'!$G$10:$AU$732,L$8,FALSE),"")</f>
        <v>150</v>
      </c>
      <c r="M111" s="16">
        <f>IFERROR(VLOOKUP($A111,'CONCENTRADO DE CLAVES'!$G$10:$AU$732,M$8,FALSE),"")</f>
        <v>1</v>
      </c>
      <c r="N111" s="16">
        <f>IFERROR(VLOOKUP($A111,'CONCENTRADO DE CLAVES'!$G$10:$AU$732,N$8,FALSE),"")</f>
        <v>4153</v>
      </c>
      <c r="O111" s="16">
        <f>IFERROR(VLOOKUP($A111,'CONCENTRADO DE CLAVES'!$G$10:$AU$732,O$8,FALSE),"")</f>
        <v>0</v>
      </c>
      <c r="P111" s="16">
        <f>IFERROR(VLOOKUP($A111,'CONCENTRADO DE CLAVES'!$G$10:$AU$732,P$8,FALSE),"")</f>
        <v>5</v>
      </c>
      <c r="Q111" s="16">
        <f>IFERROR(VLOOKUP($A111,'CONCENTRADO DE CLAVES'!$G$10:$AU$732,Q$8,FALSE),"")</f>
        <v>76214</v>
      </c>
      <c r="R111" s="16">
        <f>IFERROR(VLOOKUP($A111,'CONCENTRADO DE CLAVES'!$G$10:$AU$732,R$8,FALSE),"")</f>
        <v>1</v>
      </c>
      <c r="S111" s="16">
        <f>IFERROR(VLOOKUP($A111,'CONCENTRADO DE CLAVES'!$G$10:$AU$732,S$8,FALSE),"")</f>
        <v>2</v>
      </c>
      <c r="T111" s="16">
        <f>IFERROR(VLOOKUP($A111,'CONCENTRADO DE CLAVES'!$G$10:$AU$732,T$8,FALSE),"")</f>
        <v>116</v>
      </c>
      <c r="U111" s="98" t="str">
        <f>IFERROR(VLOOKUP($A111,'CONCENTRADO DE CLAVES'!$G$10:$AU$732,U$8,FALSE),"")</f>
        <v>21121040110015225233E15001415300576214102116</v>
      </c>
      <c r="V111" s="31" t="str">
        <f>IFERROR(VLOOKUP($A111,'CONCENTRADO DE CLAVES'!$G$10:$AU$732,V$8,FALSE),"")</f>
        <v>COBAEJ</v>
      </c>
      <c r="W111" s="13">
        <f>IFERROR(VLOOKUP($A111,'CONCENTRADO DE CLAVES'!$G$10:$AU$732,W$8,FALSE),"")</f>
        <v>0</v>
      </c>
      <c r="X111" s="13">
        <f>IFERROR(VLOOKUP($A111,'CONCENTRADO DE CLAVES'!$G$10:$AU$732,X$8,FALSE),"")</f>
        <v>0</v>
      </c>
      <c r="Y111" s="13">
        <f>IFERROR(VLOOKUP($A111,'CONCENTRADO DE CLAVES'!$G$10:$AU$732,Y$8,FALSE),"")</f>
        <v>0</v>
      </c>
      <c r="Z111" s="37">
        <f>IFERROR(VLOOKUP($A111,'CONCENTRADO DE CLAVES'!$G$10:$AU$732,Z$8,FALSE),"")</f>
        <v>0</v>
      </c>
      <c r="AA111" s="13">
        <f>IFERROR(VLOOKUP($A111,'CONCENTRADO DE CLAVES'!$G$10:$AU$732,AA$8,FALSE),"")</f>
        <v>0</v>
      </c>
      <c r="AB111" s="13">
        <f>IFERROR(VLOOKUP($A111,'CONCENTRADO DE CLAVES'!$G$10:$AU$732,AB$8,FALSE),"")</f>
        <v>0</v>
      </c>
      <c r="AC111" s="13">
        <f>IFERROR(VLOOKUP($A111,'CONCENTRADO DE CLAVES'!$G$10:$AU$732,AC$8,FALSE),"")</f>
        <v>0</v>
      </c>
      <c r="AD111" s="37">
        <f>IFERROR(VLOOKUP($A111,'CONCENTRADO DE CLAVES'!$G$10:$AU$732,AD$8,FALSE),"")</f>
        <v>0</v>
      </c>
      <c r="AE111" s="13">
        <f>IFERROR(VLOOKUP($A111,'CONCENTRADO DE CLAVES'!$G$10:$AU$732,AE$8,FALSE),"")</f>
        <v>5000</v>
      </c>
      <c r="AF111" s="13">
        <f>IFERROR(VLOOKUP($A111,'CONCENTRADO DE CLAVES'!$G$10:$AU$732,AF$8,FALSE),"")</f>
        <v>0</v>
      </c>
      <c r="AG111" s="13">
        <f>IFERROR(VLOOKUP($A111,'CONCENTRADO DE CLAVES'!$G$10:$AU$732,AG$8,FALSE),"")</f>
        <v>0</v>
      </c>
      <c r="AH111" s="37">
        <f>IFERROR(VLOOKUP($A111,'CONCENTRADO DE CLAVES'!$G$10:$AU$732,AH$8,FALSE),"")</f>
        <v>5000</v>
      </c>
      <c r="AI111" s="13">
        <f>IFERROR(VLOOKUP($A111,'CONCENTRADO DE CLAVES'!$G$10:$AU$732,AI$8,FALSE),"")</f>
        <v>0</v>
      </c>
      <c r="AJ111" s="13">
        <f>IFERROR(VLOOKUP($A111,'CONCENTRADO DE CLAVES'!$G$10:$AU$732,AJ$8,FALSE),"")</f>
        <v>0</v>
      </c>
      <c r="AK111" s="13">
        <f>IFERROR(VLOOKUP($A111,'CONCENTRADO DE CLAVES'!$G$10:$AU$732,AK$8,FALSE),"")</f>
        <v>0</v>
      </c>
      <c r="AL111" s="37">
        <f>IFERROR(VLOOKUP($A111,'CONCENTRADO DE CLAVES'!$G$10:$AU$732,AL$8,FALSE),"")</f>
        <v>0</v>
      </c>
      <c r="AM111" s="69">
        <f>IFERROR(VLOOKUP($A111,'CONCENTRADO DE CLAVES'!$G$10:$AU$732,AM$8,FALSE),"")</f>
        <v>5000</v>
      </c>
    </row>
    <row r="112" spans="1:39" x14ac:dyDescent="0.25">
      <c r="A112" s="15">
        <v>103</v>
      </c>
      <c r="B112" s="16" t="str">
        <f>IFERROR(VLOOKUP($A112,'CONCENTRADO DE CLAVES'!$G$10:$AU$732,B$8,FALSE),"")</f>
        <v>21121</v>
      </c>
      <c r="C112" s="16">
        <f>IFERROR(VLOOKUP($A112,'CONCENTRADO DE CLAVES'!$G$10:$AU$732,C$8,FALSE),"")</f>
        <v>4</v>
      </c>
      <c r="D112" s="16">
        <f>IFERROR(VLOOKUP($A112,'CONCENTRADO DE CLAVES'!$G$10:$AU$732,D$8,FALSE),"")</f>
        <v>11</v>
      </c>
      <c r="E112" s="16">
        <f>IFERROR(VLOOKUP($A112,'CONCENTRADO DE CLAVES'!$G$10:$AU$732,E$8,FALSE),"")</f>
        <v>152</v>
      </c>
      <c r="F112" s="16">
        <f>IFERROR(VLOOKUP($A112,'CONCENTRADO DE CLAVES'!$G$10:$AU$732,F$8,FALSE),"")</f>
        <v>2</v>
      </c>
      <c r="G112" s="16">
        <f>IFERROR(VLOOKUP($A112,'CONCENTRADO DE CLAVES'!$G$10:$AU$732,G$8,FALSE),"")</f>
        <v>5</v>
      </c>
      <c r="H112" s="16">
        <f>IFERROR(VLOOKUP($A112,'CONCENTRADO DE CLAVES'!$G$10:$AU$732,H$8,FALSE),"")</f>
        <v>2</v>
      </c>
      <c r="I112" s="16">
        <f>IFERROR(VLOOKUP($A112,'CONCENTRADO DE CLAVES'!$G$10:$AU$732,I$8,FALSE),"")</f>
        <v>3</v>
      </c>
      <c r="J112" s="16">
        <f>IFERROR(VLOOKUP($A112,'CONCENTRADO DE CLAVES'!$G$10:$AU$732,J$8,FALSE),"")</f>
        <v>3</v>
      </c>
      <c r="K112" s="16" t="str">
        <f>IFERROR(VLOOKUP($A112,'CONCENTRADO DE CLAVES'!$G$10:$AU$732,K$8,FALSE),"")</f>
        <v>E</v>
      </c>
      <c r="L112" s="16">
        <f>IFERROR(VLOOKUP($A112,'CONCENTRADO DE CLAVES'!$G$10:$AU$732,L$8,FALSE),"")</f>
        <v>150</v>
      </c>
      <c r="M112" s="16">
        <f>IFERROR(VLOOKUP($A112,'CONCENTRADO DE CLAVES'!$G$10:$AU$732,M$8,FALSE),"")</f>
        <v>1</v>
      </c>
      <c r="N112" s="16">
        <f>IFERROR(VLOOKUP($A112,'CONCENTRADO DE CLAVES'!$G$10:$AU$732,N$8,FALSE),"")</f>
        <v>4153</v>
      </c>
      <c r="O112" s="16">
        <f>IFERROR(VLOOKUP($A112,'CONCENTRADO DE CLAVES'!$G$10:$AU$732,O$8,FALSE),"")</f>
        <v>0</v>
      </c>
      <c r="P112" s="16">
        <f>IFERROR(VLOOKUP($A112,'CONCENTRADO DE CLAVES'!$G$10:$AU$732,P$8,FALSE),"")</f>
        <v>5</v>
      </c>
      <c r="Q112" s="16">
        <f>IFERROR(VLOOKUP($A112,'CONCENTRADO DE CLAVES'!$G$10:$AU$732,Q$8,FALSE),"")</f>
        <v>76214</v>
      </c>
      <c r="R112" s="16">
        <f>IFERROR(VLOOKUP($A112,'CONCENTRADO DE CLAVES'!$G$10:$AU$732,R$8,FALSE),"")</f>
        <v>1</v>
      </c>
      <c r="S112" s="16">
        <f>IFERROR(VLOOKUP($A112,'CONCENTRADO DE CLAVES'!$G$10:$AU$732,S$8,FALSE),"")</f>
        <v>2</v>
      </c>
      <c r="T112" s="16">
        <f>IFERROR(VLOOKUP($A112,'CONCENTRADO DE CLAVES'!$G$10:$AU$732,T$8,FALSE),"")</f>
        <v>109</v>
      </c>
      <c r="U112" s="98" t="str">
        <f>IFERROR(VLOOKUP($A112,'CONCENTRADO DE CLAVES'!$G$10:$AU$732,U$8,FALSE),"")</f>
        <v>21121040110015225233E15001415300576214102109</v>
      </c>
      <c r="V112" s="31" t="str">
        <f>IFERROR(VLOOKUP($A112,'CONCENTRADO DE CLAVES'!$G$10:$AU$732,V$8,FALSE),"")</f>
        <v>COBAEJ</v>
      </c>
      <c r="W112" s="13">
        <f>IFERROR(VLOOKUP($A112,'CONCENTRADO DE CLAVES'!$G$10:$AU$732,W$8,FALSE),"")</f>
        <v>0</v>
      </c>
      <c r="X112" s="13">
        <f>IFERROR(VLOOKUP($A112,'CONCENTRADO DE CLAVES'!$G$10:$AU$732,X$8,FALSE),"")</f>
        <v>0</v>
      </c>
      <c r="Y112" s="13">
        <f>IFERROR(VLOOKUP($A112,'CONCENTRADO DE CLAVES'!$G$10:$AU$732,Y$8,FALSE),"")</f>
        <v>0</v>
      </c>
      <c r="Z112" s="37">
        <f>IFERROR(VLOOKUP($A112,'CONCENTRADO DE CLAVES'!$G$10:$AU$732,Z$8,FALSE),"")</f>
        <v>0</v>
      </c>
      <c r="AA112" s="13">
        <f>IFERROR(VLOOKUP($A112,'CONCENTRADO DE CLAVES'!$G$10:$AU$732,AA$8,FALSE),"")</f>
        <v>0</v>
      </c>
      <c r="AB112" s="13">
        <f>IFERROR(VLOOKUP($A112,'CONCENTRADO DE CLAVES'!$G$10:$AU$732,AB$8,FALSE),"")</f>
        <v>0</v>
      </c>
      <c r="AC112" s="13">
        <f>IFERROR(VLOOKUP($A112,'CONCENTRADO DE CLAVES'!$G$10:$AU$732,AC$8,FALSE),"")</f>
        <v>0</v>
      </c>
      <c r="AD112" s="37">
        <f>IFERROR(VLOOKUP($A112,'CONCENTRADO DE CLAVES'!$G$10:$AU$732,AD$8,FALSE),"")</f>
        <v>0</v>
      </c>
      <c r="AE112" s="13">
        <f>IFERROR(VLOOKUP($A112,'CONCENTRADO DE CLAVES'!$G$10:$AU$732,AE$8,FALSE),"")</f>
        <v>5000</v>
      </c>
      <c r="AF112" s="13">
        <f>IFERROR(VLOOKUP($A112,'CONCENTRADO DE CLAVES'!$G$10:$AU$732,AF$8,FALSE),"")</f>
        <v>0</v>
      </c>
      <c r="AG112" s="13">
        <f>IFERROR(VLOOKUP($A112,'CONCENTRADO DE CLAVES'!$G$10:$AU$732,AG$8,FALSE),"")</f>
        <v>0</v>
      </c>
      <c r="AH112" s="37">
        <f>IFERROR(VLOOKUP($A112,'CONCENTRADO DE CLAVES'!$G$10:$AU$732,AH$8,FALSE),"")</f>
        <v>5000</v>
      </c>
      <c r="AI112" s="13">
        <f>IFERROR(VLOOKUP($A112,'CONCENTRADO DE CLAVES'!$G$10:$AU$732,AI$8,FALSE),"")</f>
        <v>0</v>
      </c>
      <c r="AJ112" s="13">
        <f>IFERROR(VLOOKUP($A112,'CONCENTRADO DE CLAVES'!$G$10:$AU$732,AJ$8,FALSE),"")</f>
        <v>0</v>
      </c>
      <c r="AK112" s="13">
        <f>IFERROR(VLOOKUP($A112,'CONCENTRADO DE CLAVES'!$G$10:$AU$732,AK$8,FALSE),"")</f>
        <v>0</v>
      </c>
      <c r="AL112" s="37">
        <f>IFERROR(VLOOKUP($A112,'CONCENTRADO DE CLAVES'!$G$10:$AU$732,AL$8,FALSE),"")</f>
        <v>0</v>
      </c>
      <c r="AM112" s="69">
        <f>IFERROR(VLOOKUP($A112,'CONCENTRADO DE CLAVES'!$G$10:$AU$732,AM$8,FALSE),"")</f>
        <v>5000</v>
      </c>
    </row>
    <row r="113" spans="1:39" x14ac:dyDescent="0.25">
      <c r="A113" s="15">
        <v>104</v>
      </c>
      <c r="B113" s="16" t="str">
        <f>IFERROR(VLOOKUP($A113,'CONCENTRADO DE CLAVES'!$G$10:$AU$732,B$8,FALSE),"")</f>
        <v>21121</v>
      </c>
      <c r="C113" s="16">
        <f>IFERROR(VLOOKUP($A113,'CONCENTRADO DE CLAVES'!$G$10:$AU$732,C$8,FALSE),"")</f>
        <v>4</v>
      </c>
      <c r="D113" s="16">
        <f>IFERROR(VLOOKUP($A113,'CONCENTRADO DE CLAVES'!$G$10:$AU$732,D$8,FALSE),"")</f>
        <v>11</v>
      </c>
      <c r="E113" s="16">
        <f>IFERROR(VLOOKUP($A113,'CONCENTRADO DE CLAVES'!$G$10:$AU$732,E$8,FALSE),"")</f>
        <v>152</v>
      </c>
      <c r="F113" s="16">
        <f>IFERROR(VLOOKUP($A113,'CONCENTRADO DE CLAVES'!$G$10:$AU$732,F$8,FALSE),"")</f>
        <v>2</v>
      </c>
      <c r="G113" s="16">
        <f>IFERROR(VLOOKUP($A113,'CONCENTRADO DE CLAVES'!$G$10:$AU$732,G$8,FALSE),"")</f>
        <v>5</v>
      </c>
      <c r="H113" s="16">
        <f>IFERROR(VLOOKUP($A113,'CONCENTRADO DE CLAVES'!$G$10:$AU$732,H$8,FALSE),"")</f>
        <v>2</v>
      </c>
      <c r="I113" s="16">
        <f>IFERROR(VLOOKUP($A113,'CONCENTRADO DE CLAVES'!$G$10:$AU$732,I$8,FALSE),"")</f>
        <v>3</v>
      </c>
      <c r="J113" s="16">
        <f>IFERROR(VLOOKUP($A113,'CONCENTRADO DE CLAVES'!$G$10:$AU$732,J$8,FALSE),"")</f>
        <v>3</v>
      </c>
      <c r="K113" s="16" t="str">
        <f>IFERROR(VLOOKUP($A113,'CONCENTRADO DE CLAVES'!$G$10:$AU$732,K$8,FALSE),"")</f>
        <v>E</v>
      </c>
      <c r="L113" s="16">
        <f>IFERROR(VLOOKUP($A113,'CONCENTRADO DE CLAVES'!$G$10:$AU$732,L$8,FALSE),"")</f>
        <v>150</v>
      </c>
      <c r="M113" s="16">
        <f>IFERROR(VLOOKUP($A113,'CONCENTRADO DE CLAVES'!$G$10:$AU$732,M$8,FALSE),"")</f>
        <v>1</v>
      </c>
      <c r="N113" s="16">
        <f>IFERROR(VLOOKUP($A113,'CONCENTRADO DE CLAVES'!$G$10:$AU$732,N$8,FALSE),"")</f>
        <v>4153</v>
      </c>
      <c r="O113" s="16">
        <f>IFERROR(VLOOKUP($A113,'CONCENTRADO DE CLAVES'!$G$10:$AU$732,O$8,FALSE),"")</f>
        <v>0</v>
      </c>
      <c r="P113" s="16">
        <f>IFERROR(VLOOKUP($A113,'CONCENTRADO DE CLAVES'!$G$10:$AU$732,P$8,FALSE),"")</f>
        <v>5</v>
      </c>
      <c r="Q113" s="16">
        <f>IFERROR(VLOOKUP($A113,'CONCENTRADO DE CLAVES'!$G$10:$AU$732,Q$8,FALSE),"")</f>
        <v>76214</v>
      </c>
      <c r="R113" s="16">
        <f>IFERROR(VLOOKUP($A113,'CONCENTRADO DE CLAVES'!$G$10:$AU$732,R$8,FALSE),"")</f>
        <v>1</v>
      </c>
      <c r="S113" s="16">
        <f>IFERROR(VLOOKUP($A113,'CONCENTRADO DE CLAVES'!$G$10:$AU$732,S$8,FALSE),"")</f>
        <v>2</v>
      </c>
      <c r="T113" s="16">
        <f>IFERROR(VLOOKUP($A113,'CONCENTRADO DE CLAVES'!$G$10:$AU$732,T$8,FALSE),"")</f>
        <v>91</v>
      </c>
      <c r="U113" s="98" t="str">
        <f>IFERROR(VLOOKUP($A113,'CONCENTRADO DE CLAVES'!$G$10:$AU$732,U$8,FALSE),"")</f>
        <v>21121040110015225233E15001415300576214102091</v>
      </c>
      <c r="V113" s="31" t="str">
        <f>IFERROR(VLOOKUP($A113,'CONCENTRADO DE CLAVES'!$G$10:$AU$732,V$8,FALSE),"")</f>
        <v>COBAEJ</v>
      </c>
      <c r="W113" s="13">
        <f>IFERROR(VLOOKUP($A113,'CONCENTRADO DE CLAVES'!$G$10:$AU$732,W$8,FALSE),"")</f>
        <v>0</v>
      </c>
      <c r="X113" s="13">
        <f>IFERROR(VLOOKUP($A113,'CONCENTRADO DE CLAVES'!$G$10:$AU$732,X$8,FALSE),"")</f>
        <v>0</v>
      </c>
      <c r="Y113" s="13">
        <f>IFERROR(VLOOKUP($A113,'CONCENTRADO DE CLAVES'!$G$10:$AU$732,Y$8,FALSE),"")</f>
        <v>0</v>
      </c>
      <c r="Z113" s="37">
        <f>IFERROR(VLOOKUP($A113,'CONCENTRADO DE CLAVES'!$G$10:$AU$732,Z$8,FALSE),"")</f>
        <v>0</v>
      </c>
      <c r="AA113" s="13">
        <f>IFERROR(VLOOKUP($A113,'CONCENTRADO DE CLAVES'!$G$10:$AU$732,AA$8,FALSE),"")</f>
        <v>0</v>
      </c>
      <c r="AB113" s="13">
        <f>IFERROR(VLOOKUP($A113,'CONCENTRADO DE CLAVES'!$G$10:$AU$732,AB$8,FALSE),"")</f>
        <v>0</v>
      </c>
      <c r="AC113" s="13">
        <f>IFERROR(VLOOKUP($A113,'CONCENTRADO DE CLAVES'!$G$10:$AU$732,AC$8,FALSE),"")</f>
        <v>0</v>
      </c>
      <c r="AD113" s="37">
        <f>IFERROR(VLOOKUP($A113,'CONCENTRADO DE CLAVES'!$G$10:$AU$732,AD$8,FALSE),"")</f>
        <v>0</v>
      </c>
      <c r="AE113" s="13">
        <f>IFERROR(VLOOKUP($A113,'CONCENTRADO DE CLAVES'!$G$10:$AU$732,AE$8,FALSE),"")</f>
        <v>10000</v>
      </c>
      <c r="AF113" s="13">
        <f>IFERROR(VLOOKUP($A113,'CONCENTRADO DE CLAVES'!$G$10:$AU$732,AF$8,FALSE),"")</f>
        <v>0</v>
      </c>
      <c r="AG113" s="13">
        <f>IFERROR(VLOOKUP($A113,'CONCENTRADO DE CLAVES'!$G$10:$AU$732,AG$8,FALSE),"")</f>
        <v>0</v>
      </c>
      <c r="AH113" s="37">
        <f>IFERROR(VLOOKUP($A113,'CONCENTRADO DE CLAVES'!$G$10:$AU$732,AH$8,FALSE),"")</f>
        <v>10000</v>
      </c>
      <c r="AI113" s="13">
        <f>IFERROR(VLOOKUP($A113,'CONCENTRADO DE CLAVES'!$G$10:$AU$732,AI$8,FALSE),"")</f>
        <v>0</v>
      </c>
      <c r="AJ113" s="13">
        <f>IFERROR(VLOOKUP($A113,'CONCENTRADO DE CLAVES'!$G$10:$AU$732,AJ$8,FALSE),"")</f>
        <v>0</v>
      </c>
      <c r="AK113" s="13">
        <f>IFERROR(VLOOKUP($A113,'CONCENTRADO DE CLAVES'!$G$10:$AU$732,AK$8,FALSE),"")</f>
        <v>0</v>
      </c>
      <c r="AL113" s="37">
        <f>IFERROR(VLOOKUP($A113,'CONCENTRADO DE CLAVES'!$G$10:$AU$732,AL$8,FALSE),"")</f>
        <v>0</v>
      </c>
      <c r="AM113" s="69">
        <f>IFERROR(VLOOKUP($A113,'CONCENTRADO DE CLAVES'!$G$10:$AU$732,AM$8,FALSE),"")</f>
        <v>10000</v>
      </c>
    </row>
    <row r="114" spans="1:39" x14ac:dyDescent="0.25">
      <c r="A114" s="15">
        <v>105</v>
      </c>
      <c r="B114" s="16" t="str">
        <f>IFERROR(VLOOKUP($A114,'CONCENTRADO DE CLAVES'!$G$10:$AU$732,B$8,FALSE),"")</f>
        <v>21121</v>
      </c>
      <c r="C114" s="16">
        <f>IFERROR(VLOOKUP($A114,'CONCENTRADO DE CLAVES'!$G$10:$AU$732,C$8,FALSE),"")</f>
        <v>4</v>
      </c>
      <c r="D114" s="16">
        <f>IFERROR(VLOOKUP($A114,'CONCENTRADO DE CLAVES'!$G$10:$AU$732,D$8,FALSE),"")</f>
        <v>11</v>
      </c>
      <c r="E114" s="16">
        <f>IFERROR(VLOOKUP($A114,'CONCENTRADO DE CLAVES'!$G$10:$AU$732,E$8,FALSE),"")</f>
        <v>152</v>
      </c>
      <c r="F114" s="16">
        <f>IFERROR(VLOOKUP($A114,'CONCENTRADO DE CLAVES'!$G$10:$AU$732,F$8,FALSE),"")</f>
        <v>2</v>
      </c>
      <c r="G114" s="16">
        <f>IFERROR(VLOOKUP($A114,'CONCENTRADO DE CLAVES'!$G$10:$AU$732,G$8,FALSE),"")</f>
        <v>5</v>
      </c>
      <c r="H114" s="16">
        <f>IFERROR(VLOOKUP($A114,'CONCENTRADO DE CLAVES'!$G$10:$AU$732,H$8,FALSE),"")</f>
        <v>2</v>
      </c>
      <c r="I114" s="16">
        <f>IFERROR(VLOOKUP($A114,'CONCENTRADO DE CLAVES'!$G$10:$AU$732,I$8,FALSE),"")</f>
        <v>3</v>
      </c>
      <c r="J114" s="16">
        <f>IFERROR(VLOOKUP($A114,'CONCENTRADO DE CLAVES'!$G$10:$AU$732,J$8,FALSE),"")</f>
        <v>3</v>
      </c>
      <c r="K114" s="16" t="str">
        <f>IFERROR(VLOOKUP($A114,'CONCENTRADO DE CLAVES'!$G$10:$AU$732,K$8,FALSE),"")</f>
        <v>E</v>
      </c>
      <c r="L114" s="16">
        <f>IFERROR(VLOOKUP($A114,'CONCENTRADO DE CLAVES'!$G$10:$AU$732,L$8,FALSE),"")</f>
        <v>150</v>
      </c>
      <c r="M114" s="16">
        <f>IFERROR(VLOOKUP($A114,'CONCENTRADO DE CLAVES'!$G$10:$AU$732,M$8,FALSE),"")</f>
        <v>1</v>
      </c>
      <c r="N114" s="16">
        <f>IFERROR(VLOOKUP($A114,'CONCENTRADO DE CLAVES'!$G$10:$AU$732,N$8,FALSE),"")</f>
        <v>4153</v>
      </c>
      <c r="O114" s="16">
        <f>IFERROR(VLOOKUP($A114,'CONCENTRADO DE CLAVES'!$G$10:$AU$732,O$8,FALSE),"")</f>
        <v>0</v>
      </c>
      <c r="P114" s="16">
        <f>IFERROR(VLOOKUP($A114,'CONCENTRADO DE CLAVES'!$G$10:$AU$732,P$8,FALSE),"")</f>
        <v>5</v>
      </c>
      <c r="Q114" s="16">
        <f>IFERROR(VLOOKUP($A114,'CONCENTRADO DE CLAVES'!$G$10:$AU$732,Q$8,FALSE),"")</f>
        <v>76214</v>
      </c>
      <c r="R114" s="16">
        <f>IFERROR(VLOOKUP($A114,'CONCENTRADO DE CLAVES'!$G$10:$AU$732,R$8,FALSE),"")</f>
        <v>1</v>
      </c>
      <c r="S114" s="16">
        <f>IFERROR(VLOOKUP($A114,'CONCENTRADO DE CLAVES'!$G$10:$AU$732,S$8,FALSE),"")</f>
        <v>5</v>
      </c>
      <c r="T114" s="16">
        <f>IFERROR(VLOOKUP($A114,'CONCENTRADO DE CLAVES'!$G$10:$AU$732,T$8,FALSE),"")</f>
        <v>107</v>
      </c>
      <c r="U114" s="98" t="str">
        <f>IFERROR(VLOOKUP($A114,'CONCENTRADO DE CLAVES'!$G$10:$AU$732,U$8,FALSE),"")</f>
        <v>21121040110015225233E15001415300576214105107</v>
      </c>
      <c r="V114" s="31" t="str">
        <f>IFERROR(VLOOKUP($A114,'CONCENTRADO DE CLAVES'!$G$10:$AU$732,V$8,FALSE),"")</f>
        <v>COBAEJ</v>
      </c>
      <c r="W114" s="13">
        <f>IFERROR(VLOOKUP($A114,'CONCENTRADO DE CLAVES'!$G$10:$AU$732,W$8,FALSE),"")</f>
        <v>0</v>
      </c>
      <c r="X114" s="13">
        <f>IFERROR(VLOOKUP($A114,'CONCENTRADO DE CLAVES'!$G$10:$AU$732,X$8,FALSE),"")</f>
        <v>0</v>
      </c>
      <c r="Y114" s="13">
        <f>IFERROR(VLOOKUP($A114,'CONCENTRADO DE CLAVES'!$G$10:$AU$732,Y$8,FALSE),"")</f>
        <v>0</v>
      </c>
      <c r="Z114" s="37">
        <f>IFERROR(VLOOKUP($A114,'CONCENTRADO DE CLAVES'!$G$10:$AU$732,Z$8,FALSE),"")</f>
        <v>0</v>
      </c>
      <c r="AA114" s="13">
        <f>IFERROR(VLOOKUP($A114,'CONCENTRADO DE CLAVES'!$G$10:$AU$732,AA$8,FALSE),"")</f>
        <v>0</v>
      </c>
      <c r="AB114" s="13">
        <f>IFERROR(VLOOKUP($A114,'CONCENTRADO DE CLAVES'!$G$10:$AU$732,AB$8,FALSE),"")</f>
        <v>0</v>
      </c>
      <c r="AC114" s="13">
        <f>IFERROR(VLOOKUP($A114,'CONCENTRADO DE CLAVES'!$G$10:$AU$732,AC$8,FALSE),"")</f>
        <v>0</v>
      </c>
      <c r="AD114" s="37">
        <f>IFERROR(VLOOKUP($A114,'CONCENTRADO DE CLAVES'!$G$10:$AU$732,AD$8,FALSE),"")</f>
        <v>0</v>
      </c>
      <c r="AE114" s="13">
        <f>IFERROR(VLOOKUP($A114,'CONCENTRADO DE CLAVES'!$G$10:$AU$732,AE$8,FALSE),"")</f>
        <v>5000</v>
      </c>
      <c r="AF114" s="13">
        <f>IFERROR(VLOOKUP($A114,'CONCENTRADO DE CLAVES'!$G$10:$AU$732,AF$8,FALSE),"")</f>
        <v>0</v>
      </c>
      <c r="AG114" s="13">
        <f>IFERROR(VLOOKUP($A114,'CONCENTRADO DE CLAVES'!$G$10:$AU$732,AG$8,FALSE),"")</f>
        <v>0</v>
      </c>
      <c r="AH114" s="37">
        <f>IFERROR(VLOOKUP($A114,'CONCENTRADO DE CLAVES'!$G$10:$AU$732,AH$8,FALSE),"")</f>
        <v>5000</v>
      </c>
      <c r="AI114" s="13">
        <f>IFERROR(VLOOKUP($A114,'CONCENTRADO DE CLAVES'!$G$10:$AU$732,AI$8,FALSE),"")</f>
        <v>0</v>
      </c>
      <c r="AJ114" s="13">
        <f>IFERROR(VLOOKUP($A114,'CONCENTRADO DE CLAVES'!$G$10:$AU$732,AJ$8,FALSE),"")</f>
        <v>0</v>
      </c>
      <c r="AK114" s="13">
        <f>IFERROR(VLOOKUP($A114,'CONCENTRADO DE CLAVES'!$G$10:$AU$732,AK$8,FALSE),"")</f>
        <v>0</v>
      </c>
      <c r="AL114" s="37">
        <f>IFERROR(VLOOKUP($A114,'CONCENTRADO DE CLAVES'!$G$10:$AU$732,AL$8,FALSE),"")</f>
        <v>0</v>
      </c>
      <c r="AM114" s="69">
        <f>IFERROR(VLOOKUP($A114,'CONCENTRADO DE CLAVES'!$G$10:$AU$732,AM$8,FALSE),"")</f>
        <v>5000</v>
      </c>
    </row>
    <row r="115" spans="1:39" x14ac:dyDescent="0.25">
      <c r="A115" s="15">
        <v>106</v>
      </c>
      <c r="B115" s="16" t="str">
        <f>IFERROR(VLOOKUP($A115,'CONCENTRADO DE CLAVES'!$G$10:$AU$732,B$8,FALSE),"")</f>
        <v>21121</v>
      </c>
      <c r="C115" s="16">
        <f>IFERROR(VLOOKUP($A115,'CONCENTRADO DE CLAVES'!$G$10:$AU$732,C$8,FALSE),"")</f>
        <v>4</v>
      </c>
      <c r="D115" s="16">
        <f>IFERROR(VLOOKUP($A115,'CONCENTRADO DE CLAVES'!$G$10:$AU$732,D$8,FALSE),"")</f>
        <v>11</v>
      </c>
      <c r="E115" s="16">
        <f>IFERROR(VLOOKUP($A115,'CONCENTRADO DE CLAVES'!$G$10:$AU$732,E$8,FALSE),"")</f>
        <v>152</v>
      </c>
      <c r="F115" s="16">
        <f>IFERROR(VLOOKUP($A115,'CONCENTRADO DE CLAVES'!$G$10:$AU$732,F$8,FALSE),"")</f>
        <v>2</v>
      </c>
      <c r="G115" s="16">
        <f>IFERROR(VLOOKUP($A115,'CONCENTRADO DE CLAVES'!$G$10:$AU$732,G$8,FALSE),"")</f>
        <v>5</v>
      </c>
      <c r="H115" s="16">
        <f>IFERROR(VLOOKUP($A115,'CONCENTRADO DE CLAVES'!$G$10:$AU$732,H$8,FALSE),"")</f>
        <v>2</v>
      </c>
      <c r="I115" s="16">
        <f>IFERROR(VLOOKUP($A115,'CONCENTRADO DE CLAVES'!$G$10:$AU$732,I$8,FALSE),"")</f>
        <v>3</v>
      </c>
      <c r="J115" s="16">
        <f>IFERROR(VLOOKUP($A115,'CONCENTRADO DE CLAVES'!$G$10:$AU$732,J$8,FALSE),"")</f>
        <v>3</v>
      </c>
      <c r="K115" s="16" t="str">
        <f>IFERROR(VLOOKUP($A115,'CONCENTRADO DE CLAVES'!$G$10:$AU$732,K$8,FALSE),"")</f>
        <v>E</v>
      </c>
      <c r="L115" s="16">
        <f>IFERROR(VLOOKUP($A115,'CONCENTRADO DE CLAVES'!$G$10:$AU$732,L$8,FALSE),"")</f>
        <v>150</v>
      </c>
      <c r="M115" s="16">
        <f>IFERROR(VLOOKUP($A115,'CONCENTRADO DE CLAVES'!$G$10:$AU$732,M$8,FALSE),"")</f>
        <v>1</v>
      </c>
      <c r="N115" s="16">
        <f>IFERROR(VLOOKUP($A115,'CONCENTRADO DE CLAVES'!$G$10:$AU$732,N$8,FALSE),"")</f>
        <v>4153</v>
      </c>
      <c r="O115" s="16">
        <f>IFERROR(VLOOKUP($A115,'CONCENTRADO DE CLAVES'!$G$10:$AU$732,O$8,FALSE),"")</f>
        <v>0</v>
      </c>
      <c r="P115" s="16">
        <f>IFERROR(VLOOKUP($A115,'CONCENTRADO DE CLAVES'!$G$10:$AU$732,P$8,FALSE),"")</f>
        <v>5</v>
      </c>
      <c r="Q115" s="16">
        <f>IFERROR(VLOOKUP($A115,'CONCENTRADO DE CLAVES'!$G$10:$AU$732,Q$8,FALSE),"")</f>
        <v>76214</v>
      </c>
      <c r="R115" s="16">
        <f>IFERROR(VLOOKUP($A115,'CONCENTRADO DE CLAVES'!$G$10:$AU$732,R$8,FALSE),"")</f>
        <v>1</v>
      </c>
      <c r="S115" s="16">
        <f>IFERROR(VLOOKUP($A115,'CONCENTRADO DE CLAVES'!$G$10:$AU$732,S$8,FALSE),"")</f>
        <v>5</v>
      </c>
      <c r="T115" s="16">
        <f>IFERROR(VLOOKUP($A115,'CONCENTRADO DE CLAVES'!$G$10:$AU$732,T$8,FALSE),"")</f>
        <v>30</v>
      </c>
      <c r="U115" s="98" t="str">
        <f>IFERROR(VLOOKUP($A115,'CONCENTRADO DE CLAVES'!$G$10:$AU$732,U$8,FALSE),"")</f>
        <v>21121040110015225233E15001415300576214105030</v>
      </c>
      <c r="V115" s="31" t="str">
        <f>IFERROR(VLOOKUP($A115,'CONCENTRADO DE CLAVES'!$G$10:$AU$732,V$8,FALSE),"")</f>
        <v>COBAEJ</v>
      </c>
      <c r="W115" s="13">
        <f>IFERROR(VLOOKUP($A115,'CONCENTRADO DE CLAVES'!$G$10:$AU$732,W$8,FALSE),"")</f>
        <v>0</v>
      </c>
      <c r="X115" s="13">
        <f>IFERROR(VLOOKUP($A115,'CONCENTRADO DE CLAVES'!$G$10:$AU$732,X$8,FALSE),"")</f>
        <v>0</v>
      </c>
      <c r="Y115" s="13">
        <f>IFERROR(VLOOKUP($A115,'CONCENTRADO DE CLAVES'!$G$10:$AU$732,Y$8,FALSE),"")</f>
        <v>0</v>
      </c>
      <c r="Z115" s="37">
        <f>IFERROR(VLOOKUP($A115,'CONCENTRADO DE CLAVES'!$G$10:$AU$732,Z$8,FALSE),"")</f>
        <v>0</v>
      </c>
      <c r="AA115" s="13">
        <f>IFERROR(VLOOKUP($A115,'CONCENTRADO DE CLAVES'!$G$10:$AU$732,AA$8,FALSE),"")</f>
        <v>0</v>
      </c>
      <c r="AB115" s="13">
        <f>IFERROR(VLOOKUP($A115,'CONCENTRADO DE CLAVES'!$G$10:$AU$732,AB$8,FALSE),"")</f>
        <v>0</v>
      </c>
      <c r="AC115" s="13">
        <f>IFERROR(VLOOKUP($A115,'CONCENTRADO DE CLAVES'!$G$10:$AU$732,AC$8,FALSE),"")</f>
        <v>0</v>
      </c>
      <c r="AD115" s="37">
        <f>IFERROR(VLOOKUP($A115,'CONCENTRADO DE CLAVES'!$G$10:$AU$732,AD$8,FALSE),"")</f>
        <v>0</v>
      </c>
      <c r="AE115" s="13">
        <f>IFERROR(VLOOKUP($A115,'CONCENTRADO DE CLAVES'!$G$10:$AU$732,AE$8,FALSE),"")</f>
        <v>5000</v>
      </c>
      <c r="AF115" s="13">
        <f>IFERROR(VLOOKUP($A115,'CONCENTRADO DE CLAVES'!$G$10:$AU$732,AF$8,FALSE),"")</f>
        <v>0</v>
      </c>
      <c r="AG115" s="13">
        <f>IFERROR(VLOOKUP($A115,'CONCENTRADO DE CLAVES'!$G$10:$AU$732,AG$8,FALSE),"")</f>
        <v>0</v>
      </c>
      <c r="AH115" s="37">
        <f>IFERROR(VLOOKUP($A115,'CONCENTRADO DE CLAVES'!$G$10:$AU$732,AH$8,FALSE),"")</f>
        <v>5000</v>
      </c>
      <c r="AI115" s="13">
        <f>IFERROR(VLOOKUP($A115,'CONCENTRADO DE CLAVES'!$G$10:$AU$732,AI$8,FALSE),"")</f>
        <v>0</v>
      </c>
      <c r="AJ115" s="13">
        <f>IFERROR(VLOOKUP($A115,'CONCENTRADO DE CLAVES'!$G$10:$AU$732,AJ$8,FALSE),"")</f>
        <v>0</v>
      </c>
      <c r="AK115" s="13">
        <f>IFERROR(VLOOKUP($A115,'CONCENTRADO DE CLAVES'!$G$10:$AU$732,AK$8,FALSE),"")</f>
        <v>0</v>
      </c>
      <c r="AL115" s="37">
        <f>IFERROR(VLOOKUP($A115,'CONCENTRADO DE CLAVES'!$G$10:$AU$732,AL$8,FALSE),"")</f>
        <v>0</v>
      </c>
      <c r="AM115" s="69">
        <f>IFERROR(VLOOKUP($A115,'CONCENTRADO DE CLAVES'!$G$10:$AU$732,AM$8,FALSE),"")</f>
        <v>5000</v>
      </c>
    </row>
    <row r="116" spans="1:39" x14ac:dyDescent="0.25">
      <c r="A116" s="15">
        <v>107</v>
      </c>
      <c r="B116" s="16" t="str">
        <f>IFERROR(VLOOKUP($A116,'CONCENTRADO DE CLAVES'!$G$10:$AU$732,B$8,FALSE),"")</f>
        <v>21121</v>
      </c>
      <c r="C116" s="16">
        <f>IFERROR(VLOOKUP($A116,'CONCENTRADO DE CLAVES'!$G$10:$AU$732,C$8,FALSE),"")</f>
        <v>4</v>
      </c>
      <c r="D116" s="16">
        <f>IFERROR(VLOOKUP($A116,'CONCENTRADO DE CLAVES'!$G$10:$AU$732,D$8,FALSE),"")</f>
        <v>11</v>
      </c>
      <c r="E116" s="16">
        <f>IFERROR(VLOOKUP($A116,'CONCENTRADO DE CLAVES'!$G$10:$AU$732,E$8,FALSE),"")</f>
        <v>152</v>
      </c>
      <c r="F116" s="16">
        <f>IFERROR(VLOOKUP($A116,'CONCENTRADO DE CLAVES'!$G$10:$AU$732,F$8,FALSE),"")</f>
        <v>2</v>
      </c>
      <c r="G116" s="16">
        <f>IFERROR(VLOOKUP($A116,'CONCENTRADO DE CLAVES'!$G$10:$AU$732,G$8,FALSE),"")</f>
        <v>5</v>
      </c>
      <c r="H116" s="16">
        <f>IFERROR(VLOOKUP($A116,'CONCENTRADO DE CLAVES'!$G$10:$AU$732,H$8,FALSE),"")</f>
        <v>2</v>
      </c>
      <c r="I116" s="16">
        <f>IFERROR(VLOOKUP($A116,'CONCENTRADO DE CLAVES'!$G$10:$AU$732,I$8,FALSE),"")</f>
        <v>3</v>
      </c>
      <c r="J116" s="16">
        <f>IFERROR(VLOOKUP($A116,'CONCENTRADO DE CLAVES'!$G$10:$AU$732,J$8,FALSE),"")</f>
        <v>3</v>
      </c>
      <c r="K116" s="16" t="str">
        <f>IFERROR(VLOOKUP($A116,'CONCENTRADO DE CLAVES'!$G$10:$AU$732,K$8,FALSE),"")</f>
        <v>E</v>
      </c>
      <c r="L116" s="16">
        <f>IFERROR(VLOOKUP($A116,'CONCENTRADO DE CLAVES'!$G$10:$AU$732,L$8,FALSE),"")</f>
        <v>150</v>
      </c>
      <c r="M116" s="16">
        <f>IFERROR(VLOOKUP($A116,'CONCENTRADO DE CLAVES'!$G$10:$AU$732,M$8,FALSE),"")</f>
        <v>1</v>
      </c>
      <c r="N116" s="16">
        <f>IFERROR(VLOOKUP($A116,'CONCENTRADO DE CLAVES'!$G$10:$AU$732,N$8,FALSE),"")</f>
        <v>4153</v>
      </c>
      <c r="O116" s="16">
        <f>IFERROR(VLOOKUP($A116,'CONCENTRADO DE CLAVES'!$G$10:$AU$732,O$8,FALSE),"")</f>
        <v>0</v>
      </c>
      <c r="P116" s="16">
        <f>IFERROR(VLOOKUP($A116,'CONCENTRADO DE CLAVES'!$G$10:$AU$732,P$8,FALSE),"")</f>
        <v>5</v>
      </c>
      <c r="Q116" s="16">
        <f>IFERROR(VLOOKUP($A116,'CONCENTRADO DE CLAVES'!$G$10:$AU$732,Q$8,FALSE),"")</f>
        <v>76214</v>
      </c>
      <c r="R116" s="16">
        <f>IFERROR(VLOOKUP($A116,'CONCENTRADO DE CLAVES'!$G$10:$AU$732,R$8,FALSE),"")</f>
        <v>1</v>
      </c>
      <c r="S116" s="16">
        <f>IFERROR(VLOOKUP($A116,'CONCENTRADO DE CLAVES'!$G$10:$AU$732,S$8,FALSE),"")</f>
        <v>5</v>
      </c>
      <c r="T116" s="16">
        <f>IFERROR(VLOOKUP($A116,'CONCENTRADO DE CLAVES'!$G$10:$AU$732,T$8,FALSE),"")</f>
        <v>56</v>
      </c>
      <c r="U116" s="98" t="str">
        <f>IFERROR(VLOOKUP($A116,'CONCENTRADO DE CLAVES'!$G$10:$AU$732,U$8,FALSE),"")</f>
        <v>21121040110015225233E15001415300576214105056</v>
      </c>
      <c r="V116" s="31" t="str">
        <f>IFERROR(VLOOKUP($A116,'CONCENTRADO DE CLAVES'!$G$10:$AU$732,V$8,FALSE),"")</f>
        <v>COBAEJ</v>
      </c>
      <c r="W116" s="13">
        <f>IFERROR(VLOOKUP($A116,'CONCENTRADO DE CLAVES'!$G$10:$AU$732,W$8,FALSE),"")</f>
        <v>0</v>
      </c>
      <c r="X116" s="13">
        <f>IFERROR(VLOOKUP($A116,'CONCENTRADO DE CLAVES'!$G$10:$AU$732,X$8,FALSE),"")</f>
        <v>0</v>
      </c>
      <c r="Y116" s="13">
        <f>IFERROR(VLOOKUP($A116,'CONCENTRADO DE CLAVES'!$G$10:$AU$732,Y$8,FALSE),"")</f>
        <v>0</v>
      </c>
      <c r="Z116" s="37">
        <f>IFERROR(VLOOKUP($A116,'CONCENTRADO DE CLAVES'!$G$10:$AU$732,Z$8,FALSE),"")</f>
        <v>0</v>
      </c>
      <c r="AA116" s="13">
        <f>IFERROR(VLOOKUP($A116,'CONCENTRADO DE CLAVES'!$G$10:$AU$732,AA$8,FALSE),"")</f>
        <v>0</v>
      </c>
      <c r="AB116" s="13">
        <f>IFERROR(VLOOKUP($A116,'CONCENTRADO DE CLAVES'!$G$10:$AU$732,AB$8,FALSE),"")</f>
        <v>0</v>
      </c>
      <c r="AC116" s="13">
        <f>IFERROR(VLOOKUP($A116,'CONCENTRADO DE CLAVES'!$G$10:$AU$732,AC$8,FALSE),"")</f>
        <v>0</v>
      </c>
      <c r="AD116" s="37">
        <f>IFERROR(VLOOKUP($A116,'CONCENTRADO DE CLAVES'!$G$10:$AU$732,AD$8,FALSE),"")</f>
        <v>0</v>
      </c>
      <c r="AE116" s="13">
        <f>IFERROR(VLOOKUP($A116,'CONCENTRADO DE CLAVES'!$G$10:$AU$732,AE$8,FALSE),"")</f>
        <v>5000</v>
      </c>
      <c r="AF116" s="13">
        <f>IFERROR(VLOOKUP($A116,'CONCENTRADO DE CLAVES'!$G$10:$AU$732,AF$8,FALSE),"")</f>
        <v>0</v>
      </c>
      <c r="AG116" s="13">
        <f>IFERROR(VLOOKUP($A116,'CONCENTRADO DE CLAVES'!$G$10:$AU$732,AG$8,FALSE),"")</f>
        <v>0</v>
      </c>
      <c r="AH116" s="37">
        <f>IFERROR(VLOOKUP($A116,'CONCENTRADO DE CLAVES'!$G$10:$AU$732,AH$8,FALSE),"")</f>
        <v>5000</v>
      </c>
      <c r="AI116" s="13">
        <f>IFERROR(VLOOKUP($A116,'CONCENTRADO DE CLAVES'!$G$10:$AU$732,AI$8,FALSE),"")</f>
        <v>0</v>
      </c>
      <c r="AJ116" s="13">
        <f>IFERROR(VLOOKUP($A116,'CONCENTRADO DE CLAVES'!$G$10:$AU$732,AJ$8,FALSE),"")</f>
        <v>0</v>
      </c>
      <c r="AK116" s="13">
        <f>IFERROR(VLOOKUP($A116,'CONCENTRADO DE CLAVES'!$G$10:$AU$732,AK$8,FALSE),"")</f>
        <v>0</v>
      </c>
      <c r="AL116" s="37">
        <f>IFERROR(VLOOKUP($A116,'CONCENTRADO DE CLAVES'!$G$10:$AU$732,AL$8,FALSE),"")</f>
        <v>0</v>
      </c>
      <c r="AM116" s="69">
        <f>IFERROR(VLOOKUP($A116,'CONCENTRADO DE CLAVES'!$G$10:$AU$732,AM$8,FALSE),"")</f>
        <v>5000</v>
      </c>
    </row>
    <row r="117" spans="1:39" x14ac:dyDescent="0.25">
      <c r="A117" s="15">
        <v>108</v>
      </c>
      <c r="B117" s="16" t="str">
        <f>IFERROR(VLOOKUP($A117,'CONCENTRADO DE CLAVES'!$G$10:$AU$732,B$8,FALSE),"")</f>
        <v>21121</v>
      </c>
      <c r="C117" s="16">
        <f>IFERROR(VLOOKUP($A117,'CONCENTRADO DE CLAVES'!$G$10:$AU$732,C$8,FALSE),"")</f>
        <v>4</v>
      </c>
      <c r="D117" s="16">
        <f>IFERROR(VLOOKUP($A117,'CONCENTRADO DE CLAVES'!$G$10:$AU$732,D$8,FALSE),"")</f>
        <v>11</v>
      </c>
      <c r="E117" s="16">
        <f>IFERROR(VLOOKUP($A117,'CONCENTRADO DE CLAVES'!$G$10:$AU$732,E$8,FALSE),"")</f>
        <v>152</v>
      </c>
      <c r="F117" s="16">
        <f>IFERROR(VLOOKUP($A117,'CONCENTRADO DE CLAVES'!$G$10:$AU$732,F$8,FALSE),"")</f>
        <v>2</v>
      </c>
      <c r="G117" s="16">
        <f>IFERROR(VLOOKUP($A117,'CONCENTRADO DE CLAVES'!$G$10:$AU$732,G$8,FALSE),"")</f>
        <v>5</v>
      </c>
      <c r="H117" s="16">
        <f>IFERROR(VLOOKUP($A117,'CONCENTRADO DE CLAVES'!$G$10:$AU$732,H$8,FALSE),"")</f>
        <v>2</v>
      </c>
      <c r="I117" s="16">
        <f>IFERROR(VLOOKUP($A117,'CONCENTRADO DE CLAVES'!$G$10:$AU$732,I$8,FALSE),"")</f>
        <v>3</v>
      </c>
      <c r="J117" s="16">
        <f>IFERROR(VLOOKUP($A117,'CONCENTRADO DE CLAVES'!$G$10:$AU$732,J$8,FALSE),"")</f>
        <v>3</v>
      </c>
      <c r="K117" s="16" t="str">
        <f>IFERROR(VLOOKUP($A117,'CONCENTRADO DE CLAVES'!$G$10:$AU$732,K$8,FALSE),"")</f>
        <v>E</v>
      </c>
      <c r="L117" s="16">
        <f>IFERROR(VLOOKUP($A117,'CONCENTRADO DE CLAVES'!$G$10:$AU$732,L$8,FALSE),"")</f>
        <v>150</v>
      </c>
      <c r="M117" s="16">
        <f>IFERROR(VLOOKUP($A117,'CONCENTRADO DE CLAVES'!$G$10:$AU$732,M$8,FALSE),"")</f>
        <v>1</v>
      </c>
      <c r="N117" s="16">
        <f>IFERROR(VLOOKUP($A117,'CONCENTRADO DE CLAVES'!$G$10:$AU$732,N$8,FALSE),"")</f>
        <v>4153</v>
      </c>
      <c r="O117" s="16">
        <f>IFERROR(VLOOKUP($A117,'CONCENTRADO DE CLAVES'!$G$10:$AU$732,O$8,FALSE),"")</f>
        <v>0</v>
      </c>
      <c r="P117" s="16">
        <f>IFERROR(VLOOKUP($A117,'CONCENTRADO DE CLAVES'!$G$10:$AU$732,P$8,FALSE),"")</f>
        <v>5</v>
      </c>
      <c r="Q117" s="16">
        <f>IFERROR(VLOOKUP($A117,'CONCENTRADO DE CLAVES'!$G$10:$AU$732,Q$8,FALSE),"")</f>
        <v>76214</v>
      </c>
      <c r="R117" s="16">
        <f>IFERROR(VLOOKUP($A117,'CONCENTRADO DE CLAVES'!$G$10:$AU$732,R$8,FALSE),"")</f>
        <v>1</v>
      </c>
      <c r="S117" s="16">
        <f>IFERROR(VLOOKUP($A117,'CONCENTRADO DE CLAVES'!$G$10:$AU$732,S$8,FALSE),"")</f>
        <v>8</v>
      </c>
      <c r="T117" s="16">
        <f>IFERROR(VLOOKUP($A117,'CONCENTRADO DE CLAVES'!$G$10:$AU$732,T$8,FALSE),"")</f>
        <v>100</v>
      </c>
      <c r="U117" s="98" t="str">
        <f>IFERROR(VLOOKUP($A117,'CONCENTRADO DE CLAVES'!$G$10:$AU$732,U$8,FALSE),"")</f>
        <v>21121040110015225233E15001415300576214108100</v>
      </c>
      <c r="V117" s="31" t="str">
        <f>IFERROR(VLOOKUP($A117,'CONCENTRADO DE CLAVES'!$G$10:$AU$732,V$8,FALSE),"")</f>
        <v>COBAEJ</v>
      </c>
      <c r="W117" s="13">
        <f>IFERROR(VLOOKUP($A117,'CONCENTRADO DE CLAVES'!$G$10:$AU$732,W$8,FALSE),"")</f>
        <v>0</v>
      </c>
      <c r="X117" s="13">
        <f>IFERROR(VLOOKUP($A117,'CONCENTRADO DE CLAVES'!$G$10:$AU$732,X$8,FALSE),"")</f>
        <v>0</v>
      </c>
      <c r="Y117" s="13">
        <f>IFERROR(VLOOKUP($A117,'CONCENTRADO DE CLAVES'!$G$10:$AU$732,Y$8,FALSE),"")</f>
        <v>0</v>
      </c>
      <c r="Z117" s="37">
        <f>IFERROR(VLOOKUP($A117,'CONCENTRADO DE CLAVES'!$G$10:$AU$732,Z$8,FALSE),"")</f>
        <v>0</v>
      </c>
      <c r="AA117" s="13">
        <f>IFERROR(VLOOKUP($A117,'CONCENTRADO DE CLAVES'!$G$10:$AU$732,AA$8,FALSE),"")</f>
        <v>0</v>
      </c>
      <c r="AB117" s="13">
        <f>IFERROR(VLOOKUP($A117,'CONCENTRADO DE CLAVES'!$G$10:$AU$732,AB$8,FALSE),"")</f>
        <v>0</v>
      </c>
      <c r="AC117" s="13">
        <f>IFERROR(VLOOKUP($A117,'CONCENTRADO DE CLAVES'!$G$10:$AU$732,AC$8,FALSE),"")</f>
        <v>0</v>
      </c>
      <c r="AD117" s="37">
        <f>IFERROR(VLOOKUP($A117,'CONCENTRADO DE CLAVES'!$G$10:$AU$732,AD$8,FALSE),"")</f>
        <v>0</v>
      </c>
      <c r="AE117" s="13">
        <f>IFERROR(VLOOKUP($A117,'CONCENTRADO DE CLAVES'!$G$10:$AU$732,AE$8,FALSE),"")</f>
        <v>12500</v>
      </c>
      <c r="AF117" s="13">
        <f>IFERROR(VLOOKUP($A117,'CONCENTRADO DE CLAVES'!$G$10:$AU$732,AF$8,FALSE),"")</f>
        <v>0</v>
      </c>
      <c r="AG117" s="13">
        <f>IFERROR(VLOOKUP($A117,'CONCENTRADO DE CLAVES'!$G$10:$AU$732,AG$8,FALSE),"")</f>
        <v>0</v>
      </c>
      <c r="AH117" s="37">
        <f>IFERROR(VLOOKUP($A117,'CONCENTRADO DE CLAVES'!$G$10:$AU$732,AH$8,FALSE),"")</f>
        <v>12500</v>
      </c>
      <c r="AI117" s="13">
        <f>IFERROR(VLOOKUP($A117,'CONCENTRADO DE CLAVES'!$G$10:$AU$732,AI$8,FALSE),"")</f>
        <v>0</v>
      </c>
      <c r="AJ117" s="13">
        <f>IFERROR(VLOOKUP($A117,'CONCENTRADO DE CLAVES'!$G$10:$AU$732,AJ$8,FALSE),"")</f>
        <v>0</v>
      </c>
      <c r="AK117" s="13">
        <f>IFERROR(VLOOKUP($A117,'CONCENTRADO DE CLAVES'!$G$10:$AU$732,AK$8,FALSE),"")</f>
        <v>0</v>
      </c>
      <c r="AL117" s="37">
        <f>IFERROR(VLOOKUP($A117,'CONCENTRADO DE CLAVES'!$G$10:$AU$732,AL$8,FALSE),"")</f>
        <v>0</v>
      </c>
      <c r="AM117" s="69">
        <f>IFERROR(VLOOKUP($A117,'CONCENTRADO DE CLAVES'!$G$10:$AU$732,AM$8,FALSE),"")</f>
        <v>12500</v>
      </c>
    </row>
    <row r="118" spans="1:39" x14ac:dyDescent="0.25">
      <c r="A118" s="15">
        <v>109</v>
      </c>
      <c r="B118" s="16" t="str">
        <f>IFERROR(VLOOKUP($A118,'CONCENTRADO DE CLAVES'!$G$10:$AU$732,B$8,FALSE),"")</f>
        <v>21121</v>
      </c>
      <c r="C118" s="16">
        <f>IFERROR(VLOOKUP($A118,'CONCENTRADO DE CLAVES'!$G$10:$AU$732,C$8,FALSE),"")</f>
        <v>4</v>
      </c>
      <c r="D118" s="16">
        <f>IFERROR(VLOOKUP($A118,'CONCENTRADO DE CLAVES'!$G$10:$AU$732,D$8,FALSE),"")</f>
        <v>11</v>
      </c>
      <c r="E118" s="16">
        <f>IFERROR(VLOOKUP($A118,'CONCENTRADO DE CLAVES'!$G$10:$AU$732,E$8,FALSE),"")</f>
        <v>152</v>
      </c>
      <c r="F118" s="16">
        <f>IFERROR(VLOOKUP($A118,'CONCENTRADO DE CLAVES'!$G$10:$AU$732,F$8,FALSE),"")</f>
        <v>2</v>
      </c>
      <c r="G118" s="16">
        <f>IFERROR(VLOOKUP($A118,'CONCENTRADO DE CLAVES'!$G$10:$AU$732,G$8,FALSE),"")</f>
        <v>5</v>
      </c>
      <c r="H118" s="16">
        <f>IFERROR(VLOOKUP($A118,'CONCENTRADO DE CLAVES'!$G$10:$AU$732,H$8,FALSE),"")</f>
        <v>2</v>
      </c>
      <c r="I118" s="16">
        <f>IFERROR(VLOOKUP($A118,'CONCENTRADO DE CLAVES'!$G$10:$AU$732,I$8,FALSE),"")</f>
        <v>3</v>
      </c>
      <c r="J118" s="16">
        <f>IFERROR(VLOOKUP($A118,'CONCENTRADO DE CLAVES'!$G$10:$AU$732,J$8,FALSE),"")</f>
        <v>3</v>
      </c>
      <c r="K118" s="16" t="str">
        <f>IFERROR(VLOOKUP($A118,'CONCENTRADO DE CLAVES'!$G$10:$AU$732,K$8,FALSE),"")</f>
        <v>E</v>
      </c>
      <c r="L118" s="16">
        <f>IFERROR(VLOOKUP($A118,'CONCENTRADO DE CLAVES'!$G$10:$AU$732,L$8,FALSE),"")</f>
        <v>150</v>
      </c>
      <c r="M118" s="16">
        <f>IFERROR(VLOOKUP($A118,'CONCENTRADO DE CLAVES'!$G$10:$AU$732,M$8,FALSE),"")</f>
        <v>1</v>
      </c>
      <c r="N118" s="16">
        <f>IFERROR(VLOOKUP($A118,'CONCENTRADO DE CLAVES'!$G$10:$AU$732,N$8,FALSE),"")</f>
        <v>4153</v>
      </c>
      <c r="O118" s="16">
        <f>IFERROR(VLOOKUP($A118,'CONCENTRADO DE CLAVES'!$G$10:$AU$732,O$8,FALSE),"")</f>
        <v>0</v>
      </c>
      <c r="P118" s="16">
        <f>IFERROR(VLOOKUP($A118,'CONCENTRADO DE CLAVES'!$G$10:$AU$732,P$8,FALSE),"")</f>
        <v>5</v>
      </c>
      <c r="Q118" s="16">
        <f>IFERROR(VLOOKUP($A118,'CONCENTRADO DE CLAVES'!$G$10:$AU$732,Q$8,FALSE),"")</f>
        <v>76214</v>
      </c>
      <c r="R118" s="16">
        <f>IFERROR(VLOOKUP($A118,'CONCENTRADO DE CLAVES'!$G$10:$AU$732,R$8,FALSE),"")</f>
        <v>1</v>
      </c>
      <c r="S118" s="16">
        <f>IFERROR(VLOOKUP($A118,'CONCENTRADO DE CLAVES'!$G$10:$AU$732,S$8,FALSE),"")</f>
        <v>8</v>
      </c>
      <c r="T118" s="16">
        <f>IFERROR(VLOOKUP($A118,'CONCENTRADO DE CLAVES'!$G$10:$AU$732,T$8,FALSE),"")</f>
        <v>43</v>
      </c>
      <c r="U118" s="98" t="str">
        <f>IFERROR(VLOOKUP($A118,'CONCENTRADO DE CLAVES'!$G$10:$AU$732,U$8,FALSE),"")</f>
        <v>21121040110015225233E15001415300576214108043</v>
      </c>
      <c r="V118" s="31" t="str">
        <f>IFERROR(VLOOKUP($A118,'CONCENTRADO DE CLAVES'!$G$10:$AU$732,V$8,FALSE),"")</f>
        <v>COBAEJ</v>
      </c>
      <c r="W118" s="13">
        <f>IFERROR(VLOOKUP($A118,'CONCENTRADO DE CLAVES'!$G$10:$AU$732,W$8,FALSE),"")</f>
        <v>0</v>
      </c>
      <c r="X118" s="13">
        <f>IFERROR(VLOOKUP($A118,'CONCENTRADO DE CLAVES'!$G$10:$AU$732,X$8,FALSE),"")</f>
        <v>0</v>
      </c>
      <c r="Y118" s="13">
        <f>IFERROR(VLOOKUP($A118,'CONCENTRADO DE CLAVES'!$G$10:$AU$732,Y$8,FALSE),"")</f>
        <v>0</v>
      </c>
      <c r="Z118" s="37">
        <f>IFERROR(VLOOKUP($A118,'CONCENTRADO DE CLAVES'!$G$10:$AU$732,Z$8,FALSE),"")</f>
        <v>0</v>
      </c>
      <c r="AA118" s="13">
        <f>IFERROR(VLOOKUP($A118,'CONCENTRADO DE CLAVES'!$G$10:$AU$732,AA$8,FALSE),"")</f>
        <v>0</v>
      </c>
      <c r="AB118" s="13">
        <f>IFERROR(VLOOKUP($A118,'CONCENTRADO DE CLAVES'!$G$10:$AU$732,AB$8,FALSE),"")</f>
        <v>0</v>
      </c>
      <c r="AC118" s="13">
        <f>IFERROR(VLOOKUP($A118,'CONCENTRADO DE CLAVES'!$G$10:$AU$732,AC$8,FALSE),"")</f>
        <v>0</v>
      </c>
      <c r="AD118" s="37">
        <f>IFERROR(VLOOKUP($A118,'CONCENTRADO DE CLAVES'!$G$10:$AU$732,AD$8,FALSE),"")</f>
        <v>0</v>
      </c>
      <c r="AE118" s="13">
        <f>IFERROR(VLOOKUP($A118,'CONCENTRADO DE CLAVES'!$G$10:$AU$732,AE$8,FALSE),"")</f>
        <v>5000</v>
      </c>
      <c r="AF118" s="13">
        <f>IFERROR(VLOOKUP($A118,'CONCENTRADO DE CLAVES'!$G$10:$AU$732,AF$8,FALSE),"")</f>
        <v>0</v>
      </c>
      <c r="AG118" s="13">
        <f>IFERROR(VLOOKUP($A118,'CONCENTRADO DE CLAVES'!$G$10:$AU$732,AG$8,FALSE),"")</f>
        <v>0</v>
      </c>
      <c r="AH118" s="37">
        <f>IFERROR(VLOOKUP($A118,'CONCENTRADO DE CLAVES'!$G$10:$AU$732,AH$8,FALSE),"")</f>
        <v>5000</v>
      </c>
      <c r="AI118" s="13">
        <f>IFERROR(VLOOKUP($A118,'CONCENTRADO DE CLAVES'!$G$10:$AU$732,AI$8,FALSE),"")</f>
        <v>0</v>
      </c>
      <c r="AJ118" s="13">
        <f>IFERROR(VLOOKUP($A118,'CONCENTRADO DE CLAVES'!$G$10:$AU$732,AJ$8,FALSE),"")</f>
        <v>0</v>
      </c>
      <c r="AK118" s="13">
        <f>IFERROR(VLOOKUP($A118,'CONCENTRADO DE CLAVES'!$G$10:$AU$732,AK$8,FALSE),"")</f>
        <v>0</v>
      </c>
      <c r="AL118" s="37">
        <f>IFERROR(VLOOKUP($A118,'CONCENTRADO DE CLAVES'!$G$10:$AU$732,AL$8,FALSE),"")</f>
        <v>0</v>
      </c>
      <c r="AM118" s="69">
        <f>IFERROR(VLOOKUP($A118,'CONCENTRADO DE CLAVES'!$G$10:$AU$732,AM$8,FALSE),"")</f>
        <v>5000</v>
      </c>
    </row>
    <row r="119" spans="1:39" x14ac:dyDescent="0.25">
      <c r="A119" s="15">
        <v>110</v>
      </c>
      <c r="B119" s="16" t="str">
        <f>IFERROR(VLOOKUP($A119,'CONCENTRADO DE CLAVES'!$G$10:$AU$732,B$8,FALSE),"")</f>
        <v>21121</v>
      </c>
      <c r="C119" s="16">
        <f>IFERROR(VLOOKUP($A119,'CONCENTRADO DE CLAVES'!$G$10:$AU$732,C$8,FALSE),"")</f>
        <v>4</v>
      </c>
      <c r="D119" s="16">
        <f>IFERROR(VLOOKUP($A119,'CONCENTRADO DE CLAVES'!$G$10:$AU$732,D$8,FALSE),"")</f>
        <v>11</v>
      </c>
      <c r="E119" s="16">
        <f>IFERROR(VLOOKUP($A119,'CONCENTRADO DE CLAVES'!$G$10:$AU$732,E$8,FALSE),"")</f>
        <v>152</v>
      </c>
      <c r="F119" s="16">
        <f>IFERROR(VLOOKUP($A119,'CONCENTRADO DE CLAVES'!$G$10:$AU$732,F$8,FALSE),"")</f>
        <v>2</v>
      </c>
      <c r="G119" s="16">
        <f>IFERROR(VLOOKUP($A119,'CONCENTRADO DE CLAVES'!$G$10:$AU$732,G$8,FALSE),"")</f>
        <v>5</v>
      </c>
      <c r="H119" s="16">
        <f>IFERROR(VLOOKUP($A119,'CONCENTRADO DE CLAVES'!$G$10:$AU$732,H$8,FALSE),"")</f>
        <v>2</v>
      </c>
      <c r="I119" s="16">
        <f>IFERROR(VLOOKUP($A119,'CONCENTRADO DE CLAVES'!$G$10:$AU$732,I$8,FALSE),"")</f>
        <v>3</v>
      </c>
      <c r="J119" s="16">
        <f>IFERROR(VLOOKUP($A119,'CONCENTRADO DE CLAVES'!$G$10:$AU$732,J$8,FALSE),"")</f>
        <v>3</v>
      </c>
      <c r="K119" s="16" t="str">
        <f>IFERROR(VLOOKUP($A119,'CONCENTRADO DE CLAVES'!$G$10:$AU$732,K$8,FALSE),"")</f>
        <v>E</v>
      </c>
      <c r="L119" s="16">
        <f>IFERROR(VLOOKUP($A119,'CONCENTRADO DE CLAVES'!$G$10:$AU$732,L$8,FALSE),"")</f>
        <v>150</v>
      </c>
      <c r="M119" s="16">
        <f>IFERROR(VLOOKUP($A119,'CONCENTRADO DE CLAVES'!$G$10:$AU$732,M$8,FALSE),"")</f>
        <v>1</v>
      </c>
      <c r="N119" s="16">
        <f>IFERROR(VLOOKUP($A119,'CONCENTRADO DE CLAVES'!$G$10:$AU$732,N$8,FALSE),"")</f>
        <v>4153</v>
      </c>
      <c r="O119" s="16">
        <f>IFERROR(VLOOKUP($A119,'CONCENTRADO DE CLAVES'!$G$10:$AU$732,O$8,FALSE),"")</f>
        <v>0</v>
      </c>
      <c r="P119" s="16">
        <f>IFERROR(VLOOKUP($A119,'CONCENTRADO DE CLAVES'!$G$10:$AU$732,P$8,FALSE),"")</f>
        <v>5</v>
      </c>
      <c r="Q119" s="16">
        <f>IFERROR(VLOOKUP($A119,'CONCENTRADO DE CLAVES'!$G$10:$AU$732,Q$8,FALSE),"")</f>
        <v>76214</v>
      </c>
      <c r="R119" s="16">
        <f>IFERROR(VLOOKUP($A119,'CONCENTRADO DE CLAVES'!$G$10:$AU$732,R$8,FALSE),"")</f>
        <v>1</v>
      </c>
      <c r="S119" s="16">
        <f>IFERROR(VLOOKUP($A119,'CONCENTRADO DE CLAVES'!$G$10:$AU$732,S$8,FALSE),"")</f>
        <v>8</v>
      </c>
      <c r="T119" s="16">
        <f>IFERROR(VLOOKUP($A119,'CONCENTRADO DE CLAVES'!$G$10:$AU$732,T$8,FALSE),"")</f>
        <v>21</v>
      </c>
      <c r="U119" s="98" t="str">
        <f>IFERROR(VLOOKUP($A119,'CONCENTRADO DE CLAVES'!$G$10:$AU$732,U$8,FALSE),"")</f>
        <v>21121040110015225233E15001415300576214108021</v>
      </c>
      <c r="V119" s="31" t="str">
        <f>IFERROR(VLOOKUP($A119,'CONCENTRADO DE CLAVES'!$G$10:$AU$732,V$8,FALSE),"")</f>
        <v>COBAEJ</v>
      </c>
      <c r="W119" s="13">
        <f>IFERROR(VLOOKUP($A119,'CONCENTRADO DE CLAVES'!$G$10:$AU$732,W$8,FALSE),"")</f>
        <v>0</v>
      </c>
      <c r="X119" s="13">
        <f>IFERROR(VLOOKUP($A119,'CONCENTRADO DE CLAVES'!$G$10:$AU$732,X$8,FALSE),"")</f>
        <v>0</v>
      </c>
      <c r="Y119" s="13">
        <f>IFERROR(VLOOKUP($A119,'CONCENTRADO DE CLAVES'!$G$10:$AU$732,Y$8,FALSE),"")</f>
        <v>0</v>
      </c>
      <c r="Z119" s="37">
        <f>IFERROR(VLOOKUP($A119,'CONCENTRADO DE CLAVES'!$G$10:$AU$732,Z$8,FALSE),"")</f>
        <v>0</v>
      </c>
      <c r="AA119" s="13">
        <f>IFERROR(VLOOKUP($A119,'CONCENTRADO DE CLAVES'!$G$10:$AU$732,AA$8,FALSE),"")</f>
        <v>0</v>
      </c>
      <c r="AB119" s="13">
        <f>IFERROR(VLOOKUP($A119,'CONCENTRADO DE CLAVES'!$G$10:$AU$732,AB$8,FALSE),"")</f>
        <v>0</v>
      </c>
      <c r="AC119" s="13">
        <f>IFERROR(VLOOKUP($A119,'CONCENTRADO DE CLAVES'!$G$10:$AU$732,AC$8,FALSE),"")</f>
        <v>0</v>
      </c>
      <c r="AD119" s="37">
        <f>IFERROR(VLOOKUP($A119,'CONCENTRADO DE CLAVES'!$G$10:$AU$732,AD$8,FALSE),"")</f>
        <v>0</v>
      </c>
      <c r="AE119" s="13">
        <f>IFERROR(VLOOKUP($A119,'CONCENTRADO DE CLAVES'!$G$10:$AU$732,AE$8,FALSE),"")</f>
        <v>7500</v>
      </c>
      <c r="AF119" s="13">
        <f>IFERROR(VLOOKUP($A119,'CONCENTRADO DE CLAVES'!$G$10:$AU$732,AF$8,FALSE),"")</f>
        <v>0</v>
      </c>
      <c r="AG119" s="13">
        <f>IFERROR(VLOOKUP($A119,'CONCENTRADO DE CLAVES'!$G$10:$AU$732,AG$8,FALSE),"")</f>
        <v>0</v>
      </c>
      <c r="AH119" s="37">
        <f>IFERROR(VLOOKUP($A119,'CONCENTRADO DE CLAVES'!$G$10:$AU$732,AH$8,FALSE),"")</f>
        <v>7500</v>
      </c>
      <c r="AI119" s="13">
        <f>IFERROR(VLOOKUP($A119,'CONCENTRADO DE CLAVES'!$G$10:$AU$732,AI$8,FALSE),"")</f>
        <v>0</v>
      </c>
      <c r="AJ119" s="13">
        <f>IFERROR(VLOOKUP($A119,'CONCENTRADO DE CLAVES'!$G$10:$AU$732,AJ$8,FALSE),"")</f>
        <v>0</v>
      </c>
      <c r="AK119" s="13">
        <f>IFERROR(VLOOKUP($A119,'CONCENTRADO DE CLAVES'!$G$10:$AU$732,AK$8,FALSE),"")</f>
        <v>0</v>
      </c>
      <c r="AL119" s="37">
        <f>IFERROR(VLOOKUP($A119,'CONCENTRADO DE CLAVES'!$G$10:$AU$732,AL$8,FALSE),"")</f>
        <v>0</v>
      </c>
      <c r="AM119" s="69">
        <f>IFERROR(VLOOKUP($A119,'CONCENTRADO DE CLAVES'!$G$10:$AU$732,AM$8,FALSE),"")</f>
        <v>7500</v>
      </c>
    </row>
    <row r="120" spans="1:39" x14ac:dyDescent="0.25">
      <c r="A120" s="15">
        <v>111</v>
      </c>
      <c r="B120" s="16" t="str">
        <f>IFERROR(VLOOKUP($A120,'CONCENTRADO DE CLAVES'!$G$10:$AU$732,B$8,FALSE),"")</f>
        <v>21121</v>
      </c>
      <c r="C120" s="16">
        <f>IFERROR(VLOOKUP($A120,'CONCENTRADO DE CLAVES'!$G$10:$AU$732,C$8,FALSE),"")</f>
        <v>4</v>
      </c>
      <c r="D120" s="16">
        <f>IFERROR(VLOOKUP($A120,'CONCENTRADO DE CLAVES'!$G$10:$AU$732,D$8,FALSE),"")</f>
        <v>11</v>
      </c>
      <c r="E120" s="16">
        <f>IFERROR(VLOOKUP($A120,'CONCENTRADO DE CLAVES'!$G$10:$AU$732,E$8,FALSE),"")</f>
        <v>152</v>
      </c>
      <c r="F120" s="16">
        <f>IFERROR(VLOOKUP($A120,'CONCENTRADO DE CLAVES'!$G$10:$AU$732,F$8,FALSE),"")</f>
        <v>2</v>
      </c>
      <c r="G120" s="16">
        <f>IFERROR(VLOOKUP($A120,'CONCENTRADO DE CLAVES'!$G$10:$AU$732,G$8,FALSE),"")</f>
        <v>5</v>
      </c>
      <c r="H120" s="16">
        <f>IFERROR(VLOOKUP($A120,'CONCENTRADO DE CLAVES'!$G$10:$AU$732,H$8,FALSE),"")</f>
        <v>2</v>
      </c>
      <c r="I120" s="16">
        <f>IFERROR(VLOOKUP($A120,'CONCENTRADO DE CLAVES'!$G$10:$AU$732,I$8,FALSE),"")</f>
        <v>3</v>
      </c>
      <c r="J120" s="16">
        <f>IFERROR(VLOOKUP($A120,'CONCENTRADO DE CLAVES'!$G$10:$AU$732,J$8,FALSE),"")</f>
        <v>3</v>
      </c>
      <c r="K120" s="16" t="str">
        <f>IFERROR(VLOOKUP($A120,'CONCENTRADO DE CLAVES'!$G$10:$AU$732,K$8,FALSE),"")</f>
        <v>E</v>
      </c>
      <c r="L120" s="16">
        <f>IFERROR(VLOOKUP($A120,'CONCENTRADO DE CLAVES'!$G$10:$AU$732,L$8,FALSE),"")</f>
        <v>150</v>
      </c>
      <c r="M120" s="16">
        <f>IFERROR(VLOOKUP($A120,'CONCENTRADO DE CLAVES'!$G$10:$AU$732,M$8,FALSE),"")</f>
        <v>1</v>
      </c>
      <c r="N120" s="16">
        <f>IFERROR(VLOOKUP($A120,'CONCENTRADO DE CLAVES'!$G$10:$AU$732,N$8,FALSE),"")</f>
        <v>4153</v>
      </c>
      <c r="O120" s="16">
        <f>IFERROR(VLOOKUP($A120,'CONCENTRADO DE CLAVES'!$G$10:$AU$732,O$8,FALSE),"")</f>
        <v>0</v>
      </c>
      <c r="P120" s="16">
        <f>IFERROR(VLOOKUP($A120,'CONCENTRADO DE CLAVES'!$G$10:$AU$732,P$8,FALSE),"")</f>
        <v>5</v>
      </c>
      <c r="Q120" s="16">
        <f>IFERROR(VLOOKUP($A120,'CONCENTRADO DE CLAVES'!$G$10:$AU$732,Q$8,FALSE),"")</f>
        <v>76214</v>
      </c>
      <c r="R120" s="16">
        <f>IFERROR(VLOOKUP($A120,'CONCENTRADO DE CLAVES'!$G$10:$AU$732,R$8,FALSE),"")</f>
        <v>1</v>
      </c>
      <c r="S120" s="16">
        <f>IFERROR(VLOOKUP($A120,'CONCENTRADO DE CLAVES'!$G$10:$AU$732,S$8,FALSE),"")</f>
        <v>8</v>
      </c>
      <c r="T120" s="16">
        <f>IFERROR(VLOOKUP($A120,'CONCENTRADO DE CLAVES'!$G$10:$AU$732,T$8,FALSE),"")</f>
        <v>68</v>
      </c>
      <c r="U120" s="98" t="str">
        <f>IFERROR(VLOOKUP($A120,'CONCENTRADO DE CLAVES'!$G$10:$AU$732,U$8,FALSE),"")</f>
        <v>21121040110015225233E15001415300576214108068</v>
      </c>
      <c r="V120" s="31" t="str">
        <f>IFERROR(VLOOKUP($A120,'CONCENTRADO DE CLAVES'!$G$10:$AU$732,V$8,FALSE),"")</f>
        <v>COBAEJ</v>
      </c>
      <c r="W120" s="13">
        <f>IFERROR(VLOOKUP($A120,'CONCENTRADO DE CLAVES'!$G$10:$AU$732,W$8,FALSE),"")</f>
        <v>0</v>
      </c>
      <c r="X120" s="13">
        <f>IFERROR(VLOOKUP($A120,'CONCENTRADO DE CLAVES'!$G$10:$AU$732,X$8,FALSE),"")</f>
        <v>0</v>
      </c>
      <c r="Y120" s="13">
        <f>IFERROR(VLOOKUP($A120,'CONCENTRADO DE CLAVES'!$G$10:$AU$732,Y$8,FALSE),"")</f>
        <v>0</v>
      </c>
      <c r="Z120" s="37">
        <f>IFERROR(VLOOKUP($A120,'CONCENTRADO DE CLAVES'!$G$10:$AU$732,Z$8,FALSE),"")</f>
        <v>0</v>
      </c>
      <c r="AA120" s="13">
        <f>IFERROR(VLOOKUP($A120,'CONCENTRADO DE CLAVES'!$G$10:$AU$732,AA$8,FALSE),"")</f>
        <v>0</v>
      </c>
      <c r="AB120" s="13">
        <f>IFERROR(VLOOKUP($A120,'CONCENTRADO DE CLAVES'!$G$10:$AU$732,AB$8,FALSE),"")</f>
        <v>0</v>
      </c>
      <c r="AC120" s="13">
        <f>IFERROR(VLOOKUP($A120,'CONCENTRADO DE CLAVES'!$G$10:$AU$732,AC$8,FALSE),"")</f>
        <v>0</v>
      </c>
      <c r="AD120" s="37">
        <f>IFERROR(VLOOKUP($A120,'CONCENTRADO DE CLAVES'!$G$10:$AU$732,AD$8,FALSE),"")</f>
        <v>0</v>
      </c>
      <c r="AE120" s="13">
        <f>IFERROR(VLOOKUP($A120,'CONCENTRADO DE CLAVES'!$G$10:$AU$732,AE$8,FALSE),"")</f>
        <v>10000</v>
      </c>
      <c r="AF120" s="13">
        <f>IFERROR(VLOOKUP($A120,'CONCENTRADO DE CLAVES'!$G$10:$AU$732,AF$8,FALSE),"")</f>
        <v>0</v>
      </c>
      <c r="AG120" s="13">
        <f>IFERROR(VLOOKUP($A120,'CONCENTRADO DE CLAVES'!$G$10:$AU$732,AG$8,FALSE),"")</f>
        <v>0</v>
      </c>
      <c r="AH120" s="37">
        <f>IFERROR(VLOOKUP($A120,'CONCENTRADO DE CLAVES'!$G$10:$AU$732,AH$8,FALSE),"")</f>
        <v>10000</v>
      </c>
      <c r="AI120" s="13">
        <f>IFERROR(VLOOKUP($A120,'CONCENTRADO DE CLAVES'!$G$10:$AU$732,AI$8,FALSE),"")</f>
        <v>0</v>
      </c>
      <c r="AJ120" s="13">
        <f>IFERROR(VLOOKUP($A120,'CONCENTRADO DE CLAVES'!$G$10:$AU$732,AJ$8,FALSE),"")</f>
        <v>0</v>
      </c>
      <c r="AK120" s="13">
        <f>IFERROR(VLOOKUP($A120,'CONCENTRADO DE CLAVES'!$G$10:$AU$732,AK$8,FALSE),"")</f>
        <v>0</v>
      </c>
      <c r="AL120" s="37">
        <f>IFERROR(VLOOKUP($A120,'CONCENTRADO DE CLAVES'!$G$10:$AU$732,AL$8,FALSE),"")</f>
        <v>0</v>
      </c>
      <c r="AM120" s="69">
        <f>IFERROR(VLOOKUP($A120,'CONCENTRADO DE CLAVES'!$G$10:$AU$732,AM$8,FALSE),"")</f>
        <v>10000</v>
      </c>
    </row>
    <row r="121" spans="1:39" x14ac:dyDescent="0.25">
      <c r="A121" s="15">
        <v>112</v>
      </c>
      <c r="B121" s="16" t="str">
        <f>IFERROR(VLOOKUP($A121,'CONCENTRADO DE CLAVES'!$G$10:$AU$732,B$8,FALSE),"")</f>
        <v>21121</v>
      </c>
      <c r="C121" s="16">
        <f>IFERROR(VLOOKUP($A121,'CONCENTRADO DE CLAVES'!$G$10:$AU$732,C$8,FALSE),"")</f>
        <v>4</v>
      </c>
      <c r="D121" s="16">
        <f>IFERROR(VLOOKUP($A121,'CONCENTRADO DE CLAVES'!$G$10:$AU$732,D$8,FALSE),"")</f>
        <v>11</v>
      </c>
      <c r="E121" s="16">
        <f>IFERROR(VLOOKUP($A121,'CONCENTRADO DE CLAVES'!$G$10:$AU$732,E$8,FALSE),"")</f>
        <v>152</v>
      </c>
      <c r="F121" s="16">
        <f>IFERROR(VLOOKUP($A121,'CONCENTRADO DE CLAVES'!$G$10:$AU$732,F$8,FALSE),"")</f>
        <v>2</v>
      </c>
      <c r="G121" s="16">
        <f>IFERROR(VLOOKUP($A121,'CONCENTRADO DE CLAVES'!$G$10:$AU$732,G$8,FALSE),"")</f>
        <v>5</v>
      </c>
      <c r="H121" s="16">
        <f>IFERROR(VLOOKUP($A121,'CONCENTRADO DE CLAVES'!$G$10:$AU$732,H$8,FALSE),"")</f>
        <v>2</v>
      </c>
      <c r="I121" s="16">
        <f>IFERROR(VLOOKUP($A121,'CONCENTRADO DE CLAVES'!$G$10:$AU$732,I$8,FALSE),"")</f>
        <v>3</v>
      </c>
      <c r="J121" s="16">
        <f>IFERROR(VLOOKUP($A121,'CONCENTRADO DE CLAVES'!$G$10:$AU$732,J$8,FALSE),"")</f>
        <v>3</v>
      </c>
      <c r="K121" s="16" t="str">
        <f>IFERROR(VLOOKUP($A121,'CONCENTRADO DE CLAVES'!$G$10:$AU$732,K$8,FALSE),"")</f>
        <v>E</v>
      </c>
      <c r="L121" s="16">
        <f>IFERROR(VLOOKUP($A121,'CONCENTRADO DE CLAVES'!$G$10:$AU$732,L$8,FALSE),"")</f>
        <v>150</v>
      </c>
      <c r="M121" s="16">
        <f>IFERROR(VLOOKUP($A121,'CONCENTRADO DE CLAVES'!$G$10:$AU$732,M$8,FALSE),"")</f>
        <v>1</v>
      </c>
      <c r="N121" s="16">
        <f>IFERROR(VLOOKUP($A121,'CONCENTRADO DE CLAVES'!$G$10:$AU$732,N$8,FALSE),"")</f>
        <v>4153</v>
      </c>
      <c r="O121" s="16">
        <f>IFERROR(VLOOKUP($A121,'CONCENTRADO DE CLAVES'!$G$10:$AU$732,O$8,FALSE),"")</f>
        <v>0</v>
      </c>
      <c r="P121" s="16">
        <f>IFERROR(VLOOKUP($A121,'CONCENTRADO DE CLAVES'!$G$10:$AU$732,P$8,FALSE),"")</f>
        <v>5</v>
      </c>
      <c r="Q121" s="16">
        <f>IFERROR(VLOOKUP($A121,'CONCENTRADO DE CLAVES'!$G$10:$AU$732,Q$8,FALSE),"")</f>
        <v>76214</v>
      </c>
      <c r="R121" s="16">
        <f>IFERROR(VLOOKUP($A121,'CONCENTRADO DE CLAVES'!$G$10:$AU$732,R$8,FALSE),"")</f>
        <v>1</v>
      </c>
      <c r="S121" s="16">
        <f>IFERROR(VLOOKUP($A121,'CONCENTRADO DE CLAVES'!$G$10:$AU$732,S$8,FALSE),"")</f>
        <v>4</v>
      </c>
      <c r="T121" s="16">
        <f>IFERROR(VLOOKUP($A121,'CONCENTRADO DE CLAVES'!$G$10:$AU$732,T$8,FALSE),"")</f>
        <v>13</v>
      </c>
      <c r="U121" s="98" t="str">
        <f>IFERROR(VLOOKUP($A121,'CONCENTRADO DE CLAVES'!$G$10:$AU$732,U$8,FALSE),"")</f>
        <v>21121040110015225233E15001415300576214104013</v>
      </c>
      <c r="V121" s="31" t="str">
        <f>IFERROR(VLOOKUP($A121,'CONCENTRADO DE CLAVES'!$G$10:$AU$732,V$8,FALSE),"")</f>
        <v>COBAEJ</v>
      </c>
      <c r="W121" s="13">
        <f>IFERROR(VLOOKUP($A121,'CONCENTRADO DE CLAVES'!$G$10:$AU$732,W$8,FALSE),"")</f>
        <v>0</v>
      </c>
      <c r="X121" s="13">
        <f>IFERROR(VLOOKUP($A121,'CONCENTRADO DE CLAVES'!$G$10:$AU$732,X$8,FALSE),"")</f>
        <v>0</v>
      </c>
      <c r="Y121" s="13">
        <f>IFERROR(VLOOKUP($A121,'CONCENTRADO DE CLAVES'!$G$10:$AU$732,Y$8,FALSE),"")</f>
        <v>0</v>
      </c>
      <c r="Z121" s="37">
        <f>IFERROR(VLOOKUP($A121,'CONCENTRADO DE CLAVES'!$G$10:$AU$732,Z$8,FALSE),"")</f>
        <v>0</v>
      </c>
      <c r="AA121" s="13">
        <f>IFERROR(VLOOKUP($A121,'CONCENTRADO DE CLAVES'!$G$10:$AU$732,AA$8,FALSE),"")</f>
        <v>0</v>
      </c>
      <c r="AB121" s="13">
        <f>IFERROR(VLOOKUP($A121,'CONCENTRADO DE CLAVES'!$G$10:$AU$732,AB$8,FALSE),"")</f>
        <v>0</v>
      </c>
      <c r="AC121" s="13">
        <f>IFERROR(VLOOKUP($A121,'CONCENTRADO DE CLAVES'!$G$10:$AU$732,AC$8,FALSE),"")</f>
        <v>0</v>
      </c>
      <c r="AD121" s="37">
        <f>IFERROR(VLOOKUP($A121,'CONCENTRADO DE CLAVES'!$G$10:$AU$732,AD$8,FALSE),"")</f>
        <v>0</v>
      </c>
      <c r="AE121" s="13">
        <f>IFERROR(VLOOKUP($A121,'CONCENTRADO DE CLAVES'!$G$10:$AU$732,AE$8,FALSE),"")</f>
        <v>5000</v>
      </c>
      <c r="AF121" s="13">
        <f>IFERROR(VLOOKUP($A121,'CONCENTRADO DE CLAVES'!$G$10:$AU$732,AF$8,FALSE),"")</f>
        <v>0</v>
      </c>
      <c r="AG121" s="13">
        <f>IFERROR(VLOOKUP($A121,'CONCENTRADO DE CLAVES'!$G$10:$AU$732,AG$8,FALSE),"")</f>
        <v>0</v>
      </c>
      <c r="AH121" s="37">
        <f>IFERROR(VLOOKUP($A121,'CONCENTRADO DE CLAVES'!$G$10:$AU$732,AH$8,FALSE),"")</f>
        <v>5000</v>
      </c>
      <c r="AI121" s="13">
        <f>IFERROR(VLOOKUP($A121,'CONCENTRADO DE CLAVES'!$G$10:$AU$732,AI$8,FALSE),"")</f>
        <v>0</v>
      </c>
      <c r="AJ121" s="13">
        <f>IFERROR(VLOOKUP($A121,'CONCENTRADO DE CLAVES'!$G$10:$AU$732,AJ$8,FALSE),"")</f>
        <v>0</v>
      </c>
      <c r="AK121" s="13">
        <f>IFERROR(VLOOKUP($A121,'CONCENTRADO DE CLAVES'!$G$10:$AU$732,AK$8,FALSE),"")</f>
        <v>0</v>
      </c>
      <c r="AL121" s="37">
        <f>IFERROR(VLOOKUP($A121,'CONCENTRADO DE CLAVES'!$G$10:$AU$732,AL$8,FALSE),"")</f>
        <v>0</v>
      </c>
      <c r="AM121" s="69">
        <f>IFERROR(VLOOKUP($A121,'CONCENTRADO DE CLAVES'!$G$10:$AU$732,AM$8,FALSE),"")</f>
        <v>5000</v>
      </c>
    </row>
    <row r="122" spans="1:39" x14ac:dyDescent="0.25">
      <c r="A122" s="15">
        <v>113</v>
      </c>
      <c r="B122" s="16" t="str">
        <f>IFERROR(VLOOKUP($A122,'CONCENTRADO DE CLAVES'!$G$10:$AU$732,B$8,FALSE),"")</f>
        <v>21121</v>
      </c>
      <c r="C122" s="16">
        <f>IFERROR(VLOOKUP($A122,'CONCENTRADO DE CLAVES'!$G$10:$AU$732,C$8,FALSE),"")</f>
        <v>4</v>
      </c>
      <c r="D122" s="16">
        <f>IFERROR(VLOOKUP($A122,'CONCENTRADO DE CLAVES'!$G$10:$AU$732,D$8,FALSE),"")</f>
        <v>11</v>
      </c>
      <c r="E122" s="16">
        <f>IFERROR(VLOOKUP($A122,'CONCENTRADO DE CLAVES'!$G$10:$AU$732,E$8,FALSE),"")</f>
        <v>152</v>
      </c>
      <c r="F122" s="16">
        <f>IFERROR(VLOOKUP($A122,'CONCENTRADO DE CLAVES'!$G$10:$AU$732,F$8,FALSE),"")</f>
        <v>2</v>
      </c>
      <c r="G122" s="16">
        <f>IFERROR(VLOOKUP($A122,'CONCENTRADO DE CLAVES'!$G$10:$AU$732,G$8,FALSE),"")</f>
        <v>5</v>
      </c>
      <c r="H122" s="16">
        <f>IFERROR(VLOOKUP($A122,'CONCENTRADO DE CLAVES'!$G$10:$AU$732,H$8,FALSE),"")</f>
        <v>2</v>
      </c>
      <c r="I122" s="16">
        <f>IFERROR(VLOOKUP($A122,'CONCENTRADO DE CLAVES'!$G$10:$AU$732,I$8,FALSE),"")</f>
        <v>3</v>
      </c>
      <c r="J122" s="16">
        <f>IFERROR(VLOOKUP($A122,'CONCENTRADO DE CLAVES'!$G$10:$AU$732,J$8,FALSE),"")</f>
        <v>3</v>
      </c>
      <c r="K122" s="16" t="str">
        <f>IFERROR(VLOOKUP($A122,'CONCENTRADO DE CLAVES'!$G$10:$AU$732,K$8,FALSE),"")</f>
        <v>E</v>
      </c>
      <c r="L122" s="16">
        <f>IFERROR(VLOOKUP($A122,'CONCENTRADO DE CLAVES'!$G$10:$AU$732,L$8,FALSE),"")</f>
        <v>150</v>
      </c>
      <c r="M122" s="16">
        <f>IFERROR(VLOOKUP($A122,'CONCENTRADO DE CLAVES'!$G$10:$AU$732,M$8,FALSE),"")</f>
        <v>1</v>
      </c>
      <c r="N122" s="16">
        <f>IFERROR(VLOOKUP($A122,'CONCENTRADO DE CLAVES'!$G$10:$AU$732,N$8,FALSE),"")</f>
        <v>4153</v>
      </c>
      <c r="O122" s="16">
        <f>IFERROR(VLOOKUP($A122,'CONCENTRADO DE CLAVES'!$G$10:$AU$732,O$8,FALSE),"")</f>
        <v>0</v>
      </c>
      <c r="P122" s="16">
        <f>IFERROR(VLOOKUP($A122,'CONCENTRADO DE CLAVES'!$G$10:$AU$732,P$8,FALSE),"")</f>
        <v>5</v>
      </c>
      <c r="Q122" s="16">
        <f>IFERROR(VLOOKUP($A122,'CONCENTRADO DE CLAVES'!$G$10:$AU$732,Q$8,FALSE),"")</f>
        <v>76214</v>
      </c>
      <c r="R122" s="16">
        <f>IFERROR(VLOOKUP($A122,'CONCENTRADO DE CLAVES'!$G$10:$AU$732,R$8,FALSE),"")</f>
        <v>1</v>
      </c>
      <c r="S122" s="16">
        <f>IFERROR(VLOOKUP($A122,'CONCENTRADO DE CLAVES'!$G$10:$AU$732,S$8,FALSE),"")</f>
        <v>4</v>
      </c>
      <c r="T122" s="16">
        <f>IFERROR(VLOOKUP($A122,'CONCENTRADO DE CLAVES'!$G$10:$AU$732,T$8,FALSE),"")</f>
        <v>47</v>
      </c>
      <c r="U122" s="98" t="str">
        <f>IFERROR(VLOOKUP($A122,'CONCENTRADO DE CLAVES'!$G$10:$AU$732,U$8,FALSE),"")</f>
        <v>21121040110015225233E15001415300576214104047</v>
      </c>
      <c r="V122" s="31" t="str">
        <f>IFERROR(VLOOKUP($A122,'CONCENTRADO DE CLAVES'!$G$10:$AU$732,V$8,FALSE),"")</f>
        <v>COBAEJ</v>
      </c>
      <c r="W122" s="13">
        <f>IFERROR(VLOOKUP($A122,'CONCENTRADO DE CLAVES'!$G$10:$AU$732,W$8,FALSE),"")</f>
        <v>0</v>
      </c>
      <c r="X122" s="13">
        <f>IFERROR(VLOOKUP($A122,'CONCENTRADO DE CLAVES'!$G$10:$AU$732,X$8,FALSE),"")</f>
        <v>0</v>
      </c>
      <c r="Y122" s="13">
        <f>IFERROR(VLOOKUP($A122,'CONCENTRADO DE CLAVES'!$G$10:$AU$732,Y$8,FALSE),"")</f>
        <v>0</v>
      </c>
      <c r="Z122" s="37">
        <f>IFERROR(VLOOKUP($A122,'CONCENTRADO DE CLAVES'!$G$10:$AU$732,Z$8,FALSE),"")</f>
        <v>0</v>
      </c>
      <c r="AA122" s="13">
        <f>IFERROR(VLOOKUP($A122,'CONCENTRADO DE CLAVES'!$G$10:$AU$732,AA$8,FALSE),"")</f>
        <v>0</v>
      </c>
      <c r="AB122" s="13">
        <f>IFERROR(VLOOKUP($A122,'CONCENTRADO DE CLAVES'!$G$10:$AU$732,AB$8,FALSE),"")</f>
        <v>0</v>
      </c>
      <c r="AC122" s="13">
        <f>IFERROR(VLOOKUP($A122,'CONCENTRADO DE CLAVES'!$G$10:$AU$732,AC$8,FALSE),"")</f>
        <v>0</v>
      </c>
      <c r="AD122" s="37">
        <f>IFERROR(VLOOKUP($A122,'CONCENTRADO DE CLAVES'!$G$10:$AU$732,AD$8,FALSE),"")</f>
        <v>0</v>
      </c>
      <c r="AE122" s="13">
        <f>IFERROR(VLOOKUP($A122,'CONCENTRADO DE CLAVES'!$G$10:$AU$732,AE$8,FALSE),"")</f>
        <v>5000</v>
      </c>
      <c r="AF122" s="13">
        <f>IFERROR(VLOOKUP($A122,'CONCENTRADO DE CLAVES'!$G$10:$AU$732,AF$8,FALSE),"")</f>
        <v>0</v>
      </c>
      <c r="AG122" s="13">
        <f>IFERROR(VLOOKUP($A122,'CONCENTRADO DE CLAVES'!$G$10:$AU$732,AG$8,FALSE),"")</f>
        <v>0</v>
      </c>
      <c r="AH122" s="37">
        <f>IFERROR(VLOOKUP($A122,'CONCENTRADO DE CLAVES'!$G$10:$AU$732,AH$8,FALSE),"")</f>
        <v>5000</v>
      </c>
      <c r="AI122" s="13">
        <f>IFERROR(VLOOKUP($A122,'CONCENTRADO DE CLAVES'!$G$10:$AU$732,AI$8,FALSE),"")</f>
        <v>0</v>
      </c>
      <c r="AJ122" s="13">
        <f>IFERROR(VLOOKUP($A122,'CONCENTRADO DE CLAVES'!$G$10:$AU$732,AJ$8,FALSE),"")</f>
        <v>0</v>
      </c>
      <c r="AK122" s="13">
        <f>IFERROR(VLOOKUP($A122,'CONCENTRADO DE CLAVES'!$G$10:$AU$732,AK$8,FALSE),"")</f>
        <v>0</v>
      </c>
      <c r="AL122" s="37">
        <f>IFERROR(VLOOKUP($A122,'CONCENTRADO DE CLAVES'!$G$10:$AU$732,AL$8,FALSE),"")</f>
        <v>0</v>
      </c>
      <c r="AM122" s="69">
        <f>IFERROR(VLOOKUP($A122,'CONCENTRADO DE CLAVES'!$G$10:$AU$732,AM$8,FALSE),"")</f>
        <v>5000</v>
      </c>
    </row>
    <row r="123" spans="1:39" x14ac:dyDescent="0.25">
      <c r="A123" s="15">
        <v>114</v>
      </c>
      <c r="B123" s="16" t="str">
        <f>IFERROR(VLOOKUP($A123,'CONCENTRADO DE CLAVES'!$G$10:$AU$732,B$8,FALSE),"")</f>
        <v>21121</v>
      </c>
      <c r="C123" s="16">
        <f>IFERROR(VLOOKUP($A123,'CONCENTRADO DE CLAVES'!$G$10:$AU$732,C$8,FALSE),"")</f>
        <v>4</v>
      </c>
      <c r="D123" s="16">
        <f>IFERROR(VLOOKUP($A123,'CONCENTRADO DE CLAVES'!$G$10:$AU$732,D$8,FALSE),"")</f>
        <v>11</v>
      </c>
      <c r="E123" s="16">
        <f>IFERROR(VLOOKUP($A123,'CONCENTRADO DE CLAVES'!$G$10:$AU$732,E$8,FALSE),"")</f>
        <v>152</v>
      </c>
      <c r="F123" s="16">
        <f>IFERROR(VLOOKUP($A123,'CONCENTRADO DE CLAVES'!$G$10:$AU$732,F$8,FALSE),"")</f>
        <v>2</v>
      </c>
      <c r="G123" s="16">
        <f>IFERROR(VLOOKUP($A123,'CONCENTRADO DE CLAVES'!$G$10:$AU$732,G$8,FALSE),"")</f>
        <v>5</v>
      </c>
      <c r="H123" s="16">
        <f>IFERROR(VLOOKUP($A123,'CONCENTRADO DE CLAVES'!$G$10:$AU$732,H$8,FALSE),"")</f>
        <v>2</v>
      </c>
      <c r="I123" s="16">
        <f>IFERROR(VLOOKUP($A123,'CONCENTRADO DE CLAVES'!$G$10:$AU$732,I$8,FALSE),"")</f>
        <v>3</v>
      </c>
      <c r="J123" s="16">
        <f>IFERROR(VLOOKUP($A123,'CONCENTRADO DE CLAVES'!$G$10:$AU$732,J$8,FALSE),"")</f>
        <v>3</v>
      </c>
      <c r="K123" s="16" t="str">
        <f>IFERROR(VLOOKUP($A123,'CONCENTRADO DE CLAVES'!$G$10:$AU$732,K$8,FALSE),"")</f>
        <v>E</v>
      </c>
      <c r="L123" s="16">
        <f>IFERROR(VLOOKUP($A123,'CONCENTRADO DE CLAVES'!$G$10:$AU$732,L$8,FALSE),"")</f>
        <v>150</v>
      </c>
      <c r="M123" s="16">
        <f>IFERROR(VLOOKUP($A123,'CONCENTRADO DE CLAVES'!$G$10:$AU$732,M$8,FALSE),"")</f>
        <v>1</v>
      </c>
      <c r="N123" s="16">
        <f>IFERROR(VLOOKUP($A123,'CONCENTRADO DE CLAVES'!$G$10:$AU$732,N$8,FALSE),"")</f>
        <v>4153</v>
      </c>
      <c r="O123" s="16">
        <f>IFERROR(VLOOKUP($A123,'CONCENTRADO DE CLAVES'!$G$10:$AU$732,O$8,FALSE),"")</f>
        <v>0</v>
      </c>
      <c r="P123" s="16">
        <f>IFERROR(VLOOKUP($A123,'CONCENTRADO DE CLAVES'!$G$10:$AU$732,P$8,FALSE),"")</f>
        <v>5</v>
      </c>
      <c r="Q123" s="16">
        <f>IFERROR(VLOOKUP($A123,'CONCENTRADO DE CLAVES'!$G$10:$AU$732,Q$8,FALSE),"")</f>
        <v>76214</v>
      </c>
      <c r="R123" s="16">
        <f>IFERROR(VLOOKUP($A123,'CONCENTRADO DE CLAVES'!$G$10:$AU$732,R$8,FALSE),"")</f>
        <v>1</v>
      </c>
      <c r="S123" s="16">
        <f>IFERROR(VLOOKUP($A123,'CONCENTRADO DE CLAVES'!$G$10:$AU$732,S$8,FALSE),"")</f>
        <v>4</v>
      </c>
      <c r="T123" s="16">
        <f>IFERROR(VLOOKUP($A123,'CONCENTRADO DE CLAVES'!$G$10:$AU$732,T$8,FALSE),"")</f>
        <v>105</v>
      </c>
      <c r="U123" s="98" t="str">
        <f>IFERROR(VLOOKUP($A123,'CONCENTRADO DE CLAVES'!$G$10:$AU$732,U$8,FALSE),"")</f>
        <v>21121040110015225233E15001415300576214104105</v>
      </c>
      <c r="V123" s="31" t="str">
        <f>IFERROR(VLOOKUP($A123,'CONCENTRADO DE CLAVES'!$G$10:$AU$732,V$8,FALSE),"")</f>
        <v>COBAEJ</v>
      </c>
      <c r="W123" s="13">
        <f>IFERROR(VLOOKUP($A123,'CONCENTRADO DE CLAVES'!$G$10:$AU$732,W$8,FALSE),"")</f>
        <v>0</v>
      </c>
      <c r="X123" s="13">
        <f>IFERROR(VLOOKUP($A123,'CONCENTRADO DE CLAVES'!$G$10:$AU$732,X$8,FALSE),"")</f>
        <v>0</v>
      </c>
      <c r="Y123" s="13">
        <f>IFERROR(VLOOKUP($A123,'CONCENTRADO DE CLAVES'!$G$10:$AU$732,Y$8,FALSE),"")</f>
        <v>0</v>
      </c>
      <c r="Z123" s="37">
        <f>IFERROR(VLOOKUP($A123,'CONCENTRADO DE CLAVES'!$G$10:$AU$732,Z$8,FALSE),"")</f>
        <v>0</v>
      </c>
      <c r="AA123" s="13">
        <f>IFERROR(VLOOKUP($A123,'CONCENTRADO DE CLAVES'!$G$10:$AU$732,AA$8,FALSE),"")</f>
        <v>0</v>
      </c>
      <c r="AB123" s="13">
        <f>IFERROR(VLOOKUP($A123,'CONCENTRADO DE CLAVES'!$G$10:$AU$732,AB$8,FALSE),"")</f>
        <v>0</v>
      </c>
      <c r="AC123" s="13">
        <f>IFERROR(VLOOKUP($A123,'CONCENTRADO DE CLAVES'!$G$10:$AU$732,AC$8,FALSE),"")</f>
        <v>0</v>
      </c>
      <c r="AD123" s="37">
        <f>IFERROR(VLOOKUP($A123,'CONCENTRADO DE CLAVES'!$G$10:$AU$732,AD$8,FALSE),"")</f>
        <v>0</v>
      </c>
      <c r="AE123" s="13">
        <f>IFERROR(VLOOKUP($A123,'CONCENTRADO DE CLAVES'!$G$10:$AU$732,AE$8,FALSE),"")</f>
        <v>2500</v>
      </c>
      <c r="AF123" s="13">
        <f>IFERROR(VLOOKUP($A123,'CONCENTRADO DE CLAVES'!$G$10:$AU$732,AF$8,FALSE),"")</f>
        <v>0</v>
      </c>
      <c r="AG123" s="13">
        <f>IFERROR(VLOOKUP($A123,'CONCENTRADO DE CLAVES'!$G$10:$AU$732,AG$8,FALSE),"")</f>
        <v>0</v>
      </c>
      <c r="AH123" s="37">
        <f>IFERROR(VLOOKUP($A123,'CONCENTRADO DE CLAVES'!$G$10:$AU$732,AH$8,FALSE),"")</f>
        <v>2500</v>
      </c>
      <c r="AI123" s="13">
        <f>IFERROR(VLOOKUP($A123,'CONCENTRADO DE CLAVES'!$G$10:$AU$732,AI$8,FALSE),"")</f>
        <v>0</v>
      </c>
      <c r="AJ123" s="13">
        <f>IFERROR(VLOOKUP($A123,'CONCENTRADO DE CLAVES'!$G$10:$AU$732,AJ$8,FALSE),"")</f>
        <v>0</v>
      </c>
      <c r="AK123" s="13">
        <f>IFERROR(VLOOKUP($A123,'CONCENTRADO DE CLAVES'!$G$10:$AU$732,AK$8,FALSE),"")</f>
        <v>0</v>
      </c>
      <c r="AL123" s="37">
        <f>IFERROR(VLOOKUP($A123,'CONCENTRADO DE CLAVES'!$G$10:$AU$732,AL$8,FALSE),"")</f>
        <v>0</v>
      </c>
      <c r="AM123" s="69">
        <f>IFERROR(VLOOKUP($A123,'CONCENTRADO DE CLAVES'!$G$10:$AU$732,AM$8,FALSE),"")</f>
        <v>2500</v>
      </c>
    </row>
    <row r="124" spans="1:39" x14ac:dyDescent="0.25">
      <c r="A124" s="15">
        <v>115</v>
      </c>
      <c r="B124" s="16" t="str">
        <f>IFERROR(VLOOKUP($A124,'CONCENTRADO DE CLAVES'!$G$10:$AU$732,B$8,FALSE),"")</f>
        <v>21121</v>
      </c>
      <c r="C124" s="16">
        <f>IFERROR(VLOOKUP($A124,'CONCENTRADO DE CLAVES'!$G$10:$AU$732,C$8,FALSE),"")</f>
        <v>4</v>
      </c>
      <c r="D124" s="16">
        <f>IFERROR(VLOOKUP($A124,'CONCENTRADO DE CLAVES'!$G$10:$AU$732,D$8,FALSE),"")</f>
        <v>11</v>
      </c>
      <c r="E124" s="16">
        <f>IFERROR(VLOOKUP($A124,'CONCENTRADO DE CLAVES'!$G$10:$AU$732,E$8,FALSE),"")</f>
        <v>152</v>
      </c>
      <c r="F124" s="16">
        <f>IFERROR(VLOOKUP($A124,'CONCENTRADO DE CLAVES'!$G$10:$AU$732,F$8,FALSE),"")</f>
        <v>2</v>
      </c>
      <c r="G124" s="16">
        <f>IFERROR(VLOOKUP($A124,'CONCENTRADO DE CLAVES'!$G$10:$AU$732,G$8,FALSE),"")</f>
        <v>5</v>
      </c>
      <c r="H124" s="16">
        <f>IFERROR(VLOOKUP($A124,'CONCENTRADO DE CLAVES'!$G$10:$AU$732,H$8,FALSE),"")</f>
        <v>2</v>
      </c>
      <c r="I124" s="16">
        <f>IFERROR(VLOOKUP($A124,'CONCENTRADO DE CLAVES'!$G$10:$AU$732,I$8,FALSE),"")</f>
        <v>3</v>
      </c>
      <c r="J124" s="16">
        <f>IFERROR(VLOOKUP($A124,'CONCENTRADO DE CLAVES'!$G$10:$AU$732,J$8,FALSE),"")</f>
        <v>3</v>
      </c>
      <c r="K124" s="16" t="str">
        <f>IFERROR(VLOOKUP($A124,'CONCENTRADO DE CLAVES'!$G$10:$AU$732,K$8,FALSE),"")</f>
        <v>E</v>
      </c>
      <c r="L124" s="16">
        <f>IFERROR(VLOOKUP($A124,'CONCENTRADO DE CLAVES'!$G$10:$AU$732,L$8,FALSE),"")</f>
        <v>150</v>
      </c>
      <c r="M124" s="16">
        <f>IFERROR(VLOOKUP($A124,'CONCENTRADO DE CLAVES'!$G$10:$AU$732,M$8,FALSE),"")</f>
        <v>1</v>
      </c>
      <c r="N124" s="16">
        <f>IFERROR(VLOOKUP($A124,'CONCENTRADO DE CLAVES'!$G$10:$AU$732,N$8,FALSE),"")</f>
        <v>4153</v>
      </c>
      <c r="O124" s="16">
        <f>IFERROR(VLOOKUP($A124,'CONCENTRADO DE CLAVES'!$G$10:$AU$732,O$8,FALSE),"")</f>
        <v>0</v>
      </c>
      <c r="P124" s="16">
        <f>IFERROR(VLOOKUP($A124,'CONCENTRADO DE CLAVES'!$G$10:$AU$732,P$8,FALSE),"")</f>
        <v>5</v>
      </c>
      <c r="Q124" s="16">
        <f>IFERROR(VLOOKUP($A124,'CONCENTRADO DE CLAVES'!$G$10:$AU$732,Q$8,FALSE),"")</f>
        <v>76214</v>
      </c>
      <c r="R124" s="16">
        <f>IFERROR(VLOOKUP($A124,'CONCENTRADO DE CLAVES'!$G$10:$AU$732,R$8,FALSE),"")</f>
        <v>1</v>
      </c>
      <c r="S124" s="16">
        <f>IFERROR(VLOOKUP($A124,'CONCENTRADO DE CLAVES'!$G$10:$AU$732,S$8,FALSE),"")</f>
        <v>4</v>
      </c>
      <c r="T124" s="16">
        <f>IFERROR(VLOOKUP($A124,'CONCENTRADO DE CLAVES'!$G$10:$AU$732,T$8,FALSE),"")</f>
        <v>123</v>
      </c>
      <c r="U124" s="98" t="str">
        <f>IFERROR(VLOOKUP($A124,'CONCENTRADO DE CLAVES'!$G$10:$AU$732,U$8,FALSE),"")</f>
        <v>21121040110015225233E15001415300576214104123</v>
      </c>
      <c r="V124" s="31" t="str">
        <f>IFERROR(VLOOKUP($A124,'CONCENTRADO DE CLAVES'!$G$10:$AU$732,V$8,FALSE),"")</f>
        <v>COBAEJ</v>
      </c>
      <c r="W124" s="13">
        <f>IFERROR(VLOOKUP($A124,'CONCENTRADO DE CLAVES'!$G$10:$AU$732,W$8,FALSE),"")</f>
        <v>0</v>
      </c>
      <c r="X124" s="13">
        <f>IFERROR(VLOOKUP($A124,'CONCENTRADO DE CLAVES'!$G$10:$AU$732,X$8,FALSE),"")</f>
        <v>0</v>
      </c>
      <c r="Y124" s="13">
        <f>IFERROR(VLOOKUP($A124,'CONCENTRADO DE CLAVES'!$G$10:$AU$732,Y$8,FALSE),"")</f>
        <v>0</v>
      </c>
      <c r="Z124" s="37">
        <f>IFERROR(VLOOKUP($A124,'CONCENTRADO DE CLAVES'!$G$10:$AU$732,Z$8,FALSE),"")</f>
        <v>0</v>
      </c>
      <c r="AA124" s="13">
        <f>IFERROR(VLOOKUP($A124,'CONCENTRADO DE CLAVES'!$G$10:$AU$732,AA$8,FALSE),"")</f>
        <v>0</v>
      </c>
      <c r="AB124" s="13">
        <f>IFERROR(VLOOKUP($A124,'CONCENTRADO DE CLAVES'!$G$10:$AU$732,AB$8,FALSE),"")</f>
        <v>0</v>
      </c>
      <c r="AC124" s="13">
        <f>IFERROR(VLOOKUP($A124,'CONCENTRADO DE CLAVES'!$G$10:$AU$732,AC$8,FALSE),"")</f>
        <v>0</v>
      </c>
      <c r="AD124" s="37">
        <f>IFERROR(VLOOKUP($A124,'CONCENTRADO DE CLAVES'!$G$10:$AU$732,AD$8,FALSE),"")</f>
        <v>0</v>
      </c>
      <c r="AE124" s="13">
        <f>IFERROR(VLOOKUP($A124,'CONCENTRADO DE CLAVES'!$G$10:$AU$732,AE$8,FALSE),"")</f>
        <v>5000</v>
      </c>
      <c r="AF124" s="13">
        <f>IFERROR(VLOOKUP($A124,'CONCENTRADO DE CLAVES'!$G$10:$AU$732,AF$8,FALSE),"")</f>
        <v>0</v>
      </c>
      <c r="AG124" s="13">
        <f>IFERROR(VLOOKUP($A124,'CONCENTRADO DE CLAVES'!$G$10:$AU$732,AG$8,FALSE),"")</f>
        <v>0</v>
      </c>
      <c r="AH124" s="37">
        <f>IFERROR(VLOOKUP($A124,'CONCENTRADO DE CLAVES'!$G$10:$AU$732,AH$8,FALSE),"")</f>
        <v>5000</v>
      </c>
      <c r="AI124" s="13">
        <f>IFERROR(VLOOKUP($A124,'CONCENTRADO DE CLAVES'!$G$10:$AU$732,AI$8,FALSE),"")</f>
        <v>0</v>
      </c>
      <c r="AJ124" s="13">
        <f>IFERROR(VLOOKUP($A124,'CONCENTRADO DE CLAVES'!$G$10:$AU$732,AJ$8,FALSE),"")</f>
        <v>0</v>
      </c>
      <c r="AK124" s="13">
        <f>IFERROR(VLOOKUP($A124,'CONCENTRADO DE CLAVES'!$G$10:$AU$732,AK$8,FALSE),"")</f>
        <v>0</v>
      </c>
      <c r="AL124" s="37">
        <f>IFERROR(VLOOKUP($A124,'CONCENTRADO DE CLAVES'!$G$10:$AU$732,AL$8,FALSE),"")</f>
        <v>0</v>
      </c>
      <c r="AM124" s="69">
        <f>IFERROR(VLOOKUP($A124,'CONCENTRADO DE CLAVES'!$G$10:$AU$732,AM$8,FALSE),"")</f>
        <v>5000</v>
      </c>
    </row>
    <row r="125" spans="1:39" x14ac:dyDescent="0.25">
      <c r="A125" s="15">
        <v>116</v>
      </c>
      <c r="B125" s="16" t="str">
        <f>IFERROR(VLOOKUP($A125,'CONCENTRADO DE CLAVES'!$G$10:$AU$732,B$8,FALSE),"")</f>
        <v>21121</v>
      </c>
      <c r="C125" s="16">
        <f>IFERROR(VLOOKUP($A125,'CONCENTRADO DE CLAVES'!$G$10:$AU$732,C$8,FALSE),"")</f>
        <v>4</v>
      </c>
      <c r="D125" s="16">
        <f>IFERROR(VLOOKUP($A125,'CONCENTRADO DE CLAVES'!$G$10:$AU$732,D$8,FALSE),"")</f>
        <v>11</v>
      </c>
      <c r="E125" s="16">
        <f>IFERROR(VLOOKUP($A125,'CONCENTRADO DE CLAVES'!$G$10:$AU$732,E$8,FALSE),"")</f>
        <v>152</v>
      </c>
      <c r="F125" s="16">
        <f>IFERROR(VLOOKUP($A125,'CONCENTRADO DE CLAVES'!$G$10:$AU$732,F$8,FALSE),"")</f>
        <v>2</v>
      </c>
      <c r="G125" s="16">
        <f>IFERROR(VLOOKUP($A125,'CONCENTRADO DE CLAVES'!$G$10:$AU$732,G$8,FALSE),"")</f>
        <v>5</v>
      </c>
      <c r="H125" s="16">
        <f>IFERROR(VLOOKUP($A125,'CONCENTRADO DE CLAVES'!$G$10:$AU$732,H$8,FALSE),"")</f>
        <v>2</v>
      </c>
      <c r="I125" s="16">
        <f>IFERROR(VLOOKUP($A125,'CONCENTRADO DE CLAVES'!$G$10:$AU$732,I$8,FALSE),"")</f>
        <v>3</v>
      </c>
      <c r="J125" s="16">
        <f>IFERROR(VLOOKUP($A125,'CONCENTRADO DE CLAVES'!$G$10:$AU$732,J$8,FALSE),"")</f>
        <v>3</v>
      </c>
      <c r="K125" s="16" t="str">
        <f>IFERROR(VLOOKUP($A125,'CONCENTRADO DE CLAVES'!$G$10:$AU$732,K$8,FALSE),"")</f>
        <v>E</v>
      </c>
      <c r="L125" s="16">
        <f>IFERROR(VLOOKUP($A125,'CONCENTRADO DE CLAVES'!$G$10:$AU$732,L$8,FALSE),"")</f>
        <v>150</v>
      </c>
      <c r="M125" s="16">
        <f>IFERROR(VLOOKUP($A125,'CONCENTRADO DE CLAVES'!$G$10:$AU$732,M$8,FALSE),"")</f>
        <v>1</v>
      </c>
      <c r="N125" s="16">
        <f>IFERROR(VLOOKUP($A125,'CONCENTRADO DE CLAVES'!$G$10:$AU$732,N$8,FALSE),"")</f>
        <v>4153</v>
      </c>
      <c r="O125" s="16">
        <f>IFERROR(VLOOKUP($A125,'CONCENTRADO DE CLAVES'!$G$10:$AU$732,O$8,FALSE),"")</f>
        <v>0</v>
      </c>
      <c r="P125" s="16">
        <f>IFERROR(VLOOKUP($A125,'CONCENTRADO DE CLAVES'!$G$10:$AU$732,P$8,FALSE),"")</f>
        <v>5</v>
      </c>
      <c r="Q125" s="16">
        <f>IFERROR(VLOOKUP($A125,'CONCENTRADO DE CLAVES'!$G$10:$AU$732,Q$8,FALSE),"")</f>
        <v>76214</v>
      </c>
      <c r="R125" s="16">
        <f>IFERROR(VLOOKUP($A125,'CONCENTRADO DE CLAVES'!$G$10:$AU$732,R$8,FALSE),"")</f>
        <v>1</v>
      </c>
      <c r="S125" s="16">
        <f>IFERROR(VLOOKUP($A125,'CONCENTRADO DE CLAVES'!$G$10:$AU$732,S$8,FALSE),"")</f>
        <v>11</v>
      </c>
      <c r="T125" s="16">
        <f>IFERROR(VLOOKUP($A125,'CONCENTRADO DE CLAVES'!$G$10:$AU$732,T$8,FALSE),"")</f>
        <v>24</v>
      </c>
      <c r="U125" s="98" t="str">
        <f>IFERROR(VLOOKUP($A125,'CONCENTRADO DE CLAVES'!$G$10:$AU$732,U$8,FALSE),"")</f>
        <v>21121040110015225233E15001415300576214111024</v>
      </c>
      <c r="V125" s="31" t="str">
        <f>IFERROR(VLOOKUP($A125,'CONCENTRADO DE CLAVES'!$G$10:$AU$732,V$8,FALSE),"")</f>
        <v>COBAEJ</v>
      </c>
      <c r="W125" s="13">
        <f>IFERROR(VLOOKUP($A125,'CONCENTRADO DE CLAVES'!$G$10:$AU$732,W$8,FALSE),"")</f>
        <v>0</v>
      </c>
      <c r="X125" s="13">
        <f>IFERROR(VLOOKUP($A125,'CONCENTRADO DE CLAVES'!$G$10:$AU$732,X$8,FALSE),"")</f>
        <v>0</v>
      </c>
      <c r="Y125" s="13">
        <f>IFERROR(VLOOKUP($A125,'CONCENTRADO DE CLAVES'!$G$10:$AU$732,Y$8,FALSE),"")</f>
        <v>0</v>
      </c>
      <c r="Z125" s="37">
        <f>IFERROR(VLOOKUP($A125,'CONCENTRADO DE CLAVES'!$G$10:$AU$732,Z$8,FALSE),"")</f>
        <v>0</v>
      </c>
      <c r="AA125" s="13">
        <f>IFERROR(VLOOKUP($A125,'CONCENTRADO DE CLAVES'!$G$10:$AU$732,AA$8,FALSE),"")</f>
        <v>0</v>
      </c>
      <c r="AB125" s="13">
        <f>IFERROR(VLOOKUP($A125,'CONCENTRADO DE CLAVES'!$G$10:$AU$732,AB$8,FALSE),"")</f>
        <v>0</v>
      </c>
      <c r="AC125" s="13">
        <f>IFERROR(VLOOKUP($A125,'CONCENTRADO DE CLAVES'!$G$10:$AU$732,AC$8,FALSE),"")</f>
        <v>0</v>
      </c>
      <c r="AD125" s="37">
        <f>IFERROR(VLOOKUP($A125,'CONCENTRADO DE CLAVES'!$G$10:$AU$732,AD$8,FALSE),"")</f>
        <v>0</v>
      </c>
      <c r="AE125" s="13">
        <f>IFERROR(VLOOKUP($A125,'CONCENTRADO DE CLAVES'!$G$10:$AU$732,AE$8,FALSE),"")</f>
        <v>5000</v>
      </c>
      <c r="AF125" s="13">
        <f>IFERROR(VLOOKUP($A125,'CONCENTRADO DE CLAVES'!$G$10:$AU$732,AF$8,FALSE),"")</f>
        <v>0</v>
      </c>
      <c r="AG125" s="13">
        <f>IFERROR(VLOOKUP($A125,'CONCENTRADO DE CLAVES'!$G$10:$AU$732,AG$8,FALSE),"")</f>
        <v>0</v>
      </c>
      <c r="AH125" s="37">
        <f>IFERROR(VLOOKUP($A125,'CONCENTRADO DE CLAVES'!$G$10:$AU$732,AH$8,FALSE),"")</f>
        <v>5000</v>
      </c>
      <c r="AI125" s="13">
        <f>IFERROR(VLOOKUP($A125,'CONCENTRADO DE CLAVES'!$G$10:$AU$732,AI$8,FALSE),"")</f>
        <v>0</v>
      </c>
      <c r="AJ125" s="13">
        <f>IFERROR(VLOOKUP($A125,'CONCENTRADO DE CLAVES'!$G$10:$AU$732,AJ$8,FALSE),"")</f>
        <v>0</v>
      </c>
      <c r="AK125" s="13">
        <f>IFERROR(VLOOKUP($A125,'CONCENTRADO DE CLAVES'!$G$10:$AU$732,AK$8,FALSE),"")</f>
        <v>0</v>
      </c>
      <c r="AL125" s="37">
        <f>IFERROR(VLOOKUP($A125,'CONCENTRADO DE CLAVES'!$G$10:$AU$732,AL$8,FALSE),"")</f>
        <v>0</v>
      </c>
      <c r="AM125" s="69">
        <f>IFERROR(VLOOKUP($A125,'CONCENTRADO DE CLAVES'!$G$10:$AU$732,AM$8,FALSE),"")</f>
        <v>5000</v>
      </c>
    </row>
    <row r="126" spans="1:39" x14ac:dyDescent="0.25">
      <c r="A126" s="15">
        <v>117</v>
      </c>
      <c r="B126" s="16" t="str">
        <f>IFERROR(VLOOKUP($A126,'CONCENTRADO DE CLAVES'!$G$10:$AU$732,B$8,FALSE),"")</f>
        <v>21121</v>
      </c>
      <c r="C126" s="16">
        <f>IFERROR(VLOOKUP($A126,'CONCENTRADO DE CLAVES'!$G$10:$AU$732,C$8,FALSE),"")</f>
        <v>4</v>
      </c>
      <c r="D126" s="16">
        <f>IFERROR(VLOOKUP($A126,'CONCENTRADO DE CLAVES'!$G$10:$AU$732,D$8,FALSE),"")</f>
        <v>11</v>
      </c>
      <c r="E126" s="16">
        <f>IFERROR(VLOOKUP($A126,'CONCENTRADO DE CLAVES'!$G$10:$AU$732,E$8,FALSE),"")</f>
        <v>152</v>
      </c>
      <c r="F126" s="16">
        <f>IFERROR(VLOOKUP($A126,'CONCENTRADO DE CLAVES'!$G$10:$AU$732,F$8,FALSE),"")</f>
        <v>2</v>
      </c>
      <c r="G126" s="16">
        <f>IFERROR(VLOOKUP($A126,'CONCENTRADO DE CLAVES'!$G$10:$AU$732,G$8,FALSE),"")</f>
        <v>5</v>
      </c>
      <c r="H126" s="16">
        <f>IFERROR(VLOOKUP($A126,'CONCENTRADO DE CLAVES'!$G$10:$AU$732,H$8,FALSE),"")</f>
        <v>2</v>
      </c>
      <c r="I126" s="16">
        <f>IFERROR(VLOOKUP($A126,'CONCENTRADO DE CLAVES'!$G$10:$AU$732,I$8,FALSE),"")</f>
        <v>3</v>
      </c>
      <c r="J126" s="16">
        <f>IFERROR(VLOOKUP($A126,'CONCENTRADO DE CLAVES'!$G$10:$AU$732,J$8,FALSE),"")</f>
        <v>3</v>
      </c>
      <c r="K126" s="16" t="str">
        <f>IFERROR(VLOOKUP($A126,'CONCENTRADO DE CLAVES'!$G$10:$AU$732,K$8,FALSE),"")</f>
        <v>E</v>
      </c>
      <c r="L126" s="16">
        <f>IFERROR(VLOOKUP($A126,'CONCENTRADO DE CLAVES'!$G$10:$AU$732,L$8,FALSE),"")</f>
        <v>150</v>
      </c>
      <c r="M126" s="16">
        <f>IFERROR(VLOOKUP($A126,'CONCENTRADO DE CLAVES'!$G$10:$AU$732,M$8,FALSE),"")</f>
        <v>1</v>
      </c>
      <c r="N126" s="16">
        <f>IFERROR(VLOOKUP($A126,'CONCENTRADO DE CLAVES'!$G$10:$AU$732,N$8,FALSE),"")</f>
        <v>4153</v>
      </c>
      <c r="O126" s="16">
        <f>IFERROR(VLOOKUP($A126,'CONCENTRADO DE CLAVES'!$G$10:$AU$732,O$8,FALSE),"")</f>
        <v>0</v>
      </c>
      <c r="P126" s="16">
        <f>IFERROR(VLOOKUP($A126,'CONCENTRADO DE CLAVES'!$G$10:$AU$732,P$8,FALSE),"")</f>
        <v>5</v>
      </c>
      <c r="Q126" s="16">
        <f>IFERROR(VLOOKUP($A126,'CONCENTRADO DE CLAVES'!$G$10:$AU$732,Q$8,FALSE),"")</f>
        <v>76214</v>
      </c>
      <c r="R126" s="16">
        <f>IFERROR(VLOOKUP($A126,'CONCENTRADO DE CLAVES'!$G$10:$AU$732,R$8,FALSE),"")</f>
        <v>1</v>
      </c>
      <c r="S126" s="16">
        <f>IFERROR(VLOOKUP($A126,'CONCENTRADO DE CLAVES'!$G$10:$AU$732,S$8,FALSE),"")</f>
        <v>9</v>
      </c>
      <c r="T126" s="16">
        <f>IFERROR(VLOOKUP($A126,'CONCENTRADO DE CLAVES'!$G$10:$AU$732,T$8,FALSE),"")</f>
        <v>80</v>
      </c>
      <c r="U126" s="98" t="str">
        <f>IFERROR(VLOOKUP($A126,'CONCENTRADO DE CLAVES'!$G$10:$AU$732,U$8,FALSE),"")</f>
        <v>21121040110015225233E15001415300576214109080</v>
      </c>
      <c r="V126" s="31" t="str">
        <f>IFERROR(VLOOKUP($A126,'CONCENTRADO DE CLAVES'!$G$10:$AU$732,V$8,FALSE),"")</f>
        <v>COBAEJ</v>
      </c>
      <c r="W126" s="13">
        <f>IFERROR(VLOOKUP($A126,'CONCENTRADO DE CLAVES'!$G$10:$AU$732,W$8,FALSE),"")</f>
        <v>0</v>
      </c>
      <c r="X126" s="13">
        <f>IFERROR(VLOOKUP($A126,'CONCENTRADO DE CLAVES'!$G$10:$AU$732,X$8,FALSE),"")</f>
        <v>0</v>
      </c>
      <c r="Y126" s="13">
        <f>IFERROR(VLOOKUP($A126,'CONCENTRADO DE CLAVES'!$G$10:$AU$732,Y$8,FALSE),"")</f>
        <v>0</v>
      </c>
      <c r="Z126" s="37">
        <f>IFERROR(VLOOKUP($A126,'CONCENTRADO DE CLAVES'!$G$10:$AU$732,Z$8,FALSE),"")</f>
        <v>0</v>
      </c>
      <c r="AA126" s="13">
        <f>IFERROR(VLOOKUP($A126,'CONCENTRADO DE CLAVES'!$G$10:$AU$732,AA$8,FALSE),"")</f>
        <v>0</v>
      </c>
      <c r="AB126" s="13">
        <f>IFERROR(VLOOKUP($A126,'CONCENTRADO DE CLAVES'!$G$10:$AU$732,AB$8,FALSE),"")</f>
        <v>0</v>
      </c>
      <c r="AC126" s="13">
        <f>IFERROR(VLOOKUP($A126,'CONCENTRADO DE CLAVES'!$G$10:$AU$732,AC$8,FALSE),"")</f>
        <v>0</v>
      </c>
      <c r="AD126" s="37">
        <f>IFERROR(VLOOKUP($A126,'CONCENTRADO DE CLAVES'!$G$10:$AU$732,AD$8,FALSE),"")</f>
        <v>0</v>
      </c>
      <c r="AE126" s="13">
        <f>IFERROR(VLOOKUP($A126,'CONCENTRADO DE CLAVES'!$G$10:$AU$732,AE$8,FALSE),"")</f>
        <v>5000</v>
      </c>
      <c r="AF126" s="13">
        <f>IFERROR(VLOOKUP($A126,'CONCENTRADO DE CLAVES'!$G$10:$AU$732,AF$8,FALSE),"")</f>
        <v>0</v>
      </c>
      <c r="AG126" s="13">
        <f>IFERROR(VLOOKUP($A126,'CONCENTRADO DE CLAVES'!$G$10:$AU$732,AG$8,FALSE),"")</f>
        <v>0</v>
      </c>
      <c r="AH126" s="37">
        <f>IFERROR(VLOOKUP($A126,'CONCENTRADO DE CLAVES'!$G$10:$AU$732,AH$8,FALSE),"")</f>
        <v>5000</v>
      </c>
      <c r="AI126" s="13">
        <f>IFERROR(VLOOKUP($A126,'CONCENTRADO DE CLAVES'!$G$10:$AU$732,AI$8,FALSE),"")</f>
        <v>0</v>
      </c>
      <c r="AJ126" s="13">
        <f>IFERROR(VLOOKUP($A126,'CONCENTRADO DE CLAVES'!$G$10:$AU$732,AJ$8,FALSE),"")</f>
        <v>0</v>
      </c>
      <c r="AK126" s="13">
        <f>IFERROR(VLOOKUP($A126,'CONCENTRADO DE CLAVES'!$G$10:$AU$732,AK$8,FALSE),"")</f>
        <v>0</v>
      </c>
      <c r="AL126" s="37">
        <f>IFERROR(VLOOKUP($A126,'CONCENTRADO DE CLAVES'!$G$10:$AU$732,AL$8,FALSE),"")</f>
        <v>0</v>
      </c>
      <c r="AM126" s="69">
        <f>IFERROR(VLOOKUP($A126,'CONCENTRADO DE CLAVES'!$G$10:$AU$732,AM$8,FALSE),"")</f>
        <v>5000</v>
      </c>
    </row>
    <row r="127" spans="1:39" x14ac:dyDescent="0.25">
      <c r="A127" s="15">
        <v>118</v>
      </c>
      <c r="B127" s="16" t="str">
        <f>IFERROR(VLOOKUP($A127,'CONCENTRADO DE CLAVES'!$G$10:$AU$732,B$8,FALSE),"")</f>
        <v>21121</v>
      </c>
      <c r="C127" s="16">
        <f>IFERROR(VLOOKUP($A127,'CONCENTRADO DE CLAVES'!$G$10:$AU$732,C$8,FALSE),"")</f>
        <v>4</v>
      </c>
      <c r="D127" s="16">
        <f>IFERROR(VLOOKUP($A127,'CONCENTRADO DE CLAVES'!$G$10:$AU$732,D$8,FALSE),"")</f>
        <v>11</v>
      </c>
      <c r="E127" s="16">
        <f>IFERROR(VLOOKUP($A127,'CONCENTRADO DE CLAVES'!$G$10:$AU$732,E$8,FALSE),"")</f>
        <v>152</v>
      </c>
      <c r="F127" s="16">
        <f>IFERROR(VLOOKUP($A127,'CONCENTRADO DE CLAVES'!$G$10:$AU$732,F$8,FALSE),"")</f>
        <v>2</v>
      </c>
      <c r="G127" s="16">
        <f>IFERROR(VLOOKUP($A127,'CONCENTRADO DE CLAVES'!$G$10:$AU$732,G$8,FALSE),"")</f>
        <v>5</v>
      </c>
      <c r="H127" s="16">
        <f>IFERROR(VLOOKUP($A127,'CONCENTRADO DE CLAVES'!$G$10:$AU$732,H$8,FALSE),"")</f>
        <v>2</v>
      </c>
      <c r="I127" s="16">
        <f>IFERROR(VLOOKUP($A127,'CONCENTRADO DE CLAVES'!$G$10:$AU$732,I$8,FALSE),"")</f>
        <v>3</v>
      </c>
      <c r="J127" s="16">
        <f>IFERROR(VLOOKUP($A127,'CONCENTRADO DE CLAVES'!$G$10:$AU$732,J$8,FALSE),"")</f>
        <v>3</v>
      </c>
      <c r="K127" s="16" t="str">
        <f>IFERROR(VLOOKUP($A127,'CONCENTRADO DE CLAVES'!$G$10:$AU$732,K$8,FALSE),"")</f>
        <v>E</v>
      </c>
      <c r="L127" s="16">
        <f>IFERROR(VLOOKUP($A127,'CONCENTRADO DE CLAVES'!$G$10:$AU$732,L$8,FALSE),"")</f>
        <v>150</v>
      </c>
      <c r="M127" s="16">
        <f>IFERROR(VLOOKUP($A127,'CONCENTRADO DE CLAVES'!$G$10:$AU$732,M$8,FALSE),"")</f>
        <v>1</v>
      </c>
      <c r="N127" s="16">
        <f>IFERROR(VLOOKUP($A127,'CONCENTRADO DE CLAVES'!$G$10:$AU$732,N$8,FALSE),"")</f>
        <v>4153</v>
      </c>
      <c r="O127" s="16">
        <f>IFERROR(VLOOKUP($A127,'CONCENTRADO DE CLAVES'!$G$10:$AU$732,O$8,FALSE),"")</f>
        <v>0</v>
      </c>
      <c r="P127" s="16">
        <f>IFERROR(VLOOKUP($A127,'CONCENTRADO DE CLAVES'!$G$10:$AU$732,P$8,FALSE),"")</f>
        <v>5</v>
      </c>
      <c r="Q127" s="16">
        <f>IFERROR(VLOOKUP($A127,'CONCENTRADO DE CLAVES'!$G$10:$AU$732,Q$8,FALSE),"")</f>
        <v>76214</v>
      </c>
      <c r="R127" s="16">
        <f>IFERROR(VLOOKUP($A127,'CONCENTRADO DE CLAVES'!$G$10:$AU$732,R$8,FALSE),"")</f>
        <v>1</v>
      </c>
      <c r="S127" s="16">
        <f>IFERROR(VLOOKUP($A127,'CONCENTRADO DE CLAVES'!$G$10:$AU$732,S$8,FALSE),"")</f>
        <v>9</v>
      </c>
      <c r="T127" s="16">
        <f>IFERROR(VLOOKUP($A127,'CONCENTRADO DE CLAVES'!$G$10:$AU$732,T$8,FALSE),"")</f>
        <v>20</v>
      </c>
      <c r="U127" s="98" t="str">
        <f>IFERROR(VLOOKUP($A127,'CONCENTRADO DE CLAVES'!$G$10:$AU$732,U$8,FALSE),"")</f>
        <v>21121040110015225233E15001415300576214109020</v>
      </c>
      <c r="V127" s="31" t="str">
        <f>IFERROR(VLOOKUP($A127,'CONCENTRADO DE CLAVES'!$G$10:$AU$732,V$8,FALSE),"")</f>
        <v>COBAEJ</v>
      </c>
      <c r="W127" s="13">
        <f>IFERROR(VLOOKUP($A127,'CONCENTRADO DE CLAVES'!$G$10:$AU$732,W$8,FALSE),"")</f>
        <v>0</v>
      </c>
      <c r="X127" s="13">
        <f>IFERROR(VLOOKUP($A127,'CONCENTRADO DE CLAVES'!$G$10:$AU$732,X$8,FALSE),"")</f>
        <v>0</v>
      </c>
      <c r="Y127" s="13">
        <f>IFERROR(VLOOKUP($A127,'CONCENTRADO DE CLAVES'!$G$10:$AU$732,Y$8,FALSE),"")</f>
        <v>0</v>
      </c>
      <c r="Z127" s="37">
        <f>IFERROR(VLOOKUP($A127,'CONCENTRADO DE CLAVES'!$G$10:$AU$732,Z$8,FALSE),"")</f>
        <v>0</v>
      </c>
      <c r="AA127" s="13">
        <f>IFERROR(VLOOKUP($A127,'CONCENTRADO DE CLAVES'!$G$10:$AU$732,AA$8,FALSE),"")</f>
        <v>0</v>
      </c>
      <c r="AB127" s="13">
        <f>IFERROR(VLOOKUP($A127,'CONCENTRADO DE CLAVES'!$G$10:$AU$732,AB$8,FALSE),"")</f>
        <v>0</v>
      </c>
      <c r="AC127" s="13">
        <f>IFERROR(VLOOKUP($A127,'CONCENTRADO DE CLAVES'!$G$10:$AU$732,AC$8,FALSE),"")</f>
        <v>0</v>
      </c>
      <c r="AD127" s="37">
        <f>IFERROR(VLOOKUP($A127,'CONCENTRADO DE CLAVES'!$G$10:$AU$732,AD$8,FALSE),"")</f>
        <v>0</v>
      </c>
      <c r="AE127" s="13">
        <f>IFERROR(VLOOKUP($A127,'CONCENTRADO DE CLAVES'!$G$10:$AU$732,AE$8,FALSE),"")</f>
        <v>5000</v>
      </c>
      <c r="AF127" s="13">
        <f>IFERROR(VLOOKUP($A127,'CONCENTRADO DE CLAVES'!$G$10:$AU$732,AF$8,FALSE),"")</f>
        <v>0</v>
      </c>
      <c r="AG127" s="13">
        <f>IFERROR(VLOOKUP($A127,'CONCENTRADO DE CLAVES'!$G$10:$AU$732,AG$8,FALSE),"")</f>
        <v>0</v>
      </c>
      <c r="AH127" s="37">
        <f>IFERROR(VLOOKUP($A127,'CONCENTRADO DE CLAVES'!$G$10:$AU$732,AH$8,FALSE),"")</f>
        <v>5000</v>
      </c>
      <c r="AI127" s="13">
        <f>IFERROR(VLOOKUP($A127,'CONCENTRADO DE CLAVES'!$G$10:$AU$732,AI$8,FALSE),"")</f>
        <v>0</v>
      </c>
      <c r="AJ127" s="13">
        <f>IFERROR(VLOOKUP($A127,'CONCENTRADO DE CLAVES'!$G$10:$AU$732,AJ$8,FALSE),"")</f>
        <v>0</v>
      </c>
      <c r="AK127" s="13">
        <f>IFERROR(VLOOKUP($A127,'CONCENTRADO DE CLAVES'!$G$10:$AU$732,AK$8,FALSE),"")</f>
        <v>0</v>
      </c>
      <c r="AL127" s="37">
        <f>IFERROR(VLOOKUP($A127,'CONCENTRADO DE CLAVES'!$G$10:$AU$732,AL$8,FALSE),"")</f>
        <v>0</v>
      </c>
      <c r="AM127" s="69">
        <f>IFERROR(VLOOKUP($A127,'CONCENTRADO DE CLAVES'!$G$10:$AU$732,AM$8,FALSE),"")</f>
        <v>5000</v>
      </c>
    </row>
    <row r="128" spans="1:39" x14ac:dyDescent="0.25">
      <c r="A128" s="15">
        <v>119</v>
      </c>
      <c r="B128" s="16" t="str">
        <f>IFERROR(VLOOKUP($A128,'CONCENTRADO DE CLAVES'!$G$10:$AU$732,B$8,FALSE),"")</f>
        <v>21121</v>
      </c>
      <c r="C128" s="16">
        <f>IFERROR(VLOOKUP($A128,'CONCENTRADO DE CLAVES'!$G$10:$AU$732,C$8,FALSE),"")</f>
        <v>4</v>
      </c>
      <c r="D128" s="16">
        <f>IFERROR(VLOOKUP($A128,'CONCENTRADO DE CLAVES'!$G$10:$AU$732,D$8,FALSE),"")</f>
        <v>11</v>
      </c>
      <c r="E128" s="16">
        <f>IFERROR(VLOOKUP($A128,'CONCENTRADO DE CLAVES'!$G$10:$AU$732,E$8,FALSE),"")</f>
        <v>152</v>
      </c>
      <c r="F128" s="16">
        <f>IFERROR(VLOOKUP($A128,'CONCENTRADO DE CLAVES'!$G$10:$AU$732,F$8,FALSE),"")</f>
        <v>2</v>
      </c>
      <c r="G128" s="16">
        <f>IFERROR(VLOOKUP($A128,'CONCENTRADO DE CLAVES'!$G$10:$AU$732,G$8,FALSE),"")</f>
        <v>5</v>
      </c>
      <c r="H128" s="16">
        <f>IFERROR(VLOOKUP($A128,'CONCENTRADO DE CLAVES'!$G$10:$AU$732,H$8,FALSE),"")</f>
        <v>2</v>
      </c>
      <c r="I128" s="16">
        <f>IFERROR(VLOOKUP($A128,'CONCENTRADO DE CLAVES'!$G$10:$AU$732,I$8,FALSE),"")</f>
        <v>3</v>
      </c>
      <c r="J128" s="16">
        <f>IFERROR(VLOOKUP($A128,'CONCENTRADO DE CLAVES'!$G$10:$AU$732,J$8,FALSE),"")</f>
        <v>3</v>
      </c>
      <c r="K128" s="16" t="str">
        <f>IFERROR(VLOOKUP($A128,'CONCENTRADO DE CLAVES'!$G$10:$AU$732,K$8,FALSE),"")</f>
        <v>E</v>
      </c>
      <c r="L128" s="16">
        <f>IFERROR(VLOOKUP($A128,'CONCENTRADO DE CLAVES'!$G$10:$AU$732,L$8,FALSE),"")</f>
        <v>150</v>
      </c>
      <c r="M128" s="16">
        <f>IFERROR(VLOOKUP($A128,'CONCENTRADO DE CLAVES'!$G$10:$AU$732,M$8,FALSE),"")</f>
        <v>1</v>
      </c>
      <c r="N128" s="16">
        <f>IFERROR(VLOOKUP($A128,'CONCENTRADO DE CLAVES'!$G$10:$AU$732,N$8,FALSE),"")</f>
        <v>4153</v>
      </c>
      <c r="O128" s="16">
        <f>IFERROR(VLOOKUP($A128,'CONCENTRADO DE CLAVES'!$G$10:$AU$732,O$8,FALSE),"")</f>
        <v>0</v>
      </c>
      <c r="P128" s="16">
        <f>IFERROR(VLOOKUP($A128,'CONCENTRADO DE CLAVES'!$G$10:$AU$732,P$8,FALSE),"")</f>
        <v>5</v>
      </c>
      <c r="Q128" s="16">
        <f>IFERROR(VLOOKUP($A128,'CONCENTRADO DE CLAVES'!$G$10:$AU$732,Q$8,FALSE),"")</f>
        <v>76214</v>
      </c>
      <c r="R128" s="16">
        <f>IFERROR(VLOOKUP($A128,'CONCENTRADO DE CLAVES'!$G$10:$AU$732,R$8,FALSE),"")</f>
        <v>1</v>
      </c>
      <c r="S128" s="16">
        <f>IFERROR(VLOOKUP($A128,'CONCENTRADO DE CLAVES'!$G$10:$AU$732,S$8,FALSE),"")</f>
        <v>9</v>
      </c>
      <c r="T128" s="16">
        <f>IFERROR(VLOOKUP($A128,'CONCENTRADO DE CLAVES'!$G$10:$AU$732,T$8,FALSE),"")</f>
        <v>84</v>
      </c>
      <c r="U128" s="98" t="str">
        <f>IFERROR(VLOOKUP($A128,'CONCENTRADO DE CLAVES'!$G$10:$AU$732,U$8,FALSE),"")</f>
        <v>21121040110015225233E15001415300576214109084</v>
      </c>
      <c r="V128" s="31" t="str">
        <f>IFERROR(VLOOKUP($A128,'CONCENTRADO DE CLAVES'!$G$10:$AU$732,V$8,FALSE),"")</f>
        <v>COBAEJ</v>
      </c>
      <c r="W128" s="13">
        <f>IFERROR(VLOOKUP($A128,'CONCENTRADO DE CLAVES'!$G$10:$AU$732,W$8,FALSE),"")</f>
        <v>0</v>
      </c>
      <c r="X128" s="13">
        <f>IFERROR(VLOOKUP($A128,'CONCENTRADO DE CLAVES'!$G$10:$AU$732,X$8,FALSE),"")</f>
        <v>0</v>
      </c>
      <c r="Y128" s="13">
        <f>IFERROR(VLOOKUP($A128,'CONCENTRADO DE CLAVES'!$G$10:$AU$732,Y$8,FALSE),"")</f>
        <v>0</v>
      </c>
      <c r="Z128" s="37">
        <f>IFERROR(VLOOKUP($A128,'CONCENTRADO DE CLAVES'!$G$10:$AU$732,Z$8,FALSE),"")</f>
        <v>0</v>
      </c>
      <c r="AA128" s="13">
        <f>IFERROR(VLOOKUP($A128,'CONCENTRADO DE CLAVES'!$G$10:$AU$732,AA$8,FALSE),"")</f>
        <v>0</v>
      </c>
      <c r="AB128" s="13">
        <f>IFERROR(VLOOKUP($A128,'CONCENTRADO DE CLAVES'!$G$10:$AU$732,AB$8,FALSE),"")</f>
        <v>0</v>
      </c>
      <c r="AC128" s="13">
        <f>IFERROR(VLOOKUP($A128,'CONCENTRADO DE CLAVES'!$G$10:$AU$732,AC$8,FALSE),"")</f>
        <v>0</v>
      </c>
      <c r="AD128" s="37">
        <f>IFERROR(VLOOKUP($A128,'CONCENTRADO DE CLAVES'!$G$10:$AU$732,AD$8,FALSE),"")</f>
        <v>0</v>
      </c>
      <c r="AE128" s="13">
        <f>IFERROR(VLOOKUP($A128,'CONCENTRADO DE CLAVES'!$G$10:$AU$732,AE$8,FALSE),"")</f>
        <v>2500</v>
      </c>
      <c r="AF128" s="13">
        <f>IFERROR(VLOOKUP($A128,'CONCENTRADO DE CLAVES'!$G$10:$AU$732,AF$8,FALSE),"")</f>
        <v>0</v>
      </c>
      <c r="AG128" s="13">
        <f>IFERROR(VLOOKUP($A128,'CONCENTRADO DE CLAVES'!$G$10:$AU$732,AG$8,FALSE),"")</f>
        <v>0</v>
      </c>
      <c r="AH128" s="37">
        <f>IFERROR(VLOOKUP($A128,'CONCENTRADO DE CLAVES'!$G$10:$AU$732,AH$8,FALSE),"")</f>
        <v>2500</v>
      </c>
      <c r="AI128" s="13">
        <f>IFERROR(VLOOKUP($A128,'CONCENTRADO DE CLAVES'!$G$10:$AU$732,AI$8,FALSE),"")</f>
        <v>0</v>
      </c>
      <c r="AJ128" s="13">
        <f>IFERROR(VLOOKUP($A128,'CONCENTRADO DE CLAVES'!$G$10:$AU$732,AJ$8,FALSE),"")</f>
        <v>0</v>
      </c>
      <c r="AK128" s="13">
        <f>IFERROR(VLOOKUP($A128,'CONCENTRADO DE CLAVES'!$G$10:$AU$732,AK$8,FALSE),"")</f>
        <v>0</v>
      </c>
      <c r="AL128" s="37">
        <f>IFERROR(VLOOKUP($A128,'CONCENTRADO DE CLAVES'!$G$10:$AU$732,AL$8,FALSE),"")</f>
        <v>0</v>
      </c>
      <c r="AM128" s="69">
        <f>IFERROR(VLOOKUP($A128,'CONCENTRADO DE CLAVES'!$G$10:$AU$732,AM$8,FALSE),"")</f>
        <v>2500</v>
      </c>
    </row>
    <row r="129" spans="1:39" x14ac:dyDescent="0.25">
      <c r="A129" s="15">
        <v>120</v>
      </c>
      <c r="B129" s="16" t="str">
        <f>IFERROR(VLOOKUP($A129,'CONCENTRADO DE CLAVES'!$G$10:$AU$732,B$8,FALSE),"")</f>
        <v>21121</v>
      </c>
      <c r="C129" s="16">
        <f>IFERROR(VLOOKUP($A129,'CONCENTRADO DE CLAVES'!$G$10:$AU$732,C$8,FALSE),"")</f>
        <v>4</v>
      </c>
      <c r="D129" s="16">
        <f>IFERROR(VLOOKUP($A129,'CONCENTRADO DE CLAVES'!$G$10:$AU$732,D$8,FALSE),"")</f>
        <v>11</v>
      </c>
      <c r="E129" s="16">
        <f>IFERROR(VLOOKUP($A129,'CONCENTRADO DE CLAVES'!$G$10:$AU$732,E$8,FALSE),"")</f>
        <v>152</v>
      </c>
      <c r="F129" s="16">
        <f>IFERROR(VLOOKUP($A129,'CONCENTRADO DE CLAVES'!$G$10:$AU$732,F$8,FALSE),"")</f>
        <v>2</v>
      </c>
      <c r="G129" s="16">
        <f>IFERROR(VLOOKUP($A129,'CONCENTRADO DE CLAVES'!$G$10:$AU$732,G$8,FALSE),"")</f>
        <v>5</v>
      </c>
      <c r="H129" s="16">
        <f>IFERROR(VLOOKUP($A129,'CONCENTRADO DE CLAVES'!$G$10:$AU$732,H$8,FALSE),"")</f>
        <v>2</v>
      </c>
      <c r="I129" s="16">
        <f>IFERROR(VLOOKUP($A129,'CONCENTRADO DE CLAVES'!$G$10:$AU$732,I$8,FALSE),"")</f>
        <v>3</v>
      </c>
      <c r="J129" s="16">
        <f>IFERROR(VLOOKUP($A129,'CONCENTRADO DE CLAVES'!$G$10:$AU$732,J$8,FALSE),"")</f>
        <v>3</v>
      </c>
      <c r="K129" s="16" t="str">
        <f>IFERROR(VLOOKUP($A129,'CONCENTRADO DE CLAVES'!$G$10:$AU$732,K$8,FALSE),"")</f>
        <v>E</v>
      </c>
      <c r="L129" s="16">
        <f>IFERROR(VLOOKUP($A129,'CONCENTRADO DE CLAVES'!$G$10:$AU$732,L$8,FALSE),"")</f>
        <v>150</v>
      </c>
      <c r="M129" s="16">
        <f>IFERROR(VLOOKUP($A129,'CONCENTRADO DE CLAVES'!$G$10:$AU$732,M$8,FALSE),"")</f>
        <v>1</v>
      </c>
      <c r="N129" s="16">
        <f>IFERROR(VLOOKUP($A129,'CONCENTRADO DE CLAVES'!$G$10:$AU$732,N$8,FALSE),"")</f>
        <v>4153</v>
      </c>
      <c r="O129" s="16">
        <f>IFERROR(VLOOKUP($A129,'CONCENTRADO DE CLAVES'!$G$10:$AU$732,O$8,FALSE),"")</f>
        <v>0</v>
      </c>
      <c r="P129" s="16">
        <f>IFERROR(VLOOKUP($A129,'CONCENTRADO DE CLAVES'!$G$10:$AU$732,P$8,FALSE),"")</f>
        <v>5</v>
      </c>
      <c r="Q129" s="16">
        <f>IFERROR(VLOOKUP($A129,'CONCENTRADO DE CLAVES'!$G$10:$AU$732,Q$8,FALSE),"")</f>
        <v>76214</v>
      </c>
      <c r="R129" s="16">
        <f>IFERROR(VLOOKUP($A129,'CONCENTRADO DE CLAVES'!$G$10:$AU$732,R$8,FALSE),"")</f>
        <v>1</v>
      </c>
      <c r="S129" s="16">
        <f>IFERROR(VLOOKUP($A129,'CONCENTRADO DE CLAVES'!$G$10:$AU$732,S$8,FALSE),"")</f>
        <v>9</v>
      </c>
      <c r="T129" s="16">
        <f>IFERROR(VLOOKUP($A129,'CONCENTRADO DE CLAVES'!$G$10:$AU$732,T$8,FALSE),"")</f>
        <v>67</v>
      </c>
      <c r="U129" s="98" t="str">
        <f>IFERROR(VLOOKUP($A129,'CONCENTRADO DE CLAVES'!$G$10:$AU$732,U$8,FALSE),"")</f>
        <v>21121040110015225233E15001415300576214109067</v>
      </c>
      <c r="V129" s="31" t="str">
        <f>IFERROR(VLOOKUP($A129,'CONCENTRADO DE CLAVES'!$G$10:$AU$732,V$8,FALSE),"")</f>
        <v>COBAEJ</v>
      </c>
      <c r="W129" s="13">
        <f>IFERROR(VLOOKUP($A129,'CONCENTRADO DE CLAVES'!$G$10:$AU$732,W$8,FALSE),"")</f>
        <v>0</v>
      </c>
      <c r="X129" s="13">
        <f>IFERROR(VLOOKUP($A129,'CONCENTRADO DE CLAVES'!$G$10:$AU$732,X$8,FALSE),"")</f>
        <v>0</v>
      </c>
      <c r="Y129" s="13">
        <f>IFERROR(VLOOKUP($A129,'CONCENTRADO DE CLAVES'!$G$10:$AU$732,Y$8,FALSE),"")</f>
        <v>0</v>
      </c>
      <c r="Z129" s="37">
        <f>IFERROR(VLOOKUP($A129,'CONCENTRADO DE CLAVES'!$G$10:$AU$732,Z$8,FALSE),"")</f>
        <v>0</v>
      </c>
      <c r="AA129" s="13">
        <f>IFERROR(VLOOKUP($A129,'CONCENTRADO DE CLAVES'!$G$10:$AU$732,AA$8,FALSE),"")</f>
        <v>0</v>
      </c>
      <c r="AB129" s="13">
        <f>IFERROR(VLOOKUP($A129,'CONCENTRADO DE CLAVES'!$G$10:$AU$732,AB$8,FALSE),"")</f>
        <v>0</v>
      </c>
      <c r="AC129" s="13">
        <f>IFERROR(VLOOKUP($A129,'CONCENTRADO DE CLAVES'!$G$10:$AU$732,AC$8,FALSE),"")</f>
        <v>0</v>
      </c>
      <c r="AD129" s="37">
        <f>IFERROR(VLOOKUP($A129,'CONCENTRADO DE CLAVES'!$G$10:$AU$732,AD$8,FALSE),"")</f>
        <v>0</v>
      </c>
      <c r="AE129" s="13">
        <f>IFERROR(VLOOKUP($A129,'CONCENTRADO DE CLAVES'!$G$10:$AU$732,AE$8,FALSE),"")</f>
        <v>5000</v>
      </c>
      <c r="AF129" s="13">
        <f>IFERROR(VLOOKUP($A129,'CONCENTRADO DE CLAVES'!$G$10:$AU$732,AF$8,FALSE),"")</f>
        <v>0</v>
      </c>
      <c r="AG129" s="13">
        <f>IFERROR(VLOOKUP($A129,'CONCENTRADO DE CLAVES'!$G$10:$AU$732,AG$8,FALSE),"")</f>
        <v>0</v>
      </c>
      <c r="AH129" s="37">
        <f>IFERROR(VLOOKUP($A129,'CONCENTRADO DE CLAVES'!$G$10:$AU$732,AH$8,FALSE),"")</f>
        <v>5000</v>
      </c>
      <c r="AI129" s="13">
        <f>IFERROR(VLOOKUP($A129,'CONCENTRADO DE CLAVES'!$G$10:$AU$732,AI$8,FALSE),"")</f>
        <v>0</v>
      </c>
      <c r="AJ129" s="13">
        <f>IFERROR(VLOOKUP($A129,'CONCENTRADO DE CLAVES'!$G$10:$AU$732,AJ$8,FALSE),"")</f>
        <v>0</v>
      </c>
      <c r="AK129" s="13">
        <f>IFERROR(VLOOKUP($A129,'CONCENTRADO DE CLAVES'!$G$10:$AU$732,AK$8,FALSE),"")</f>
        <v>0</v>
      </c>
      <c r="AL129" s="37">
        <f>IFERROR(VLOOKUP($A129,'CONCENTRADO DE CLAVES'!$G$10:$AU$732,AL$8,FALSE),"")</f>
        <v>0</v>
      </c>
      <c r="AM129" s="69">
        <f>IFERROR(VLOOKUP($A129,'CONCENTRADO DE CLAVES'!$G$10:$AU$732,AM$8,FALSE),"")</f>
        <v>5000</v>
      </c>
    </row>
    <row r="130" spans="1:39" x14ac:dyDescent="0.25">
      <c r="A130" s="15">
        <v>121</v>
      </c>
      <c r="B130" s="16" t="str">
        <f>IFERROR(VLOOKUP($A130,'CONCENTRADO DE CLAVES'!$G$10:$AU$732,B$8,FALSE),"")</f>
        <v>21121</v>
      </c>
      <c r="C130" s="16">
        <f>IFERROR(VLOOKUP($A130,'CONCENTRADO DE CLAVES'!$G$10:$AU$732,C$8,FALSE),"")</f>
        <v>4</v>
      </c>
      <c r="D130" s="16">
        <f>IFERROR(VLOOKUP($A130,'CONCENTRADO DE CLAVES'!$G$10:$AU$732,D$8,FALSE),"")</f>
        <v>11</v>
      </c>
      <c r="E130" s="16">
        <f>IFERROR(VLOOKUP($A130,'CONCENTRADO DE CLAVES'!$G$10:$AU$732,E$8,FALSE),"")</f>
        <v>152</v>
      </c>
      <c r="F130" s="16">
        <f>IFERROR(VLOOKUP($A130,'CONCENTRADO DE CLAVES'!$G$10:$AU$732,F$8,FALSE),"")</f>
        <v>2</v>
      </c>
      <c r="G130" s="16">
        <f>IFERROR(VLOOKUP($A130,'CONCENTRADO DE CLAVES'!$G$10:$AU$732,G$8,FALSE),"")</f>
        <v>5</v>
      </c>
      <c r="H130" s="16">
        <f>IFERROR(VLOOKUP($A130,'CONCENTRADO DE CLAVES'!$G$10:$AU$732,H$8,FALSE),"")</f>
        <v>2</v>
      </c>
      <c r="I130" s="16">
        <f>IFERROR(VLOOKUP($A130,'CONCENTRADO DE CLAVES'!$G$10:$AU$732,I$8,FALSE),"")</f>
        <v>3</v>
      </c>
      <c r="J130" s="16">
        <f>IFERROR(VLOOKUP($A130,'CONCENTRADO DE CLAVES'!$G$10:$AU$732,J$8,FALSE),"")</f>
        <v>3</v>
      </c>
      <c r="K130" s="16" t="str">
        <f>IFERROR(VLOOKUP($A130,'CONCENTRADO DE CLAVES'!$G$10:$AU$732,K$8,FALSE),"")</f>
        <v>E</v>
      </c>
      <c r="L130" s="16">
        <f>IFERROR(VLOOKUP($A130,'CONCENTRADO DE CLAVES'!$G$10:$AU$732,L$8,FALSE),"")</f>
        <v>150</v>
      </c>
      <c r="M130" s="16">
        <f>IFERROR(VLOOKUP($A130,'CONCENTRADO DE CLAVES'!$G$10:$AU$732,M$8,FALSE),"")</f>
        <v>1</v>
      </c>
      <c r="N130" s="16">
        <f>IFERROR(VLOOKUP($A130,'CONCENTRADO DE CLAVES'!$G$10:$AU$732,N$8,FALSE),"")</f>
        <v>4153</v>
      </c>
      <c r="O130" s="16">
        <f>IFERROR(VLOOKUP($A130,'CONCENTRADO DE CLAVES'!$G$10:$AU$732,O$8,FALSE),"")</f>
        <v>0</v>
      </c>
      <c r="P130" s="16">
        <f>IFERROR(VLOOKUP($A130,'CONCENTRADO DE CLAVES'!$G$10:$AU$732,P$8,FALSE),"")</f>
        <v>5</v>
      </c>
      <c r="Q130" s="16">
        <f>IFERROR(VLOOKUP($A130,'CONCENTRADO DE CLAVES'!$G$10:$AU$732,Q$8,FALSE),"")</f>
        <v>7915</v>
      </c>
      <c r="R130" s="16">
        <f>IFERROR(VLOOKUP($A130,'CONCENTRADO DE CLAVES'!$G$10:$AU$732,R$8,FALSE),"")</f>
        <v>1</v>
      </c>
      <c r="S130" s="16">
        <f>IFERROR(VLOOKUP($A130,'CONCENTRADO DE CLAVES'!$G$10:$AU$732,S$8,FALSE),"")</f>
        <v>12</v>
      </c>
      <c r="T130" s="16">
        <f>IFERROR(VLOOKUP($A130,'CONCENTRADO DE CLAVES'!$G$10:$AU$732,T$8,FALSE),"")</f>
        <v>98</v>
      </c>
      <c r="U130" s="98" t="str">
        <f>IFERROR(VLOOKUP($A130,'CONCENTRADO DE CLAVES'!$G$10:$AU$732,U$8,FALSE),"")</f>
        <v>21121040110015225233E15001415300507915112098</v>
      </c>
      <c r="V130" s="31" t="str">
        <f>IFERROR(VLOOKUP($A130,'CONCENTRADO DE CLAVES'!$G$10:$AU$732,V$8,FALSE),"")</f>
        <v>COBAEJ</v>
      </c>
      <c r="W130" s="13">
        <f>IFERROR(VLOOKUP($A130,'CONCENTRADO DE CLAVES'!$G$10:$AU$732,W$8,FALSE),"")</f>
        <v>0</v>
      </c>
      <c r="X130" s="13">
        <f>IFERROR(VLOOKUP($A130,'CONCENTRADO DE CLAVES'!$G$10:$AU$732,X$8,FALSE),"")</f>
        <v>0</v>
      </c>
      <c r="Y130" s="13">
        <f>IFERROR(VLOOKUP($A130,'CONCENTRADO DE CLAVES'!$G$10:$AU$732,Y$8,FALSE),"")</f>
        <v>0</v>
      </c>
      <c r="Z130" s="37">
        <f>IFERROR(VLOOKUP($A130,'CONCENTRADO DE CLAVES'!$G$10:$AU$732,Z$8,FALSE),"")</f>
        <v>0</v>
      </c>
      <c r="AA130" s="13">
        <f>IFERROR(VLOOKUP($A130,'CONCENTRADO DE CLAVES'!$G$10:$AU$732,AA$8,FALSE),"")</f>
        <v>0</v>
      </c>
      <c r="AB130" s="13">
        <f>IFERROR(VLOOKUP($A130,'CONCENTRADO DE CLAVES'!$G$10:$AU$732,AB$8,FALSE),"")</f>
        <v>0</v>
      </c>
      <c r="AC130" s="13">
        <f>IFERROR(VLOOKUP($A130,'CONCENTRADO DE CLAVES'!$G$10:$AU$732,AC$8,FALSE),"")</f>
        <v>0</v>
      </c>
      <c r="AD130" s="37">
        <f>IFERROR(VLOOKUP($A130,'CONCENTRADO DE CLAVES'!$G$10:$AU$732,AD$8,FALSE),"")</f>
        <v>0</v>
      </c>
      <c r="AE130" s="13">
        <f>IFERROR(VLOOKUP($A130,'CONCENTRADO DE CLAVES'!$G$10:$AU$732,AE$8,FALSE),"")</f>
        <v>0</v>
      </c>
      <c r="AF130" s="13">
        <f>IFERROR(VLOOKUP($A130,'CONCENTRADO DE CLAVES'!$G$10:$AU$732,AF$8,FALSE),"")</f>
        <v>25000</v>
      </c>
      <c r="AG130" s="13">
        <f>IFERROR(VLOOKUP($A130,'CONCENTRADO DE CLAVES'!$G$10:$AU$732,AG$8,FALSE),"")</f>
        <v>0</v>
      </c>
      <c r="AH130" s="37">
        <f>IFERROR(VLOOKUP($A130,'CONCENTRADO DE CLAVES'!$G$10:$AU$732,AH$8,FALSE),"")</f>
        <v>25000</v>
      </c>
      <c r="AI130" s="13">
        <f>IFERROR(VLOOKUP($A130,'CONCENTRADO DE CLAVES'!$G$10:$AU$732,AI$8,FALSE),"")</f>
        <v>0</v>
      </c>
      <c r="AJ130" s="13">
        <f>IFERROR(VLOOKUP($A130,'CONCENTRADO DE CLAVES'!$G$10:$AU$732,AJ$8,FALSE),"")</f>
        <v>0</v>
      </c>
      <c r="AK130" s="13">
        <f>IFERROR(VLOOKUP($A130,'CONCENTRADO DE CLAVES'!$G$10:$AU$732,AK$8,FALSE),"")</f>
        <v>0</v>
      </c>
      <c r="AL130" s="37">
        <f>IFERROR(VLOOKUP($A130,'CONCENTRADO DE CLAVES'!$G$10:$AU$732,AL$8,FALSE),"")</f>
        <v>0</v>
      </c>
      <c r="AM130" s="69">
        <f>IFERROR(VLOOKUP($A130,'CONCENTRADO DE CLAVES'!$G$10:$AU$732,AM$8,FALSE),"")</f>
        <v>25000</v>
      </c>
    </row>
    <row r="131" spans="1:39" x14ac:dyDescent="0.25">
      <c r="A131" s="15">
        <v>122</v>
      </c>
      <c r="B131" s="16" t="str">
        <f>IFERROR(VLOOKUP($A131,'CONCENTRADO DE CLAVES'!$G$10:$AU$732,B$8,FALSE),"")</f>
        <v>21121</v>
      </c>
      <c r="C131" s="16">
        <f>IFERROR(VLOOKUP($A131,'CONCENTRADO DE CLAVES'!$G$10:$AU$732,C$8,FALSE),"")</f>
        <v>4</v>
      </c>
      <c r="D131" s="16">
        <f>IFERROR(VLOOKUP($A131,'CONCENTRADO DE CLAVES'!$G$10:$AU$732,D$8,FALSE),"")</f>
        <v>11</v>
      </c>
      <c r="E131" s="16">
        <f>IFERROR(VLOOKUP($A131,'CONCENTRADO DE CLAVES'!$G$10:$AU$732,E$8,FALSE),"")</f>
        <v>152</v>
      </c>
      <c r="F131" s="16">
        <f>IFERROR(VLOOKUP($A131,'CONCENTRADO DE CLAVES'!$G$10:$AU$732,F$8,FALSE),"")</f>
        <v>2</v>
      </c>
      <c r="G131" s="16">
        <f>IFERROR(VLOOKUP($A131,'CONCENTRADO DE CLAVES'!$G$10:$AU$732,G$8,FALSE),"")</f>
        <v>5</v>
      </c>
      <c r="H131" s="16">
        <f>IFERROR(VLOOKUP($A131,'CONCENTRADO DE CLAVES'!$G$10:$AU$732,H$8,FALSE),"")</f>
        <v>2</v>
      </c>
      <c r="I131" s="16">
        <f>IFERROR(VLOOKUP($A131,'CONCENTRADO DE CLAVES'!$G$10:$AU$732,I$8,FALSE),"")</f>
        <v>3</v>
      </c>
      <c r="J131" s="16">
        <f>IFERROR(VLOOKUP($A131,'CONCENTRADO DE CLAVES'!$G$10:$AU$732,J$8,FALSE),"")</f>
        <v>3</v>
      </c>
      <c r="K131" s="16" t="str">
        <f>IFERROR(VLOOKUP($A131,'CONCENTRADO DE CLAVES'!$G$10:$AU$732,K$8,FALSE),"")</f>
        <v>E</v>
      </c>
      <c r="L131" s="16">
        <f>IFERROR(VLOOKUP($A131,'CONCENTRADO DE CLAVES'!$G$10:$AU$732,L$8,FALSE),"")</f>
        <v>150</v>
      </c>
      <c r="M131" s="16">
        <f>IFERROR(VLOOKUP($A131,'CONCENTRADO DE CLAVES'!$G$10:$AU$732,M$8,FALSE),"")</f>
        <v>1</v>
      </c>
      <c r="N131" s="16">
        <f>IFERROR(VLOOKUP($A131,'CONCENTRADO DE CLAVES'!$G$10:$AU$732,N$8,FALSE),"")</f>
        <v>4153</v>
      </c>
      <c r="O131" s="16">
        <f>IFERROR(VLOOKUP($A131,'CONCENTRADO DE CLAVES'!$G$10:$AU$732,O$8,FALSE),"")</f>
        <v>0</v>
      </c>
      <c r="P131" s="16">
        <f>IFERROR(VLOOKUP($A131,'CONCENTRADO DE CLAVES'!$G$10:$AU$732,P$8,FALSE),"")</f>
        <v>1</v>
      </c>
      <c r="Q131" s="16">
        <f>IFERROR(VLOOKUP($A131,'CONCENTRADO DE CLAVES'!$G$10:$AU$732,Q$8,FALSE),"")</f>
        <v>4915</v>
      </c>
      <c r="R131" s="16">
        <f>IFERROR(VLOOKUP($A131,'CONCENTRADO DE CLAVES'!$G$10:$AU$732,R$8,FALSE),"")</f>
        <v>1</v>
      </c>
      <c r="S131" s="16">
        <f>IFERROR(VLOOKUP($A131,'CONCENTRADO DE CLAVES'!$G$10:$AU$732,S$8,FALSE),"")</f>
        <v>12</v>
      </c>
      <c r="T131" s="16">
        <f>IFERROR(VLOOKUP($A131,'CONCENTRADO DE CLAVES'!$G$10:$AU$732,T$8,FALSE),"")</f>
        <v>44</v>
      </c>
      <c r="U131" s="98" t="str">
        <f>IFERROR(VLOOKUP($A131,'CONCENTRADO DE CLAVES'!$G$10:$AU$732,U$8,FALSE),"")</f>
        <v>21121040110015225233E15001415300104915112044</v>
      </c>
      <c r="V131" s="31" t="str">
        <f>IFERROR(VLOOKUP($A131,'CONCENTRADO DE CLAVES'!$G$10:$AU$732,V$8,FALSE),"")</f>
        <v>COBAEJ</v>
      </c>
      <c r="W131" s="13">
        <f>IFERROR(VLOOKUP($A131,'CONCENTRADO DE CLAVES'!$G$10:$AU$732,W$8,FALSE),"")</f>
        <v>0</v>
      </c>
      <c r="X131" s="13">
        <f>IFERROR(VLOOKUP($A131,'CONCENTRADO DE CLAVES'!$G$10:$AU$732,X$8,FALSE),"")</f>
        <v>0</v>
      </c>
      <c r="Y131" s="13">
        <f>IFERROR(VLOOKUP($A131,'CONCENTRADO DE CLAVES'!$G$10:$AU$732,Y$8,FALSE),"")</f>
        <v>0</v>
      </c>
      <c r="Z131" s="37">
        <f>IFERROR(VLOOKUP($A131,'CONCENTRADO DE CLAVES'!$G$10:$AU$732,Z$8,FALSE),"")</f>
        <v>0</v>
      </c>
      <c r="AA131" s="13">
        <f>IFERROR(VLOOKUP($A131,'CONCENTRADO DE CLAVES'!$G$10:$AU$732,AA$8,FALSE),"")</f>
        <v>0</v>
      </c>
      <c r="AB131" s="13">
        <f>IFERROR(VLOOKUP($A131,'CONCENTRADO DE CLAVES'!$G$10:$AU$732,AB$8,FALSE),"")</f>
        <v>0</v>
      </c>
      <c r="AC131" s="13">
        <f>IFERROR(VLOOKUP($A131,'CONCENTRADO DE CLAVES'!$G$10:$AU$732,AC$8,FALSE),"")</f>
        <v>0</v>
      </c>
      <c r="AD131" s="37">
        <f>IFERROR(VLOOKUP($A131,'CONCENTRADO DE CLAVES'!$G$10:$AU$732,AD$8,FALSE),"")</f>
        <v>0</v>
      </c>
      <c r="AE131" s="13">
        <f>IFERROR(VLOOKUP($A131,'CONCENTRADO DE CLAVES'!$G$10:$AU$732,AE$8,FALSE),"")</f>
        <v>0</v>
      </c>
      <c r="AF131" s="13">
        <f>IFERROR(VLOOKUP($A131,'CONCENTRADO DE CLAVES'!$G$10:$AU$732,AF$8,FALSE),"")</f>
        <v>0</v>
      </c>
      <c r="AG131" s="13">
        <f>IFERROR(VLOOKUP($A131,'CONCENTRADO DE CLAVES'!$G$10:$AU$732,AG$8,FALSE),"")</f>
        <v>0</v>
      </c>
      <c r="AH131" s="37">
        <f>IFERROR(VLOOKUP($A131,'CONCENTRADO DE CLAVES'!$G$10:$AU$732,AH$8,FALSE),"")</f>
        <v>0</v>
      </c>
      <c r="AI131" s="13">
        <f>IFERROR(VLOOKUP($A131,'CONCENTRADO DE CLAVES'!$G$10:$AU$732,AI$8,FALSE),"")</f>
        <v>0</v>
      </c>
      <c r="AJ131" s="13">
        <f>IFERROR(VLOOKUP($A131,'CONCENTRADO DE CLAVES'!$G$10:$AU$732,AJ$8,FALSE),"")</f>
        <v>0</v>
      </c>
      <c r="AK131" s="13">
        <f>IFERROR(VLOOKUP($A131,'CONCENTRADO DE CLAVES'!$G$10:$AU$732,AK$8,FALSE),"")</f>
        <v>0</v>
      </c>
      <c r="AL131" s="37">
        <f>IFERROR(VLOOKUP($A131,'CONCENTRADO DE CLAVES'!$G$10:$AU$732,AL$8,FALSE),"")</f>
        <v>0</v>
      </c>
      <c r="AM131" s="69">
        <f>IFERROR(VLOOKUP($A131,'CONCENTRADO DE CLAVES'!$G$10:$AU$732,AM$8,FALSE),"")</f>
        <v>0</v>
      </c>
    </row>
    <row r="132" spans="1:39" x14ac:dyDescent="0.25">
      <c r="A132" s="15">
        <v>123</v>
      </c>
      <c r="B132" s="16" t="str">
        <f>IFERROR(VLOOKUP($A132,'CONCENTRADO DE CLAVES'!$G$10:$AU$732,B$8,FALSE),"")</f>
        <v>21121</v>
      </c>
      <c r="C132" s="16">
        <f>IFERROR(VLOOKUP($A132,'CONCENTRADO DE CLAVES'!$G$10:$AU$732,C$8,FALSE),"")</f>
        <v>4</v>
      </c>
      <c r="D132" s="16">
        <f>IFERROR(VLOOKUP($A132,'CONCENTRADO DE CLAVES'!$G$10:$AU$732,D$8,FALSE),"")</f>
        <v>11</v>
      </c>
      <c r="E132" s="16">
        <f>IFERROR(VLOOKUP($A132,'CONCENTRADO DE CLAVES'!$G$10:$AU$732,E$8,FALSE),"")</f>
        <v>152</v>
      </c>
      <c r="F132" s="16">
        <f>IFERROR(VLOOKUP($A132,'CONCENTRADO DE CLAVES'!$G$10:$AU$732,F$8,FALSE),"")</f>
        <v>2</v>
      </c>
      <c r="G132" s="16">
        <f>IFERROR(VLOOKUP($A132,'CONCENTRADO DE CLAVES'!$G$10:$AU$732,G$8,FALSE),"")</f>
        <v>5</v>
      </c>
      <c r="H132" s="16">
        <f>IFERROR(VLOOKUP($A132,'CONCENTRADO DE CLAVES'!$G$10:$AU$732,H$8,FALSE),"")</f>
        <v>2</v>
      </c>
      <c r="I132" s="16">
        <f>IFERROR(VLOOKUP($A132,'CONCENTRADO DE CLAVES'!$G$10:$AU$732,I$8,FALSE),"")</f>
        <v>3</v>
      </c>
      <c r="J132" s="16">
        <f>IFERROR(VLOOKUP($A132,'CONCENTRADO DE CLAVES'!$G$10:$AU$732,J$8,FALSE),"")</f>
        <v>3</v>
      </c>
      <c r="K132" s="16" t="str">
        <f>IFERROR(VLOOKUP($A132,'CONCENTRADO DE CLAVES'!$G$10:$AU$732,K$8,FALSE),"")</f>
        <v>E</v>
      </c>
      <c r="L132" s="16">
        <f>IFERROR(VLOOKUP($A132,'CONCENTRADO DE CLAVES'!$G$10:$AU$732,L$8,FALSE),"")</f>
        <v>150</v>
      </c>
      <c r="M132" s="16">
        <f>IFERROR(VLOOKUP($A132,'CONCENTRADO DE CLAVES'!$G$10:$AU$732,M$8,FALSE),"")</f>
        <v>1</v>
      </c>
      <c r="N132" s="16">
        <f>IFERROR(VLOOKUP($A132,'CONCENTRADO DE CLAVES'!$G$10:$AU$732,N$8,FALSE),"")</f>
        <v>4153</v>
      </c>
      <c r="O132" s="16">
        <f>IFERROR(VLOOKUP($A132,'CONCENTRADO DE CLAVES'!$G$10:$AU$732,O$8,FALSE),"")</f>
        <v>0</v>
      </c>
      <c r="P132" s="16">
        <f>IFERROR(VLOOKUP($A132,'CONCENTRADO DE CLAVES'!$G$10:$AU$732,P$8,FALSE),"")</f>
        <v>1</v>
      </c>
      <c r="Q132" s="16">
        <f>IFERROR(VLOOKUP($A132,'CONCENTRADO DE CLAVES'!$G$10:$AU$732,Q$8,FALSE),"")</f>
        <v>4915</v>
      </c>
      <c r="R132" s="16">
        <f>IFERROR(VLOOKUP($A132,'CONCENTRADO DE CLAVES'!$G$10:$AU$732,R$8,FALSE),"")</f>
        <v>1</v>
      </c>
      <c r="S132" s="16">
        <f>IFERROR(VLOOKUP($A132,'CONCENTRADO DE CLAVES'!$G$10:$AU$732,S$8,FALSE),"")</f>
        <v>12</v>
      </c>
      <c r="T132" s="16">
        <f>IFERROR(VLOOKUP($A132,'CONCENTRADO DE CLAVES'!$G$10:$AU$732,T$8,FALSE),"")</f>
        <v>45</v>
      </c>
      <c r="U132" s="98" t="str">
        <f>IFERROR(VLOOKUP($A132,'CONCENTRADO DE CLAVES'!$G$10:$AU$732,U$8,FALSE),"")</f>
        <v>21121040110015225233E15001415300104915112045</v>
      </c>
      <c r="V132" s="31" t="str">
        <f>IFERROR(VLOOKUP($A132,'CONCENTRADO DE CLAVES'!$G$10:$AU$732,V$8,FALSE),"")</f>
        <v>COBAEJ</v>
      </c>
      <c r="W132" s="13">
        <f>IFERROR(VLOOKUP($A132,'CONCENTRADO DE CLAVES'!$G$10:$AU$732,W$8,FALSE),"")</f>
        <v>0</v>
      </c>
      <c r="X132" s="13">
        <f>IFERROR(VLOOKUP($A132,'CONCENTRADO DE CLAVES'!$G$10:$AU$732,X$8,FALSE),"")</f>
        <v>0</v>
      </c>
      <c r="Y132" s="13">
        <f>IFERROR(VLOOKUP($A132,'CONCENTRADO DE CLAVES'!$G$10:$AU$732,Y$8,FALSE),"")</f>
        <v>0</v>
      </c>
      <c r="Z132" s="37">
        <f>IFERROR(VLOOKUP($A132,'CONCENTRADO DE CLAVES'!$G$10:$AU$732,Z$8,FALSE),"")</f>
        <v>0</v>
      </c>
      <c r="AA132" s="13">
        <f>IFERROR(VLOOKUP($A132,'CONCENTRADO DE CLAVES'!$G$10:$AU$732,AA$8,FALSE),"")</f>
        <v>0</v>
      </c>
      <c r="AB132" s="13">
        <f>IFERROR(VLOOKUP($A132,'CONCENTRADO DE CLAVES'!$G$10:$AU$732,AB$8,FALSE),"")</f>
        <v>0</v>
      </c>
      <c r="AC132" s="13">
        <f>IFERROR(VLOOKUP($A132,'CONCENTRADO DE CLAVES'!$G$10:$AU$732,AC$8,FALSE),"")</f>
        <v>0</v>
      </c>
      <c r="AD132" s="37">
        <f>IFERROR(VLOOKUP($A132,'CONCENTRADO DE CLAVES'!$G$10:$AU$732,AD$8,FALSE),"")</f>
        <v>0</v>
      </c>
      <c r="AE132" s="13">
        <f>IFERROR(VLOOKUP($A132,'CONCENTRADO DE CLAVES'!$G$10:$AU$732,AE$8,FALSE),"")</f>
        <v>0</v>
      </c>
      <c r="AF132" s="13">
        <f>IFERROR(VLOOKUP($A132,'CONCENTRADO DE CLAVES'!$G$10:$AU$732,AF$8,FALSE),"")</f>
        <v>0</v>
      </c>
      <c r="AG132" s="13">
        <f>IFERROR(VLOOKUP($A132,'CONCENTRADO DE CLAVES'!$G$10:$AU$732,AG$8,FALSE),"")</f>
        <v>0</v>
      </c>
      <c r="AH132" s="37">
        <f>IFERROR(VLOOKUP($A132,'CONCENTRADO DE CLAVES'!$G$10:$AU$732,AH$8,FALSE),"")</f>
        <v>0</v>
      </c>
      <c r="AI132" s="13">
        <f>IFERROR(VLOOKUP($A132,'CONCENTRADO DE CLAVES'!$G$10:$AU$732,AI$8,FALSE),"")</f>
        <v>0</v>
      </c>
      <c r="AJ132" s="13">
        <f>IFERROR(VLOOKUP($A132,'CONCENTRADO DE CLAVES'!$G$10:$AU$732,AJ$8,FALSE),"")</f>
        <v>0</v>
      </c>
      <c r="AK132" s="13">
        <f>IFERROR(VLOOKUP($A132,'CONCENTRADO DE CLAVES'!$G$10:$AU$732,AK$8,FALSE),"")</f>
        <v>0</v>
      </c>
      <c r="AL132" s="37">
        <f>IFERROR(VLOOKUP($A132,'CONCENTRADO DE CLAVES'!$G$10:$AU$732,AL$8,FALSE),"")</f>
        <v>0</v>
      </c>
      <c r="AM132" s="69">
        <f>IFERROR(VLOOKUP($A132,'CONCENTRADO DE CLAVES'!$G$10:$AU$732,AM$8,FALSE),"")</f>
        <v>0</v>
      </c>
    </row>
    <row r="133" spans="1:39" x14ac:dyDescent="0.25">
      <c r="A133" s="15">
        <v>124</v>
      </c>
      <c r="B133" s="16" t="str">
        <f>IFERROR(VLOOKUP($A133,'CONCENTRADO DE CLAVES'!$G$10:$AU$732,B$8,FALSE),"")</f>
        <v>21121</v>
      </c>
      <c r="C133" s="16">
        <f>IFERROR(VLOOKUP($A133,'CONCENTRADO DE CLAVES'!$G$10:$AU$732,C$8,FALSE),"")</f>
        <v>4</v>
      </c>
      <c r="D133" s="16">
        <f>IFERROR(VLOOKUP($A133,'CONCENTRADO DE CLAVES'!$G$10:$AU$732,D$8,FALSE),"")</f>
        <v>11</v>
      </c>
      <c r="E133" s="16">
        <f>IFERROR(VLOOKUP($A133,'CONCENTRADO DE CLAVES'!$G$10:$AU$732,E$8,FALSE),"")</f>
        <v>152</v>
      </c>
      <c r="F133" s="16">
        <f>IFERROR(VLOOKUP($A133,'CONCENTRADO DE CLAVES'!$G$10:$AU$732,F$8,FALSE),"")</f>
        <v>2</v>
      </c>
      <c r="G133" s="16">
        <f>IFERROR(VLOOKUP($A133,'CONCENTRADO DE CLAVES'!$G$10:$AU$732,G$8,FALSE),"")</f>
        <v>5</v>
      </c>
      <c r="H133" s="16">
        <f>IFERROR(VLOOKUP($A133,'CONCENTRADO DE CLAVES'!$G$10:$AU$732,H$8,FALSE),"")</f>
        <v>2</v>
      </c>
      <c r="I133" s="16">
        <f>IFERROR(VLOOKUP($A133,'CONCENTRADO DE CLAVES'!$G$10:$AU$732,I$8,FALSE),"")</f>
        <v>3</v>
      </c>
      <c r="J133" s="16">
        <f>IFERROR(VLOOKUP($A133,'CONCENTRADO DE CLAVES'!$G$10:$AU$732,J$8,FALSE),"")</f>
        <v>3</v>
      </c>
      <c r="K133" s="16" t="str">
        <f>IFERROR(VLOOKUP($A133,'CONCENTRADO DE CLAVES'!$G$10:$AU$732,K$8,FALSE),"")</f>
        <v>E</v>
      </c>
      <c r="L133" s="16">
        <f>IFERROR(VLOOKUP($A133,'CONCENTRADO DE CLAVES'!$G$10:$AU$732,L$8,FALSE),"")</f>
        <v>150</v>
      </c>
      <c r="M133" s="16">
        <f>IFERROR(VLOOKUP($A133,'CONCENTRADO DE CLAVES'!$G$10:$AU$732,M$8,FALSE),"")</f>
        <v>1</v>
      </c>
      <c r="N133" s="16">
        <f>IFERROR(VLOOKUP($A133,'CONCENTRADO DE CLAVES'!$G$10:$AU$732,N$8,FALSE),"")</f>
        <v>4153</v>
      </c>
      <c r="O133" s="16">
        <f>IFERROR(VLOOKUP($A133,'CONCENTRADO DE CLAVES'!$G$10:$AU$732,O$8,FALSE),"")</f>
        <v>0</v>
      </c>
      <c r="P133" s="16">
        <f>IFERROR(VLOOKUP($A133,'CONCENTRADO DE CLAVES'!$G$10:$AU$732,P$8,FALSE),"")</f>
        <v>1</v>
      </c>
      <c r="Q133" s="16">
        <f>IFERROR(VLOOKUP($A133,'CONCENTRADO DE CLAVES'!$G$10:$AU$732,Q$8,FALSE),"")</f>
        <v>4915</v>
      </c>
      <c r="R133" s="16">
        <f>IFERROR(VLOOKUP($A133,'CONCENTRADO DE CLAVES'!$G$10:$AU$732,R$8,FALSE),"")</f>
        <v>1</v>
      </c>
      <c r="S133" s="16">
        <f>IFERROR(VLOOKUP($A133,'CONCENTRADO DE CLAVES'!$G$10:$AU$732,S$8,FALSE),"")</f>
        <v>12</v>
      </c>
      <c r="T133" s="16">
        <f>IFERROR(VLOOKUP($A133,'CONCENTRADO DE CLAVES'!$G$10:$AU$732,T$8,FALSE),"")</f>
        <v>29</v>
      </c>
      <c r="U133" s="98" t="str">
        <f>IFERROR(VLOOKUP($A133,'CONCENTRADO DE CLAVES'!$G$10:$AU$732,U$8,FALSE),"")</f>
        <v>21121040110015225233E15001415300104915112029</v>
      </c>
      <c r="V133" s="31" t="str">
        <f>IFERROR(VLOOKUP($A133,'CONCENTRADO DE CLAVES'!$G$10:$AU$732,V$8,FALSE),"")</f>
        <v>COBAEJ</v>
      </c>
      <c r="W133" s="13">
        <f>IFERROR(VLOOKUP($A133,'CONCENTRADO DE CLAVES'!$G$10:$AU$732,W$8,FALSE),"")</f>
        <v>0</v>
      </c>
      <c r="X133" s="13">
        <f>IFERROR(VLOOKUP($A133,'CONCENTRADO DE CLAVES'!$G$10:$AU$732,X$8,FALSE),"")</f>
        <v>0</v>
      </c>
      <c r="Y133" s="13">
        <f>IFERROR(VLOOKUP($A133,'CONCENTRADO DE CLAVES'!$G$10:$AU$732,Y$8,FALSE),"")</f>
        <v>0</v>
      </c>
      <c r="Z133" s="37">
        <f>IFERROR(VLOOKUP($A133,'CONCENTRADO DE CLAVES'!$G$10:$AU$732,Z$8,FALSE),"")</f>
        <v>0</v>
      </c>
      <c r="AA133" s="13">
        <f>IFERROR(VLOOKUP($A133,'CONCENTRADO DE CLAVES'!$G$10:$AU$732,AA$8,FALSE),"")</f>
        <v>0</v>
      </c>
      <c r="AB133" s="13">
        <f>IFERROR(VLOOKUP($A133,'CONCENTRADO DE CLAVES'!$G$10:$AU$732,AB$8,FALSE),"")</f>
        <v>0</v>
      </c>
      <c r="AC133" s="13">
        <f>IFERROR(VLOOKUP($A133,'CONCENTRADO DE CLAVES'!$G$10:$AU$732,AC$8,FALSE),"")</f>
        <v>0</v>
      </c>
      <c r="AD133" s="37">
        <f>IFERROR(VLOOKUP($A133,'CONCENTRADO DE CLAVES'!$G$10:$AU$732,AD$8,FALSE),"")</f>
        <v>0</v>
      </c>
      <c r="AE133" s="13">
        <f>IFERROR(VLOOKUP($A133,'CONCENTRADO DE CLAVES'!$G$10:$AU$732,AE$8,FALSE),"")</f>
        <v>0</v>
      </c>
      <c r="AF133" s="13">
        <f>IFERROR(VLOOKUP($A133,'CONCENTRADO DE CLAVES'!$G$10:$AU$732,AF$8,FALSE),"")</f>
        <v>0</v>
      </c>
      <c r="AG133" s="13">
        <f>IFERROR(VLOOKUP($A133,'CONCENTRADO DE CLAVES'!$G$10:$AU$732,AG$8,FALSE),"")</f>
        <v>0</v>
      </c>
      <c r="AH133" s="37">
        <f>IFERROR(VLOOKUP($A133,'CONCENTRADO DE CLAVES'!$G$10:$AU$732,AH$8,FALSE),"")</f>
        <v>0</v>
      </c>
      <c r="AI133" s="13">
        <f>IFERROR(VLOOKUP($A133,'CONCENTRADO DE CLAVES'!$G$10:$AU$732,AI$8,FALSE),"")</f>
        <v>0</v>
      </c>
      <c r="AJ133" s="13">
        <f>IFERROR(VLOOKUP($A133,'CONCENTRADO DE CLAVES'!$G$10:$AU$732,AJ$8,FALSE),"")</f>
        <v>0</v>
      </c>
      <c r="AK133" s="13">
        <f>IFERROR(VLOOKUP($A133,'CONCENTRADO DE CLAVES'!$G$10:$AU$732,AK$8,FALSE),"")</f>
        <v>0</v>
      </c>
      <c r="AL133" s="37">
        <f>IFERROR(VLOOKUP($A133,'CONCENTRADO DE CLAVES'!$G$10:$AU$732,AL$8,FALSE),"")</f>
        <v>0</v>
      </c>
      <c r="AM133" s="69">
        <f>IFERROR(VLOOKUP($A133,'CONCENTRADO DE CLAVES'!$G$10:$AU$732,AM$8,FALSE),"")</f>
        <v>0</v>
      </c>
    </row>
    <row r="134" spans="1:39" x14ac:dyDescent="0.25">
      <c r="A134" s="15">
        <v>125</v>
      </c>
      <c r="B134" s="16" t="str">
        <f>IFERROR(VLOOKUP($A134,'CONCENTRADO DE CLAVES'!$G$10:$AU$732,B$8,FALSE),"")</f>
        <v>21121</v>
      </c>
      <c r="C134" s="16">
        <f>IFERROR(VLOOKUP($A134,'CONCENTRADO DE CLAVES'!$G$10:$AU$732,C$8,FALSE),"")</f>
        <v>4</v>
      </c>
      <c r="D134" s="16">
        <f>IFERROR(VLOOKUP($A134,'CONCENTRADO DE CLAVES'!$G$10:$AU$732,D$8,FALSE),"")</f>
        <v>11</v>
      </c>
      <c r="E134" s="16">
        <f>IFERROR(VLOOKUP($A134,'CONCENTRADO DE CLAVES'!$G$10:$AU$732,E$8,FALSE),"")</f>
        <v>152</v>
      </c>
      <c r="F134" s="16">
        <f>IFERROR(VLOOKUP($A134,'CONCENTRADO DE CLAVES'!$G$10:$AU$732,F$8,FALSE),"")</f>
        <v>2</v>
      </c>
      <c r="G134" s="16">
        <f>IFERROR(VLOOKUP($A134,'CONCENTRADO DE CLAVES'!$G$10:$AU$732,G$8,FALSE),"")</f>
        <v>5</v>
      </c>
      <c r="H134" s="16">
        <f>IFERROR(VLOOKUP($A134,'CONCENTRADO DE CLAVES'!$G$10:$AU$732,H$8,FALSE),"")</f>
        <v>2</v>
      </c>
      <c r="I134" s="16">
        <f>IFERROR(VLOOKUP($A134,'CONCENTRADO DE CLAVES'!$G$10:$AU$732,I$8,FALSE),"")</f>
        <v>3</v>
      </c>
      <c r="J134" s="16">
        <f>IFERROR(VLOOKUP($A134,'CONCENTRADO DE CLAVES'!$G$10:$AU$732,J$8,FALSE),"")</f>
        <v>3</v>
      </c>
      <c r="K134" s="16" t="str">
        <f>IFERROR(VLOOKUP($A134,'CONCENTRADO DE CLAVES'!$G$10:$AU$732,K$8,FALSE),"")</f>
        <v>E</v>
      </c>
      <c r="L134" s="16">
        <f>IFERROR(VLOOKUP($A134,'CONCENTRADO DE CLAVES'!$G$10:$AU$732,L$8,FALSE),"")</f>
        <v>150</v>
      </c>
      <c r="M134" s="16">
        <f>IFERROR(VLOOKUP($A134,'CONCENTRADO DE CLAVES'!$G$10:$AU$732,M$8,FALSE),"")</f>
        <v>1</v>
      </c>
      <c r="N134" s="16">
        <f>IFERROR(VLOOKUP($A134,'CONCENTRADO DE CLAVES'!$G$10:$AU$732,N$8,FALSE),"")</f>
        <v>4153</v>
      </c>
      <c r="O134" s="16">
        <f>IFERROR(VLOOKUP($A134,'CONCENTRADO DE CLAVES'!$G$10:$AU$732,O$8,FALSE),"")</f>
        <v>0</v>
      </c>
      <c r="P134" s="16">
        <f>IFERROR(VLOOKUP($A134,'CONCENTRADO DE CLAVES'!$G$10:$AU$732,P$8,FALSE),"")</f>
        <v>1</v>
      </c>
      <c r="Q134" s="16">
        <f>IFERROR(VLOOKUP($A134,'CONCENTRADO DE CLAVES'!$G$10:$AU$732,Q$8,FALSE),"")</f>
        <v>4915</v>
      </c>
      <c r="R134" s="16">
        <f>IFERROR(VLOOKUP($A134,'CONCENTRADO DE CLAVES'!$G$10:$AU$732,R$8,FALSE),"")</f>
        <v>1</v>
      </c>
      <c r="S134" s="16">
        <f>IFERROR(VLOOKUP($A134,'CONCENTRADO DE CLAVES'!$G$10:$AU$732,S$8,FALSE),"")</f>
        <v>1</v>
      </c>
      <c r="T134" s="16">
        <f>IFERROR(VLOOKUP($A134,'CONCENTRADO DE CLAVES'!$G$10:$AU$732,T$8,FALSE),"")</f>
        <v>104</v>
      </c>
      <c r="U134" s="98" t="str">
        <f>IFERROR(VLOOKUP($A134,'CONCENTRADO DE CLAVES'!$G$10:$AU$732,U$8,FALSE),"")</f>
        <v>21121040110015225233E15001415300104915101104</v>
      </c>
      <c r="V134" s="31" t="str">
        <f>IFERROR(VLOOKUP($A134,'CONCENTRADO DE CLAVES'!$G$10:$AU$732,V$8,FALSE),"")</f>
        <v>COBAEJ</v>
      </c>
      <c r="W134" s="13">
        <f>IFERROR(VLOOKUP($A134,'CONCENTRADO DE CLAVES'!$G$10:$AU$732,W$8,FALSE),"")</f>
        <v>0</v>
      </c>
      <c r="X134" s="13">
        <f>IFERROR(VLOOKUP($A134,'CONCENTRADO DE CLAVES'!$G$10:$AU$732,X$8,FALSE),"")</f>
        <v>0</v>
      </c>
      <c r="Y134" s="13">
        <f>IFERROR(VLOOKUP($A134,'CONCENTRADO DE CLAVES'!$G$10:$AU$732,Y$8,FALSE),"")</f>
        <v>0</v>
      </c>
      <c r="Z134" s="37">
        <f>IFERROR(VLOOKUP($A134,'CONCENTRADO DE CLAVES'!$G$10:$AU$732,Z$8,FALSE),"")</f>
        <v>0</v>
      </c>
      <c r="AA134" s="13">
        <f>IFERROR(VLOOKUP($A134,'CONCENTRADO DE CLAVES'!$G$10:$AU$732,AA$8,FALSE),"")</f>
        <v>0</v>
      </c>
      <c r="AB134" s="13">
        <f>IFERROR(VLOOKUP($A134,'CONCENTRADO DE CLAVES'!$G$10:$AU$732,AB$8,FALSE),"")</f>
        <v>0</v>
      </c>
      <c r="AC134" s="13">
        <f>IFERROR(VLOOKUP($A134,'CONCENTRADO DE CLAVES'!$G$10:$AU$732,AC$8,FALSE),"")</f>
        <v>0</v>
      </c>
      <c r="AD134" s="37">
        <f>IFERROR(VLOOKUP($A134,'CONCENTRADO DE CLAVES'!$G$10:$AU$732,AD$8,FALSE),"")</f>
        <v>0</v>
      </c>
      <c r="AE134" s="13">
        <f>IFERROR(VLOOKUP($A134,'CONCENTRADO DE CLAVES'!$G$10:$AU$732,AE$8,FALSE),"")</f>
        <v>0</v>
      </c>
      <c r="AF134" s="13">
        <f>IFERROR(VLOOKUP($A134,'CONCENTRADO DE CLAVES'!$G$10:$AU$732,AF$8,FALSE),"")</f>
        <v>0</v>
      </c>
      <c r="AG134" s="13">
        <f>IFERROR(VLOOKUP($A134,'CONCENTRADO DE CLAVES'!$G$10:$AU$732,AG$8,FALSE),"")</f>
        <v>0</v>
      </c>
      <c r="AH134" s="37">
        <f>IFERROR(VLOOKUP($A134,'CONCENTRADO DE CLAVES'!$G$10:$AU$732,AH$8,FALSE),"")</f>
        <v>0</v>
      </c>
      <c r="AI134" s="13">
        <f>IFERROR(VLOOKUP($A134,'CONCENTRADO DE CLAVES'!$G$10:$AU$732,AI$8,FALSE),"")</f>
        <v>0</v>
      </c>
      <c r="AJ134" s="13">
        <f>IFERROR(VLOOKUP($A134,'CONCENTRADO DE CLAVES'!$G$10:$AU$732,AJ$8,FALSE),"")</f>
        <v>0</v>
      </c>
      <c r="AK134" s="13">
        <f>IFERROR(VLOOKUP($A134,'CONCENTRADO DE CLAVES'!$G$10:$AU$732,AK$8,FALSE),"")</f>
        <v>0</v>
      </c>
      <c r="AL134" s="37">
        <f>IFERROR(VLOOKUP($A134,'CONCENTRADO DE CLAVES'!$G$10:$AU$732,AL$8,FALSE),"")</f>
        <v>0</v>
      </c>
      <c r="AM134" s="69">
        <f>IFERROR(VLOOKUP($A134,'CONCENTRADO DE CLAVES'!$G$10:$AU$732,AM$8,FALSE),"")</f>
        <v>0</v>
      </c>
    </row>
    <row r="135" spans="1:39" x14ac:dyDescent="0.25">
      <c r="A135" s="15">
        <v>126</v>
      </c>
      <c r="B135" s="16" t="str">
        <f>IFERROR(VLOOKUP($A135,'CONCENTRADO DE CLAVES'!$G$10:$AU$732,B$8,FALSE),"")</f>
        <v>21121</v>
      </c>
      <c r="C135" s="16">
        <f>IFERROR(VLOOKUP($A135,'CONCENTRADO DE CLAVES'!$G$10:$AU$732,C$8,FALSE),"")</f>
        <v>4</v>
      </c>
      <c r="D135" s="16">
        <f>IFERROR(VLOOKUP($A135,'CONCENTRADO DE CLAVES'!$G$10:$AU$732,D$8,FALSE),"")</f>
        <v>11</v>
      </c>
      <c r="E135" s="16">
        <f>IFERROR(VLOOKUP($A135,'CONCENTRADO DE CLAVES'!$G$10:$AU$732,E$8,FALSE),"")</f>
        <v>152</v>
      </c>
      <c r="F135" s="16">
        <f>IFERROR(VLOOKUP($A135,'CONCENTRADO DE CLAVES'!$G$10:$AU$732,F$8,FALSE),"")</f>
        <v>2</v>
      </c>
      <c r="G135" s="16">
        <f>IFERROR(VLOOKUP($A135,'CONCENTRADO DE CLAVES'!$G$10:$AU$732,G$8,FALSE),"")</f>
        <v>5</v>
      </c>
      <c r="H135" s="16">
        <f>IFERROR(VLOOKUP($A135,'CONCENTRADO DE CLAVES'!$G$10:$AU$732,H$8,FALSE),"")</f>
        <v>2</v>
      </c>
      <c r="I135" s="16">
        <f>IFERROR(VLOOKUP($A135,'CONCENTRADO DE CLAVES'!$G$10:$AU$732,I$8,FALSE),"")</f>
        <v>3</v>
      </c>
      <c r="J135" s="16">
        <f>IFERROR(VLOOKUP($A135,'CONCENTRADO DE CLAVES'!$G$10:$AU$732,J$8,FALSE),"")</f>
        <v>3</v>
      </c>
      <c r="K135" s="16" t="str">
        <f>IFERROR(VLOOKUP($A135,'CONCENTRADO DE CLAVES'!$G$10:$AU$732,K$8,FALSE),"")</f>
        <v>E</v>
      </c>
      <c r="L135" s="16">
        <f>IFERROR(VLOOKUP($A135,'CONCENTRADO DE CLAVES'!$G$10:$AU$732,L$8,FALSE),"")</f>
        <v>150</v>
      </c>
      <c r="M135" s="16">
        <f>IFERROR(VLOOKUP($A135,'CONCENTRADO DE CLAVES'!$G$10:$AU$732,M$8,FALSE),"")</f>
        <v>1</v>
      </c>
      <c r="N135" s="16">
        <f>IFERROR(VLOOKUP($A135,'CONCENTRADO DE CLAVES'!$G$10:$AU$732,N$8,FALSE),"")</f>
        <v>4153</v>
      </c>
      <c r="O135" s="16">
        <f>IFERROR(VLOOKUP($A135,'CONCENTRADO DE CLAVES'!$G$10:$AU$732,O$8,FALSE),"")</f>
        <v>0</v>
      </c>
      <c r="P135" s="16">
        <f>IFERROR(VLOOKUP($A135,'CONCENTRADO DE CLAVES'!$G$10:$AU$732,P$8,FALSE),"")</f>
        <v>1</v>
      </c>
      <c r="Q135" s="16">
        <f>IFERROR(VLOOKUP($A135,'CONCENTRADO DE CLAVES'!$G$10:$AU$732,Q$8,FALSE),"")</f>
        <v>4915</v>
      </c>
      <c r="R135" s="16">
        <f>IFERROR(VLOOKUP($A135,'CONCENTRADO DE CLAVES'!$G$10:$AU$732,R$8,FALSE),"")</f>
        <v>1</v>
      </c>
      <c r="S135" s="16">
        <f>IFERROR(VLOOKUP($A135,'CONCENTRADO DE CLAVES'!$G$10:$AU$732,S$8,FALSE),"")</f>
        <v>10</v>
      </c>
      <c r="T135" s="16">
        <f>IFERROR(VLOOKUP($A135,'CONCENTRADO DE CLAVES'!$G$10:$AU$732,T$8,FALSE),"")</f>
        <v>6</v>
      </c>
      <c r="U135" s="98" t="str">
        <f>IFERROR(VLOOKUP($A135,'CONCENTRADO DE CLAVES'!$G$10:$AU$732,U$8,FALSE),"")</f>
        <v>21121040110015225233E15001415300104915110006</v>
      </c>
      <c r="V135" s="31" t="str">
        <f>IFERROR(VLOOKUP($A135,'CONCENTRADO DE CLAVES'!$G$10:$AU$732,V$8,FALSE),"")</f>
        <v>COBAEJ</v>
      </c>
      <c r="W135" s="13">
        <f>IFERROR(VLOOKUP($A135,'CONCENTRADO DE CLAVES'!$G$10:$AU$732,W$8,FALSE),"")</f>
        <v>0</v>
      </c>
      <c r="X135" s="13">
        <f>IFERROR(VLOOKUP($A135,'CONCENTRADO DE CLAVES'!$G$10:$AU$732,X$8,FALSE),"")</f>
        <v>0</v>
      </c>
      <c r="Y135" s="13">
        <f>IFERROR(VLOOKUP($A135,'CONCENTRADO DE CLAVES'!$G$10:$AU$732,Y$8,FALSE),"")</f>
        <v>0</v>
      </c>
      <c r="Z135" s="37">
        <f>IFERROR(VLOOKUP($A135,'CONCENTRADO DE CLAVES'!$G$10:$AU$732,Z$8,FALSE),"")</f>
        <v>0</v>
      </c>
      <c r="AA135" s="13">
        <f>IFERROR(VLOOKUP($A135,'CONCENTRADO DE CLAVES'!$G$10:$AU$732,AA$8,FALSE),"")</f>
        <v>0</v>
      </c>
      <c r="AB135" s="13">
        <f>IFERROR(VLOOKUP($A135,'CONCENTRADO DE CLAVES'!$G$10:$AU$732,AB$8,FALSE),"")</f>
        <v>0</v>
      </c>
      <c r="AC135" s="13">
        <f>IFERROR(VLOOKUP($A135,'CONCENTRADO DE CLAVES'!$G$10:$AU$732,AC$8,FALSE),"")</f>
        <v>0</v>
      </c>
      <c r="AD135" s="37">
        <f>IFERROR(VLOOKUP($A135,'CONCENTRADO DE CLAVES'!$G$10:$AU$732,AD$8,FALSE),"")</f>
        <v>0</v>
      </c>
      <c r="AE135" s="13">
        <f>IFERROR(VLOOKUP($A135,'CONCENTRADO DE CLAVES'!$G$10:$AU$732,AE$8,FALSE),"")</f>
        <v>0</v>
      </c>
      <c r="AF135" s="13">
        <f>IFERROR(VLOOKUP($A135,'CONCENTRADO DE CLAVES'!$G$10:$AU$732,AF$8,FALSE),"")</f>
        <v>0</v>
      </c>
      <c r="AG135" s="13">
        <f>IFERROR(VLOOKUP($A135,'CONCENTRADO DE CLAVES'!$G$10:$AU$732,AG$8,FALSE),"")</f>
        <v>0</v>
      </c>
      <c r="AH135" s="37">
        <f>IFERROR(VLOOKUP($A135,'CONCENTRADO DE CLAVES'!$G$10:$AU$732,AH$8,FALSE),"")</f>
        <v>0</v>
      </c>
      <c r="AI135" s="13">
        <f>IFERROR(VLOOKUP($A135,'CONCENTRADO DE CLAVES'!$G$10:$AU$732,AI$8,FALSE),"")</f>
        <v>0</v>
      </c>
      <c r="AJ135" s="13">
        <f>IFERROR(VLOOKUP($A135,'CONCENTRADO DE CLAVES'!$G$10:$AU$732,AJ$8,FALSE),"")</f>
        <v>0</v>
      </c>
      <c r="AK135" s="13">
        <f>IFERROR(VLOOKUP($A135,'CONCENTRADO DE CLAVES'!$G$10:$AU$732,AK$8,FALSE),"")</f>
        <v>0</v>
      </c>
      <c r="AL135" s="37">
        <f>IFERROR(VLOOKUP($A135,'CONCENTRADO DE CLAVES'!$G$10:$AU$732,AL$8,FALSE),"")</f>
        <v>0</v>
      </c>
      <c r="AM135" s="69">
        <f>IFERROR(VLOOKUP($A135,'CONCENTRADO DE CLAVES'!$G$10:$AU$732,AM$8,FALSE),"")</f>
        <v>0</v>
      </c>
    </row>
    <row r="136" spans="1:39" x14ac:dyDescent="0.25">
      <c r="A136" s="15">
        <v>127</v>
      </c>
      <c r="B136" s="16" t="str">
        <f>IFERROR(VLOOKUP($A136,'CONCENTRADO DE CLAVES'!$G$10:$AU$732,B$8,FALSE),"")</f>
        <v>21121</v>
      </c>
      <c r="C136" s="16">
        <f>IFERROR(VLOOKUP($A136,'CONCENTRADO DE CLAVES'!$G$10:$AU$732,C$8,FALSE),"")</f>
        <v>4</v>
      </c>
      <c r="D136" s="16">
        <f>IFERROR(VLOOKUP($A136,'CONCENTRADO DE CLAVES'!$G$10:$AU$732,D$8,FALSE),"")</f>
        <v>11</v>
      </c>
      <c r="E136" s="16">
        <f>IFERROR(VLOOKUP($A136,'CONCENTRADO DE CLAVES'!$G$10:$AU$732,E$8,FALSE),"")</f>
        <v>152</v>
      </c>
      <c r="F136" s="16">
        <f>IFERROR(VLOOKUP($A136,'CONCENTRADO DE CLAVES'!$G$10:$AU$732,F$8,FALSE),"")</f>
        <v>2</v>
      </c>
      <c r="G136" s="16">
        <f>IFERROR(VLOOKUP($A136,'CONCENTRADO DE CLAVES'!$G$10:$AU$732,G$8,FALSE),"")</f>
        <v>5</v>
      </c>
      <c r="H136" s="16">
        <f>IFERROR(VLOOKUP($A136,'CONCENTRADO DE CLAVES'!$G$10:$AU$732,H$8,FALSE),"")</f>
        <v>2</v>
      </c>
      <c r="I136" s="16">
        <f>IFERROR(VLOOKUP($A136,'CONCENTRADO DE CLAVES'!$G$10:$AU$732,I$8,FALSE),"")</f>
        <v>3</v>
      </c>
      <c r="J136" s="16">
        <f>IFERROR(VLOOKUP($A136,'CONCENTRADO DE CLAVES'!$G$10:$AU$732,J$8,FALSE),"")</f>
        <v>3</v>
      </c>
      <c r="K136" s="16" t="str">
        <f>IFERROR(VLOOKUP($A136,'CONCENTRADO DE CLAVES'!$G$10:$AU$732,K$8,FALSE),"")</f>
        <v>E</v>
      </c>
      <c r="L136" s="16">
        <f>IFERROR(VLOOKUP($A136,'CONCENTRADO DE CLAVES'!$G$10:$AU$732,L$8,FALSE),"")</f>
        <v>150</v>
      </c>
      <c r="M136" s="16">
        <f>IFERROR(VLOOKUP($A136,'CONCENTRADO DE CLAVES'!$G$10:$AU$732,M$8,FALSE),"")</f>
        <v>1</v>
      </c>
      <c r="N136" s="16">
        <f>IFERROR(VLOOKUP($A136,'CONCENTRADO DE CLAVES'!$G$10:$AU$732,N$8,FALSE),"")</f>
        <v>4153</v>
      </c>
      <c r="O136" s="16">
        <f>IFERROR(VLOOKUP($A136,'CONCENTRADO DE CLAVES'!$G$10:$AU$732,O$8,FALSE),"")</f>
        <v>0</v>
      </c>
      <c r="P136" s="16">
        <f>IFERROR(VLOOKUP($A136,'CONCENTRADO DE CLAVES'!$G$10:$AU$732,P$8,FALSE),"")</f>
        <v>1</v>
      </c>
      <c r="Q136" s="16">
        <f>IFERROR(VLOOKUP($A136,'CONCENTRADO DE CLAVES'!$G$10:$AU$732,Q$8,FALSE),"")</f>
        <v>4915</v>
      </c>
      <c r="R136" s="16">
        <f>IFERROR(VLOOKUP($A136,'CONCENTRADO DE CLAVES'!$G$10:$AU$732,R$8,FALSE),"")</f>
        <v>1</v>
      </c>
      <c r="S136" s="16">
        <f>IFERROR(VLOOKUP($A136,'CONCENTRADO DE CLAVES'!$G$10:$AU$732,S$8,FALSE),"")</f>
        <v>10</v>
      </c>
      <c r="T136" s="16">
        <f>IFERROR(VLOOKUP($A136,'CONCENTRADO DE CLAVES'!$G$10:$AU$732,T$8,FALSE),"")</f>
        <v>5</v>
      </c>
      <c r="U136" s="98" t="str">
        <f>IFERROR(VLOOKUP($A136,'CONCENTRADO DE CLAVES'!$G$10:$AU$732,U$8,FALSE),"")</f>
        <v>21121040110015225233E15001415300104915110005</v>
      </c>
      <c r="V136" s="31" t="str">
        <f>IFERROR(VLOOKUP($A136,'CONCENTRADO DE CLAVES'!$G$10:$AU$732,V$8,FALSE),"")</f>
        <v>COBAEJ</v>
      </c>
      <c r="W136" s="13">
        <f>IFERROR(VLOOKUP($A136,'CONCENTRADO DE CLAVES'!$G$10:$AU$732,W$8,FALSE),"")</f>
        <v>0</v>
      </c>
      <c r="X136" s="13">
        <f>IFERROR(VLOOKUP($A136,'CONCENTRADO DE CLAVES'!$G$10:$AU$732,X$8,FALSE),"")</f>
        <v>0</v>
      </c>
      <c r="Y136" s="13">
        <f>IFERROR(VLOOKUP($A136,'CONCENTRADO DE CLAVES'!$G$10:$AU$732,Y$8,FALSE),"")</f>
        <v>0</v>
      </c>
      <c r="Z136" s="37">
        <f>IFERROR(VLOOKUP($A136,'CONCENTRADO DE CLAVES'!$G$10:$AU$732,Z$8,FALSE),"")</f>
        <v>0</v>
      </c>
      <c r="AA136" s="13">
        <f>IFERROR(VLOOKUP($A136,'CONCENTRADO DE CLAVES'!$G$10:$AU$732,AA$8,FALSE),"")</f>
        <v>0</v>
      </c>
      <c r="AB136" s="13">
        <f>IFERROR(VLOOKUP($A136,'CONCENTRADO DE CLAVES'!$G$10:$AU$732,AB$8,FALSE),"")</f>
        <v>0</v>
      </c>
      <c r="AC136" s="13">
        <f>IFERROR(VLOOKUP($A136,'CONCENTRADO DE CLAVES'!$G$10:$AU$732,AC$8,FALSE),"")</f>
        <v>0</v>
      </c>
      <c r="AD136" s="37">
        <f>IFERROR(VLOOKUP($A136,'CONCENTRADO DE CLAVES'!$G$10:$AU$732,AD$8,FALSE),"")</f>
        <v>0</v>
      </c>
      <c r="AE136" s="13">
        <f>IFERROR(VLOOKUP($A136,'CONCENTRADO DE CLAVES'!$G$10:$AU$732,AE$8,FALSE),"")</f>
        <v>0</v>
      </c>
      <c r="AF136" s="13">
        <f>IFERROR(VLOOKUP($A136,'CONCENTRADO DE CLAVES'!$G$10:$AU$732,AF$8,FALSE),"")</f>
        <v>0</v>
      </c>
      <c r="AG136" s="13">
        <f>IFERROR(VLOOKUP($A136,'CONCENTRADO DE CLAVES'!$G$10:$AU$732,AG$8,FALSE),"")</f>
        <v>0</v>
      </c>
      <c r="AH136" s="37">
        <f>IFERROR(VLOOKUP($A136,'CONCENTRADO DE CLAVES'!$G$10:$AU$732,AH$8,FALSE),"")</f>
        <v>0</v>
      </c>
      <c r="AI136" s="13">
        <f>IFERROR(VLOOKUP($A136,'CONCENTRADO DE CLAVES'!$G$10:$AU$732,AI$8,FALSE),"")</f>
        <v>0</v>
      </c>
      <c r="AJ136" s="13">
        <f>IFERROR(VLOOKUP($A136,'CONCENTRADO DE CLAVES'!$G$10:$AU$732,AJ$8,FALSE),"")</f>
        <v>0</v>
      </c>
      <c r="AK136" s="13">
        <f>IFERROR(VLOOKUP($A136,'CONCENTRADO DE CLAVES'!$G$10:$AU$732,AK$8,FALSE),"")</f>
        <v>0</v>
      </c>
      <c r="AL136" s="37">
        <f>IFERROR(VLOOKUP($A136,'CONCENTRADO DE CLAVES'!$G$10:$AU$732,AL$8,FALSE),"")</f>
        <v>0</v>
      </c>
      <c r="AM136" s="69">
        <f>IFERROR(VLOOKUP($A136,'CONCENTRADO DE CLAVES'!$G$10:$AU$732,AM$8,FALSE),"")</f>
        <v>0</v>
      </c>
    </row>
    <row r="137" spans="1:39" x14ac:dyDescent="0.25">
      <c r="A137" s="15">
        <v>128</v>
      </c>
      <c r="B137" s="16" t="str">
        <f>IFERROR(VLOOKUP($A137,'CONCENTRADO DE CLAVES'!$G$10:$AU$732,B$8,FALSE),"")</f>
        <v>21121</v>
      </c>
      <c r="C137" s="16">
        <f>IFERROR(VLOOKUP($A137,'CONCENTRADO DE CLAVES'!$G$10:$AU$732,C$8,FALSE),"")</f>
        <v>4</v>
      </c>
      <c r="D137" s="16">
        <f>IFERROR(VLOOKUP($A137,'CONCENTRADO DE CLAVES'!$G$10:$AU$732,D$8,FALSE),"")</f>
        <v>11</v>
      </c>
      <c r="E137" s="16">
        <f>IFERROR(VLOOKUP($A137,'CONCENTRADO DE CLAVES'!$G$10:$AU$732,E$8,FALSE),"")</f>
        <v>152</v>
      </c>
      <c r="F137" s="16">
        <f>IFERROR(VLOOKUP($A137,'CONCENTRADO DE CLAVES'!$G$10:$AU$732,F$8,FALSE),"")</f>
        <v>2</v>
      </c>
      <c r="G137" s="16">
        <f>IFERROR(VLOOKUP($A137,'CONCENTRADO DE CLAVES'!$G$10:$AU$732,G$8,FALSE),"")</f>
        <v>5</v>
      </c>
      <c r="H137" s="16">
        <f>IFERROR(VLOOKUP($A137,'CONCENTRADO DE CLAVES'!$G$10:$AU$732,H$8,FALSE),"")</f>
        <v>2</v>
      </c>
      <c r="I137" s="16">
        <f>IFERROR(VLOOKUP($A137,'CONCENTRADO DE CLAVES'!$G$10:$AU$732,I$8,FALSE),"")</f>
        <v>3</v>
      </c>
      <c r="J137" s="16">
        <f>IFERROR(VLOOKUP($A137,'CONCENTRADO DE CLAVES'!$G$10:$AU$732,J$8,FALSE),"")</f>
        <v>3</v>
      </c>
      <c r="K137" s="16" t="str">
        <f>IFERROR(VLOOKUP($A137,'CONCENTRADO DE CLAVES'!$G$10:$AU$732,K$8,FALSE),"")</f>
        <v>E</v>
      </c>
      <c r="L137" s="16">
        <f>IFERROR(VLOOKUP($A137,'CONCENTRADO DE CLAVES'!$G$10:$AU$732,L$8,FALSE),"")</f>
        <v>150</v>
      </c>
      <c r="M137" s="16">
        <f>IFERROR(VLOOKUP($A137,'CONCENTRADO DE CLAVES'!$G$10:$AU$732,M$8,FALSE),"")</f>
        <v>1</v>
      </c>
      <c r="N137" s="16">
        <f>IFERROR(VLOOKUP($A137,'CONCENTRADO DE CLAVES'!$G$10:$AU$732,N$8,FALSE),"")</f>
        <v>4153</v>
      </c>
      <c r="O137" s="16">
        <f>IFERROR(VLOOKUP($A137,'CONCENTRADO DE CLAVES'!$G$10:$AU$732,O$8,FALSE),"")</f>
        <v>0</v>
      </c>
      <c r="P137" s="16">
        <f>IFERROR(VLOOKUP($A137,'CONCENTRADO DE CLAVES'!$G$10:$AU$732,P$8,FALSE),"")</f>
        <v>1</v>
      </c>
      <c r="Q137" s="16">
        <f>IFERROR(VLOOKUP($A137,'CONCENTRADO DE CLAVES'!$G$10:$AU$732,Q$8,FALSE),"")</f>
        <v>4915</v>
      </c>
      <c r="R137" s="16">
        <f>IFERROR(VLOOKUP($A137,'CONCENTRADO DE CLAVES'!$G$10:$AU$732,R$8,FALSE),"")</f>
        <v>1</v>
      </c>
      <c r="S137" s="16">
        <f>IFERROR(VLOOKUP($A137,'CONCENTRADO DE CLAVES'!$G$10:$AU$732,S$8,FALSE),"")</f>
        <v>10</v>
      </c>
      <c r="T137" s="16">
        <f>IFERROR(VLOOKUP($A137,'CONCENTRADO DE CLAVES'!$G$10:$AU$732,T$8,FALSE),"")</f>
        <v>55</v>
      </c>
      <c r="U137" s="98" t="str">
        <f>IFERROR(VLOOKUP($A137,'CONCENTRADO DE CLAVES'!$G$10:$AU$732,U$8,FALSE),"")</f>
        <v>21121040110015225233E15001415300104915110055</v>
      </c>
      <c r="V137" s="31" t="str">
        <f>IFERROR(VLOOKUP($A137,'CONCENTRADO DE CLAVES'!$G$10:$AU$732,V$8,FALSE),"")</f>
        <v>COBAEJ</v>
      </c>
      <c r="W137" s="13">
        <f>IFERROR(VLOOKUP($A137,'CONCENTRADO DE CLAVES'!$G$10:$AU$732,W$8,FALSE),"")</f>
        <v>0</v>
      </c>
      <c r="X137" s="13">
        <f>IFERROR(VLOOKUP($A137,'CONCENTRADO DE CLAVES'!$G$10:$AU$732,X$8,FALSE),"")</f>
        <v>0</v>
      </c>
      <c r="Y137" s="13">
        <f>IFERROR(VLOOKUP($A137,'CONCENTRADO DE CLAVES'!$G$10:$AU$732,Y$8,FALSE),"")</f>
        <v>0</v>
      </c>
      <c r="Z137" s="37">
        <f>IFERROR(VLOOKUP($A137,'CONCENTRADO DE CLAVES'!$G$10:$AU$732,Z$8,FALSE),"")</f>
        <v>0</v>
      </c>
      <c r="AA137" s="13">
        <f>IFERROR(VLOOKUP($A137,'CONCENTRADO DE CLAVES'!$G$10:$AU$732,AA$8,FALSE),"")</f>
        <v>0</v>
      </c>
      <c r="AB137" s="13">
        <f>IFERROR(VLOOKUP($A137,'CONCENTRADO DE CLAVES'!$G$10:$AU$732,AB$8,FALSE),"")</f>
        <v>0</v>
      </c>
      <c r="AC137" s="13">
        <f>IFERROR(VLOOKUP($A137,'CONCENTRADO DE CLAVES'!$G$10:$AU$732,AC$8,FALSE),"")</f>
        <v>0</v>
      </c>
      <c r="AD137" s="37">
        <f>IFERROR(VLOOKUP($A137,'CONCENTRADO DE CLAVES'!$G$10:$AU$732,AD$8,FALSE),"")</f>
        <v>0</v>
      </c>
      <c r="AE137" s="13">
        <f>IFERROR(VLOOKUP($A137,'CONCENTRADO DE CLAVES'!$G$10:$AU$732,AE$8,FALSE),"")</f>
        <v>0</v>
      </c>
      <c r="AF137" s="13">
        <f>IFERROR(VLOOKUP($A137,'CONCENTRADO DE CLAVES'!$G$10:$AU$732,AF$8,FALSE),"")</f>
        <v>0</v>
      </c>
      <c r="AG137" s="13">
        <f>IFERROR(VLOOKUP($A137,'CONCENTRADO DE CLAVES'!$G$10:$AU$732,AG$8,FALSE),"")</f>
        <v>0</v>
      </c>
      <c r="AH137" s="37">
        <f>IFERROR(VLOOKUP($A137,'CONCENTRADO DE CLAVES'!$G$10:$AU$732,AH$8,FALSE),"")</f>
        <v>0</v>
      </c>
      <c r="AI137" s="13">
        <f>IFERROR(VLOOKUP($A137,'CONCENTRADO DE CLAVES'!$G$10:$AU$732,AI$8,FALSE),"")</f>
        <v>0</v>
      </c>
      <c r="AJ137" s="13">
        <f>IFERROR(VLOOKUP($A137,'CONCENTRADO DE CLAVES'!$G$10:$AU$732,AJ$8,FALSE),"")</f>
        <v>0</v>
      </c>
      <c r="AK137" s="13">
        <f>IFERROR(VLOOKUP($A137,'CONCENTRADO DE CLAVES'!$G$10:$AU$732,AK$8,FALSE),"")</f>
        <v>0</v>
      </c>
      <c r="AL137" s="37">
        <f>IFERROR(VLOOKUP($A137,'CONCENTRADO DE CLAVES'!$G$10:$AU$732,AL$8,FALSE),"")</f>
        <v>0</v>
      </c>
      <c r="AM137" s="69">
        <f>IFERROR(VLOOKUP($A137,'CONCENTRADO DE CLAVES'!$G$10:$AU$732,AM$8,FALSE),"")</f>
        <v>0</v>
      </c>
    </row>
    <row r="138" spans="1:39" x14ac:dyDescent="0.25">
      <c r="A138" s="15">
        <v>129</v>
      </c>
      <c r="B138" s="16" t="str">
        <f>IFERROR(VLOOKUP($A138,'CONCENTRADO DE CLAVES'!$G$10:$AU$732,B$8,FALSE),"")</f>
        <v>21121</v>
      </c>
      <c r="C138" s="16">
        <f>IFERROR(VLOOKUP($A138,'CONCENTRADO DE CLAVES'!$G$10:$AU$732,C$8,FALSE),"")</f>
        <v>4</v>
      </c>
      <c r="D138" s="16">
        <f>IFERROR(VLOOKUP($A138,'CONCENTRADO DE CLAVES'!$G$10:$AU$732,D$8,FALSE),"")</f>
        <v>11</v>
      </c>
      <c r="E138" s="16">
        <f>IFERROR(VLOOKUP($A138,'CONCENTRADO DE CLAVES'!$G$10:$AU$732,E$8,FALSE),"")</f>
        <v>152</v>
      </c>
      <c r="F138" s="16">
        <f>IFERROR(VLOOKUP($A138,'CONCENTRADO DE CLAVES'!$G$10:$AU$732,F$8,FALSE),"")</f>
        <v>2</v>
      </c>
      <c r="G138" s="16">
        <f>IFERROR(VLOOKUP($A138,'CONCENTRADO DE CLAVES'!$G$10:$AU$732,G$8,FALSE),"")</f>
        <v>5</v>
      </c>
      <c r="H138" s="16">
        <f>IFERROR(VLOOKUP($A138,'CONCENTRADO DE CLAVES'!$G$10:$AU$732,H$8,FALSE),"")</f>
        <v>2</v>
      </c>
      <c r="I138" s="16">
        <f>IFERROR(VLOOKUP($A138,'CONCENTRADO DE CLAVES'!$G$10:$AU$732,I$8,FALSE),"")</f>
        <v>3</v>
      </c>
      <c r="J138" s="16">
        <f>IFERROR(VLOOKUP($A138,'CONCENTRADO DE CLAVES'!$G$10:$AU$732,J$8,FALSE),"")</f>
        <v>3</v>
      </c>
      <c r="K138" s="16" t="str">
        <f>IFERROR(VLOOKUP($A138,'CONCENTRADO DE CLAVES'!$G$10:$AU$732,K$8,FALSE),"")</f>
        <v>E</v>
      </c>
      <c r="L138" s="16">
        <f>IFERROR(VLOOKUP($A138,'CONCENTRADO DE CLAVES'!$G$10:$AU$732,L$8,FALSE),"")</f>
        <v>150</v>
      </c>
      <c r="M138" s="16">
        <f>IFERROR(VLOOKUP($A138,'CONCENTRADO DE CLAVES'!$G$10:$AU$732,M$8,FALSE),"")</f>
        <v>1</v>
      </c>
      <c r="N138" s="16">
        <f>IFERROR(VLOOKUP($A138,'CONCENTRADO DE CLAVES'!$G$10:$AU$732,N$8,FALSE),"")</f>
        <v>4153</v>
      </c>
      <c r="O138" s="16">
        <f>IFERROR(VLOOKUP($A138,'CONCENTRADO DE CLAVES'!$G$10:$AU$732,O$8,FALSE),"")</f>
        <v>0</v>
      </c>
      <c r="P138" s="16">
        <f>IFERROR(VLOOKUP($A138,'CONCENTRADO DE CLAVES'!$G$10:$AU$732,P$8,FALSE),"")</f>
        <v>1</v>
      </c>
      <c r="Q138" s="16">
        <f>IFERROR(VLOOKUP($A138,'CONCENTRADO DE CLAVES'!$G$10:$AU$732,Q$8,FALSE),"")</f>
        <v>4915</v>
      </c>
      <c r="R138" s="16">
        <f>IFERROR(VLOOKUP($A138,'CONCENTRADO DE CLAVES'!$G$10:$AU$732,R$8,FALSE),"")</f>
        <v>1</v>
      </c>
      <c r="S138" s="16">
        <f>IFERROR(VLOOKUP($A138,'CONCENTRADO DE CLAVES'!$G$10:$AU$732,S$8,FALSE),"")</f>
        <v>10</v>
      </c>
      <c r="T138" s="16">
        <f>IFERROR(VLOOKUP($A138,'CONCENTRADO DE CLAVES'!$G$10:$AU$732,T$8,FALSE),"")</f>
        <v>83</v>
      </c>
      <c r="U138" s="98" t="str">
        <f>IFERROR(VLOOKUP($A138,'CONCENTRADO DE CLAVES'!$G$10:$AU$732,U$8,FALSE),"")</f>
        <v>21121040110015225233E15001415300104915110083</v>
      </c>
      <c r="V138" s="31" t="str">
        <f>IFERROR(VLOOKUP($A138,'CONCENTRADO DE CLAVES'!$G$10:$AU$732,V$8,FALSE),"")</f>
        <v>COBAEJ</v>
      </c>
      <c r="W138" s="13">
        <f>IFERROR(VLOOKUP($A138,'CONCENTRADO DE CLAVES'!$G$10:$AU$732,W$8,FALSE),"")</f>
        <v>0</v>
      </c>
      <c r="X138" s="13">
        <f>IFERROR(VLOOKUP($A138,'CONCENTRADO DE CLAVES'!$G$10:$AU$732,X$8,FALSE),"")</f>
        <v>0</v>
      </c>
      <c r="Y138" s="13">
        <f>IFERROR(VLOOKUP($A138,'CONCENTRADO DE CLAVES'!$G$10:$AU$732,Y$8,FALSE),"")</f>
        <v>0</v>
      </c>
      <c r="Z138" s="37">
        <f>IFERROR(VLOOKUP($A138,'CONCENTRADO DE CLAVES'!$G$10:$AU$732,Z$8,FALSE),"")</f>
        <v>0</v>
      </c>
      <c r="AA138" s="13">
        <f>IFERROR(VLOOKUP($A138,'CONCENTRADO DE CLAVES'!$G$10:$AU$732,AA$8,FALSE),"")</f>
        <v>0</v>
      </c>
      <c r="AB138" s="13">
        <f>IFERROR(VLOOKUP($A138,'CONCENTRADO DE CLAVES'!$G$10:$AU$732,AB$8,FALSE),"")</f>
        <v>0</v>
      </c>
      <c r="AC138" s="13">
        <f>IFERROR(VLOOKUP($A138,'CONCENTRADO DE CLAVES'!$G$10:$AU$732,AC$8,FALSE),"")</f>
        <v>0</v>
      </c>
      <c r="AD138" s="37">
        <f>IFERROR(VLOOKUP($A138,'CONCENTRADO DE CLAVES'!$G$10:$AU$732,AD$8,FALSE),"")</f>
        <v>0</v>
      </c>
      <c r="AE138" s="13">
        <f>IFERROR(VLOOKUP($A138,'CONCENTRADO DE CLAVES'!$G$10:$AU$732,AE$8,FALSE),"")</f>
        <v>0</v>
      </c>
      <c r="AF138" s="13">
        <f>IFERROR(VLOOKUP($A138,'CONCENTRADO DE CLAVES'!$G$10:$AU$732,AF$8,FALSE),"")</f>
        <v>0</v>
      </c>
      <c r="AG138" s="13">
        <f>IFERROR(VLOOKUP($A138,'CONCENTRADO DE CLAVES'!$G$10:$AU$732,AG$8,FALSE),"")</f>
        <v>0</v>
      </c>
      <c r="AH138" s="37">
        <f>IFERROR(VLOOKUP($A138,'CONCENTRADO DE CLAVES'!$G$10:$AU$732,AH$8,FALSE),"")</f>
        <v>0</v>
      </c>
      <c r="AI138" s="13">
        <f>IFERROR(VLOOKUP($A138,'CONCENTRADO DE CLAVES'!$G$10:$AU$732,AI$8,FALSE),"")</f>
        <v>0</v>
      </c>
      <c r="AJ138" s="13">
        <f>IFERROR(VLOOKUP($A138,'CONCENTRADO DE CLAVES'!$G$10:$AU$732,AJ$8,FALSE),"")</f>
        <v>0</v>
      </c>
      <c r="AK138" s="13">
        <f>IFERROR(VLOOKUP($A138,'CONCENTRADO DE CLAVES'!$G$10:$AU$732,AK$8,FALSE),"")</f>
        <v>0</v>
      </c>
      <c r="AL138" s="37">
        <f>IFERROR(VLOOKUP($A138,'CONCENTRADO DE CLAVES'!$G$10:$AU$732,AL$8,FALSE),"")</f>
        <v>0</v>
      </c>
      <c r="AM138" s="69">
        <f>IFERROR(VLOOKUP($A138,'CONCENTRADO DE CLAVES'!$G$10:$AU$732,AM$8,FALSE),"")</f>
        <v>0</v>
      </c>
    </row>
    <row r="139" spans="1:39" x14ac:dyDescent="0.25">
      <c r="A139" s="15">
        <v>130</v>
      </c>
      <c r="B139" s="16" t="str">
        <f>IFERROR(VLOOKUP($A139,'CONCENTRADO DE CLAVES'!$G$10:$AU$732,B$8,FALSE),"")</f>
        <v>21121</v>
      </c>
      <c r="C139" s="16">
        <f>IFERROR(VLOOKUP($A139,'CONCENTRADO DE CLAVES'!$G$10:$AU$732,C$8,FALSE),"")</f>
        <v>4</v>
      </c>
      <c r="D139" s="16">
        <f>IFERROR(VLOOKUP($A139,'CONCENTRADO DE CLAVES'!$G$10:$AU$732,D$8,FALSE),"")</f>
        <v>11</v>
      </c>
      <c r="E139" s="16">
        <f>IFERROR(VLOOKUP($A139,'CONCENTRADO DE CLAVES'!$G$10:$AU$732,E$8,FALSE),"")</f>
        <v>152</v>
      </c>
      <c r="F139" s="16">
        <f>IFERROR(VLOOKUP($A139,'CONCENTRADO DE CLAVES'!$G$10:$AU$732,F$8,FALSE),"")</f>
        <v>2</v>
      </c>
      <c r="G139" s="16">
        <f>IFERROR(VLOOKUP($A139,'CONCENTRADO DE CLAVES'!$G$10:$AU$732,G$8,FALSE),"")</f>
        <v>5</v>
      </c>
      <c r="H139" s="16">
        <f>IFERROR(VLOOKUP($A139,'CONCENTRADO DE CLAVES'!$G$10:$AU$732,H$8,FALSE),"")</f>
        <v>2</v>
      </c>
      <c r="I139" s="16">
        <f>IFERROR(VLOOKUP($A139,'CONCENTRADO DE CLAVES'!$G$10:$AU$732,I$8,FALSE),"")</f>
        <v>3</v>
      </c>
      <c r="J139" s="16">
        <f>IFERROR(VLOOKUP($A139,'CONCENTRADO DE CLAVES'!$G$10:$AU$732,J$8,FALSE),"")</f>
        <v>3</v>
      </c>
      <c r="K139" s="16" t="str">
        <f>IFERROR(VLOOKUP($A139,'CONCENTRADO DE CLAVES'!$G$10:$AU$732,K$8,FALSE),"")</f>
        <v>E</v>
      </c>
      <c r="L139" s="16">
        <f>IFERROR(VLOOKUP($A139,'CONCENTRADO DE CLAVES'!$G$10:$AU$732,L$8,FALSE),"")</f>
        <v>150</v>
      </c>
      <c r="M139" s="16">
        <f>IFERROR(VLOOKUP($A139,'CONCENTRADO DE CLAVES'!$G$10:$AU$732,M$8,FALSE),"")</f>
        <v>1</v>
      </c>
      <c r="N139" s="16">
        <f>IFERROR(VLOOKUP($A139,'CONCENTRADO DE CLAVES'!$G$10:$AU$732,N$8,FALSE),"")</f>
        <v>4153</v>
      </c>
      <c r="O139" s="16">
        <f>IFERROR(VLOOKUP($A139,'CONCENTRADO DE CLAVES'!$G$10:$AU$732,O$8,FALSE),"")</f>
        <v>0</v>
      </c>
      <c r="P139" s="16">
        <f>IFERROR(VLOOKUP($A139,'CONCENTRADO DE CLAVES'!$G$10:$AU$732,P$8,FALSE),"")</f>
        <v>1</v>
      </c>
      <c r="Q139" s="16">
        <f>IFERROR(VLOOKUP($A139,'CONCENTRADO DE CLAVES'!$G$10:$AU$732,Q$8,FALSE),"")</f>
        <v>4915</v>
      </c>
      <c r="R139" s="16">
        <f>IFERROR(VLOOKUP($A139,'CONCENTRADO DE CLAVES'!$G$10:$AU$732,R$8,FALSE),"")</f>
        <v>1</v>
      </c>
      <c r="S139" s="16">
        <f>IFERROR(VLOOKUP($A139,'CONCENTRADO DE CLAVES'!$G$10:$AU$732,S$8,FALSE),"")</f>
        <v>6</v>
      </c>
      <c r="T139" s="16">
        <f>IFERROR(VLOOKUP($A139,'CONCENTRADO DE CLAVES'!$G$10:$AU$732,T$8,FALSE),"")</f>
        <v>108</v>
      </c>
      <c r="U139" s="98" t="str">
        <f>IFERROR(VLOOKUP($A139,'CONCENTRADO DE CLAVES'!$G$10:$AU$732,U$8,FALSE),"")</f>
        <v>21121040110015225233E15001415300104915106108</v>
      </c>
      <c r="V139" s="31" t="str">
        <f>IFERROR(VLOOKUP($A139,'CONCENTRADO DE CLAVES'!$G$10:$AU$732,V$8,FALSE),"")</f>
        <v>COBAEJ</v>
      </c>
      <c r="W139" s="13">
        <f>IFERROR(VLOOKUP($A139,'CONCENTRADO DE CLAVES'!$G$10:$AU$732,W$8,FALSE),"")</f>
        <v>0</v>
      </c>
      <c r="X139" s="13">
        <f>IFERROR(VLOOKUP($A139,'CONCENTRADO DE CLAVES'!$G$10:$AU$732,X$8,FALSE),"")</f>
        <v>0</v>
      </c>
      <c r="Y139" s="13">
        <f>IFERROR(VLOOKUP($A139,'CONCENTRADO DE CLAVES'!$G$10:$AU$732,Y$8,FALSE),"")</f>
        <v>0</v>
      </c>
      <c r="Z139" s="37">
        <f>IFERROR(VLOOKUP($A139,'CONCENTRADO DE CLAVES'!$G$10:$AU$732,Z$8,FALSE),"")</f>
        <v>0</v>
      </c>
      <c r="AA139" s="13">
        <f>IFERROR(VLOOKUP($A139,'CONCENTRADO DE CLAVES'!$G$10:$AU$732,AA$8,FALSE),"")</f>
        <v>0</v>
      </c>
      <c r="AB139" s="13">
        <f>IFERROR(VLOOKUP($A139,'CONCENTRADO DE CLAVES'!$G$10:$AU$732,AB$8,FALSE),"")</f>
        <v>0</v>
      </c>
      <c r="AC139" s="13">
        <f>IFERROR(VLOOKUP($A139,'CONCENTRADO DE CLAVES'!$G$10:$AU$732,AC$8,FALSE),"")</f>
        <v>0</v>
      </c>
      <c r="AD139" s="37">
        <f>IFERROR(VLOOKUP($A139,'CONCENTRADO DE CLAVES'!$G$10:$AU$732,AD$8,FALSE),"")</f>
        <v>0</v>
      </c>
      <c r="AE139" s="13">
        <f>IFERROR(VLOOKUP($A139,'CONCENTRADO DE CLAVES'!$G$10:$AU$732,AE$8,FALSE),"")</f>
        <v>0</v>
      </c>
      <c r="AF139" s="13">
        <f>IFERROR(VLOOKUP($A139,'CONCENTRADO DE CLAVES'!$G$10:$AU$732,AF$8,FALSE),"")</f>
        <v>0</v>
      </c>
      <c r="AG139" s="13">
        <f>IFERROR(VLOOKUP($A139,'CONCENTRADO DE CLAVES'!$G$10:$AU$732,AG$8,FALSE),"")</f>
        <v>0</v>
      </c>
      <c r="AH139" s="37">
        <f>IFERROR(VLOOKUP($A139,'CONCENTRADO DE CLAVES'!$G$10:$AU$732,AH$8,FALSE),"")</f>
        <v>0</v>
      </c>
      <c r="AI139" s="13">
        <f>IFERROR(VLOOKUP($A139,'CONCENTRADO DE CLAVES'!$G$10:$AU$732,AI$8,FALSE),"")</f>
        <v>0</v>
      </c>
      <c r="AJ139" s="13">
        <f>IFERROR(VLOOKUP($A139,'CONCENTRADO DE CLAVES'!$G$10:$AU$732,AJ$8,FALSE),"")</f>
        <v>0</v>
      </c>
      <c r="AK139" s="13">
        <f>IFERROR(VLOOKUP($A139,'CONCENTRADO DE CLAVES'!$G$10:$AU$732,AK$8,FALSE),"")</f>
        <v>0</v>
      </c>
      <c r="AL139" s="37">
        <f>IFERROR(VLOOKUP($A139,'CONCENTRADO DE CLAVES'!$G$10:$AU$732,AL$8,FALSE),"")</f>
        <v>0</v>
      </c>
      <c r="AM139" s="69">
        <f>IFERROR(VLOOKUP($A139,'CONCENTRADO DE CLAVES'!$G$10:$AU$732,AM$8,FALSE),"")</f>
        <v>0</v>
      </c>
    </row>
    <row r="140" spans="1:39" x14ac:dyDescent="0.25">
      <c r="A140" s="15">
        <v>131</v>
      </c>
      <c r="B140" s="16" t="str">
        <f>IFERROR(VLOOKUP($A140,'CONCENTRADO DE CLAVES'!$G$10:$AU$732,B$8,FALSE),"")</f>
        <v>21121</v>
      </c>
      <c r="C140" s="16">
        <f>IFERROR(VLOOKUP($A140,'CONCENTRADO DE CLAVES'!$G$10:$AU$732,C$8,FALSE),"")</f>
        <v>4</v>
      </c>
      <c r="D140" s="16">
        <f>IFERROR(VLOOKUP($A140,'CONCENTRADO DE CLAVES'!$G$10:$AU$732,D$8,FALSE),"")</f>
        <v>11</v>
      </c>
      <c r="E140" s="16">
        <f>IFERROR(VLOOKUP($A140,'CONCENTRADO DE CLAVES'!$G$10:$AU$732,E$8,FALSE),"")</f>
        <v>152</v>
      </c>
      <c r="F140" s="16">
        <f>IFERROR(VLOOKUP($A140,'CONCENTRADO DE CLAVES'!$G$10:$AU$732,F$8,FALSE),"")</f>
        <v>2</v>
      </c>
      <c r="G140" s="16">
        <f>IFERROR(VLOOKUP($A140,'CONCENTRADO DE CLAVES'!$G$10:$AU$732,G$8,FALSE),"")</f>
        <v>5</v>
      </c>
      <c r="H140" s="16">
        <f>IFERROR(VLOOKUP($A140,'CONCENTRADO DE CLAVES'!$G$10:$AU$732,H$8,FALSE),"")</f>
        <v>2</v>
      </c>
      <c r="I140" s="16">
        <f>IFERROR(VLOOKUP($A140,'CONCENTRADO DE CLAVES'!$G$10:$AU$732,I$8,FALSE),"")</f>
        <v>3</v>
      </c>
      <c r="J140" s="16">
        <f>IFERROR(VLOOKUP($A140,'CONCENTRADO DE CLAVES'!$G$10:$AU$732,J$8,FALSE),"")</f>
        <v>3</v>
      </c>
      <c r="K140" s="16" t="str">
        <f>IFERROR(VLOOKUP($A140,'CONCENTRADO DE CLAVES'!$G$10:$AU$732,K$8,FALSE),"")</f>
        <v>E</v>
      </c>
      <c r="L140" s="16">
        <f>IFERROR(VLOOKUP($A140,'CONCENTRADO DE CLAVES'!$G$10:$AU$732,L$8,FALSE),"")</f>
        <v>150</v>
      </c>
      <c r="M140" s="16">
        <f>IFERROR(VLOOKUP($A140,'CONCENTRADO DE CLAVES'!$G$10:$AU$732,M$8,FALSE),"")</f>
        <v>1</v>
      </c>
      <c r="N140" s="16">
        <f>IFERROR(VLOOKUP($A140,'CONCENTRADO DE CLAVES'!$G$10:$AU$732,N$8,FALSE),"")</f>
        <v>4153</v>
      </c>
      <c r="O140" s="16">
        <f>IFERROR(VLOOKUP($A140,'CONCENTRADO DE CLAVES'!$G$10:$AU$732,O$8,FALSE),"")</f>
        <v>0</v>
      </c>
      <c r="P140" s="16">
        <f>IFERROR(VLOOKUP($A140,'CONCENTRADO DE CLAVES'!$G$10:$AU$732,P$8,FALSE),"")</f>
        <v>1</v>
      </c>
      <c r="Q140" s="16">
        <f>IFERROR(VLOOKUP($A140,'CONCENTRADO DE CLAVES'!$G$10:$AU$732,Q$8,FALSE),"")</f>
        <v>4915</v>
      </c>
      <c r="R140" s="16">
        <f>IFERROR(VLOOKUP($A140,'CONCENTRADO DE CLAVES'!$G$10:$AU$732,R$8,FALSE),"")</f>
        <v>1</v>
      </c>
      <c r="S140" s="16">
        <f>IFERROR(VLOOKUP($A140,'CONCENTRADO DE CLAVES'!$G$10:$AU$732,S$8,FALSE),"")</f>
        <v>6</v>
      </c>
      <c r="T140" s="16">
        <f>IFERROR(VLOOKUP($A140,'CONCENTRADO DE CLAVES'!$G$10:$AU$732,T$8,FALSE),"")</f>
        <v>85</v>
      </c>
      <c r="U140" s="98" t="str">
        <f>IFERROR(VLOOKUP($A140,'CONCENTRADO DE CLAVES'!$G$10:$AU$732,U$8,FALSE),"")</f>
        <v>21121040110015225233E15001415300104915106085</v>
      </c>
      <c r="V140" s="31" t="str">
        <f>IFERROR(VLOOKUP($A140,'CONCENTRADO DE CLAVES'!$G$10:$AU$732,V$8,FALSE),"")</f>
        <v>COBAEJ</v>
      </c>
      <c r="W140" s="13">
        <f>IFERROR(VLOOKUP($A140,'CONCENTRADO DE CLAVES'!$G$10:$AU$732,W$8,FALSE),"")</f>
        <v>0</v>
      </c>
      <c r="X140" s="13">
        <f>IFERROR(VLOOKUP($A140,'CONCENTRADO DE CLAVES'!$G$10:$AU$732,X$8,FALSE),"")</f>
        <v>0</v>
      </c>
      <c r="Y140" s="13">
        <f>IFERROR(VLOOKUP($A140,'CONCENTRADO DE CLAVES'!$G$10:$AU$732,Y$8,FALSE),"")</f>
        <v>0</v>
      </c>
      <c r="Z140" s="37">
        <f>IFERROR(VLOOKUP($A140,'CONCENTRADO DE CLAVES'!$G$10:$AU$732,Z$8,FALSE),"")</f>
        <v>0</v>
      </c>
      <c r="AA140" s="13">
        <f>IFERROR(VLOOKUP($A140,'CONCENTRADO DE CLAVES'!$G$10:$AU$732,AA$8,FALSE),"")</f>
        <v>0</v>
      </c>
      <c r="AB140" s="13">
        <f>IFERROR(VLOOKUP($A140,'CONCENTRADO DE CLAVES'!$G$10:$AU$732,AB$8,FALSE),"")</f>
        <v>0</v>
      </c>
      <c r="AC140" s="13">
        <f>IFERROR(VLOOKUP($A140,'CONCENTRADO DE CLAVES'!$G$10:$AU$732,AC$8,FALSE),"")</f>
        <v>0</v>
      </c>
      <c r="AD140" s="37">
        <f>IFERROR(VLOOKUP($A140,'CONCENTRADO DE CLAVES'!$G$10:$AU$732,AD$8,FALSE),"")</f>
        <v>0</v>
      </c>
      <c r="AE140" s="13">
        <f>IFERROR(VLOOKUP($A140,'CONCENTRADO DE CLAVES'!$G$10:$AU$732,AE$8,FALSE),"")</f>
        <v>0</v>
      </c>
      <c r="AF140" s="13">
        <f>IFERROR(VLOOKUP($A140,'CONCENTRADO DE CLAVES'!$G$10:$AU$732,AF$8,FALSE),"")</f>
        <v>0</v>
      </c>
      <c r="AG140" s="13">
        <f>IFERROR(VLOOKUP($A140,'CONCENTRADO DE CLAVES'!$G$10:$AU$732,AG$8,FALSE),"")</f>
        <v>0</v>
      </c>
      <c r="AH140" s="37">
        <f>IFERROR(VLOOKUP($A140,'CONCENTRADO DE CLAVES'!$G$10:$AU$732,AH$8,FALSE),"")</f>
        <v>0</v>
      </c>
      <c r="AI140" s="13">
        <f>IFERROR(VLOOKUP($A140,'CONCENTRADO DE CLAVES'!$G$10:$AU$732,AI$8,FALSE),"")</f>
        <v>0</v>
      </c>
      <c r="AJ140" s="13">
        <f>IFERROR(VLOOKUP($A140,'CONCENTRADO DE CLAVES'!$G$10:$AU$732,AJ$8,FALSE),"")</f>
        <v>0</v>
      </c>
      <c r="AK140" s="13">
        <f>IFERROR(VLOOKUP($A140,'CONCENTRADO DE CLAVES'!$G$10:$AU$732,AK$8,FALSE),"")</f>
        <v>0</v>
      </c>
      <c r="AL140" s="37">
        <f>IFERROR(VLOOKUP($A140,'CONCENTRADO DE CLAVES'!$G$10:$AU$732,AL$8,FALSE),"")</f>
        <v>0</v>
      </c>
      <c r="AM140" s="69">
        <f>IFERROR(VLOOKUP($A140,'CONCENTRADO DE CLAVES'!$G$10:$AU$732,AM$8,FALSE),"")</f>
        <v>0</v>
      </c>
    </row>
    <row r="141" spans="1:39" x14ac:dyDescent="0.25">
      <c r="A141" s="15">
        <v>132</v>
      </c>
      <c r="B141" s="16" t="str">
        <f>IFERROR(VLOOKUP($A141,'CONCENTRADO DE CLAVES'!$G$10:$AU$732,B$8,FALSE),"")</f>
        <v>21121</v>
      </c>
      <c r="C141" s="16">
        <f>IFERROR(VLOOKUP($A141,'CONCENTRADO DE CLAVES'!$G$10:$AU$732,C$8,FALSE),"")</f>
        <v>4</v>
      </c>
      <c r="D141" s="16">
        <f>IFERROR(VLOOKUP($A141,'CONCENTRADO DE CLAVES'!$G$10:$AU$732,D$8,FALSE),"")</f>
        <v>11</v>
      </c>
      <c r="E141" s="16">
        <f>IFERROR(VLOOKUP($A141,'CONCENTRADO DE CLAVES'!$G$10:$AU$732,E$8,FALSE),"")</f>
        <v>152</v>
      </c>
      <c r="F141" s="16">
        <f>IFERROR(VLOOKUP($A141,'CONCENTRADO DE CLAVES'!$G$10:$AU$732,F$8,FALSE),"")</f>
        <v>2</v>
      </c>
      <c r="G141" s="16">
        <f>IFERROR(VLOOKUP($A141,'CONCENTRADO DE CLAVES'!$G$10:$AU$732,G$8,FALSE),"")</f>
        <v>5</v>
      </c>
      <c r="H141" s="16">
        <f>IFERROR(VLOOKUP($A141,'CONCENTRADO DE CLAVES'!$G$10:$AU$732,H$8,FALSE),"")</f>
        <v>2</v>
      </c>
      <c r="I141" s="16">
        <f>IFERROR(VLOOKUP($A141,'CONCENTRADO DE CLAVES'!$G$10:$AU$732,I$8,FALSE),"")</f>
        <v>3</v>
      </c>
      <c r="J141" s="16">
        <f>IFERROR(VLOOKUP($A141,'CONCENTRADO DE CLAVES'!$G$10:$AU$732,J$8,FALSE),"")</f>
        <v>3</v>
      </c>
      <c r="K141" s="16" t="str">
        <f>IFERROR(VLOOKUP($A141,'CONCENTRADO DE CLAVES'!$G$10:$AU$732,K$8,FALSE),"")</f>
        <v>E</v>
      </c>
      <c r="L141" s="16">
        <f>IFERROR(VLOOKUP($A141,'CONCENTRADO DE CLAVES'!$G$10:$AU$732,L$8,FALSE),"")</f>
        <v>150</v>
      </c>
      <c r="M141" s="16">
        <f>IFERROR(VLOOKUP($A141,'CONCENTRADO DE CLAVES'!$G$10:$AU$732,M$8,FALSE),"")</f>
        <v>1</v>
      </c>
      <c r="N141" s="16">
        <f>IFERROR(VLOOKUP($A141,'CONCENTRADO DE CLAVES'!$G$10:$AU$732,N$8,FALSE),"")</f>
        <v>4153</v>
      </c>
      <c r="O141" s="16">
        <f>IFERROR(VLOOKUP($A141,'CONCENTRADO DE CLAVES'!$G$10:$AU$732,O$8,FALSE),"")</f>
        <v>0</v>
      </c>
      <c r="P141" s="16">
        <f>IFERROR(VLOOKUP($A141,'CONCENTRADO DE CLAVES'!$G$10:$AU$732,P$8,FALSE),"")</f>
        <v>1</v>
      </c>
      <c r="Q141" s="16">
        <f>IFERROR(VLOOKUP($A141,'CONCENTRADO DE CLAVES'!$G$10:$AU$732,Q$8,FALSE),"")</f>
        <v>4915</v>
      </c>
      <c r="R141" s="16">
        <f>IFERROR(VLOOKUP($A141,'CONCENTRADO DE CLAVES'!$G$10:$AU$732,R$8,FALSE),"")</f>
        <v>1</v>
      </c>
      <c r="S141" s="16">
        <f>IFERROR(VLOOKUP($A141,'CONCENTRADO DE CLAVES'!$G$10:$AU$732,S$8,FALSE),"")</f>
        <v>7</v>
      </c>
      <c r="T141" s="16">
        <f>IFERROR(VLOOKUP($A141,'CONCENTRADO DE CLAVES'!$G$10:$AU$732,T$8,FALSE),"")</f>
        <v>15</v>
      </c>
      <c r="U141" s="98" t="str">
        <f>IFERROR(VLOOKUP($A141,'CONCENTRADO DE CLAVES'!$G$10:$AU$732,U$8,FALSE),"")</f>
        <v>21121040110015225233E15001415300104915107015</v>
      </c>
      <c r="V141" s="31" t="str">
        <f>IFERROR(VLOOKUP($A141,'CONCENTRADO DE CLAVES'!$G$10:$AU$732,V$8,FALSE),"")</f>
        <v>COBAEJ</v>
      </c>
      <c r="W141" s="13">
        <f>IFERROR(VLOOKUP($A141,'CONCENTRADO DE CLAVES'!$G$10:$AU$732,W$8,FALSE),"")</f>
        <v>0</v>
      </c>
      <c r="X141" s="13">
        <f>IFERROR(VLOOKUP($A141,'CONCENTRADO DE CLAVES'!$G$10:$AU$732,X$8,FALSE),"")</f>
        <v>0</v>
      </c>
      <c r="Y141" s="13">
        <f>IFERROR(VLOOKUP($A141,'CONCENTRADO DE CLAVES'!$G$10:$AU$732,Y$8,FALSE),"")</f>
        <v>0</v>
      </c>
      <c r="Z141" s="37">
        <f>IFERROR(VLOOKUP($A141,'CONCENTRADO DE CLAVES'!$G$10:$AU$732,Z$8,FALSE),"")</f>
        <v>0</v>
      </c>
      <c r="AA141" s="13">
        <f>IFERROR(VLOOKUP($A141,'CONCENTRADO DE CLAVES'!$G$10:$AU$732,AA$8,FALSE),"")</f>
        <v>0</v>
      </c>
      <c r="AB141" s="13">
        <f>IFERROR(VLOOKUP($A141,'CONCENTRADO DE CLAVES'!$G$10:$AU$732,AB$8,FALSE),"")</f>
        <v>0</v>
      </c>
      <c r="AC141" s="13">
        <f>IFERROR(VLOOKUP($A141,'CONCENTRADO DE CLAVES'!$G$10:$AU$732,AC$8,FALSE),"")</f>
        <v>0</v>
      </c>
      <c r="AD141" s="37">
        <f>IFERROR(VLOOKUP($A141,'CONCENTRADO DE CLAVES'!$G$10:$AU$732,AD$8,FALSE),"")</f>
        <v>0</v>
      </c>
      <c r="AE141" s="13">
        <f>IFERROR(VLOOKUP($A141,'CONCENTRADO DE CLAVES'!$G$10:$AU$732,AE$8,FALSE),"")</f>
        <v>0</v>
      </c>
      <c r="AF141" s="13">
        <f>IFERROR(VLOOKUP($A141,'CONCENTRADO DE CLAVES'!$G$10:$AU$732,AF$8,FALSE),"")</f>
        <v>0</v>
      </c>
      <c r="AG141" s="13">
        <f>IFERROR(VLOOKUP($A141,'CONCENTRADO DE CLAVES'!$G$10:$AU$732,AG$8,FALSE),"")</f>
        <v>0</v>
      </c>
      <c r="AH141" s="37">
        <f>IFERROR(VLOOKUP($A141,'CONCENTRADO DE CLAVES'!$G$10:$AU$732,AH$8,FALSE),"")</f>
        <v>0</v>
      </c>
      <c r="AI141" s="13">
        <f>IFERROR(VLOOKUP($A141,'CONCENTRADO DE CLAVES'!$G$10:$AU$732,AI$8,FALSE),"")</f>
        <v>0</v>
      </c>
      <c r="AJ141" s="13">
        <f>IFERROR(VLOOKUP($A141,'CONCENTRADO DE CLAVES'!$G$10:$AU$732,AJ$8,FALSE),"")</f>
        <v>0</v>
      </c>
      <c r="AK141" s="13">
        <f>IFERROR(VLOOKUP($A141,'CONCENTRADO DE CLAVES'!$G$10:$AU$732,AK$8,FALSE),"")</f>
        <v>0</v>
      </c>
      <c r="AL141" s="37">
        <f>IFERROR(VLOOKUP($A141,'CONCENTRADO DE CLAVES'!$G$10:$AU$732,AL$8,FALSE),"")</f>
        <v>0</v>
      </c>
      <c r="AM141" s="69">
        <f>IFERROR(VLOOKUP($A141,'CONCENTRADO DE CLAVES'!$G$10:$AU$732,AM$8,FALSE),"")</f>
        <v>0</v>
      </c>
    </row>
    <row r="142" spans="1:39" x14ac:dyDescent="0.25">
      <c r="A142" s="15">
        <v>133</v>
      </c>
      <c r="B142" s="16" t="str">
        <f>IFERROR(VLOOKUP($A142,'CONCENTRADO DE CLAVES'!$G$10:$AU$732,B$8,FALSE),"")</f>
        <v>21121</v>
      </c>
      <c r="C142" s="16">
        <f>IFERROR(VLOOKUP($A142,'CONCENTRADO DE CLAVES'!$G$10:$AU$732,C$8,FALSE),"")</f>
        <v>4</v>
      </c>
      <c r="D142" s="16">
        <f>IFERROR(VLOOKUP($A142,'CONCENTRADO DE CLAVES'!$G$10:$AU$732,D$8,FALSE),"")</f>
        <v>11</v>
      </c>
      <c r="E142" s="16">
        <f>IFERROR(VLOOKUP($A142,'CONCENTRADO DE CLAVES'!$G$10:$AU$732,E$8,FALSE),"")</f>
        <v>152</v>
      </c>
      <c r="F142" s="16">
        <f>IFERROR(VLOOKUP($A142,'CONCENTRADO DE CLAVES'!$G$10:$AU$732,F$8,FALSE),"")</f>
        <v>2</v>
      </c>
      <c r="G142" s="16">
        <f>IFERROR(VLOOKUP($A142,'CONCENTRADO DE CLAVES'!$G$10:$AU$732,G$8,FALSE),"")</f>
        <v>5</v>
      </c>
      <c r="H142" s="16">
        <f>IFERROR(VLOOKUP($A142,'CONCENTRADO DE CLAVES'!$G$10:$AU$732,H$8,FALSE),"")</f>
        <v>2</v>
      </c>
      <c r="I142" s="16">
        <f>IFERROR(VLOOKUP($A142,'CONCENTRADO DE CLAVES'!$G$10:$AU$732,I$8,FALSE),"")</f>
        <v>3</v>
      </c>
      <c r="J142" s="16">
        <f>IFERROR(VLOOKUP($A142,'CONCENTRADO DE CLAVES'!$G$10:$AU$732,J$8,FALSE),"")</f>
        <v>3</v>
      </c>
      <c r="K142" s="16" t="str">
        <f>IFERROR(VLOOKUP($A142,'CONCENTRADO DE CLAVES'!$G$10:$AU$732,K$8,FALSE),"")</f>
        <v>E</v>
      </c>
      <c r="L142" s="16">
        <f>IFERROR(VLOOKUP($A142,'CONCENTRADO DE CLAVES'!$G$10:$AU$732,L$8,FALSE),"")</f>
        <v>150</v>
      </c>
      <c r="M142" s="16">
        <f>IFERROR(VLOOKUP($A142,'CONCENTRADO DE CLAVES'!$G$10:$AU$732,M$8,FALSE),"")</f>
        <v>1</v>
      </c>
      <c r="N142" s="16">
        <f>IFERROR(VLOOKUP($A142,'CONCENTRADO DE CLAVES'!$G$10:$AU$732,N$8,FALSE),"")</f>
        <v>4153</v>
      </c>
      <c r="O142" s="16">
        <f>IFERROR(VLOOKUP($A142,'CONCENTRADO DE CLAVES'!$G$10:$AU$732,O$8,FALSE),"")</f>
        <v>0</v>
      </c>
      <c r="P142" s="16">
        <f>IFERROR(VLOOKUP($A142,'CONCENTRADO DE CLAVES'!$G$10:$AU$732,P$8,FALSE),"")</f>
        <v>1</v>
      </c>
      <c r="Q142" s="16">
        <f>IFERROR(VLOOKUP($A142,'CONCENTRADO DE CLAVES'!$G$10:$AU$732,Q$8,FALSE),"")</f>
        <v>4915</v>
      </c>
      <c r="R142" s="16">
        <f>IFERROR(VLOOKUP($A142,'CONCENTRADO DE CLAVES'!$G$10:$AU$732,R$8,FALSE),"")</f>
        <v>1</v>
      </c>
      <c r="S142" s="16">
        <f>IFERROR(VLOOKUP($A142,'CONCENTRADO DE CLAVES'!$G$10:$AU$732,S$8,FALSE),"")</f>
        <v>3</v>
      </c>
      <c r="T142" s="16">
        <f>IFERROR(VLOOKUP($A142,'CONCENTRADO DE CLAVES'!$G$10:$AU$732,T$8,FALSE),"")</f>
        <v>93</v>
      </c>
      <c r="U142" s="98" t="str">
        <f>IFERROR(VLOOKUP($A142,'CONCENTRADO DE CLAVES'!$G$10:$AU$732,U$8,FALSE),"")</f>
        <v>21121040110015225233E15001415300104915103093</v>
      </c>
      <c r="V142" s="31" t="str">
        <f>IFERROR(VLOOKUP($A142,'CONCENTRADO DE CLAVES'!$G$10:$AU$732,V$8,FALSE),"")</f>
        <v>COBAEJ</v>
      </c>
      <c r="W142" s="13">
        <f>IFERROR(VLOOKUP($A142,'CONCENTRADO DE CLAVES'!$G$10:$AU$732,W$8,FALSE),"")</f>
        <v>0</v>
      </c>
      <c r="X142" s="13">
        <f>IFERROR(VLOOKUP($A142,'CONCENTRADO DE CLAVES'!$G$10:$AU$732,X$8,FALSE),"")</f>
        <v>0</v>
      </c>
      <c r="Y142" s="13">
        <f>IFERROR(VLOOKUP($A142,'CONCENTRADO DE CLAVES'!$G$10:$AU$732,Y$8,FALSE),"")</f>
        <v>0</v>
      </c>
      <c r="Z142" s="37">
        <f>IFERROR(VLOOKUP($A142,'CONCENTRADO DE CLAVES'!$G$10:$AU$732,Z$8,FALSE),"")</f>
        <v>0</v>
      </c>
      <c r="AA142" s="13">
        <f>IFERROR(VLOOKUP($A142,'CONCENTRADO DE CLAVES'!$G$10:$AU$732,AA$8,FALSE),"")</f>
        <v>0</v>
      </c>
      <c r="AB142" s="13">
        <f>IFERROR(VLOOKUP($A142,'CONCENTRADO DE CLAVES'!$G$10:$AU$732,AB$8,FALSE),"")</f>
        <v>0</v>
      </c>
      <c r="AC142" s="13">
        <f>IFERROR(VLOOKUP($A142,'CONCENTRADO DE CLAVES'!$G$10:$AU$732,AC$8,FALSE),"")</f>
        <v>0</v>
      </c>
      <c r="AD142" s="37">
        <f>IFERROR(VLOOKUP($A142,'CONCENTRADO DE CLAVES'!$G$10:$AU$732,AD$8,FALSE),"")</f>
        <v>0</v>
      </c>
      <c r="AE142" s="13">
        <f>IFERROR(VLOOKUP($A142,'CONCENTRADO DE CLAVES'!$G$10:$AU$732,AE$8,FALSE),"")</f>
        <v>0</v>
      </c>
      <c r="AF142" s="13">
        <f>IFERROR(VLOOKUP($A142,'CONCENTRADO DE CLAVES'!$G$10:$AU$732,AF$8,FALSE),"")</f>
        <v>0</v>
      </c>
      <c r="AG142" s="13">
        <f>IFERROR(VLOOKUP($A142,'CONCENTRADO DE CLAVES'!$G$10:$AU$732,AG$8,FALSE),"")</f>
        <v>0</v>
      </c>
      <c r="AH142" s="37">
        <f>IFERROR(VLOOKUP($A142,'CONCENTRADO DE CLAVES'!$G$10:$AU$732,AH$8,FALSE),"")</f>
        <v>0</v>
      </c>
      <c r="AI142" s="13">
        <f>IFERROR(VLOOKUP($A142,'CONCENTRADO DE CLAVES'!$G$10:$AU$732,AI$8,FALSE),"")</f>
        <v>0</v>
      </c>
      <c r="AJ142" s="13">
        <f>IFERROR(VLOOKUP($A142,'CONCENTRADO DE CLAVES'!$G$10:$AU$732,AJ$8,FALSE),"")</f>
        <v>0</v>
      </c>
      <c r="AK142" s="13">
        <f>IFERROR(VLOOKUP($A142,'CONCENTRADO DE CLAVES'!$G$10:$AU$732,AK$8,FALSE),"")</f>
        <v>0</v>
      </c>
      <c r="AL142" s="37">
        <f>IFERROR(VLOOKUP($A142,'CONCENTRADO DE CLAVES'!$G$10:$AU$732,AL$8,FALSE),"")</f>
        <v>0</v>
      </c>
      <c r="AM142" s="69">
        <f>IFERROR(VLOOKUP($A142,'CONCENTRADO DE CLAVES'!$G$10:$AU$732,AM$8,FALSE),"")</f>
        <v>0</v>
      </c>
    </row>
    <row r="143" spans="1:39" x14ac:dyDescent="0.25">
      <c r="A143" s="15">
        <v>134</v>
      </c>
      <c r="B143" s="16" t="str">
        <f>IFERROR(VLOOKUP($A143,'CONCENTRADO DE CLAVES'!$G$10:$AU$732,B$8,FALSE),"")</f>
        <v>21121</v>
      </c>
      <c r="C143" s="16">
        <f>IFERROR(VLOOKUP($A143,'CONCENTRADO DE CLAVES'!$G$10:$AU$732,C$8,FALSE),"")</f>
        <v>4</v>
      </c>
      <c r="D143" s="16">
        <f>IFERROR(VLOOKUP($A143,'CONCENTRADO DE CLAVES'!$G$10:$AU$732,D$8,FALSE),"")</f>
        <v>11</v>
      </c>
      <c r="E143" s="16">
        <f>IFERROR(VLOOKUP($A143,'CONCENTRADO DE CLAVES'!$G$10:$AU$732,E$8,FALSE),"")</f>
        <v>152</v>
      </c>
      <c r="F143" s="16">
        <f>IFERROR(VLOOKUP($A143,'CONCENTRADO DE CLAVES'!$G$10:$AU$732,F$8,FALSE),"")</f>
        <v>2</v>
      </c>
      <c r="G143" s="16">
        <f>IFERROR(VLOOKUP($A143,'CONCENTRADO DE CLAVES'!$G$10:$AU$732,G$8,FALSE),"")</f>
        <v>5</v>
      </c>
      <c r="H143" s="16">
        <f>IFERROR(VLOOKUP($A143,'CONCENTRADO DE CLAVES'!$G$10:$AU$732,H$8,FALSE),"")</f>
        <v>2</v>
      </c>
      <c r="I143" s="16">
        <f>IFERROR(VLOOKUP($A143,'CONCENTRADO DE CLAVES'!$G$10:$AU$732,I$8,FALSE),"")</f>
        <v>3</v>
      </c>
      <c r="J143" s="16">
        <f>IFERROR(VLOOKUP($A143,'CONCENTRADO DE CLAVES'!$G$10:$AU$732,J$8,FALSE),"")</f>
        <v>3</v>
      </c>
      <c r="K143" s="16" t="str">
        <f>IFERROR(VLOOKUP($A143,'CONCENTRADO DE CLAVES'!$G$10:$AU$732,K$8,FALSE),"")</f>
        <v>E</v>
      </c>
      <c r="L143" s="16">
        <f>IFERROR(VLOOKUP($A143,'CONCENTRADO DE CLAVES'!$G$10:$AU$732,L$8,FALSE),"")</f>
        <v>150</v>
      </c>
      <c r="M143" s="16">
        <f>IFERROR(VLOOKUP($A143,'CONCENTRADO DE CLAVES'!$G$10:$AU$732,M$8,FALSE),"")</f>
        <v>1</v>
      </c>
      <c r="N143" s="16">
        <f>IFERROR(VLOOKUP($A143,'CONCENTRADO DE CLAVES'!$G$10:$AU$732,N$8,FALSE),"")</f>
        <v>4153</v>
      </c>
      <c r="O143" s="16">
        <f>IFERROR(VLOOKUP($A143,'CONCENTRADO DE CLAVES'!$G$10:$AU$732,O$8,FALSE),"")</f>
        <v>0</v>
      </c>
      <c r="P143" s="16">
        <f>IFERROR(VLOOKUP($A143,'CONCENTRADO DE CLAVES'!$G$10:$AU$732,P$8,FALSE),"")</f>
        <v>1</v>
      </c>
      <c r="Q143" s="16">
        <f>IFERROR(VLOOKUP($A143,'CONCENTRADO DE CLAVES'!$G$10:$AU$732,Q$8,FALSE),"")</f>
        <v>4915</v>
      </c>
      <c r="R143" s="16">
        <f>IFERROR(VLOOKUP($A143,'CONCENTRADO DE CLAVES'!$G$10:$AU$732,R$8,FALSE),"")</f>
        <v>1</v>
      </c>
      <c r="S143" s="16">
        <f>IFERROR(VLOOKUP($A143,'CONCENTRADO DE CLAVES'!$G$10:$AU$732,S$8,FALSE),"")</f>
        <v>3</v>
      </c>
      <c r="T143" s="16">
        <f>IFERROR(VLOOKUP($A143,'CONCENTRADO DE CLAVES'!$G$10:$AU$732,T$8,FALSE),"")</f>
        <v>118</v>
      </c>
      <c r="U143" s="98" t="str">
        <f>IFERROR(VLOOKUP($A143,'CONCENTRADO DE CLAVES'!$G$10:$AU$732,U$8,FALSE),"")</f>
        <v>21121040110015225233E15001415300104915103118</v>
      </c>
      <c r="V143" s="31" t="str">
        <f>IFERROR(VLOOKUP($A143,'CONCENTRADO DE CLAVES'!$G$10:$AU$732,V$8,FALSE),"")</f>
        <v>COBAEJ</v>
      </c>
      <c r="W143" s="13">
        <f>IFERROR(VLOOKUP($A143,'CONCENTRADO DE CLAVES'!$G$10:$AU$732,W$8,FALSE),"")</f>
        <v>0</v>
      </c>
      <c r="X143" s="13">
        <f>IFERROR(VLOOKUP($A143,'CONCENTRADO DE CLAVES'!$G$10:$AU$732,X$8,FALSE),"")</f>
        <v>0</v>
      </c>
      <c r="Y143" s="13">
        <f>IFERROR(VLOOKUP($A143,'CONCENTRADO DE CLAVES'!$G$10:$AU$732,Y$8,FALSE),"")</f>
        <v>0</v>
      </c>
      <c r="Z143" s="37">
        <f>IFERROR(VLOOKUP($A143,'CONCENTRADO DE CLAVES'!$G$10:$AU$732,Z$8,FALSE),"")</f>
        <v>0</v>
      </c>
      <c r="AA143" s="13">
        <f>IFERROR(VLOOKUP($A143,'CONCENTRADO DE CLAVES'!$G$10:$AU$732,AA$8,FALSE),"")</f>
        <v>0</v>
      </c>
      <c r="AB143" s="13">
        <f>IFERROR(VLOOKUP($A143,'CONCENTRADO DE CLAVES'!$G$10:$AU$732,AB$8,FALSE),"")</f>
        <v>0</v>
      </c>
      <c r="AC143" s="13">
        <f>IFERROR(VLOOKUP($A143,'CONCENTRADO DE CLAVES'!$G$10:$AU$732,AC$8,FALSE),"")</f>
        <v>0</v>
      </c>
      <c r="AD143" s="37">
        <f>IFERROR(VLOOKUP($A143,'CONCENTRADO DE CLAVES'!$G$10:$AU$732,AD$8,FALSE),"")</f>
        <v>0</v>
      </c>
      <c r="AE143" s="13">
        <f>IFERROR(VLOOKUP($A143,'CONCENTRADO DE CLAVES'!$G$10:$AU$732,AE$8,FALSE),"")</f>
        <v>0</v>
      </c>
      <c r="AF143" s="13">
        <f>IFERROR(VLOOKUP($A143,'CONCENTRADO DE CLAVES'!$G$10:$AU$732,AF$8,FALSE),"")</f>
        <v>0</v>
      </c>
      <c r="AG143" s="13">
        <f>IFERROR(VLOOKUP($A143,'CONCENTRADO DE CLAVES'!$G$10:$AU$732,AG$8,FALSE),"")</f>
        <v>0</v>
      </c>
      <c r="AH143" s="37">
        <f>IFERROR(VLOOKUP($A143,'CONCENTRADO DE CLAVES'!$G$10:$AU$732,AH$8,FALSE),"")</f>
        <v>0</v>
      </c>
      <c r="AI143" s="13">
        <f>IFERROR(VLOOKUP($A143,'CONCENTRADO DE CLAVES'!$G$10:$AU$732,AI$8,FALSE),"")</f>
        <v>0</v>
      </c>
      <c r="AJ143" s="13">
        <f>IFERROR(VLOOKUP($A143,'CONCENTRADO DE CLAVES'!$G$10:$AU$732,AJ$8,FALSE),"")</f>
        <v>0</v>
      </c>
      <c r="AK143" s="13">
        <f>IFERROR(VLOOKUP($A143,'CONCENTRADO DE CLAVES'!$G$10:$AU$732,AK$8,FALSE),"")</f>
        <v>0</v>
      </c>
      <c r="AL143" s="37">
        <f>IFERROR(VLOOKUP($A143,'CONCENTRADO DE CLAVES'!$G$10:$AU$732,AL$8,FALSE),"")</f>
        <v>0</v>
      </c>
      <c r="AM143" s="69">
        <f>IFERROR(VLOOKUP($A143,'CONCENTRADO DE CLAVES'!$G$10:$AU$732,AM$8,FALSE),"")</f>
        <v>0</v>
      </c>
    </row>
    <row r="144" spans="1:39" x14ac:dyDescent="0.25">
      <c r="A144" s="15">
        <v>135</v>
      </c>
      <c r="B144" s="16" t="str">
        <f>IFERROR(VLOOKUP($A144,'CONCENTRADO DE CLAVES'!$G$10:$AU$732,B$8,FALSE),"")</f>
        <v>21121</v>
      </c>
      <c r="C144" s="16">
        <f>IFERROR(VLOOKUP($A144,'CONCENTRADO DE CLAVES'!$G$10:$AU$732,C$8,FALSE),"")</f>
        <v>4</v>
      </c>
      <c r="D144" s="16">
        <f>IFERROR(VLOOKUP($A144,'CONCENTRADO DE CLAVES'!$G$10:$AU$732,D$8,FALSE),"")</f>
        <v>11</v>
      </c>
      <c r="E144" s="16">
        <f>IFERROR(VLOOKUP($A144,'CONCENTRADO DE CLAVES'!$G$10:$AU$732,E$8,FALSE),"")</f>
        <v>152</v>
      </c>
      <c r="F144" s="16">
        <f>IFERROR(VLOOKUP($A144,'CONCENTRADO DE CLAVES'!$G$10:$AU$732,F$8,FALSE),"")</f>
        <v>2</v>
      </c>
      <c r="G144" s="16">
        <f>IFERROR(VLOOKUP($A144,'CONCENTRADO DE CLAVES'!$G$10:$AU$732,G$8,FALSE),"")</f>
        <v>5</v>
      </c>
      <c r="H144" s="16">
        <f>IFERROR(VLOOKUP($A144,'CONCENTRADO DE CLAVES'!$G$10:$AU$732,H$8,FALSE),"")</f>
        <v>2</v>
      </c>
      <c r="I144" s="16">
        <f>IFERROR(VLOOKUP($A144,'CONCENTRADO DE CLAVES'!$G$10:$AU$732,I$8,FALSE),"")</f>
        <v>3</v>
      </c>
      <c r="J144" s="16">
        <f>IFERROR(VLOOKUP($A144,'CONCENTRADO DE CLAVES'!$G$10:$AU$732,J$8,FALSE),"")</f>
        <v>3</v>
      </c>
      <c r="K144" s="16" t="str">
        <f>IFERROR(VLOOKUP($A144,'CONCENTRADO DE CLAVES'!$G$10:$AU$732,K$8,FALSE),"")</f>
        <v>E</v>
      </c>
      <c r="L144" s="16">
        <f>IFERROR(VLOOKUP($A144,'CONCENTRADO DE CLAVES'!$G$10:$AU$732,L$8,FALSE),"")</f>
        <v>150</v>
      </c>
      <c r="M144" s="16">
        <f>IFERROR(VLOOKUP($A144,'CONCENTRADO DE CLAVES'!$G$10:$AU$732,M$8,FALSE),"")</f>
        <v>1</v>
      </c>
      <c r="N144" s="16">
        <f>IFERROR(VLOOKUP($A144,'CONCENTRADO DE CLAVES'!$G$10:$AU$732,N$8,FALSE),"")</f>
        <v>4153</v>
      </c>
      <c r="O144" s="16">
        <f>IFERROR(VLOOKUP($A144,'CONCENTRADO DE CLAVES'!$G$10:$AU$732,O$8,FALSE),"")</f>
        <v>0</v>
      </c>
      <c r="P144" s="16">
        <f>IFERROR(VLOOKUP($A144,'CONCENTRADO DE CLAVES'!$G$10:$AU$732,P$8,FALSE),"")</f>
        <v>1</v>
      </c>
      <c r="Q144" s="16">
        <f>IFERROR(VLOOKUP($A144,'CONCENTRADO DE CLAVES'!$G$10:$AU$732,Q$8,FALSE),"")</f>
        <v>4915</v>
      </c>
      <c r="R144" s="16">
        <f>IFERROR(VLOOKUP($A144,'CONCENTRADO DE CLAVES'!$G$10:$AU$732,R$8,FALSE),"")</f>
        <v>1</v>
      </c>
      <c r="S144" s="16">
        <f>IFERROR(VLOOKUP($A144,'CONCENTRADO DE CLAVES'!$G$10:$AU$732,S$8,FALSE),"")</f>
        <v>3</v>
      </c>
      <c r="T144" s="16">
        <f>IFERROR(VLOOKUP($A144,'CONCENTRADO DE CLAVES'!$G$10:$AU$732,T$8,FALSE),"")</f>
        <v>46</v>
      </c>
      <c r="U144" s="98" t="str">
        <f>IFERROR(VLOOKUP($A144,'CONCENTRADO DE CLAVES'!$G$10:$AU$732,U$8,FALSE),"")</f>
        <v>21121040110015225233E15001415300104915103046</v>
      </c>
      <c r="V144" s="31" t="str">
        <f>IFERROR(VLOOKUP($A144,'CONCENTRADO DE CLAVES'!$G$10:$AU$732,V$8,FALSE),"")</f>
        <v>COBAEJ</v>
      </c>
      <c r="W144" s="13">
        <f>IFERROR(VLOOKUP($A144,'CONCENTRADO DE CLAVES'!$G$10:$AU$732,W$8,FALSE),"")</f>
        <v>0</v>
      </c>
      <c r="X144" s="13">
        <f>IFERROR(VLOOKUP($A144,'CONCENTRADO DE CLAVES'!$G$10:$AU$732,X$8,FALSE),"")</f>
        <v>0</v>
      </c>
      <c r="Y144" s="13">
        <f>IFERROR(VLOOKUP($A144,'CONCENTRADO DE CLAVES'!$G$10:$AU$732,Y$8,FALSE),"")</f>
        <v>0</v>
      </c>
      <c r="Z144" s="37">
        <f>IFERROR(VLOOKUP($A144,'CONCENTRADO DE CLAVES'!$G$10:$AU$732,Z$8,FALSE),"")</f>
        <v>0</v>
      </c>
      <c r="AA144" s="13">
        <f>IFERROR(VLOOKUP($A144,'CONCENTRADO DE CLAVES'!$G$10:$AU$732,AA$8,FALSE),"")</f>
        <v>0</v>
      </c>
      <c r="AB144" s="13">
        <f>IFERROR(VLOOKUP($A144,'CONCENTRADO DE CLAVES'!$G$10:$AU$732,AB$8,FALSE),"")</f>
        <v>0</v>
      </c>
      <c r="AC144" s="13">
        <f>IFERROR(VLOOKUP($A144,'CONCENTRADO DE CLAVES'!$G$10:$AU$732,AC$8,FALSE),"")</f>
        <v>0</v>
      </c>
      <c r="AD144" s="37">
        <f>IFERROR(VLOOKUP($A144,'CONCENTRADO DE CLAVES'!$G$10:$AU$732,AD$8,FALSE),"")</f>
        <v>0</v>
      </c>
      <c r="AE144" s="13">
        <f>IFERROR(VLOOKUP($A144,'CONCENTRADO DE CLAVES'!$G$10:$AU$732,AE$8,FALSE),"")</f>
        <v>0</v>
      </c>
      <c r="AF144" s="13">
        <f>IFERROR(VLOOKUP($A144,'CONCENTRADO DE CLAVES'!$G$10:$AU$732,AF$8,FALSE),"")</f>
        <v>0</v>
      </c>
      <c r="AG144" s="13">
        <f>IFERROR(VLOOKUP($A144,'CONCENTRADO DE CLAVES'!$G$10:$AU$732,AG$8,FALSE),"")</f>
        <v>0</v>
      </c>
      <c r="AH144" s="37">
        <f>IFERROR(VLOOKUP($A144,'CONCENTRADO DE CLAVES'!$G$10:$AU$732,AH$8,FALSE),"")</f>
        <v>0</v>
      </c>
      <c r="AI144" s="13">
        <f>IFERROR(VLOOKUP($A144,'CONCENTRADO DE CLAVES'!$G$10:$AU$732,AI$8,FALSE),"")</f>
        <v>0</v>
      </c>
      <c r="AJ144" s="13">
        <f>IFERROR(VLOOKUP($A144,'CONCENTRADO DE CLAVES'!$G$10:$AU$732,AJ$8,FALSE),"")</f>
        <v>0</v>
      </c>
      <c r="AK144" s="13">
        <f>IFERROR(VLOOKUP($A144,'CONCENTRADO DE CLAVES'!$G$10:$AU$732,AK$8,FALSE),"")</f>
        <v>0</v>
      </c>
      <c r="AL144" s="37">
        <f>IFERROR(VLOOKUP($A144,'CONCENTRADO DE CLAVES'!$G$10:$AU$732,AL$8,FALSE),"")</f>
        <v>0</v>
      </c>
      <c r="AM144" s="69">
        <f>IFERROR(VLOOKUP($A144,'CONCENTRADO DE CLAVES'!$G$10:$AU$732,AM$8,FALSE),"")</f>
        <v>0</v>
      </c>
    </row>
    <row r="145" spans="1:39" x14ac:dyDescent="0.25">
      <c r="A145" s="15">
        <v>136</v>
      </c>
      <c r="B145" s="16" t="str">
        <f>IFERROR(VLOOKUP($A145,'CONCENTRADO DE CLAVES'!$G$10:$AU$732,B$8,FALSE),"")</f>
        <v>21121</v>
      </c>
      <c r="C145" s="16">
        <f>IFERROR(VLOOKUP($A145,'CONCENTRADO DE CLAVES'!$G$10:$AU$732,C$8,FALSE),"")</f>
        <v>4</v>
      </c>
      <c r="D145" s="16">
        <f>IFERROR(VLOOKUP($A145,'CONCENTRADO DE CLAVES'!$G$10:$AU$732,D$8,FALSE),"")</f>
        <v>11</v>
      </c>
      <c r="E145" s="16">
        <f>IFERROR(VLOOKUP($A145,'CONCENTRADO DE CLAVES'!$G$10:$AU$732,E$8,FALSE),"")</f>
        <v>152</v>
      </c>
      <c r="F145" s="16">
        <f>IFERROR(VLOOKUP($A145,'CONCENTRADO DE CLAVES'!$G$10:$AU$732,F$8,FALSE),"")</f>
        <v>2</v>
      </c>
      <c r="G145" s="16">
        <f>IFERROR(VLOOKUP($A145,'CONCENTRADO DE CLAVES'!$G$10:$AU$732,G$8,FALSE),"")</f>
        <v>5</v>
      </c>
      <c r="H145" s="16">
        <f>IFERROR(VLOOKUP($A145,'CONCENTRADO DE CLAVES'!$G$10:$AU$732,H$8,FALSE),"")</f>
        <v>2</v>
      </c>
      <c r="I145" s="16">
        <f>IFERROR(VLOOKUP($A145,'CONCENTRADO DE CLAVES'!$G$10:$AU$732,I$8,FALSE),"")</f>
        <v>3</v>
      </c>
      <c r="J145" s="16">
        <f>IFERROR(VLOOKUP($A145,'CONCENTRADO DE CLAVES'!$G$10:$AU$732,J$8,FALSE),"")</f>
        <v>3</v>
      </c>
      <c r="K145" s="16" t="str">
        <f>IFERROR(VLOOKUP($A145,'CONCENTRADO DE CLAVES'!$G$10:$AU$732,K$8,FALSE),"")</f>
        <v>E</v>
      </c>
      <c r="L145" s="16">
        <f>IFERROR(VLOOKUP($A145,'CONCENTRADO DE CLAVES'!$G$10:$AU$732,L$8,FALSE),"")</f>
        <v>150</v>
      </c>
      <c r="M145" s="16">
        <f>IFERROR(VLOOKUP($A145,'CONCENTRADO DE CLAVES'!$G$10:$AU$732,M$8,FALSE),"")</f>
        <v>1</v>
      </c>
      <c r="N145" s="16">
        <f>IFERROR(VLOOKUP($A145,'CONCENTRADO DE CLAVES'!$G$10:$AU$732,N$8,FALSE),"")</f>
        <v>4153</v>
      </c>
      <c r="O145" s="16">
        <f>IFERROR(VLOOKUP($A145,'CONCENTRADO DE CLAVES'!$G$10:$AU$732,O$8,FALSE),"")</f>
        <v>0</v>
      </c>
      <c r="P145" s="16">
        <f>IFERROR(VLOOKUP($A145,'CONCENTRADO DE CLAVES'!$G$10:$AU$732,P$8,FALSE),"")</f>
        <v>1</v>
      </c>
      <c r="Q145" s="16">
        <f>IFERROR(VLOOKUP($A145,'CONCENTRADO DE CLAVES'!$G$10:$AU$732,Q$8,FALSE),"")</f>
        <v>4915</v>
      </c>
      <c r="R145" s="16">
        <f>IFERROR(VLOOKUP($A145,'CONCENTRADO DE CLAVES'!$G$10:$AU$732,R$8,FALSE),"")</f>
        <v>1</v>
      </c>
      <c r="S145" s="16">
        <f>IFERROR(VLOOKUP($A145,'CONCENTRADO DE CLAVES'!$G$10:$AU$732,S$8,FALSE),"")</f>
        <v>2</v>
      </c>
      <c r="T145" s="16">
        <f>IFERROR(VLOOKUP($A145,'CONCENTRADO DE CLAVES'!$G$10:$AU$732,T$8,FALSE),"")</f>
        <v>53</v>
      </c>
      <c r="U145" s="98" t="str">
        <f>IFERROR(VLOOKUP($A145,'CONCENTRADO DE CLAVES'!$G$10:$AU$732,U$8,FALSE),"")</f>
        <v>21121040110015225233E15001415300104915102053</v>
      </c>
      <c r="V145" s="31" t="str">
        <f>IFERROR(VLOOKUP($A145,'CONCENTRADO DE CLAVES'!$G$10:$AU$732,V$8,FALSE),"")</f>
        <v>COBAEJ</v>
      </c>
      <c r="W145" s="13">
        <f>IFERROR(VLOOKUP($A145,'CONCENTRADO DE CLAVES'!$G$10:$AU$732,W$8,FALSE),"")</f>
        <v>0</v>
      </c>
      <c r="X145" s="13">
        <f>IFERROR(VLOOKUP($A145,'CONCENTRADO DE CLAVES'!$G$10:$AU$732,X$8,FALSE),"")</f>
        <v>0</v>
      </c>
      <c r="Y145" s="13">
        <f>IFERROR(VLOOKUP($A145,'CONCENTRADO DE CLAVES'!$G$10:$AU$732,Y$8,FALSE),"")</f>
        <v>0</v>
      </c>
      <c r="Z145" s="37">
        <f>IFERROR(VLOOKUP($A145,'CONCENTRADO DE CLAVES'!$G$10:$AU$732,Z$8,FALSE),"")</f>
        <v>0</v>
      </c>
      <c r="AA145" s="13">
        <f>IFERROR(VLOOKUP($A145,'CONCENTRADO DE CLAVES'!$G$10:$AU$732,AA$8,FALSE),"")</f>
        <v>0</v>
      </c>
      <c r="AB145" s="13">
        <f>IFERROR(VLOOKUP($A145,'CONCENTRADO DE CLAVES'!$G$10:$AU$732,AB$8,FALSE),"")</f>
        <v>0</v>
      </c>
      <c r="AC145" s="13">
        <f>IFERROR(VLOOKUP($A145,'CONCENTRADO DE CLAVES'!$G$10:$AU$732,AC$8,FALSE),"")</f>
        <v>0</v>
      </c>
      <c r="AD145" s="37">
        <f>IFERROR(VLOOKUP($A145,'CONCENTRADO DE CLAVES'!$G$10:$AU$732,AD$8,FALSE),"")</f>
        <v>0</v>
      </c>
      <c r="AE145" s="13">
        <f>IFERROR(VLOOKUP($A145,'CONCENTRADO DE CLAVES'!$G$10:$AU$732,AE$8,FALSE),"")</f>
        <v>0</v>
      </c>
      <c r="AF145" s="13">
        <f>IFERROR(VLOOKUP($A145,'CONCENTRADO DE CLAVES'!$G$10:$AU$732,AF$8,FALSE),"")</f>
        <v>0</v>
      </c>
      <c r="AG145" s="13">
        <f>IFERROR(VLOOKUP($A145,'CONCENTRADO DE CLAVES'!$G$10:$AU$732,AG$8,FALSE),"")</f>
        <v>0</v>
      </c>
      <c r="AH145" s="37">
        <f>IFERROR(VLOOKUP($A145,'CONCENTRADO DE CLAVES'!$G$10:$AU$732,AH$8,FALSE),"")</f>
        <v>0</v>
      </c>
      <c r="AI145" s="13">
        <f>IFERROR(VLOOKUP($A145,'CONCENTRADO DE CLAVES'!$G$10:$AU$732,AI$8,FALSE),"")</f>
        <v>0</v>
      </c>
      <c r="AJ145" s="13">
        <f>IFERROR(VLOOKUP($A145,'CONCENTRADO DE CLAVES'!$G$10:$AU$732,AJ$8,FALSE),"")</f>
        <v>0</v>
      </c>
      <c r="AK145" s="13">
        <f>IFERROR(VLOOKUP($A145,'CONCENTRADO DE CLAVES'!$G$10:$AU$732,AK$8,FALSE),"")</f>
        <v>0</v>
      </c>
      <c r="AL145" s="37">
        <f>IFERROR(VLOOKUP($A145,'CONCENTRADO DE CLAVES'!$G$10:$AU$732,AL$8,FALSE),"")</f>
        <v>0</v>
      </c>
      <c r="AM145" s="69">
        <f>IFERROR(VLOOKUP($A145,'CONCENTRADO DE CLAVES'!$G$10:$AU$732,AM$8,FALSE),"")</f>
        <v>0</v>
      </c>
    </row>
    <row r="146" spans="1:39" x14ac:dyDescent="0.25">
      <c r="A146" s="15">
        <v>137</v>
      </c>
      <c r="B146" s="16" t="str">
        <f>IFERROR(VLOOKUP($A146,'CONCENTRADO DE CLAVES'!$G$10:$AU$732,B$8,FALSE),"")</f>
        <v>21121</v>
      </c>
      <c r="C146" s="16">
        <f>IFERROR(VLOOKUP($A146,'CONCENTRADO DE CLAVES'!$G$10:$AU$732,C$8,FALSE),"")</f>
        <v>4</v>
      </c>
      <c r="D146" s="16">
        <f>IFERROR(VLOOKUP($A146,'CONCENTRADO DE CLAVES'!$G$10:$AU$732,D$8,FALSE),"")</f>
        <v>11</v>
      </c>
      <c r="E146" s="16">
        <f>IFERROR(VLOOKUP($A146,'CONCENTRADO DE CLAVES'!$G$10:$AU$732,E$8,FALSE),"")</f>
        <v>152</v>
      </c>
      <c r="F146" s="16">
        <f>IFERROR(VLOOKUP($A146,'CONCENTRADO DE CLAVES'!$G$10:$AU$732,F$8,FALSE),"")</f>
        <v>2</v>
      </c>
      <c r="G146" s="16">
        <f>IFERROR(VLOOKUP($A146,'CONCENTRADO DE CLAVES'!$G$10:$AU$732,G$8,FALSE),"")</f>
        <v>5</v>
      </c>
      <c r="H146" s="16">
        <f>IFERROR(VLOOKUP($A146,'CONCENTRADO DE CLAVES'!$G$10:$AU$732,H$8,FALSE),"")</f>
        <v>2</v>
      </c>
      <c r="I146" s="16">
        <f>IFERROR(VLOOKUP($A146,'CONCENTRADO DE CLAVES'!$G$10:$AU$732,I$8,FALSE),"")</f>
        <v>3</v>
      </c>
      <c r="J146" s="16">
        <f>IFERROR(VLOOKUP($A146,'CONCENTRADO DE CLAVES'!$G$10:$AU$732,J$8,FALSE),"")</f>
        <v>3</v>
      </c>
      <c r="K146" s="16" t="str">
        <f>IFERROR(VLOOKUP($A146,'CONCENTRADO DE CLAVES'!$G$10:$AU$732,K$8,FALSE),"")</f>
        <v>E</v>
      </c>
      <c r="L146" s="16">
        <f>IFERROR(VLOOKUP($A146,'CONCENTRADO DE CLAVES'!$G$10:$AU$732,L$8,FALSE),"")</f>
        <v>150</v>
      </c>
      <c r="M146" s="16">
        <f>IFERROR(VLOOKUP($A146,'CONCENTRADO DE CLAVES'!$G$10:$AU$732,M$8,FALSE),"")</f>
        <v>1</v>
      </c>
      <c r="N146" s="16">
        <f>IFERROR(VLOOKUP($A146,'CONCENTRADO DE CLAVES'!$G$10:$AU$732,N$8,FALSE),"")</f>
        <v>4153</v>
      </c>
      <c r="O146" s="16">
        <f>IFERROR(VLOOKUP($A146,'CONCENTRADO DE CLAVES'!$G$10:$AU$732,O$8,FALSE),"")</f>
        <v>0</v>
      </c>
      <c r="P146" s="16">
        <f>IFERROR(VLOOKUP($A146,'CONCENTRADO DE CLAVES'!$G$10:$AU$732,P$8,FALSE),"")</f>
        <v>1</v>
      </c>
      <c r="Q146" s="16">
        <f>IFERROR(VLOOKUP($A146,'CONCENTRADO DE CLAVES'!$G$10:$AU$732,Q$8,FALSE),"")</f>
        <v>4915</v>
      </c>
      <c r="R146" s="16">
        <f>IFERROR(VLOOKUP($A146,'CONCENTRADO DE CLAVES'!$G$10:$AU$732,R$8,FALSE),"")</f>
        <v>1</v>
      </c>
      <c r="S146" s="16">
        <f>IFERROR(VLOOKUP($A146,'CONCENTRADO DE CLAVES'!$G$10:$AU$732,S$8,FALSE),"")</f>
        <v>2</v>
      </c>
      <c r="T146" s="16">
        <f>IFERROR(VLOOKUP($A146,'CONCENTRADO DE CLAVES'!$G$10:$AU$732,T$8,FALSE),"")</f>
        <v>116</v>
      </c>
      <c r="U146" s="98" t="str">
        <f>IFERROR(VLOOKUP($A146,'CONCENTRADO DE CLAVES'!$G$10:$AU$732,U$8,FALSE),"")</f>
        <v>21121040110015225233E15001415300104915102116</v>
      </c>
      <c r="V146" s="31" t="str">
        <f>IFERROR(VLOOKUP($A146,'CONCENTRADO DE CLAVES'!$G$10:$AU$732,V$8,FALSE),"")</f>
        <v>COBAEJ</v>
      </c>
      <c r="W146" s="13">
        <f>IFERROR(VLOOKUP($A146,'CONCENTRADO DE CLAVES'!$G$10:$AU$732,W$8,FALSE),"")</f>
        <v>0</v>
      </c>
      <c r="X146" s="13">
        <f>IFERROR(VLOOKUP($A146,'CONCENTRADO DE CLAVES'!$G$10:$AU$732,X$8,FALSE),"")</f>
        <v>0</v>
      </c>
      <c r="Y146" s="13">
        <f>IFERROR(VLOOKUP($A146,'CONCENTRADO DE CLAVES'!$G$10:$AU$732,Y$8,FALSE),"")</f>
        <v>0</v>
      </c>
      <c r="Z146" s="37">
        <f>IFERROR(VLOOKUP($A146,'CONCENTRADO DE CLAVES'!$G$10:$AU$732,Z$8,FALSE),"")</f>
        <v>0</v>
      </c>
      <c r="AA146" s="13">
        <f>IFERROR(VLOOKUP($A146,'CONCENTRADO DE CLAVES'!$G$10:$AU$732,AA$8,FALSE),"")</f>
        <v>0</v>
      </c>
      <c r="AB146" s="13">
        <f>IFERROR(VLOOKUP($A146,'CONCENTRADO DE CLAVES'!$G$10:$AU$732,AB$8,FALSE),"")</f>
        <v>0</v>
      </c>
      <c r="AC146" s="13">
        <f>IFERROR(VLOOKUP($A146,'CONCENTRADO DE CLAVES'!$G$10:$AU$732,AC$8,FALSE),"")</f>
        <v>0</v>
      </c>
      <c r="AD146" s="37">
        <f>IFERROR(VLOOKUP($A146,'CONCENTRADO DE CLAVES'!$G$10:$AU$732,AD$8,FALSE),"")</f>
        <v>0</v>
      </c>
      <c r="AE146" s="13">
        <f>IFERROR(VLOOKUP($A146,'CONCENTRADO DE CLAVES'!$G$10:$AU$732,AE$8,FALSE),"")</f>
        <v>0</v>
      </c>
      <c r="AF146" s="13">
        <f>IFERROR(VLOOKUP($A146,'CONCENTRADO DE CLAVES'!$G$10:$AU$732,AF$8,FALSE),"")</f>
        <v>0</v>
      </c>
      <c r="AG146" s="13">
        <f>IFERROR(VLOOKUP($A146,'CONCENTRADO DE CLAVES'!$G$10:$AU$732,AG$8,FALSE),"")</f>
        <v>0</v>
      </c>
      <c r="AH146" s="37">
        <f>IFERROR(VLOOKUP($A146,'CONCENTRADO DE CLAVES'!$G$10:$AU$732,AH$8,FALSE),"")</f>
        <v>0</v>
      </c>
      <c r="AI146" s="13">
        <f>IFERROR(VLOOKUP($A146,'CONCENTRADO DE CLAVES'!$G$10:$AU$732,AI$8,FALSE),"")</f>
        <v>0</v>
      </c>
      <c r="AJ146" s="13">
        <f>IFERROR(VLOOKUP($A146,'CONCENTRADO DE CLAVES'!$G$10:$AU$732,AJ$8,FALSE),"")</f>
        <v>0</v>
      </c>
      <c r="AK146" s="13">
        <f>IFERROR(VLOOKUP($A146,'CONCENTRADO DE CLAVES'!$G$10:$AU$732,AK$8,FALSE),"")</f>
        <v>0</v>
      </c>
      <c r="AL146" s="37">
        <f>IFERROR(VLOOKUP($A146,'CONCENTRADO DE CLAVES'!$G$10:$AU$732,AL$8,FALSE),"")</f>
        <v>0</v>
      </c>
      <c r="AM146" s="69">
        <f>IFERROR(VLOOKUP($A146,'CONCENTRADO DE CLAVES'!$G$10:$AU$732,AM$8,FALSE),"")</f>
        <v>0</v>
      </c>
    </row>
    <row r="147" spans="1:39" x14ac:dyDescent="0.25">
      <c r="A147" s="15">
        <v>138</v>
      </c>
      <c r="B147" s="16" t="str">
        <f>IFERROR(VLOOKUP($A147,'CONCENTRADO DE CLAVES'!$G$10:$AU$732,B$8,FALSE),"")</f>
        <v>21121</v>
      </c>
      <c r="C147" s="16">
        <f>IFERROR(VLOOKUP($A147,'CONCENTRADO DE CLAVES'!$G$10:$AU$732,C$8,FALSE),"")</f>
        <v>4</v>
      </c>
      <c r="D147" s="16">
        <f>IFERROR(VLOOKUP($A147,'CONCENTRADO DE CLAVES'!$G$10:$AU$732,D$8,FALSE),"")</f>
        <v>11</v>
      </c>
      <c r="E147" s="16">
        <f>IFERROR(VLOOKUP($A147,'CONCENTRADO DE CLAVES'!$G$10:$AU$732,E$8,FALSE),"")</f>
        <v>152</v>
      </c>
      <c r="F147" s="16">
        <f>IFERROR(VLOOKUP($A147,'CONCENTRADO DE CLAVES'!$G$10:$AU$732,F$8,FALSE),"")</f>
        <v>2</v>
      </c>
      <c r="G147" s="16">
        <f>IFERROR(VLOOKUP($A147,'CONCENTRADO DE CLAVES'!$G$10:$AU$732,G$8,FALSE),"")</f>
        <v>5</v>
      </c>
      <c r="H147" s="16">
        <f>IFERROR(VLOOKUP($A147,'CONCENTRADO DE CLAVES'!$G$10:$AU$732,H$8,FALSE),"")</f>
        <v>2</v>
      </c>
      <c r="I147" s="16">
        <f>IFERROR(VLOOKUP($A147,'CONCENTRADO DE CLAVES'!$G$10:$AU$732,I$8,FALSE),"")</f>
        <v>3</v>
      </c>
      <c r="J147" s="16">
        <f>IFERROR(VLOOKUP($A147,'CONCENTRADO DE CLAVES'!$G$10:$AU$732,J$8,FALSE),"")</f>
        <v>3</v>
      </c>
      <c r="K147" s="16" t="str">
        <f>IFERROR(VLOOKUP($A147,'CONCENTRADO DE CLAVES'!$G$10:$AU$732,K$8,FALSE),"")</f>
        <v>E</v>
      </c>
      <c r="L147" s="16">
        <f>IFERROR(VLOOKUP($A147,'CONCENTRADO DE CLAVES'!$G$10:$AU$732,L$8,FALSE),"")</f>
        <v>150</v>
      </c>
      <c r="M147" s="16">
        <f>IFERROR(VLOOKUP($A147,'CONCENTRADO DE CLAVES'!$G$10:$AU$732,M$8,FALSE),"")</f>
        <v>1</v>
      </c>
      <c r="N147" s="16">
        <f>IFERROR(VLOOKUP($A147,'CONCENTRADO DE CLAVES'!$G$10:$AU$732,N$8,FALSE),"")</f>
        <v>4153</v>
      </c>
      <c r="O147" s="16">
        <f>IFERROR(VLOOKUP($A147,'CONCENTRADO DE CLAVES'!$G$10:$AU$732,O$8,FALSE),"")</f>
        <v>0</v>
      </c>
      <c r="P147" s="16">
        <f>IFERROR(VLOOKUP($A147,'CONCENTRADO DE CLAVES'!$G$10:$AU$732,P$8,FALSE),"")</f>
        <v>1</v>
      </c>
      <c r="Q147" s="16">
        <f>IFERROR(VLOOKUP($A147,'CONCENTRADO DE CLAVES'!$G$10:$AU$732,Q$8,FALSE),"")</f>
        <v>4915</v>
      </c>
      <c r="R147" s="16">
        <f>IFERROR(VLOOKUP($A147,'CONCENTRADO DE CLAVES'!$G$10:$AU$732,R$8,FALSE),"")</f>
        <v>1</v>
      </c>
      <c r="S147" s="16">
        <f>IFERROR(VLOOKUP($A147,'CONCENTRADO DE CLAVES'!$G$10:$AU$732,S$8,FALSE),"")</f>
        <v>2</v>
      </c>
      <c r="T147" s="16">
        <f>IFERROR(VLOOKUP($A147,'CONCENTRADO DE CLAVES'!$G$10:$AU$732,T$8,FALSE),"")</f>
        <v>109</v>
      </c>
      <c r="U147" s="98" t="str">
        <f>IFERROR(VLOOKUP($A147,'CONCENTRADO DE CLAVES'!$G$10:$AU$732,U$8,FALSE),"")</f>
        <v>21121040110015225233E15001415300104915102109</v>
      </c>
      <c r="V147" s="31" t="str">
        <f>IFERROR(VLOOKUP($A147,'CONCENTRADO DE CLAVES'!$G$10:$AU$732,V$8,FALSE),"")</f>
        <v>COBAEJ</v>
      </c>
      <c r="W147" s="13">
        <f>IFERROR(VLOOKUP($A147,'CONCENTRADO DE CLAVES'!$G$10:$AU$732,W$8,FALSE),"")</f>
        <v>0</v>
      </c>
      <c r="X147" s="13">
        <f>IFERROR(VLOOKUP($A147,'CONCENTRADO DE CLAVES'!$G$10:$AU$732,X$8,FALSE),"")</f>
        <v>0</v>
      </c>
      <c r="Y147" s="13">
        <f>IFERROR(VLOOKUP($A147,'CONCENTRADO DE CLAVES'!$G$10:$AU$732,Y$8,FALSE),"")</f>
        <v>0</v>
      </c>
      <c r="Z147" s="37">
        <f>IFERROR(VLOOKUP($A147,'CONCENTRADO DE CLAVES'!$G$10:$AU$732,Z$8,FALSE),"")</f>
        <v>0</v>
      </c>
      <c r="AA147" s="13">
        <f>IFERROR(VLOOKUP($A147,'CONCENTRADO DE CLAVES'!$G$10:$AU$732,AA$8,FALSE),"")</f>
        <v>0</v>
      </c>
      <c r="AB147" s="13">
        <f>IFERROR(VLOOKUP($A147,'CONCENTRADO DE CLAVES'!$G$10:$AU$732,AB$8,FALSE),"")</f>
        <v>0</v>
      </c>
      <c r="AC147" s="13">
        <f>IFERROR(VLOOKUP($A147,'CONCENTRADO DE CLAVES'!$G$10:$AU$732,AC$8,FALSE),"")</f>
        <v>0</v>
      </c>
      <c r="AD147" s="37">
        <f>IFERROR(VLOOKUP($A147,'CONCENTRADO DE CLAVES'!$G$10:$AU$732,AD$8,FALSE),"")</f>
        <v>0</v>
      </c>
      <c r="AE147" s="13">
        <f>IFERROR(VLOOKUP($A147,'CONCENTRADO DE CLAVES'!$G$10:$AU$732,AE$8,FALSE),"")</f>
        <v>0</v>
      </c>
      <c r="AF147" s="13">
        <f>IFERROR(VLOOKUP($A147,'CONCENTRADO DE CLAVES'!$G$10:$AU$732,AF$8,FALSE),"")</f>
        <v>0</v>
      </c>
      <c r="AG147" s="13">
        <f>IFERROR(VLOOKUP($A147,'CONCENTRADO DE CLAVES'!$G$10:$AU$732,AG$8,FALSE),"")</f>
        <v>0</v>
      </c>
      <c r="AH147" s="37">
        <f>IFERROR(VLOOKUP($A147,'CONCENTRADO DE CLAVES'!$G$10:$AU$732,AH$8,FALSE),"")</f>
        <v>0</v>
      </c>
      <c r="AI147" s="13">
        <f>IFERROR(VLOOKUP($A147,'CONCENTRADO DE CLAVES'!$G$10:$AU$732,AI$8,FALSE),"")</f>
        <v>0</v>
      </c>
      <c r="AJ147" s="13">
        <f>IFERROR(VLOOKUP($A147,'CONCENTRADO DE CLAVES'!$G$10:$AU$732,AJ$8,FALSE),"")</f>
        <v>0</v>
      </c>
      <c r="AK147" s="13">
        <f>IFERROR(VLOOKUP($A147,'CONCENTRADO DE CLAVES'!$G$10:$AU$732,AK$8,FALSE),"")</f>
        <v>0</v>
      </c>
      <c r="AL147" s="37">
        <f>IFERROR(VLOOKUP($A147,'CONCENTRADO DE CLAVES'!$G$10:$AU$732,AL$8,FALSE),"")</f>
        <v>0</v>
      </c>
      <c r="AM147" s="69">
        <f>IFERROR(VLOOKUP($A147,'CONCENTRADO DE CLAVES'!$G$10:$AU$732,AM$8,FALSE),"")</f>
        <v>0</v>
      </c>
    </row>
    <row r="148" spans="1:39" x14ac:dyDescent="0.25">
      <c r="A148" s="15">
        <v>139</v>
      </c>
      <c r="B148" s="16" t="str">
        <f>IFERROR(VLOOKUP($A148,'CONCENTRADO DE CLAVES'!$G$10:$AU$732,B$8,FALSE),"")</f>
        <v>21121</v>
      </c>
      <c r="C148" s="16">
        <f>IFERROR(VLOOKUP($A148,'CONCENTRADO DE CLAVES'!$G$10:$AU$732,C$8,FALSE),"")</f>
        <v>4</v>
      </c>
      <c r="D148" s="16">
        <f>IFERROR(VLOOKUP($A148,'CONCENTRADO DE CLAVES'!$G$10:$AU$732,D$8,FALSE),"")</f>
        <v>11</v>
      </c>
      <c r="E148" s="16">
        <f>IFERROR(VLOOKUP($A148,'CONCENTRADO DE CLAVES'!$G$10:$AU$732,E$8,FALSE),"")</f>
        <v>152</v>
      </c>
      <c r="F148" s="16">
        <f>IFERROR(VLOOKUP($A148,'CONCENTRADO DE CLAVES'!$G$10:$AU$732,F$8,FALSE),"")</f>
        <v>2</v>
      </c>
      <c r="G148" s="16">
        <f>IFERROR(VLOOKUP($A148,'CONCENTRADO DE CLAVES'!$G$10:$AU$732,G$8,FALSE),"")</f>
        <v>5</v>
      </c>
      <c r="H148" s="16">
        <f>IFERROR(VLOOKUP($A148,'CONCENTRADO DE CLAVES'!$G$10:$AU$732,H$8,FALSE),"")</f>
        <v>2</v>
      </c>
      <c r="I148" s="16">
        <f>IFERROR(VLOOKUP($A148,'CONCENTRADO DE CLAVES'!$G$10:$AU$732,I$8,FALSE),"")</f>
        <v>3</v>
      </c>
      <c r="J148" s="16">
        <f>IFERROR(VLOOKUP($A148,'CONCENTRADO DE CLAVES'!$G$10:$AU$732,J$8,FALSE),"")</f>
        <v>3</v>
      </c>
      <c r="K148" s="16" t="str">
        <f>IFERROR(VLOOKUP($A148,'CONCENTRADO DE CLAVES'!$G$10:$AU$732,K$8,FALSE),"")</f>
        <v>E</v>
      </c>
      <c r="L148" s="16">
        <f>IFERROR(VLOOKUP($A148,'CONCENTRADO DE CLAVES'!$G$10:$AU$732,L$8,FALSE),"")</f>
        <v>150</v>
      </c>
      <c r="M148" s="16">
        <f>IFERROR(VLOOKUP($A148,'CONCENTRADO DE CLAVES'!$G$10:$AU$732,M$8,FALSE),"")</f>
        <v>1</v>
      </c>
      <c r="N148" s="16">
        <f>IFERROR(VLOOKUP($A148,'CONCENTRADO DE CLAVES'!$G$10:$AU$732,N$8,FALSE),"")</f>
        <v>4153</v>
      </c>
      <c r="O148" s="16">
        <f>IFERROR(VLOOKUP($A148,'CONCENTRADO DE CLAVES'!$G$10:$AU$732,O$8,FALSE),"")</f>
        <v>0</v>
      </c>
      <c r="P148" s="16">
        <f>IFERROR(VLOOKUP($A148,'CONCENTRADO DE CLAVES'!$G$10:$AU$732,P$8,FALSE),"")</f>
        <v>1</v>
      </c>
      <c r="Q148" s="16">
        <f>IFERROR(VLOOKUP($A148,'CONCENTRADO DE CLAVES'!$G$10:$AU$732,Q$8,FALSE),"")</f>
        <v>4915</v>
      </c>
      <c r="R148" s="16">
        <f>IFERROR(VLOOKUP($A148,'CONCENTRADO DE CLAVES'!$G$10:$AU$732,R$8,FALSE),"")</f>
        <v>1</v>
      </c>
      <c r="S148" s="16">
        <f>IFERROR(VLOOKUP($A148,'CONCENTRADO DE CLAVES'!$G$10:$AU$732,S$8,FALSE),"")</f>
        <v>2</v>
      </c>
      <c r="T148" s="16">
        <f>IFERROR(VLOOKUP($A148,'CONCENTRADO DE CLAVES'!$G$10:$AU$732,T$8,FALSE),"")</f>
        <v>91</v>
      </c>
      <c r="U148" s="98" t="str">
        <f>IFERROR(VLOOKUP($A148,'CONCENTRADO DE CLAVES'!$G$10:$AU$732,U$8,FALSE),"")</f>
        <v>21121040110015225233E15001415300104915102091</v>
      </c>
      <c r="V148" s="31" t="str">
        <f>IFERROR(VLOOKUP($A148,'CONCENTRADO DE CLAVES'!$G$10:$AU$732,V$8,FALSE),"")</f>
        <v>COBAEJ</v>
      </c>
      <c r="W148" s="13">
        <f>IFERROR(VLOOKUP($A148,'CONCENTRADO DE CLAVES'!$G$10:$AU$732,W$8,FALSE),"")</f>
        <v>0</v>
      </c>
      <c r="X148" s="13">
        <f>IFERROR(VLOOKUP($A148,'CONCENTRADO DE CLAVES'!$G$10:$AU$732,X$8,FALSE),"")</f>
        <v>0</v>
      </c>
      <c r="Y148" s="13">
        <f>IFERROR(VLOOKUP($A148,'CONCENTRADO DE CLAVES'!$G$10:$AU$732,Y$8,FALSE),"")</f>
        <v>0</v>
      </c>
      <c r="Z148" s="37">
        <f>IFERROR(VLOOKUP($A148,'CONCENTRADO DE CLAVES'!$G$10:$AU$732,Z$8,FALSE),"")</f>
        <v>0</v>
      </c>
      <c r="AA148" s="13">
        <f>IFERROR(VLOOKUP($A148,'CONCENTRADO DE CLAVES'!$G$10:$AU$732,AA$8,FALSE),"")</f>
        <v>0</v>
      </c>
      <c r="AB148" s="13">
        <f>IFERROR(VLOOKUP($A148,'CONCENTRADO DE CLAVES'!$G$10:$AU$732,AB$8,FALSE),"")</f>
        <v>0</v>
      </c>
      <c r="AC148" s="13">
        <f>IFERROR(VLOOKUP($A148,'CONCENTRADO DE CLAVES'!$G$10:$AU$732,AC$8,FALSE),"")</f>
        <v>0</v>
      </c>
      <c r="AD148" s="37">
        <f>IFERROR(VLOOKUP($A148,'CONCENTRADO DE CLAVES'!$G$10:$AU$732,AD$8,FALSE),"")</f>
        <v>0</v>
      </c>
      <c r="AE148" s="13">
        <f>IFERROR(VLOOKUP($A148,'CONCENTRADO DE CLAVES'!$G$10:$AU$732,AE$8,FALSE),"")</f>
        <v>0</v>
      </c>
      <c r="AF148" s="13">
        <f>IFERROR(VLOOKUP($A148,'CONCENTRADO DE CLAVES'!$G$10:$AU$732,AF$8,FALSE),"")</f>
        <v>0</v>
      </c>
      <c r="AG148" s="13">
        <f>IFERROR(VLOOKUP($A148,'CONCENTRADO DE CLAVES'!$G$10:$AU$732,AG$8,FALSE),"")</f>
        <v>0</v>
      </c>
      <c r="AH148" s="37">
        <f>IFERROR(VLOOKUP($A148,'CONCENTRADO DE CLAVES'!$G$10:$AU$732,AH$8,FALSE),"")</f>
        <v>0</v>
      </c>
      <c r="AI148" s="13">
        <f>IFERROR(VLOOKUP($A148,'CONCENTRADO DE CLAVES'!$G$10:$AU$732,AI$8,FALSE),"")</f>
        <v>0</v>
      </c>
      <c r="AJ148" s="13">
        <f>IFERROR(VLOOKUP($A148,'CONCENTRADO DE CLAVES'!$G$10:$AU$732,AJ$8,FALSE),"")</f>
        <v>0</v>
      </c>
      <c r="AK148" s="13">
        <f>IFERROR(VLOOKUP($A148,'CONCENTRADO DE CLAVES'!$G$10:$AU$732,AK$8,FALSE),"")</f>
        <v>0</v>
      </c>
      <c r="AL148" s="37">
        <f>IFERROR(VLOOKUP($A148,'CONCENTRADO DE CLAVES'!$G$10:$AU$732,AL$8,FALSE),"")</f>
        <v>0</v>
      </c>
      <c r="AM148" s="69">
        <f>IFERROR(VLOOKUP($A148,'CONCENTRADO DE CLAVES'!$G$10:$AU$732,AM$8,FALSE),"")</f>
        <v>0</v>
      </c>
    </row>
    <row r="149" spans="1:39" x14ac:dyDescent="0.25">
      <c r="A149" s="15">
        <v>140</v>
      </c>
      <c r="B149" s="16" t="str">
        <f>IFERROR(VLOOKUP($A149,'CONCENTRADO DE CLAVES'!$G$10:$AU$732,B$8,FALSE),"")</f>
        <v>21121</v>
      </c>
      <c r="C149" s="16">
        <f>IFERROR(VLOOKUP($A149,'CONCENTRADO DE CLAVES'!$G$10:$AU$732,C$8,FALSE),"")</f>
        <v>4</v>
      </c>
      <c r="D149" s="16">
        <f>IFERROR(VLOOKUP($A149,'CONCENTRADO DE CLAVES'!$G$10:$AU$732,D$8,FALSE),"")</f>
        <v>11</v>
      </c>
      <c r="E149" s="16">
        <f>IFERROR(VLOOKUP($A149,'CONCENTRADO DE CLAVES'!$G$10:$AU$732,E$8,FALSE),"")</f>
        <v>152</v>
      </c>
      <c r="F149" s="16">
        <f>IFERROR(VLOOKUP($A149,'CONCENTRADO DE CLAVES'!$G$10:$AU$732,F$8,FALSE),"")</f>
        <v>2</v>
      </c>
      <c r="G149" s="16">
        <f>IFERROR(VLOOKUP($A149,'CONCENTRADO DE CLAVES'!$G$10:$AU$732,G$8,FALSE),"")</f>
        <v>5</v>
      </c>
      <c r="H149" s="16">
        <f>IFERROR(VLOOKUP($A149,'CONCENTRADO DE CLAVES'!$G$10:$AU$732,H$8,FALSE),"")</f>
        <v>2</v>
      </c>
      <c r="I149" s="16">
        <f>IFERROR(VLOOKUP($A149,'CONCENTRADO DE CLAVES'!$G$10:$AU$732,I$8,FALSE),"")</f>
        <v>3</v>
      </c>
      <c r="J149" s="16">
        <f>IFERROR(VLOOKUP($A149,'CONCENTRADO DE CLAVES'!$G$10:$AU$732,J$8,FALSE),"")</f>
        <v>3</v>
      </c>
      <c r="K149" s="16" t="str">
        <f>IFERROR(VLOOKUP($A149,'CONCENTRADO DE CLAVES'!$G$10:$AU$732,K$8,FALSE),"")</f>
        <v>E</v>
      </c>
      <c r="L149" s="16">
        <f>IFERROR(VLOOKUP($A149,'CONCENTRADO DE CLAVES'!$G$10:$AU$732,L$8,FALSE),"")</f>
        <v>150</v>
      </c>
      <c r="M149" s="16">
        <f>IFERROR(VLOOKUP($A149,'CONCENTRADO DE CLAVES'!$G$10:$AU$732,M$8,FALSE),"")</f>
        <v>1</v>
      </c>
      <c r="N149" s="16">
        <f>IFERROR(VLOOKUP($A149,'CONCENTRADO DE CLAVES'!$G$10:$AU$732,N$8,FALSE),"")</f>
        <v>4153</v>
      </c>
      <c r="O149" s="16">
        <f>IFERROR(VLOOKUP($A149,'CONCENTRADO DE CLAVES'!$G$10:$AU$732,O$8,FALSE),"")</f>
        <v>0</v>
      </c>
      <c r="P149" s="16">
        <f>IFERROR(VLOOKUP($A149,'CONCENTRADO DE CLAVES'!$G$10:$AU$732,P$8,FALSE),"")</f>
        <v>1</v>
      </c>
      <c r="Q149" s="16">
        <f>IFERROR(VLOOKUP($A149,'CONCENTRADO DE CLAVES'!$G$10:$AU$732,Q$8,FALSE),"")</f>
        <v>4915</v>
      </c>
      <c r="R149" s="16">
        <f>IFERROR(VLOOKUP($A149,'CONCENTRADO DE CLAVES'!$G$10:$AU$732,R$8,FALSE),"")</f>
        <v>1</v>
      </c>
      <c r="S149" s="16">
        <f>IFERROR(VLOOKUP($A149,'CONCENTRADO DE CLAVES'!$G$10:$AU$732,S$8,FALSE),"")</f>
        <v>5</v>
      </c>
      <c r="T149" s="16">
        <f>IFERROR(VLOOKUP($A149,'CONCENTRADO DE CLAVES'!$G$10:$AU$732,T$8,FALSE),"")</f>
        <v>107</v>
      </c>
      <c r="U149" s="98" t="str">
        <f>IFERROR(VLOOKUP($A149,'CONCENTRADO DE CLAVES'!$G$10:$AU$732,U$8,FALSE),"")</f>
        <v>21121040110015225233E15001415300104915105107</v>
      </c>
      <c r="V149" s="31" t="str">
        <f>IFERROR(VLOOKUP($A149,'CONCENTRADO DE CLAVES'!$G$10:$AU$732,V$8,FALSE),"")</f>
        <v>COBAEJ</v>
      </c>
      <c r="W149" s="13">
        <f>IFERROR(VLOOKUP($A149,'CONCENTRADO DE CLAVES'!$G$10:$AU$732,W$8,FALSE),"")</f>
        <v>0</v>
      </c>
      <c r="X149" s="13">
        <f>IFERROR(VLOOKUP($A149,'CONCENTRADO DE CLAVES'!$G$10:$AU$732,X$8,FALSE),"")</f>
        <v>0</v>
      </c>
      <c r="Y149" s="13">
        <f>IFERROR(VLOOKUP($A149,'CONCENTRADO DE CLAVES'!$G$10:$AU$732,Y$8,FALSE),"")</f>
        <v>0</v>
      </c>
      <c r="Z149" s="37">
        <f>IFERROR(VLOOKUP($A149,'CONCENTRADO DE CLAVES'!$G$10:$AU$732,Z$8,FALSE),"")</f>
        <v>0</v>
      </c>
      <c r="AA149" s="13">
        <f>IFERROR(VLOOKUP($A149,'CONCENTRADO DE CLAVES'!$G$10:$AU$732,AA$8,FALSE),"")</f>
        <v>0</v>
      </c>
      <c r="AB149" s="13">
        <f>IFERROR(VLOOKUP($A149,'CONCENTRADO DE CLAVES'!$G$10:$AU$732,AB$8,FALSE),"")</f>
        <v>0</v>
      </c>
      <c r="AC149" s="13">
        <f>IFERROR(VLOOKUP($A149,'CONCENTRADO DE CLAVES'!$G$10:$AU$732,AC$8,FALSE),"")</f>
        <v>0</v>
      </c>
      <c r="AD149" s="37">
        <f>IFERROR(VLOOKUP($A149,'CONCENTRADO DE CLAVES'!$G$10:$AU$732,AD$8,FALSE),"")</f>
        <v>0</v>
      </c>
      <c r="AE149" s="13">
        <f>IFERROR(VLOOKUP($A149,'CONCENTRADO DE CLAVES'!$G$10:$AU$732,AE$8,FALSE),"")</f>
        <v>0</v>
      </c>
      <c r="AF149" s="13">
        <f>IFERROR(VLOOKUP($A149,'CONCENTRADO DE CLAVES'!$G$10:$AU$732,AF$8,FALSE),"")</f>
        <v>0</v>
      </c>
      <c r="AG149" s="13">
        <f>IFERROR(VLOOKUP($A149,'CONCENTRADO DE CLAVES'!$G$10:$AU$732,AG$8,FALSE),"")</f>
        <v>0</v>
      </c>
      <c r="AH149" s="37">
        <f>IFERROR(VLOOKUP($A149,'CONCENTRADO DE CLAVES'!$G$10:$AU$732,AH$8,FALSE),"")</f>
        <v>0</v>
      </c>
      <c r="AI149" s="13">
        <f>IFERROR(VLOOKUP($A149,'CONCENTRADO DE CLAVES'!$G$10:$AU$732,AI$8,FALSE),"")</f>
        <v>0</v>
      </c>
      <c r="AJ149" s="13">
        <f>IFERROR(VLOOKUP($A149,'CONCENTRADO DE CLAVES'!$G$10:$AU$732,AJ$8,FALSE),"")</f>
        <v>0</v>
      </c>
      <c r="AK149" s="13">
        <f>IFERROR(VLOOKUP($A149,'CONCENTRADO DE CLAVES'!$G$10:$AU$732,AK$8,FALSE),"")</f>
        <v>0</v>
      </c>
      <c r="AL149" s="37">
        <f>IFERROR(VLOOKUP($A149,'CONCENTRADO DE CLAVES'!$G$10:$AU$732,AL$8,FALSE),"")</f>
        <v>0</v>
      </c>
      <c r="AM149" s="69">
        <f>IFERROR(VLOOKUP($A149,'CONCENTRADO DE CLAVES'!$G$10:$AU$732,AM$8,FALSE),"")</f>
        <v>0</v>
      </c>
    </row>
    <row r="150" spans="1:39" x14ac:dyDescent="0.25">
      <c r="A150" s="15">
        <v>141</v>
      </c>
      <c r="B150" s="16" t="str">
        <f>IFERROR(VLOOKUP($A150,'CONCENTRADO DE CLAVES'!$G$10:$AU$732,B$8,FALSE),"")</f>
        <v>21121</v>
      </c>
      <c r="C150" s="16">
        <f>IFERROR(VLOOKUP($A150,'CONCENTRADO DE CLAVES'!$G$10:$AU$732,C$8,FALSE),"")</f>
        <v>4</v>
      </c>
      <c r="D150" s="16">
        <f>IFERROR(VLOOKUP($A150,'CONCENTRADO DE CLAVES'!$G$10:$AU$732,D$8,FALSE),"")</f>
        <v>11</v>
      </c>
      <c r="E150" s="16">
        <f>IFERROR(VLOOKUP($A150,'CONCENTRADO DE CLAVES'!$G$10:$AU$732,E$8,FALSE),"")</f>
        <v>152</v>
      </c>
      <c r="F150" s="16">
        <f>IFERROR(VLOOKUP($A150,'CONCENTRADO DE CLAVES'!$G$10:$AU$732,F$8,FALSE),"")</f>
        <v>2</v>
      </c>
      <c r="G150" s="16">
        <f>IFERROR(VLOOKUP($A150,'CONCENTRADO DE CLAVES'!$G$10:$AU$732,G$8,FALSE),"")</f>
        <v>5</v>
      </c>
      <c r="H150" s="16">
        <f>IFERROR(VLOOKUP($A150,'CONCENTRADO DE CLAVES'!$G$10:$AU$732,H$8,FALSE),"")</f>
        <v>2</v>
      </c>
      <c r="I150" s="16">
        <f>IFERROR(VLOOKUP($A150,'CONCENTRADO DE CLAVES'!$G$10:$AU$732,I$8,FALSE),"")</f>
        <v>3</v>
      </c>
      <c r="J150" s="16">
        <f>IFERROR(VLOOKUP($A150,'CONCENTRADO DE CLAVES'!$G$10:$AU$732,J$8,FALSE),"")</f>
        <v>3</v>
      </c>
      <c r="K150" s="16" t="str">
        <f>IFERROR(VLOOKUP($A150,'CONCENTRADO DE CLAVES'!$G$10:$AU$732,K$8,FALSE),"")</f>
        <v>E</v>
      </c>
      <c r="L150" s="16">
        <f>IFERROR(VLOOKUP($A150,'CONCENTRADO DE CLAVES'!$G$10:$AU$732,L$8,FALSE),"")</f>
        <v>150</v>
      </c>
      <c r="M150" s="16">
        <f>IFERROR(VLOOKUP($A150,'CONCENTRADO DE CLAVES'!$G$10:$AU$732,M$8,FALSE),"")</f>
        <v>1</v>
      </c>
      <c r="N150" s="16">
        <f>IFERROR(VLOOKUP($A150,'CONCENTRADO DE CLAVES'!$G$10:$AU$732,N$8,FALSE),"")</f>
        <v>4153</v>
      </c>
      <c r="O150" s="16">
        <f>IFERROR(VLOOKUP($A150,'CONCENTRADO DE CLAVES'!$G$10:$AU$732,O$8,FALSE),"")</f>
        <v>0</v>
      </c>
      <c r="P150" s="16">
        <f>IFERROR(VLOOKUP($A150,'CONCENTRADO DE CLAVES'!$G$10:$AU$732,P$8,FALSE),"")</f>
        <v>1</v>
      </c>
      <c r="Q150" s="16">
        <f>IFERROR(VLOOKUP($A150,'CONCENTRADO DE CLAVES'!$G$10:$AU$732,Q$8,FALSE),"")</f>
        <v>4915</v>
      </c>
      <c r="R150" s="16">
        <f>IFERROR(VLOOKUP($A150,'CONCENTRADO DE CLAVES'!$G$10:$AU$732,R$8,FALSE),"")</f>
        <v>1</v>
      </c>
      <c r="S150" s="16">
        <f>IFERROR(VLOOKUP($A150,'CONCENTRADO DE CLAVES'!$G$10:$AU$732,S$8,FALSE),"")</f>
        <v>5</v>
      </c>
      <c r="T150" s="16">
        <f>IFERROR(VLOOKUP($A150,'CONCENTRADO DE CLAVES'!$G$10:$AU$732,T$8,FALSE),"")</f>
        <v>30</v>
      </c>
      <c r="U150" s="98" t="str">
        <f>IFERROR(VLOOKUP($A150,'CONCENTRADO DE CLAVES'!$G$10:$AU$732,U$8,FALSE),"")</f>
        <v>21121040110015225233E15001415300104915105030</v>
      </c>
      <c r="V150" s="31" t="str">
        <f>IFERROR(VLOOKUP($A150,'CONCENTRADO DE CLAVES'!$G$10:$AU$732,V$8,FALSE),"")</f>
        <v>COBAEJ</v>
      </c>
      <c r="W150" s="13">
        <f>IFERROR(VLOOKUP($A150,'CONCENTRADO DE CLAVES'!$G$10:$AU$732,W$8,FALSE),"")</f>
        <v>0</v>
      </c>
      <c r="X150" s="13">
        <f>IFERROR(VLOOKUP($A150,'CONCENTRADO DE CLAVES'!$G$10:$AU$732,X$8,FALSE),"")</f>
        <v>0</v>
      </c>
      <c r="Y150" s="13">
        <f>IFERROR(VLOOKUP($A150,'CONCENTRADO DE CLAVES'!$G$10:$AU$732,Y$8,FALSE),"")</f>
        <v>0</v>
      </c>
      <c r="Z150" s="37">
        <f>IFERROR(VLOOKUP($A150,'CONCENTRADO DE CLAVES'!$G$10:$AU$732,Z$8,FALSE),"")</f>
        <v>0</v>
      </c>
      <c r="AA150" s="13">
        <f>IFERROR(VLOOKUP($A150,'CONCENTRADO DE CLAVES'!$G$10:$AU$732,AA$8,FALSE),"")</f>
        <v>0</v>
      </c>
      <c r="AB150" s="13">
        <f>IFERROR(VLOOKUP($A150,'CONCENTRADO DE CLAVES'!$G$10:$AU$732,AB$8,FALSE),"")</f>
        <v>0</v>
      </c>
      <c r="AC150" s="13">
        <f>IFERROR(VLOOKUP($A150,'CONCENTRADO DE CLAVES'!$G$10:$AU$732,AC$8,FALSE),"")</f>
        <v>0</v>
      </c>
      <c r="AD150" s="37">
        <f>IFERROR(VLOOKUP($A150,'CONCENTRADO DE CLAVES'!$G$10:$AU$732,AD$8,FALSE),"")</f>
        <v>0</v>
      </c>
      <c r="AE150" s="13">
        <f>IFERROR(VLOOKUP($A150,'CONCENTRADO DE CLAVES'!$G$10:$AU$732,AE$8,FALSE),"")</f>
        <v>0</v>
      </c>
      <c r="AF150" s="13">
        <f>IFERROR(VLOOKUP($A150,'CONCENTRADO DE CLAVES'!$G$10:$AU$732,AF$8,FALSE),"")</f>
        <v>0</v>
      </c>
      <c r="AG150" s="13">
        <f>IFERROR(VLOOKUP($A150,'CONCENTRADO DE CLAVES'!$G$10:$AU$732,AG$8,FALSE),"")</f>
        <v>0</v>
      </c>
      <c r="AH150" s="37">
        <f>IFERROR(VLOOKUP($A150,'CONCENTRADO DE CLAVES'!$G$10:$AU$732,AH$8,FALSE),"")</f>
        <v>0</v>
      </c>
      <c r="AI150" s="13">
        <f>IFERROR(VLOOKUP($A150,'CONCENTRADO DE CLAVES'!$G$10:$AU$732,AI$8,FALSE),"")</f>
        <v>0</v>
      </c>
      <c r="AJ150" s="13">
        <f>IFERROR(VLOOKUP($A150,'CONCENTRADO DE CLAVES'!$G$10:$AU$732,AJ$8,FALSE),"")</f>
        <v>0</v>
      </c>
      <c r="AK150" s="13">
        <f>IFERROR(VLOOKUP($A150,'CONCENTRADO DE CLAVES'!$G$10:$AU$732,AK$8,FALSE),"")</f>
        <v>0</v>
      </c>
      <c r="AL150" s="37">
        <f>IFERROR(VLOOKUP($A150,'CONCENTRADO DE CLAVES'!$G$10:$AU$732,AL$8,FALSE),"")</f>
        <v>0</v>
      </c>
      <c r="AM150" s="69">
        <f>IFERROR(VLOOKUP($A150,'CONCENTRADO DE CLAVES'!$G$10:$AU$732,AM$8,FALSE),"")</f>
        <v>0</v>
      </c>
    </row>
    <row r="151" spans="1:39" x14ac:dyDescent="0.25">
      <c r="A151" s="15">
        <v>142</v>
      </c>
      <c r="B151" s="16" t="str">
        <f>IFERROR(VLOOKUP($A151,'CONCENTRADO DE CLAVES'!$G$10:$AU$732,B$8,FALSE),"")</f>
        <v>21121</v>
      </c>
      <c r="C151" s="16">
        <f>IFERROR(VLOOKUP($A151,'CONCENTRADO DE CLAVES'!$G$10:$AU$732,C$8,FALSE),"")</f>
        <v>4</v>
      </c>
      <c r="D151" s="16">
        <f>IFERROR(VLOOKUP($A151,'CONCENTRADO DE CLAVES'!$G$10:$AU$732,D$8,FALSE),"")</f>
        <v>11</v>
      </c>
      <c r="E151" s="16">
        <f>IFERROR(VLOOKUP($A151,'CONCENTRADO DE CLAVES'!$G$10:$AU$732,E$8,FALSE),"")</f>
        <v>152</v>
      </c>
      <c r="F151" s="16">
        <f>IFERROR(VLOOKUP($A151,'CONCENTRADO DE CLAVES'!$G$10:$AU$732,F$8,FALSE),"")</f>
        <v>2</v>
      </c>
      <c r="G151" s="16">
        <f>IFERROR(VLOOKUP($A151,'CONCENTRADO DE CLAVES'!$G$10:$AU$732,G$8,FALSE),"")</f>
        <v>5</v>
      </c>
      <c r="H151" s="16">
        <f>IFERROR(VLOOKUP($A151,'CONCENTRADO DE CLAVES'!$G$10:$AU$732,H$8,FALSE),"")</f>
        <v>2</v>
      </c>
      <c r="I151" s="16">
        <f>IFERROR(VLOOKUP($A151,'CONCENTRADO DE CLAVES'!$G$10:$AU$732,I$8,FALSE),"")</f>
        <v>3</v>
      </c>
      <c r="J151" s="16">
        <f>IFERROR(VLOOKUP($A151,'CONCENTRADO DE CLAVES'!$G$10:$AU$732,J$8,FALSE),"")</f>
        <v>3</v>
      </c>
      <c r="K151" s="16" t="str">
        <f>IFERROR(VLOOKUP($A151,'CONCENTRADO DE CLAVES'!$G$10:$AU$732,K$8,FALSE),"")</f>
        <v>E</v>
      </c>
      <c r="L151" s="16">
        <f>IFERROR(VLOOKUP($A151,'CONCENTRADO DE CLAVES'!$G$10:$AU$732,L$8,FALSE),"")</f>
        <v>150</v>
      </c>
      <c r="M151" s="16">
        <f>IFERROR(VLOOKUP($A151,'CONCENTRADO DE CLAVES'!$G$10:$AU$732,M$8,FALSE),"")</f>
        <v>1</v>
      </c>
      <c r="N151" s="16">
        <f>IFERROR(VLOOKUP($A151,'CONCENTRADO DE CLAVES'!$G$10:$AU$732,N$8,FALSE),"")</f>
        <v>4153</v>
      </c>
      <c r="O151" s="16">
        <f>IFERROR(VLOOKUP($A151,'CONCENTRADO DE CLAVES'!$G$10:$AU$732,O$8,FALSE),"")</f>
        <v>0</v>
      </c>
      <c r="P151" s="16">
        <f>IFERROR(VLOOKUP($A151,'CONCENTRADO DE CLAVES'!$G$10:$AU$732,P$8,FALSE),"")</f>
        <v>1</v>
      </c>
      <c r="Q151" s="16">
        <f>IFERROR(VLOOKUP($A151,'CONCENTRADO DE CLAVES'!$G$10:$AU$732,Q$8,FALSE),"")</f>
        <v>4915</v>
      </c>
      <c r="R151" s="16">
        <f>IFERROR(VLOOKUP($A151,'CONCENTRADO DE CLAVES'!$G$10:$AU$732,R$8,FALSE),"")</f>
        <v>1</v>
      </c>
      <c r="S151" s="16">
        <f>IFERROR(VLOOKUP($A151,'CONCENTRADO DE CLAVES'!$G$10:$AU$732,S$8,FALSE),"")</f>
        <v>5</v>
      </c>
      <c r="T151" s="16">
        <f>IFERROR(VLOOKUP($A151,'CONCENTRADO DE CLAVES'!$G$10:$AU$732,T$8,FALSE),"")</f>
        <v>56</v>
      </c>
      <c r="U151" s="98" t="str">
        <f>IFERROR(VLOOKUP($A151,'CONCENTRADO DE CLAVES'!$G$10:$AU$732,U$8,FALSE),"")</f>
        <v>21121040110015225233E15001415300104915105056</v>
      </c>
      <c r="V151" s="31" t="str">
        <f>IFERROR(VLOOKUP($A151,'CONCENTRADO DE CLAVES'!$G$10:$AU$732,V$8,FALSE),"")</f>
        <v>COBAEJ</v>
      </c>
      <c r="W151" s="13">
        <f>IFERROR(VLOOKUP($A151,'CONCENTRADO DE CLAVES'!$G$10:$AU$732,W$8,FALSE),"")</f>
        <v>0</v>
      </c>
      <c r="X151" s="13">
        <f>IFERROR(VLOOKUP($A151,'CONCENTRADO DE CLAVES'!$G$10:$AU$732,X$8,FALSE),"")</f>
        <v>0</v>
      </c>
      <c r="Y151" s="13">
        <f>IFERROR(VLOOKUP($A151,'CONCENTRADO DE CLAVES'!$G$10:$AU$732,Y$8,FALSE),"")</f>
        <v>0</v>
      </c>
      <c r="Z151" s="37">
        <f>IFERROR(VLOOKUP($A151,'CONCENTRADO DE CLAVES'!$G$10:$AU$732,Z$8,FALSE),"")</f>
        <v>0</v>
      </c>
      <c r="AA151" s="13">
        <f>IFERROR(VLOOKUP($A151,'CONCENTRADO DE CLAVES'!$G$10:$AU$732,AA$8,FALSE),"")</f>
        <v>0</v>
      </c>
      <c r="AB151" s="13">
        <f>IFERROR(VLOOKUP($A151,'CONCENTRADO DE CLAVES'!$G$10:$AU$732,AB$8,FALSE),"")</f>
        <v>0</v>
      </c>
      <c r="AC151" s="13">
        <f>IFERROR(VLOOKUP($A151,'CONCENTRADO DE CLAVES'!$G$10:$AU$732,AC$8,FALSE),"")</f>
        <v>0</v>
      </c>
      <c r="AD151" s="37">
        <f>IFERROR(VLOOKUP($A151,'CONCENTRADO DE CLAVES'!$G$10:$AU$732,AD$8,FALSE),"")</f>
        <v>0</v>
      </c>
      <c r="AE151" s="13">
        <f>IFERROR(VLOOKUP($A151,'CONCENTRADO DE CLAVES'!$G$10:$AU$732,AE$8,FALSE),"")</f>
        <v>0</v>
      </c>
      <c r="AF151" s="13">
        <f>IFERROR(VLOOKUP($A151,'CONCENTRADO DE CLAVES'!$G$10:$AU$732,AF$8,FALSE),"")</f>
        <v>0</v>
      </c>
      <c r="AG151" s="13">
        <f>IFERROR(VLOOKUP($A151,'CONCENTRADO DE CLAVES'!$G$10:$AU$732,AG$8,FALSE),"")</f>
        <v>0</v>
      </c>
      <c r="AH151" s="37">
        <f>IFERROR(VLOOKUP($A151,'CONCENTRADO DE CLAVES'!$G$10:$AU$732,AH$8,FALSE),"")</f>
        <v>0</v>
      </c>
      <c r="AI151" s="13">
        <f>IFERROR(VLOOKUP($A151,'CONCENTRADO DE CLAVES'!$G$10:$AU$732,AI$8,FALSE),"")</f>
        <v>0</v>
      </c>
      <c r="AJ151" s="13">
        <f>IFERROR(VLOOKUP($A151,'CONCENTRADO DE CLAVES'!$G$10:$AU$732,AJ$8,FALSE),"")</f>
        <v>0</v>
      </c>
      <c r="AK151" s="13">
        <f>IFERROR(VLOOKUP($A151,'CONCENTRADO DE CLAVES'!$G$10:$AU$732,AK$8,FALSE),"")</f>
        <v>0</v>
      </c>
      <c r="AL151" s="37">
        <f>IFERROR(VLOOKUP($A151,'CONCENTRADO DE CLAVES'!$G$10:$AU$732,AL$8,FALSE),"")</f>
        <v>0</v>
      </c>
      <c r="AM151" s="69">
        <f>IFERROR(VLOOKUP($A151,'CONCENTRADO DE CLAVES'!$G$10:$AU$732,AM$8,FALSE),"")</f>
        <v>0</v>
      </c>
    </row>
    <row r="152" spans="1:39" x14ac:dyDescent="0.25">
      <c r="A152" s="15">
        <v>143</v>
      </c>
      <c r="B152" s="16" t="str">
        <f>IFERROR(VLOOKUP($A152,'CONCENTRADO DE CLAVES'!$G$10:$AU$732,B$8,FALSE),"")</f>
        <v>21121</v>
      </c>
      <c r="C152" s="16">
        <f>IFERROR(VLOOKUP($A152,'CONCENTRADO DE CLAVES'!$G$10:$AU$732,C$8,FALSE),"")</f>
        <v>4</v>
      </c>
      <c r="D152" s="16">
        <f>IFERROR(VLOOKUP($A152,'CONCENTRADO DE CLAVES'!$G$10:$AU$732,D$8,FALSE),"")</f>
        <v>11</v>
      </c>
      <c r="E152" s="16">
        <f>IFERROR(VLOOKUP($A152,'CONCENTRADO DE CLAVES'!$G$10:$AU$732,E$8,FALSE),"")</f>
        <v>152</v>
      </c>
      <c r="F152" s="16">
        <f>IFERROR(VLOOKUP($A152,'CONCENTRADO DE CLAVES'!$G$10:$AU$732,F$8,FALSE),"")</f>
        <v>2</v>
      </c>
      <c r="G152" s="16">
        <f>IFERROR(VLOOKUP($A152,'CONCENTRADO DE CLAVES'!$G$10:$AU$732,G$8,FALSE),"")</f>
        <v>5</v>
      </c>
      <c r="H152" s="16">
        <f>IFERROR(VLOOKUP($A152,'CONCENTRADO DE CLAVES'!$G$10:$AU$732,H$8,FALSE),"")</f>
        <v>2</v>
      </c>
      <c r="I152" s="16">
        <f>IFERROR(VLOOKUP($A152,'CONCENTRADO DE CLAVES'!$G$10:$AU$732,I$8,FALSE),"")</f>
        <v>3</v>
      </c>
      <c r="J152" s="16">
        <f>IFERROR(VLOOKUP($A152,'CONCENTRADO DE CLAVES'!$G$10:$AU$732,J$8,FALSE),"")</f>
        <v>3</v>
      </c>
      <c r="K152" s="16" t="str">
        <f>IFERROR(VLOOKUP($A152,'CONCENTRADO DE CLAVES'!$G$10:$AU$732,K$8,FALSE),"")</f>
        <v>E</v>
      </c>
      <c r="L152" s="16">
        <f>IFERROR(VLOOKUP($A152,'CONCENTRADO DE CLAVES'!$G$10:$AU$732,L$8,FALSE),"")</f>
        <v>150</v>
      </c>
      <c r="M152" s="16">
        <f>IFERROR(VLOOKUP($A152,'CONCENTRADO DE CLAVES'!$G$10:$AU$732,M$8,FALSE),"")</f>
        <v>1</v>
      </c>
      <c r="N152" s="16">
        <f>IFERROR(VLOOKUP($A152,'CONCENTRADO DE CLAVES'!$G$10:$AU$732,N$8,FALSE),"")</f>
        <v>4153</v>
      </c>
      <c r="O152" s="16">
        <f>IFERROR(VLOOKUP($A152,'CONCENTRADO DE CLAVES'!$G$10:$AU$732,O$8,FALSE),"")</f>
        <v>0</v>
      </c>
      <c r="P152" s="16">
        <f>IFERROR(VLOOKUP($A152,'CONCENTRADO DE CLAVES'!$G$10:$AU$732,P$8,FALSE),"")</f>
        <v>1</v>
      </c>
      <c r="Q152" s="16">
        <f>IFERROR(VLOOKUP($A152,'CONCENTRADO DE CLAVES'!$G$10:$AU$732,Q$8,FALSE),"")</f>
        <v>4915</v>
      </c>
      <c r="R152" s="16">
        <f>IFERROR(VLOOKUP($A152,'CONCENTRADO DE CLAVES'!$G$10:$AU$732,R$8,FALSE),"")</f>
        <v>1</v>
      </c>
      <c r="S152" s="16">
        <f>IFERROR(VLOOKUP($A152,'CONCENTRADO DE CLAVES'!$G$10:$AU$732,S$8,FALSE),"")</f>
        <v>8</v>
      </c>
      <c r="T152" s="16">
        <f>IFERROR(VLOOKUP($A152,'CONCENTRADO DE CLAVES'!$G$10:$AU$732,T$8,FALSE),"")</f>
        <v>100</v>
      </c>
      <c r="U152" s="98" t="str">
        <f>IFERROR(VLOOKUP($A152,'CONCENTRADO DE CLAVES'!$G$10:$AU$732,U$8,FALSE),"")</f>
        <v>21121040110015225233E15001415300104915108100</v>
      </c>
      <c r="V152" s="31" t="str">
        <f>IFERROR(VLOOKUP($A152,'CONCENTRADO DE CLAVES'!$G$10:$AU$732,V$8,FALSE),"")</f>
        <v>COBAEJ</v>
      </c>
      <c r="W152" s="13">
        <f>IFERROR(VLOOKUP($A152,'CONCENTRADO DE CLAVES'!$G$10:$AU$732,W$8,FALSE),"")</f>
        <v>0</v>
      </c>
      <c r="X152" s="13">
        <f>IFERROR(VLOOKUP($A152,'CONCENTRADO DE CLAVES'!$G$10:$AU$732,X$8,FALSE),"")</f>
        <v>0</v>
      </c>
      <c r="Y152" s="13">
        <f>IFERROR(VLOOKUP($A152,'CONCENTRADO DE CLAVES'!$G$10:$AU$732,Y$8,FALSE),"")</f>
        <v>0</v>
      </c>
      <c r="Z152" s="37">
        <f>IFERROR(VLOOKUP($A152,'CONCENTRADO DE CLAVES'!$G$10:$AU$732,Z$8,FALSE),"")</f>
        <v>0</v>
      </c>
      <c r="AA152" s="13">
        <f>IFERROR(VLOOKUP($A152,'CONCENTRADO DE CLAVES'!$G$10:$AU$732,AA$8,FALSE),"")</f>
        <v>0</v>
      </c>
      <c r="AB152" s="13">
        <f>IFERROR(VLOOKUP($A152,'CONCENTRADO DE CLAVES'!$G$10:$AU$732,AB$8,FALSE),"")</f>
        <v>0</v>
      </c>
      <c r="AC152" s="13">
        <f>IFERROR(VLOOKUP($A152,'CONCENTRADO DE CLAVES'!$G$10:$AU$732,AC$8,FALSE),"")</f>
        <v>0</v>
      </c>
      <c r="AD152" s="37">
        <f>IFERROR(VLOOKUP($A152,'CONCENTRADO DE CLAVES'!$G$10:$AU$732,AD$8,FALSE),"")</f>
        <v>0</v>
      </c>
      <c r="AE152" s="13">
        <f>IFERROR(VLOOKUP($A152,'CONCENTRADO DE CLAVES'!$G$10:$AU$732,AE$8,FALSE),"")</f>
        <v>0</v>
      </c>
      <c r="AF152" s="13">
        <f>IFERROR(VLOOKUP($A152,'CONCENTRADO DE CLAVES'!$G$10:$AU$732,AF$8,FALSE),"")</f>
        <v>0</v>
      </c>
      <c r="AG152" s="13">
        <f>IFERROR(VLOOKUP($A152,'CONCENTRADO DE CLAVES'!$G$10:$AU$732,AG$8,FALSE),"")</f>
        <v>0</v>
      </c>
      <c r="AH152" s="37">
        <f>IFERROR(VLOOKUP($A152,'CONCENTRADO DE CLAVES'!$G$10:$AU$732,AH$8,FALSE),"")</f>
        <v>0</v>
      </c>
      <c r="AI152" s="13">
        <f>IFERROR(VLOOKUP($A152,'CONCENTRADO DE CLAVES'!$G$10:$AU$732,AI$8,FALSE),"")</f>
        <v>0</v>
      </c>
      <c r="AJ152" s="13">
        <f>IFERROR(VLOOKUP($A152,'CONCENTRADO DE CLAVES'!$G$10:$AU$732,AJ$8,FALSE),"")</f>
        <v>0</v>
      </c>
      <c r="AK152" s="13">
        <f>IFERROR(VLOOKUP($A152,'CONCENTRADO DE CLAVES'!$G$10:$AU$732,AK$8,FALSE),"")</f>
        <v>0</v>
      </c>
      <c r="AL152" s="37">
        <f>IFERROR(VLOOKUP($A152,'CONCENTRADO DE CLAVES'!$G$10:$AU$732,AL$8,FALSE),"")</f>
        <v>0</v>
      </c>
      <c r="AM152" s="69">
        <f>IFERROR(VLOOKUP($A152,'CONCENTRADO DE CLAVES'!$G$10:$AU$732,AM$8,FALSE),"")</f>
        <v>0</v>
      </c>
    </row>
    <row r="153" spans="1:39" x14ac:dyDescent="0.25">
      <c r="A153" s="15">
        <v>144</v>
      </c>
      <c r="B153" s="16" t="str">
        <f>IFERROR(VLOOKUP($A153,'CONCENTRADO DE CLAVES'!$G$10:$AU$732,B$8,FALSE),"")</f>
        <v>21121</v>
      </c>
      <c r="C153" s="16">
        <f>IFERROR(VLOOKUP($A153,'CONCENTRADO DE CLAVES'!$G$10:$AU$732,C$8,FALSE),"")</f>
        <v>4</v>
      </c>
      <c r="D153" s="16">
        <f>IFERROR(VLOOKUP($A153,'CONCENTRADO DE CLAVES'!$G$10:$AU$732,D$8,FALSE),"")</f>
        <v>11</v>
      </c>
      <c r="E153" s="16">
        <f>IFERROR(VLOOKUP($A153,'CONCENTRADO DE CLAVES'!$G$10:$AU$732,E$8,FALSE),"")</f>
        <v>152</v>
      </c>
      <c r="F153" s="16">
        <f>IFERROR(VLOOKUP($A153,'CONCENTRADO DE CLAVES'!$G$10:$AU$732,F$8,FALSE),"")</f>
        <v>2</v>
      </c>
      <c r="G153" s="16">
        <f>IFERROR(VLOOKUP($A153,'CONCENTRADO DE CLAVES'!$G$10:$AU$732,G$8,FALSE),"")</f>
        <v>5</v>
      </c>
      <c r="H153" s="16">
        <f>IFERROR(VLOOKUP($A153,'CONCENTRADO DE CLAVES'!$G$10:$AU$732,H$8,FALSE),"")</f>
        <v>2</v>
      </c>
      <c r="I153" s="16">
        <f>IFERROR(VLOOKUP($A153,'CONCENTRADO DE CLAVES'!$G$10:$AU$732,I$8,FALSE),"")</f>
        <v>3</v>
      </c>
      <c r="J153" s="16">
        <f>IFERROR(VLOOKUP($A153,'CONCENTRADO DE CLAVES'!$G$10:$AU$732,J$8,FALSE),"")</f>
        <v>3</v>
      </c>
      <c r="K153" s="16" t="str">
        <f>IFERROR(VLOOKUP($A153,'CONCENTRADO DE CLAVES'!$G$10:$AU$732,K$8,FALSE),"")</f>
        <v>E</v>
      </c>
      <c r="L153" s="16">
        <f>IFERROR(VLOOKUP($A153,'CONCENTRADO DE CLAVES'!$G$10:$AU$732,L$8,FALSE),"")</f>
        <v>150</v>
      </c>
      <c r="M153" s="16">
        <f>IFERROR(VLOOKUP($A153,'CONCENTRADO DE CLAVES'!$G$10:$AU$732,M$8,FALSE),"")</f>
        <v>1</v>
      </c>
      <c r="N153" s="16">
        <f>IFERROR(VLOOKUP($A153,'CONCENTRADO DE CLAVES'!$G$10:$AU$732,N$8,FALSE),"")</f>
        <v>4153</v>
      </c>
      <c r="O153" s="16">
        <f>IFERROR(VLOOKUP($A153,'CONCENTRADO DE CLAVES'!$G$10:$AU$732,O$8,FALSE),"")</f>
        <v>0</v>
      </c>
      <c r="P153" s="16">
        <f>IFERROR(VLOOKUP($A153,'CONCENTRADO DE CLAVES'!$G$10:$AU$732,P$8,FALSE),"")</f>
        <v>1</v>
      </c>
      <c r="Q153" s="16">
        <f>IFERROR(VLOOKUP($A153,'CONCENTRADO DE CLAVES'!$G$10:$AU$732,Q$8,FALSE),"")</f>
        <v>4915</v>
      </c>
      <c r="R153" s="16">
        <f>IFERROR(VLOOKUP($A153,'CONCENTRADO DE CLAVES'!$G$10:$AU$732,R$8,FALSE),"")</f>
        <v>1</v>
      </c>
      <c r="S153" s="16">
        <f>IFERROR(VLOOKUP($A153,'CONCENTRADO DE CLAVES'!$G$10:$AU$732,S$8,FALSE),"")</f>
        <v>8</v>
      </c>
      <c r="T153" s="16">
        <f>IFERROR(VLOOKUP($A153,'CONCENTRADO DE CLAVES'!$G$10:$AU$732,T$8,FALSE),"")</f>
        <v>43</v>
      </c>
      <c r="U153" s="98" t="str">
        <f>IFERROR(VLOOKUP($A153,'CONCENTRADO DE CLAVES'!$G$10:$AU$732,U$8,FALSE),"")</f>
        <v>21121040110015225233E15001415300104915108043</v>
      </c>
      <c r="V153" s="31" t="str">
        <f>IFERROR(VLOOKUP($A153,'CONCENTRADO DE CLAVES'!$G$10:$AU$732,V$8,FALSE),"")</f>
        <v>COBAEJ</v>
      </c>
      <c r="W153" s="13">
        <f>IFERROR(VLOOKUP($A153,'CONCENTRADO DE CLAVES'!$G$10:$AU$732,W$8,FALSE),"")</f>
        <v>0</v>
      </c>
      <c r="X153" s="13">
        <f>IFERROR(VLOOKUP($A153,'CONCENTRADO DE CLAVES'!$G$10:$AU$732,X$8,FALSE),"")</f>
        <v>0</v>
      </c>
      <c r="Y153" s="13">
        <f>IFERROR(VLOOKUP($A153,'CONCENTRADO DE CLAVES'!$G$10:$AU$732,Y$8,FALSE),"")</f>
        <v>0</v>
      </c>
      <c r="Z153" s="37">
        <f>IFERROR(VLOOKUP($A153,'CONCENTRADO DE CLAVES'!$G$10:$AU$732,Z$8,FALSE),"")</f>
        <v>0</v>
      </c>
      <c r="AA153" s="13">
        <f>IFERROR(VLOOKUP($A153,'CONCENTRADO DE CLAVES'!$G$10:$AU$732,AA$8,FALSE),"")</f>
        <v>0</v>
      </c>
      <c r="AB153" s="13">
        <f>IFERROR(VLOOKUP($A153,'CONCENTRADO DE CLAVES'!$G$10:$AU$732,AB$8,FALSE),"")</f>
        <v>0</v>
      </c>
      <c r="AC153" s="13">
        <f>IFERROR(VLOOKUP($A153,'CONCENTRADO DE CLAVES'!$G$10:$AU$732,AC$8,FALSE),"")</f>
        <v>0</v>
      </c>
      <c r="AD153" s="37">
        <f>IFERROR(VLOOKUP($A153,'CONCENTRADO DE CLAVES'!$G$10:$AU$732,AD$8,FALSE),"")</f>
        <v>0</v>
      </c>
      <c r="AE153" s="13">
        <f>IFERROR(VLOOKUP($A153,'CONCENTRADO DE CLAVES'!$G$10:$AU$732,AE$8,FALSE),"")</f>
        <v>0</v>
      </c>
      <c r="AF153" s="13">
        <f>IFERROR(VLOOKUP($A153,'CONCENTRADO DE CLAVES'!$G$10:$AU$732,AF$8,FALSE),"")</f>
        <v>0</v>
      </c>
      <c r="AG153" s="13">
        <f>IFERROR(VLOOKUP($A153,'CONCENTRADO DE CLAVES'!$G$10:$AU$732,AG$8,FALSE),"")</f>
        <v>0</v>
      </c>
      <c r="AH153" s="37">
        <f>IFERROR(VLOOKUP($A153,'CONCENTRADO DE CLAVES'!$G$10:$AU$732,AH$8,FALSE),"")</f>
        <v>0</v>
      </c>
      <c r="AI153" s="13">
        <f>IFERROR(VLOOKUP($A153,'CONCENTRADO DE CLAVES'!$G$10:$AU$732,AI$8,FALSE),"")</f>
        <v>0</v>
      </c>
      <c r="AJ153" s="13">
        <f>IFERROR(VLOOKUP($A153,'CONCENTRADO DE CLAVES'!$G$10:$AU$732,AJ$8,FALSE),"")</f>
        <v>0</v>
      </c>
      <c r="AK153" s="13">
        <f>IFERROR(VLOOKUP($A153,'CONCENTRADO DE CLAVES'!$G$10:$AU$732,AK$8,FALSE),"")</f>
        <v>0</v>
      </c>
      <c r="AL153" s="37">
        <f>IFERROR(VLOOKUP($A153,'CONCENTRADO DE CLAVES'!$G$10:$AU$732,AL$8,FALSE),"")</f>
        <v>0</v>
      </c>
      <c r="AM153" s="69">
        <f>IFERROR(VLOOKUP($A153,'CONCENTRADO DE CLAVES'!$G$10:$AU$732,AM$8,FALSE),"")</f>
        <v>0</v>
      </c>
    </row>
    <row r="154" spans="1:39" x14ac:dyDescent="0.25">
      <c r="A154" s="15">
        <v>145</v>
      </c>
      <c r="B154" s="16" t="str">
        <f>IFERROR(VLOOKUP($A154,'CONCENTRADO DE CLAVES'!$G$10:$AU$732,B$8,FALSE),"")</f>
        <v>21121</v>
      </c>
      <c r="C154" s="16">
        <f>IFERROR(VLOOKUP($A154,'CONCENTRADO DE CLAVES'!$G$10:$AU$732,C$8,FALSE),"")</f>
        <v>4</v>
      </c>
      <c r="D154" s="16">
        <f>IFERROR(VLOOKUP($A154,'CONCENTRADO DE CLAVES'!$G$10:$AU$732,D$8,FALSE),"")</f>
        <v>11</v>
      </c>
      <c r="E154" s="16">
        <f>IFERROR(VLOOKUP($A154,'CONCENTRADO DE CLAVES'!$G$10:$AU$732,E$8,FALSE),"")</f>
        <v>152</v>
      </c>
      <c r="F154" s="16">
        <f>IFERROR(VLOOKUP($A154,'CONCENTRADO DE CLAVES'!$G$10:$AU$732,F$8,FALSE),"")</f>
        <v>2</v>
      </c>
      <c r="G154" s="16">
        <f>IFERROR(VLOOKUP($A154,'CONCENTRADO DE CLAVES'!$G$10:$AU$732,G$8,FALSE),"")</f>
        <v>5</v>
      </c>
      <c r="H154" s="16">
        <f>IFERROR(VLOOKUP($A154,'CONCENTRADO DE CLAVES'!$G$10:$AU$732,H$8,FALSE),"")</f>
        <v>2</v>
      </c>
      <c r="I154" s="16">
        <f>IFERROR(VLOOKUP($A154,'CONCENTRADO DE CLAVES'!$G$10:$AU$732,I$8,FALSE),"")</f>
        <v>3</v>
      </c>
      <c r="J154" s="16">
        <f>IFERROR(VLOOKUP($A154,'CONCENTRADO DE CLAVES'!$G$10:$AU$732,J$8,FALSE),"")</f>
        <v>3</v>
      </c>
      <c r="K154" s="16" t="str">
        <f>IFERROR(VLOOKUP($A154,'CONCENTRADO DE CLAVES'!$G$10:$AU$732,K$8,FALSE),"")</f>
        <v>E</v>
      </c>
      <c r="L154" s="16">
        <f>IFERROR(VLOOKUP($A154,'CONCENTRADO DE CLAVES'!$G$10:$AU$732,L$8,FALSE),"")</f>
        <v>150</v>
      </c>
      <c r="M154" s="16">
        <f>IFERROR(VLOOKUP($A154,'CONCENTRADO DE CLAVES'!$G$10:$AU$732,M$8,FALSE),"")</f>
        <v>1</v>
      </c>
      <c r="N154" s="16">
        <f>IFERROR(VLOOKUP($A154,'CONCENTRADO DE CLAVES'!$G$10:$AU$732,N$8,FALSE),"")</f>
        <v>4153</v>
      </c>
      <c r="O154" s="16">
        <f>IFERROR(VLOOKUP($A154,'CONCENTRADO DE CLAVES'!$G$10:$AU$732,O$8,FALSE),"")</f>
        <v>0</v>
      </c>
      <c r="P154" s="16">
        <f>IFERROR(VLOOKUP($A154,'CONCENTRADO DE CLAVES'!$G$10:$AU$732,P$8,FALSE),"")</f>
        <v>1</v>
      </c>
      <c r="Q154" s="16">
        <f>IFERROR(VLOOKUP($A154,'CONCENTRADO DE CLAVES'!$G$10:$AU$732,Q$8,FALSE),"")</f>
        <v>4915</v>
      </c>
      <c r="R154" s="16">
        <f>IFERROR(VLOOKUP($A154,'CONCENTRADO DE CLAVES'!$G$10:$AU$732,R$8,FALSE),"")</f>
        <v>1</v>
      </c>
      <c r="S154" s="16">
        <f>IFERROR(VLOOKUP($A154,'CONCENTRADO DE CLAVES'!$G$10:$AU$732,S$8,FALSE),"")</f>
        <v>8</v>
      </c>
      <c r="T154" s="16">
        <f>IFERROR(VLOOKUP($A154,'CONCENTRADO DE CLAVES'!$G$10:$AU$732,T$8,FALSE),"")</f>
        <v>21</v>
      </c>
      <c r="U154" s="98" t="str">
        <f>IFERROR(VLOOKUP($A154,'CONCENTRADO DE CLAVES'!$G$10:$AU$732,U$8,FALSE),"")</f>
        <v>21121040110015225233E15001415300104915108021</v>
      </c>
      <c r="V154" s="31" t="str">
        <f>IFERROR(VLOOKUP($A154,'CONCENTRADO DE CLAVES'!$G$10:$AU$732,V$8,FALSE),"")</f>
        <v>COBAEJ</v>
      </c>
      <c r="W154" s="13">
        <f>IFERROR(VLOOKUP($A154,'CONCENTRADO DE CLAVES'!$G$10:$AU$732,W$8,FALSE),"")</f>
        <v>0</v>
      </c>
      <c r="X154" s="13">
        <f>IFERROR(VLOOKUP($A154,'CONCENTRADO DE CLAVES'!$G$10:$AU$732,X$8,FALSE),"")</f>
        <v>0</v>
      </c>
      <c r="Y154" s="13">
        <f>IFERROR(VLOOKUP($A154,'CONCENTRADO DE CLAVES'!$G$10:$AU$732,Y$8,FALSE),"")</f>
        <v>0</v>
      </c>
      <c r="Z154" s="37">
        <f>IFERROR(VLOOKUP($A154,'CONCENTRADO DE CLAVES'!$G$10:$AU$732,Z$8,FALSE),"")</f>
        <v>0</v>
      </c>
      <c r="AA154" s="13">
        <f>IFERROR(VLOOKUP($A154,'CONCENTRADO DE CLAVES'!$G$10:$AU$732,AA$8,FALSE),"")</f>
        <v>0</v>
      </c>
      <c r="AB154" s="13">
        <f>IFERROR(VLOOKUP($A154,'CONCENTRADO DE CLAVES'!$G$10:$AU$732,AB$8,FALSE),"")</f>
        <v>0</v>
      </c>
      <c r="AC154" s="13">
        <f>IFERROR(VLOOKUP($A154,'CONCENTRADO DE CLAVES'!$G$10:$AU$732,AC$8,FALSE),"")</f>
        <v>0</v>
      </c>
      <c r="AD154" s="37">
        <f>IFERROR(VLOOKUP($A154,'CONCENTRADO DE CLAVES'!$G$10:$AU$732,AD$8,FALSE),"")</f>
        <v>0</v>
      </c>
      <c r="AE154" s="13">
        <f>IFERROR(VLOOKUP($A154,'CONCENTRADO DE CLAVES'!$G$10:$AU$732,AE$8,FALSE),"")</f>
        <v>0</v>
      </c>
      <c r="AF154" s="13">
        <f>IFERROR(VLOOKUP($A154,'CONCENTRADO DE CLAVES'!$G$10:$AU$732,AF$8,FALSE),"")</f>
        <v>0</v>
      </c>
      <c r="AG154" s="13">
        <f>IFERROR(VLOOKUP($A154,'CONCENTRADO DE CLAVES'!$G$10:$AU$732,AG$8,FALSE),"")</f>
        <v>0</v>
      </c>
      <c r="AH154" s="37">
        <f>IFERROR(VLOOKUP($A154,'CONCENTRADO DE CLAVES'!$G$10:$AU$732,AH$8,FALSE),"")</f>
        <v>0</v>
      </c>
      <c r="AI154" s="13">
        <f>IFERROR(VLOOKUP($A154,'CONCENTRADO DE CLAVES'!$G$10:$AU$732,AI$8,FALSE),"")</f>
        <v>0</v>
      </c>
      <c r="AJ154" s="13">
        <f>IFERROR(VLOOKUP($A154,'CONCENTRADO DE CLAVES'!$G$10:$AU$732,AJ$8,FALSE),"")</f>
        <v>0</v>
      </c>
      <c r="AK154" s="13">
        <f>IFERROR(VLOOKUP($A154,'CONCENTRADO DE CLAVES'!$G$10:$AU$732,AK$8,FALSE),"")</f>
        <v>0</v>
      </c>
      <c r="AL154" s="37">
        <f>IFERROR(VLOOKUP($A154,'CONCENTRADO DE CLAVES'!$G$10:$AU$732,AL$8,FALSE),"")</f>
        <v>0</v>
      </c>
      <c r="AM154" s="69">
        <f>IFERROR(VLOOKUP($A154,'CONCENTRADO DE CLAVES'!$G$10:$AU$732,AM$8,FALSE),"")</f>
        <v>0</v>
      </c>
    </row>
    <row r="155" spans="1:39" x14ac:dyDescent="0.25">
      <c r="A155" s="15">
        <v>146</v>
      </c>
      <c r="B155" s="16" t="str">
        <f>IFERROR(VLOOKUP($A155,'CONCENTRADO DE CLAVES'!$G$10:$AU$732,B$8,FALSE),"")</f>
        <v>21121</v>
      </c>
      <c r="C155" s="16">
        <f>IFERROR(VLOOKUP($A155,'CONCENTRADO DE CLAVES'!$G$10:$AU$732,C$8,FALSE),"")</f>
        <v>4</v>
      </c>
      <c r="D155" s="16">
        <f>IFERROR(VLOOKUP($A155,'CONCENTRADO DE CLAVES'!$G$10:$AU$732,D$8,FALSE),"")</f>
        <v>11</v>
      </c>
      <c r="E155" s="16">
        <f>IFERROR(VLOOKUP($A155,'CONCENTRADO DE CLAVES'!$G$10:$AU$732,E$8,FALSE),"")</f>
        <v>152</v>
      </c>
      <c r="F155" s="16">
        <f>IFERROR(VLOOKUP($A155,'CONCENTRADO DE CLAVES'!$G$10:$AU$732,F$8,FALSE),"")</f>
        <v>2</v>
      </c>
      <c r="G155" s="16">
        <f>IFERROR(VLOOKUP($A155,'CONCENTRADO DE CLAVES'!$G$10:$AU$732,G$8,FALSE),"")</f>
        <v>5</v>
      </c>
      <c r="H155" s="16">
        <f>IFERROR(VLOOKUP($A155,'CONCENTRADO DE CLAVES'!$G$10:$AU$732,H$8,FALSE),"")</f>
        <v>2</v>
      </c>
      <c r="I155" s="16">
        <f>IFERROR(VLOOKUP($A155,'CONCENTRADO DE CLAVES'!$G$10:$AU$732,I$8,FALSE),"")</f>
        <v>3</v>
      </c>
      <c r="J155" s="16">
        <f>IFERROR(VLOOKUP($A155,'CONCENTRADO DE CLAVES'!$G$10:$AU$732,J$8,FALSE),"")</f>
        <v>3</v>
      </c>
      <c r="K155" s="16" t="str">
        <f>IFERROR(VLOOKUP($A155,'CONCENTRADO DE CLAVES'!$G$10:$AU$732,K$8,FALSE),"")</f>
        <v>E</v>
      </c>
      <c r="L155" s="16">
        <f>IFERROR(VLOOKUP($A155,'CONCENTRADO DE CLAVES'!$G$10:$AU$732,L$8,FALSE),"")</f>
        <v>150</v>
      </c>
      <c r="M155" s="16">
        <f>IFERROR(VLOOKUP($A155,'CONCENTRADO DE CLAVES'!$G$10:$AU$732,M$8,FALSE),"")</f>
        <v>1</v>
      </c>
      <c r="N155" s="16">
        <f>IFERROR(VLOOKUP($A155,'CONCENTRADO DE CLAVES'!$G$10:$AU$732,N$8,FALSE),"")</f>
        <v>4153</v>
      </c>
      <c r="O155" s="16">
        <f>IFERROR(VLOOKUP($A155,'CONCENTRADO DE CLAVES'!$G$10:$AU$732,O$8,FALSE),"")</f>
        <v>0</v>
      </c>
      <c r="P155" s="16">
        <f>IFERROR(VLOOKUP($A155,'CONCENTRADO DE CLAVES'!$G$10:$AU$732,P$8,FALSE),"")</f>
        <v>1</v>
      </c>
      <c r="Q155" s="16">
        <f>IFERROR(VLOOKUP($A155,'CONCENTRADO DE CLAVES'!$G$10:$AU$732,Q$8,FALSE),"")</f>
        <v>4915</v>
      </c>
      <c r="R155" s="16">
        <f>IFERROR(VLOOKUP($A155,'CONCENTRADO DE CLAVES'!$G$10:$AU$732,R$8,FALSE),"")</f>
        <v>1</v>
      </c>
      <c r="S155" s="16">
        <f>IFERROR(VLOOKUP($A155,'CONCENTRADO DE CLAVES'!$G$10:$AU$732,S$8,FALSE),"")</f>
        <v>4</v>
      </c>
      <c r="T155" s="16">
        <f>IFERROR(VLOOKUP($A155,'CONCENTRADO DE CLAVES'!$G$10:$AU$732,T$8,FALSE),"")</f>
        <v>13</v>
      </c>
      <c r="U155" s="98" t="str">
        <f>IFERROR(VLOOKUP($A155,'CONCENTRADO DE CLAVES'!$G$10:$AU$732,U$8,FALSE),"")</f>
        <v>21121040110015225233E15001415300104915104013</v>
      </c>
      <c r="V155" s="31" t="str">
        <f>IFERROR(VLOOKUP($A155,'CONCENTRADO DE CLAVES'!$G$10:$AU$732,V$8,FALSE),"")</f>
        <v>COBAEJ</v>
      </c>
      <c r="W155" s="13">
        <f>IFERROR(VLOOKUP($A155,'CONCENTRADO DE CLAVES'!$G$10:$AU$732,W$8,FALSE),"")</f>
        <v>0</v>
      </c>
      <c r="X155" s="13">
        <f>IFERROR(VLOOKUP($A155,'CONCENTRADO DE CLAVES'!$G$10:$AU$732,X$8,FALSE),"")</f>
        <v>0</v>
      </c>
      <c r="Y155" s="13">
        <f>IFERROR(VLOOKUP($A155,'CONCENTRADO DE CLAVES'!$G$10:$AU$732,Y$8,FALSE),"")</f>
        <v>0</v>
      </c>
      <c r="Z155" s="37">
        <f>IFERROR(VLOOKUP($A155,'CONCENTRADO DE CLAVES'!$G$10:$AU$732,Z$8,FALSE),"")</f>
        <v>0</v>
      </c>
      <c r="AA155" s="13">
        <f>IFERROR(VLOOKUP($A155,'CONCENTRADO DE CLAVES'!$G$10:$AU$732,AA$8,FALSE),"")</f>
        <v>0</v>
      </c>
      <c r="AB155" s="13">
        <f>IFERROR(VLOOKUP($A155,'CONCENTRADO DE CLAVES'!$G$10:$AU$732,AB$8,FALSE),"")</f>
        <v>0</v>
      </c>
      <c r="AC155" s="13">
        <f>IFERROR(VLOOKUP($A155,'CONCENTRADO DE CLAVES'!$G$10:$AU$732,AC$8,FALSE),"")</f>
        <v>0</v>
      </c>
      <c r="AD155" s="37">
        <f>IFERROR(VLOOKUP($A155,'CONCENTRADO DE CLAVES'!$G$10:$AU$732,AD$8,FALSE),"")</f>
        <v>0</v>
      </c>
      <c r="AE155" s="13">
        <f>IFERROR(VLOOKUP($A155,'CONCENTRADO DE CLAVES'!$G$10:$AU$732,AE$8,FALSE),"")</f>
        <v>0</v>
      </c>
      <c r="AF155" s="13">
        <f>IFERROR(VLOOKUP($A155,'CONCENTRADO DE CLAVES'!$G$10:$AU$732,AF$8,FALSE),"")</f>
        <v>0</v>
      </c>
      <c r="AG155" s="13">
        <f>IFERROR(VLOOKUP($A155,'CONCENTRADO DE CLAVES'!$G$10:$AU$732,AG$8,FALSE),"")</f>
        <v>0</v>
      </c>
      <c r="AH155" s="37">
        <f>IFERROR(VLOOKUP($A155,'CONCENTRADO DE CLAVES'!$G$10:$AU$732,AH$8,FALSE),"")</f>
        <v>0</v>
      </c>
      <c r="AI155" s="13">
        <f>IFERROR(VLOOKUP($A155,'CONCENTRADO DE CLAVES'!$G$10:$AU$732,AI$8,FALSE),"")</f>
        <v>0</v>
      </c>
      <c r="AJ155" s="13">
        <f>IFERROR(VLOOKUP($A155,'CONCENTRADO DE CLAVES'!$G$10:$AU$732,AJ$8,FALSE),"")</f>
        <v>0</v>
      </c>
      <c r="AK155" s="13">
        <f>IFERROR(VLOOKUP($A155,'CONCENTRADO DE CLAVES'!$G$10:$AU$732,AK$8,FALSE),"")</f>
        <v>0</v>
      </c>
      <c r="AL155" s="37">
        <f>IFERROR(VLOOKUP($A155,'CONCENTRADO DE CLAVES'!$G$10:$AU$732,AL$8,FALSE),"")</f>
        <v>0</v>
      </c>
      <c r="AM155" s="69">
        <f>IFERROR(VLOOKUP($A155,'CONCENTRADO DE CLAVES'!$G$10:$AU$732,AM$8,FALSE),"")</f>
        <v>0</v>
      </c>
    </row>
    <row r="156" spans="1:39" x14ac:dyDescent="0.25">
      <c r="A156" s="15">
        <v>147</v>
      </c>
      <c r="B156" s="16" t="str">
        <f>IFERROR(VLOOKUP($A156,'CONCENTRADO DE CLAVES'!$G$10:$AU$732,B$8,FALSE),"")</f>
        <v>21121</v>
      </c>
      <c r="C156" s="16">
        <f>IFERROR(VLOOKUP($A156,'CONCENTRADO DE CLAVES'!$G$10:$AU$732,C$8,FALSE),"")</f>
        <v>4</v>
      </c>
      <c r="D156" s="16">
        <f>IFERROR(VLOOKUP($A156,'CONCENTRADO DE CLAVES'!$G$10:$AU$732,D$8,FALSE),"")</f>
        <v>11</v>
      </c>
      <c r="E156" s="16">
        <f>IFERROR(VLOOKUP($A156,'CONCENTRADO DE CLAVES'!$G$10:$AU$732,E$8,FALSE),"")</f>
        <v>152</v>
      </c>
      <c r="F156" s="16">
        <f>IFERROR(VLOOKUP($A156,'CONCENTRADO DE CLAVES'!$G$10:$AU$732,F$8,FALSE),"")</f>
        <v>2</v>
      </c>
      <c r="G156" s="16">
        <f>IFERROR(VLOOKUP($A156,'CONCENTRADO DE CLAVES'!$G$10:$AU$732,G$8,FALSE),"")</f>
        <v>5</v>
      </c>
      <c r="H156" s="16">
        <f>IFERROR(VLOOKUP($A156,'CONCENTRADO DE CLAVES'!$G$10:$AU$732,H$8,FALSE),"")</f>
        <v>2</v>
      </c>
      <c r="I156" s="16">
        <f>IFERROR(VLOOKUP($A156,'CONCENTRADO DE CLAVES'!$G$10:$AU$732,I$8,FALSE),"")</f>
        <v>3</v>
      </c>
      <c r="J156" s="16">
        <f>IFERROR(VLOOKUP($A156,'CONCENTRADO DE CLAVES'!$G$10:$AU$732,J$8,FALSE),"")</f>
        <v>3</v>
      </c>
      <c r="K156" s="16" t="str">
        <f>IFERROR(VLOOKUP($A156,'CONCENTRADO DE CLAVES'!$G$10:$AU$732,K$8,FALSE),"")</f>
        <v>E</v>
      </c>
      <c r="L156" s="16">
        <f>IFERROR(VLOOKUP($A156,'CONCENTRADO DE CLAVES'!$G$10:$AU$732,L$8,FALSE),"")</f>
        <v>150</v>
      </c>
      <c r="M156" s="16">
        <f>IFERROR(VLOOKUP($A156,'CONCENTRADO DE CLAVES'!$G$10:$AU$732,M$8,FALSE),"")</f>
        <v>1</v>
      </c>
      <c r="N156" s="16">
        <f>IFERROR(VLOOKUP($A156,'CONCENTRADO DE CLAVES'!$G$10:$AU$732,N$8,FALSE),"")</f>
        <v>4153</v>
      </c>
      <c r="O156" s="16">
        <f>IFERROR(VLOOKUP($A156,'CONCENTRADO DE CLAVES'!$G$10:$AU$732,O$8,FALSE),"")</f>
        <v>0</v>
      </c>
      <c r="P156" s="16">
        <f>IFERROR(VLOOKUP($A156,'CONCENTRADO DE CLAVES'!$G$10:$AU$732,P$8,FALSE),"")</f>
        <v>1</v>
      </c>
      <c r="Q156" s="16">
        <f>IFERROR(VLOOKUP($A156,'CONCENTRADO DE CLAVES'!$G$10:$AU$732,Q$8,FALSE),"")</f>
        <v>4915</v>
      </c>
      <c r="R156" s="16">
        <f>IFERROR(VLOOKUP($A156,'CONCENTRADO DE CLAVES'!$G$10:$AU$732,R$8,FALSE),"")</f>
        <v>1</v>
      </c>
      <c r="S156" s="16">
        <f>IFERROR(VLOOKUP($A156,'CONCENTRADO DE CLAVES'!$G$10:$AU$732,S$8,FALSE),"")</f>
        <v>4</v>
      </c>
      <c r="T156" s="16">
        <f>IFERROR(VLOOKUP($A156,'CONCENTRADO DE CLAVES'!$G$10:$AU$732,T$8,FALSE),"")</f>
        <v>47</v>
      </c>
      <c r="U156" s="98" t="str">
        <f>IFERROR(VLOOKUP($A156,'CONCENTRADO DE CLAVES'!$G$10:$AU$732,U$8,FALSE),"")</f>
        <v>21121040110015225233E15001415300104915104047</v>
      </c>
      <c r="V156" s="31" t="str">
        <f>IFERROR(VLOOKUP($A156,'CONCENTRADO DE CLAVES'!$G$10:$AU$732,V$8,FALSE),"")</f>
        <v>COBAEJ</v>
      </c>
      <c r="W156" s="13">
        <f>IFERROR(VLOOKUP($A156,'CONCENTRADO DE CLAVES'!$G$10:$AU$732,W$8,FALSE),"")</f>
        <v>0</v>
      </c>
      <c r="X156" s="13">
        <f>IFERROR(VLOOKUP($A156,'CONCENTRADO DE CLAVES'!$G$10:$AU$732,X$8,FALSE),"")</f>
        <v>0</v>
      </c>
      <c r="Y156" s="13">
        <f>IFERROR(VLOOKUP($A156,'CONCENTRADO DE CLAVES'!$G$10:$AU$732,Y$8,FALSE),"")</f>
        <v>0</v>
      </c>
      <c r="Z156" s="37">
        <f>IFERROR(VLOOKUP($A156,'CONCENTRADO DE CLAVES'!$G$10:$AU$732,Z$8,FALSE),"")</f>
        <v>0</v>
      </c>
      <c r="AA156" s="13">
        <f>IFERROR(VLOOKUP($A156,'CONCENTRADO DE CLAVES'!$G$10:$AU$732,AA$8,FALSE),"")</f>
        <v>0</v>
      </c>
      <c r="AB156" s="13">
        <f>IFERROR(VLOOKUP($A156,'CONCENTRADO DE CLAVES'!$G$10:$AU$732,AB$8,FALSE),"")</f>
        <v>0</v>
      </c>
      <c r="AC156" s="13">
        <f>IFERROR(VLOOKUP($A156,'CONCENTRADO DE CLAVES'!$G$10:$AU$732,AC$8,FALSE),"")</f>
        <v>0</v>
      </c>
      <c r="AD156" s="37">
        <f>IFERROR(VLOOKUP($A156,'CONCENTRADO DE CLAVES'!$G$10:$AU$732,AD$8,FALSE),"")</f>
        <v>0</v>
      </c>
      <c r="AE156" s="13">
        <f>IFERROR(VLOOKUP($A156,'CONCENTRADO DE CLAVES'!$G$10:$AU$732,AE$8,FALSE),"")</f>
        <v>0</v>
      </c>
      <c r="AF156" s="13">
        <f>IFERROR(VLOOKUP($A156,'CONCENTRADO DE CLAVES'!$G$10:$AU$732,AF$8,FALSE),"")</f>
        <v>0</v>
      </c>
      <c r="AG156" s="13">
        <f>IFERROR(VLOOKUP($A156,'CONCENTRADO DE CLAVES'!$G$10:$AU$732,AG$8,FALSE),"")</f>
        <v>0</v>
      </c>
      <c r="AH156" s="37">
        <f>IFERROR(VLOOKUP($A156,'CONCENTRADO DE CLAVES'!$G$10:$AU$732,AH$8,FALSE),"")</f>
        <v>0</v>
      </c>
      <c r="AI156" s="13">
        <f>IFERROR(VLOOKUP($A156,'CONCENTRADO DE CLAVES'!$G$10:$AU$732,AI$8,FALSE),"")</f>
        <v>0</v>
      </c>
      <c r="AJ156" s="13">
        <f>IFERROR(VLOOKUP($A156,'CONCENTRADO DE CLAVES'!$G$10:$AU$732,AJ$8,FALSE),"")</f>
        <v>0</v>
      </c>
      <c r="AK156" s="13">
        <f>IFERROR(VLOOKUP($A156,'CONCENTRADO DE CLAVES'!$G$10:$AU$732,AK$8,FALSE),"")</f>
        <v>0</v>
      </c>
      <c r="AL156" s="37">
        <f>IFERROR(VLOOKUP($A156,'CONCENTRADO DE CLAVES'!$G$10:$AU$732,AL$8,FALSE),"")</f>
        <v>0</v>
      </c>
      <c r="AM156" s="69">
        <f>IFERROR(VLOOKUP($A156,'CONCENTRADO DE CLAVES'!$G$10:$AU$732,AM$8,FALSE),"")</f>
        <v>0</v>
      </c>
    </row>
    <row r="157" spans="1:39" x14ac:dyDescent="0.25">
      <c r="A157" s="15">
        <v>148</v>
      </c>
      <c r="B157" s="16" t="str">
        <f>IFERROR(VLOOKUP($A157,'CONCENTRADO DE CLAVES'!$G$10:$AU$732,B$8,FALSE),"")</f>
        <v>21121</v>
      </c>
      <c r="C157" s="16">
        <f>IFERROR(VLOOKUP($A157,'CONCENTRADO DE CLAVES'!$G$10:$AU$732,C$8,FALSE),"")</f>
        <v>4</v>
      </c>
      <c r="D157" s="16">
        <f>IFERROR(VLOOKUP($A157,'CONCENTRADO DE CLAVES'!$G$10:$AU$732,D$8,FALSE),"")</f>
        <v>11</v>
      </c>
      <c r="E157" s="16">
        <f>IFERROR(VLOOKUP($A157,'CONCENTRADO DE CLAVES'!$G$10:$AU$732,E$8,FALSE),"")</f>
        <v>152</v>
      </c>
      <c r="F157" s="16">
        <f>IFERROR(VLOOKUP($A157,'CONCENTRADO DE CLAVES'!$G$10:$AU$732,F$8,FALSE),"")</f>
        <v>2</v>
      </c>
      <c r="G157" s="16">
        <f>IFERROR(VLOOKUP($A157,'CONCENTRADO DE CLAVES'!$G$10:$AU$732,G$8,FALSE),"")</f>
        <v>5</v>
      </c>
      <c r="H157" s="16">
        <f>IFERROR(VLOOKUP($A157,'CONCENTRADO DE CLAVES'!$G$10:$AU$732,H$8,FALSE),"")</f>
        <v>2</v>
      </c>
      <c r="I157" s="16">
        <f>IFERROR(VLOOKUP($A157,'CONCENTRADO DE CLAVES'!$G$10:$AU$732,I$8,FALSE),"")</f>
        <v>3</v>
      </c>
      <c r="J157" s="16">
        <f>IFERROR(VLOOKUP($A157,'CONCENTRADO DE CLAVES'!$G$10:$AU$732,J$8,FALSE),"")</f>
        <v>3</v>
      </c>
      <c r="K157" s="16" t="str">
        <f>IFERROR(VLOOKUP($A157,'CONCENTRADO DE CLAVES'!$G$10:$AU$732,K$8,FALSE),"")</f>
        <v>E</v>
      </c>
      <c r="L157" s="16">
        <f>IFERROR(VLOOKUP($A157,'CONCENTRADO DE CLAVES'!$G$10:$AU$732,L$8,FALSE),"")</f>
        <v>150</v>
      </c>
      <c r="M157" s="16">
        <f>IFERROR(VLOOKUP($A157,'CONCENTRADO DE CLAVES'!$G$10:$AU$732,M$8,FALSE),"")</f>
        <v>1</v>
      </c>
      <c r="N157" s="16">
        <f>IFERROR(VLOOKUP($A157,'CONCENTRADO DE CLAVES'!$G$10:$AU$732,N$8,FALSE),"")</f>
        <v>4153</v>
      </c>
      <c r="O157" s="16">
        <f>IFERROR(VLOOKUP($A157,'CONCENTRADO DE CLAVES'!$G$10:$AU$732,O$8,FALSE),"")</f>
        <v>0</v>
      </c>
      <c r="P157" s="16">
        <f>IFERROR(VLOOKUP($A157,'CONCENTRADO DE CLAVES'!$G$10:$AU$732,P$8,FALSE),"")</f>
        <v>1</v>
      </c>
      <c r="Q157" s="16">
        <f>IFERROR(VLOOKUP($A157,'CONCENTRADO DE CLAVES'!$G$10:$AU$732,Q$8,FALSE),"")</f>
        <v>4915</v>
      </c>
      <c r="R157" s="16">
        <f>IFERROR(VLOOKUP($A157,'CONCENTRADO DE CLAVES'!$G$10:$AU$732,R$8,FALSE),"")</f>
        <v>1</v>
      </c>
      <c r="S157" s="16">
        <f>IFERROR(VLOOKUP($A157,'CONCENTRADO DE CLAVES'!$G$10:$AU$732,S$8,FALSE),"")</f>
        <v>4</v>
      </c>
      <c r="T157" s="16">
        <f>IFERROR(VLOOKUP($A157,'CONCENTRADO DE CLAVES'!$G$10:$AU$732,T$8,FALSE),"")</f>
        <v>105</v>
      </c>
      <c r="U157" s="98" t="str">
        <f>IFERROR(VLOOKUP($A157,'CONCENTRADO DE CLAVES'!$G$10:$AU$732,U$8,FALSE),"")</f>
        <v>21121040110015225233E15001415300104915104105</v>
      </c>
      <c r="V157" s="31" t="str">
        <f>IFERROR(VLOOKUP($A157,'CONCENTRADO DE CLAVES'!$G$10:$AU$732,V$8,FALSE),"")</f>
        <v>COBAEJ</v>
      </c>
      <c r="W157" s="13">
        <f>IFERROR(VLOOKUP($A157,'CONCENTRADO DE CLAVES'!$G$10:$AU$732,W$8,FALSE),"")</f>
        <v>0</v>
      </c>
      <c r="X157" s="13">
        <f>IFERROR(VLOOKUP($A157,'CONCENTRADO DE CLAVES'!$G$10:$AU$732,X$8,FALSE),"")</f>
        <v>0</v>
      </c>
      <c r="Y157" s="13">
        <f>IFERROR(VLOOKUP($A157,'CONCENTRADO DE CLAVES'!$G$10:$AU$732,Y$8,FALSE),"")</f>
        <v>0</v>
      </c>
      <c r="Z157" s="37">
        <f>IFERROR(VLOOKUP($A157,'CONCENTRADO DE CLAVES'!$G$10:$AU$732,Z$8,FALSE),"")</f>
        <v>0</v>
      </c>
      <c r="AA157" s="13">
        <f>IFERROR(VLOOKUP($A157,'CONCENTRADO DE CLAVES'!$G$10:$AU$732,AA$8,FALSE),"")</f>
        <v>0</v>
      </c>
      <c r="AB157" s="13">
        <f>IFERROR(VLOOKUP($A157,'CONCENTRADO DE CLAVES'!$G$10:$AU$732,AB$8,FALSE),"")</f>
        <v>0</v>
      </c>
      <c r="AC157" s="13">
        <f>IFERROR(VLOOKUP($A157,'CONCENTRADO DE CLAVES'!$G$10:$AU$732,AC$8,FALSE),"")</f>
        <v>0</v>
      </c>
      <c r="AD157" s="37">
        <f>IFERROR(VLOOKUP($A157,'CONCENTRADO DE CLAVES'!$G$10:$AU$732,AD$8,FALSE),"")</f>
        <v>0</v>
      </c>
      <c r="AE157" s="13">
        <f>IFERROR(VLOOKUP($A157,'CONCENTRADO DE CLAVES'!$G$10:$AU$732,AE$8,FALSE),"")</f>
        <v>0</v>
      </c>
      <c r="AF157" s="13">
        <f>IFERROR(VLOOKUP($A157,'CONCENTRADO DE CLAVES'!$G$10:$AU$732,AF$8,FALSE),"")</f>
        <v>0</v>
      </c>
      <c r="AG157" s="13">
        <f>IFERROR(VLOOKUP($A157,'CONCENTRADO DE CLAVES'!$G$10:$AU$732,AG$8,FALSE),"")</f>
        <v>0</v>
      </c>
      <c r="AH157" s="37">
        <f>IFERROR(VLOOKUP($A157,'CONCENTRADO DE CLAVES'!$G$10:$AU$732,AH$8,FALSE),"")</f>
        <v>0</v>
      </c>
      <c r="AI157" s="13">
        <f>IFERROR(VLOOKUP($A157,'CONCENTRADO DE CLAVES'!$G$10:$AU$732,AI$8,FALSE),"")</f>
        <v>0</v>
      </c>
      <c r="AJ157" s="13">
        <f>IFERROR(VLOOKUP($A157,'CONCENTRADO DE CLAVES'!$G$10:$AU$732,AJ$8,FALSE),"")</f>
        <v>0</v>
      </c>
      <c r="AK157" s="13">
        <f>IFERROR(VLOOKUP($A157,'CONCENTRADO DE CLAVES'!$G$10:$AU$732,AK$8,FALSE),"")</f>
        <v>0</v>
      </c>
      <c r="AL157" s="37">
        <f>IFERROR(VLOOKUP($A157,'CONCENTRADO DE CLAVES'!$G$10:$AU$732,AL$8,FALSE),"")</f>
        <v>0</v>
      </c>
      <c r="AM157" s="69">
        <f>IFERROR(VLOOKUP($A157,'CONCENTRADO DE CLAVES'!$G$10:$AU$732,AM$8,FALSE),"")</f>
        <v>0</v>
      </c>
    </row>
    <row r="158" spans="1:39" x14ac:dyDescent="0.25">
      <c r="A158" s="15">
        <v>149</v>
      </c>
      <c r="B158" s="16" t="str">
        <f>IFERROR(VLOOKUP($A158,'CONCENTRADO DE CLAVES'!$G$10:$AU$732,B$8,FALSE),"")</f>
        <v>21121</v>
      </c>
      <c r="C158" s="16">
        <f>IFERROR(VLOOKUP($A158,'CONCENTRADO DE CLAVES'!$G$10:$AU$732,C$8,FALSE),"")</f>
        <v>4</v>
      </c>
      <c r="D158" s="16">
        <f>IFERROR(VLOOKUP($A158,'CONCENTRADO DE CLAVES'!$G$10:$AU$732,D$8,FALSE),"")</f>
        <v>11</v>
      </c>
      <c r="E158" s="16">
        <f>IFERROR(VLOOKUP($A158,'CONCENTRADO DE CLAVES'!$G$10:$AU$732,E$8,FALSE),"")</f>
        <v>152</v>
      </c>
      <c r="F158" s="16">
        <f>IFERROR(VLOOKUP($A158,'CONCENTRADO DE CLAVES'!$G$10:$AU$732,F$8,FALSE),"")</f>
        <v>2</v>
      </c>
      <c r="G158" s="16">
        <f>IFERROR(VLOOKUP($A158,'CONCENTRADO DE CLAVES'!$G$10:$AU$732,G$8,FALSE),"")</f>
        <v>5</v>
      </c>
      <c r="H158" s="16">
        <f>IFERROR(VLOOKUP($A158,'CONCENTRADO DE CLAVES'!$G$10:$AU$732,H$8,FALSE),"")</f>
        <v>2</v>
      </c>
      <c r="I158" s="16">
        <f>IFERROR(VLOOKUP($A158,'CONCENTRADO DE CLAVES'!$G$10:$AU$732,I$8,FALSE),"")</f>
        <v>3</v>
      </c>
      <c r="J158" s="16">
        <f>IFERROR(VLOOKUP($A158,'CONCENTRADO DE CLAVES'!$G$10:$AU$732,J$8,FALSE),"")</f>
        <v>3</v>
      </c>
      <c r="K158" s="16" t="str">
        <f>IFERROR(VLOOKUP($A158,'CONCENTRADO DE CLAVES'!$G$10:$AU$732,K$8,FALSE),"")</f>
        <v>E</v>
      </c>
      <c r="L158" s="16">
        <f>IFERROR(VLOOKUP($A158,'CONCENTRADO DE CLAVES'!$G$10:$AU$732,L$8,FALSE),"")</f>
        <v>150</v>
      </c>
      <c r="M158" s="16">
        <f>IFERROR(VLOOKUP($A158,'CONCENTRADO DE CLAVES'!$G$10:$AU$732,M$8,FALSE),"")</f>
        <v>1</v>
      </c>
      <c r="N158" s="16">
        <f>IFERROR(VLOOKUP($A158,'CONCENTRADO DE CLAVES'!$G$10:$AU$732,N$8,FALSE),"")</f>
        <v>4153</v>
      </c>
      <c r="O158" s="16">
        <f>IFERROR(VLOOKUP($A158,'CONCENTRADO DE CLAVES'!$G$10:$AU$732,O$8,FALSE),"")</f>
        <v>0</v>
      </c>
      <c r="P158" s="16">
        <f>IFERROR(VLOOKUP($A158,'CONCENTRADO DE CLAVES'!$G$10:$AU$732,P$8,FALSE),"")</f>
        <v>1</v>
      </c>
      <c r="Q158" s="16">
        <f>IFERROR(VLOOKUP($A158,'CONCENTRADO DE CLAVES'!$G$10:$AU$732,Q$8,FALSE),"")</f>
        <v>4915</v>
      </c>
      <c r="R158" s="16">
        <f>IFERROR(VLOOKUP($A158,'CONCENTRADO DE CLAVES'!$G$10:$AU$732,R$8,FALSE),"")</f>
        <v>1</v>
      </c>
      <c r="S158" s="16">
        <f>IFERROR(VLOOKUP($A158,'CONCENTRADO DE CLAVES'!$G$10:$AU$732,S$8,FALSE),"")</f>
        <v>4</v>
      </c>
      <c r="T158" s="16">
        <f>IFERROR(VLOOKUP($A158,'CONCENTRADO DE CLAVES'!$G$10:$AU$732,T$8,FALSE),"")</f>
        <v>123</v>
      </c>
      <c r="U158" s="98" t="str">
        <f>IFERROR(VLOOKUP($A158,'CONCENTRADO DE CLAVES'!$G$10:$AU$732,U$8,FALSE),"")</f>
        <v>21121040110015225233E15001415300104915104123</v>
      </c>
      <c r="V158" s="31" t="str">
        <f>IFERROR(VLOOKUP($A158,'CONCENTRADO DE CLAVES'!$G$10:$AU$732,V$8,FALSE),"")</f>
        <v>COBAEJ</v>
      </c>
      <c r="W158" s="13">
        <f>IFERROR(VLOOKUP($A158,'CONCENTRADO DE CLAVES'!$G$10:$AU$732,W$8,FALSE),"")</f>
        <v>0</v>
      </c>
      <c r="X158" s="13">
        <f>IFERROR(VLOOKUP($A158,'CONCENTRADO DE CLAVES'!$G$10:$AU$732,X$8,FALSE),"")</f>
        <v>0</v>
      </c>
      <c r="Y158" s="13">
        <f>IFERROR(VLOOKUP($A158,'CONCENTRADO DE CLAVES'!$G$10:$AU$732,Y$8,FALSE),"")</f>
        <v>0</v>
      </c>
      <c r="Z158" s="37">
        <f>IFERROR(VLOOKUP($A158,'CONCENTRADO DE CLAVES'!$G$10:$AU$732,Z$8,FALSE),"")</f>
        <v>0</v>
      </c>
      <c r="AA158" s="13">
        <f>IFERROR(VLOOKUP($A158,'CONCENTRADO DE CLAVES'!$G$10:$AU$732,AA$8,FALSE),"")</f>
        <v>0</v>
      </c>
      <c r="AB158" s="13">
        <f>IFERROR(VLOOKUP($A158,'CONCENTRADO DE CLAVES'!$G$10:$AU$732,AB$8,FALSE),"")</f>
        <v>0</v>
      </c>
      <c r="AC158" s="13">
        <f>IFERROR(VLOOKUP($A158,'CONCENTRADO DE CLAVES'!$G$10:$AU$732,AC$8,FALSE),"")</f>
        <v>0</v>
      </c>
      <c r="AD158" s="37">
        <f>IFERROR(VLOOKUP($A158,'CONCENTRADO DE CLAVES'!$G$10:$AU$732,AD$8,FALSE),"")</f>
        <v>0</v>
      </c>
      <c r="AE158" s="13">
        <f>IFERROR(VLOOKUP($A158,'CONCENTRADO DE CLAVES'!$G$10:$AU$732,AE$8,FALSE),"")</f>
        <v>0</v>
      </c>
      <c r="AF158" s="13">
        <f>IFERROR(VLOOKUP($A158,'CONCENTRADO DE CLAVES'!$G$10:$AU$732,AF$8,FALSE),"")</f>
        <v>0</v>
      </c>
      <c r="AG158" s="13">
        <f>IFERROR(VLOOKUP($A158,'CONCENTRADO DE CLAVES'!$G$10:$AU$732,AG$8,FALSE),"")</f>
        <v>0</v>
      </c>
      <c r="AH158" s="37">
        <f>IFERROR(VLOOKUP($A158,'CONCENTRADO DE CLAVES'!$G$10:$AU$732,AH$8,FALSE),"")</f>
        <v>0</v>
      </c>
      <c r="AI158" s="13">
        <f>IFERROR(VLOOKUP($A158,'CONCENTRADO DE CLAVES'!$G$10:$AU$732,AI$8,FALSE),"")</f>
        <v>0</v>
      </c>
      <c r="AJ158" s="13">
        <f>IFERROR(VLOOKUP($A158,'CONCENTRADO DE CLAVES'!$G$10:$AU$732,AJ$8,FALSE),"")</f>
        <v>0</v>
      </c>
      <c r="AK158" s="13">
        <f>IFERROR(VLOOKUP($A158,'CONCENTRADO DE CLAVES'!$G$10:$AU$732,AK$8,FALSE),"")</f>
        <v>0</v>
      </c>
      <c r="AL158" s="37">
        <f>IFERROR(VLOOKUP($A158,'CONCENTRADO DE CLAVES'!$G$10:$AU$732,AL$8,FALSE),"")</f>
        <v>0</v>
      </c>
      <c r="AM158" s="69">
        <f>IFERROR(VLOOKUP($A158,'CONCENTRADO DE CLAVES'!$G$10:$AU$732,AM$8,FALSE),"")</f>
        <v>0</v>
      </c>
    </row>
    <row r="159" spans="1:39" x14ac:dyDescent="0.25">
      <c r="A159" s="15">
        <v>150</v>
      </c>
      <c r="B159" s="16" t="str">
        <f>IFERROR(VLOOKUP($A159,'CONCENTRADO DE CLAVES'!$G$10:$AU$732,B$8,FALSE),"")</f>
        <v>21121</v>
      </c>
      <c r="C159" s="16">
        <f>IFERROR(VLOOKUP($A159,'CONCENTRADO DE CLAVES'!$G$10:$AU$732,C$8,FALSE),"")</f>
        <v>4</v>
      </c>
      <c r="D159" s="16">
        <f>IFERROR(VLOOKUP($A159,'CONCENTRADO DE CLAVES'!$G$10:$AU$732,D$8,FALSE),"")</f>
        <v>11</v>
      </c>
      <c r="E159" s="16">
        <f>IFERROR(VLOOKUP($A159,'CONCENTRADO DE CLAVES'!$G$10:$AU$732,E$8,FALSE),"")</f>
        <v>152</v>
      </c>
      <c r="F159" s="16">
        <f>IFERROR(VLOOKUP($A159,'CONCENTRADO DE CLAVES'!$G$10:$AU$732,F$8,FALSE),"")</f>
        <v>2</v>
      </c>
      <c r="G159" s="16">
        <f>IFERROR(VLOOKUP($A159,'CONCENTRADO DE CLAVES'!$G$10:$AU$732,G$8,FALSE),"")</f>
        <v>5</v>
      </c>
      <c r="H159" s="16">
        <f>IFERROR(VLOOKUP($A159,'CONCENTRADO DE CLAVES'!$G$10:$AU$732,H$8,FALSE),"")</f>
        <v>2</v>
      </c>
      <c r="I159" s="16">
        <f>IFERROR(VLOOKUP($A159,'CONCENTRADO DE CLAVES'!$G$10:$AU$732,I$8,FALSE),"")</f>
        <v>3</v>
      </c>
      <c r="J159" s="16">
        <f>IFERROR(VLOOKUP($A159,'CONCENTRADO DE CLAVES'!$G$10:$AU$732,J$8,FALSE),"")</f>
        <v>3</v>
      </c>
      <c r="K159" s="16" t="str">
        <f>IFERROR(VLOOKUP($A159,'CONCENTRADO DE CLAVES'!$G$10:$AU$732,K$8,FALSE),"")</f>
        <v>E</v>
      </c>
      <c r="L159" s="16">
        <f>IFERROR(VLOOKUP($A159,'CONCENTRADO DE CLAVES'!$G$10:$AU$732,L$8,FALSE),"")</f>
        <v>150</v>
      </c>
      <c r="M159" s="16">
        <f>IFERROR(VLOOKUP($A159,'CONCENTRADO DE CLAVES'!$G$10:$AU$732,M$8,FALSE),"")</f>
        <v>1</v>
      </c>
      <c r="N159" s="16">
        <f>IFERROR(VLOOKUP($A159,'CONCENTRADO DE CLAVES'!$G$10:$AU$732,N$8,FALSE),"")</f>
        <v>4153</v>
      </c>
      <c r="O159" s="16">
        <f>IFERROR(VLOOKUP($A159,'CONCENTRADO DE CLAVES'!$G$10:$AU$732,O$8,FALSE),"")</f>
        <v>0</v>
      </c>
      <c r="P159" s="16">
        <f>IFERROR(VLOOKUP($A159,'CONCENTRADO DE CLAVES'!$G$10:$AU$732,P$8,FALSE),"")</f>
        <v>1</v>
      </c>
      <c r="Q159" s="16">
        <f>IFERROR(VLOOKUP($A159,'CONCENTRADO DE CLAVES'!$G$10:$AU$732,Q$8,FALSE),"")</f>
        <v>4915</v>
      </c>
      <c r="R159" s="16">
        <f>IFERROR(VLOOKUP($A159,'CONCENTRADO DE CLAVES'!$G$10:$AU$732,R$8,FALSE),"")</f>
        <v>1</v>
      </c>
      <c r="S159" s="16">
        <f>IFERROR(VLOOKUP($A159,'CONCENTRADO DE CLAVES'!$G$10:$AU$732,S$8,FALSE),"")</f>
        <v>11</v>
      </c>
      <c r="T159" s="16">
        <f>IFERROR(VLOOKUP($A159,'CONCENTRADO DE CLAVES'!$G$10:$AU$732,T$8,FALSE),"")</f>
        <v>24</v>
      </c>
      <c r="U159" s="98" t="str">
        <f>IFERROR(VLOOKUP($A159,'CONCENTRADO DE CLAVES'!$G$10:$AU$732,U$8,FALSE),"")</f>
        <v>21121040110015225233E15001415300104915111024</v>
      </c>
      <c r="V159" s="31" t="str">
        <f>IFERROR(VLOOKUP($A159,'CONCENTRADO DE CLAVES'!$G$10:$AU$732,V$8,FALSE),"")</f>
        <v>COBAEJ</v>
      </c>
      <c r="W159" s="13">
        <f>IFERROR(VLOOKUP($A159,'CONCENTRADO DE CLAVES'!$G$10:$AU$732,W$8,FALSE),"")</f>
        <v>0</v>
      </c>
      <c r="X159" s="13">
        <f>IFERROR(VLOOKUP($A159,'CONCENTRADO DE CLAVES'!$G$10:$AU$732,X$8,FALSE),"")</f>
        <v>0</v>
      </c>
      <c r="Y159" s="13">
        <f>IFERROR(VLOOKUP($A159,'CONCENTRADO DE CLAVES'!$G$10:$AU$732,Y$8,FALSE),"")</f>
        <v>0</v>
      </c>
      <c r="Z159" s="37">
        <f>IFERROR(VLOOKUP($A159,'CONCENTRADO DE CLAVES'!$G$10:$AU$732,Z$8,FALSE),"")</f>
        <v>0</v>
      </c>
      <c r="AA159" s="13">
        <f>IFERROR(VLOOKUP($A159,'CONCENTRADO DE CLAVES'!$G$10:$AU$732,AA$8,FALSE),"")</f>
        <v>0</v>
      </c>
      <c r="AB159" s="13">
        <f>IFERROR(VLOOKUP($A159,'CONCENTRADO DE CLAVES'!$G$10:$AU$732,AB$8,FALSE),"")</f>
        <v>0</v>
      </c>
      <c r="AC159" s="13">
        <f>IFERROR(VLOOKUP($A159,'CONCENTRADO DE CLAVES'!$G$10:$AU$732,AC$8,FALSE),"")</f>
        <v>0</v>
      </c>
      <c r="AD159" s="37">
        <f>IFERROR(VLOOKUP($A159,'CONCENTRADO DE CLAVES'!$G$10:$AU$732,AD$8,FALSE),"")</f>
        <v>0</v>
      </c>
      <c r="AE159" s="13">
        <f>IFERROR(VLOOKUP($A159,'CONCENTRADO DE CLAVES'!$G$10:$AU$732,AE$8,FALSE),"")</f>
        <v>0</v>
      </c>
      <c r="AF159" s="13">
        <f>IFERROR(VLOOKUP($A159,'CONCENTRADO DE CLAVES'!$G$10:$AU$732,AF$8,FALSE),"")</f>
        <v>0</v>
      </c>
      <c r="AG159" s="13">
        <f>IFERROR(VLOOKUP($A159,'CONCENTRADO DE CLAVES'!$G$10:$AU$732,AG$8,FALSE),"")</f>
        <v>0</v>
      </c>
      <c r="AH159" s="37">
        <f>IFERROR(VLOOKUP($A159,'CONCENTRADO DE CLAVES'!$G$10:$AU$732,AH$8,FALSE),"")</f>
        <v>0</v>
      </c>
      <c r="AI159" s="13">
        <f>IFERROR(VLOOKUP($A159,'CONCENTRADO DE CLAVES'!$G$10:$AU$732,AI$8,FALSE),"")</f>
        <v>0</v>
      </c>
      <c r="AJ159" s="13">
        <f>IFERROR(VLOOKUP($A159,'CONCENTRADO DE CLAVES'!$G$10:$AU$732,AJ$8,FALSE),"")</f>
        <v>0</v>
      </c>
      <c r="AK159" s="13">
        <f>IFERROR(VLOOKUP($A159,'CONCENTRADO DE CLAVES'!$G$10:$AU$732,AK$8,FALSE),"")</f>
        <v>0</v>
      </c>
      <c r="AL159" s="37">
        <f>IFERROR(VLOOKUP($A159,'CONCENTRADO DE CLAVES'!$G$10:$AU$732,AL$8,FALSE),"")</f>
        <v>0</v>
      </c>
      <c r="AM159" s="69">
        <f>IFERROR(VLOOKUP($A159,'CONCENTRADO DE CLAVES'!$G$10:$AU$732,AM$8,FALSE),"")</f>
        <v>0</v>
      </c>
    </row>
    <row r="160" spans="1:39" x14ac:dyDescent="0.25">
      <c r="A160" s="15">
        <v>151</v>
      </c>
      <c r="B160" s="16" t="str">
        <f>IFERROR(VLOOKUP($A160,'CONCENTRADO DE CLAVES'!$G$10:$AU$732,B$8,FALSE),"")</f>
        <v>21121</v>
      </c>
      <c r="C160" s="16">
        <f>IFERROR(VLOOKUP($A160,'CONCENTRADO DE CLAVES'!$G$10:$AU$732,C$8,FALSE),"")</f>
        <v>4</v>
      </c>
      <c r="D160" s="16">
        <f>IFERROR(VLOOKUP($A160,'CONCENTRADO DE CLAVES'!$G$10:$AU$732,D$8,FALSE),"")</f>
        <v>11</v>
      </c>
      <c r="E160" s="16">
        <f>IFERROR(VLOOKUP($A160,'CONCENTRADO DE CLAVES'!$G$10:$AU$732,E$8,FALSE),"")</f>
        <v>152</v>
      </c>
      <c r="F160" s="16">
        <f>IFERROR(VLOOKUP($A160,'CONCENTRADO DE CLAVES'!$G$10:$AU$732,F$8,FALSE),"")</f>
        <v>2</v>
      </c>
      <c r="G160" s="16">
        <f>IFERROR(VLOOKUP($A160,'CONCENTRADO DE CLAVES'!$G$10:$AU$732,G$8,FALSE),"")</f>
        <v>5</v>
      </c>
      <c r="H160" s="16">
        <f>IFERROR(VLOOKUP($A160,'CONCENTRADO DE CLAVES'!$G$10:$AU$732,H$8,FALSE),"")</f>
        <v>2</v>
      </c>
      <c r="I160" s="16">
        <f>IFERROR(VLOOKUP($A160,'CONCENTRADO DE CLAVES'!$G$10:$AU$732,I$8,FALSE),"")</f>
        <v>3</v>
      </c>
      <c r="J160" s="16">
        <f>IFERROR(VLOOKUP($A160,'CONCENTRADO DE CLAVES'!$G$10:$AU$732,J$8,FALSE),"")</f>
        <v>3</v>
      </c>
      <c r="K160" s="16" t="str">
        <f>IFERROR(VLOOKUP($A160,'CONCENTRADO DE CLAVES'!$G$10:$AU$732,K$8,FALSE),"")</f>
        <v>E</v>
      </c>
      <c r="L160" s="16">
        <f>IFERROR(VLOOKUP($A160,'CONCENTRADO DE CLAVES'!$G$10:$AU$732,L$8,FALSE),"")</f>
        <v>150</v>
      </c>
      <c r="M160" s="16">
        <f>IFERROR(VLOOKUP($A160,'CONCENTRADO DE CLAVES'!$G$10:$AU$732,M$8,FALSE),"")</f>
        <v>1</v>
      </c>
      <c r="N160" s="16">
        <f>IFERROR(VLOOKUP($A160,'CONCENTRADO DE CLAVES'!$G$10:$AU$732,N$8,FALSE),"")</f>
        <v>4153</v>
      </c>
      <c r="O160" s="16">
        <f>IFERROR(VLOOKUP($A160,'CONCENTRADO DE CLAVES'!$G$10:$AU$732,O$8,FALSE),"")</f>
        <v>0</v>
      </c>
      <c r="P160" s="16">
        <f>IFERROR(VLOOKUP($A160,'CONCENTRADO DE CLAVES'!$G$10:$AU$732,P$8,FALSE),"")</f>
        <v>1</v>
      </c>
      <c r="Q160" s="16">
        <f>IFERROR(VLOOKUP($A160,'CONCENTRADO DE CLAVES'!$G$10:$AU$732,Q$8,FALSE),"")</f>
        <v>4915</v>
      </c>
      <c r="R160" s="16">
        <f>IFERROR(VLOOKUP($A160,'CONCENTRADO DE CLAVES'!$G$10:$AU$732,R$8,FALSE),"")</f>
        <v>1</v>
      </c>
      <c r="S160" s="16">
        <f>IFERROR(VLOOKUP($A160,'CONCENTRADO DE CLAVES'!$G$10:$AU$732,S$8,FALSE),"")</f>
        <v>9</v>
      </c>
      <c r="T160" s="16">
        <f>IFERROR(VLOOKUP($A160,'CONCENTRADO DE CLAVES'!$G$10:$AU$732,T$8,FALSE),"")</f>
        <v>80</v>
      </c>
      <c r="U160" s="98" t="str">
        <f>IFERROR(VLOOKUP($A160,'CONCENTRADO DE CLAVES'!$G$10:$AU$732,U$8,FALSE),"")</f>
        <v>21121040110015225233E15001415300104915109080</v>
      </c>
      <c r="V160" s="31" t="str">
        <f>IFERROR(VLOOKUP($A160,'CONCENTRADO DE CLAVES'!$G$10:$AU$732,V$8,FALSE),"")</f>
        <v>COBAEJ</v>
      </c>
      <c r="W160" s="13">
        <f>IFERROR(VLOOKUP($A160,'CONCENTRADO DE CLAVES'!$G$10:$AU$732,W$8,FALSE),"")</f>
        <v>0</v>
      </c>
      <c r="X160" s="13">
        <f>IFERROR(VLOOKUP($A160,'CONCENTRADO DE CLAVES'!$G$10:$AU$732,X$8,FALSE),"")</f>
        <v>0</v>
      </c>
      <c r="Y160" s="13">
        <f>IFERROR(VLOOKUP($A160,'CONCENTRADO DE CLAVES'!$G$10:$AU$732,Y$8,FALSE),"")</f>
        <v>0</v>
      </c>
      <c r="Z160" s="37">
        <f>IFERROR(VLOOKUP($A160,'CONCENTRADO DE CLAVES'!$G$10:$AU$732,Z$8,FALSE),"")</f>
        <v>0</v>
      </c>
      <c r="AA160" s="13">
        <f>IFERROR(VLOOKUP($A160,'CONCENTRADO DE CLAVES'!$G$10:$AU$732,AA$8,FALSE),"")</f>
        <v>0</v>
      </c>
      <c r="AB160" s="13">
        <f>IFERROR(VLOOKUP($A160,'CONCENTRADO DE CLAVES'!$G$10:$AU$732,AB$8,FALSE),"")</f>
        <v>0</v>
      </c>
      <c r="AC160" s="13">
        <f>IFERROR(VLOOKUP($A160,'CONCENTRADO DE CLAVES'!$G$10:$AU$732,AC$8,FALSE),"")</f>
        <v>0</v>
      </c>
      <c r="AD160" s="37">
        <f>IFERROR(VLOOKUP($A160,'CONCENTRADO DE CLAVES'!$G$10:$AU$732,AD$8,FALSE),"")</f>
        <v>0</v>
      </c>
      <c r="AE160" s="13">
        <f>IFERROR(VLOOKUP($A160,'CONCENTRADO DE CLAVES'!$G$10:$AU$732,AE$8,FALSE),"")</f>
        <v>0</v>
      </c>
      <c r="AF160" s="13">
        <f>IFERROR(VLOOKUP($A160,'CONCENTRADO DE CLAVES'!$G$10:$AU$732,AF$8,FALSE),"")</f>
        <v>0</v>
      </c>
      <c r="AG160" s="13">
        <f>IFERROR(VLOOKUP($A160,'CONCENTRADO DE CLAVES'!$G$10:$AU$732,AG$8,FALSE),"")</f>
        <v>0</v>
      </c>
      <c r="AH160" s="37">
        <f>IFERROR(VLOOKUP($A160,'CONCENTRADO DE CLAVES'!$G$10:$AU$732,AH$8,FALSE),"")</f>
        <v>0</v>
      </c>
      <c r="AI160" s="13">
        <f>IFERROR(VLOOKUP($A160,'CONCENTRADO DE CLAVES'!$G$10:$AU$732,AI$8,FALSE),"")</f>
        <v>0</v>
      </c>
      <c r="AJ160" s="13">
        <f>IFERROR(VLOOKUP($A160,'CONCENTRADO DE CLAVES'!$G$10:$AU$732,AJ$8,FALSE),"")</f>
        <v>0</v>
      </c>
      <c r="AK160" s="13">
        <f>IFERROR(VLOOKUP($A160,'CONCENTRADO DE CLAVES'!$G$10:$AU$732,AK$8,FALSE),"")</f>
        <v>0</v>
      </c>
      <c r="AL160" s="37">
        <f>IFERROR(VLOOKUP($A160,'CONCENTRADO DE CLAVES'!$G$10:$AU$732,AL$8,FALSE),"")</f>
        <v>0</v>
      </c>
      <c r="AM160" s="69">
        <f>IFERROR(VLOOKUP($A160,'CONCENTRADO DE CLAVES'!$G$10:$AU$732,AM$8,FALSE),"")</f>
        <v>0</v>
      </c>
    </row>
    <row r="161" spans="1:39" x14ac:dyDescent="0.25">
      <c r="A161" s="15">
        <v>152</v>
      </c>
      <c r="B161" s="16" t="str">
        <f>IFERROR(VLOOKUP($A161,'CONCENTRADO DE CLAVES'!$G$10:$AU$732,B$8,FALSE),"")</f>
        <v>21121</v>
      </c>
      <c r="C161" s="16">
        <f>IFERROR(VLOOKUP($A161,'CONCENTRADO DE CLAVES'!$G$10:$AU$732,C$8,FALSE),"")</f>
        <v>4</v>
      </c>
      <c r="D161" s="16">
        <f>IFERROR(VLOOKUP($A161,'CONCENTRADO DE CLAVES'!$G$10:$AU$732,D$8,FALSE),"")</f>
        <v>11</v>
      </c>
      <c r="E161" s="16">
        <f>IFERROR(VLOOKUP($A161,'CONCENTRADO DE CLAVES'!$G$10:$AU$732,E$8,FALSE),"")</f>
        <v>152</v>
      </c>
      <c r="F161" s="16">
        <f>IFERROR(VLOOKUP($A161,'CONCENTRADO DE CLAVES'!$G$10:$AU$732,F$8,FALSE),"")</f>
        <v>2</v>
      </c>
      <c r="G161" s="16">
        <f>IFERROR(VLOOKUP($A161,'CONCENTRADO DE CLAVES'!$G$10:$AU$732,G$8,FALSE),"")</f>
        <v>5</v>
      </c>
      <c r="H161" s="16">
        <f>IFERROR(VLOOKUP($A161,'CONCENTRADO DE CLAVES'!$G$10:$AU$732,H$8,FALSE),"")</f>
        <v>2</v>
      </c>
      <c r="I161" s="16">
        <f>IFERROR(VLOOKUP($A161,'CONCENTRADO DE CLAVES'!$G$10:$AU$732,I$8,FALSE),"")</f>
        <v>3</v>
      </c>
      <c r="J161" s="16">
        <f>IFERROR(VLOOKUP($A161,'CONCENTRADO DE CLAVES'!$G$10:$AU$732,J$8,FALSE),"")</f>
        <v>3</v>
      </c>
      <c r="K161" s="16" t="str">
        <f>IFERROR(VLOOKUP($A161,'CONCENTRADO DE CLAVES'!$G$10:$AU$732,K$8,FALSE),"")</f>
        <v>E</v>
      </c>
      <c r="L161" s="16">
        <f>IFERROR(VLOOKUP($A161,'CONCENTRADO DE CLAVES'!$G$10:$AU$732,L$8,FALSE),"")</f>
        <v>150</v>
      </c>
      <c r="M161" s="16">
        <f>IFERROR(VLOOKUP($A161,'CONCENTRADO DE CLAVES'!$G$10:$AU$732,M$8,FALSE),"")</f>
        <v>1</v>
      </c>
      <c r="N161" s="16">
        <f>IFERROR(VLOOKUP($A161,'CONCENTRADO DE CLAVES'!$G$10:$AU$732,N$8,FALSE),"")</f>
        <v>4153</v>
      </c>
      <c r="O161" s="16">
        <f>IFERROR(VLOOKUP($A161,'CONCENTRADO DE CLAVES'!$G$10:$AU$732,O$8,FALSE),"")</f>
        <v>0</v>
      </c>
      <c r="P161" s="16">
        <f>IFERROR(VLOOKUP($A161,'CONCENTRADO DE CLAVES'!$G$10:$AU$732,P$8,FALSE),"")</f>
        <v>1</v>
      </c>
      <c r="Q161" s="16">
        <f>IFERROR(VLOOKUP($A161,'CONCENTRADO DE CLAVES'!$G$10:$AU$732,Q$8,FALSE),"")</f>
        <v>4915</v>
      </c>
      <c r="R161" s="16">
        <f>IFERROR(VLOOKUP($A161,'CONCENTRADO DE CLAVES'!$G$10:$AU$732,R$8,FALSE),"")</f>
        <v>1</v>
      </c>
      <c r="S161" s="16">
        <f>IFERROR(VLOOKUP($A161,'CONCENTRADO DE CLAVES'!$G$10:$AU$732,S$8,FALSE),"")</f>
        <v>9</v>
      </c>
      <c r="T161" s="16">
        <f>IFERROR(VLOOKUP($A161,'CONCENTRADO DE CLAVES'!$G$10:$AU$732,T$8,FALSE),"")</f>
        <v>84</v>
      </c>
      <c r="U161" s="98" t="str">
        <f>IFERROR(VLOOKUP($A161,'CONCENTRADO DE CLAVES'!$G$10:$AU$732,U$8,FALSE),"")</f>
        <v>21121040110015225233E15001415300104915109084</v>
      </c>
      <c r="V161" s="31" t="str">
        <f>IFERROR(VLOOKUP($A161,'CONCENTRADO DE CLAVES'!$G$10:$AU$732,V$8,FALSE),"")</f>
        <v>COBAEJ</v>
      </c>
      <c r="W161" s="13">
        <f>IFERROR(VLOOKUP($A161,'CONCENTRADO DE CLAVES'!$G$10:$AU$732,W$8,FALSE),"")</f>
        <v>0</v>
      </c>
      <c r="X161" s="13">
        <f>IFERROR(VLOOKUP($A161,'CONCENTRADO DE CLAVES'!$G$10:$AU$732,X$8,FALSE),"")</f>
        <v>0</v>
      </c>
      <c r="Y161" s="13">
        <f>IFERROR(VLOOKUP($A161,'CONCENTRADO DE CLAVES'!$G$10:$AU$732,Y$8,FALSE),"")</f>
        <v>0</v>
      </c>
      <c r="Z161" s="37">
        <f>IFERROR(VLOOKUP($A161,'CONCENTRADO DE CLAVES'!$G$10:$AU$732,Z$8,FALSE),"")</f>
        <v>0</v>
      </c>
      <c r="AA161" s="13">
        <f>IFERROR(VLOOKUP($A161,'CONCENTRADO DE CLAVES'!$G$10:$AU$732,AA$8,FALSE),"")</f>
        <v>0</v>
      </c>
      <c r="AB161" s="13">
        <f>IFERROR(VLOOKUP($A161,'CONCENTRADO DE CLAVES'!$G$10:$AU$732,AB$8,FALSE),"")</f>
        <v>0</v>
      </c>
      <c r="AC161" s="13">
        <f>IFERROR(VLOOKUP($A161,'CONCENTRADO DE CLAVES'!$G$10:$AU$732,AC$8,FALSE),"")</f>
        <v>0</v>
      </c>
      <c r="AD161" s="37">
        <f>IFERROR(VLOOKUP($A161,'CONCENTRADO DE CLAVES'!$G$10:$AU$732,AD$8,FALSE),"")</f>
        <v>0</v>
      </c>
      <c r="AE161" s="13">
        <f>IFERROR(VLOOKUP($A161,'CONCENTRADO DE CLAVES'!$G$10:$AU$732,AE$8,FALSE),"")</f>
        <v>0</v>
      </c>
      <c r="AF161" s="13">
        <f>IFERROR(VLOOKUP($A161,'CONCENTRADO DE CLAVES'!$G$10:$AU$732,AF$8,FALSE),"")</f>
        <v>0</v>
      </c>
      <c r="AG161" s="13">
        <f>IFERROR(VLOOKUP($A161,'CONCENTRADO DE CLAVES'!$G$10:$AU$732,AG$8,FALSE),"")</f>
        <v>0</v>
      </c>
      <c r="AH161" s="37">
        <f>IFERROR(VLOOKUP($A161,'CONCENTRADO DE CLAVES'!$G$10:$AU$732,AH$8,FALSE),"")</f>
        <v>0</v>
      </c>
      <c r="AI161" s="13">
        <f>IFERROR(VLOOKUP($A161,'CONCENTRADO DE CLAVES'!$G$10:$AU$732,AI$8,FALSE),"")</f>
        <v>0</v>
      </c>
      <c r="AJ161" s="13">
        <f>IFERROR(VLOOKUP($A161,'CONCENTRADO DE CLAVES'!$G$10:$AU$732,AJ$8,FALSE),"")</f>
        <v>0</v>
      </c>
      <c r="AK161" s="13">
        <f>IFERROR(VLOOKUP($A161,'CONCENTRADO DE CLAVES'!$G$10:$AU$732,AK$8,FALSE),"")</f>
        <v>0</v>
      </c>
      <c r="AL161" s="37">
        <f>IFERROR(VLOOKUP($A161,'CONCENTRADO DE CLAVES'!$G$10:$AU$732,AL$8,FALSE),"")</f>
        <v>0</v>
      </c>
      <c r="AM161" s="69">
        <f>IFERROR(VLOOKUP($A161,'CONCENTRADO DE CLAVES'!$G$10:$AU$732,AM$8,FALSE),"")</f>
        <v>0</v>
      </c>
    </row>
    <row r="162" spans="1:39" x14ac:dyDescent="0.25">
      <c r="A162" s="15">
        <v>153</v>
      </c>
      <c r="B162" s="16" t="str">
        <f>IFERROR(VLOOKUP($A162,'CONCENTRADO DE CLAVES'!$G$10:$AU$732,B$8,FALSE),"")</f>
        <v>21121</v>
      </c>
      <c r="C162" s="16">
        <f>IFERROR(VLOOKUP($A162,'CONCENTRADO DE CLAVES'!$G$10:$AU$732,C$8,FALSE),"")</f>
        <v>4</v>
      </c>
      <c r="D162" s="16">
        <f>IFERROR(VLOOKUP($A162,'CONCENTRADO DE CLAVES'!$G$10:$AU$732,D$8,FALSE),"")</f>
        <v>11</v>
      </c>
      <c r="E162" s="16">
        <f>IFERROR(VLOOKUP($A162,'CONCENTRADO DE CLAVES'!$G$10:$AU$732,E$8,FALSE),"")</f>
        <v>152</v>
      </c>
      <c r="F162" s="16">
        <f>IFERROR(VLOOKUP($A162,'CONCENTRADO DE CLAVES'!$G$10:$AU$732,F$8,FALSE),"")</f>
        <v>2</v>
      </c>
      <c r="G162" s="16">
        <f>IFERROR(VLOOKUP($A162,'CONCENTRADO DE CLAVES'!$G$10:$AU$732,G$8,FALSE),"")</f>
        <v>5</v>
      </c>
      <c r="H162" s="16">
        <f>IFERROR(VLOOKUP($A162,'CONCENTRADO DE CLAVES'!$G$10:$AU$732,H$8,FALSE),"")</f>
        <v>2</v>
      </c>
      <c r="I162" s="16">
        <f>IFERROR(VLOOKUP($A162,'CONCENTRADO DE CLAVES'!$G$10:$AU$732,I$8,FALSE),"")</f>
        <v>3</v>
      </c>
      <c r="J162" s="16">
        <f>IFERROR(VLOOKUP($A162,'CONCENTRADO DE CLAVES'!$G$10:$AU$732,J$8,FALSE),"")</f>
        <v>3</v>
      </c>
      <c r="K162" s="16" t="str">
        <f>IFERROR(VLOOKUP($A162,'CONCENTRADO DE CLAVES'!$G$10:$AU$732,K$8,FALSE),"")</f>
        <v>E</v>
      </c>
      <c r="L162" s="16">
        <f>IFERROR(VLOOKUP($A162,'CONCENTRADO DE CLAVES'!$G$10:$AU$732,L$8,FALSE),"")</f>
        <v>150</v>
      </c>
      <c r="M162" s="16">
        <f>IFERROR(VLOOKUP($A162,'CONCENTRADO DE CLAVES'!$G$10:$AU$732,M$8,FALSE),"")</f>
        <v>1</v>
      </c>
      <c r="N162" s="16">
        <f>IFERROR(VLOOKUP($A162,'CONCENTRADO DE CLAVES'!$G$10:$AU$732,N$8,FALSE),"")</f>
        <v>4153</v>
      </c>
      <c r="O162" s="16">
        <f>IFERROR(VLOOKUP($A162,'CONCENTRADO DE CLAVES'!$G$10:$AU$732,O$8,FALSE),"")</f>
        <v>0</v>
      </c>
      <c r="P162" s="16">
        <f>IFERROR(VLOOKUP($A162,'CONCENTRADO DE CLAVES'!$G$10:$AU$732,P$8,FALSE),"")</f>
        <v>1</v>
      </c>
      <c r="Q162" s="16">
        <f>IFERROR(VLOOKUP($A162,'CONCENTRADO DE CLAVES'!$G$10:$AU$732,Q$8,FALSE),"")</f>
        <v>4915</v>
      </c>
      <c r="R162" s="16">
        <f>IFERROR(VLOOKUP($A162,'CONCENTRADO DE CLAVES'!$G$10:$AU$732,R$8,FALSE),"")</f>
        <v>1</v>
      </c>
      <c r="S162" s="16">
        <f>IFERROR(VLOOKUP($A162,'CONCENTRADO DE CLAVES'!$G$10:$AU$732,S$8,FALSE),"")</f>
        <v>9</v>
      </c>
      <c r="T162" s="16">
        <f>IFERROR(VLOOKUP($A162,'CONCENTRADO DE CLAVES'!$G$10:$AU$732,T$8,FALSE),"")</f>
        <v>67</v>
      </c>
      <c r="U162" s="98" t="str">
        <f>IFERROR(VLOOKUP($A162,'CONCENTRADO DE CLAVES'!$G$10:$AU$732,U$8,FALSE),"")</f>
        <v>21121040110015225233E15001415300104915109067</v>
      </c>
      <c r="V162" s="31" t="str">
        <f>IFERROR(VLOOKUP($A162,'CONCENTRADO DE CLAVES'!$G$10:$AU$732,V$8,FALSE),"")</f>
        <v>COBAEJ</v>
      </c>
      <c r="W162" s="13">
        <f>IFERROR(VLOOKUP($A162,'CONCENTRADO DE CLAVES'!$G$10:$AU$732,W$8,FALSE),"")</f>
        <v>0</v>
      </c>
      <c r="X162" s="13">
        <f>IFERROR(VLOOKUP($A162,'CONCENTRADO DE CLAVES'!$G$10:$AU$732,X$8,FALSE),"")</f>
        <v>0</v>
      </c>
      <c r="Y162" s="13">
        <f>IFERROR(VLOOKUP($A162,'CONCENTRADO DE CLAVES'!$G$10:$AU$732,Y$8,FALSE),"")</f>
        <v>0</v>
      </c>
      <c r="Z162" s="37">
        <f>IFERROR(VLOOKUP($A162,'CONCENTRADO DE CLAVES'!$G$10:$AU$732,Z$8,FALSE),"")</f>
        <v>0</v>
      </c>
      <c r="AA162" s="13">
        <f>IFERROR(VLOOKUP($A162,'CONCENTRADO DE CLAVES'!$G$10:$AU$732,AA$8,FALSE),"")</f>
        <v>0</v>
      </c>
      <c r="AB162" s="13">
        <f>IFERROR(VLOOKUP($A162,'CONCENTRADO DE CLAVES'!$G$10:$AU$732,AB$8,FALSE),"")</f>
        <v>0</v>
      </c>
      <c r="AC162" s="13">
        <f>IFERROR(VLOOKUP($A162,'CONCENTRADO DE CLAVES'!$G$10:$AU$732,AC$8,FALSE),"")</f>
        <v>0</v>
      </c>
      <c r="AD162" s="37">
        <f>IFERROR(VLOOKUP($A162,'CONCENTRADO DE CLAVES'!$G$10:$AU$732,AD$8,FALSE),"")</f>
        <v>0</v>
      </c>
      <c r="AE162" s="13">
        <f>IFERROR(VLOOKUP($A162,'CONCENTRADO DE CLAVES'!$G$10:$AU$732,AE$8,FALSE),"")</f>
        <v>0</v>
      </c>
      <c r="AF162" s="13">
        <f>IFERROR(VLOOKUP($A162,'CONCENTRADO DE CLAVES'!$G$10:$AU$732,AF$8,FALSE),"")</f>
        <v>0</v>
      </c>
      <c r="AG162" s="13">
        <f>IFERROR(VLOOKUP($A162,'CONCENTRADO DE CLAVES'!$G$10:$AU$732,AG$8,FALSE),"")</f>
        <v>0</v>
      </c>
      <c r="AH162" s="37">
        <f>IFERROR(VLOOKUP($A162,'CONCENTRADO DE CLAVES'!$G$10:$AU$732,AH$8,FALSE),"")</f>
        <v>0</v>
      </c>
      <c r="AI162" s="13">
        <f>IFERROR(VLOOKUP($A162,'CONCENTRADO DE CLAVES'!$G$10:$AU$732,AI$8,FALSE),"")</f>
        <v>0</v>
      </c>
      <c r="AJ162" s="13">
        <f>IFERROR(VLOOKUP($A162,'CONCENTRADO DE CLAVES'!$G$10:$AU$732,AJ$8,FALSE),"")</f>
        <v>0</v>
      </c>
      <c r="AK162" s="13">
        <f>IFERROR(VLOOKUP($A162,'CONCENTRADO DE CLAVES'!$G$10:$AU$732,AK$8,FALSE),"")</f>
        <v>0</v>
      </c>
      <c r="AL162" s="37">
        <f>IFERROR(VLOOKUP($A162,'CONCENTRADO DE CLAVES'!$G$10:$AU$732,AL$8,FALSE),"")</f>
        <v>0</v>
      </c>
      <c r="AM162" s="69">
        <f>IFERROR(VLOOKUP($A162,'CONCENTRADO DE CLAVES'!$G$10:$AU$732,AM$8,FALSE),"")</f>
        <v>0</v>
      </c>
    </row>
    <row r="163" spans="1:39" x14ac:dyDescent="0.25">
      <c r="A163" s="15">
        <v>154</v>
      </c>
      <c r="B163" s="16" t="str">
        <f>IFERROR(VLOOKUP($A163,'CONCENTRADO DE CLAVES'!$G$10:$AU$732,B$8,FALSE),"")</f>
        <v/>
      </c>
      <c r="C163" s="16" t="str">
        <f>IFERROR(VLOOKUP($A163,'CONCENTRADO DE CLAVES'!$G$10:$AU$732,C$8,FALSE),"")</f>
        <v/>
      </c>
      <c r="D163" s="16" t="str">
        <f>IFERROR(VLOOKUP($A163,'CONCENTRADO DE CLAVES'!$G$10:$AU$732,D$8,FALSE),"")</f>
        <v/>
      </c>
      <c r="E163" s="16" t="str">
        <f>IFERROR(VLOOKUP($A163,'CONCENTRADO DE CLAVES'!$G$10:$AU$732,E$8,FALSE),"")</f>
        <v/>
      </c>
      <c r="F163" s="16" t="str">
        <f>IFERROR(VLOOKUP($A163,'CONCENTRADO DE CLAVES'!$G$10:$AU$732,F$8,FALSE),"")</f>
        <v/>
      </c>
      <c r="G163" s="16" t="str">
        <f>IFERROR(VLOOKUP($A163,'CONCENTRADO DE CLAVES'!$G$10:$AU$732,G$8,FALSE),"")</f>
        <v/>
      </c>
      <c r="H163" s="16" t="str">
        <f>IFERROR(VLOOKUP($A163,'CONCENTRADO DE CLAVES'!$G$10:$AU$732,H$8,FALSE),"")</f>
        <v/>
      </c>
      <c r="I163" s="16" t="str">
        <f>IFERROR(VLOOKUP($A163,'CONCENTRADO DE CLAVES'!$G$10:$AU$732,I$8,FALSE),"")</f>
        <v/>
      </c>
      <c r="J163" s="16" t="str">
        <f>IFERROR(VLOOKUP($A163,'CONCENTRADO DE CLAVES'!$G$10:$AU$732,J$8,FALSE),"")</f>
        <v/>
      </c>
      <c r="K163" s="16" t="str">
        <f>IFERROR(VLOOKUP($A163,'CONCENTRADO DE CLAVES'!$G$10:$AU$732,K$8,FALSE),"")</f>
        <v/>
      </c>
      <c r="L163" s="16" t="str">
        <f>IFERROR(VLOOKUP($A163,'CONCENTRADO DE CLAVES'!$G$10:$AU$732,L$8,FALSE),"")</f>
        <v/>
      </c>
      <c r="M163" s="16" t="str">
        <f>IFERROR(VLOOKUP($A163,'CONCENTRADO DE CLAVES'!$G$10:$AU$732,M$8,FALSE),"")</f>
        <v/>
      </c>
      <c r="N163" s="16" t="str">
        <f>IFERROR(VLOOKUP($A163,'CONCENTRADO DE CLAVES'!$G$10:$AU$732,N$8,FALSE),"")</f>
        <v/>
      </c>
      <c r="O163" s="16" t="str">
        <f>IFERROR(VLOOKUP($A163,'CONCENTRADO DE CLAVES'!$G$10:$AU$732,O$8,FALSE),"")</f>
        <v/>
      </c>
      <c r="P163" s="16" t="str">
        <f>IFERROR(VLOOKUP($A163,'CONCENTRADO DE CLAVES'!$G$10:$AU$732,P$8,FALSE),"")</f>
        <v/>
      </c>
      <c r="Q163" s="16" t="str">
        <f>IFERROR(VLOOKUP($A163,'CONCENTRADO DE CLAVES'!$G$10:$AU$732,Q$8,FALSE),"")</f>
        <v/>
      </c>
      <c r="R163" s="16" t="str">
        <f>IFERROR(VLOOKUP($A163,'CONCENTRADO DE CLAVES'!$G$10:$AU$732,R$8,FALSE),"")</f>
        <v/>
      </c>
      <c r="S163" s="16" t="str">
        <f>IFERROR(VLOOKUP($A163,'CONCENTRADO DE CLAVES'!$G$10:$AU$732,S$8,FALSE),"")</f>
        <v/>
      </c>
      <c r="T163" s="16" t="str">
        <f>IFERROR(VLOOKUP($A163,'CONCENTRADO DE CLAVES'!$G$10:$AU$732,T$8,FALSE),"")</f>
        <v/>
      </c>
      <c r="U163" s="98" t="str">
        <f>IFERROR(VLOOKUP($A163,'CONCENTRADO DE CLAVES'!$G$10:$AU$732,U$8,FALSE),"")</f>
        <v/>
      </c>
      <c r="V163" s="31" t="str">
        <f>IFERROR(VLOOKUP($A163,'CONCENTRADO DE CLAVES'!$G$10:$AU$732,V$8,FALSE),"")</f>
        <v/>
      </c>
      <c r="W163" s="13" t="str">
        <f>IFERROR(VLOOKUP($A163,'CONCENTRADO DE CLAVES'!$G$10:$AU$732,W$8,FALSE),"")</f>
        <v/>
      </c>
      <c r="X163" s="13" t="str">
        <f>IFERROR(VLOOKUP($A163,'CONCENTRADO DE CLAVES'!$G$10:$AU$732,X$8,FALSE),"")</f>
        <v/>
      </c>
      <c r="Y163" s="13" t="str">
        <f>IFERROR(VLOOKUP($A163,'CONCENTRADO DE CLAVES'!$G$10:$AU$732,Y$8,FALSE),"")</f>
        <v/>
      </c>
      <c r="Z163" s="37" t="str">
        <f>IFERROR(VLOOKUP($A163,'CONCENTRADO DE CLAVES'!$G$10:$AU$732,Z$8,FALSE),"")</f>
        <v/>
      </c>
      <c r="AA163" s="13" t="str">
        <f>IFERROR(VLOOKUP($A163,'CONCENTRADO DE CLAVES'!$G$10:$AU$732,AA$8,FALSE),"")</f>
        <v/>
      </c>
      <c r="AB163" s="13" t="str">
        <f>IFERROR(VLOOKUP($A163,'CONCENTRADO DE CLAVES'!$G$10:$AU$732,AB$8,FALSE),"")</f>
        <v/>
      </c>
      <c r="AC163" s="13" t="str">
        <f>IFERROR(VLOOKUP($A163,'CONCENTRADO DE CLAVES'!$G$10:$AU$732,AC$8,FALSE),"")</f>
        <v/>
      </c>
      <c r="AD163" s="37" t="str">
        <f>IFERROR(VLOOKUP($A163,'CONCENTRADO DE CLAVES'!$G$10:$AU$732,AD$8,FALSE),"")</f>
        <v/>
      </c>
      <c r="AE163" s="13" t="str">
        <f>IFERROR(VLOOKUP($A163,'CONCENTRADO DE CLAVES'!$G$10:$AU$732,AE$8,FALSE),"")</f>
        <v/>
      </c>
      <c r="AF163" s="13" t="str">
        <f>IFERROR(VLOOKUP($A163,'CONCENTRADO DE CLAVES'!$G$10:$AU$732,AF$8,FALSE),"")</f>
        <v/>
      </c>
      <c r="AG163" s="13" t="str">
        <f>IFERROR(VLOOKUP($A163,'CONCENTRADO DE CLAVES'!$G$10:$AU$732,AG$8,FALSE),"")</f>
        <v/>
      </c>
      <c r="AH163" s="37" t="str">
        <f>IFERROR(VLOOKUP($A163,'CONCENTRADO DE CLAVES'!$G$10:$AU$732,AH$8,FALSE),"")</f>
        <v/>
      </c>
      <c r="AI163" s="13" t="str">
        <f>IFERROR(VLOOKUP($A163,'CONCENTRADO DE CLAVES'!$G$10:$AU$732,AI$8,FALSE),"")</f>
        <v/>
      </c>
      <c r="AJ163" s="13" t="str">
        <f>IFERROR(VLOOKUP($A163,'CONCENTRADO DE CLAVES'!$G$10:$AU$732,AJ$8,FALSE),"")</f>
        <v/>
      </c>
      <c r="AK163" s="13" t="str">
        <f>IFERROR(VLOOKUP($A163,'CONCENTRADO DE CLAVES'!$G$10:$AU$732,AK$8,FALSE),"")</f>
        <v/>
      </c>
      <c r="AL163" s="37" t="str">
        <f>IFERROR(VLOOKUP($A163,'CONCENTRADO DE CLAVES'!$G$10:$AU$732,AL$8,FALSE),"")</f>
        <v/>
      </c>
      <c r="AM163" s="69" t="str">
        <f>IFERROR(VLOOKUP($A163,'CONCENTRADO DE CLAVES'!$G$10:$AU$732,AM$8,FALSE),"")</f>
        <v/>
      </c>
    </row>
    <row r="164" spans="1:39" x14ac:dyDescent="0.25">
      <c r="A164" s="15">
        <v>155</v>
      </c>
      <c r="B164" s="16" t="str">
        <f>IFERROR(VLOOKUP($A164,'CONCENTRADO DE CLAVES'!$G$10:$AU$732,B$8,FALSE),"")</f>
        <v/>
      </c>
      <c r="C164" s="16" t="str">
        <f>IFERROR(VLOOKUP($A164,'CONCENTRADO DE CLAVES'!$G$10:$AU$732,C$8,FALSE),"")</f>
        <v/>
      </c>
      <c r="D164" s="16" t="str">
        <f>IFERROR(VLOOKUP($A164,'CONCENTRADO DE CLAVES'!$G$10:$AU$732,D$8,FALSE),"")</f>
        <v/>
      </c>
      <c r="E164" s="16" t="str">
        <f>IFERROR(VLOOKUP($A164,'CONCENTRADO DE CLAVES'!$G$10:$AU$732,E$8,FALSE),"")</f>
        <v/>
      </c>
      <c r="F164" s="16" t="str">
        <f>IFERROR(VLOOKUP($A164,'CONCENTRADO DE CLAVES'!$G$10:$AU$732,F$8,FALSE),"")</f>
        <v/>
      </c>
      <c r="G164" s="16" t="str">
        <f>IFERROR(VLOOKUP($A164,'CONCENTRADO DE CLAVES'!$G$10:$AU$732,G$8,FALSE),"")</f>
        <v/>
      </c>
      <c r="H164" s="16" t="str">
        <f>IFERROR(VLOOKUP($A164,'CONCENTRADO DE CLAVES'!$G$10:$AU$732,H$8,FALSE),"")</f>
        <v/>
      </c>
      <c r="I164" s="16" t="str">
        <f>IFERROR(VLOOKUP($A164,'CONCENTRADO DE CLAVES'!$G$10:$AU$732,I$8,FALSE),"")</f>
        <v/>
      </c>
      <c r="J164" s="16" t="str">
        <f>IFERROR(VLOOKUP($A164,'CONCENTRADO DE CLAVES'!$G$10:$AU$732,J$8,FALSE),"")</f>
        <v/>
      </c>
      <c r="K164" s="16" t="str">
        <f>IFERROR(VLOOKUP($A164,'CONCENTRADO DE CLAVES'!$G$10:$AU$732,K$8,FALSE),"")</f>
        <v/>
      </c>
      <c r="L164" s="16" t="str">
        <f>IFERROR(VLOOKUP($A164,'CONCENTRADO DE CLAVES'!$G$10:$AU$732,L$8,FALSE),"")</f>
        <v/>
      </c>
      <c r="M164" s="16" t="str">
        <f>IFERROR(VLOOKUP($A164,'CONCENTRADO DE CLAVES'!$G$10:$AU$732,M$8,FALSE),"")</f>
        <v/>
      </c>
      <c r="N164" s="16" t="str">
        <f>IFERROR(VLOOKUP($A164,'CONCENTRADO DE CLAVES'!$G$10:$AU$732,N$8,FALSE),"")</f>
        <v/>
      </c>
      <c r="O164" s="16" t="str">
        <f>IFERROR(VLOOKUP($A164,'CONCENTRADO DE CLAVES'!$G$10:$AU$732,O$8,FALSE),"")</f>
        <v/>
      </c>
      <c r="P164" s="16" t="str">
        <f>IFERROR(VLOOKUP($A164,'CONCENTRADO DE CLAVES'!$G$10:$AU$732,P$8,FALSE),"")</f>
        <v/>
      </c>
      <c r="Q164" s="16" t="str">
        <f>IFERROR(VLOOKUP($A164,'CONCENTRADO DE CLAVES'!$G$10:$AU$732,Q$8,FALSE),"")</f>
        <v/>
      </c>
      <c r="R164" s="16" t="str">
        <f>IFERROR(VLOOKUP($A164,'CONCENTRADO DE CLAVES'!$G$10:$AU$732,R$8,FALSE),"")</f>
        <v/>
      </c>
      <c r="S164" s="16" t="str">
        <f>IFERROR(VLOOKUP($A164,'CONCENTRADO DE CLAVES'!$G$10:$AU$732,S$8,FALSE),"")</f>
        <v/>
      </c>
      <c r="T164" s="16" t="str">
        <f>IFERROR(VLOOKUP($A164,'CONCENTRADO DE CLAVES'!$G$10:$AU$732,T$8,FALSE),"")</f>
        <v/>
      </c>
      <c r="U164" s="98" t="str">
        <f>IFERROR(VLOOKUP($A164,'CONCENTRADO DE CLAVES'!$G$10:$AU$732,U$8,FALSE),"")</f>
        <v/>
      </c>
      <c r="V164" s="31" t="str">
        <f>IFERROR(VLOOKUP($A164,'CONCENTRADO DE CLAVES'!$G$10:$AU$732,V$8,FALSE),"")</f>
        <v/>
      </c>
      <c r="W164" s="13" t="str">
        <f>IFERROR(VLOOKUP($A164,'CONCENTRADO DE CLAVES'!$G$10:$AU$732,W$8,FALSE),"")</f>
        <v/>
      </c>
      <c r="X164" s="13" t="str">
        <f>IFERROR(VLOOKUP($A164,'CONCENTRADO DE CLAVES'!$G$10:$AU$732,X$8,FALSE),"")</f>
        <v/>
      </c>
      <c r="Y164" s="13" t="str">
        <f>IFERROR(VLOOKUP($A164,'CONCENTRADO DE CLAVES'!$G$10:$AU$732,Y$8,FALSE),"")</f>
        <v/>
      </c>
      <c r="Z164" s="37" t="str">
        <f>IFERROR(VLOOKUP($A164,'CONCENTRADO DE CLAVES'!$G$10:$AU$732,Z$8,FALSE),"")</f>
        <v/>
      </c>
      <c r="AA164" s="13" t="str">
        <f>IFERROR(VLOOKUP($A164,'CONCENTRADO DE CLAVES'!$G$10:$AU$732,AA$8,FALSE),"")</f>
        <v/>
      </c>
      <c r="AB164" s="13" t="str">
        <f>IFERROR(VLOOKUP($A164,'CONCENTRADO DE CLAVES'!$G$10:$AU$732,AB$8,FALSE),"")</f>
        <v/>
      </c>
      <c r="AC164" s="13" t="str">
        <f>IFERROR(VLOOKUP($A164,'CONCENTRADO DE CLAVES'!$G$10:$AU$732,AC$8,FALSE),"")</f>
        <v/>
      </c>
      <c r="AD164" s="37" t="str">
        <f>IFERROR(VLOOKUP($A164,'CONCENTRADO DE CLAVES'!$G$10:$AU$732,AD$8,FALSE),"")</f>
        <v/>
      </c>
      <c r="AE164" s="13" t="str">
        <f>IFERROR(VLOOKUP($A164,'CONCENTRADO DE CLAVES'!$G$10:$AU$732,AE$8,FALSE),"")</f>
        <v/>
      </c>
      <c r="AF164" s="13" t="str">
        <f>IFERROR(VLOOKUP($A164,'CONCENTRADO DE CLAVES'!$G$10:$AU$732,AF$8,FALSE),"")</f>
        <v/>
      </c>
      <c r="AG164" s="13" t="str">
        <f>IFERROR(VLOOKUP($A164,'CONCENTRADO DE CLAVES'!$G$10:$AU$732,AG$8,FALSE),"")</f>
        <v/>
      </c>
      <c r="AH164" s="37" t="str">
        <f>IFERROR(VLOOKUP($A164,'CONCENTRADO DE CLAVES'!$G$10:$AU$732,AH$8,FALSE),"")</f>
        <v/>
      </c>
      <c r="AI164" s="13" t="str">
        <f>IFERROR(VLOOKUP($A164,'CONCENTRADO DE CLAVES'!$G$10:$AU$732,AI$8,FALSE),"")</f>
        <v/>
      </c>
      <c r="AJ164" s="13" t="str">
        <f>IFERROR(VLOOKUP($A164,'CONCENTRADO DE CLAVES'!$G$10:$AU$732,AJ$8,FALSE),"")</f>
        <v/>
      </c>
      <c r="AK164" s="13" t="str">
        <f>IFERROR(VLOOKUP($A164,'CONCENTRADO DE CLAVES'!$G$10:$AU$732,AK$8,FALSE),"")</f>
        <v/>
      </c>
      <c r="AL164" s="37" t="str">
        <f>IFERROR(VLOOKUP($A164,'CONCENTRADO DE CLAVES'!$G$10:$AU$732,AL$8,FALSE),"")</f>
        <v/>
      </c>
      <c r="AM164" s="69" t="str">
        <f>IFERROR(VLOOKUP($A164,'CONCENTRADO DE CLAVES'!$G$10:$AU$732,AM$8,FALSE),"")</f>
        <v/>
      </c>
    </row>
    <row r="165" spans="1:39" x14ac:dyDescent="0.25">
      <c r="A165" s="15">
        <v>156</v>
      </c>
      <c r="B165" s="16" t="str">
        <f>IFERROR(VLOOKUP($A165,'CONCENTRADO DE CLAVES'!$G$10:$AU$732,B$8,FALSE),"")</f>
        <v/>
      </c>
      <c r="C165" s="16" t="str">
        <f>IFERROR(VLOOKUP($A165,'CONCENTRADO DE CLAVES'!$G$10:$AU$732,C$8,FALSE),"")</f>
        <v/>
      </c>
      <c r="D165" s="16" t="str">
        <f>IFERROR(VLOOKUP($A165,'CONCENTRADO DE CLAVES'!$G$10:$AU$732,D$8,FALSE),"")</f>
        <v/>
      </c>
      <c r="E165" s="16" t="str">
        <f>IFERROR(VLOOKUP($A165,'CONCENTRADO DE CLAVES'!$G$10:$AU$732,E$8,FALSE),"")</f>
        <v/>
      </c>
      <c r="F165" s="16" t="str">
        <f>IFERROR(VLOOKUP($A165,'CONCENTRADO DE CLAVES'!$G$10:$AU$732,F$8,FALSE),"")</f>
        <v/>
      </c>
      <c r="G165" s="16" t="str">
        <f>IFERROR(VLOOKUP($A165,'CONCENTRADO DE CLAVES'!$G$10:$AU$732,G$8,FALSE),"")</f>
        <v/>
      </c>
      <c r="H165" s="16" t="str">
        <f>IFERROR(VLOOKUP($A165,'CONCENTRADO DE CLAVES'!$G$10:$AU$732,H$8,FALSE),"")</f>
        <v/>
      </c>
      <c r="I165" s="16" t="str">
        <f>IFERROR(VLOOKUP($A165,'CONCENTRADO DE CLAVES'!$G$10:$AU$732,I$8,FALSE),"")</f>
        <v/>
      </c>
      <c r="J165" s="16" t="str">
        <f>IFERROR(VLOOKUP($A165,'CONCENTRADO DE CLAVES'!$G$10:$AU$732,J$8,FALSE),"")</f>
        <v/>
      </c>
      <c r="K165" s="16" t="str">
        <f>IFERROR(VLOOKUP($A165,'CONCENTRADO DE CLAVES'!$G$10:$AU$732,K$8,FALSE),"")</f>
        <v/>
      </c>
      <c r="L165" s="16" t="str">
        <f>IFERROR(VLOOKUP($A165,'CONCENTRADO DE CLAVES'!$G$10:$AU$732,L$8,FALSE),"")</f>
        <v/>
      </c>
      <c r="M165" s="16" t="str">
        <f>IFERROR(VLOOKUP($A165,'CONCENTRADO DE CLAVES'!$G$10:$AU$732,M$8,FALSE),"")</f>
        <v/>
      </c>
      <c r="N165" s="16" t="str">
        <f>IFERROR(VLOOKUP($A165,'CONCENTRADO DE CLAVES'!$G$10:$AU$732,N$8,FALSE),"")</f>
        <v/>
      </c>
      <c r="O165" s="16" t="str">
        <f>IFERROR(VLOOKUP($A165,'CONCENTRADO DE CLAVES'!$G$10:$AU$732,O$8,FALSE),"")</f>
        <v/>
      </c>
      <c r="P165" s="16" t="str">
        <f>IFERROR(VLOOKUP($A165,'CONCENTRADO DE CLAVES'!$G$10:$AU$732,P$8,FALSE),"")</f>
        <v/>
      </c>
      <c r="Q165" s="16" t="str">
        <f>IFERROR(VLOOKUP($A165,'CONCENTRADO DE CLAVES'!$G$10:$AU$732,Q$8,FALSE),"")</f>
        <v/>
      </c>
      <c r="R165" s="16" t="str">
        <f>IFERROR(VLOOKUP($A165,'CONCENTRADO DE CLAVES'!$G$10:$AU$732,R$8,FALSE),"")</f>
        <v/>
      </c>
      <c r="S165" s="16" t="str">
        <f>IFERROR(VLOOKUP($A165,'CONCENTRADO DE CLAVES'!$G$10:$AU$732,S$8,FALSE),"")</f>
        <v/>
      </c>
      <c r="T165" s="16" t="str">
        <f>IFERROR(VLOOKUP($A165,'CONCENTRADO DE CLAVES'!$G$10:$AU$732,T$8,FALSE),"")</f>
        <v/>
      </c>
      <c r="U165" s="98" t="str">
        <f>IFERROR(VLOOKUP($A165,'CONCENTRADO DE CLAVES'!$G$10:$AU$732,U$8,FALSE),"")</f>
        <v/>
      </c>
      <c r="V165" s="31" t="str">
        <f>IFERROR(VLOOKUP($A165,'CONCENTRADO DE CLAVES'!$G$10:$AU$732,V$8,FALSE),"")</f>
        <v/>
      </c>
      <c r="W165" s="13" t="str">
        <f>IFERROR(VLOOKUP($A165,'CONCENTRADO DE CLAVES'!$G$10:$AU$732,W$8,FALSE),"")</f>
        <v/>
      </c>
      <c r="X165" s="13" t="str">
        <f>IFERROR(VLOOKUP($A165,'CONCENTRADO DE CLAVES'!$G$10:$AU$732,X$8,FALSE),"")</f>
        <v/>
      </c>
      <c r="Y165" s="13" t="str">
        <f>IFERROR(VLOOKUP($A165,'CONCENTRADO DE CLAVES'!$G$10:$AU$732,Y$8,FALSE),"")</f>
        <v/>
      </c>
      <c r="Z165" s="37" t="str">
        <f>IFERROR(VLOOKUP($A165,'CONCENTRADO DE CLAVES'!$G$10:$AU$732,Z$8,FALSE),"")</f>
        <v/>
      </c>
      <c r="AA165" s="13" t="str">
        <f>IFERROR(VLOOKUP($A165,'CONCENTRADO DE CLAVES'!$G$10:$AU$732,AA$8,FALSE),"")</f>
        <v/>
      </c>
      <c r="AB165" s="13" t="str">
        <f>IFERROR(VLOOKUP($A165,'CONCENTRADO DE CLAVES'!$G$10:$AU$732,AB$8,FALSE),"")</f>
        <v/>
      </c>
      <c r="AC165" s="13" t="str">
        <f>IFERROR(VLOOKUP($A165,'CONCENTRADO DE CLAVES'!$G$10:$AU$732,AC$8,FALSE),"")</f>
        <v/>
      </c>
      <c r="AD165" s="37" t="str">
        <f>IFERROR(VLOOKUP($A165,'CONCENTRADO DE CLAVES'!$G$10:$AU$732,AD$8,FALSE),"")</f>
        <v/>
      </c>
      <c r="AE165" s="13" t="str">
        <f>IFERROR(VLOOKUP($A165,'CONCENTRADO DE CLAVES'!$G$10:$AU$732,AE$8,FALSE),"")</f>
        <v/>
      </c>
      <c r="AF165" s="13" t="str">
        <f>IFERROR(VLOOKUP($A165,'CONCENTRADO DE CLAVES'!$G$10:$AU$732,AF$8,FALSE),"")</f>
        <v/>
      </c>
      <c r="AG165" s="13" t="str">
        <f>IFERROR(VLOOKUP($A165,'CONCENTRADO DE CLAVES'!$G$10:$AU$732,AG$8,FALSE),"")</f>
        <v/>
      </c>
      <c r="AH165" s="37" t="str">
        <f>IFERROR(VLOOKUP($A165,'CONCENTRADO DE CLAVES'!$G$10:$AU$732,AH$8,FALSE),"")</f>
        <v/>
      </c>
      <c r="AI165" s="13" t="str">
        <f>IFERROR(VLOOKUP($A165,'CONCENTRADO DE CLAVES'!$G$10:$AU$732,AI$8,FALSE),"")</f>
        <v/>
      </c>
      <c r="AJ165" s="13" t="str">
        <f>IFERROR(VLOOKUP($A165,'CONCENTRADO DE CLAVES'!$G$10:$AU$732,AJ$8,FALSE),"")</f>
        <v/>
      </c>
      <c r="AK165" s="13" t="str">
        <f>IFERROR(VLOOKUP($A165,'CONCENTRADO DE CLAVES'!$G$10:$AU$732,AK$8,FALSE),"")</f>
        <v/>
      </c>
      <c r="AL165" s="37" t="str">
        <f>IFERROR(VLOOKUP($A165,'CONCENTRADO DE CLAVES'!$G$10:$AU$732,AL$8,FALSE),"")</f>
        <v/>
      </c>
      <c r="AM165" s="69" t="str">
        <f>IFERROR(VLOOKUP($A165,'CONCENTRADO DE CLAVES'!$G$10:$AU$732,AM$8,FALSE),"")</f>
        <v/>
      </c>
    </row>
    <row r="166" spans="1:39" x14ac:dyDescent="0.25">
      <c r="A166" s="15">
        <v>157</v>
      </c>
      <c r="B166" s="16" t="str">
        <f>IFERROR(VLOOKUP($A166,'CONCENTRADO DE CLAVES'!$G$10:$AU$732,B$8,FALSE),"")</f>
        <v/>
      </c>
      <c r="C166" s="16" t="str">
        <f>IFERROR(VLOOKUP($A166,'CONCENTRADO DE CLAVES'!$G$10:$AU$732,C$8,FALSE),"")</f>
        <v/>
      </c>
      <c r="D166" s="16" t="str">
        <f>IFERROR(VLOOKUP($A166,'CONCENTRADO DE CLAVES'!$G$10:$AU$732,D$8,FALSE),"")</f>
        <v/>
      </c>
      <c r="E166" s="16" t="str">
        <f>IFERROR(VLOOKUP($A166,'CONCENTRADO DE CLAVES'!$G$10:$AU$732,E$8,FALSE),"")</f>
        <v/>
      </c>
      <c r="F166" s="16" t="str">
        <f>IFERROR(VLOOKUP($A166,'CONCENTRADO DE CLAVES'!$G$10:$AU$732,F$8,FALSE),"")</f>
        <v/>
      </c>
      <c r="G166" s="16" t="str">
        <f>IFERROR(VLOOKUP($A166,'CONCENTRADO DE CLAVES'!$G$10:$AU$732,G$8,FALSE),"")</f>
        <v/>
      </c>
      <c r="H166" s="16" t="str">
        <f>IFERROR(VLOOKUP($A166,'CONCENTRADO DE CLAVES'!$G$10:$AU$732,H$8,FALSE),"")</f>
        <v/>
      </c>
      <c r="I166" s="16" t="str">
        <f>IFERROR(VLOOKUP($A166,'CONCENTRADO DE CLAVES'!$G$10:$AU$732,I$8,FALSE),"")</f>
        <v/>
      </c>
      <c r="J166" s="16" t="str">
        <f>IFERROR(VLOOKUP($A166,'CONCENTRADO DE CLAVES'!$G$10:$AU$732,J$8,FALSE),"")</f>
        <v/>
      </c>
      <c r="K166" s="16" t="str">
        <f>IFERROR(VLOOKUP($A166,'CONCENTRADO DE CLAVES'!$G$10:$AU$732,K$8,FALSE),"")</f>
        <v/>
      </c>
      <c r="L166" s="16" t="str">
        <f>IFERROR(VLOOKUP($A166,'CONCENTRADO DE CLAVES'!$G$10:$AU$732,L$8,FALSE),"")</f>
        <v/>
      </c>
      <c r="M166" s="16" t="str">
        <f>IFERROR(VLOOKUP($A166,'CONCENTRADO DE CLAVES'!$G$10:$AU$732,M$8,FALSE),"")</f>
        <v/>
      </c>
      <c r="N166" s="16" t="str">
        <f>IFERROR(VLOOKUP($A166,'CONCENTRADO DE CLAVES'!$G$10:$AU$732,N$8,FALSE),"")</f>
        <v/>
      </c>
      <c r="O166" s="16" t="str">
        <f>IFERROR(VLOOKUP($A166,'CONCENTRADO DE CLAVES'!$G$10:$AU$732,O$8,FALSE),"")</f>
        <v/>
      </c>
      <c r="P166" s="16" t="str">
        <f>IFERROR(VLOOKUP($A166,'CONCENTRADO DE CLAVES'!$G$10:$AU$732,P$8,FALSE),"")</f>
        <v/>
      </c>
      <c r="Q166" s="16" t="str">
        <f>IFERROR(VLOOKUP($A166,'CONCENTRADO DE CLAVES'!$G$10:$AU$732,Q$8,FALSE),"")</f>
        <v/>
      </c>
      <c r="R166" s="16" t="str">
        <f>IFERROR(VLOOKUP($A166,'CONCENTRADO DE CLAVES'!$G$10:$AU$732,R$8,FALSE),"")</f>
        <v/>
      </c>
      <c r="S166" s="16" t="str">
        <f>IFERROR(VLOOKUP($A166,'CONCENTRADO DE CLAVES'!$G$10:$AU$732,S$8,FALSE),"")</f>
        <v/>
      </c>
      <c r="T166" s="16" t="str">
        <f>IFERROR(VLOOKUP($A166,'CONCENTRADO DE CLAVES'!$G$10:$AU$732,T$8,FALSE),"")</f>
        <v/>
      </c>
      <c r="U166" s="98" t="str">
        <f>IFERROR(VLOOKUP($A166,'CONCENTRADO DE CLAVES'!$G$10:$AU$732,U$8,FALSE),"")</f>
        <v/>
      </c>
      <c r="V166" s="31" t="str">
        <f>IFERROR(VLOOKUP($A166,'CONCENTRADO DE CLAVES'!$G$10:$AU$732,V$8,FALSE),"")</f>
        <v/>
      </c>
      <c r="W166" s="13" t="str">
        <f>IFERROR(VLOOKUP($A166,'CONCENTRADO DE CLAVES'!$G$10:$AU$732,W$8,FALSE),"")</f>
        <v/>
      </c>
      <c r="X166" s="13" t="str">
        <f>IFERROR(VLOOKUP($A166,'CONCENTRADO DE CLAVES'!$G$10:$AU$732,X$8,FALSE),"")</f>
        <v/>
      </c>
      <c r="Y166" s="13" t="str">
        <f>IFERROR(VLOOKUP($A166,'CONCENTRADO DE CLAVES'!$G$10:$AU$732,Y$8,FALSE),"")</f>
        <v/>
      </c>
      <c r="Z166" s="37" t="str">
        <f>IFERROR(VLOOKUP($A166,'CONCENTRADO DE CLAVES'!$G$10:$AU$732,Z$8,FALSE),"")</f>
        <v/>
      </c>
      <c r="AA166" s="13" t="str">
        <f>IFERROR(VLOOKUP($A166,'CONCENTRADO DE CLAVES'!$G$10:$AU$732,AA$8,FALSE),"")</f>
        <v/>
      </c>
      <c r="AB166" s="13" t="str">
        <f>IFERROR(VLOOKUP($A166,'CONCENTRADO DE CLAVES'!$G$10:$AU$732,AB$8,FALSE),"")</f>
        <v/>
      </c>
      <c r="AC166" s="13" t="str">
        <f>IFERROR(VLOOKUP($A166,'CONCENTRADO DE CLAVES'!$G$10:$AU$732,AC$8,FALSE),"")</f>
        <v/>
      </c>
      <c r="AD166" s="37" t="str">
        <f>IFERROR(VLOOKUP($A166,'CONCENTRADO DE CLAVES'!$G$10:$AU$732,AD$8,FALSE),"")</f>
        <v/>
      </c>
      <c r="AE166" s="13" t="str">
        <f>IFERROR(VLOOKUP($A166,'CONCENTRADO DE CLAVES'!$G$10:$AU$732,AE$8,FALSE),"")</f>
        <v/>
      </c>
      <c r="AF166" s="13" t="str">
        <f>IFERROR(VLOOKUP($A166,'CONCENTRADO DE CLAVES'!$G$10:$AU$732,AF$8,FALSE),"")</f>
        <v/>
      </c>
      <c r="AG166" s="13" t="str">
        <f>IFERROR(VLOOKUP($A166,'CONCENTRADO DE CLAVES'!$G$10:$AU$732,AG$8,FALSE),"")</f>
        <v/>
      </c>
      <c r="AH166" s="37" t="str">
        <f>IFERROR(VLOOKUP($A166,'CONCENTRADO DE CLAVES'!$G$10:$AU$732,AH$8,FALSE),"")</f>
        <v/>
      </c>
      <c r="AI166" s="13" t="str">
        <f>IFERROR(VLOOKUP($A166,'CONCENTRADO DE CLAVES'!$G$10:$AU$732,AI$8,FALSE),"")</f>
        <v/>
      </c>
      <c r="AJ166" s="13" t="str">
        <f>IFERROR(VLOOKUP($A166,'CONCENTRADO DE CLAVES'!$G$10:$AU$732,AJ$8,FALSE),"")</f>
        <v/>
      </c>
      <c r="AK166" s="13" t="str">
        <f>IFERROR(VLOOKUP($A166,'CONCENTRADO DE CLAVES'!$G$10:$AU$732,AK$8,FALSE),"")</f>
        <v/>
      </c>
      <c r="AL166" s="37" t="str">
        <f>IFERROR(VLOOKUP($A166,'CONCENTRADO DE CLAVES'!$G$10:$AU$732,AL$8,FALSE),"")</f>
        <v/>
      </c>
      <c r="AM166" s="69" t="str">
        <f>IFERROR(VLOOKUP($A166,'CONCENTRADO DE CLAVES'!$G$10:$AU$732,AM$8,FALSE),"")</f>
        <v/>
      </c>
    </row>
    <row r="167" spans="1:39" x14ac:dyDescent="0.25">
      <c r="A167" s="15">
        <v>158</v>
      </c>
      <c r="B167" s="16" t="str">
        <f>IFERROR(VLOOKUP($A167,'CONCENTRADO DE CLAVES'!$G$10:$AU$732,B$8,FALSE),"")</f>
        <v/>
      </c>
      <c r="C167" s="16" t="str">
        <f>IFERROR(VLOOKUP($A167,'CONCENTRADO DE CLAVES'!$G$10:$AU$732,C$8,FALSE),"")</f>
        <v/>
      </c>
      <c r="D167" s="16" t="str">
        <f>IFERROR(VLOOKUP($A167,'CONCENTRADO DE CLAVES'!$G$10:$AU$732,D$8,FALSE),"")</f>
        <v/>
      </c>
      <c r="E167" s="16" t="str">
        <f>IFERROR(VLOOKUP($A167,'CONCENTRADO DE CLAVES'!$G$10:$AU$732,E$8,FALSE),"")</f>
        <v/>
      </c>
      <c r="F167" s="16" t="str">
        <f>IFERROR(VLOOKUP($A167,'CONCENTRADO DE CLAVES'!$G$10:$AU$732,F$8,FALSE),"")</f>
        <v/>
      </c>
      <c r="G167" s="16" t="str">
        <f>IFERROR(VLOOKUP($A167,'CONCENTRADO DE CLAVES'!$G$10:$AU$732,G$8,FALSE),"")</f>
        <v/>
      </c>
      <c r="H167" s="16" t="str">
        <f>IFERROR(VLOOKUP($A167,'CONCENTRADO DE CLAVES'!$G$10:$AU$732,H$8,FALSE),"")</f>
        <v/>
      </c>
      <c r="I167" s="16" t="str">
        <f>IFERROR(VLOOKUP($A167,'CONCENTRADO DE CLAVES'!$G$10:$AU$732,I$8,FALSE),"")</f>
        <v/>
      </c>
      <c r="J167" s="16" t="str">
        <f>IFERROR(VLOOKUP($A167,'CONCENTRADO DE CLAVES'!$G$10:$AU$732,J$8,FALSE),"")</f>
        <v/>
      </c>
      <c r="K167" s="16" t="str">
        <f>IFERROR(VLOOKUP($A167,'CONCENTRADO DE CLAVES'!$G$10:$AU$732,K$8,FALSE),"")</f>
        <v/>
      </c>
      <c r="L167" s="16" t="str">
        <f>IFERROR(VLOOKUP($A167,'CONCENTRADO DE CLAVES'!$G$10:$AU$732,L$8,FALSE),"")</f>
        <v/>
      </c>
      <c r="M167" s="16" t="str">
        <f>IFERROR(VLOOKUP($A167,'CONCENTRADO DE CLAVES'!$G$10:$AU$732,M$8,FALSE),"")</f>
        <v/>
      </c>
      <c r="N167" s="16" t="str">
        <f>IFERROR(VLOOKUP($A167,'CONCENTRADO DE CLAVES'!$G$10:$AU$732,N$8,FALSE),"")</f>
        <v/>
      </c>
      <c r="O167" s="16" t="str">
        <f>IFERROR(VLOOKUP($A167,'CONCENTRADO DE CLAVES'!$G$10:$AU$732,O$8,FALSE),"")</f>
        <v/>
      </c>
      <c r="P167" s="16" t="str">
        <f>IFERROR(VLOOKUP($A167,'CONCENTRADO DE CLAVES'!$G$10:$AU$732,P$8,FALSE),"")</f>
        <v/>
      </c>
      <c r="Q167" s="16" t="str">
        <f>IFERROR(VLOOKUP($A167,'CONCENTRADO DE CLAVES'!$G$10:$AU$732,Q$8,FALSE),"")</f>
        <v/>
      </c>
      <c r="R167" s="16" t="str">
        <f>IFERROR(VLOOKUP($A167,'CONCENTRADO DE CLAVES'!$G$10:$AU$732,R$8,FALSE),"")</f>
        <v/>
      </c>
      <c r="S167" s="16" t="str">
        <f>IFERROR(VLOOKUP($A167,'CONCENTRADO DE CLAVES'!$G$10:$AU$732,S$8,FALSE),"")</f>
        <v/>
      </c>
      <c r="T167" s="16" t="str">
        <f>IFERROR(VLOOKUP($A167,'CONCENTRADO DE CLAVES'!$G$10:$AU$732,T$8,FALSE),"")</f>
        <v/>
      </c>
      <c r="U167" s="98" t="str">
        <f>IFERROR(VLOOKUP($A167,'CONCENTRADO DE CLAVES'!$G$10:$AU$732,U$8,FALSE),"")</f>
        <v/>
      </c>
      <c r="V167" s="31" t="str">
        <f>IFERROR(VLOOKUP($A167,'CONCENTRADO DE CLAVES'!$G$10:$AU$732,V$8,FALSE),"")</f>
        <v/>
      </c>
      <c r="W167" s="13" t="str">
        <f>IFERROR(VLOOKUP($A167,'CONCENTRADO DE CLAVES'!$G$10:$AU$732,W$8,FALSE),"")</f>
        <v/>
      </c>
      <c r="X167" s="13" t="str">
        <f>IFERROR(VLOOKUP($A167,'CONCENTRADO DE CLAVES'!$G$10:$AU$732,X$8,FALSE),"")</f>
        <v/>
      </c>
      <c r="Y167" s="13" t="str">
        <f>IFERROR(VLOOKUP($A167,'CONCENTRADO DE CLAVES'!$G$10:$AU$732,Y$8,FALSE),"")</f>
        <v/>
      </c>
      <c r="Z167" s="37" t="str">
        <f>IFERROR(VLOOKUP($A167,'CONCENTRADO DE CLAVES'!$G$10:$AU$732,Z$8,FALSE),"")</f>
        <v/>
      </c>
      <c r="AA167" s="13" t="str">
        <f>IFERROR(VLOOKUP($A167,'CONCENTRADO DE CLAVES'!$G$10:$AU$732,AA$8,FALSE),"")</f>
        <v/>
      </c>
      <c r="AB167" s="13" t="str">
        <f>IFERROR(VLOOKUP($A167,'CONCENTRADO DE CLAVES'!$G$10:$AU$732,AB$8,FALSE),"")</f>
        <v/>
      </c>
      <c r="AC167" s="13" t="str">
        <f>IFERROR(VLOOKUP($A167,'CONCENTRADO DE CLAVES'!$G$10:$AU$732,AC$8,FALSE),"")</f>
        <v/>
      </c>
      <c r="AD167" s="37" t="str">
        <f>IFERROR(VLOOKUP($A167,'CONCENTRADO DE CLAVES'!$G$10:$AU$732,AD$8,FALSE),"")</f>
        <v/>
      </c>
      <c r="AE167" s="13" t="str">
        <f>IFERROR(VLOOKUP($A167,'CONCENTRADO DE CLAVES'!$G$10:$AU$732,AE$8,FALSE),"")</f>
        <v/>
      </c>
      <c r="AF167" s="13" t="str">
        <f>IFERROR(VLOOKUP($A167,'CONCENTRADO DE CLAVES'!$G$10:$AU$732,AF$8,FALSE),"")</f>
        <v/>
      </c>
      <c r="AG167" s="13" t="str">
        <f>IFERROR(VLOOKUP($A167,'CONCENTRADO DE CLAVES'!$G$10:$AU$732,AG$8,FALSE),"")</f>
        <v/>
      </c>
      <c r="AH167" s="37" t="str">
        <f>IFERROR(VLOOKUP($A167,'CONCENTRADO DE CLAVES'!$G$10:$AU$732,AH$8,FALSE),"")</f>
        <v/>
      </c>
      <c r="AI167" s="13" t="str">
        <f>IFERROR(VLOOKUP($A167,'CONCENTRADO DE CLAVES'!$G$10:$AU$732,AI$8,FALSE),"")</f>
        <v/>
      </c>
      <c r="AJ167" s="13" t="str">
        <f>IFERROR(VLOOKUP($A167,'CONCENTRADO DE CLAVES'!$G$10:$AU$732,AJ$8,FALSE),"")</f>
        <v/>
      </c>
      <c r="AK167" s="13" t="str">
        <f>IFERROR(VLOOKUP($A167,'CONCENTRADO DE CLAVES'!$G$10:$AU$732,AK$8,FALSE),"")</f>
        <v/>
      </c>
      <c r="AL167" s="37" t="str">
        <f>IFERROR(VLOOKUP($A167,'CONCENTRADO DE CLAVES'!$G$10:$AU$732,AL$8,FALSE),"")</f>
        <v/>
      </c>
      <c r="AM167" s="69" t="str">
        <f>IFERROR(VLOOKUP($A167,'CONCENTRADO DE CLAVES'!$G$10:$AU$732,AM$8,FALSE),"")</f>
        <v/>
      </c>
    </row>
    <row r="168" spans="1:39" x14ac:dyDescent="0.25">
      <c r="A168" s="15">
        <v>159</v>
      </c>
      <c r="B168" s="16" t="str">
        <f>IFERROR(VLOOKUP($A168,'CONCENTRADO DE CLAVES'!$G$10:$AU$732,B$8,FALSE),"")</f>
        <v/>
      </c>
      <c r="C168" s="16" t="str">
        <f>IFERROR(VLOOKUP($A168,'CONCENTRADO DE CLAVES'!$G$10:$AU$732,C$8,FALSE),"")</f>
        <v/>
      </c>
      <c r="D168" s="16" t="str">
        <f>IFERROR(VLOOKUP($A168,'CONCENTRADO DE CLAVES'!$G$10:$AU$732,D$8,FALSE),"")</f>
        <v/>
      </c>
      <c r="E168" s="16" t="str">
        <f>IFERROR(VLOOKUP($A168,'CONCENTRADO DE CLAVES'!$G$10:$AU$732,E$8,FALSE),"")</f>
        <v/>
      </c>
      <c r="F168" s="16" t="str">
        <f>IFERROR(VLOOKUP($A168,'CONCENTRADO DE CLAVES'!$G$10:$AU$732,F$8,FALSE),"")</f>
        <v/>
      </c>
      <c r="G168" s="16" t="str">
        <f>IFERROR(VLOOKUP($A168,'CONCENTRADO DE CLAVES'!$G$10:$AU$732,G$8,FALSE),"")</f>
        <v/>
      </c>
      <c r="H168" s="16" t="str">
        <f>IFERROR(VLOOKUP($A168,'CONCENTRADO DE CLAVES'!$G$10:$AU$732,H$8,FALSE),"")</f>
        <v/>
      </c>
      <c r="I168" s="16" t="str">
        <f>IFERROR(VLOOKUP($A168,'CONCENTRADO DE CLAVES'!$G$10:$AU$732,I$8,FALSE),"")</f>
        <v/>
      </c>
      <c r="J168" s="16" t="str">
        <f>IFERROR(VLOOKUP($A168,'CONCENTRADO DE CLAVES'!$G$10:$AU$732,J$8,FALSE),"")</f>
        <v/>
      </c>
      <c r="K168" s="16" t="str">
        <f>IFERROR(VLOOKUP($A168,'CONCENTRADO DE CLAVES'!$G$10:$AU$732,K$8,FALSE),"")</f>
        <v/>
      </c>
      <c r="L168" s="16" t="str">
        <f>IFERROR(VLOOKUP($A168,'CONCENTRADO DE CLAVES'!$G$10:$AU$732,L$8,FALSE),"")</f>
        <v/>
      </c>
      <c r="M168" s="16" t="str">
        <f>IFERROR(VLOOKUP($A168,'CONCENTRADO DE CLAVES'!$G$10:$AU$732,M$8,FALSE),"")</f>
        <v/>
      </c>
      <c r="N168" s="16" t="str">
        <f>IFERROR(VLOOKUP($A168,'CONCENTRADO DE CLAVES'!$G$10:$AU$732,N$8,FALSE),"")</f>
        <v/>
      </c>
      <c r="O168" s="16" t="str">
        <f>IFERROR(VLOOKUP($A168,'CONCENTRADO DE CLAVES'!$G$10:$AU$732,O$8,FALSE),"")</f>
        <v/>
      </c>
      <c r="P168" s="16" t="str">
        <f>IFERROR(VLOOKUP($A168,'CONCENTRADO DE CLAVES'!$G$10:$AU$732,P$8,FALSE),"")</f>
        <v/>
      </c>
      <c r="Q168" s="16" t="str">
        <f>IFERROR(VLOOKUP($A168,'CONCENTRADO DE CLAVES'!$G$10:$AU$732,Q$8,FALSE),"")</f>
        <v/>
      </c>
      <c r="R168" s="16" t="str">
        <f>IFERROR(VLOOKUP($A168,'CONCENTRADO DE CLAVES'!$G$10:$AU$732,R$8,FALSE),"")</f>
        <v/>
      </c>
      <c r="S168" s="16" t="str">
        <f>IFERROR(VLOOKUP($A168,'CONCENTRADO DE CLAVES'!$G$10:$AU$732,S$8,FALSE),"")</f>
        <v/>
      </c>
      <c r="T168" s="16" t="str">
        <f>IFERROR(VLOOKUP($A168,'CONCENTRADO DE CLAVES'!$G$10:$AU$732,T$8,FALSE),"")</f>
        <v/>
      </c>
      <c r="U168" s="98" t="str">
        <f>IFERROR(VLOOKUP($A168,'CONCENTRADO DE CLAVES'!$G$10:$AU$732,U$8,FALSE),"")</f>
        <v/>
      </c>
      <c r="V168" s="31" t="str">
        <f>IFERROR(VLOOKUP($A168,'CONCENTRADO DE CLAVES'!$G$10:$AU$732,V$8,FALSE),"")</f>
        <v/>
      </c>
      <c r="W168" s="13" t="str">
        <f>IFERROR(VLOOKUP($A168,'CONCENTRADO DE CLAVES'!$G$10:$AU$732,W$8,FALSE),"")</f>
        <v/>
      </c>
      <c r="X168" s="13" t="str">
        <f>IFERROR(VLOOKUP($A168,'CONCENTRADO DE CLAVES'!$G$10:$AU$732,X$8,FALSE),"")</f>
        <v/>
      </c>
      <c r="Y168" s="13" t="str">
        <f>IFERROR(VLOOKUP($A168,'CONCENTRADO DE CLAVES'!$G$10:$AU$732,Y$8,FALSE),"")</f>
        <v/>
      </c>
      <c r="Z168" s="37" t="str">
        <f>IFERROR(VLOOKUP($A168,'CONCENTRADO DE CLAVES'!$G$10:$AU$732,Z$8,FALSE),"")</f>
        <v/>
      </c>
      <c r="AA168" s="13" t="str">
        <f>IFERROR(VLOOKUP($A168,'CONCENTRADO DE CLAVES'!$G$10:$AU$732,AA$8,FALSE),"")</f>
        <v/>
      </c>
      <c r="AB168" s="13" t="str">
        <f>IFERROR(VLOOKUP($A168,'CONCENTRADO DE CLAVES'!$G$10:$AU$732,AB$8,FALSE),"")</f>
        <v/>
      </c>
      <c r="AC168" s="13" t="str">
        <f>IFERROR(VLOOKUP($A168,'CONCENTRADO DE CLAVES'!$G$10:$AU$732,AC$8,FALSE),"")</f>
        <v/>
      </c>
      <c r="AD168" s="37" t="str">
        <f>IFERROR(VLOOKUP($A168,'CONCENTRADO DE CLAVES'!$G$10:$AU$732,AD$8,FALSE),"")</f>
        <v/>
      </c>
      <c r="AE168" s="13" t="str">
        <f>IFERROR(VLOOKUP($A168,'CONCENTRADO DE CLAVES'!$G$10:$AU$732,AE$8,FALSE),"")</f>
        <v/>
      </c>
      <c r="AF168" s="13" t="str">
        <f>IFERROR(VLOOKUP($A168,'CONCENTRADO DE CLAVES'!$G$10:$AU$732,AF$8,FALSE),"")</f>
        <v/>
      </c>
      <c r="AG168" s="13" t="str">
        <f>IFERROR(VLOOKUP($A168,'CONCENTRADO DE CLAVES'!$G$10:$AU$732,AG$8,FALSE),"")</f>
        <v/>
      </c>
      <c r="AH168" s="37" t="str">
        <f>IFERROR(VLOOKUP($A168,'CONCENTRADO DE CLAVES'!$G$10:$AU$732,AH$8,FALSE),"")</f>
        <v/>
      </c>
      <c r="AI168" s="13" t="str">
        <f>IFERROR(VLOOKUP($A168,'CONCENTRADO DE CLAVES'!$G$10:$AU$732,AI$8,FALSE),"")</f>
        <v/>
      </c>
      <c r="AJ168" s="13" t="str">
        <f>IFERROR(VLOOKUP($A168,'CONCENTRADO DE CLAVES'!$G$10:$AU$732,AJ$8,FALSE),"")</f>
        <v/>
      </c>
      <c r="AK168" s="13" t="str">
        <f>IFERROR(VLOOKUP($A168,'CONCENTRADO DE CLAVES'!$G$10:$AU$732,AK$8,FALSE),"")</f>
        <v/>
      </c>
      <c r="AL168" s="37" t="str">
        <f>IFERROR(VLOOKUP($A168,'CONCENTRADO DE CLAVES'!$G$10:$AU$732,AL$8,FALSE),"")</f>
        <v/>
      </c>
      <c r="AM168" s="69" t="str">
        <f>IFERROR(VLOOKUP($A168,'CONCENTRADO DE CLAVES'!$G$10:$AU$732,AM$8,FALSE),"")</f>
        <v/>
      </c>
    </row>
    <row r="169" spans="1:39" x14ac:dyDescent="0.25">
      <c r="A169" s="15">
        <v>160</v>
      </c>
      <c r="B169" s="16" t="str">
        <f>IFERROR(VLOOKUP($A169,'CONCENTRADO DE CLAVES'!$G$10:$AU$732,B$8,FALSE),"")</f>
        <v/>
      </c>
      <c r="C169" s="16" t="str">
        <f>IFERROR(VLOOKUP($A169,'CONCENTRADO DE CLAVES'!$G$10:$AU$732,C$8,FALSE),"")</f>
        <v/>
      </c>
      <c r="D169" s="16" t="str">
        <f>IFERROR(VLOOKUP($A169,'CONCENTRADO DE CLAVES'!$G$10:$AU$732,D$8,FALSE),"")</f>
        <v/>
      </c>
      <c r="E169" s="16" t="str">
        <f>IFERROR(VLOOKUP($A169,'CONCENTRADO DE CLAVES'!$G$10:$AU$732,E$8,FALSE),"")</f>
        <v/>
      </c>
      <c r="F169" s="16" t="str">
        <f>IFERROR(VLOOKUP($A169,'CONCENTRADO DE CLAVES'!$G$10:$AU$732,F$8,FALSE),"")</f>
        <v/>
      </c>
      <c r="G169" s="16" t="str">
        <f>IFERROR(VLOOKUP($A169,'CONCENTRADO DE CLAVES'!$G$10:$AU$732,G$8,FALSE),"")</f>
        <v/>
      </c>
      <c r="H169" s="16" t="str">
        <f>IFERROR(VLOOKUP($A169,'CONCENTRADO DE CLAVES'!$G$10:$AU$732,H$8,FALSE),"")</f>
        <v/>
      </c>
      <c r="I169" s="16" t="str">
        <f>IFERROR(VLOOKUP($A169,'CONCENTRADO DE CLAVES'!$G$10:$AU$732,I$8,FALSE),"")</f>
        <v/>
      </c>
      <c r="J169" s="16" t="str">
        <f>IFERROR(VLOOKUP($A169,'CONCENTRADO DE CLAVES'!$G$10:$AU$732,J$8,FALSE),"")</f>
        <v/>
      </c>
      <c r="K169" s="16" t="str">
        <f>IFERROR(VLOOKUP($A169,'CONCENTRADO DE CLAVES'!$G$10:$AU$732,K$8,FALSE),"")</f>
        <v/>
      </c>
      <c r="L169" s="16" t="str">
        <f>IFERROR(VLOOKUP($A169,'CONCENTRADO DE CLAVES'!$G$10:$AU$732,L$8,FALSE),"")</f>
        <v/>
      </c>
      <c r="M169" s="16" t="str">
        <f>IFERROR(VLOOKUP($A169,'CONCENTRADO DE CLAVES'!$G$10:$AU$732,M$8,FALSE),"")</f>
        <v/>
      </c>
      <c r="N169" s="16" t="str">
        <f>IFERROR(VLOOKUP($A169,'CONCENTRADO DE CLAVES'!$G$10:$AU$732,N$8,FALSE),"")</f>
        <v/>
      </c>
      <c r="O169" s="16" t="str">
        <f>IFERROR(VLOOKUP($A169,'CONCENTRADO DE CLAVES'!$G$10:$AU$732,O$8,FALSE),"")</f>
        <v/>
      </c>
      <c r="P169" s="16" t="str">
        <f>IFERROR(VLOOKUP($A169,'CONCENTRADO DE CLAVES'!$G$10:$AU$732,P$8,FALSE),"")</f>
        <v/>
      </c>
      <c r="Q169" s="16" t="str">
        <f>IFERROR(VLOOKUP($A169,'CONCENTRADO DE CLAVES'!$G$10:$AU$732,Q$8,FALSE),"")</f>
        <v/>
      </c>
      <c r="R169" s="16" t="str">
        <f>IFERROR(VLOOKUP($A169,'CONCENTRADO DE CLAVES'!$G$10:$AU$732,R$8,FALSE),"")</f>
        <v/>
      </c>
      <c r="S169" s="16" t="str">
        <f>IFERROR(VLOOKUP($A169,'CONCENTRADO DE CLAVES'!$G$10:$AU$732,S$8,FALSE),"")</f>
        <v/>
      </c>
      <c r="T169" s="16" t="str">
        <f>IFERROR(VLOOKUP($A169,'CONCENTRADO DE CLAVES'!$G$10:$AU$732,T$8,FALSE),"")</f>
        <v/>
      </c>
      <c r="U169" s="98" t="str">
        <f>IFERROR(VLOOKUP($A169,'CONCENTRADO DE CLAVES'!$G$10:$AU$732,U$8,FALSE),"")</f>
        <v/>
      </c>
      <c r="V169" s="31" t="str">
        <f>IFERROR(VLOOKUP($A169,'CONCENTRADO DE CLAVES'!$G$10:$AU$732,V$8,FALSE),"")</f>
        <v/>
      </c>
      <c r="W169" s="13" t="str">
        <f>IFERROR(VLOOKUP($A169,'CONCENTRADO DE CLAVES'!$G$10:$AU$732,W$8,FALSE),"")</f>
        <v/>
      </c>
      <c r="X169" s="13" t="str">
        <f>IFERROR(VLOOKUP($A169,'CONCENTRADO DE CLAVES'!$G$10:$AU$732,X$8,FALSE),"")</f>
        <v/>
      </c>
      <c r="Y169" s="13" t="str">
        <f>IFERROR(VLOOKUP($A169,'CONCENTRADO DE CLAVES'!$G$10:$AU$732,Y$8,FALSE),"")</f>
        <v/>
      </c>
      <c r="Z169" s="37" t="str">
        <f>IFERROR(VLOOKUP($A169,'CONCENTRADO DE CLAVES'!$G$10:$AU$732,Z$8,FALSE),"")</f>
        <v/>
      </c>
      <c r="AA169" s="13" t="str">
        <f>IFERROR(VLOOKUP($A169,'CONCENTRADO DE CLAVES'!$G$10:$AU$732,AA$8,FALSE),"")</f>
        <v/>
      </c>
      <c r="AB169" s="13" t="str">
        <f>IFERROR(VLOOKUP($A169,'CONCENTRADO DE CLAVES'!$G$10:$AU$732,AB$8,FALSE),"")</f>
        <v/>
      </c>
      <c r="AC169" s="13" t="str">
        <f>IFERROR(VLOOKUP($A169,'CONCENTRADO DE CLAVES'!$G$10:$AU$732,AC$8,FALSE),"")</f>
        <v/>
      </c>
      <c r="AD169" s="37" t="str">
        <f>IFERROR(VLOOKUP($A169,'CONCENTRADO DE CLAVES'!$G$10:$AU$732,AD$8,FALSE),"")</f>
        <v/>
      </c>
      <c r="AE169" s="13" t="str">
        <f>IFERROR(VLOOKUP($A169,'CONCENTRADO DE CLAVES'!$G$10:$AU$732,AE$8,FALSE),"")</f>
        <v/>
      </c>
      <c r="AF169" s="13" t="str">
        <f>IFERROR(VLOOKUP($A169,'CONCENTRADO DE CLAVES'!$G$10:$AU$732,AF$8,FALSE),"")</f>
        <v/>
      </c>
      <c r="AG169" s="13" t="str">
        <f>IFERROR(VLOOKUP($A169,'CONCENTRADO DE CLAVES'!$G$10:$AU$732,AG$8,FALSE),"")</f>
        <v/>
      </c>
      <c r="AH169" s="37" t="str">
        <f>IFERROR(VLOOKUP($A169,'CONCENTRADO DE CLAVES'!$G$10:$AU$732,AH$8,FALSE),"")</f>
        <v/>
      </c>
      <c r="AI169" s="13" t="str">
        <f>IFERROR(VLOOKUP($A169,'CONCENTRADO DE CLAVES'!$G$10:$AU$732,AI$8,FALSE),"")</f>
        <v/>
      </c>
      <c r="AJ169" s="13" t="str">
        <f>IFERROR(VLOOKUP($A169,'CONCENTRADO DE CLAVES'!$G$10:$AU$732,AJ$8,FALSE),"")</f>
        <v/>
      </c>
      <c r="AK169" s="13" t="str">
        <f>IFERROR(VLOOKUP($A169,'CONCENTRADO DE CLAVES'!$G$10:$AU$732,AK$8,FALSE),"")</f>
        <v/>
      </c>
      <c r="AL169" s="37" t="str">
        <f>IFERROR(VLOOKUP($A169,'CONCENTRADO DE CLAVES'!$G$10:$AU$732,AL$8,FALSE),"")</f>
        <v/>
      </c>
      <c r="AM169" s="69" t="str">
        <f>IFERROR(VLOOKUP($A169,'CONCENTRADO DE CLAVES'!$G$10:$AU$732,AM$8,FALSE),"")</f>
        <v/>
      </c>
    </row>
    <row r="170" spans="1:39" x14ac:dyDescent="0.25">
      <c r="A170" s="15">
        <v>161</v>
      </c>
      <c r="B170" s="16" t="str">
        <f>IFERROR(VLOOKUP($A170,'CONCENTRADO DE CLAVES'!$G$10:$AU$732,B$8,FALSE),"")</f>
        <v/>
      </c>
      <c r="C170" s="16" t="str">
        <f>IFERROR(VLOOKUP($A170,'CONCENTRADO DE CLAVES'!$G$10:$AU$732,C$8,FALSE),"")</f>
        <v/>
      </c>
      <c r="D170" s="16" t="str">
        <f>IFERROR(VLOOKUP($A170,'CONCENTRADO DE CLAVES'!$G$10:$AU$732,D$8,FALSE),"")</f>
        <v/>
      </c>
      <c r="E170" s="16" t="str">
        <f>IFERROR(VLOOKUP($A170,'CONCENTRADO DE CLAVES'!$G$10:$AU$732,E$8,FALSE),"")</f>
        <v/>
      </c>
      <c r="F170" s="16" t="str">
        <f>IFERROR(VLOOKUP($A170,'CONCENTRADO DE CLAVES'!$G$10:$AU$732,F$8,FALSE),"")</f>
        <v/>
      </c>
      <c r="G170" s="16" t="str">
        <f>IFERROR(VLOOKUP($A170,'CONCENTRADO DE CLAVES'!$G$10:$AU$732,G$8,FALSE),"")</f>
        <v/>
      </c>
      <c r="H170" s="16" t="str">
        <f>IFERROR(VLOOKUP($A170,'CONCENTRADO DE CLAVES'!$G$10:$AU$732,H$8,FALSE),"")</f>
        <v/>
      </c>
      <c r="I170" s="16" t="str">
        <f>IFERROR(VLOOKUP($A170,'CONCENTRADO DE CLAVES'!$G$10:$AU$732,I$8,FALSE),"")</f>
        <v/>
      </c>
      <c r="J170" s="16" t="str">
        <f>IFERROR(VLOOKUP($A170,'CONCENTRADO DE CLAVES'!$G$10:$AU$732,J$8,FALSE),"")</f>
        <v/>
      </c>
      <c r="K170" s="16" t="str">
        <f>IFERROR(VLOOKUP($A170,'CONCENTRADO DE CLAVES'!$G$10:$AU$732,K$8,FALSE),"")</f>
        <v/>
      </c>
      <c r="L170" s="16" t="str">
        <f>IFERROR(VLOOKUP($A170,'CONCENTRADO DE CLAVES'!$G$10:$AU$732,L$8,FALSE),"")</f>
        <v/>
      </c>
      <c r="M170" s="16" t="str">
        <f>IFERROR(VLOOKUP($A170,'CONCENTRADO DE CLAVES'!$G$10:$AU$732,M$8,FALSE),"")</f>
        <v/>
      </c>
      <c r="N170" s="16" t="str">
        <f>IFERROR(VLOOKUP($A170,'CONCENTRADO DE CLAVES'!$G$10:$AU$732,N$8,FALSE),"")</f>
        <v/>
      </c>
      <c r="O170" s="16" t="str">
        <f>IFERROR(VLOOKUP($A170,'CONCENTRADO DE CLAVES'!$G$10:$AU$732,O$8,FALSE),"")</f>
        <v/>
      </c>
      <c r="P170" s="16" t="str">
        <f>IFERROR(VLOOKUP($A170,'CONCENTRADO DE CLAVES'!$G$10:$AU$732,P$8,FALSE),"")</f>
        <v/>
      </c>
      <c r="Q170" s="16" t="str">
        <f>IFERROR(VLOOKUP($A170,'CONCENTRADO DE CLAVES'!$G$10:$AU$732,Q$8,FALSE),"")</f>
        <v/>
      </c>
      <c r="R170" s="16" t="str">
        <f>IFERROR(VLOOKUP($A170,'CONCENTRADO DE CLAVES'!$G$10:$AU$732,R$8,FALSE),"")</f>
        <v/>
      </c>
      <c r="S170" s="16" t="str">
        <f>IFERROR(VLOOKUP($A170,'CONCENTRADO DE CLAVES'!$G$10:$AU$732,S$8,FALSE),"")</f>
        <v/>
      </c>
      <c r="T170" s="16" t="str">
        <f>IFERROR(VLOOKUP($A170,'CONCENTRADO DE CLAVES'!$G$10:$AU$732,T$8,FALSE),"")</f>
        <v/>
      </c>
      <c r="U170" s="98" t="str">
        <f>IFERROR(VLOOKUP($A170,'CONCENTRADO DE CLAVES'!$G$10:$AU$732,U$8,FALSE),"")</f>
        <v/>
      </c>
      <c r="V170" s="31" t="str">
        <f>IFERROR(VLOOKUP($A170,'CONCENTRADO DE CLAVES'!$G$10:$AU$732,V$8,FALSE),"")</f>
        <v/>
      </c>
      <c r="W170" s="13" t="str">
        <f>IFERROR(VLOOKUP($A170,'CONCENTRADO DE CLAVES'!$G$10:$AU$732,W$8,FALSE),"")</f>
        <v/>
      </c>
      <c r="X170" s="13" t="str">
        <f>IFERROR(VLOOKUP($A170,'CONCENTRADO DE CLAVES'!$G$10:$AU$732,X$8,FALSE),"")</f>
        <v/>
      </c>
      <c r="Y170" s="13" t="str">
        <f>IFERROR(VLOOKUP($A170,'CONCENTRADO DE CLAVES'!$G$10:$AU$732,Y$8,FALSE),"")</f>
        <v/>
      </c>
      <c r="Z170" s="37" t="str">
        <f>IFERROR(VLOOKUP($A170,'CONCENTRADO DE CLAVES'!$G$10:$AU$732,Z$8,FALSE),"")</f>
        <v/>
      </c>
      <c r="AA170" s="13" t="str">
        <f>IFERROR(VLOOKUP($A170,'CONCENTRADO DE CLAVES'!$G$10:$AU$732,AA$8,FALSE),"")</f>
        <v/>
      </c>
      <c r="AB170" s="13" t="str">
        <f>IFERROR(VLOOKUP($A170,'CONCENTRADO DE CLAVES'!$G$10:$AU$732,AB$8,FALSE),"")</f>
        <v/>
      </c>
      <c r="AC170" s="13" t="str">
        <f>IFERROR(VLOOKUP($A170,'CONCENTRADO DE CLAVES'!$G$10:$AU$732,AC$8,FALSE),"")</f>
        <v/>
      </c>
      <c r="AD170" s="37" t="str">
        <f>IFERROR(VLOOKUP($A170,'CONCENTRADO DE CLAVES'!$G$10:$AU$732,AD$8,FALSE),"")</f>
        <v/>
      </c>
      <c r="AE170" s="13" t="str">
        <f>IFERROR(VLOOKUP($A170,'CONCENTRADO DE CLAVES'!$G$10:$AU$732,AE$8,FALSE),"")</f>
        <v/>
      </c>
      <c r="AF170" s="13" t="str">
        <f>IFERROR(VLOOKUP($A170,'CONCENTRADO DE CLAVES'!$G$10:$AU$732,AF$8,FALSE),"")</f>
        <v/>
      </c>
      <c r="AG170" s="13" t="str">
        <f>IFERROR(VLOOKUP($A170,'CONCENTRADO DE CLAVES'!$G$10:$AU$732,AG$8,FALSE),"")</f>
        <v/>
      </c>
      <c r="AH170" s="37" t="str">
        <f>IFERROR(VLOOKUP($A170,'CONCENTRADO DE CLAVES'!$G$10:$AU$732,AH$8,FALSE),"")</f>
        <v/>
      </c>
      <c r="AI170" s="13" t="str">
        <f>IFERROR(VLOOKUP($A170,'CONCENTRADO DE CLAVES'!$G$10:$AU$732,AI$8,FALSE),"")</f>
        <v/>
      </c>
      <c r="AJ170" s="13" t="str">
        <f>IFERROR(VLOOKUP($A170,'CONCENTRADO DE CLAVES'!$G$10:$AU$732,AJ$8,FALSE),"")</f>
        <v/>
      </c>
      <c r="AK170" s="13" t="str">
        <f>IFERROR(VLOOKUP($A170,'CONCENTRADO DE CLAVES'!$G$10:$AU$732,AK$8,FALSE),"")</f>
        <v/>
      </c>
      <c r="AL170" s="37" t="str">
        <f>IFERROR(VLOOKUP($A170,'CONCENTRADO DE CLAVES'!$G$10:$AU$732,AL$8,FALSE),"")</f>
        <v/>
      </c>
      <c r="AM170" s="69" t="str">
        <f>IFERROR(VLOOKUP($A170,'CONCENTRADO DE CLAVES'!$G$10:$AU$732,AM$8,FALSE),"")</f>
        <v/>
      </c>
    </row>
    <row r="171" spans="1:39" x14ac:dyDescent="0.25">
      <c r="A171" s="15">
        <v>162</v>
      </c>
      <c r="B171" s="16" t="str">
        <f>IFERROR(VLOOKUP($A171,'CONCENTRADO DE CLAVES'!$G$10:$AU$732,B$8,FALSE),"")</f>
        <v/>
      </c>
      <c r="C171" s="16" t="str">
        <f>IFERROR(VLOOKUP($A171,'CONCENTRADO DE CLAVES'!$G$10:$AU$732,C$8,FALSE),"")</f>
        <v/>
      </c>
      <c r="D171" s="16" t="str">
        <f>IFERROR(VLOOKUP($A171,'CONCENTRADO DE CLAVES'!$G$10:$AU$732,D$8,FALSE),"")</f>
        <v/>
      </c>
      <c r="E171" s="16" t="str">
        <f>IFERROR(VLOOKUP($A171,'CONCENTRADO DE CLAVES'!$G$10:$AU$732,E$8,FALSE),"")</f>
        <v/>
      </c>
      <c r="F171" s="16" t="str">
        <f>IFERROR(VLOOKUP($A171,'CONCENTRADO DE CLAVES'!$G$10:$AU$732,F$8,FALSE),"")</f>
        <v/>
      </c>
      <c r="G171" s="16" t="str">
        <f>IFERROR(VLOOKUP($A171,'CONCENTRADO DE CLAVES'!$G$10:$AU$732,G$8,FALSE),"")</f>
        <v/>
      </c>
      <c r="H171" s="16" t="str">
        <f>IFERROR(VLOOKUP($A171,'CONCENTRADO DE CLAVES'!$G$10:$AU$732,H$8,FALSE),"")</f>
        <v/>
      </c>
      <c r="I171" s="16" t="str">
        <f>IFERROR(VLOOKUP($A171,'CONCENTRADO DE CLAVES'!$G$10:$AU$732,I$8,FALSE),"")</f>
        <v/>
      </c>
      <c r="J171" s="16" t="str">
        <f>IFERROR(VLOOKUP($A171,'CONCENTRADO DE CLAVES'!$G$10:$AU$732,J$8,FALSE),"")</f>
        <v/>
      </c>
      <c r="K171" s="16" t="str">
        <f>IFERROR(VLOOKUP($A171,'CONCENTRADO DE CLAVES'!$G$10:$AU$732,K$8,FALSE),"")</f>
        <v/>
      </c>
      <c r="L171" s="16" t="str">
        <f>IFERROR(VLOOKUP($A171,'CONCENTRADO DE CLAVES'!$G$10:$AU$732,L$8,FALSE),"")</f>
        <v/>
      </c>
      <c r="M171" s="16" t="str">
        <f>IFERROR(VLOOKUP($A171,'CONCENTRADO DE CLAVES'!$G$10:$AU$732,M$8,FALSE),"")</f>
        <v/>
      </c>
      <c r="N171" s="16" t="str">
        <f>IFERROR(VLOOKUP($A171,'CONCENTRADO DE CLAVES'!$G$10:$AU$732,N$8,FALSE),"")</f>
        <v/>
      </c>
      <c r="O171" s="16" t="str">
        <f>IFERROR(VLOOKUP($A171,'CONCENTRADO DE CLAVES'!$G$10:$AU$732,O$8,FALSE),"")</f>
        <v/>
      </c>
      <c r="P171" s="16" t="str">
        <f>IFERROR(VLOOKUP($A171,'CONCENTRADO DE CLAVES'!$G$10:$AU$732,P$8,FALSE),"")</f>
        <v/>
      </c>
      <c r="Q171" s="16" t="str">
        <f>IFERROR(VLOOKUP($A171,'CONCENTRADO DE CLAVES'!$G$10:$AU$732,Q$8,FALSE),"")</f>
        <v/>
      </c>
      <c r="R171" s="16" t="str">
        <f>IFERROR(VLOOKUP($A171,'CONCENTRADO DE CLAVES'!$G$10:$AU$732,R$8,FALSE),"")</f>
        <v/>
      </c>
      <c r="S171" s="16" t="str">
        <f>IFERROR(VLOOKUP($A171,'CONCENTRADO DE CLAVES'!$G$10:$AU$732,S$8,FALSE),"")</f>
        <v/>
      </c>
      <c r="T171" s="16" t="str">
        <f>IFERROR(VLOOKUP($A171,'CONCENTRADO DE CLAVES'!$G$10:$AU$732,T$8,FALSE),"")</f>
        <v/>
      </c>
      <c r="U171" s="98" t="str">
        <f>IFERROR(VLOOKUP($A171,'CONCENTRADO DE CLAVES'!$G$10:$AU$732,U$8,FALSE),"")</f>
        <v/>
      </c>
      <c r="V171" s="31" t="str">
        <f>IFERROR(VLOOKUP($A171,'CONCENTRADO DE CLAVES'!$G$10:$AU$732,V$8,FALSE),"")</f>
        <v/>
      </c>
      <c r="W171" s="13" t="str">
        <f>IFERROR(VLOOKUP($A171,'CONCENTRADO DE CLAVES'!$G$10:$AU$732,W$8,FALSE),"")</f>
        <v/>
      </c>
      <c r="X171" s="13" t="str">
        <f>IFERROR(VLOOKUP($A171,'CONCENTRADO DE CLAVES'!$G$10:$AU$732,X$8,FALSE),"")</f>
        <v/>
      </c>
      <c r="Y171" s="13" t="str">
        <f>IFERROR(VLOOKUP($A171,'CONCENTRADO DE CLAVES'!$G$10:$AU$732,Y$8,FALSE),"")</f>
        <v/>
      </c>
      <c r="Z171" s="37" t="str">
        <f>IFERROR(VLOOKUP($A171,'CONCENTRADO DE CLAVES'!$G$10:$AU$732,Z$8,FALSE),"")</f>
        <v/>
      </c>
      <c r="AA171" s="13" t="str">
        <f>IFERROR(VLOOKUP($A171,'CONCENTRADO DE CLAVES'!$G$10:$AU$732,AA$8,FALSE),"")</f>
        <v/>
      </c>
      <c r="AB171" s="13" t="str">
        <f>IFERROR(VLOOKUP($A171,'CONCENTRADO DE CLAVES'!$G$10:$AU$732,AB$8,FALSE),"")</f>
        <v/>
      </c>
      <c r="AC171" s="13" t="str">
        <f>IFERROR(VLOOKUP($A171,'CONCENTRADO DE CLAVES'!$G$10:$AU$732,AC$8,FALSE),"")</f>
        <v/>
      </c>
      <c r="AD171" s="37" t="str">
        <f>IFERROR(VLOOKUP($A171,'CONCENTRADO DE CLAVES'!$G$10:$AU$732,AD$8,FALSE),"")</f>
        <v/>
      </c>
      <c r="AE171" s="13" t="str">
        <f>IFERROR(VLOOKUP($A171,'CONCENTRADO DE CLAVES'!$G$10:$AU$732,AE$8,FALSE),"")</f>
        <v/>
      </c>
      <c r="AF171" s="13" t="str">
        <f>IFERROR(VLOOKUP($A171,'CONCENTRADO DE CLAVES'!$G$10:$AU$732,AF$8,FALSE),"")</f>
        <v/>
      </c>
      <c r="AG171" s="13" t="str">
        <f>IFERROR(VLOOKUP($A171,'CONCENTRADO DE CLAVES'!$G$10:$AU$732,AG$8,FALSE),"")</f>
        <v/>
      </c>
      <c r="AH171" s="37" t="str">
        <f>IFERROR(VLOOKUP($A171,'CONCENTRADO DE CLAVES'!$G$10:$AU$732,AH$8,FALSE),"")</f>
        <v/>
      </c>
      <c r="AI171" s="13" t="str">
        <f>IFERROR(VLOOKUP($A171,'CONCENTRADO DE CLAVES'!$G$10:$AU$732,AI$8,FALSE),"")</f>
        <v/>
      </c>
      <c r="AJ171" s="13" t="str">
        <f>IFERROR(VLOOKUP($A171,'CONCENTRADO DE CLAVES'!$G$10:$AU$732,AJ$8,FALSE),"")</f>
        <v/>
      </c>
      <c r="AK171" s="13" t="str">
        <f>IFERROR(VLOOKUP($A171,'CONCENTRADO DE CLAVES'!$G$10:$AU$732,AK$8,FALSE),"")</f>
        <v/>
      </c>
      <c r="AL171" s="37" t="str">
        <f>IFERROR(VLOOKUP($A171,'CONCENTRADO DE CLAVES'!$G$10:$AU$732,AL$8,FALSE),"")</f>
        <v/>
      </c>
      <c r="AM171" s="69" t="str">
        <f>IFERROR(VLOOKUP($A171,'CONCENTRADO DE CLAVES'!$G$10:$AU$732,AM$8,FALSE),"")</f>
        <v/>
      </c>
    </row>
    <row r="172" spans="1:39" x14ac:dyDescent="0.25">
      <c r="A172" s="15">
        <v>163</v>
      </c>
      <c r="B172" s="16" t="str">
        <f>IFERROR(VLOOKUP($A172,'CONCENTRADO DE CLAVES'!$G$10:$AU$732,B$8,FALSE),"")</f>
        <v/>
      </c>
      <c r="C172" s="16" t="str">
        <f>IFERROR(VLOOKUP($A172,'CONCENTRADO DE CLAVES'!$G$10:$AU$732,C$8,FALSE),"")</f>
        <v/>
      </c>
      <c r="D172" s="16" t="str">
        <f>IFERROR(VLOOKUP($A172,'CONCENTRADO DE CLAVES'!$G$10:$AU$732,D$8,FALSE),"")</f>
        <v/>
      </c>
      <c r="E172" s="16" t="str">
        <f>IFERROR(VLOOKUP($A172,'CONCENTRADO DE CLAVES'!$G$10:$AU$732,E$8,FALSE),"")</f>
        <v/>
      </c>
      <c r="F172" s="16" t="str">
        <f>IFERROR(VLOOKUP($A172,'CONCENTRADO DE CLAVES'!$G$10:$AU$732,F$8,FALSE),"")</f>
        <v/>
      </c>
      <c r="G172" s="16" t="str">
        <f>IFERROR(VLOOKUP($A172,'CONCENTRADO DE CLAVES'!$G$10:$AU$732,G$8,FALSE),"")</f>
        <v/>
      </c>
      <c r="H172" s="16" t="str">
        <f>IFERROR(VLOOKUP($A172,'CONCENTRADO DE CLAVES'!$G$10:$AU$732,H$8,FALSE),"")</f>
        <v/>
      </c>
      <c r="I172" s="16" t="str">
        <f>IFERROR(VLOOKUP($A172,'CONCENTRADO DE CLAVES'!$G$10:$AU$732,I$8,FALSE),"")</f>
        <v/>
      </c>
      <c r="J172" s="16" t="str">
        <f>IFERROR(VLOOKUP($A172,'CONCENTRADO DE CLAVES'!$G$10:$AU$732,J$8,FALSE),"")</f>
        <v/>
      </c>
      <c r="K172" s="16" t="str">
        <f>IFERROR(VLOOKUP($A172,'CONCENTRADO DE CLAVES'!$G$10:$AU$732,K$8,FALSE),"")</f>
        <v/>
      </c>
      <c r="L172" s="16" t="str">
        <f>IFERROR(VLOOKUP($A172,'CONCENTRADO DE CLAVES'!$G$10:$AU$732,L$8,FALSE),"")</f>
        <v/>
      </c>
      <c r="M172" s="16" t="str">
        <f>IFERROR(VLOOKUP($A172,'CONCENTRADO DE CLAVES'!$G$10:$AU$732,M$8,FALSE),"")</f>
        <v/>
      </c>
      <c r="N172" s="16" t="str">
        <f>IFERROR(VLOOKUP($A172,'CONCENTRADO DE CLAVES'!$G$10:$AU$732,N$8,FALSE),"")</f>
        <v/>
      </c>
      <c r="O172" s="16" t="str">
        <f>IFERROR(VLOOKUP($A172,'CONCENTRADO DE CLAVES'!$G$10:$AU$732,O$8,FALSE),"")</f>
        <v/>
      </c>
      <c r="P172" s="16" t="str">
        <f>IFERROR(VLOOKUP($A172,'CONCENTRADO DE CLAVES'!$G$10:$AU$732,P$8,FALSE),"")</f>
        <v/>
      </c>
      <c r="Q172" s="16" t="str">
        <f>IFERROR(VLOOKUP($A172,'CONCENTRADO DE CLAVES'!$G$10:$AU$732,Q$8,FALSE),"")</f>
        <v/>
      </c>
      <c r="R172" s="16" t="str">
        <f>IFERROR(VLOOKUP($A172,'CONCENTRADO DE CLAVES'!$G$10:$AU$732,R$8,FALSE),"")</f>
        <v/>
      </c>
      <c r="S172" s="16" t="str">
        <f>IFERROR(VLOOKUP($A172,'CONCENTRADO DE CLAVES'!$G$10:$AU$732,S$8,FALSE),"")</f>
        <v/>
      </c>
      <c r="T172" s="16" t="str">
        <f>IFERROR(VLOOKUP($A172,'CONCENTRADO DE CLAVES'!$G$10:$AU$732,T$8,FALSE),"")</f>
        <v/>
      </c>
      <c r="U172" s="98" t="str">
        <f>IFERROR(VLOOKUP($A172,'CONCENTRADO DE CLAVES'!$G$10:$AU$732,U$8,FALSE),"")</f>
        <v/>
      </c>
      <c r="V172" s="31" t="str">
        <f>IFERROR(VLOOKUP($A172,'CONCENTRADO DE CLAVES'!$G$10:$AU$732,V$8,FALSE),"")</f>
        <v/>
      </c>
      <c r="W172" s="13" t="str">
        <f>IFERROR(VLOOKUP($A172,'CONCENTRADO DE CLAVES'!$G$10:$AU$732,W$8,FALSE),"")</f>
        <v/>
      </c>
      <c r="X172" s="13" t="str">
        <f>IFERROR(VLOOKUP($A172,'CONCENTRADO DE CLAVES'!$G$10:$AU$732,X$8,FALSE),"")</f>
        <v/>
      </c>
      <c r="Y172" s="13" t="str">
        <f>IFERROR(VLOOKUP($A172,'CONCENTRADO DE CLAVES'!$G$10:$AU$732,Y$8,FALSE),"")</f>
        <v/>
      </c>
      <c r="Z172" s="37" t="str">
        <f>IFERROR(VLOOKUP($A172,'CONCENTRADO DE CLAVES'!$G$10:$AU$732,Z$8,FALSE),"")</f>
        <v/>
      </c>
      <c r="AA172" s="13" t="str">
        <f>IFERROR(VLOOKUP($A172,'CONCENTRADO DE CLAVES'!$G$10:$AU$732,AA$8,FALSE),"")</f>
        <v/>
      </c>
      <c r="AB172" s="13" t="str">
        <f>IFERROR(VLOOKUP($A172,'CONCENTRADO DE CLAVES'!$G$10:$AU$732,AB$8,FALSE),"")</f>
        <v/>
      </c>
      <c r="AC172" s="13" t="str">
        <f>IFERROR(VLOOKUP($A172,'CONCENTRADO DE CLAVES'!$G$10:$AU$732,AC$8,FALSE),"")</f>
        <v/>
      </c>
      <c r="AD172" s="37" t="str">
        <f>IFERROR(VLOOKUP($A172,'CONCENTRADO DE CLAVES'!$G$10:$AU$732,AD$8,FALSE),"")</f>
        <v/>
      </c>
      <c r="AE172" s="13" t="str">
        <f>IFERROR(VLOOKUP($A172,'CONCENTRADO DE CLAVES'!$G$10:$AU$732,AE$8,FALSE),"")</f>
        <v/>
      </c>
      <c r="AF172" s="13" t="str">
        <f>IFERROR(VLOOKUP($A172,'CONCENTRADO DE CLAVES'!$G$10:$AU$732,AF$8,FALSE),"")</f>
        <v/>
      </c>
      <c r="AG172" s="13" t="str">
        <f>IFERROR(VLOOKUP($A172,'CONCENTRADO DE CLAVES'!$G$10:$AU$732,AG$8,FALSE),"")</f>
        <v/>
      </c>
      <c r="AH172" s="37" t="str">
        <f>IFERROR(VLOOKUP($A172,'CONCENTRADO DE CLAVES'!$G$10:$AU$732,AH$8,FALSE),"")</f>
        <v/>
      </c>
      <c r="AI172" s="13" t="str">
        <f>IFERROR(VLOOKUP($A172,'CONCENTRADO DE CLAVES'!$G$10:$AU$732,AI$8,FALSE),"")</f>
        <v/>
      </c>
      <c r="AJ172" s="13" t="str">
        <f>IFERROR(VLOOKUP($A172,'CONCENTRADO DE CLAVES'!$G$10:$AU$732,AJ$8,FALSE),"")</f>
        <v/>
      </c>
      <c r="AK172" s="13" t="str">
        <f>IFERROR(VLOOKUP($A172,'CONCENTRADO DE CLAVES'!$G$10:$AU$732,AK$8,FALSE),"")</f>
        <v/>
      </c>
      <c r="AL172" s="37" t="str">
        <f>IFERROR(VLOOKUP($A172,'CONCENTRADO DE CLAVES'!$G$10:$AU$732,AL$8,FALSE),"")</f>
        <v/>
      </c>
      <c r="AM172" s="69" t="str">
        <f>IFERROR(VLOOKUP($A172,'CONCENTRADO DE CLAVES'!$G$10:$AU$732,AM$8,FALSE),"")</f>
        <v/>
      </c>
    </row>
    <row r="173" spans="1:39" x14ac:dyDescent="0.25">
      <c r="A173" s="15">
        <v>164</v>
      </c>
      <c r="B173" s="16" t="str">
        <f>IFERROR(VLOOKUP($A173,'CONCENTRADO DE CLAVES'!$G$10:$AU$732,B$8,FALSE),"")</f>
        <v/>
      </c>
      <c r="C173" s="16" t="str">
        <f>IFERROR(VLOOKUP($A173,'CONCENTRADO DE CLAVES'!$G$10:$AU$732,C$8,FALSE),"")</f>
        <v/>
      </c>
      <c r="D173" s="16" t="str">
        <f>IFERROR(VLOOKUP($A173,'CONCENTRADO DE CLAVES'!$G$10:$AU$732,D$8,FALSE),"")</f>
        <v/>
      </c>
      <c r="E173" s="16" t="str">
        <f>IFERROR(VLOOKUP($A173,'CONCENTRADO DE CLAVES'!$G$10:$AU$732,E$8,FALSE),"")</f>
        <v/>
      </c>
      <c r="F173" s="16" t="str">
        <f>IFERROR(VLOOKUP($A173,'CONCENTRADO DE CLAVES'!$G$10:$AU$732,F$8,FALSE),"")</f>
        <v/>
      </c>
      <c r="G173" s="16" t="str">
        <f>IFERROR(VLOOKUP($A173,'CONCENTRADO DE CLAVES'!$G$10:$AU$732,G$8,FALSE),"")</f>
        <v/>
      </c>
      <c r="H173" s="16" t="str">
        <f>IFERROR(VLOOKUP($A173,'CONCENTRADO DE CLAVES'!$G$10:$AU$732,H$8,FALSE),"")</f>
        <v/>
      </c>
      <c r="I173" s="16" t="str">
        <f>IFERROR(VLOOKUP($A173,'CONCENTRADO DE CLAVES'!$G$10:$AU$732,I$8,FALSE),"")</f>
        <v/>
      </c>
      <c r="J173" s="16" t="str">
        <f>IFERROR(VLOOKUP($A173,'CONCENTRADO DE CLAVES'!$G$10:$AU$732,J$8,FALSE),"")</f>
        <v/>
      </c>
      <c r="K173" s="16" t="str">
        <f>IFERROR(VLOOKUP($A173,'CONCENTRADO DE CLAVES'!$G$10:$AU$732,K$8,FALSE),"")</f>
        <v/>
      </c>
      <c r="L173" s="16" t="str">
        <f>IFERROR(VLOOKUP($A173,'CONCENTRADO DE CLAVES'!$G$10:$AU$732,L$8,FALSE),"")</f>
        <v/>
      </c>
      <c r="M173" s="16" t="str">
        <f>IFERROR(VLOOKUP($A173,'CONCENTRADO DE CLAVES'!$G$10:$AU$732,M$8,FALSE),"")</f>
        <v/>
      </c>
      <c r="N173" s="16" t="str">
        <f>IFERROR(VLOOKUP($A173,'CONCENTRADO DE CLAVES'!$G$10:$AU$732,N$8,FALSE),"")</f>
        <v/>
      </c>
      <c r="O173" s="16" t="str">
        <f>IFERROR(VLOOKUP($A173,'CONCENTRADO DE CLAVES'!$G$10:$AU$732,O$8,FALSE),"")</f>
        <v/>
      </c>
      <c r="P173" s="16" t="str">
        <f>IFERROR(VLOOKUP($A173,'CONCENTRADO DE CLAVES'!$G$10:$AU$732,P$8,FALSE),"")</f>
        <v/>
      </c>
      <c r="Q173" s="16" t="str">
        <f>IFERROR(VLOOKUP($A173,'CONCENTRADO DE CLAVES'!$G$10:$AU$732,Q$8,FALSE),"")</f>
        <v/>
      </c>
      <c r="R173" s="16" t="str">
        <f>IFERROR(VLOOKUP($A173,'CONCENTRADO DE CLAVES'!$G$10:$AU$732,R$8,FALSE),"")</f>
        <v/>
      </c>
      <c r="S173" s="16" t="str">
        <f>IFERROR(VLOOKUP($A173,'CONCENTRADO DE CLAVES'!$G$10:$AU$732,S$8,FALSE),"")</f>
        <v/>
      </c>
      <c r="T173" s="16" t="str">
        <f>IFERROR(VLOOKUP($A173,'CONCENTRADO DE CLAVES'!$G$10:$AU$732,T$8,FALSE),"")</f>
        <v/>
      </c>
      <c r="U173" s="98" t="str">
        <f>IFERROR(VLOOKUP($A173,'CONCENTRADO DE CLAVES'!$G$10:$AU$732,U$8,FALSE),"")</f>
        <v/>
      </c>
      <c r="V173" s="31" t="str">
        <f>IFERROR(VLOOKUP($A173,'CONCENTRADO DE CLAVES'!$G$10:$AU$732,V$8,FALSE),"")</f>
        <v/>
      </c>
      <c r="W173" s="13" t="str">
        <f>IFERROR(VLOOKUP($A173,'CONCENTRADO DE CLAVES'!$G$10:$AU$732,W$8,FALSE),"")</f>
        <v/>
      </c>
      <c r="X173" s="13" t="str">
        <f>IFERROR(VLOOKUP($A173,'CONCENTRADO DE CLAVES'!$G$10:$AU$732,X$8,FALSE),"")</f>
        <v/>
      </c>
      <c r="Y173" s="13" t="str">
        <f>IFERROR(VLOOKUP($A173,'CONCENTRADO DE CLAVES'!$G$10:$AU$732,Y$8,FALSE),"")</f>
        <v/>
      </c>
      <c r="Z173" s="37" t="str">
        <f>IFERROR(VLOOKUP($A173,'CONCENTRADO DE CLAVES'!$G$10:$AU$732,Z$8,FALSE),"")</f>
        <v/>
      </c>
      <c r="AA173" s="13" t="str">
        <f>IFERROR(VLOOKUP($A173,'CONCENTRADO DE CLAVES'!$G$10:$AU$732,AA$8,FALSE),"")</f>
        <v/>
      </c>
      <c r="AB173" s="13" t="str">
        <f>IFERROR(VLOOKUP($A173,'CONCENTRADO DE CLAVES'!$G$10:$AU$732,AB$8,FALSE),"")</f>
        <v/>
      </c>
      <c r="AC173" s="13" t="str">
        <f>IFERROR(VLOOKUP($A173,'CONCENTRADO DE CLAVES'!$G$10:$AU$732,AC$8,FALSE),"")</f>
        <v/>
      </c>
      <c r="AD173" s="37" t="str">
        <f>IFERROR(VLOOKUP($A173,'CONCENTRADO DE CLAVES'!$G$10:$AU$732,AD$8,FALSE),"")</f>
        <v/>
      </c>
      <c r="AE173" s="13" t="str">
        <f>IFERROR(VLOOKUP($A173,'CONCENTRADO DE CLAVES'!$G$10:$AU$732,AE$8,FALSE),"")</f>
        <v/>
      </c>
      <c r="AF173" s="13" t="str">
        <f>IFERROR(VLOOKUP($A173,'CONCENTRADO DE CLAVES'!$G$10:$AU$732,AF$8,FALSE),"")</f>
        <v/>
      </c>
      <c r="AG173" s="13" t="str">
        <f>IFERROR(VLOOKUP($A173,'CONCENTRADO DE CLAVES'!$G$10:$AU$732,AG$8,FALSE),"")</f>
        <v/>
      </c>
      <c r="AH173" s="37" t="str">
        <f>IFERROR(VLOOKUP($A173,'CONCENTRADO DE CLAVES'!$G$10:$AU$732,AH$8,FALSE),"")</f>
        <v/>
      </c>
      <c r="AI173" s="13" t="str">
        <f>IFERROR(VLOOKUP($A173,'CONCENTRADO DE CLAVES'!$G$10:$AU$732,AI$8,FALSE),"")</f>
        <v/>
      </c>
      <c r="AJ173" s="13" t="str">
        <f>IFERROR(VLOOKUP($A173,'CONCENTRADO DE CLAVES'!$G$10:$AU$732,AJ$8,FALSE),"")</f>
        <v/>
      </c>
      <c r="AK173" s="13" t="str">
        <f>IFERROR(VLOOKUP($A173,'CONCENTRADO DE CLAVES'!$G$10:$AU$732,AK$8,FALSE),"")</f>
        <v/>
      </c>
      <c r="AL173" s="37" t="str">
        <f>IFERROR(VLOOKUP($A173,'CONCENTRADO DE CLAVES'!$G$10:$AU$732,AL$8,FALSE),"")</f>
        <v/>
      </c>
      <c r="AM173" s="69" t="str">
        <f>IFERROR(VLOOKUP($A173,'CONCENTRADO DE CLAVES'!$G$10:$AU$732,AM$8,FALSE),"")</f>
        <v/>
      </c>
    </row>
    <row r="174" spans="1:39" x14ac:dyDescent="0.25">
      <c r="A174" s="15">
        <v>165</v>
      </c>
      <c r="B174" s="16" t="str">
        <f>IFERROR(VLOOKUP($A174,'CONCENTRADO DE CLAVES'!$G$10:$AU$732,B$8,FALSE),"")</f>
        <v/>
      </c>
      <c r="C174" s="16" t="str">
        <f>IFERROR(VLOOKUP($A174,'CONCENTRADO DE CLAVES'!$G$10:$AU$732,C$8,FALSE),"")</f>
        <v/>
      </c>
      <c r="D174" s="16" t="str">
        <f>IFERROR(VLOOKUP($A174,'CONCENTRADO DE CLAVES'!$G$10:$AU$732,D$8,FALSE),"")</f>
        <v/>
      </c>
      <c r="E174" s="16" t="str">
        <f>IFERROR(VLOOKUP($A174,'CONCENTRADO DE CLAVES'!$G$10:$AU$732,E$8,FALSE),"")</f>
        <v/>
      </c>
      <c r="F174" s="16" t="str">
        <f>IFERROR(VLOOKUP($A174,'CONCENTRADO DE CLAVES'!$G$10:$AU$732,F$8,FALSE),"")</f>
        <v/>
      </c>
      <c r="G174" s="16" t="str">
        <f>IFERROR(VLOOKUP($A174,'CONCENTRADO DE CLAVES'!$G$10:$AU$732,G$8,FALSE),"")</f>
        <v/>
      </c>
      <c r="H174" s="16" t="str">
        <f>IFERROR(VLOOKUP($A174,'CONCENTRADO DE CLAVES'!$G$10:$AU$732,H$8,FALSE),"")</f>
        <v/>
      </c>
      <c r="I174" s="16" t="str">
        <f>IFERROR(VLOOKUP($A174,'CONCENTRADO DE CLAVES'!$G$10:$AU$732,I$8,FALSE),"")</f>
        <v/>
      </c>
      <c r="J174" s="16" t="str">
        <f>IFERROR(VLOOKUP($A174,'CONCENTRADO DE CLAVES'!$G$10:$AU$732,J$8,FALSE),"")</f>
        <v/>
      </c>
      <c r="K174" s="16" t="str">
        <f>IFERROR(VLOOKUP($A174,'CONCENTRADO DE CLAVES'!$G$10:$AU$732,K$8,FALSE),"")</f>
        <v/>
      </c>
      <c r="L174" s="16" t="str">
        <f>IFERROR(VLOOKUP($A174,'CONCENTRADO DE CLAVES'!$G$10:$AU$732,L$8,FALSE),"")</f>
        <v/>
      </c>
      <c r="M174" s="16" t="str">
        <f>IFERROR(VLOOKUP($A174,'CONCENTRADO DE CLAVES'!$G$10:$AU$732,M$8,FALSE),"")</f>
        <v/>
      </c>
      <c r="N174" s="16" t="str">
        <f>IFERROR(VLOOKUP($A174,'CONCENTRADO DE CLAVES'!$G$10:$AU$732,N$8,FALSE),"")</f>
        <v/>
      </c>
      <c r="O174" s="16" t="str">
        <f>IFERROR(VLOOKUP($A174,'CONCENTRADO DE CLAVES'!$G$10:$AU$732,O$8,FALSE),"")</f>
        <v/>
      </c>
      <c r="P174" s="16" t="str">
        <f>IFERROR(VLOOKUP($A174,'CONCENTRADO DE CLAVES'!$G$10:$AU$732,P$8,FALSE),"")</f>
        <v/>
      </c>
      <c r="Q174" s="16" t="str">
        <f>IFERROR(VLOOKUP($A174,'CONCENTRADO DE CLAVES'!$G$10:$AU$732,Q$8,FALSE),"")</f>
        <v/>
      </c>
      <c r="R174" s="16" t="str">
        <f>IFERROR(VLOOKUP($A174,'CONCENTRADO DE CLAVES'!$G$10:$AU$732,R$8,FALSE),"")</f>
        <v/>
      </c>
      <c r="S174" s="16" t="str">
        <f>IFERROR(VLOOKUP($A174,'CONCENTRADO DE CLAVES'!$G$10:$AU$732,S$8,FALSE),"")</f>
        <v/>
      </c>
      <c r="T174" s="16" t="str">
        <f>IFERROR(VLOOKUP($A174,'CONCENTRADO DE CLAVES'!$G$10:$AU$732,T$8,FALSE),"")</f>
        <v/>
      </c>
      <c r="U174" s="98" t="str">
        <f>IFERROR(VLOOKUP($A174,'CONCENTRADO DE CLAVES'!$G$10:$AU$732,U$8,FALSE),"")</f>
        <v/>
      </c>
      <c r="V174" s="31" t="str">
        <f>IFERROR(VLOOKUP($A174,'CONCENTRADO DE CLAVES'!$G$10:$AU$732,V$8,FALSE),"")</f>
        <v/>
      </c>
      <c r="W174" s="13" t="str">
        <f>IFERROR(VLOOKUP($A174,'CONCENTRADO DE CLAVES'!$G$10:$AU$732,W$8,FALSE),"")</f>
        <v/>
      </c>
      <c r="X174" s="13" t="str">
        <f>IFERROR(VLOOKUP($A174,'CONCENTRADO DE CLAVES'!$G$10:$AU$732,X$8,FALSE),"")</f>
        <v/>
      </c>
      <c r="Y174" s="13" t="str">
        <f>IFERROR(VLOOKUP($A174,'CONCENTRADO DE CLAVES'!$G$10:$AU$732,Y$8,FALSE),"")</f>
        <v/>
      </c>
      <c r="Z174" s="37" t="str">
        <f>IFERROR(VLOOKUP($A174,'CONCENTRADO DE CLAVES'!$G$10:$AU$732,Z$8,FALSE),"")</f>
        <v/>
      </c>
      <c r="AA174" s="13" t="str">
        <f>IFERROR(VLOOKUP($A174,'CONCENTRADO DE CLAVES'!$G$10:$AU$732,AA$8,FALSE),"")</f>
        <v/>
      </c>
      <c r="AB174" s="13" t="str">
        <f>IFERROR(VLOOKUP($A174,'CONCENTRADO DE CLAVES'!$G$10:$AU$732,AB$8,FALSE),"")</f>
        <v/>
      </c>
      <c r="AC174" s="13" t="str">
        <f>IFERROR(VLOOKUP($A174,'CONCENTRADO DE CLAVES'!$G$10:$AU$732,AC$8,FALSE),"")</f>
        <v/>
      </c>
      <c r="AD174" s="37" t="str">
        <f>IFERROR(VLOOKUP($A174,'CONCENTRADO DE CLAVES'!$G$10:$AU$732,AD$8,FALSE),"")</f>
        <v/>
      </c>
      <c r="AE174" s="13" t="str">
        <f>IFERROR(VLOOKUP($A174,'CONCENTRADO DE CLAVES'!$G$10:$AU$732,AE$8,FALSE),"")</f>
        <v/>
      </c>
      <c r="AF174" s="13" t="str">
        <f>IFERROR(VLOOKUP($A174,'CONCENTRADO DE CLAVES'!$G$10:$AU$732,AF$8,FALSE),"")</f>
        <v/>
      </c>
      <c r="AG174" s="13" t="str">
        <f>IFERROR(VLOOKUP($A174,'CONCENTRADO DE CLAVES'!$G$10:$AU$732,AG$8,FALSE),"")</f>
        <v/>
      </c>
      <c r="AH174" s="37" t="str">
        <f>IFERROR(VLOOKUP($A174,'CONCENTRADO DE CLAVES'!$G$10:$AU$732,AH$8,FALSE),"")</f>
        <v/>
      </c>
      <c r="AI174" s="13" t="str">
        <f>IFERROR(VLOOKUP($A174,'CONCENTRADO DE CLAVES'!$G$10:$AU$732,AI$8,FALSE),"")</f>
        <v/>
      </c>
      <c r="AJ174" s="13" t="str">
        <f>IFERROR(VLOOKUP($A174,'CONCENTRADO DE CLAVES'!$G$10:$AU$732,AJ$8,FALSE),"")</f>
        <v/>
      </c>
      <c r="AK174" s="13" t="str">
        <f>IFERROR(VLOOKUP($A174,'CONCENTRADO DE CLAVES'!$G$10:$AU$732,AK$8,FALSE),"")</f>
        <v/>
      </c>
      <c r="AL174" s="37" t="str">
        <f>IFERROR(VLOOKUP($A174,'CONCENTRADO DE CLAVES'!$G$10:$AU$732,AL$8,FALSE),"")</f>
        <v/>
      </c>
      <c r="AM174" s="69" t="str">
        <f>IFERROR(VLOOKUP($A174,'CONCENTRADO DE CLAVES'!$G$10:$AU$732,AM$8,FALSE),"")</f>
        <v/>
      </c>
    </row>
    <row r="175" spans="1:39" x14ac:dyDescent="0.25">
      <c r="A175" s="15">
        <v>166</v>
      </c>
      <c r="B175" s="16" t="str">
        <f>IFERROR(VLOOKUP($A175,'CONCENTRADO DE CLAVES'!$G$10:$AU$732,B$8,FALSE),"")</f>
        <v/>
      </c>
      <c r="C175" s="16" t="str">
        <f>IFERROR(VLOOKUP($A175,'CONCENTRADO DE CLAVES'!$G$10:$AU$732,C$8,FALSE),"")</f>
        <v/>
      </c>
      <c r="D175" s="16" t="str">
        <f>IFERROR(VLOOKUP($A175,'CONCENTRADO DE CLAVES'!$G$10:$AU$732,D$8,FALSE),"")</f>
        <v/>
      </c>
      <c r="E175" s="16" t="str">
        <f>IFERROR(VLOOKUP($A175,'CONCENTRADO DE CLAVES'!$G$10:$AU$732,E$8,FALSE),"")</f>
        <v/>
      </c>
      <c r="F175" s="16" t="str">
        <f>IFERROR(VLOOKUP($A175,'CONCENTRADO DE CLAVES'!$G$10:$AU$732,F$8,FALSE),"")</f>
        <v/>
      </c>
      <c r="G175" s="16" t="str">
        <f>IFERROR(VLOOKUP($A175,'CONCENTRADO DE CLAVES'!$G$10:$AU$732,G$8,FALSE),"")</f>
        <v/>
      </c>
      <c r="H175" s="16" t="str">
        <f>IFERROR(VLOOKUP($A175,'CONCENTRADO DE CLAVES'!$G$10:$AU$732,H$8,FALSE),"")</f>
        <v/>
      </c>
      <c r="I175" s="16" t="str">
        <f>IFERROR(VLOOKUP($A175,'CONCENTRADO DE CLAVES'!$G$10:$AU$732,I$8,FALSE),"")</f>
        <v/>
      </c>
      <c r="J175" s="16" t="str">
        <f>IFERROR(VLOOKUP($A175,'CONCENTRADO DE CLAVES'!$G$10:$AU$732,J$8,FALSE),"")</f>
        <v/>
      </c>
      <c r="K175" s="16" t="str">
        <f>IFERROR(VLOOKUP($A175,'CONCENTRADO DE CLAVES'!$G$10:$AU$732,K$8,FALSE),"")</f>
        <v/>
      </c>
      <c r="L175" s="16" t="str">
        <f>IFERROR(VLOOKUP($A175,'CONCENTRADO DE CLAVES'!$G$10:$AU$732,L$8,FALSE),"")</f>
        <v/>
      </c>
      <c r="M175" s="16" t="str">
        <f>IFERROR(VLOOKUP($A175,'CONCENTRADO DE CLAVES'!$G$10:$AU$732,M$8,FALSE),"")</f>
        <v/>
      </c>
      <c r="N175" s="16" t="str">
        <f>IFERROR(VLOOKUP($A175,'CONCENTRADO DE CLAVES'!$G$10:$AU$732,N$8,FALSE),"")</f>
        <v/>
      </c>
      <c r="O175" s="16" t="str">
        <f>IFERROR(VLOOKUP($A175,'CONCENTRADO DE CLAVES'!$G$10:$AU$732,O$8,FALSE),"")</f>
        <v/>
      </c>
      <c r="P175" s="16" t="str">
        <f>IFERROR(VLOOKUP($A175,'CONCENTRADO DE CLAVES'!$G$10:$AU$732,P$8,FALSE),"")</f>
        <v/>
      </c>
      <c r="Q175" s="16" t="str">
        <f>IFERROR(VLOOKUP($A175,'CONCENTRADO DE CLAVES'!$G$10:$AU$732,Q$8,FALSE),"")</f>
        <v/>
      </c>
      <c r="R175" s="16" t="str">
        <f>IFERROR(VLOOKUP($A175,'CONCENTRADO DE CLAVES'!$G$10:$AU$732,R$8,FALSE),"")</f>
        <v/>
      </c>
      <c r="S175" s="16" t="str">
        <f>IFERROR(VLOOKUP($A175,'CONCENTRADO DE CLAVES'!$G$10:$AU$732,S$8,FALSE),"")</f>
        <v/>
      </c>
      <c r="T175" s="16" t="str">
        <f>IFERROR(VLOOKUP($A175,'CONCENTRADO DE CLAVES'!$G$10:$AU$732,T$8,FALSE),"")</f>
        <v/>
      </c>
      <c r="U175" s="98" t="str">
        <f>IFERROR(VLOOKUP($A175,'CONCENTRADO DE CLAVES'!$G$10:$AU$732,U$8,FALSE),"")</f>
        <v/>
      </c>
      <c r="V175" s="31" t="str">
        <f>IFERROR(VLOOKUP($A175,'CONCENTRADO DE CLAVES'!$G$10:$AU$732,V$8,FALSE),"")</f>
        <v/>
      </c>
      <c r="W175" s="13" t="str">
        <f>IFERROR(VLOOKUP($A175,'CONCENTRADO DE CLAVES'!$G$10:$AU$732,W$8,FALSE),"")</f>
        <v/>
      </c>
      <c r="X175" s="13" t="str">
        <f>IFERROR(VLOOKUP($A175,'CONCENTRADO DE CLAVES'!$G$10:$AU$732,X$8,FALSE),"")</f>
        <v/>
      </c>
      <c r="Y175" s="13" t="str">
        <f>IFERROR(VLOOKUP($A175,'CONCENTRADO DE CLAVES'!$G$10:$AU$732,Y$8,FALSE),"")</f>
        <v/>
      </c>
      <c r="Z175" s="37" t="str">
        <f>IFERROR(VLOOKUP($A175,'CONCENTRADO DE CLAVES'!$G$10:$AU$732,Z$8,FALSE),"")</f>
        <v/>
      </c>
      <c r="AA175" s="13" t="str">
        <f>IFERROR(VLOOKUP($A175,'CONCENTRADO DE CLAVES'!$G$10:$AU$732,AA$8,FALSE),"")</f>
        <v/>
      </c>
      <c r="AB175" s="13" t="str">
        <f>IFERROR(VLOOKUP($A175,'CONCENTRADO DE CLAVES'!$G$10:$AU$732,AB$8,FALSE),"")</f>
        <v/>
      </c>
      <c r="AC175" s="13" t="str">
        <f>IFERROR(VLOOKUP($A175,'CONCENTRADO DE CLAVES'!$G$10:$AU$732,AC$8,FALSE),"")</f>
        <v/>
      </c>
      <c r="AD175" s="37" t="str">
        <f>IFERROR(VLOOKUP($A175,'CONCENTRADO DE CLAVES'!$G$10:$AU$732,AD$8,FALSE),"")</f>
        <v/>
      </c>
      <c r="AE175" s="13" t="str">
        <f>IFERROR(VLOOKUP($A175,'CONCENTRADO DE CLAVES'!$G$10:$AU$732,AE$8,FALSE),"")</f>
        <v/>
      </c>
      <c r="AF175" s="13" t="str">
        <f>IFERROR(VLOOKUP($A175,'CONCENTRADO DE CLAVES'!$G$10:$AU$732,AF$8,FALSE),"")</f>
        <v/>
      </c>
      <c r="AG175" s="13" t="str">
        <f>IFERROR(VLOOKUP($A175,'CONCENTRADO DE CLAVES'!$G$10:$AU$732,AG$8,FALSE),"")</f>
        <v/>
      </c>
      <c r="AH175" s="37" t="str">
        <f>IFERROR(VLOOKUP($A175,'CONCENTRADO DE CLAVES'!$G$10:$AU$732,AH$8,FALSE),"")</f>
        <v/>
      </c>
      <c r="AI175" s="13" t="str">
        <f>IFERROR(VLOOKUP($A175,'CONCENTRADO DE CLAVES'!$G$10:$AU$732,AI$8,FALSE),"")</f>
        <v/>
      </c>
      <c r="AJ175" s="13" t="str">
        <f>IFERROR(VLOOKUP($A175,'CONCENTRADO DE CLAVES'!$G$10:$AU$732,AJ$8,FALSE),"")</f>
        <v/>
      </c>
      <c r="AK175" s="13" t="str">
        <f>IFERROR(VLOOKUP($A175,'CONCENTRADO DE CLAVES'!$G$10:$AU$732,AK$8,FALSE),"")</f>
        <v/>
      </c>
      <c r="AL175" s="37" t="str">
        <f>IFERROR(VLOOKUP($A175,'CONCENTRADO DE CLAVES'!$G$10:$AU$732,AL$8,FALSE),"")</f>
        <v/>
      </c>
      <c r="AM175" s="69" t="str">
        <f>IFERROR(VLOOKUP($A175,'CONCENTRADO DE CLAVES'!$G$10:$AU$732,AM$8,FALSE),"")</f>
        <v/>
      </c>
    </row>
    <row r="176" spans="1:39" x14ac:dyDescent="0.25">
      <c r="A176" s="15">
        <v>167</v>
      </c>
      <c r="B176" s="16" t="str">
        <f>IFERROR(VLOOKUP($A176,'CONCENTRADO DE CLAVES'!$G$10:$AU$732,B$8,FALSE),"")</f>
        <v/>
      </c>
      <c r="C176" s="16" t="str">
        <f>IFERROR(VLOOKUP($A176,'CONCENTRADO DE CLAVES'!$G$10:$AU$732,C$8,FALSE),"")</f>
        <v/>
      </c>
      <c r="D176" s="16" t="str">
        <f>IFERROR(VLOOKUP($A176,'CONCENTRADO DE CLAVES'!$G$10:$AU$732,D$8,FALSE),"")</f>
        <v/>
      </c>
      <c r="E176" s="16" t="str">
        <f>IFERROR(VLOOKUP($A176,'CONCENTRADO DE CLAVES'!$G$10:$AU$732,E$8,FALSE),"")</f>
        <v/>
      </c>
      <c r="F176" s="16" t="str">
        <f>IFERROR(VLOOKUP($A176,'CONCENTRADO DE CLAVES'!$G$10:$AU$732,F$8,FALSE),"")</f>
        <v/>
      </c>
      <c r="G176" s="16" t="str">
        <f>IFERROR(VLOOKUP($A176,'CONCENTRADO DE CLAVES'!$G$10:$AU$732,G$8,FALSE),"")</f>
        <v/>
      </c>
      <c r="H176" s="16" t="str">
        <f>IFERROR(VLOOKUP($A176,'CONCENTRADO DE CLAVES'!$G$10:$AU$732,H$8,FALSE),"")</f>
        <v/>
      </c>
      <c r="I176" s="16" t="str">
        <f>IFERROR(VLOOKUP($A176,'CONCENTRADO DE CLAVES'!$G$10:$AU$732,I$8,FALSE),"")</f>
        <v/>
      </c>
      <c r="J176" s="16" t="str">
        <f>IFERROR(VLOOKUP($A176,'CONCENTRADO DE CLAVES'!$G$10:$AU$732,J$8,FALSE),"")</f>
        <v/>
      </c>
      <c r="K176" s="16" t="str">
        <f>IFERROR(VLOOKUP($A176,'CONCENTRADO DE CLAVES'!$G$10:$AU$732,K$8,FALSE),"")</f>
        <v/>
      </c>
      <c r="L176" s="16" t="str">
        <f>IFERROR(VLOOKUP($A176,'CONCENTRADO DE CLAVES'!$G$10:$AU$732,L$8,FALSE),"")</f>
        <v/>
      </c>
      <c r="M176" s="16" t="str">
        <f>IFERROR(VLOOKUP($A176,'CONCENTRADO DE CLAVES'!$G$10:$AU$732,M$8,FALSE),"")</f>
        <v/>
      </c>
      <c r="N176" s="16" t="str">
        <f>IFERROR(VLOOKUP($A176,'CONCENTRADO DE CLAVES'!$G$10:$AU$732,N$8,FALSE),"")</f>
        <v/>
      </c>
      <c r="O176" s="16" t="str">
        <f>IFERROR(VLOOKUP($A176,'CONCENTRADO DE CLAVES'!$G$10:$AU$732,O$8,FALSE),"")</f>
        <v/>
      </c>
      <c r="P176" s="16" t="str">
        <f>IFERROR(VLOOKUP($A176,'CONCENTRADO DE CLAVES'!$G$10:$AU$732,P$8,FALSE),"")</f>
        <v/>
      </c>
      <c r="Q176" s="16" t="str">
        <f>IFERROR(VLOOKUP($A176,'CONCENTRADO DE CLAVES'!$G$10:$AU$732,Q$8,FALSE),"")</f>
        <v/>
      </c>
      <c r="R176" s="16" t="str">
        <f>IFERROR(VLOOKUP($A176,'CONCENTRADO DE CLAVES'!$G$10:$AU$732,R$8,FALSE),"")</f>
        <v/>
      </c>
      <c r="S176" s="16" t="str">
        <f>IFERROR(VLOOKUP($A176,'CONCENTRADO DE CLAVES'!$G$10:$AU$732,S$8,FALSE),"")</f>
        <v/>
      </c>
      <c r="T176" s="16" t="str">
        <f>IFERROR(VLOOKUP($A176,'CONCENTRADO DE CLAVES'!$G$10:$AU$732,T$8,FALSE),"")</f>
        <v/>
      </c>
      <c r="U176" s="98" t="str">
        <f>IFERROR(VLOOKUP($A176,'CONCENTRADO DE CLAVES'!$G$10:$AU$732,U$8,FALSE),"")</f>
        <v/>
      </c>
      <c r="V176" s="31" t="str">
        <f>IFERROR(VLOOKUP($A176,'CONCENTRADO DE CLAVES'!$G$10:$AU$732,V$8,FALSE),"")</f>
        <v/>
      </c>
      <c r="W176" s="13" t="str">
        <f>IFERROR(VLOOKUP($A176,'CONCENTRADO DE CLAVES'!$G$10:$AU$732,W$8,FALSE),"")</f>
        <v/>
      </c>
      <c r="X176" s="13" t="str">
        <f>IFERROR(VLOOKUP($A176,'CONCENTRADO DE CLAVES'!$G$10:$AU$732,X$8,FALSE),"")</f>
        <v/>
      </c>
      <c r="Y176" s="13" t="str">
        <f>IFERROR(VLOOKUP($A176,'CONCENTRADO DE CLAVES'!$G$10:$AU$732,Y$8,FALSE),"")</f>
        <v/>
      </c>
      <c r="Z176" s="37" t="str">
        <f>IFERROR(VLOOKUP($A176,'CONCENTRADO DE CLAVES'!$G$10:$AU$732,Z$8,FALSE),"")</f>
        <v/>
      </c>
      <c r="AA176" s="13" t="str">
        <f>IFERROR(VLOOKUP($A176,'CONCENTRADO DE CLAVES'!$G$10:$AU$732,AA$8,FALSE),"")</f>
        <v/>
      </c>
      <c r="AB176" s="13" t="str">
        <f>IFERROR(VLOOKUP($A176,'CONCENTRADO DE CLAVES'!$G$10:$AU$732,AB$8,FALSE),"")</f>
        <v/>
      </c>
      <c r="AC176" s="13" t="str">
        <f>IFERROR(VLOOKUP($A176,'CONCENTRADO DE CLAVES'!$G$10:$AU$732,AC$8,FALSE),"")</f>
        <v/>
      </c>
      <c r="AD176" s="37" t="str">
        <f>IFERROR(VLOOKUP($A176,'CONCENTRADO DE CLAVES'!$G$10:$AU$732,AD$8,FALSE),"")</f>
        <v/>
      </c>
      <c r="AE176" s="13" t="str">
        <f>IFERROR(VLOOKUP($A176,'CONCENTRADO DE CLAVES'!$G$10:$AU$732,AE$8,FALSE),"")</f>
        <v/>
      </c>
      <c r="AF176" s="13" t="str">
        <f>IFERROR(VLOOKUP($A176,'CONCENTRADO DE CLAVES'!$G$10:$AU$732,AF$8,FALSE),"")</f>
        <v/>
      </c>
      <c r="AG176" s="13" t="str">
        <f>IFERROR(VLOOKUP($A176,'CONCENTRADO DE CLAVES'!$G$10:$AU$732,AG$8,FALSE),"")</f>
        <v/>
      </c>
      <c r="AH176" s="37" t="str">
        <f>IFERROR(VLOOKUP($A176,'CONCENTRADO DE CLAVES'!$G$10:$AU$732,AH$8,FALSE),"")</f>
        <v/>
      </c>
      <c r="AI176" s="13" t="str">
        <f>IFERROR(VLOOKUP($A176,'CONCENTRADO DE CLAVES'!$G$10:$AU$732,AI$8,FALSE),"")</f>
        <v/>
      </c>
      <c r="AJ176" s="13" t="str">
        <f>IFERROR(VLOOKUP($A176,'CONCENTRADO DE CLAVES'!$G$10:$AU$732,AJ$8,FALSE),"")</f>
        <v/>
      </c>
      <c r="AK176" s="13" t="str">
        <f>IFERROR(VLOOKUP($A176,'CONCENTRADO DE CLAVES'!$G$10:$AU$732,AK$8,FALSE),"")</f>
        <v/>
      </c>
      <c r="AL176" s="37" t="str">
        <f>IFERROR(VLOOKUP($A176,'CONCENTRADO DE CLAVES'!$G$10:$AU$732,AL$8,FALSE),"")</f>
        <v/>
      </c>
      <c r="AM176" s="69" t="str">
        <f>IFERROR(VLOOKUP($A176,'CONCENTRADO DE CLAVES'!$G$10:$AU$732,AM$8,FALSE),"")</f>
        <v/>
      </c>
    </row>
    <row r="177" spans="1:39" x14ac:dyDescent="0.25">
      <c r="A177" s="15">
        <v>168</v>
      </c>
      <c r="B177" s="16" t="str">
        <f>IFERROR(VLOOKUP($A177,'CONCENTRADO DE CLAVES'!$G$10:$AU$732,B$8,FALSE),"")</f>
        <v/>
      </c>
      <c r="C177" s="16" t="str">
        <f>IFERROR(VLOOKUP($A177,'CONCENTRADO DE CLAVES'!$G$10:$AU$732,C$8,FALSE),"")</f>
        <v/>
      </c>
      <c r="D177" s="16" t="str">
        <f>IFERROR(VLOOKUP($A177,'CONCENTRADO DE CLAVES'!$G$10:$AU$732,D$8,FALSE),"")</f>
        <v/>
      </c>
      <c r="E177" s="16" t="str">
        <f>IFERROR(VLOOKUP($A177,'CONCENTRADO DE CLAVES'!$G$10:$AU$732,E$8,FALSE),"")</f>
        <v/>
      </c>
      <c r="F177" s="16" t="str">
        <f>IFERROR(VLOOKUP($A177,'CONCENTRADO DE CLAVES'!$G$10:$AU$732,F$8,FALSE),"")</f>
        <v/>
      </c>
      <c r="G177" s="16" t="str">
        <f>IFERROR(VLOOKUP($A177,'CONCENTRADO DE CLAVES'!$G$10:$AU$732,G$8,FALSE),"")</f>
        <v/>
      </c>
      <c r="H177" s="16" t="str">
        <f>IFERROR(VLOOKUP($A177,'CONCENTRADO DE CLAVES'!$G$10:$AU$732,H$8,FALSE),"")</f>
        <v/>
      </c>
      <c r="I177" s="16" t="str">
        <f>IFERROR(VLOOKUP($A177,'CONCENTRADO DE CLAVES'!$G$10:$AU$732,I$8,FALSE),"")</f>
        <v/>
      </c>
      <c r="J177" s="16" t="str">
        <f>IFERROR(VLOOKUP($A177,'CONCENTRADO DE CLAVES'!$G$10:$AU$732,J$8,FALSE),"")</f>
        <v/>
      </c>
      <c r="K177" s="16" t="str">
        <f>IFERROR(VLOOKUP($A177,'CONCENTRADO DE CLAVES'!$G$10:$AU$732,K$8,FALSE),"")</f>
        <v/>
      </c>
      <c r="L177" s="16" t="str">
        <f>IFERROR(VLOOKUP($A177,'CONCENTRADO DE CLAVES'!$G$10:$AU$732,L$8,FALSE),"")</f>
        <v/>
      </c>
      <c r="M177" s="16" t="str">
        <f>IFERROR(VLOOKUP($A177,'CONCENTRADO DE CLAVES'!$G$10:$AU$732,M$8,FALSE),"")</f>
        <v/>
      </c>
      <c r="N177" s="16" t="str">
        <f>IFERROR(VLOOKUP($A177,'CONCENTRADO DE CLAVES'!$G$10:$AU$732,N$8,FALSE),"")</f>
        <v/>
      </c>
      <c r="O177" s="16" t="str">
        <f>IFERROR(VLOOKUP($A177,'CONCENTRADO DE CLAVES'!$G$10:$AU$732,O$8,FALSE),"")</f>
        <v/>
      </c>
      <c r="P177" s="16" t="str">
        <f>IFERROR(VLOOKUP($A177,'CONCENTRADO DE CLAVES'!$G$10:$AU$732,P$8,FALSE),"")</f>
        <v/>
      </c>
      <c r="Q177" s="16" t="str">
        <f>IFERROR(VLOOKUP($A177,'CONCENTRADO DE CLAVES'!$G$10:$AU$732,Q$8,FALSE),"")</f>
        <v/>
      </c>
      <c r="R177" s="16" t="str">
        <f>IFERROR(VLOOKUP($A177,'CONCENTRADO DE CLAVES'!$G$10:$AU$732,R$8,FALSE),"")</f>
        <v/>
      </c>
      <c r="S177" s="16" t="str">
        <f>IFERROR(VLOOKUP($A177,'CONCENTRADO DE CLAVES'!$G$10:$AU$732,S$8,FALSE),"")</f>
        <v/>
      </c>
      <c r="T177" s="16" t="str">
        <f>IFERROR(VLOOKUP($A177,'CONCENTRADO DE CLAVES'!$G$10:$AU$732,T$8,FALSE),"")</f>
        <v/>
      </c>
      <c r="U177" s="98" t="str">
        <f>IFERROR(VLOOKUP($A177,'CONCENTRADO DE CLAVES'!$G$10:$AU$732,U$8,FALSE),"")</f>
        <v/>
      </c>
      <c r="V177" s="31" t="str">
        <f>IFERROR(VLOOKUP($A177,'CONCENTRADO DE CLAVES'!$G$10:$AU$732,V$8,FALSE),"")</f>
        <v/>
      </c>
      <c r="W177" s="13" t="str">
        <f>IFERROR(VLOOKUP($A177,'CONCENTRADO DE CLAVES'!$G$10:$AU$732,W$8,FALSE),"")</f>
        <v/>
      </c>
      <c r="X177" s="13" t="str">
        <f>IFERROR(VLOOKUP($A177,'CONCENTRADO DE CLAVES'!$G$10:$AU$732,X$8,FALSE),"")</f>
        <v/>
      </c>
      <c r="Y177" s="13" t="str">
        <f>IFERROR(VLOOKUP($A177,'CONCENTRADO DE CLAVES'!$G$10:$AU$732,Y$8,FALSE),"")</f>
        <v/>
      </c>
      <c r="Z177" s="37" t="str">
        <f>IFERROR(VLOOKUP($A177,'CONCENTRADO DE CLAVES'!$G$10:$AU$732,Z$8,FALSE),"")</f>
        <v/>
      </c>
      <c r="AA177" s="13" t="str">
        <f>IFERROR(VLOOKUP($A177,'CONCENTRADO DE CLAVES'!$G$10:$AU$732,AA$8,FALSE),"")</f>
        <v/>
      </c>
      <c r="AB177" s="13" t="str">
        <f>IFERROR(VLOOKUP($A177,'CONCENTRADO DE CLAVES'!$G$10:$AU$732,AB$8,FALSE),"")</f>
        <v/>
      </c>
      <c r="AC177" s="13" t="str">
        <f>IFERROR(VLOOKUP($A177,'CONCENTRADO DE CLAVES'!$G$10:$AU$732,AC$8,FALSE),"")</f>
        <v/>
      </c>
      <c r="AD177" s="37" t="str">
        <f>IFERROR(VLOOKUP($A177,'CONCENTRADO DE CLAVES'!$G$10:$AU$732,AD$8,FALSE),"")</f>
        <v/>
      </c>
      <c r="AE177" s="13" t="str">
        <f>IFERROR(VLOOKUP($A177,'CONCENTRADO DE CLAVES'!$G$10:$AU$732,AE$8,FALSE),"")</f>
        <v/>
      </c>
      <c r="AF177" s="13" t="str">
        <f>IFERROR(VLOOKUP($A177,'CONCENTRADO DE CLAVES'!$G$10:$AU$732,AF$8,FALSE),"")</f>
        <v/>
      </c>
      <c r="AG177" s="13" t="str">
        <f>IFERROR(VLOOKUP($A177,'CONCENTRADO DE CLAVES'!$G$10:$AU$732,AG$8,FALSE),"")</f>
        <v/>
      </c>
      <c r="AH177" s="37" t="str">
        <f>IFERROR(VLOOKUP($A177,'CONCENTRADO DE CLAVES'!$G$10:$AU$732,AH$8,FALSE),"")</f>
        <v/>
      </c>
      <c r="AI177" s="13" t="str">
        <f>IFERROR(VLOOKUP($A177,'CONCENTRADO DE CLAVES'!$G$10:$AU$732,AI$8,FALSE),"")</f>
        <v/>
      </c>
      <c r="AJ177" s="13" t="str">
        <f>IFERROR(VLOOKUP($A177,'CONCENTRADO DE CLAVES'!$G$10:$AU$732,AJ$8,FALSE),"")</f>
        <v/>
      </c>
      <c r="AK177" s="13" t="str">
        <f>IFERROR(VLOOKUP($A177,'CONCENTRADO DE CLAVES'!$G$10:$AU$732,AK$8,FALSE),"")</f>
        <v/>
      </c>
      <c r="AL177" s="37" t="str">
        <f>IFERROR(VLOOKUP($A177,'CONCENTRADO DE CLAVES'!$G$10:$AU$732,AL$8,FALSE),"")</f>
        <v/>
      </c>
      <c r="AM177" s="69" t="str">
        <f>IFERROR(VLOOKUP($A177,'CONCENTRADO DE CLAVES'!$G$10:$AU$732,AM$8,FALSE),"")</f>
        <v/>
      </c>
    </row>
    <row r="178" spans="1:39" x14ac:dyDescent="0.25">
      <c r="A178" s="15">
        <v>169</v>
      </c>
      <c r="B178" s="16" t="str">
        <f>IFERROR(VLOOKUP($A178,'CONCENTRADO DE CLAVES'!$G$10:$AU$732,B$8,FALSE),"")</f>
        <v/>
      </c>
      <c r="C178" s="16" t="str">
        <f>IFERROR(VLOOKUP($A178,'CONCENTRADO DE CLAVES'!$G$10:$AU$732,C$8,FALSE),"")</f>
        <v/>
      </c>
      <c r="D178" s="16" t="str">
        <f>IFERROR(VLOOKUP($A178,'CONCENTRADO DE CLAVES'!$G$10:$AU$732,D$8,FALSE),"")</f>
        <v/>
      </c>
      <c r="E178" s="16" t="str">
        <f>IFERROR(VLOOKUP($A178,'CONCENTRADO DE CLAVES'!$G$10:$AU$732,E$8,FALSE),"")</f>
        <v/>
      </c>
      <c r="F178" s="16" t="str">
        <f>IFERROR(VLOOKUP($A178,'CONCENTRADO DE CLAVES'!$G$10:$AU$732,F$8,FALSE),"")</f>
        <v/>
      </c>
      <c r="G178" s="16" t="str">
        <f>IFERROR(VLOOKUP($A178,'CONCENTRADO DE CLAVES'!$G$10:$AU$732,G$8,FALSE),"")</f>
        <v/>
      </c>
      <c r="H178" s="16" t="str">
        <f>IFERROR(VLOOKUP($A178,'CONCENTRADO DE CLAVES'!$G$10:$AU$732,H$8,FALSE),"")</f>
        <v/>
      </c>
      <c r="I178" s="16" t="str">
        <f>IFERROR(VLOOKUP($A178,'CONCENTRADO DE CLAVES'!$G$10:$AU$732,I$8,FALSE),"")</f>
        <v/>
      </c>
      <c r="J178" s="16" t="str">
        <f>IFERROR(VLOOKUP($A178,'CONCENTRADO DE CLAVES'!$G$10:$AU$732,J$8,FALSE),"")</f>
        <v/>
      </c>
      <c r="K178" s="16" t="str">
        <f>IFERROR(VLOOKUP($A178,'CONCENTRADO DE CLAVES'!$G$10:$AU$732,K$8,FALSE),"")</f>
        <v/>
      </c>
      <c r="L178" s="16" t="str">
        <f>IFERROR(VLOOKUP($A178,'CONCENTRADO DE CLAVES'!$G$10:$AU$732,L$8,FALSE),"")</f>
        <v/>
      </c>
      <c r="M178" s="16" t="str">
        <f>IFERROR(VLOOKUP($A178,'CONCENTRADO DE CLAVES'!$G$10:$AU$732,M$8,FALSE),"")</f>
        <v/>
      </c>
      <c r="N178" s="16" t="str">
        <f>IFERROR(VLOOKUP($A178,'CONCENTRADO DE CLAVES'!$G$10:$AU$732,N$8,FALSE),"")</f>
        <v/>
      </c>
      <c r="O178" s="16" t="str">
        <f>IFERROR(VLOOKUP($A178,'CONCENTRADO DE CLAVES'!$G$10:$AU$732,O$8,FALSE),"")</f>
        <v/>
      </c>
      <c r="P178" s="16" t="str">
        <f>IFERROR(VLOOKUP($A178,'CONCENTRADO DE CLAVES'!$G$10:$AU$732,P$8,FALSE),"")</f>
        <v/>
      </c>
      <c r="Q178" s="16" t="str">
        <f>IFERROR(VLOOKUP($A178,'CONCENTRADO DE CLAVES'!$G$10:$AU$732,Q$8,FALSE),"")</f>
        <v/>
      </c>
      <c r="R178" s="16" t="str">
        <f>IFERROR(VLOOKUP($A178,'CONCENTRADO DE CLAVES'!$G$10:$AU$732,R$8,FALSE),"")</f>
        <v/>
      </c>
      <c r="S178" s="16" t="str">
        <f>IFERROR(VLOOKUP($A178,'CONCENTRADO DE CLAVES'!$G$10:$AU$732,S$8,FALSE),"")</f>
        <v/>
      </c>
      <c r="T178" s="16" t="str">
        <f>IFERROR(VLOOKUP($A178,'CONCENTRADO DE CLAVES'!$G$10:$AU$732,T$8,FALSE),"")</f>
        <v/>
      </c>
      <c r="U178" s="98" t="str">
        <f>IFERROR(VLOOKUP($A178,'CONCENTRADO DE CLAVES'!$G$10:$AU$732,U$8,FALSE),"")</f>
        <v/>
      </c>
      <c r="V178" s="31" t="str">
        <f>IFERROR(VLOOKUP($A178,'CONCENTRADO DE CLAVES'!$G$10:$AU$732,V$8,FALSE),"")</f>
        <v/>
      </c>
      <c r="W178" s="13" t="str">
        <f>IFERROR(VLOOKUP($A178,'CONCENTRADO DE CLAVES'!$G$10:$AU$732,W$8,FALSE),"")</f>
        <v/>
      </c>
      <c r="X178" s="13" t="str">
        <f>IFERROR(VLOOKUP($A178,'CONCENTRADO DE CLAVES'!$G$10:$AU$732,X$8,FALSE),"")</f>
        <v/>
      </c>
      <c r="Y178" s="13" t="str">
        <f>IFERROR(VLOOKUP($A178,'CONCENTRADO DE CLAVES'!$G$10:$AU$732,Y$8,FALSE),"")</f>
        <v/>
      </c>
      <c r="Z178" s="37" t="str">
        <f>IFERROR(VLOOKUP($A178,'CONCENTRADO DE CLAVES'!$G$10:$AU$732,Z$8,FALSE),"")</f>
        <v/>
      </c>
      <c r="AA178" s="13" t="str">
        <f>IFERROR(VLOOKUP($A178,'CONCENTRADO DE CLAVES'!$G$10:$AU$732,AA$8,FALSE),"")</f>
        <v/>
      </c>
      <c r="AB178" s="13" t="str">
        <f>IFERROR(VLOOKUP($A178,'CONCENTRADO DE CLAVES'!$G$10:$AU$732,AB$8,FALSE),"")</f>
        <v/>
      </c>
      <c r="AC178" s="13" t="str">
        <f>IFERROR(VLOOKUP($A178,'CONCENTRADO DE CLAVES'!$G$10:$AU$732,AC$8,FALSE),"")</f>
        <v/>
      </c>
      <c r="AD178" s="37" t="str">
        <f>IFERROR(VLOOKUP($A178,'CONCENTRADO DE CLAVES'!$G$10:$AU$732,AD$8,FALSE),"")</f>
        <v/>
      </c>
      <c r="AE178" s="13" t="str">
        <f>IFERROR(VLOOKUP($A178,'CONCENTRADO DE CLAVES'!$G$10:$AU$732,AE$8,FALSE),"")</f>
        <v/>
      </c>
      <c r="AF178" s="13" t="str">
        <f>IFERROR(VLOOKUP($A178,'CONCENTRADO DE CLAVES'!$G$10:$AU$732,AF$8,FALSE),"")</f>
        <v/>
      </c>
      <c r="AG178" s="13" t="str">
        <f>IFERROR(VLOOKUP($A178,'CONCENTRADO DE CLAVES'!$G$10:$AU$732,AG$8,FALSE),"")</f>
        <v/>
      </c>
      <c r="AH178" s="37" t="str">
        <f>IFERROR(VLOOKUP($A178,'CONCENTRADO DE CLAVES'!$G$10:$AU$732,AH$8,FALSE),"")</f>
        <v/>
      </c>
      <c r="AI178" s="13" t="str">
        <f>IFERROR(VLOOKUP($A178,'CONCENTRADO DE CLAVES'!$G$10:$AU$732,AI$8,FALSE),"")</f>
        <v/>
      </c>
      <c r="AJ178" s="13" t="str">
        <f>IFERROR(VLOOKUP($A178,'CONCENTRADO DE CLAVES'!$G$10:$AU$732,AJ$8,FALSE),"")</f>
        <v/>
      </c>
      <c r="AK178" s="13" t="str">
        <f>IFERROR(VLOOKUP($A178,'CONCENTRADO DE CLAVES'!$G$10:$AU$732,AK$8,FALSE),"")</f>
        <v/>
      </c>
      <c r="AL178" s="37" t="str">
        <f>IFERROR(VLOOKUP($A178,'CONCENTRADO DE CLAVES'!$G$10:$AU$732,AL$8,FALSE),"")</f>
        <v/>
      </c>
      <c r="AM178" s="69" t="str">
        <f>IFERROR(VLOOKUP($A178,'CONCENTRADO DE CLAVES'!$G$10:$AU$732,AM$8,FALSE),"")</f>
        <v/>
      </c>
    </row>
  </sheetData>
  <pageMargins left="0.7" right="0.7" top="0.75" bottom="0.75" header="0.3" footer="0.3"/>
  <pageSetup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'CONCENTRADO DE CLAVES'!$AX$10:$AX$17</xm:f>
          </x14:formula1>
          <xm:sqref>V6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59"/>
  <sheetViews>
    <sheetView topLeftCell="U1" workbookViewId="0">
      <selection activeCell="AM7" sqref="W7:AM7"/>
    </sheetView>
  </sheetViews>
  <sheetFormatPr baseColWidth="10" defaultRowHeight="15" x14ac:dyDescent="0.25"/>
  <cols>
    <col min="1" max="1" width="3" style="15" hidden="1" customWidth="1"/>
    <col min="2" max="2" width="6" style="27" hidden="1" customWidth="1"/>
    <col min="3" max="3" width="3.5703125" style="27" hidden="1" customWidth="1"/>
    <col min="4" max="4" width="4" style="27" hidden="1" customWidth="1"/>
    <col min="5" max="5" width="6" style="27" hidden="1" customWidth="1"/>
    <col min="6" max="6" width="2.7109375" style="27" hidden="1" customWidth="1"/>
    <col min="7" max="7" width="3" style="27" hidden="1" customWidth="1"/>
    <col min="8" max="8" width="3.42578125" style="27" hidden="1" customWidth="1"/>
    <col min="9" max="9" width="3" style="27" hidden="1" customWidth="1"/>
    <col min="10" max="10" width="3.42578125" style="27" hidden="1" customWidth="1"/>
    <col min="11" max="11" width="3.5703125" style="27" hidden="1" customWidth="1"/>
    <col min="12" max="12" width="4" style="27" hidden="1" customWidth="1"/>
    <col min="13" max="13" width="3.7109375" style="29" hidden="1" customWidth="1"/>
    <col min="14" max="14" width="5" style="27" hidden="1" customWidth="1"/>
    <col min="15" max="15" width="4.85546875" style="27" hidden="1" customWidth="1"/>
    <col min="16" max="16" width="3.28515625" style="27" hidden="1" customWidth="1"/>
    <col min="17" max="17" width="6" style="27" hidden="1" customWidth="1"/>
    <col min="18" max="18" width="3.5703125" style="27" hidden="1" customWidth="1"/>
    <col min="19" max="19" width="3" style="27" hidden="1" customWidth="1"/>
    <col min="20" max="20" width="4" style="27" hidden="1" customWidth="1"/>
    <col min="21" max="21" width="45.85546875" style="27" bestFit="1" customWidth="1"/>
    <col min="22" max="22" width="12.5703125" style="27" bestFit="1" customWidth="1"/>
    <col min="23" max="23" width="7.28515625" style="27" bestFit="1" customWidth="1"/>
    <col min="24" max="25" width="14.140625" style="27" bestFit="1" customWidth="1"/>
    <col min="26" max="26" width="19.42578125" style="27" bestFit="1" customWidth="1"/>
    <col min="27" max="29" width="14.140625" style="27" bestFit="1" customWidth="1"/>
    <col min="30" max="30" width="21.5703125" style="27" bestFit="1" customWidth="1"/>
    <col min="31" max="33" width="14.140625" style="27" bestFit="1" customWidth="1"/>
    <col min="34" max="34" width="19.5703125" style="27" bestFit="1" customWidth="1"/>
    <col min="35" max="36" width="14.140625" style="27" bestFit="1" customWidth="1"/>
    <col min="37" max="37" width="12.42578125" style="27" bestFit="1" customWidth="1"/>
    <col min="38" max="38" width="20" style="27" bestFit="1" customWidth="1"/>
    <col min="39" max="39" width="15.28515625" style="27" bestFit="1" customWidth="1"/>
    <col min="40" max="16384" width="11.42578125" style="15"/>
  </cols>
  <sheetData>
    <row r="1" spans="1:46" ht="18.75" x14ac:dyDescent="0.3">
      <c r="B1" s="15"/>
      <c r="C1" s="15"/>
      <c r="D1" s="15"/>
      <c r="E1" s="15"/>
      <c r="F1" s="15"/>
      <c r="G1" s="15"/>
      <c r="H1" s="15"/>
      <c r="I1" s="21"/>
      <c r="J1" s="19"/>
      <c r="K1" s="20"/>
      <c r="L1" s="18"/>
      <c r="M1" s="28"/>
      <c r="N1" s="18"/>
      <c r="O1" s="18"/>
      <c r="P1" s="18"/>
      <c r="Q1" s="18"/>
      <c r="R1" s="18"/>
      <c r="S1" s="20"/>
      <c r="T1" s="19"/>
      <c r="U1" s="94"/>
      <c r="V1" s="75"/>
      <c r="W1" s="77"/>
      <c r="X1" s="74"/>
      <c r="Y1" s="77"/>
      <c r="Z1" s="75"/>
      <c r="AA1" s="76"/>
      <c r="AB1" s="73"/>
      <c r="AC1" s="63"/>
      <c r="AD1" s="64"/>
      <c r="AE1" s="64"/>
      <c r="AF1" s="64"/>
      <c r="AG1" s="64"/>
      <c r="AH1" s="64"/>
      <c r="AI1" s="64"/>
      <c r="AJ1" s="64"/>
      <c r="AK1" s="64"/>
      <c r="AL1" s="64"/>
      <c r="AM1" s="65"/>
      <c r="AN1" s="24"/>
      <c r="AO1" s="24"/>
      <c r="AP1" s="24"/>
      <c r="AQ1" s="24"/>
      <c r="AR1" s="24"/>
      <c r="AS1" s="24"/>
      <c r="AT1" s="24"/>
    </row>
    <row r="2" spans="1:46" ht="18.75" x14ac:dyDescent="0.3">
      <c r="B2" s="15"/>
      <c r="C2" s="15"/>
      <c r="D2" s="15"/>
      <c r="E2" s="15"/>
      <c r="F2" s="15"/>
      <c r="G2" s="15"/>
      <c r="H2" s="15"/>
      <c r="I2" s="21"/>
      <c r="J2" s="19"/>
      <c r="K2" s="20"/>
      <c r="L2" s="18"/>
      <c r="M2" s="28"/>
      <c r="N2" s="18"/>
      <c r="O2" s="18"/>
      <c r="P2" s="18"/>
      <c r="Q2" s="18"/>
      <c r="R2" s="18"/>
      <c r="S2" s="20"/>
      <c r="T2" s="19"/>
      <c r="U2" s="95"/>
      <c r="V2" s="19"/>
      <c r="W2" s="18"/>
      <c r="X2" s="21"/>
      <c r="Y2" s="18"/>
      <c r="Z2" s="19"/>
      <c r="AA2" s="20"/>
      <c r="AB2" s="16"/>
      <c r="AC2" s="23"/>
      <c r="AD2" s="24"/>
      <c r="AE2" s="24"/>
      <c r="AF2" s="24"/>
      <c r="AG2" s="24"/>
      <c r="AH2" s="24"/>
      <c r="AI2" s="24"/>
      <c r="AJ2" s="24"/>
      <c r="AK2" s="24"/>
      <c r="AL2" s="24"/>
      <c r="AM2" s="67"/>
      <c r="AN2" s="24"/>
      <c r="AO2" s="24"/>
      <c r="AP2" s="24"/>
      <c r="AQ2" s="24"/>
      <c r="AR2" s="24"/>
      <c r="AS2" s="24"/>
      <c r="AT2" s="24"/>
    </row>
    <row r="3" spans="1:46" ht="18.75" x14ac:dyDescent="0.3">
      <c r="B3" s="15"/>
      <c r="C3" s="15"/>
      <c r="D3" s="15"/>
      <c r="E3" s="15"/>
      <c r="F3" s="15"/>
      <c r="G3" s="15"/>
      <c r="H3" s="15"/>
      <c r="I3" s="21"/>
      <c r="J3" s="19"/>
      <c r="K3" s="20"/>
      <c r="L3" s="18"/>
      <c r="M3" s="28"/>
      <c r="N3" s="18"/>
      <c r="O3" s="18"/>
      <c r="P3" s="18"/>
      <c r="Q3" s="18"/>
      <c r="R3" s="18"/>
      <c r="S3" s="20"/>
      <c r="T3" s="19"/>
      <c r="U3" s="95"/>
      <c r="V3" s="19"/>
      <c r="W3" s="18"/>
      <c r="X3" s="21"/>
      <c r="Y3" s="18"/>
      <c r="Z3" s="19"/>
      <c r="AA3" s="20"/>
      <c r="AB3" s="16"/>
      <c r="AC3" s="23"/>
      <c r="AD3" s="24"/>
      <c r="AE3" s="24"/>
      <c r="AF3" s="24"/>
      <c r="AG3" s="24"/>
      <c r="AH3" s="24"/>
      <c r="AI3" s="24"/>
      <c r="AJ3" s="24"/>
      <c r="AK3" s="24"/>
      <c r="AL3" s="24"/>
      <c r="AM3" s="67"/>
      <c r="AN3" s="24"/>
      <c r="AO3" s="24"/>
      <c r="AP3" s="24"/>
      <c r="AQ3" s="24"/>
      <c r="AR3" s="24"/>
      <c r="AS3" s="24"/>
      <c r="AT3" s="24"/>
    </row>
    <row r="4" spans="1:46" ht="18.75" x14ac:dyDescent="0.3">
      <c r="B4" s="15"/>
      <c r="C4" s="15"/>
      <c r="D4" s="15"/>
      <c r="E4" s="15"/>
      <c r="F4" s="15"/>
      <c r="G4" s="15"/>
      <c r="H4" s="15"/>
      <c r="I4" s="21"/>
      <c r="J4" s="19"/>
      <c r="K4" s="20"/>
      <c r="L4" s="18"/>
      <c r="M4" s="28"/>
      <c r="N4" s="18"/>
      <c r="O4" s="18"/>
      <c r="P4" s="18"/>
      <c r="Q4" s="18"/>
      <c r="R4" s="18"/>
      <c r="S4" s="20"/>
      <c r="T4" s="19"/>
      <c r="U4" s="95"/>
      <c r="V4" s="19"/>
      <c r="W4" s="18"/>
      <c r="X4" s="21"/>
      <c r="Y4" s="18"/>
      <c r="Z4" s="19"/>
      <c r="AA4" s="20"/>
      <c r="AB4" s="16"/>
      <c r="AC4" s="23"/>
      <c r="AD4" s="24"/>
      <c r="AE4" s="24"/>
      <c r="AF4" s="24"/>
      <c r="AG4" s="24"/>
      <c r="AH4" s="24"/>
      <c r="AI4" s="24"/>
      <c r="AJ4" s="24"/>
      <c r="AK4" s="24"/>
      <c r="AL4" s="24"/>
      <c r="AM4" s="67"/>
      <c r="AN4" s="24"/>
      <c r="AO4" s="24"/>
      <c r="AP4" s="24"/>
      <c r="AQ4" s="24"/>
      <c r="AR4" s="24"/>
      <c r="AS4" s="24"/>
      <c r="AT4" s="24"/>
    </row>
    <row r="5" spans="1:46" ht="18.75" x14ac:dyDescent="0.3">
      <c r="B5" s="15"/>
      <c r="C5" s="15"/>
      <c r="D5" s="15"/>
      <c r="E5" s="15"/>
      <c r="F5" s="15"/>
      <c r="G5" s="15"/>
      <c r="H5" s="15"/>
      <c r="I5" s="21"/>
      <c r="J5" s="19"/>
      <c r="K5" s="20"/>
      <c r="L5" s="18"/>
      <c r="M5" s="28"/>
      <c r="N5" s="18"/>
      <c r="O5" s="18"/>
      <c r="P5" s="18"/>
      <c r="Q5" s="18"/>
      <c r="R5" s="18"/>
      <c r="S5" s="20"/>
      <c r="T5" s="19"/>
      <c r="U5" s="95"/>
      <c r="V5" s="19"/>
      <c r="W5" s="18"/>
      <c r="X5" s="21"/>
      <c r="Y5" s="18"/>
      <c r="Z5" s="19"/>
      <c r="AA5" s="20"/>
      <c r="AB5" s="22"/>
      <c r="AC5" s="23"/>
      <c r="AD5" s="24"/>
      <c r="AE5" s="24"/>
      <c r="AF5" s="24"/>
      <c r="AG5" s="24"/>
      <c r="AH5" s="24"/>
      <c r="AI5" s="24"/>
      <c r="AJ5" s="24"/>
      <c r="AK5" s="24"/>
      <c r="AL5" s="24"/>
      <c r="AM5" s="67"/>
      <c r="AN5" s="24"/>
      <c r="AO5" s="24"/>
      <c r="AP5" s="24"/>
      <c r="AQ5" s="24"/>
      <c r="AR5" s="24"/>
      <c r="AS5" s="24"/>
      <c r="AT5" s="24"/>
    </row>
    <row r="6" spans="1:46" x14ac:dyDescent="0.25">
      <c r="U6" s="96" t="s">
        <v>222</v>
      </c>
      <c r="V6" s="87">
        <v>4154</v>
      </c>
      <c r="W6" s="31"/>
      <c r="X6" s="31"/>
      <c r="Y6" s="31"/>
      <c r="Z6" s="88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89"/>
    </row>
    <row r="7" spans="1:46" ht="18.75" x14ac:dyDescent="0.3">
      <c r="U7" s="97"/>
      <c r="V7" s="44" t="s">
        <v>224</v>
      </c>
      <c r="W7" s="90">
        <f t="shared" ref="W7:AM7" si="0">SUM(W10:W114)</f>
        <v>0</v>
      </c>
      <c r="X7" s="90">
        <f t="shared" si="0"/>
        <v>2054349.5499999998</v>
      </c>
      <c r="Y7" s="90">
        <f t="shared" si="0"/>
        <v>2098976.2600000002</v>
      </c>
      <c r="Z7" s="90">
        <f t="shared" si="0"/>
        <v>4153325.8099999996</v>
      </c>
      <c r="AA7" s="90">
        <f t="shared" si="0"/>
        <v>2374314.0100000002</v>
      </c>
      <c r="AB7" s="90">
        <f t="shared" si="0"/>
        <v>1331112.47</v>
      </c>
      <c r="AC7" s="90">
        <f t="shared" si="0"/>
        <v>2123254.2599999998</v>
      </c>
      <c r="AD7" s="90">
        <f t="shared" si="0"/>
        <v>5828680.7399999993</v>
      </c>
      <c r="AE7" s="90">
        <f t="shared" si="0"/>
        <v>4397044.3099999996</v>
      </c>
      <c r="AF7" s="90">
        <f t="shared" si="0"/>
        <v>1439148.7599999998</v>
      </c>
      <c r="AG7" s="90">
        <f t="shared" si="0"/>
        <v>2238938.37</v>
      </c>
      <c r="AH7" s="90">
        <f t="shared" si="0"/>
        <v>8075131.4400000013</v>
      </c>
      <c r="AI7" s="90">
        <f t="shared" si="0"/>
        <v>1907754.72</v>
      </c>
      <c r="AJ7" s="90">
        <f t="shared" si="0"/>
        <v>1208740.3999999999</v>
      </c>
      <c r="AK7" s="90">
        <f t="shared" si="0"/>
        <v>256303.89</v>
      </c>
      <c r="AL7" s="90">
        <f t="shared" si="0"/>
        <v>3372799.0100000002</v>
      </c>
      <c r="AM7" s="90">
        <f t="shared" si="0"/>
        <v>21429937</v>
      </c>
    </row>
    <row r="8" spans="1:46" hidden="1" x14ac:dyDescent="0.25">
      <c r="B8" s="27">
        <v>5</v>
      </c>
      <c r="C8" s="27">
        <v>6</v>
      </c>
      <c r="D8" s="27">
        <v>7</v>
      </c>
      <c r="E8" s="27">
        <v>8</v>
      </c>
      <c r="F8" s="27">
        <v>9</v>
      </c>
      <c r="G8" s="27">
        <v>10</v>
      </c>
      <c r="H8" s="27">
        <v>11</v>
      </c>
      <c r="I8" s="27">
        <v>12</v>
      </c>
      <c r="J8" s="27">
        <v>13</v>
      </c>
      <c r="K8" s="27">
        <v>14</v>
      </c>
      <c r="L8" s="27">
        <v>15</v>
      </c>
      <c r="M8" s="29">
        <v>16</v>
      </c>
      <c r="N8" s="27">
        <v>17</v>
      </c>
      <c r="O8" s="27">
        <v>18</v>
      </c>
      <c r="P8" s="27">
        <v>19</v>
      </c>
      <c r="Q8" s="27">
        <v>20</v>
      </c>
      <c r="R8" s="27">
        <v>21</v>
      </c>
      <c r="S8" s="27">
        <v>22</v>
      </c>
      <c r="T8" s="27">
        <v>23</v>
      </c>
      <c r="U8" s="98">
        <v>24</v>
      </c>
      <c r="V8" s="30">
        <v>25</v>
      </c>
      <c r="W8" s="30">
        <v>26</v>
      </c>
      <c r="X8" s="30">
        <v>27</v>
      </c>
      <c r="Y8" s="30">
        <v>28</v>
      </c>
      <c r="Z8" s="30">
        <v>29</v>
      </c>
      <c r="AA8" s="30">
        <v>30</v>
      </c>
      <c r="AB8" s="30">
        <v>31</v>
      </c>
      <c r="AC8" s="30">
        <v>32</v>
      </c>
      <c r="AD8" s="30">
        <v>33</v>
      </c>
      <c r="AE8" s="30">
        <v>34</v>
      </c>
      <c r="AF8" s="30">
        <v>35</v>
      </c>
      <c r="AG8" s="30">
        <v>36</v>
      </c>
      <c r="AH8" s="30">
        <v>37</v>
      </c>
      <c r="AI8" s="30">
        <v>38</v>
      </c>
      <c r="AJ8" s="30">
        <v>39</v>
      </c>
      <c r="AK8" s="30">
        <v>40</v>
      </c>
      <c r="AL8" s="30">
        <v>41</v>
      </c>
      <c r="AM8" s="91">
        <v>42</v>
      </c>
    </row>
    <row r="9" spans="1:46" s="16" customFormat="1" ht="23.25" customHeight="1" x14ac:dyDescent="0.25">
      <c r="A9" s="50"/>
      <c r="B9" s="40" t="s">
        <v>0</v>
      </c>
      <c r="C9" s="40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0" t="s">
        <v>7</v>
      </c>
      <c r="J9" s="40" t="s">
        <v>8</v>
      </c>
      <c r="K9" s="40" t="s">
        <v>9</v>
      </c>
      <c r="L9" s="40" t="s">
        <v>10</v>
      </c>
      <c r="M9" s="40" t="s">
        <v>18</v>
      </c>
      <c r="N9" s="40"/>
      <c r="O9" s="40" t="s">
        <v>12</v>
      </c>
      <c r="P9" s="40" t="s">
        <v>13</v>
      </c>
      <c r="Q9" s="40" t="s">
        <v>14</v>
      </c>
      <c r="R9" s="40" t="s">
        <v>15</v>
      </c>
      <c r="S9" s="40" t="s">
        <v>16</v>
      </c>
      <c r="T9" s="40" t="s">
        <v>17</v>
      </c>
      <c r="U9" s="99" t="s">
        <v>215</v>
      </c>
      <c r="V9" s="51" t="s">
        <v>56</v>
      </c>
      <c r="W9" s="51" t="s">
        <v>62</v>
      </c>
      <c r="X9" s="51" t="s">
        <v>63</v>
      </c>
      <c r="Y9" s="51" t="s">
        <v>64</v>
      </c>
      <c r="Z9" s="37" t="s">
        <v>103</v>
      </c>
      <c r="AA9" s="51" t="s">
        <v>71</v>
      </c>
      <c r="AB9" s="51" t="s">
        <v>72</v>
      </c>
      <c r="AC9" s="52" t="s">
        <v>73</v>
      </c>
      <c r="AD9" s="52" t="s">
        <v>104</v>
      </c>
      <c r="AE9" s="52" t="s">
        <v>74</v>
      </c>
      <c r="AF9" s="52" t="s">
        <v>75</v>
      </c>
      <c r="AG9" s="52" t="s">
        <v>76</v>
      </c>
      <c r="AH9" s="37" t="s">
        <v>105</v>
      </c>
      <c r="AI9" s="37" t="s">
        <v>77</v>
      </c>
      <c r="AJ9" s="52" t="s">
        <v>106</v>
      </c>
      <c r="AK9" s="52" t="s">
        <v>79</v>
      </c>
      <c r="AL9" s="52" t="s">
        <v>107</v>
      </c>
      <c r="AM9" s="92" t="s">
        <v>78</v>
      </c>
      <c r="AN9" s="17"/>
      <c r="AO9" s="17"/>
      <c r="AP9" s="17"/>
      <c r="AQ9" s="17"/>
      <c r="AR9" s="17"/>
      <c r="AS9" s="17"/>
      <c r="AT9" s="17"/>
    </row>
    <row r="10" spans="1:46" x14ac:dyDescent="0.25">
      <c r="A10" s="15">
        <v>1</v>
      </c>
      <c r="B10" s="16" t="str">
        <f>IFERROR(VLOOKUP($A10,'CONCENTRADO DE CLAVES'!$F$10:$AU$732,B$8,FALSE),"")</f>
        <v>21121</v>
      </c>
      <c r="C10" s="46" t="str">
        <f>IFERROR(VLOOKUP($A10,'CONCENTRADO DE CLAVES'!$F$10:$AU$732,C$8,FALSE),"")</f>
        <v>04</v>
      </c>
      <c r="D10" s="47" t="str">
        <f>IFERROR(VLOOKUP($A10,'CONCENTRADO DE CLAVES'!$F$10:$AU$732,D$8,FALSE),"")</f>
        <v>011</v>
      </c>
      <c r="E10" s="48" t="str">
        <f>IFERROR(VLOOKUP($A10,'CONCENTRADO DE CLAVES'!$F$10:$AU$732,E$8,FALSE),"")</f>
        <v>00152</v>
      </c>
      <c r="F10" s="16" t="str">
        <f>IFERROR(VLOOKUP($A10,'CONCENTRADO DE CLAVES'!$F$10:$AU$732,F$8,FALSE),"")</f>
        <v>2</v>
      </c>
      <c r="G10" s="16" t="str">
        <f>IFERROR(VLOOKUP($A10,'CONCENTRADO DE CLAVES'!$F$10:$AU$732,G$8,FALSE),"")</f>
        <v>5</v>
      </c>
      <c r="H10" s="16" t="str">
        <f>IFERROR(VLOOKUP($A10,'CONCENTRADO DE CLAVES'!$F$10:$AU$732,H$8,FALSE),"")</f>
        <v>2</v>
      </c>
      <c r="I10" s="16" t="str">
        <f>IFERROR(VLOOKUP($A10,'CONCENTRADO DE CLAVES'!$F$10:$AU$732,I$8,FALSE),"")</f>
        <v>3</v>
      </c>
      <c r="J10" s="16" t="str">
        <f>IFERROR(VLOOKUP($A10,'CONCENTRADO DE CLAVES'!$F$10:$AU$732,J$8,FALSE),"")</f>
        <v>3</v>
      </c>
      <c r="K10" s="16" t="str">
        <f>IFERROR(VLOOKUP($A10,'CONCENTRADO DE CLAVES'!$F$10:$AU$732,K$8,FALSE),"")</f>
        <v>E</v>
      </c>
      <c r="L10" s="47" t="str">
        <f>IFERROR(VLOOKUP($A10,'CONCENTRADO DE CLAVES'!$F$10:$AU$732,L$8,FALSE),"")</f>
        <v>150</v>
      </c>
      <c r="M10" s="46" t="str">
        <f>IFERROR(VLOOKUP($A10,'CONCENTRADO DE CLAVES'!$F$10:$AU$732,M$8,FALSE),"")</f>
        <v>01</v>
      </c>
      <c r="N10" s="16" t="str">
        <f>IFERROR(VLOOKUP($A10,'CONCENTRADO DE CLAVES'!$F$10:$AU$732,N$8,FALSE),"")</f>
        <v>4154</v>
      </c>
      <c r="O10" s="46" t="str">
        <f>IFERROR(VLOOKUP($A10,'CONCENTRADO DE CLAVES'!$F$10:$AU$732,O$8,FALSE),"")</f>
        <v>01</v>
      </c>
      <c r="P10" s="16" t="str">
        <f>IFERROR(VLOOKUP($A10,'CONCENTRADO DE CLAVES'!$F$10:$AU$732,P$8,FALSE),"")</f>
        <v>1</v>
      </c>
      <c r="Q10" s="48" t="str">
        <f>IFERROR(VLOOKUP($A10,'CONCENTRADO DE CLAVES'!$F$10:$AU$732,Q$8,FALSE),"")</f>
        <v>00100</v>
      </c>
      <c r="R10" s="16" t="str">
        <f>IFERROR(VLOOKUP($A10,'CONCENTRADO DE CLAVES'!$F$10:$AU$732,R$8,FALSE),"")</f>
        <v>1</v>
      </c>
      <c r="S10" s="46" t="str">
        <f>IFERROR(VLOOKUP($A10,'CONCENTRADO DE CLAVES'!$F$10:$AU$732,S$8,FALSE),"")</f>
        <v>20</v>
      </c>
      <c r="T10" s="47" t="str">
        <f>IFERROR(VLOOKUP($A10,'CONCENTRADO DE CLAVES'!$F$10:$AU$732,T$8,FALSE),"")</f>
        <v>150</v>
      </c>
      <c r="U10" s="98" t="str">
        <f>IFERROR(VLOOKUP($A10,'CONCENTRADO DE CLAVES'!$F$10:$AU$732,U$8,FALSE),"")</f>
        <v>21121040110015225233E15001415401100100120150</v>
      </c>
      <c r="V10" s="31" t="str">
        <f>IFERROR(VLOOKUP($A10,'CONCENTRADO DE CLAVES'!$F$10:$AU$732,V$8,FALSE),"")</f>
        <v>COBAEJ</v>
      </c>
      <c r="W10" s="13">
        <f>IFERROR(VLOOKUP($A10,'CONCENTRADO DE CLAVES'!$F$10:$AU$732,W$8,FALSE),"")</f>
        <v>0</v>
      </c>
      <c r="X10" s="13">
        <f>IFERROR(VLOOKUP($A10,'CONCENTRADO DE CLAVES'!$F$10:$AU$732,X$8,FALSE),"")</f>
        <v>0</v>
      </c>
      <c r="Y10" s="13">
        <f>IFERROR(VLOOKUP($A10,'CONCENTRADO DE CLAVES'!$F$10:$AU$732,Y$8,FALSE),"")</f>
        <v>0</v>
      </c>
      <c r="Z10" s="49">
        <f>IFERROR(VLOOKUP($A10,'CONCENTRADO DE CLAVES'!$F$10:$AU$732,Z$8,FALSE),"")</f>
        <v>0</v>
      </c>
      <c r="AA10" s="13">
        <f>IFERROR(VLOOKUP($A10,'CONCENTRADO DE CLAVES'!$F$10:$AU$732,AA$8,FALSE),"")</f>
        <v>0</v>
      </c>
      <c r="AB10" s="13">
        <f>IFERROR(VLOOKUP($A10,'CONCENTRADO DE CLAVES'!$F$10:$AU$732,AB$8,FALSE),"")</f>
        <v>0</v>
      </c>
      <c r="AC10" s="13">
        <f>IFERROR(VLOOKUP($A10,'CONCENTRADO DE CLAVES'!$F$10:$AU$732,AC$8,FALSE),"")</f>
        <v>0</v>
      </c>
      <c r="AD10" s="49">
        <f>IFERROR(VLOOKUP($A10,'CONCENTRADO DE CLAVES'!$F$10:$AU$732,AD$8,FALSE),"")</f>
        <v>0</v>
      </c>
      <c r="AE10" s="13">
        <f>IFERROR(VLOOKUP($A10,'CONCENTRADO DE CLAVES'!$F$10:$AU$732,AE$8,FALSE),"")</f>
        <v>0</v>
      </c>
      <c r="AF10" s="13">
        <f>IFERROR(VLOOKUP($A10,'CONCENTRADO DE CLAVES'!$F$10:$AU$732,AF$8,FALSE),"")</f>
        <v>0</v>
      </c>
      <c r="AG10" s="13">
        <f>IFERROR(VLOOKUP($A10,'CONCENTRADO DE CLAVES'!$F$10:$AU$732,AG$8,FALSE),"")</f>
        <v>0</v>
      </c>
      <c r="AH10" s="49">
        <f>IFERROR(VLOOKUP($A10,'CONCENTRADO DE CLAVES'!$F$10:$AU$732,AH$8,FALSE),"")</f>
        <v>0</v>
      </c>
      <c r="AI10" s="13">
        <f>IFERROR(VLOOKUP($A10,'CONCENTRADO DE CLAVES'!$F$10:$AU$732,AI$8,FALSE),"")</f>
        <v>0</v>
      </c>
      <c r="AJ10" s="13">
        <f>IFERROR(VLOOKUP($A10,'CONCENTRADO DE CLAVES'!$F$10:$AU$732,AJ$8,FALSE),"")</f>
        <v>0</v>
      </c>
      <c r="AK10" s="13">
        <f>IFERROR(VLOOKUP($A10,'CONCENTRADO DE CLAVES'!$F$10:$AU$732,AK$8,FALSE),"")</f>
        <v>0</v>
      </c>
      <c r="AL10" s="49">
        <f>IFERROR(VLOOKUP($A10,'CONCENTRADO DE CLAVES'!$F$10:$AU$732,AL$8,FALSE),"")</f>
        <v>0</v>
      </c>
      <c r="AM10" s="85">
        <f>IFERROR(VLOOKUP($A10,'CONCENTRADO DE CLAVES'!$F$10:$AU$732,AM$8,FALSE),"")</f>
        <v>0</v>
      </c>
    </row>
    <row r="11" spans="1:46" x14ac:dyDescent="0.25">
      <c r="A11" s="15">
        <v>2</v>
      </c>
      <c r="B11" s="16" t="str">
        <f>IFERROR(VLOOKUP($A11,'CONCENTRADO DE CLAVES'!$F$10:$AU$732,B$8,FALSE),"")</f>
        <v>21121</v>
      </c>
      <c r="C11" s="46" t="str">
        <f>IFERROR(VLOOKUP($A11,'CONCENTRADO DE CLAVES'!$F$10:$AU$732,C$8,FALSE),"")</f>
        <v>04</v>
      </c>
      <c r="D11" s="47" t="str">
        <f>IFERROR(VLOOKUP($A11,'CONCENTRADO DE CLAVES'!$F$10:$AU$732,D$8,FALSE),"")</f>
        <v>012</v>
      </c>
      <c r="E11" s="48" t="str">
        <f>IFERROR(VLOOKUP($A11,'CONCENTRADO DE CLAVES'!$F$10:$AU$732,E$8,FALSE),"")</f>
        <v>00153</v>
      </c>
      <c r="F11" s="16" t="str">
        <f>IFERROR(VLOOKUP($A11,'CONCENTRADO DE CLAVES'!$F$10:$AU$732,F$8,FALSE),"")</f>
        <v>2</v>
      </c>
      <c r="G11" s="16" t="str">
        <f>IFERROR(VLOOKUP($A11,'CONCENTRADO DE CLAVES'!$F$10:$AU$732,G$8,FALSE),"")</f>
        <v>4</v>
      </c>
      <c r="H11" s="16" t="str">
        <f>IFERROR(VLOOKUP($A11,'CONCENTRADO DE CLAVES'!$F$10:$AU$732,H$8,FALSE),"")</f>
        <v>1</v>
      </c>
      <c r="I11" s="16" t="str">
        <f>IFERROR(VLOOKUP($A11,'CONCENTRADO DE CLAVES'!$F$10:$AU$732,I$8,FALSE),"")</f>
        <v>4</v>
      </c>
      <c r="J11" s="16" t="str">
        <f>IFERROR(VLOOKUP($A11,'CONCENTRADO DE CLAVES'!$F$10:$AU$732,J$8,FALSE),"")</f>
        <v>1</v>
      </c>
      <c r="K11" s="16" t="str">
        <f>IFERROR(VLOOKUP($A11,'CONCENTRADO DE CLAVES'!$F$10:$AU$732,K$8,FALSE),"")</f>
        <v>E</v>
      </c>
      <c r="L11" s="47" t="str">
        <f>IFERROR(VLOOKUP($A11,'CONCENTRADO DE CLAVES'!$F$10:$AU$732,L$8,FALSE),"")</f>
        <v>107</v>
      </c>
      <c r="M11" s="46" t="str">
        <f>IFERROR(VLOOKUP($A11,'CONCENTRADO DE CLAVES'!$F$10:$AU$732,M$8,FALSE),"")</f>
        <v>02</v>
      </c>
      <c r="N11" s="16" t="str">
        <f>IFERROR(VLOOKUP($A11,'CONCENTRADO DE CLAVES'!$F$10:$AU$732,N$8,FALSE),"")</f>
        <v>4154</v>
      </c>
      <c r="O11" s="46" t="str">
        <f>IFERROR(VLOOKUP($A11,'CONCENTRADO DE CLAVES'!$F$10:$AU$732,O$8,FALSE),"")</f>
        <v>00</v>
      </c>
      <c r="P11" s="16" t="str">
        <f>IFERROR(VLOOKUP($A11,'CONCENTRADO DE CLAVES'!$F$10:$AU$732,P$8,FALSE),"")</f>
        <v>1</v>
      </c>
      <c r="Q11" s="48" t="str">
        <f>IFERROR(VLOOKUP($A11,'CONCENTRADO DE CLAVES'!$F$10:$AU$732,Q$8,FALSE),"")</f>
        <v>00100</v>
      </c>
      <c r="R11" s="16" t="str">
        <f>IFERROR(VLOOKUP($A11,'CONCENTRADO DE CLAVES'!$F$10:$AU$732,R$8,FALSE),"")</f>
        <v>1</v>
      </c>
      <c r="S11" s="46" t="str">
        <f>IFERROR(VLOOKUP($A11,'CONCENTRADO DE CLAVES'!$F$10:$AU$732,S$8,FALSE),"")</f>
        <v>12</v>
      </c>
      <c r="T11" s="47" t="str">
        <f>IFERROR(VLOOKUP($A11,'CONCENTRADO DE CLAVES'!$F$10:$AU$732,T$8,FALSE),"")</f>
        <v>039</v>
      </c>
      <c r="U11" s="98" t="str">
        <f>IFERROR(VLOOKUP($A11,'CONCENTRADO DE CLAVES'!$F$10:$AU$732,U$8,FALSE),"")</f>
        <v>21121040120015324141E10702415400100100112039</v>
      </c>
      <c r="V11" s="31" t="str">
        <f>IFERROR(VLOOKUP($A11,'CONCENTRADO DE CLAVES'!$F$10:$AU$732,V$8,FALSE),"")</f>
        <v>CODE</v>
      </c>
      <c r="W11" s="13">
        <f>IFERROR(VLOOKUP($A11,'CONCENTRADO DE CLAVES'!$F$10:$AU$732,W$8,FALSE),"")</f>
        <v>0</v>
      </c>
      <c r="X11" s="13">
        <f>IFERROR(VLOOKUP($A11,'CONCENTRADO DE CLAVES'!$F$10:$AU$732,X$8,FALSE),"")</f>
        <v>0</v>
      </c>
      <c r="Y11" s="13">
        <f>IFERROR(VLOOKUP($A11,'CONCENTRADO DE CLAVES'!$F$10:$AU$732,Y$8,FALSE),"")</f>
        <v>0</v>
      </c>
      <c r="Z11" s="37">
        <f>IFERROR(VLOOKUP($A11,'CONCENTRADO DE CLAVES'!$F$10:$AU$732,Z$8,FALSE),"")</f>
        <v>0</v>
      </c>
      <c r="AA11" s="13">
        <f>IFERROR(VLOOKUP($A11,'CONCENTRADO DE CLAVES'!$F$10:$AU$732,AA$8,FALSE),"")</f>
        <v>1516018.57</v>
      </c>
      <c r="AB11" s="13">
        <f>IFERROR(VLOOKUP($A11,'CONCENTRADO DE CLAVES'!$F$10:$AU$732,AB$8,FALSE),"")</f>
        <v>717047.69</v>
      </c>
      <c r="AC11" s="13">
        <f>IFERROR(VLOOKUP($A11,'CONCENTRADO DE CLAVES'!$F$10:$AU$732,AC$8,FALSE),"")</f>
        <v>731142.06</v>
      </c>
      <c r="AD11" s="37">
        <f>IFERROR(VLOOKUP($A11,'CONCENTRADO DE CLAVES'!$F$10:$AU$732,AD$8,FALSE),"")</f>
        <v>2964208.32</v>
      </c>
      <c r="AE11" s="13">
        <f>IFERROR(VLOOKUP($A11,'CONCENTRADO DE CLAVES'!$F$10:$AU$732,AE$8,FALSE),"")</f>
        <v>2757198.22</v>
      </c>
      <c r="AF11" s="13">
        <f>IFERROR(VLOOKUP($A11,'CONCENTRADO DE CLAVES'!$F$10:$AU$732,AF$8,FALSE),"")</f>
        <v>741712.75</v>
      </c>
      <c r="AG11" s="13">
        <f>IFERROR(VLOOKUP($A11,'CONCENTRADO DE CLAVES'!$F$10:$AU$732,AG$8,FALSE),"")</f>
        <v>770782.25</v>
      </c>
      <c r="AH11" s="37">
        <f>IFERROR(VLOOKUP($A11,'CONCENTRADO DE CLAVES'!$F$10:$AU$732,AH$8,FALSE),"")</f>
        <v>4269693.2200000007</v>
      </c>
      <c r="AI11" s="13">
        <f>IFERROR(VLOOKUP($A11,'CONCENTRADO DE CLAVES'!$F$10:$AU$732,AI$8,FALSE),"")</f>
        <v>777829.4</v>
      </c>
      <c r="AJ11" s="13">
        <f>IFERROR(VLOOKUP($A11,'CONCENTRADO DE CLAVES'!$F$10:$AU$732,AJ$8,FALSE),"")</f>
        <v>797209.06</v>
      </c>
      <c r="AK11" s="13">
        <f>IFERROR(VLOOKUP($A11,'CONCENTRADO DE CLAVES'!$F$10:$AU$732,AK$8,FALSE),"")</f>
        <v>0</v>
      </c>
      <c r="AL11" s="37">
        <f>IFERROR(VLOOKUP($A11,'CONCENTRADO DE CLAVES'!$F$10:$AU$732,AL$8,FALSE),"")</f>
        <v>1575038.46</v>
      </c>
      <c r="AM11" s="69">
        <f>IFERROR(VLOOKUP($A11,'CONCENTRADO DE CLAVES'!$F$10:$AU$732,AM$8,FALSE),"")</f>
        <v>8808940</v>
      </c>
    </row>
    <row r="12" spans="1:46" x14ac:dyDescent="0.25">
      <c r="A12" s="15">
        <v>3</v>
      </c>
      <c r="B12" s="16" t="str">
        <f>IFERROR(VLOOKUP($A12,'CONCENTRADO DE CLAVES'!$F$10:$AU$732,B$8,FALSE),"")</f>
        <v>21121</v>
      </c>
      <c r="C12" s="46" t="str">
        <f>IFERROR(VLOOKUP($A12,'CONCENTRADO DE CLAVES'!$F$10:$AU$732,C$8,FALSE),"")</f>
        <v>04</v>
      </c>
      <c r="D12" s="47" t="str">
        <f>IFERROR(VLOOKUP($A12,'CONCENTRADO DE CLAVES'!$F$10:$AU$732,D$8,FALSE),"")</f>
        <v>014</v>
      </c>
      <c r="E12" s="48" t="str">
        <f>IFERROR(VLOOKUP($A12,'CONCENTRADO DE CLAVES'!$F$10:$AU$732,E$8,FALSE),"")</f>
        <v>00155</v>
      </c>
      <c r="F12" s="16" t="str">
        <f>IFERROR(VLOOKUP($A12,'CONCENTRADO DE CLAVES'!$F$10:$AU$732,F$8,FALSE),"")</f>
        <v>2</v>
      </c>
      <c r="G12" s="16" t="str">
        <f>IFERROR(VLOOKUP($A12,'CONCENTRADO DE CLAVES'!$F$10:$AU$732,G$8,FALSE),"")</f>
        <v>5</v>
      </c>
      <c r="H12" s="16" t="str">
        <f>IFERROR(VLOOKUP($A12,'CONCENTRADO DE CLAVES'!$F$10:$AU$732,H$8,FALSE),"")</f>
        <v>5</v>
      </c>
      <c r="I12" s="16" t="str">
        <f>IFERROR(VLOOKUP($A12,'CONCENTRADO DE CLAVES'!$F$10:$AU$732,I$8,FALSE),"")</f>
        <v>3</v>
      </c>
      <c r="J12" s="16" t="str">
        <f>IFERROR(VLOOKUP($A12,'CONCENTRADO DE CLAVES'!$F$10:$AU$732,J$8,FALSE),"")</f>
        <v>3</v>
      </c>
      <c r="K12" s="16" t="str">
        <f>IFERROR(VLOOKUP($A12,'CONCENTRADO DE CLAVES'!$F$10:$AU$732,K$8,FALSE),"")</f>
        <v>E</v>
      </c>
      <c r="L12" s="47" t="str">
        <f>IFERROR(VLOOKUP($A12,'CONCENTRADO DE CLAVES'!$F$10:$AU$732,L$8,FALSE),"")</f>
        <v>152</v>
      </c>
      <c r="M12" s="46" t="str">
        <f>IFERROR(VLOOKUP($A12,'CONCENTRADO DE CLAVES'!$F$10:$AU$732,M$8,FALSE),"")</f>
        <v>03</v>
      </c>
      <c r="N12" s="16" t="str">
        <f>IFERROR(VLOOKUP($A12,'CONCENTRADO DE CLAVES'!$F$10:$AU$732,N$8,FALSE),"")</f>
        <v>4154</v>
      </c>
      <c r="O12" s="46" t="str">
        <f>IFERROR(VLOOKUP($A12,'CONCENTRADO DE CLAVES'!$F$10:$AU$732,O$8,FALSE),"")</f>
        <v>00</v>
      </c>
      <c r="P12" s="16" t="str">
        <f>IFERROR(VLOOKUP($A12,'CONCENTRADO DE CLAVES'!$F$10:$AU$732,P$8,FALSE),"")</f>
        <v>5</v>
      </c>
      <c r="Q12" s="48" t="str">
        <f>IFERROR(VLOOKUP($A12,'CONCENTRADO DE CLAVES'!$F$10:$AU$732,Q$8,FALSE),"")</f>
        <v>01215</v>
      </c>
      <c r="R12" s="16" t="str">
        <f>IFERROR(VLOOKUP($A12,'CONCENTRADO DE CLAVES'!$F$10:$AU$732,R$8,FALSE),"")</f>
        <v>1</v>
      </c>
      <c r="S12" s="46" t="str">
        <f>IFERROR(VLOOKUP($A12,'CONCENTRADO DE CLAVES'!$F$10:$AU$732,S$8,FALSE),"")</f>
        <v>20</v>
      </c>
      <c r="T12" s="47" t="str">
        <f>IFERROR(VLOOKUP($A12,'CONCENTRADO DE CLAVES'!$F$10:$AU$732,T$8,FALSE),"")</f>
        <v>150</v>
      </c>
      <c r="U12" s="98" t="str">
        <f>IFERROR(VLOOKUP($A12,'CONCENTRADO DE CLAVES'!$F$10:$AU$732,U$8,FALSE),"")</f>
        <v>21121040140015525533E15203415400501215120150</v>
      </c>
      <c r="V12" s="31" t="str">
        <f>IFERROR(VLOOKUP($A12,'CONCENTRADO DE CLAVES'!$F$10:$AU$732,V$8,FALSE),"")</f>
        <v>INEEJAD</v>
      </c>
      <c r="W12" s="13">
        <f>IFERROR(VLOOKUP($A12,'CONCENTRADO DE CLAVES'!$F$10:$AU$732,W$8,FALSE),"")</f>
        <v>0</v>
      </c>
      <c r="X12" s="13">
        <f>IFERROR(VLOOKUP($A12,'CONCENTRADO DE CLAVES'!$F$10:$AU$732,X$8,FALSE),"")</f>
        <v>676283.89</v>
      </c>
      <c r="Y12" s="13">
        <f>IFERROR(VLOOKUP($A12,'CONCENTRADO DE CLAVES'!$F$10:$AU$732,Y$8,FALSE),"")</f>
        <v>690480.56</v>
      </c>
      <c r="Z12" s="37">
        <f>IFERROR(VLOOKUP($A12,'CONCENTRADO DE CLAVES'!$F$10:$AU$732,Z$8,FALSE),"")</f>
        <v>1366764.4500000002</v>
      </c>
      <c r="AA12" s="13">
        <f>IFERROR(VLOOKUP($A12,'CONCENTRADO DE CLAVES'!$F$10:$AU$732,AA$8,FALSE),"")</f>
        <v>272690.76</v>
      </c>
      <c r="AB12" s="13">
        <f>IFERROR(VLOOKUP($A12,'CONCENTRADO DE CLAVES'!$F$10:$AU$732,AB$8,FALSE),"")</f>
        <v>172284.78</v>
      </c>
      <c r="AC12" s="13">
        <f>IFERROR(VLOOKUP($A12,'CONCENTRADO DE CLAVES'!$F$10:$AU$732,AC$8,FALSE),"")</f>
        <v>412602.21</v>
      </c>
      <c r="AD12" s="37">
        <f>IFERROR(VLOOKUP($A12,'CONCENTRADO DE CLAVES'!$F$10:$AU$732,AD$8,FALSE),"")</f>
        <v>857577.75</v>
      </c>
      <c r="AE12" s="13">
        <f>IFERROR(VLOOKUP($A12,'CONCENTRADO DE CLAVES'!$F$10:$AU$732,AE$8,FALSE),"")</f>
        <v>704942.73</v>
      </c>
      <c r="AF12" s="13">
        <f>IFERROR(VLOOKUP($A12,'CONCENTRADO DE CLAVES'!$F$10:$AU$732,AF$8,FALSE),"")</f>
        <v>268273.23</v>
      </c>
      <c r="AG12" s="13">
        <f>IFERROR(VLOOKUP($A12,'CONCENTRADO DE CLAVES'!$F$10:$AU$732,AG$8,FALSE),"")</f>
        <v>347665.84</v>
      </c>
      <c r="AH12" s="37">
        <f>IFERROR(VLOOKUP($A12,'CONCENTRADO DE CLAVES'!$F$10:$AU$732,AH$8,FALSE),"")</f>
        <v>1320881.8</v>
      </c>
      <c r="AI12" s="13">
        <f>IFERROR(VLOOKUP($A12,'CONCENTRADO DE CLAVES'!$F$10:$AU$732,AI$8,FALSE),"")</f>
        <v>42074</v>
      </c>
      <c r="AJ12" s="13">
        <f>IFERROR(VLOOKUP($A12,'CONCENTRADO DE CLAVES'!$F$10:$AU$732,AJ$8,FALSE),"")</f>
        <v>0</v>
      </c>
      <c r="AK12" s="13">
        <f>IFERROR(VLOOKUP($A12,'CONCENTRADO DE CLAVES'!$F$10:$AU$732,AK$8,FALSE),"")</f>
        <v>0</v>
      </c>
      <c r="AL12" s="37">
        <f>IFERROR(VLOOKUP($A12,'CONCENTRADO DE CLAVES'!$F$10:$AU$732,AL$8,FALSE),"")</f>
        <v>42074</v>
      </c>
      <c r="AM12" s="69">
        <f>IFERROR(VLOOKUP($A12,'CONCENTRADO DE CLAVES'!$F$10:$AU$732,AM$8,FALSE),"")</f>
        <v>3587298</v>
      </c>
    </row>
    <row r="13" spans="1:46" x14ac:dyDescent="0.25">
      <c r="A13" s="15">
        <v>4</v>
      </c>
      <c r="B13" s="16" t="str">
        <f>IFERROR(VLOOKUP($A13,'CONCENTRADO DE CLAVES'!$F$10:$AU$732,B$8,FALSE),"")</f>
        <v>21121</v>
      </c>
      <c r="C13" s="46" t="str">
        <f>IFERROR(VLOOKUP($A13,'CONCENTRADO DE CLAVES'!$F$10:$AU$732,C$8,FALSE),"")</f>
        <v>04</v>
      </c>
      <c r="D13" s="47" t="str">
        <f>IFERROR(VLOOKUP($A13,'CONCENTRADO DE CLAVES'!$F$10:$AU$732,D$8,FALSE),"")</f>
        <v>014</v>
      </c>
      <c r="E13" s="48" t="str">
        <f>IFERROR(VLOOKUP($A13,'CONCENTRADO DE CLAVES'!$F$10:$AU$732,E$8,FALSE),"")</f>
        <v>00155</v>
      </c>
      <c r="F13" s="16" t="str">
        <f>IFERROR(VLOOKUP($A13,'CONCENTRADO DE CLAVES'!$F$10:$AU$732,F$8,FALSE),"")</f>
        <v>2</v>
      </c>
      <c r="G13" s="16" t="str">
        <f>IFERROR(VLOOKUP($A13,'CONCENTRADO DE CLAVES'!$F$10:$AU$732,G$8,FALSE),"")</f>
        <v>5</v>
      </c>
      <c r="H13" s="16" t="str">
        <f>IFERROR(VLOOKUP($A13,'CONCENTRADO DE CLAVES'!$F$10:$AU$732,H$8,FALSE),"")</f>
        <v>5</v>
      </c>
      <c r="I13" s="16" t="str">
        <f>IFERROR(VLOOKUP($A13,'CONCENTRADO DE CLAVES'!$F$10:$AU$732,I$8,FALSE),"")</f>
        <v>3</v>
      </c>
      <c r="J13" s="16" t="str">
        <f>IFERROR(VLOOKUP($A13,'CONCENTRADO DE CLAVES'!$F$10:$AU$732,J$8,FALSE),"")</f>
        <v>3</v>
      </c>
      <c r="K13" s="16" t="str">
        <f>IFERROR(VLOOKUP($A13,'CONCENTRADO DE CLAVES'!$F$10:$AU$732,K$8,FALSE),"")</f>
        <v>E</v>
      </c>
      <c r="L13" s="47" t="str">
        <f>IFERROR(VLOOKUP($A13,'CONCENTRADO DE CLAVES'!$F$10:$AU$732,L$8,FALSE),"")</f>
        <v>152</v>
      </c>
      <c r="M13" s="46" t="str">
        <f>IFERROR(VLOOKUP($A13,'CONCENTRADO DE CLAVES'!$F$10:$AU$732,M$8,FALSE),"")</f>
        <v>03</v>
      </c>
      <c r="N13" s="16" t="str">
        <f>IFERROR(VLOOKUP($A13,'CONCENTRADO DE CLAVES'!$F$10:$AU$732,N$8,FALSE),"")</f>
        <v>4154</v>
      </c>
      <c r="O13" s="46" t="str">
        <f>IFERROR(VLOOKUP($A13,'CONCENTRADO DE CLAVES'!$F$10:$AU$732,O$8,FALSE),"")</f>
        <v>00</v>
      </c>
      <c r="P13" s="16" t="str">
        <f>IFERROR(VLOOKUP($A13,'CONCENTRADO DE CLAVES'!$F$10:$AU$732,P$8,FALSE),"")</f>
        <v>1</v>
      </c>
      <c r="Q13" s="48" t="str">
        <f>IFERROR(VLOOKUP($A13,'CONCENTRADO DE CLAVES'!$F$10:$AU$732,Q$8,FALSE),"")</f>
        <v>00100</v>
      </c>
      <c r="R13" s="16" t="str">
        <f>IFERROR(VLOOKUP($A13,'CONCENTRADO DE CLAVES'!$F$10:$AU$732,R$8,FALSE),"")</f>
        <v>1</v>
      </c>
      <c r="S13" s="46" t="str">
        <f>IFERROR(VLOOKUP($A13,'CONCENTRADO DE CLAVES'!$F$10:$AU$732,S$8,FALSE),"")</f>
        <v>20</v>
      </c>
      <c r="T13" s="47" t="str">
        <f>IFERROR(VLOOKUP($A13,'CONCENTRADO DE CLAVES'!$F$10:$AU$732,T$8,FALSE),"")</f>
        <v>150</v>
      </c>
      <c r="U13" s="98" t="str">
        <f>IFERROR(VLOOKUP($A13,'CONCENTRADO DE CLAVES'!$F$10:$AU$732,U$8,FALSE),"")</f>
        <v>21121040140015525533E15203415400100100120150</v>
      </c>
      <c r="V13" s="31" t="str">
        <f>IFERROR(VLOOKUP($A13,'CONCENTRADO DE CLAVES'!$F$10:$AU$732,V$8,FALSE),"")</f>
        <v>INEEJAD</v>
      </c>
      <c r="W13" s="13">
        <f>IFERROR(VLOOKUP($A13,'CONCENTRADO DE CLAVES'!$F$10:$AU$732,W$8,FALSE),"")</f>
        <v>0</v>
      </c>
      <c r="X13" s="13">
        <f>IFERROR(VLOOKUP($A13,'CONCENTRADO DE CLAVES'!$F$10:$AU$732,X$8,FALSE),"")</f>
        <v>0</v>
      </c>
      <c r="Y13" s="13">
        <f>IFERROR(VLOOKUP($A13,'CONCENTRADO DE CLAVES'!$F$10:$AU$732,Y$8,FALSE),"")</f>
        <v>0</v>
      </c>
      <c r="Z13" s="37">
        <f>IFERROR(VLOOKUP($A13,'CONCENTRADO DE CLAVES'!$F$10:$AU$732,Z$8,FALSE),"")</f>
        <v>0</v>
      </c>
      <c r="AA13" s="13">
        <f>IFERROR(VLOOKUP($A13,'CONCENTRADO DE CLAVES'!$F$10:$AU$732,AA$8,FALSE),"")</f>
        <v>13407.72</v>
      </c>
      <c r="AB13" s="13">
        <f>IFERROR(VLOOKUP($A13,'CONCENTRADO DE CLAVES'!$F$10:$AU$732,AB$8,FALSE),"")</f>
        <v>32403.48</v>
      </c>
      <c r="AC13" s="13">
        <f>IFERROR(VLOOKUP($A13,'CONCENTRADO DE CLAVES'!$F$10:$AU$732,AC$8,FALSE),"")</f>
        <v>33040.39</v>
      </c>
      <c r="AD13" s="37">
        <f>IFERROR(VLOOKUP($A13,'CONCENTRADO DE CLAVES'!$F$10:$AU$732,AD$8,FALSE),"")</f>
        <v>78851.59</v>
      </c>
      <c r="AE13" s="13">
        <f>IFERROR(VLOOKUP($A13,'CONCENTRADO DE CLAVES'!$F$10:$AU$732,AE$8,FALSE),"")</f>
        <v>94742.84</v>
      </c>
      <c r="AF13" s="13">
        <f>IFERROR(VLOOKUP($A13,'CONCENTRADO DE CLAVES'!$F$10:$AU$732,AF$8,FALSE),"")</f>
        <v>33040.379999999997</v>
      </c>
      <c r="AG13" s="13">
        <f>IFERROR(VLOOKUP($A13,'CONCENTRADO DE CLAVES'!$F$10:$AU$732,AG$8,FALSE),"")</f>
        <v>34831.74</v>
      </c>
      <c r="AH13" s="37">
        <f>IFERROR(VLOOKUP($A13,'CONCENTRADO DE CLAVES'!$F$10:$AU$732,AH$8,FALSE),"")</f>
        <v>162614.96</v>
      </c>
      <c r="AI13" s="13">
        <f>IFERROR(VLOOKUP($A13,'CONCENTRADO DE CLAVES'!$F$10:$AU$732,AI$8,FALSE),"")</f>
        <v>35150.199999999997</v>
      </c>
      <c r="AJ13" s="13">
        <f>IFERROR(VLOOKUP($A13,'CONCENTRADO DE CLAVES'!$F$10:$AU$732,AJ$8,FALSE),"")</f>
        <v>36025.86</v>
      </c>
      <c r="AK13" s="13">
        <f>IFERROR(VLOOKUP($A13,'CONCENTRADO DE CLAVES'!$F$10:$AU$732,AK$8,FALSE),"")</f>
        <v>85434.39</v>
      </c>
      <c r="AL13" s="37">
        <f>IFERROR(VLOOKUP($A13,'CONCENTRADO DE CLAVES'!$F$10:$AU$732,AL$8,FALSE),"")</f>
        <v>156610.45000000001</v>
      </c>
      <c r="AM13" s="69">
        <f>IFERROR(VLOOKUP($A13,'CONCENTRADO DE CLAVES'!$F$10:$AU$732,AM$8,FALSE),"")</f>
        <v>398077</v>
      </c>
    </row>
    <row r="14" spans="1:46" x14ac:dyDescent="0.25">
      <c r="A14" s="15">
        <v>5</v>
      </c>
      <c r="B14" s="16" t="str">
        <f>IFERROR(VLOOKUP($A14,'CONCENTRADO DE CLAVES'!$F$10:$AU$732,B$8,FALSE),"")</f>
        <v>21121</v>
      </c>
      <c r="C14" s="46" t="str">
        <f>IFERROR(VLOOKUP($A14,'CONCENTRADO DE CLAVES'!$F$10:$AU$732,C$8,FALSE),"")</f>
        <v>04</v>
      </c>
      <c r="D14" s="47" t="str">
        <f>IFERROR(VLOOKUP($A14,'CONCENTRADO DE CLAVES'!$F$10:$AU$732,D$8,FALSE),"")</f>
        <v>014</v>
      </c>
      <c r="E14" s="48" t="str">
        <f>IFERROR(VLOOKUP($A14,'CONCENTRADO DE CLAVES'!$F$10:$AU$732,E$8,FALSE),"")</f>
        <v>00155</v>
      </c>
      <c r="F14" s="16" t="str">
        <f>IFERROR(VLOOKUP($A14,'CONCENTRADO DE CLAVES'!$F$10:$AU$732,F$8,FALSE),"")</f>
        <v>2</v>
      </c>
      <c r="G14" s="16" t="str">
        <f>IFERROR(VLOOKUP($A14,'CONCENTRADO DE CLAVES'!$F$10:$AU$732,G$8,FALSE),"")</f>
        <v>5</v>
      </c>
      <c r="H14" s="16" t="str">
        <f>IFERROR(VLOOKUP($A14,'CONCENTRADO DE CLAVES'!$F$10:$AU$732,H$8,FALSE),"")</f>
        <v>5</v>
      </c>
      <c r="I14" s="16" t="str">
        <f>IFERROR(VLOOKUP($A14,'CONCENTRADO DE CLAVES'!$F$10:$AU$732,I$8,FALSE),"")</f>
        <v>3</v>
      </c>
      <c r="J14" s="16" t="str">
        <f>IFERROR(VLOOKUP($A14,'CONCENTRADO DE CLAVES'!$F$10:$AU$732,J$8,FALSE),"")</f>
        <v>3</v>
      </c>
      <c r="K14" s="16" t="str">
        <f>IFERROR(VLOOKUP($A14,'CONCENTRADO DE CLAVES'!$F$10:$AU$732,K$8,FALSE),"")</f>
        <v>E</v>
      </c>
      <c r="L14" s="47" t="str">
        <f>IFERROR(VLOOKUP($A14,'CONCENTRADO DE CLAVES'!$F$10:$AU$732,L$8,FALSE),"")</f>
        <v>152</v>
      </c>
      <c r="M14" s="46" t="str">
        <f>IFERROR(VLOOKUP($A14,'CONCENTRADO DE CLAVES'!$F$10:$AU$732,M$8,FALSE),"")</f>
        <v>02</v>
      </c>
      <c r="N14" s="16" t="str">
        <f>IFERROR(VLOOKUP($A14,'CONCENTRADO DE CLAVES'!$F$10:$AU$732,N$8,FALSE),"")</f>
        <v>4154</v>
      </c>
      <c r="O14" s="46" t="str">
        <f>IFERROR(VLOOKUP($A14,'CONCENTRADO DE CLAVES'!$F$10:$AU$732,O$8,FALSE),"")</f>
        <v>00</v>
      </c>
      <c r="P14" s="16" t="str">
        <f>IFERROR(VLOOKUP($A14,'CONCENTRADO DE CLAVES'!$F$10:$AU$732,P$8,FALSE),"")</f>
        <v>5</v>
      </c>
      <c r="Q14" s="48" t="str">
        <f>IFERROR(VLOOKUP($A14,'CONCENTRADO DE CLAVES'!$F$10:$AU$732,Q$8,FALSE),"")</f>
        <v>01215</v>
      </c>
      <c r="R14" s="16" t="str">
        <f>IFERROR(VLOOKUP($A14,'CONCENTRADO DE CLAVES'!$F$10:$AU$732,R$8,FALSE),"")</f>
        <v>1</v>
      </c>
      <c r="S14" s="46" t="str">
        <f>IFERROR(VLOOKUP($A14,'CONCENTRADO DE CLAVES'!$F$10:$AU$732,S$8,FALSE),"")</f>
        <v>20</v>
      </c>
      <c r="T14" s="47" t="str">
        <f>IFERROR(VLOOKUP($A14,'CONCENTRADO DE CLAVES'!$F$10:$AU$732,T$8,FALSE),"")</f>
        <v>150</v>
      </c>
      <c r="U14" s="98" t="str">
        <f>IFERROR(VLOOKUP($A14,'CONCENTRADO DE CLAVES'!$F$10:$AU$732,U$8,FALSE),"")</f>
        <v>21121040140015525533E15202415400501215120150</v>
      </c>
      <c r="V14" s="31" t="str">
        <f>IFERROR(VLOOKUP($A14,'CONCENTRADO DE CLAVES'!$F$10:$AU$732,V$8,FALSE),"")</f>
        <v>INEEJAD</v>
      </c>
      <c r="W14" s="13">
        <f>IFERROR(VLOOKUP($A14,'CONCENTRADO DE CLAVES'!$F$10:$AU$732,W$8,FALSE),"")</f>
        <v>0</v>
      </c>
      <c r="X14" s="13">
        <f>IFERROR(VLOOKUP($A14,'CONCENTRADO DE CLAVES'!$F$10:$AU$732,X$8,FALSE),"")</f>
        <v>689032.83</v>
      </c>
      <c r="Y14" s="13">
        <f>IFERROR(VLOOKUP($A14,'CONCENTRADO DE CLAVES'!$F$10:$AU$732,Y$8,FALSE),"")</f>
        <v>704247.85</v>
      </c>
      <c r="Z14" s="37">
        <f>IFERROR(VLOOKUP($A14,'CONCENTRADO DE CLAVES'!$F$10:$AU$732,Z$8,FALSE),"")</f>
        <v>1393280.68</v>
      </c>
      <c r="AA14" s="13">
        <f>IFERROR(VLOOKUP($A14,'CONCENTRADO DE CLAVES'!$F$10:$AU$732,AA$8,FALSE),"")</f>
        <v>272690.76</v>
      </c>
      <c r="AB14" s="13">
        <f>IFERROR(VLOOKUP($A14,'CONCENTRADO DE CLAVES'!$F$10:$AU$732,AB$8,FALSE),"")</f>
        <v>172284.78</v>
      </c>
      <c r="AC14" s="13">
        <f>IFERROR(VLOOKUP($A14,'CONCENTRADO DE CLAVES'!$F$10:$AU$732,AC$8,FALSE),"")</f>
        <v>440194.41</v>
      </c>
      <c r="AD14" s="37">
        <f>IFERROR(VLOOKUP($A14,'CONCENTRADO DE CLAVES'!$F$10:$AU$732,AD$8,FALSE),"")</f>
        <v>885169.95</v>
      </c>
      <c r="AE14" s="13">
        <f>IFERROR(VLOOKUP($A14,'CONCENTRADO DE CLAVES'!$F$10:$AU$732,AE$8,FALSE),"")</f>
        <v>325337.92</v>
      </c>
      <c r="AF14" s="13">
        <f>IFERROR(VLOOKUP($A14,'CONCENTRADO DE CLAVES'!$F$10:$AU$732,AF$8,FALSE),"")</f>
        <v>165020.79999999999</v>
      </c>
      <c r="AG14" s="13">
        <f>IFERROR(VLOOKUP($A14,'CONCENTRADO DE CLAVES'!$F$10:$AU$732,AG$8,FALSE),"")</f>
        <v>507997.53</v>
      </c>
      <c r="AH14" s="37">
        <f>IFERROR(VLOOKUP($A14,'CONCENTRADO DE CLAVES'!$F$10:$AU$732,AH$8,FALSE),"")</f>
        <v>998356.25</v>
      </c>
      <c r="AI14" s="13">
        <f>IFERROR(VLOOKUP($A14,'CONCENTRADO DE CLAVES'!$F$10:$AU$732,AI$8,FALSE),"")</f>
        <v>491200.36</v>
      </c>
      <c r="AJ14" s="13">
        <f>IFERROR(VLOOKUP($A14,'CONCENTRADO DE CLAVES'!$F$10:$AU$732,AJ$8,FALSE),"")</f>
        <v>151726.76</v>
      </c>
      <c r="AK14" s="13">
        <f>IFERROR(VLOOKUP($A14,'CONCENTRADO DE CLAVES'!$F$10:$AU$732,AK$8,FALSE),"")</f>
        <v>0</v>
      </c>
      <c r="AL14" s="37">
        <f>IFERROR(VLOOKUP($A14,'CONCENTRADO DE CLAVES'!$F$10:$AU$732,AL$8,FALSE),"")</f>
        <v>642927.12</v>
      </c>
      <c r="AM14" s="69">
        <f>IFERROR(VLOOKUP($A14,'CONCENTRADO DE CLAVES'!$F$10:$AU$732,AM$8,FALSE),"")</f>
        <v>3919734</v>
      </c>
    </row>
    <row r="15" spans="1:46" x14ac:dyDescent="0.25">
      <c r="A15" s="15">
        <v>6</v>
      </c>
      <c r="B15" s="16" t="str">
        <f>IFERROR(VLOOKUP($A15,'CONCENTRADO DE CLAVES'!$F$10:$AU$732,B$8,FALSE),"")</f>
        <v>21121</v>
      </c>
      <c r="C15" s="46" t="str">
        <f>IFERROR(VLOOKUP($A15,'CONCENTRADO DE CLAVES'!$F$10:$AU$732,C$8,FALSE),"")</f>
        <v>04</v>
      </c>
      <c r="D15" s="47" t="str">
        <f>IFERROR(VLOOKUP($A15,'CONCENTRADO DE CLAVES'!$F$10:$AU$732,D$8,FALSE),"")</f>
        <v>014</v>
      </c>
      <c r="E15" s="48" t="str">
        <f>IFERROR(VLOOKUP($A15,'CONCENTRADO DE CLAVES'!$F$10:$AU$732,E$8,FALSE),"")</f>
        <v>00155</v>
      </c>
      <c r="F15" s="16" t="str">
        <f>IFERROR(VLOOKUP($A15,'CONCENTRADO DE CLAVES'!$F$10:$AU$732,F$8,FALSE),"")</f>
        <v>2</v>
      </c>
      <c r="G15" s="16" t="str">
        <f>IFERROR(VLOOKUP($A15,'CONCENTRADO DE CLAVES'!$F$10:$AU$732,G$8,FALSE),"")</f>
        <v>5</v>
      </c>
      <c r="H15" s="16" t="str">
        <f>IFERROR(VLOOKUP($A15,'CONCENTRADO DE CLAVES'!$F$10:$AU$732,H$8,FALSE),"")</f>
        <v>5</v>
      </c>
      <c r="I15" s="16" t="str">
        <f>IFERROR(VLOOKUP($A15,'CONCENTRADO DE CLAVES'!$F$10:$AU$732,I$8,FALSE),"")</f>
        <v>3</v>
      </c>
      <c r="J15" s="16" t="str">
        <f>IFERROR(VLOOKUP($A15,'CONCENTRADO DE CLAVES'!$F$10:$AU$732,J$8,FALSE),"")</f>
        <v>3</v>
      </c>
      <c r="K15" s="16" t="str">
        <f>IFERROR(VLOOKUP($A15,'CONCENTRADO DE CLAVES'!$F$10:$AU$732,K$8,FALSE),"")</f>
        <v>E</v>
      </c>
      <c r="L15" s="47" t="str">
        <f>IFERROR(VLOOKUP($A15,'CONCENTRADO DE CLAVES'!$F$10:$AU$732,L$8,FALSE),"")</f>
        <v>152</v>
      </c>
      <c r="M15" s="46" t="str">
        <f>IFERROR(VLOOKUP($A15,'CONCENTRADO DE CLAVES'!$F$10:$AU$732,M$8,FALSE),"")</f>
        <v>02</v>
      </c>
      <c r="N15" s="16" t="str">
        <f>IFERROR(VLOOKUP($A15,'CONCENTRADO DE CLAVES'!$F$10:$AU$732,N$8,FALSE),"")</f>
        <v>4154</v>
      </c>
      <c r="O15" s="46" t="str">
        <f>IFERROR(VLOOKUP($A15,'CONCENTRADO DE CLAVES'!$F$10:$AU$732,O$8,FALSE),"")</f>
        <v>00</v>
      </c>
      <c r="P15" s="16" t="str">
        <f>IFERROR(VLOOKUP($A15,'CONCENTRADO DE CLAVES'!$F$10:$AU$732,P$8,FALSE),"")</f>
        <v>1</v>
      </c>
      <c r="Q15" s="48" t="str">
        <f>IFERROR(VLOOKUP($A15,'CONCENTRADO DE CLAVES'!$F$10:$AU$732,Q$8,FALSE),"")</f>
        <v>00100</v>
      </c>
      <c r="R15" s="16" t="str">
        <f>IFERROR(VLOOKUP($A15,'CONCENTRADO DE CLAVES'!$F$10:$AU$732,R$8,FALSE),"")</f>
        <v>1</v>
      </c>
      <c r="S15" s="46" t="str">
        <f>IFERROR(VLOOKUP($A15,'CONCENTRADO DE CLAVES'!$F$10:$AU$732,S$8,FALSE),"")</f>
        <v>20</v>
      </c>
      <c r="T15" s="47" t="str">
        <f>IFERROR(VLOOKUP($A15,'CONCENTRADO DE CLAVES'!$F$10:$AU$732,T$8,FALSE),"")</f>
        <v>150</v>
      </c>
      <c r="U15" s="98" t="str">
        <f>IFERROR(VLOOKUP($A15,'CONCENTRADO DE CLAVES'!$F$10:$AU$732,U$8,FALSE),"")</f>
        <v>21121040140015525533E15202415400100100120150</v>
      </c>
      <c r="V15" s="31" t="str">
        <f>IFERROR(VLOOKUP($A15,'CONCENTRADO DE CLAVES'!$F$10:$AU$732,V$8,FALSE),"")</f>
        <v>INEEJAD</v>
      </c>
      <c r="W15" s="13">
        <f>IFERROR(VLOOKUP($A15,'CONCENTRADO DE CLAVES'!$F$10:$AU$732,W$8,FALSE),"")</f>
        <v>0</v>
      </c>
      <c r="X15" s="13">
        <f>IFERROR(VLOOKUP($A15,'CONCENTRADO DE CLAVES'!$F$10:$AU$732,X$8,FALSE),"")</f>
        <v>0</v>
      </c>
      <c r="Y15" s="13">
        <f>IFERROR(VLOOKUP($A15,'CONCENTRADO DE CLAVES'!$F$10:$AU$732,Y$8,FALSE),"")</f>
        <v>0</v>
      </c>
      <c r="Z15" s="37">
        <f>IFERROR(VLOOKUP($A15,'CONCENTRADO DE CLAVES'!$F$10:$AU$732,Z$8,FALSE),"")</f>
        <v>0</v>
      </c>
      <c r="AA15" s="13">
        <f>IFERROR(VLOOKUP($A15,'CONCENTRADO DE CLAVES'!$F$10:$AU$732,AA$8,FALSE),"")</f>
        <v>13407.72</v>
      </c>
      <c r="AB15" s="13">
        <f>IFERROR(VLOOKUP($A15,'CONCENTRADO DE CLAVES'!$F$10:$AU$732,AB$8,FALSE),"")</f>
        <v>32403.48</v>
      </c>
      <c r="AC15" s="13">
        <f>IFERROR(VLOOKUP($A15,'CONCENTRADO DE CLAVES'!$F$10:$AU$732,AC$8,FALSE),"")</f>
        <v>33040.39</v>
      </c>
      <c r="AD15" s="37">
        <f>IFERROR(VLOOKUP($A15,'CONCENTRADO DE CLAVES'!$F$10:$AU$732,AD$8,FALSE),"")</f>
        <v>78851.59</v>
      </c>
      <c r="AE15" s="13">
        <f>IFERROR(VLOOKUP($A15,'CONCENTRADO DE CLAVES'!$F$10:$AU$732,AE$8,FALSE),"")</f>
        <v>94742.34</v>
      </c>
      <c r="AF15" s="13">
        <f>IFERROR(VLOOKUP($A15,'CONCENTRADO DE CLAVES'!$F$10:$AU$732,AF$8,FALSE),"")</f>
        <v>33040.400000000001</v>
      </c>
      <c r="AG15" s="13">
        <f>IFERROR(VLOOKUP($A15,'CONCENTRADO DE CLAVES'!$F$10:$AU$732,AG$8,FALSE),"")</f>
        <v>34831.74</v>
      </c>
      <c r="AH15" s="37">
        <f>IFERROR(VLOOKUP($A15,'CONCENTRADO DE CLAVES'!$F$10:$AU$732,AH$8,FALSE),"")</f>
        <v>162614.47999999998</v>
      </c>
      <c r="AI15" s="13">
        <f>IFERROR(VLOOKUP($A15,'CONCENTRADO DE CLAVES'!$F$10:$AU$732,AI$8,FALSE),"")</f>
        <v>35150.199999999997</v>
      </c>
      <c r="AJ15" s="13">
        <f>IFERROR(VLOOKUP($A15,'CONCENTRADO DE CLAVES'!$F$10:$AU$732,AJ$8,FALSE),"")</f>
        <v>36025.980000000003</v>
      </c>
      <c r="AK15" s="13">
        <f>IFERROR(VLOOKUP($A15,'CONCENTRADO DE CLAVES'!$F$10:$AU$732,AK$8,FALSE),"")</f>
        <v>85434.75</v>
      </c>
      <c r="AL15" s="37">
        <f>IFERROR(VLOOKUP($A15,'CONCENTRADO DE CLAVES'!$F$10:$AU$732,AL$8,FALSE),"")</f>
        <v>156610.93</v>
      </c>
      <c r="AM15" s="69">
        <f>IFERROR(VLOOKUP($A15,'CONCENTRADO DE CLAVES'!$F$10:$AU$732,AM$8,FALSE),"")</f>
        <v>398077</v>
      </c>
    </row>
    <row r="16" spans="1:46" x14ac:dyDescent="0.25">
      <c r="A16" s="15">
        <v>7</v>
      </c>
      <c r="B16" s="16" t="str">
        <f>IFERROR(VLOOKUP($A16,'CONCENTRADO DE CLAVES'!$F$10:$AU$732,B$8,FALSE),"")</f>
        <v>21121</v>
      </c>
      <c r="C16" s="46" t="str">
        <f>IFERROR(VLOOKUP($A16,'CONCENTRADO DE CLAVES'!$F$10:$AU$732,C$8,FALSE),"")</f>
        <v>04</v>
      </c>
      <c r="D16" s="47" t="str">
        <f>IFERROR(VLOOKUP($A16,'CONCENTRADO DE CLAVES'!$F$10:$AU$732,D$8,FALSE),"")</f>
        <v>014</v>
      </c>
      <c r="E16" s="48" t="str">
        <f>IFERROR(VLOOKUP($A16,'CONCENTRADO DE CLAVES'!$F$10:$AU$732,E$8,FALSE),"")</f>
        <v>00155</v>
      </c>
      <c r="F16" s="16" t="str">
        <f>IFERROR(VLOOKUP($A16,'CONCENTRADO DE CLAVES'!$F$10:$AU$732,F$8,FALSE),"")</f>
        <v>2</v>
      </c>
      <c r="G16" s="16" t="str">
        <f>IFERROR(VLOOKUP($A16,'CONCENTRADO DE CLAVES'!$F$10:$AU$732,G$8,FALSE),"")</f>
        <v>5</v>
      </c>
      <c r="H16" s="16" t="str">
        <f>IFERROR(VLOOKUP($A16,'CONCENTRADO DE CLAVES'!$F$10:$AU$732,H$8,FALSE),"")</f>
        <v>5</v>
      </c>
      <c r="I16" s="16" t="str">
        <f>IFERROR(VLOOKUP($A16,'CONCENTRADO DE CLAVES'!$F$10:$AU$732,I$8,FALSE),"")</f>
        <v>3</v>
      </c>
      <c r="J16" s="16" t="str">
        <f>IFERROR(VLOOKUP($A16,'CONCENTRADO DE CLAVES'!$F$10:$AU$732,J$8,FALSE),"")</f>
        <v>3</v>
      </c>
      <c r="K16" s="16" t="str">
        <f>IFERROR(VLOOKUP($A16,'CONCENTRADO DE CLAVES'!$F$10:$AU$732,K$8,FALSE),"")</f>
        <v>E</v>
      </c>
      <c r="L16" s="47" t="str">
        <f>IFERROR(VLOOKUP($A16,'CONCENTRADO DE CLAVES'!$F$10:$AU$732,L$8,FALSE),"")</f>
        <v>152</v>
      </c>
      <c r="M16" s="46" t="str">
        <f>IFERROR(VLOOKUP($A16,'CONCENTRADO DE CLAVES'!$F$10:$AU$732,M$8,FALSE),"")</f>
        <v>01</v>
      </c>
      <c r="N16" s="16" t="str">
        <f>IFERROR(VLOOKUP($A16,'CONCENTRADO DE CLAVES'!$F$10:$AU$732,N$8,FALSE),"")</f>
        <v>4154</v>
      </c>
      <c r="O16" s="46" t="str">
        <f>IFERROR(VLOOKUP($A16,'CONCENTRADO DE CLAVES'!$F$10:$AU$732,O$8,FALSE),"")</f>
        <v>00</v>
      </c>
      <c r="P16" s="16" t="str">
        <f>IFERROR(VLOOKUP($A16,'CONCENTRADO DE CLAVES'!$F$10:$AU$732,P$8,FALSE),"")</f>
        <v>5</v>
      </c>
      <c r="Q16" s="48" t="str">
        <f>IFERROR(VLOOKUP($A16,'CONCENTRADO DE CLAVES'!$F$10:$AU$732,Q$8,FALSE),"")</f>
        <v>01215</v>
      </c>
      <c r="R16" s="16" t="str">
        <f>IFERROR(VLOOKUP($A16,'CONCENTRADO DE CLAVES'!$F$10:$AU$732,R$8,FALSE),"")</f>
        <v>1</v>
      </c>
      <c r="S16" s="46" t="str">
        <f>IFERROR(VLOOKUP($A16,'CONCENTRADO DE CLAVES'!$F$10:$AU$732,S$8,FALSE),"")</f>
        <v>20</v>
      </c>
      <c r="T16" s="47" t="str">
        <f>IFERROR(VLOOKUP($A16,'CONCENTRADO DE CLAVES'!$F$10:$AU$732,T$8,FALSE),"")</f>
        <v>150</v>
      </c>
      <c r="U16" s="98" t="str">
        <f>IFERROR(VLOOKUP($A16,'CONCENTRADO DE CLAVES'!$F$10:$AU$732,U$8,FALSE),"")</f>
        <v>21121040140015525533E15201415400501215120150</v>
      </c>
      <c r="V16" s="31" t="str">
        <f>IFERROR(VLOOKUP($A16,'CONCENTRADO DE CLAVES'!$F$10:$AU$732,V$8,FALSE),"")</f>
        <v>INEEJAD</v>
      </c>
      <c r="W16" s="13">
        <f>IFERROR(VLOOKUP($A16,'CONCENTRADO DE CLAVES'!$F$10:$AU$732,W$8,FALSE),"")</f>
        <v>0</v>
      </c>
      <c r="X16" s="13">
        <f>IFERROR(VLOOKUP($A16,'CONCENTRADO DE CLAVES'!$F$10:$AU$732,X$8,FALSE),"")</f>
        <v>689032.83</v>
      </c>
      <c r="Y16" s="13">
        <f>IFERROR(VLOOKUP($A16,'CONCENTRADO DE CLAVES'!$F$10:$AU$732,Y$8,FALSE),"")</f>
        <v>704247.85</v>
      </c>
      <c r="Z16" s="37">
        <f>IFERROR(VLOOKUP($A16,'CONCENTRADO DE CLAVES'!$F$10:$AU$732,Z$8,FALSE),"")</f>
        <v>1393280.68</v>
      </c>
      <c r="AA16" s="13">
        <f>IFERROR(VLOOKUP($A16,'CONCENTRADO DE CLAVES'!$F$10:$AU$732,AA$8,FALSE),"")</f>
        <v>272690.76</v>
      </c>
      <c r="AB16" s="13">
        <f>IFERROR(VLOOKUP($A16,'CONCENTRADO DE CLAVES'!$F$10:$AU$732,AB$8,FALSE),"")</f>
        <v>172284.78</v>
      </c>
      <c r="AC16" s="13">
        <f>IFERROR(VLOOKUP($A16,'CONCENTRADO DE CLAVES'!$F$10:$AU$732,AC$8,FALSE),"")</f>
        <v>440194.41</v>
      </c>
      <c r="AD16" s="37">
        <f>IFERROR(VLOOKUP($A16,'CONCENTRADO DE CLAVES'!$F$10:$AU$732,AD$8,FALSE),"")</f>
        <v>885169.95</v>
      </c>
      <c r="AE16" s="13">
        <f>IFERROR(VLOOKUP($A16,'CONCENTRADO DE CLAVES'!$F$10:$AU$732,AE$8,FALSE),"")</f>
        <v>325337.92</v>
      </c>
      <c r="AF16" s="13">
        <f>IFERROR(VLOOKUP($A16,'CONCENTRADO DE CLAVES'!$F$10:$AU$732,AF$8,FALSE),"")</f>
        <v>165020.79999999999</v>
      </c>
      <c r="AG16" s="13">
        <f>IFERROR(VLOOKUP($A16,'CONCENTRADO DE CLAVES'!$F$10:$AU$732,AG$8,FALSE),"")</f>
        <v>507997.53</v>
      </c>
      <c r="AH16" s="37">
        <f>IFERROR(VLOOKUP($A16,'CONCENTRADO DE CLAVES'!$F$10:$AU$732,AH$8,FALSE),"")</f>
        <v>998356.25</v>
      </c>
      <c r="AI16" s="13">
        <f>IFERROR(VLOOKUP($A16,'CONCENTRADO DE CLAVES'!$F$10:$AU$732,AI$8,FALSE),"")</f>
        <v>491200.36</v>
      </c>
      <c r="AJ16" s="13">
        <f>IFERROR(VLOOKUP($A16,'CONCENTRADO DE CLAVES'!$F$10:$AU$732,AJ$8,FALSE),"")</f>
        <v>151726.76</v>
      </c>
      <c r="AK16" s="13">
        <f>IFERROR(VLOOKUP($A16,'CONCENTRADO DE CLAVES'!$F$10:$AU$732,AK$8,FALSE),"")</f>
        <v>0</v>
      </c>
      <c r="AL16" s="37">
        <f>IFERROR(VLOOKUP($A16,'CONCENTRADO DE CLAVES'!$F$10:$AU$732,AL$8,FALSE),"")</f>
        <v>642927.12</v>
      </c>
      <c r="AM16" s="69">
        <f>IFERROR(VLOOKUP($A16,'CONCENTRADO DE CLAVES'!$F$10:$AU$732,AM$8,FALSE),"")</f>
        <v>3919734</v>
      </c>
    </row>
    <row r="17" spans="1:39" x14ac:dyDescent="0.25">
      <c r="A17" s="15">
        <v>8</v>
      </c>
      <c r="B17" s="16" t="str">
        <f>IFERROR(VLOOKUP($A17,'CONCENTRADO DE CLAVES'!$F$10:$AU$732,B$8,FALSE),"")</f>
        <v>21121</v>
      </c>
      <c r="C17" s="46" t="str">
        <f>IFERROR(VLOOKUP($A17,'CONCENTRADO DE CLAVES'!$F$10:$AU$732,C$8,FALSE),"")</f>
        <v>04</v>
      </c>
      <c r="D17" s="47" t="str">
        <f>IFERROR(VLOOKUP($A17,'CONCENTRADO DE CLAVES'!$F$10:$AU$732,D$8,FALSE),"")</f>
        <v>014</v>
      </c>
      <c r="E17" s="48" t="str">
        <f>IFERROR(VLOOKUP($A17,'CONCENTRADO DE CLAVES'!$F$10:$AU$732,E$8,FALSE),"")</f>
        <v>00155</v>
      </c>
      <c r="F17" s="16" t="str">
        <f>IFERROR(VLOOKUP($A17,'CONCENTRADO DE CLAVES'!$F$10:$AU$732,F$8,FALSE),"")</f>
        <v>2</v>
      </c>
      <c r="G17" s="16" t="str">
        <f>IFERROR(VLOOKUP($A17,'CONCENTRADO DE CLAVES'!$F$10:$AU$732,G$8,FALSE),"")</f>
        <v>5</v>
      </c>
      <c r="H17" s="16" t="str">
        <f>IFERROR(VLOOKUP($A17,'CONCENTRADO DE CLAVES'!$F$10:$AU$732,H$8,FALSE),"")</f>
        <v>5</v>
      </c>
      <c r="I17" s="16" t="str">
        <f>IFERROR(VLOOKUP($A17,'CONCENTRADO DE CLAVES'!$F$10:$AU$732,I$8,FALSE),"")</f>
        <v>3</v>
      </c>
      <c r="J17" s="16" t="str">
        <f>IFERROR(VLOOKUP($A17,'CONCENTRADO DE CLAVES'!$F$10:$AU$732,J$8,FALSE),"")</f>
        <v>3</v>
      </c>
      <c r="K17" s="16" t="str">
        <f>IFERROR(VLOOKUP($A17,'CONCENTRADO DE CLAVES'!$F$10:$AU$732,K$8,FALSE),"")</f>
        <v>E</v>
      </c>
      <c r="L17" s="47" t="str">
        <f>IFERROR(VLOOKUP($A17,'CONCENTRADO DE CLAVES'!$F$10:$AU$732,L$8,FALSE),"")</f>
        <v>152</v>
      </c>
      <c r="M17" s="46" t="str">
        <f>IFERROR(VLOOKUP($A17,'CONCENTRADO DE CLAVES'!$F$10:$AU$732,M$8,FALSE),"")</f>
        <v>01</v>
      </c>
      <c r="N17" s="16" t="str">
        <f>IFERROR(VLOOKUP($A17,'CONCENTRADO DE CLAVES'!$F$10:$AU$732,N$8,FALSE),"")</f>
        <v>4154</v>
      </c>
      <c r="O17" s="46" t="str">
        <f>IFERROR(VLOOKUP($A17,'CONCENTRADO DE CLAVES'!$F$10:$AU$732,O$8,FALSE),"")</f>
        <v>00</v>
      </c>
      <c r="P17" s="16" t="str">
        <f>IFERROR(VLOOKUP($A17,'CONCENTRADO DE CLAVES'!$F$10:$AU$732,P$8,FALSE),"")</f>
        <v>1</v>
      </c>
      <c r="Q17" s="48" t="str">
        <f>IFERROR(VLOOKUP($A17,'CONCENTRADO DE CLAVES'!$F$10:$AU$732,Q$8,FALSE),"")</f>
        <v>00100</v>
      </c>
      <c r="R17" s="16" t="str">
        <f>IFERROR(VLOOKUP($A17,'CONCENTRADO DE CLAVES'!$F$10:$AU$732,R$8,FALSE),"")</f>
        <v>1</v>
      </c>
      <c r="S17" s="46" t="str">
        <f>IFERROR(VLOOKUP($A17,'CONCENTRADO DE CLAVES'!$F$10:$AU$732,S$8,FALSE),"")</f>
        <v>20</v>
      </c>
      <c r="T17" s="47" t="str">
        <f>IFERROR(VLOOKUP($A17,'CONCENTRADO DE CLAVES'!$F$10:$AU$732,T$8,FALSE),"")</f>
        <v>150</v>
      </c>
      <c r="U17" s="98" t="str">
        <f>IFERROR(VLOOKUP($A17,'CONCENTRADO DE CLAVES'!$F$10:$AU$732,U$8,FALSE),"")</f>
        <v>21121040140015525533E15201415400100100120150</v>
      </c>
      <c r="V17" s="31" t="str">
        <f>IFERROR(VLOOKUP($A17,'CONCENTRADO DE CLAVES'!$F$10:$AU$732,V$8,FALSE),"")</f>
        <v>INEEJAD</v>
      </c>
      <c r="W17" s="13">
        <f>IFERROR(VLOOKUP($A17,'CONCENTRADO DE CLAVES'!$F$10:$AU$732,W$8,FALSE),"")</f>
        <v>0</v>
      </c>
      <c r="X17" s="13">
        <f>IFERROR(VLOOKUP($A17,'CONCENTRADO DE CLAVES'!$F$10:$AU$732,X$8,FALSE),"")</f>
        <v>0</v>
      </c>
      <c r="Y17" s="13">
        <f>IFERROR(VLOOKUP($A17,'CONCENTRADO DE CLAVES'!$F$10:$AU$732,Y$8,FALSE),"")</f>
        <v>0</v>
      </c>
      <c r="Z17" s="37">
        <f>IFERROR(VLOOKUP($A17,'CONCENTRADO DE CLAVES'!$F$10:$AU$732,Z$8,FALSE),"")</f>
        <v>0</v>
      </c>
      <c r="AA17" s="13">
        <f>IFERROR(VLOOKUP($A17,'CONCENTRADO DE CLAVES'!$F$10:$AU$732,AA$8,FALSE),"")</f>
        <v>13407.72</v>
      </c>
      <c r="AB17" s="13">
        <f>IFERROR(VLOOKUP($A17,'CONCENTRADO DE CLAVES'!$F$10:$AU$732,AB$8,FALSE),"")</f>
        <v>32403.48</v>
      </c>
      <c r="AC17" s="13">
        <f>IFERROR(VLOOKUP($A17,'CONCENTRADO DE CLAVES'!$F$10:$AU$732,AC$8,FALSE),"")</f>
        <v>33040.39</v>
      </c>
      <c r="AD17" s="37">
        <f>IFERROR(VLOOKUP($A17,'CONCENTRADO DE CLAVES'!$F$10:$AU$732,AD$8,FALSE),"")</f>
        <v>78851.59</v>
      </c>
      <c r="AE17" s="13">
        <f>IFERROR(VLOOKUP($A17,'CONCENTRADO DE CLAVES'!$F$10:$AU$732,AE$8,FALSE),"")</f>
        <v>94742.34</v>
      </c>
      <c r="AF17" s="13">
        <f>IFERROR(VLOOKUP($A17,'CONCENTRADO DE CLAVES'!$F$10:$AU$732,AF$8,FALSE),"")</f>
        <v>33040.400000000001</v>
      </c>
      <c r="AG17" s="13">
        <f>IFERROR(VLOOKUP($A17,'CONCENTRADO DE CLAVES'!$F$10:$AU$732,AG$8,FALSE),"")</f>
        <v>34831.74</v>
      </c>
      <c r="AH17" s="37">
        <f>IFERROR(VLOOKUP($A17,'CONCENTRADO DE CLAVES'!$F$10:$AU$732,AH$8,FALSE),"")</f>
        <v>162614.47999999998</v>
      </c>
      <c r="AI17" s="13">
        <f>IFERROR(VLOOKUP($A17,'CONCENTRADO DE CLAVES'!$F$10:$AU$732,AI$8,FALSE),"")</f>
        <v>35150.199999999997</v>
      </c>
      <c r="AJ17" s="13">
        <f>IFERROR(VLOOKUP($A17,'CONCENTRADO DE CLAVES'!$F$10:$AU$732,AJ$8,FALSE),"")</f>
        <v>36025.980000000003</v>
      </c>
      <c r="AK17" s="13">
        <f>IFERROR(VLOOKUP($A17,'CONCENTRADO DE CLAVES'!$F$10:$AU$732,AK$8,FALSE),"")</f>
        <v>85434.75</v>
      </c>
      <c r="AL17" s="37">
        <f>IFERROR(VLOOKUP($A17,'CONCENTRADO DE CLAVES'!$F$10:$AU$732,AL$8,FALSE),"")</f>
        <v>156610.93</v>
      </c>
      <c r="AM17" s="69">
        <f>IFERROR(VLOOKUP($A17,'CONCENTRADO DE CLAVES'!$F$10:$AU$732,AM$8,FALSE),"")</f>
        <v>398077</v>
      </c>
    </row>
    <row r="18" spans="1:39" x14ac:dyDescent="0.25">
      <c r="A18" s="15">
        <v>9</v>
      </c>
      <c r="B18" s="16" t="str">
        <f>IFERROR(VLOOKUP($A18,'CONCENTRADO DE CLAVES'!$F$10:$AU$732,B$8,FALSE),"")</f>
        <v/>
      </c>
      <c r="C18" s="46" t="str">
        <f>IFERROR(VLOOKUP($A18,'CONCENTRADO DE CLAVES'!$F$10:$AU$732,C$8,FALSE),"")</f>
        <v/>
      </c>
      <c r="D18" s="47" t="str">
        <f>IFERROR(VLOOKUP($A18,'CONCENTRADO DE CLAVES'!$F$10:$AU$732,D$8,FALSE),"")</f>
        <v/>
      </c>
      <c r="E18" s="48" t="str">
        <f>IFERROR(VLOOKUP($A18,'CONCENTRADO DE CLAVES'!$F$10:$AU$732,E$8,FALSE),"")</f>
        <v/>
      </c>
      <c r="F18" s="16" t="str">
        <f>IFERROR(VLOOKUP($A18,'CONCENTRADO DE CLAVES'!$F$10:$AU$732,F$8,FALSE),"")</f>
        <v/>
      </c>
      <c r="G18" s="16" t="str">
        <f>IFERROR(VLOOKUP($A18,'CONCENTRADO DE CLAVES'!$F$10:$AU$732,G$8,FALSE),"")</f>
        <v/>
      </c>
      <c r="H18" s="16" t="str">
        <f>IFERROR(VLOOKUP($A18,'CONCENTRADO DE CLAVES'!$F$10:$AU$732,H$8,FALSE),"")</f>
        <v/>
      </c>
      <c r="I18" s="16" t="str">
        <f>IFERROR(VLOOKUP($A18,'CONCENTRADO DE CLAVES'!$F$10:$AU$732,I$8,FALSE),"")</f>
        <v/>
      </c>
      <c r="J18" s="16" t="str">
        <f>IFERROR(VLOOKUP($A18,'CONCENTRADO DE CLAVES'!$F$10:$AU$732,J$8,FALSE),"")</f>
        <v/>
      </c>
      <c r="K18" s="16" t="str">
        <f>IFERROR(VLOOKUP($A18,'CONCENTRADO DE CLAVES'!$F$10:$AU$732,K$8,FALSE),"")</f>
        <v/>
      </c>
      <c r="L18" s="47" t="str">
        <f>IFERROR(VLOOKUP($A18,'CONCENTRADO DE CLAVES'!$F$10:$AU$732,L$8,FALSE),"")</f>
        <v/>
      </c>
      <c r="M18" s="46" t="str">
        <f>IFERROR(VLOOKUP($A18,'CONCENTRADO DE CLAVES'!$F$10:$AU$732,M$8,FALSE),"")</f>
        <v/>
      </c>
      <c r="N18" s="16" t="str">
        <f>IFERROR(VLOOKUP($A18,'CONCENTRADO DE CLAVES'!$F$10:$AU$732,N$8,FALSE),"")</f>
        <v/>
      </c>
      <c r="O18" s="46" t="str">
        <f>IFERROR(VLOOKUP($A18,'CONCENTRADO DE CLAVES'!$F$10:$AU$732,O$8,FALSE),"")</f>
        <v/>
      </c>
      <c r="P18" s="16" t="str">
        <f>IFERROR(VLOOKUP($A18,'CONCENTRADO DE CLAVES'!$F$10:$AU$732,P$8,FALSE),"")</f>
        <v/>
      </c>
      <c r="Q18" s="48" t="str">
        <f>IFERROR(VLOOKUP($A18,'CONCENTRADO DE CLAVES'!$F$10:$AU$732,Q$8,FALSE),"")</f>
        <v/>
      </c>
      <c r="R18" s="16" t="str">
        <f>IFERROR(VLOOKUP($A18,'CONCENTRADO DE CLAVES'!$F$10:$AU$732,R$8,FALSE),"")</f>
        <v/>
      </c>
      <c r="S18" s="46" t="str">
        <f>IFERROR(VLOOKUP($A18,'CONCENTRADO DE CLAVES'!$F$10:$AU$732,S$8,FALSE),"")</f>
        <v/>
      </c>
      <c r="T18" s="47" t="str">
        <f>IFERROR(VLOOKUP($A18,'CONCENTRADO DE CLAVES'!$F$10:$AU$732,T$8,FALSE),"")</f>
        <v/>
      </c>
      <c r="U18" s="98" t="str">
        <f>IFERROR(VLOOKUP($A18,'CONCENTRADO DE CLAVES'!$F$10:$AU$732,U$8,FALSE),"")</f>
        <v/>
      </c>
      <c r="V18" s="31" t="str">
        <f>IFERROR(VLOOKUP($A18,'CONCENTRADO DE CLAVES'!$F$10:$AU$732,V$8,FALSE),"")</f>
        <v/>
      </c>
      <c r="W18" s="13" t="str">
        <f>IFERROR(VLOOKUP($A18,'CONCENTRADO DE CLAVES'!$F$10:$AU$732,W$8,FALSE),"")</f>
        <v/>
      </c>
      <c r="X18" s="13" t="str">
        <f>IFERROR(VLOOKUP($A18,'CONCENTRADO DE CLAVES'!$F$10:$AU$732,X$8,FALSE),"")</f>
        <v/>
      </c>
      <c r="Y18" s="13" t="str">
        <f>IFERROR(VLOOKUP($A18,'CONCENTRADO DE CLAVES'!$F$10:$AU$732,Y$8,FALSE),"")</f>
        <v/>
      </c>
      <c r="Z18" s="37" t="str">
        <f>IFERROR(VLOOKUP($A18,'CONCENTRADO DE CLAVES'!$F$10:$AU$732,Z$8,FALSE),"")</f>
        <v/>
      </c>
      <c r="AA18" s="13" t="str">
        <f>IFERROR(VLOOKUP($A18,'CONCENTRADO DE CLAVES'!$F$10:$AU$732,AA$8,FALSE),"")</f>
        <v/>
      </c>
      <c r="AB18" s="13" t="str">
        <f>IFERROR(VLOOKUP($A18,'CONCENTRADO DE CLAVES'!$F$10:$AU$732,AB$8,FALSE),"")</f>
        <v/>
      </c>
      <c r="AC18" s="13" t="str">
        <f>IFERROR(VLOOKUP($A18,'CONCENTRADO DE CLAVES'!$F$10:$AU$732,AC$8,FALSE),"")</f>
        <v/>
      </c>
      <c r="AD18" s="37" t="str">
        <f>IFERROR(VLOOKUP($A18,'CONCENTRADO DE CLAVES'!$F$10:$AU$732,AD$8,FALSE),"")</f>
        <v/>
      </c>
      <c r="AE18" s="13" t="str">
        <f>IFERROR(VLOOKUP($A18,'CONCENTRADO DE CLAVES'!$F$10:$AU$732,AE$8,FALSE),"")</f>
        <v/>
      </c>
      <c r="AF18" s="13" t="str">
        <f>IFERROR(VLOOKUP($A18,'CONCENTRADO DE CLAVES'!$F$10:$AU$732,AF$8,FALSE),"")</f>
        <v/>
      </c>
      <c r="AG18" s="13" t="str">
        <f>IFERROR(VLOOKUP($A18,'CONCENTRADO DE CLAVES'!$F$10:$AU$732,AG$8,FALSE),"")</f>
        <v/>
      </c>
      <c r="AH18" s="37" t="str">
        <f>IFERROR(VLOOKUP($A18,'CONCENTRADO DE CLAVES'!$F$10:$AU$732,AH$8,FALSE),"")</f>
        <v/>
      </c>
      <c r="AI18" s="13" t="str">
        <f>IFERROR(VLOOKUP($A18,'CONCENTRADO DE CLAVES'!$F$10:$AU$732,AI$8,FALSE),"")</f>
        <v/>
      </c>
      <c r="AJ18" s="13" t="str">
        <f>IFERROR(VLOOKUP($A18,'CONCENTRADO DE CLAVES'!$F$10:$AU$732,AJ$8,FALSE),"")</f>
        <v/>
      </c>
      <c r="AK18" s="13" t="str">
        <f>IFERROR(VLOOKUP($A18,'CONCENTRADO DE CLAVES'!$F$10:$AU$732,AK$8,FALSE),"")</f>
        <v/>
      </c>
      <c r="AL18" s="37" t="str">
        <f>IFERROR(VLOOKUP($A18,'CONCENTRADO DE CLAVES'!$F$10:$AU$732,AL$8,FALSE),"")</f>
        <v/>
      </c>
      <c r="AM18" s="69" t="str">
        <f>IFERROR(VLOOKUP($A18,'CONCENTRADO DE CLAVES'!$F$10:$AU$732,AM$8,FALSE),"")</f>
        <v/>
      </c>
    </row>
    <row r="19" spans="1:39" x14ac:dyDescent="0.25">
      <c r="A19" s="15">
        <v>10</v>
      </c>
      <c r="B19" s="16" t="str">
        <f>IFERROR(VLOOKUP($A19,'CONCENTRADO DE CLAVES'!$F$10:$AU$732,B$8,FALSE),"")</f>
        <v/>
      </c>
      <c r="C19" s="46" t="str">
        <f>IFERROR(VLOOKUP($A19,'CONCENTRADO DE CLAVES'!$F$10:$AU$732,C$8,FALSE),"")</f>
        <v/>
      </c>
      <c r="D19" s="47" t="str">
        <f>IFERROR(VLOOKUP($A19,'CONCENTRADO DE CLAVES'!$F$10:$AU$732,D$8,FALSE),"")</f>
        <v/>
      </c>
      <c r="E19" s="48" t="str">
        <f>IFERROR(VLOOKUP($A19,'CONCENTRADO DE CLAVES'!$F$10:$AU$732,E$8,FALSE),"")</f>
        <v/>
      </c>
      <c r="F19" s="16" t="str">
        <f>IFERROR(VLOOKUP($A19,'CONCENTRADO DE CLAVES'!$F$10:$AU$732,F$8,FALSE),"")</f>
        <v/>
      </c>
      <c r="G19" s="16" t="str">
        <f>IFERROR(VLOOKUP($A19,'CONCENTRADO DE CLAVES'!$F$10:$AU$732,G$8,FALSE),"")</f>
        <v/>
      </c>
      <c r="H19" s="16" t="str">
        <f>IFERROR(VLOOKUP($A19,'CONCENTRADO DE CLAVES'!$F$10:$AU$732,H$8,FALSE),"")</f>
        <v/>
      </c>
      <c r="I19" s="16" t="str">
        <f>IFERROR(VLOOKUP($A19,'CONCENTRADO DE CLAVES'!$F$10:$AU$732,I$8,FALSE),"")</f>
        <v/>
      </c>
      <c r="J19" s="16" t="str">
        <f>IFERROR(VLOOKUP($A19,'CONCENTRADO DE CLAVES'!$F$10:$AU$732,J$8,FALSE),"")</f>
        <v/>
      </c>
      <c r="K19" s="16" t="str">
        <f>IFERROR(VLOOKUP($A19,'CONCENTRADO DE CLAVES'!$F$10:$AU$732,K$8,FALSE),"")</f>
        <v/>
      </c>
      <c r="L19" s="47" t="str">
        <f>IFERROR(VLOOKUP($A19,'CONCENTRADO DE CLAVES'!$F$10:$AU$732,L$8,FALSE),"")</f>
        <v/>
      </c>
      <c r="M19" s="46" t="str">
        <f>IFERROR(VLOOKUP($A19,'CONCENTRADO DE CLAVES'!$F$10:$AU$732,M$8,FALSE),"")</f>
        <v/>
      </c>
      <c r="N19" s="16" t="str">
        <f>IFERROR(VLOOKUP($A19,'CONCENTRADO DE CLAVES'!$F$10:$AU$732,N$8,FALSE),"")</f>
        <v/>
      </c>
      <c r="O19" s="46" t="str">
        <f>IFERROR(VLOOKUP($A19,'CONCENTRADO DE CLAVES'!$F$10:$AU$732,O$8,FALSE),"")</f>
        <v/>
      </c>
      <c r="P19" s="16" t="str">
        <f>IFERROR(VLOOKUP($A19,'CONCENTRADO DE CLAVES'!$F$10:$AU$732,P$8,FALSE),"")</f>
        <v/>
      </c>
      <c r="Q19" s="48" t="str">
        <f>IFERROR(VLOOKUP($A19,'CONCENTRADO DE CLAVES'!$F$10:$AU$732,Q$8,FALSE),"")</f>
        <v/>
      </c>
      <c r="R19" s="16" t="str">
        <f>IFERROR(VLOOKUP($A19,'CONCENTRADO DE CLAVES'!$F$10:$AU$732,R$8,FALSE),"")</f>
        <v/>
      </c>
      <c r="S19" s="46" t="str">
        <f>IFERROR(VLOOKUP($A19,'CONCENTRADO DE CLAVES'!$F$10:$AU$732,S$8,FALSE),"")</f>
        <v/>
      </c>
      <c r="T19" s="47" t="str">
        <f>IFERROR(VLOOKUP($A19,'CONCENTRADO DE CLAVES'!$F$10:$AU$732,T$8,FALSE),"")</f>
        <v/>
      </c>
      <c r="U19" s="98" t="str">
        <f>IFERROR(VLOOKUP($A19,'CONCENTRADO DE CLAVES'!$F$10:$AU$732,U$8,FALSE),"")</f>
        <v/>
      </c>
      <c r="V19" s="31" t="str">
        <f>IFERROR(VLOOKUP($A19,'CONCENTRADO DE CLAVES'!$F$10:$AU$732,V$8,FALSE),"")</f>
        <v/>
      </c>
      <c r="W19" s="13" t="str">
        <f>IFERROR(VLOOKUP($A19,'CONCENTRADO DE CLAVES'!$F$10:$AU$732,W$8,FALSE),"")</f>
        <v/>
      </c>
      <c r="X19" s="13" t="str">
        <f>IFERROR(VLOOKUP($A19,'CONCENTRADO DE CLAVES'!$F$10:$AU$732,X$8,FALSE),"")</f>
        <v/>
      </c>
      <c r="Y19" s="13" t="str">
        <f>IFERROR(VLOOKUP($A19,'CONCENTRADO DE CLAVES'!$F$10:$AU$732,Y$8,FALSE),"")</f>
        <v/>
      </c>
      <c r="Z19" s="37" t="str">
        <f>IFERROR(VLOOKUP($A19,'CONCENTRADO DE CLAVES'!$F$10:$AU$732,Z$8,FALSE),"")</f>
        <v/>
      </c>
      <c r="AA19" s="13" t="str">
        <f>IFERROR(VLOOKUP($A19,'CONCENTRADO DE CLAVES'!$F$10:$AU$732,AA$8,FALSE),"")</f>
        <v/>
      </c>
      <c r="AB19" s="13" t="str">
        <f>IFERROR(VLOOKUP($A19,'CONCENTRADO DE CLAVES'!$F$10:$AU$732,AB$8,FALSE),"")</f>
        <v/>
      </c>
      <c r="AC19" s="13" t="str">
        <f>IFERROR(VLOOKUP($A19,'CONCENTRADO DE CLAVES'!$F$10:$AU$732,AC$8,FALSE),"")</f>
        <v/>
      </c>
      <c r="AD19" s="37" t="str">
        <f>IFERROR(VLOOKUP($A19,'CONCENTRADO DE CLAVES'!$F$10:$AU$732,AD$8,FALSE),"")</f>
        <v/>
      </c>
      <c r="AE19" s="13" t="str">
        <f>IFERROR(VLOOKUP($A19,'CONCENTRADO DE CLAVES'!$F$10:$AU$732,AE$8,FALSE),"")</f>
        <v/>
      </c>
      <c r="AF19" s="13" t="str">
        <f>IFERROR(VLOOKUP($A19,'CONCENTRADO DE CLAVES'!$F$10:$AU$732,AF$8,FALSE),"")</f>
        <v/>
      </c>
      <c r="AG19" s="13" t="str">
        <f>IFERROR(VLOOKUP($A19,'CONCENTRADO DE CLAVES'!$F$10:$AU$732,AG$8,FALSE),"")</f>
        <v/>
      </c>
      <c r="AH19" s="37" t="str">
        <f>IFERROR(VLOOKUP($A19,'CONCENTRADO DE CLAVES'!$F$10:$AU$732,AH$8,FALSE),"")</f>
        <v/>
      </c>
      <c r="AI19" s="13" t="str">
        <f>IFERROR(VLOOKUP($A19,'CONCENTRADO DE CLAVES'!$F$10:$AU$732,AI$8,FALSE),"")</f>
        <v/>
      </c>
      <c r="AJ19" s="13" t="str">
        <f>IFERROR(VLOOKUP($A19,'CONCENTRADO DE CLAVES'!$F$10:$AU$732,AJ$8,FALSE),"")</f>
        <v/>
      </c>
      <c r="AK19" s="13" t="str">
        <f>IFERROR(VLOOKUP($A19,'CONCENTRADO DE CLAVES'!$F$10:$AU$732,AK$8,FALSE),"")</f>
        <v/>
      </c>
      <c r="AL19" s="37" t="str">
        <f>IFERROR(VLOOKUP($A19,'CONCENTRADO DE CLAVES'!$F$10:$AU$732,AL$8,FALSE),"")</f>
        <v/>
      </c>
      <c r="AM19" s="69" t="str">
        <f>IFERROR(VLOOKUP($A19,'CONCENTRADO DE CLAVES'!$F$10:$AU$732,AM$8,FALSE),"")</f>
        <v/>
      </c>
    </row>
    <row r="20" spans="1:39" x14ac:dyDescent="0.25">
      <c r="A20" s="15">
        <v>11</v>
      </c>
      <c r="B20" s="16" t="str">
        <f>IFERROR(VLOOKUP($A20,'CONCENTRADO DE CLAVES'!$F$10:$AU$732,B$8,FALSE),"")</f>
        <v/>
      </c>
      <c r="C20" s="46" t="str">
        <f>IFERROR(VLOOKUP($A20,'CONCENTRADO DE CLAVES'!$F$10:$AU$732,C$8,FALSE),"")</f>
        <v/>
      </c>
      <c r="D20" s="47" t="str">
        <f>IFERROR(VLOOKUP($A20,'CONCENTRADO DE CLAVES'!$F$10:$AU$732,D$8,FALSE),"")</f>
        <v/>
      </c>
      <c r="E20" s="48" t="str">
        <f>IFERROR(VLOOKUP($A20,'CONCENTRADO DE CLAVES'!$F$10:$AU$732,E$8,FALSE),"")</f>
        <v/>
      </c>
      <c r="F20" s="16" t="str">
        <f>IFERROR(VLOOKUP($A20,'CONCENTRADO DE CLAVES'!$F$10:$AU$732,F$8,FALSE),"")</f>
        <v/>
      </c>
      <c r="G20" s="16" t="str">
        <f>IFERROR(VLOOKUP($A20,'CONCENTRADO DE CLAVES'!$F$10:$AU$732,G$8,FALSE),"")</f>
        <v/>
      </c>
      <c r="H20" s="16" t="str">
        <f>IFERROR(VLOOKUP($A20,'CONCENTRADO DE CLAVES'!$F$10:$AU$732,H$8,FALSE),"")</f>
        <v/>
      </c>
      <c r="I20" s="16" t="str">
        <f>IFERROR(VLOOKUP($A20,'CONCENTRADO DE CLAVES'!$F$10:$AU$732,I$8,FALSE),"")</f>
        <v/>
      </c>
      <c r="J20" s="16" t="str">
        <f>IFERROR(VLOOKUP($A20,'CONCENTRADO DE CLAVES'!$F$10:$AU$732,J$8,FALSE),"")</f>
        <v/>
      </c>
      <c r="K20" s="16" t="str">
        <f>IFERROR(VLOOKUP($A20,'CONCENTRADO DE CLAVES'!$F$10:$AU$732,K$8,FALSE),"")</f>
        <v/>
      </c>
      <c r="L20" s="47" t="str">
        <f>IFERROR(VLOOKUP($A20,'CONCENTRADO DE CLAVES'!$F$10:$AU$732,L$8,FALSE),"")</f>
        <v/>
      </c>
      <c r="M20" s="46" t="str">
        <f>IFERROR(VLOOKUP($A20,'CONCENTRADO DE CLAVES'!$F$10:$AU$732,M$8,FALSE),"")</f>
        <v/>
      </c>
      <c r="N20" s="16" t="str">
        <f>IFERROR(VLOOKUP($A20,'CONCENTRADO DE CLAVES'!$F$10:$AU$732,N$8,FALSE),"")</f>
        <v/>
      </c>
      <c r="O20" s="46" t="str">
        <f>IFERROR(VLOOKUP($A20,'CONCENTRADO DE CLAVES'!$F$10:$AU$732,O$8,FALSE),"")</f>
        <v/>
      </c>
      <c r="P20" s="16" t="str">
        <f>IFERROR(VLOOKUP($A20,'CONCENTRADO DE CLAVES'!$F$10:$AU$732,P$8,FALSE),"")</f>
        <v/>
      </c>
      <c r="Q20" s="48" t="str">
        <f>IFERROR(VLOOKUP($A20,'CONCENTRADO DE CLAVES'!$F$10:$AU$732,Q$8,FALSE),"")</f>
        <v/>
      </c>
      <c r="R20" s="16" t="str">
        <f>IFERROR(VLOOKUP($A20,'CONCENTRADO DE CLAVES'!$F$10:$AU$732,R$8,FALSE),"")</f>
        <v/>
      </c>
      <c r="S20" s="46" t="str">
        <f>IFERROR(VLOOKUP($A20,'CONCENTRADO DE CLAVES'!$F$10:$AU$732,S$8,FALSE),"")</f>
        <v/>
      </c>
      <c r="T20" s="47" t="str">
        <f>IFERROR(VLOOKUP($A20,'CONCENTRADO DE CLAVES'!$F$10:$AU$732,T$8,FALSE),"")</f>
        <v/>
      </c>
      <c r="U20" s="98" t="str">
        <f>IFERROR(VLOOKUP($A20,'CONCENTRADO DE CLAVES'!$F$10:$AU$732,U$8,FALSE),"")</f>
        <v/>
      </c>
      <c r="V20" s="31" t="str">
        <f>IFERROR(VLOOKUP($A20,'CONCENTRADO DE CLAVES'!$F$10:$AU$732,V$8,FALSE),"")</f>
        <v/>
      </c>
      <c r="W20" s="13" t="str">
        <f>IFERROR(VLOOKUP($A20,'CONCENTRADO DE CLAVES'!$F$10:$AU$732,W$8,FALSE),"")</f>
        <v/>
      </c>
      <c r="X20" s="13" t="str">
        <f>IFERROR(VLOOKUP($A20,'CONCENTRADO DE CLAVES'!$F$10:$AU$732,X$8,FALSE),"")</f>
        <v/>
      </c>
      <c r="Y20" s="13" t="str">
        <f>IFERROR(VLOOKUP($A20,'CONCENTRADO DE CLAVES'!$F$10:$AU$732,Y$8,FALSE),"")</f>
        <v/>
      </c>
      <c r="Z20" s="37" t="str">
        <f>IFERROR(VLOOKUP($A20,'CONCENTRADO DE CLAVES'!$F$10:$AU$732,Z$8,FALSE),"")</f>
        <v/>
      </c>
      <c r="AA20" s="13" t="str">
        <f>IFERROR(VLOOKUP($A20,'CONCENTRADO DE CLAVES'!$F$10:$AU$732,AA$8,FALSE),"")</f>
        <v/>
      </c>
      <c r="AB20" s="13" t="str">
        <f>IFERROR(VLOOKUP($A20,'CONCENTRADO DE CLAVES'!$F$10:$AU$732,AB$8,FALSE),"")</f>
        <v/>
      </c>
      <c r="AC20" s="13" t="str">
        <f>IFERROR(VLOOKUP($A20,'CONCENTRADO DE CLAVES'!$F$10:$AU$732,AC$8,FALSE),"")</f>
        <v/>
      </c>
      <c r="AD20" s="37" t="str">
        <f>IFERROR(VLOOKUP($A20,'CONCENTRADO DE CLAVES'!$F$10:$AU$732,AD$8,FALSE),"")</f>
        <v/>
      </c>
      <c r="AE20" s="13" t="str">
        <f>IFERROR(VLOOKUP($A20,'CONCENTRADO DE CLAVES'!$F$10:$AU$732,AE$8,FALSE),"")</f>
        <v/>
      </c>
      <c r="AF20" s="13" t="str">
        <f>IFERROR(VLOOKUP($A20,'CONCENTRADO DE CLAVES'!$F$10:$AU$732,AF$8,FALSE),"")</f>
        <v/>
      </c>
      <c r="AG20" s="13" t="str">
        <f>IFERROR(VLOOKUP($A20,'CONCENTRADO DE CLAVES'!$F$10:$AU$732,AG$8,FALSE),"")</f>
        <v/>
      </c>
      <c r="AH20" s="37" t="str">
        <f>IFERROR(VLOOKUP($A20,'CONCENTRADO DE CLAVES'!$F$10:$AU$732,AH$8,FALSE),"")</f>
        <v/>
      </c>
      <c r="AI20" s="13" t="str">
        <f>IFERROR(VLOOKUP($A20,'CONCENTRADO DE CLAVES'!$F$10:$AU$732,AI$8,FALSE),"")</f>
        <v/>
      </c>
      <c r="AJ20" s="13" t="str">
        <f>IFERROR(VLOOKUP($A20,'CONCENTRADO DE CLAVES'!$F$10:$AU$732,AJ$8,FALSE),"")</f>
        <v/>
      </c>
      <c r="AK20" s="13" t="str">
        <f>IFERROR(VLOOKUP($A20,'CONCENTRADO DE CLAVES'!$F$10:$AU$732,AK$8,FALSE),"")</f>
        <v/>
      </c>
      <c r="AL20" s="37" t="str">
        <f>IFERROR(VLOOKUP($A20,'CONCENTRADO DE CLAVES'!$F$10:$AU$732,AL$8,FALSE),"")</f>
        <v/>
      </c>
      <c r="AM20" s="69" t="str">
        <f>IFERROR(VLOOKUP($A20,'CONCENTRADO DE CLAVES'!$F$10:$AU$732,AM$8,FALSE),"")</f>
        <v/>
      </c>
    </row>
    <row r="21" spans="1:39" x14ac:dyDescent="0.25">
      <c r="A21" s="15">
        <v>12</v>
      </c>
      <c r="B21" s="16" t="str">
        <f>IFERROR(VLOOKUP($A21,'CONCENTRADO DE CLAVES'!$F$10:$AU$732,B$8,FALSE),"")</f>
        <v/>
      </c>
      <c r="C21" s="46" t="str">
        <f>IFERROR(VLOOKUP($A21,'CONCENTRADO DE CLAVES'!$F$10:$AU$732,C$8,FALSE),"")</f>
        <v/>
      </c>
      <c r="D21" s="47" t="str">
        <f>IFERROR(VLOOKUP($A21,'CONCENTRADO DE CLAVES'!$F$10:$AU$732,D$8,FALSE),"")</f>
        <v/>
      </c>
      <c r="E21" s="48" t="str">
        <f>IFERROR(VLOOKUP($A21,'CONCENTRADO DE CLAVES'!$F$10:$AU$732,E$8,FALSE),"")</f>
        <v/>
      </c>
      <c r="F21" s="16" t="str">
        <f>IFERROR(VLOOKUP($A21,'CONCENTRADO DE CLAVES'!$F$10:$AU$732,F$8,FALSE),"")</f>
        <v/>
      </c>
      <c r="G21" s="16" t="str">
        <f>IFERROR(VLOOKUP($A21,'CONCENTRADO DE CLAVES'!$F$10:$AU$732,G$8,FALSE),"")</f>
        <v/>
      </c>
      <c r="H21" s="16" t="str">
        <f>IFERROR(VLOOKUP($A21,'CONCENTRADO DE CLAVES'!$F$10:$AU$732,H$8,FALSE),"")</f>
        <v/>
      </c>
      <c r="I21" s="16" t="str">
        <f>IFERROR(VLOOKUP($A21,'CONCENTRADO DE CLAVES'!$F$10:$AU$732,I$8,FALSE),"")</f>
        <v/>
      </c>
      <c r="J21" s="16" t="str">
        <f>IFERROR(VLOOKUP($A21,'CONCENTRADO DE CLAVES'!$F$10:$AU$732,J$8,FALSE),"")</f>
        <v/>
      </c>
      <c r="K21" s="16" t="str">
        <f>IFERROR(VLOOKUP($A21,'CONCENTRADO DE CLAVES'!$F$10:$AU$732,K$8,FALSE),"")</f>
        <v/>
      </c>
      <c r="L21" s="47" t="str">
        <f>IFERROR(VLOOKUP($A21,'CONCENTRADO DE CLAVES'!$F$10:$AU$732,L$8,FALSE),"")</f>
        <v/>
      </c>
      <c r="M21" s="46" t="str">
        <f>IFERROR(VLOOKUP($A21,'CONCENTRADO DE CLAVES'!$F$10:$AU$732,M$8,FALSE),"")</f>
        <v/>
      </c>
      <c r="N21" s="16" t="str">
        <f>IFERROR(VLOOKUP($A21,'CONCENTRADO DE CLAVES'!$F$10:$AU$732,N$8,FALSE),"")</f>
        <v/>
      </c>
      <c r="O21" s="46" t="str">
        <f>IFERROR(VLOOKUP($A21,'CONCENTRADO DE CLAVES'!$F$10:$AU$732,O$8,FALSE),"")</f>
        <v/>
      </c>
      <c r="P21" s="16" t="str">
        <f>IFERROR(VLOOKUP($A21,'CONCENTRADO DE CLAVES'!$F$10:$AU$732,P$8,FALSE),"")</f>
        <v/>
      </c>
      <c r="Q21" s="48" t="str">
        <f>IFERROR(VLOOKUP($A21,'CONCENTRADO DE CLAVES'!$F$10:$AU$732,Q$8,FALSE),"")</f>
        <v/>
      </c>
      <c r="R21" s="16" t="str">
        <f>IFERROR(VLOOKUP($A21,'CONCENTRADO DE CLAVES'!$F$10:$AU$732,R$8,FALSE),"")</f>
        <v/>
      </c>
      <c r="S21" s="46" t="str">
        <f>IFERROR(VLOOKUP($A21,'CONCENTRADO DE CLAVES'!$F$10:$AU$732,S$8,FALSE),"")</f>
        <v/>
      </c>
      <c r="T21" s="47" t="str">
        <f>IFERROR(VLOOKUP($A21,'CONCENTRADO DE CLAVES'!$F$10:$AU$732,T$8,FALSE),"")</f>
        <v/>
      </c>
      <c r="U21" s="98" t="str">
        <f>IFERROR(VLOOKUP($A21,'CONCENTRADO DE CLAVES'!$F$10:$AU$732,U$8,FALSE),"")</f>
        <v/>
      </c>
      <c r="V21" s="31" t="str">
        <f>IFERROR(VLOOKUP($A21,'CONCENTRADO DE CLAVES'!$F$10:$AU$732,V$8,FALSE),"")</f>
        <v/>
      </c>
      <c r="W21" s="13" t="str">
        <f>IFERROR(VLOOKUP($A21,'CONCENTRADO DE CLAVES'!$F$10:$AU$732,W$8,FALSE),"")</f>
        <v/>
      </c>
      <c r="X21" s="13" t="str">
        <f>IFERROR(VLOOKUP($A21,'CONCENTRADO DE CLAVES'!$F$10:$AU$732,X$8,FALSE),"")</f>
        <v/>
      </c>
      <c r="Y21" s="13" t="str">
        <f>IFERROR(VLOOKUP($A21,'CONCENTRADO DE CLAVES'!$F$10:$AU$732,Y$8,FALSE),"")</f>
        <v/>
      </c>
      <c r="Z21" s="37" t="str">
        <f>IFERROR(VLOOKUP($A21,'CONCENTRADO DE CLAVES'!$F$10:$AU$732,Z$8,FALSE),"")</f>
        <v/>
      </c>
      <c r="AA21" s="13" t="str">
        <f>IFERROR(VLOOKUP($A21,'CONCENTRADO DE CLAVES'!$F$10:$AU$732,AA$8,FALSE),"")</f>
        <v/>
      </c>
      <c r="AB21" s="13" t="str">
        <f>IFERROR(VLOOKUP($A21,'CONCENTRADO DE CLAVES'!$F$10:$AU$732,AB$8,FALSE),"")</f>
        <v/>
      </c>
      <c r="AC21" s="13" t="str">
        <f>IFERROR(VLOOKUP($A21,'CONCENTRADO DE CLAVES'!$F$10:$AU$732,AC$8,FALSE),"")</f>
        <v/>
      </c>
      <c r="AD21" s="37" t="str">
        <f>IFERROR(VLOOKUP($A21,'CONCENTRADO DE CLAVES'!$F$10:$AU$732,AD$8,FALSE),"")</f>
        <v/>
      </c>
      <c r="AE21" s="13" t="str">
        <f>IFERROR(VLOOKUP($A21,'CONCENTRADO DE CLAVES'!$F$10:$AU$732,AE$8,FALSE),"")</f>
        <v/>
      </c>
      <c r="AF21" s="13" t="str">
        <f>IFERROR(VLOOKUP($A21,'CONCENTRADO DE CLAVES'!$F$10:$AU$732,AF$8,FALSE),"")</f>
        <v/>
      </c>
      <c r="AG21" s="13" t="str">
        <f>IFERROR(VLOOKUP($A21,'CONCENTRADO DE CLAVES'!$F$10:$AU$732,AG$8,FALSE),"")</f>
        <v/>
      </c>
      <c r="AH21" s="37" t="str">
        <f>IFERROR(VLOOKUP($A21,'CONCENTRADO DE CLAVES'!$F$10:$AU$732,AH$8,FALSE),"")</f>
        <v/>
      </c>
      <c r="AI21" s="13" t="str">
        <f>IFERROR(VLOOKUP($A21,'CONCENTRADO DE CLAVES'!$F$10:$AU$732,AI$8,FALSE),"")</f>
        <v/>
      </c>
      <c r="AJ21" s="13" t="str">
        <f>IFERROR(VLOOKUP($A21,'CONCENTRADO DE CLAVES'!$F$10:$AU$732,AJ$8,FALSE),"")</f>
        <v/>
      </c>
      <c r="AK21" s="13" t="str">
        <f>IFERROR(VLOOKUP($A21,'CONCENTRADO DE CLAVES'!$F$10:$AU$732,AK$8,FALSE),"")</f>
        <v/>
      </c>
      <c r="AL21" s="37" t="str">
        <f>IFERROR(VLOOKUP($A21,'CONCENTRADO DE CLAVES'!$F$10:$AU$732,AL$8,FALSE),"")</f>
        <v/>
      </c>
      <c r="AM21" s="69" t="str">
        <f>IFERROR(VLOOKUP($A21,'CONCENTRADO DE CLAVES'!$F$10:$AU$732,AM$8,FALSE),"")</f>
        <v/>
      </c>
    </row>
    <row r="22" spans="1:39" x14ac:dyDescent="0.25">
      <c r="A22" s="15">
        <v>13</v>
      </c>
      <c r="B22" s="16" t="str">
        <f>IFERROR(VLOOKUP($A22,'CONCENTRADO DE CLAVES'!$F$10:$AU$732,B$8,FALSE),"")</f>
        <v/>
      </c>
      <c r="C22" s="46" t="str">
        <f>IFERROR(VLOOKUP($A22,'CONCENTRADO DE CLAVES'!$F$10:$AU$732,C$8,FALSE),"")</f>
        <v/>
      </c>
      <c r="D22" s="47" t="str">
        <f>IFERROR(VLOOKUP($A22,'CONCENTRADO DE CLAVES'!$F$10:$AU$732,D$8,FALSE),"")</f>
        <v/>
      </c>
      <c r="E22" s="48" t="str">
        <f>IFERROR(VLOOKUP($A22,'CONCENTRADO DE CLAVES'!$F$10:$AU$732,E$8,FALSE),"")</f>
        <v/>
      </c>
      <c r="F22" s="16" t="str">
        <f>IFERROR(VLOOKUP($A22,'CONCENTRADO DE CLAVES'!$F$10:$AU$732,F$8,FALSE),"")</f>
        <v/>
      </c>
      <c r="G22" s="16" t="str">
        <f>IFERROR(VLOOKUP($A22,'CONCENTRADO DE CLAVES'!$F$10:$AU$732,G$8,FALSE),"")</f>
        <v/>
      </c>
      <c r="H22" s="16" t="str">
        <f>IFERROR(VLOOKUP($A22,'CONCENTRADO DE CLAVES'!$F$10:$AU$732,H$8,FALSE),"")</f>
        <v/>
      </c>
      <c r="I22" s="16" t="str">
        <f>IFERROR(VLOOKUP($A22,'CONCENTRADO DE CLAVES'!$F$10:$AU$732,I$8,FALSE),"")</f>
        <v/>
      </c>
      <c r="J22" s="16" t="str">
        <f>IFERROR(VLOOKUP($A22,'CONCENTRADO DE CLAVES'!$F$10:$AU$732,J$8,FALSE),"")</f>
        <v/>
      </c>
      <c r="K22" s="16" t="str">
        <f>IFERROR(VLOOKUP($A22,'CONCENTRADO DE CLAVES'!$F$10:$AU$732,K$8,FALSE),"")</f>
        <v/>
      </c>
      <c r="L22" s="47" t="str">
        <f>IFERROR(VLOOKUP($A22,'CONCENTRADO DE CLAVES'!$F$10:$AU$732,L$8,FALSE),"")</f>
        <v/>
      </c>
      <c r="M22" s="46" t="str">
        <f>IFERROR(VLOOKUP($A22,'CONCENTRADO DE CLAVES'!$F$10:$AU$732,M$8,FALSE),"")</f>
        <v/>
      </c>
      <c r="N22" s="16" t="str">
        <f>IFERROR(VLOOKUP($A22,'CONCENTRADO DE CLAVES'!$F$10:$AU$732,N$8,FALSE),"")</f>
        <v/>
      </c>
      <c r="O22" s="46" t="str">
        <f>IFERROR(VLOOKUP($A22,'CONCENTRADO DE CLAVES'!$F$10:$AU$732,O$8,FALSE),"")</f>
        <v/>
      </c>
      <c r="P22" s="16" t="str">
        <f>IFERROR(VLOOKUP($A22,'CONCENTRADO DE CLAVES'!$F$10:$AU$732,P$8,FALSE),"")</f>
        <v/>
      </c>
      <c r="Q22" s="48" t="str">
        <f>IFERROR(VLOOKUP($A22,'CONCENTRADO DE CLAVES'!$F$10:$AU$732,Q$8,FALSE),"")</f>
        <v/>
      </c>
      <c r="R22" s="16" t="str">
        <f>IFERROR(VLOOKUP($A22,'CONCENTRADO DE CLAVES'!$F$10:$AU$732,R$8,FALSE),"")</f>
        <v/>
      </c>
      <c r="S22" s="46" t="str">
        <f>IFERROR(VLOOKUP($A22,'CONCENTRADO DE CLAVES'!$F$10:$AU$732,S$8,FALSE),"")</f>
        <v/>
      </c>
      <c r="T22" s="47" t="str">
        <f>IFERROR(VLOOKUP($A22,'CONCENTRADO DE CLAVES'!$F$10:$AU$732,T$8,FALSE),"")</f>
        <v/>
      </c>
      <c r="U22" s="98" t="str">
        <f>IFERROR(VLOOKUP($A22,'CONCENTRADO DE CLAVES'!$F$10:$AU$732,U$8,FALSE),"")</f>
        <v/>
      </c>
      <c r="V22" s="31" t="str">
        <f>IFERROR(VLOOKUP($A22,'CONCENTRADO DE CLAVES'!$F$10:$AU$732,V$8,FALSE),"")</f>
        <v/>
      </c>
      <c r="W22" s="13" t="str">
        <f>IFERROR(VLOOKUP($A22,'CONCENTRADO DE CLAVES'!$F$10:$AU$732,W$8,FALSE),"")</f>
        <v/>
      </c>
      <c r="X22" s="13" t="str">
        <f>IFERROR(VLOOKUP($A22,'CONCENTRADO DE CLAVES'!$F$10:$AU$732,X$8,FALSE),"")</f>
        <v/>
      </c>
      <c r="Y22" s="13" t="str">
        <f>IFERROR(VLOOKUP($A22,'CONCENTRADO DE CLAVES'!$F$10:$AU$732,Y$8,FALSE),"")</f>
        <v/>
      </c>
      <c r="Z22" s="37" t="str">
        <f>IFERROR(VLOOKUP($A22,'CONCENTRADO DE CLAVES'!$F$10:$AU$732,Z$8,FALSE),"")</f>
        <v/>
      </c>
      <c r="AA22" s="13" t="str">
        <f>IFERROR(VLOOKUP($A22,'CONCENTRADO DE CLAVES'!$F$10:$AU$732,AA$8,FALSE),"")</f>
        <v/>
      </c>
      <c r="AB22" s="13" t="str">
        <f>IFERROR(VLOOKUP($A22,'CONCENTRADO DE CLAVES'!$F$10:$AU$732,AB$8,FALSE),"")</f>
        <v/>
      </c>
      <c r="AC22" s="13" t="str">
        <f>IFERROR(VLOOKUP($A22,'CONCENTRADO DE CLAVES'!$F$10:$AU$732,AC$8,FALSE),"")</f>
        <v/>
      </c>
      <c r="AD22" s="37" t="str">
        <f>IFERROR(VLOOKUP($A22,'CONCENTRADO DE CLAVES'!$F$10:$AU$732,AD$8,FALSE),"")</f>
        <v/>
      </c>
      <c r="AE22" s="13" t="str">
        <f>IFERROR(VLOOKUP($A22,'CONCENTRADO DE CLAVES'!$F$10:$AU$732,AE$8,FALSE),"")</f>
        <v/>
      </c>
      <c r="AF22" s="13" t="str">
        <f>IFERROR(VLOOKUP($A22,'CONCENTRADO DE CLAVES'!$F$10:$AU$732,AF$8,FALSE),"")</f>
        <v/>
      </c>
      <c r="AG22" s="13" t="str">
        <f>IFERROR(VLOOKUP($A22,'CONCENTRADO DE CLAVES'!$F$10:$AU$732,AG$8,FALSE),"")</f>
        <v/>
      </c>
      <c r="AH22" s="37" t="str">
        <f>IFERROR(VLOOKUP($A22,'CONCENTRADO DE CLAVES'!$F$10:$AU$732,AH$8,FALSE),"")</f>
        <v/>
      </c>
      <c r="AI22" s="13" t="str">
        <f>IFERROR(VLOOKUP($A22,'CONCENTRADO DE CLAVES'!$F$10:$AU$732,AI$8,FALSE),"")</f>
        <v/>
      </c>
      <c r="AJ22" s="13" t="str">
        <f>IFERROR(VLOOKUP($A22,'CONCENTRADO DE CLAVES'!$F$10:$AU$732,AJ$8,FALSE),"")</f>
        <v/>
      </c>
      <c r="AK22" s="13" t="str">
        <f>IFERROR(VLOOKUP($A22,'CONCENTRADO DE CLAVES'!$F$10:$AU$732,AK$8,FALSE),"")</f>
        <v/>
      </c>
      <c r="AL22" s="37" t="str">
        <f>IFERROR(VLOOKUP($A22,'CONCENTRADO DE CLAVES'!$F$10:$AU$732,AL$8,FALSE),"")</f>
        <v/>
      </c>
      <c r="AM22" s="69" t="str">
        <f>IFERROR(VLOOKUP($A22,'CONCENTRADO DE CLAVES'!$F$10:$AU$732,AM$8,FALSE),"")</f>
        <v/>
      </c>
    </row>
    <row r="23" spans="1:39" x14ac:dyDescent="0.25">
      <c r="A23" s="15">
        <v>14</v>
      </c>
      <c r="B23" s="16" t="str">
        <f>IFERROR(VLOOKUP($A23,'CONCENTRADO DE CLAVES'!$F$10:$AU$732,B$8,FALSE),"")</f>
        <v/>
      </c>
      <c r="C23" s="46" t="str">
        <f>IFERROR(VLOOKUP($A23,'CONCENTRADO DE CLAVES'!$F$10:$AU$732,C$8,FALSE),"")</f>
        <v/>
      </c>
      <c r="D23" s="47" t="str">
        <f>IFERROR(VLOOKUP($A23,'CONCENTRADO DE CLAVES'!$F$10:$AU$732,D$8,FALSE),"")</f>
        <v/>
      </c>
      <c r="E23" s="48" t="str">
        <f>IFERROR(VLOOKUP($A23,'CONCENTRADO DE CLAVES'!$F$10:$AU$732,E$8,FALSE),"")</f>
        <v/>
      </c>
      <c r="F23" s="16" t="str">
        <f>IFERROR(VLOOKUP($A23,'CONCENTRADO DE CLAVES'!$F$10:$AU$732,F$8,FALSE),"")</f>
        <v/>
      </c>
      <c r="G23" s="16" t="str">
        <f>IFERROR(VLOOKUP($A23,'CONCENTRADO DE CLAVES'!$F$10:$AU$732,G$8,FALSE),"")</f>
        <v/>
      </c>
      <c r="H23" s="16" t="str">
        <f>IFERROR(VLOOKUP($A23,'CONCENTRADO DE CLAVES'!$F$10:$AU$732,H$8,FALSE),"")</f>
        <v/>
      </c>
      <c r="I23" s="16" t="str">
        <f>IFERROR(VLOOKUP($A23,'CONCENTRADO DE CLAVES'!$F$10:$AU$732,I$8,FALSE),"")</f>
        <v/>
      </c>
      <c r="J23" s="16" t="str">
        <f>IFERROR(VLOOKUP($A23,'CONCENTRADO DE CLAVES'!$F$10:$AU$732,J$8,FALSE),"")</f>
        <v/>
      </c>
      <c r="K23" s="16" t="str">
        <f>IFERROR(VLOOKUP($A23,'CONCENTRADO DE CLAVES'!$F$10:$AU$732,K$8,FALSE),"")</f>
        <v/>
      </c>
      <c r="L23" s="47" t="str">
        <f>IFERROR(VLOOKUP($A23,'CONCENTRADO DE CLAVES'!$F$10:$AU$732,L$8,FALSE),"")</f>
        <v/>
      </c>
      <c r="M23" s="46" t="str">
        <f>IFERROR(VLOOKUP($A23,'CONCENTRADO DE CLAVES'!$F$10:$AU$732,M$8,FALSE),"")</f>
        <v/>
      </c>
      <c r="N23" s="16" t="str">
        <f>IFERROR(VLOOKUP($A23,'CONCENTRADO DE CLAVES'!$F$10:$AU$732,N$8,FALSE),"")</f>
        <v/>
      </c>
      <c r="O23" s="46" t="str">
        <f>IFERROR(VLOOKUP($A23,'CONCENTRADO DE CLAVES'!$F$10:$AU$732,O$8,FALSE),"")</f>
        <v/>
      </c>
      <c r="P23" s="16" t="str">
        <f>IFERROR(VLOOKUP($A23,'CONCENTRADO DE CLAVES'!$F$10:$AU$732,P$8,FALSE),"")</f>
        <v/>
      </c>
      <c r="Q23" s="48" t="str">
        <f>IFERROR(VLOOKUP($A23,'CONCENTRADO DE CLAVES'!$F$10:$AU$732,Q$8,FALSE),"")</f>
        <v/>
      </c>
      <c r="R23" s="16" t="str">
        <f>IFERROR(VLOOKUP($A23,'CONCENTRADO DE CLAVES'!$F$10:$AU$732,R$8,FALSE),"")</f>
        <v/>
      </c>
      <c r="S23" s="46" t="str">
        <f>IFERROR(VLOOKUP($A23,'CONCENTRADO DE CLAVES'!$F$10:$AU$732,S$8,FALSE),"")</f>
        <v/>
      </c>
      <c r="T23" s="47" t="str">
        <f>IFERROR(VLOOKUP($A23,'CONCENTRADO DE CLAVES'!$F$10:$AU$732,T$8,FALSE),"")</f>
        <v/>
      </c>
      <c r="U23" s="98" t="str">
        <f>IFERROR(VLOOKUP($A23,'CONCENTRADO DE CLAVES'!$F$10:$AU$732,U$8,FALSE),"")</f>
        <v/>
      </c>
      <c r="V23" s="31" t="str">
        <f>IFERROR(VLOOKUP($A23,'CONCENTRADO DE CLAVES'!$F$10:$AU$732,V$8,FALSE),"")</f>
        <v/>
      </c>
      <c r="W23" s="13" t="str">
        <f>IFERROR(VLOOKUP($A23,'CONCENTRADO DE CLAVES'!$F$10:$AU$732,W$8,FALSE),"")</f>
        <v/>
      </c>
      <c r="X23" s="13" t="str">
        <f>IFERROR(VLOOKUP($A23,'CONCENTRADO DE CLAVES'!$F$10:$AU$732,X$8,FALSE),"")</f>
        <v/>
      </c>
      <c r="Y23" s="13" t="str">
        <f>IFERROR(VLOOKUP($A23,'CONCENTRADO DE CLAVES'!$F$10:$AU$732,Y$8,FALSE),"")</f>
        <v/>
      </c>
      <c r="Z23" s="37" t="str">
        <f>IFERROR(VLOOKUP($A23,'CONCENTRADO DE CLAVES'!$F$10:$AU$732,Z$8,FALSE),"")</f>
        <v/>
      </c>
      <c r="AA23" s="13" t="str">
        <f>IFERROR(VLOOKUP($A23,'CONCENTRADO DE CLAVES'!$F$10:$AU$732,AA$8,FALSE),"")</f>
        <v/>
      </c>
      <c r="AB23" s="13" t="str">
        <f>IFERROR(VLOOKUP($A23,'CONCENTRADO DE CLAVES'!$F$10:$AU$732,AB$8,FALSE),"")</f>
        <v/>
      </c>
      <c r="AC23" s="13" t="str">
        <f>IFERROR(VLOOKUP($A23,'CONCENTRADO DE CLAVES'!$F$10:$AU$732,AC$8,FALSE),"")</f>
        <v/>
      </c>
      <c r="AD23" s="37" t="str">
        <f>IFERROR(VLOOKUP($A23,'CONCENTRADO DE CLAVES'!$F$10:$AU$732,AD$8,FALSE),"")</f>
        <v/>
      </c>
      <c r="AE23" s="13" t="str">
        <f>IFERROR(VLOOKUP($A23,'CONCENTRADO DE CLAVES'!$F$10:$AU$732,AE$8,FALSE),"")</f>
        <v/>
      </c>
      <c r="AF23" s="13" t="str">
        <f>IFERROR(VLOOKUP($A23,'CONCENTRADO DE CLAVES'!$F$10:$AU$732,AF$8,FALSE),"")</f>
        <v/>
      </c>
      <c r="AG23" s="13" t="str">
        <f>IFERROR(VLOOKUP($A23,'CONCENTRADO DE CLAVES'!$F$10:$AU$732,AG$8,FALSE),"")</f>
        <v/>
      </c>
      <c r="AH23" s="37" t="str">
        <f>IFERROR(VLOOKUP($A23,'CONCENTRADO DE CLAVES'!$F$10:$AU$732,AH$8,FALSE),"")</f>
        <v/>
      </c>
      <c r="AI23" s="13" t="str">
        <f>IFERROR(VLOOKUP($A23,'CONCENTRADO DE CLAVES'!$F$10:$AU$732,AI$8,FALSE),"")</f>
        <v/>
      </c>
      <c r="AJ23" s="13" t="str">
        <f>IFERROR(VLOOKUP($A23,'CONCENTRADO DE CLAVES'!$F$10:$AU$732,AJ$8,FALSE),"")</f>
        <v/>
      </c>
      <c r="AK23" s="13" t="str">
        <f>IFERROR(VLOOKUP($A23,'CONCENTRADO DE CLAVES'!$F$10:$AU$732,AK$8,FALSE),"")</f>
        <v/>
      </c>
      <c r="AL23" s="37" t="str">
        <f>IFERROR(VLOOKUP($A23,'CONCENTRADO DE CLAVES'!$F$10:$AU$732,AL$8,FALSE),"")</f>
        <v/>
      </c>
      <c r="AM23" s="69" t="str">
        <f>IFERROR(VLOOKUP($A23,'CONCENTRADO DE CLAVES'!$F$10:$AU$732,AM$8,FALSE),"")</f>
        <v/>
      </c>
    </row>
    <row r="24" spans="1:39" x14ac:dyDescent="0.25">
      <c r="A24" s="15">
        <v>15</v>
      </c>
      <c r="B24" s="16" t="str">
        <f>IFERROR(VLOOKUP($A24,'CONCENTRADO DE CLAVES'!$F$10:$AU$732,B$8,FALSE),"")</f>
        <v/>
      </c>
      <c r="C24" s="46" t="str">
        <f>IFERROR(VLOOKUP($A24,'CONCENTRADO DE CLAVES'!$F$10:$AU$732,C$8,FALSE),"")</f>
        <v/>
      </c>
      <c r="D24" s="47" t="str">
        <f>IFERROR(VLOOKUP($A24,'CONCENTRADO DE CLAVES'!$F$10:$AU$732,D$8,FALSE),"")</f>
        <v/>
      </c>
      <c r="E24" s="48" t="str">
        <f>IFERROR(VLOOKUP($A24,'CONCENTRADO DE CLAVES'!$F$10:$AU$732,E$8,FALSE),"")</f>
        <v/>
      </c>
      <c r="F24" s="16" t="str">
        <f>IFERROR(VLOOKUP($A24,'CONCENTRADO DE CLAVES'!$F$10:$AU$732,F$8,FALSE),"")</f>
        <v/>
      </c>
      <c r="G24" s="16" t="str">
        <f>IFERROR(VLOOKUP($A24,'CONCENTRADO DE CLAVES'!$F$10:$AU$732,G$8,FALSE),"")</f>
        <v/>
      </c>
      <c r="H24" s="16" t="str">
        <f>IFERROR(VLOOKUP($A24,'CONCENTRADO DE CLAVES'!$F$10:$AU$732,H$8,FALSE),"")</f>
        <v/>
      </c>
      <c r="I24" s="16" t="str">
        <f>IFERROR(VLOOKUP($A24,'CONCENTRADO DE CLAVES'!$F$10:$AU$732,I$8,FALSE),"")</f>
        <v/>
      </c>
      <c r="J24" s="16" t="str">
        <f>IFERROR(VLOOKUP($A24,'CONCENTRADO DE CLAVES'!$F$10:$AU$732,J$8,FALSE),"")</f>
        <v/>
      </c>
      <c r="K24" s="16" t="str">
        <f>IFERROR(VLOOKUP($A24,'CONCENTRADO DE CLAVES'!$F$10:$AU$732,K$8,FALSE),"")</f>
        <v/>
      </c>
      <c r="L24" s="47" t="str">
        <f>IFERROR(VLOOKUP($A24,'CONCENTRADO DE CLAVES'!$F$10:$AU$732,L$8,FALSE),"")</f>
        <v/>
      </c>
      <c r="M24" s="46" t="str">
        <f>IFERROR(VLOOKUP($A24,'CONCENTRADO DE CLAVES'!$F$10:$AU$732,M$8,FALSE),"")</f>
        <v/>
      </c>
      <c r="N24" s="16" t="str">
        <f>IFERROR(VLOOKUP($A24,'CONCENTRADO DE CLAVES'!$F$10:$AU$732,N$8,FALSE),"")</f>
        <v/>
      </c>
      <c r="O24" s="46" t="str">
        <f>IFERROR(VLOOKUP($A24,'CONCENTRADO DE CLAVES'!$F$10:$AU$732,O$8,FALSE),"")</f>
        <v/>
      </c>
      <c r="P24" s="16" t="str">
        <f>IFERROR(VLOOKUP($A24,'CONCENTRADO DE CLAVES'!$F$10:$AU$732,P$8,FALSE),"")</f>
        <v/>
      </c>
      <c r="Q24" s="48" t="str">
        <f>IFERROR(VLOOKUP($A24,'CONCENTRADO DE CLAVES'!$F$10:$AU$732,Q$8,FALSE),"")</f>
        <v/>
      </c>
      <c r="R24" s="16" t="str">
        <f>IFERROR(VLOOKUP($A24,'CONCENTRADO DE CLAVES'!$F$10:$AU$732,R$8,FALSE),"")</f>
        <v/>
      </c>
      <c r="S24" s="46" t="str">
        <f>IFERROR(VLOOKUP($A24,'CONCENTRADO DE CLAVES'!$F$10:$AU$732,S$8,FALSE),"")</f>
        <v/>
      </c>
      <c r="T24" s="47" t="str">
        <f>IFERROR(VLOOKUP($A24,'CONCENTRADO DE CLAVES'!$F$10:$AU$732,T$8,FALSE),"")</f>
        <v/>
      </c>
      <c r="U24" s="98" t="str">
        <f>IFERROR(VLOOKUP($A24,'CONCENTRADO DE CLAVES'!$F$10:$AU$732,U$8,FALSE),"")</f>
        <v/>
      </c>
      <c r="V24" s="31" t="str">
        <f>IFERROR(VLOOKUP($A24,'CONCENTRADO DE CLAVES'!$F$10:$AU$732,V$8,FALSE),"")</f>
        <v/>
      </c>
      <c r="W24" s="13" t="str">
        <f>IFERROR(VLOOKUP($A24,'CONCENTRADO DE CLAVES'!$F$10:$AU$732,W$8,FALSE),"")</f>
        <v/>
      </c>
      <c r="X24" s="13" t="str">
        <f>IFERROR(VLOOKUP($A24,'CONCENTRADO DE CLAVES'!$F$10:$AU$732,X$8,FALSE),"")</f>
        <v/>
      </c>
      <c r="Y24" s="13" t="str">
        <f>IFERROR(VLOOKUP($A24,'CONCENTRADO DE CLAVES'!$F$10:$AU$732,Y$8,FALSE),"")</f>
        <v/>
      </c>
      <c r="Z24" s="37" t="str">
        <f>IFERROR(VLOOKUP($A24,'CONCENTRADO DE CLAVES'!$F$10:$AU$732,Z$8,FALSE),"")</f>
        <v/>
      </c>
      <c r="AA24" s="13" t="str">
        <f>IFERROR(VLOOKUP($A24,'CONCENTRADO DE CLAVES'!$F$10:$AU$732,AA$8,FALSE),"")</f>
        <v/>
      </c>
      <c r="AB24" s="13" t="str">
        <f>IFERROR(VLOOKUP($A24,'CONCENTRADO DE CLAVES'!$F$10:$AU$732,AB$8,FALSE),"")</f>
        <v/>
      </c>
      <c r="AC24" s="13" t="str">
        <f>IFERROR(VLOOKUP($A24,'CONCENTRADO DE CLAVES'!$F$10:$AU$732,AC$8,FALSE),"")</f>
        <v/>
      </c>
      <c r="AD24" s="37" t="str">
        <f>IFERROR(VLOOKUP($A24,'CONCENTRADO DE CLAVES'!$F$10:$AU$732,AD$8,FALSE),"")</f>
        <v/>
      </c>
      <c r="AE24" s="13" t="str">
        <f>IFERROR(VLOOKUP($A24,'CONCENTRADO DE CLAVES'!$F$10:$AU$732,AE$8,FALSE),"")</f>
        <v/>
      </c>
      <c r="AF24" s="13" t="str">
        <f>IFERROR(VLOOKUP($A24,'CONCENTRADO DE CLAVES'!$F$10:$AU$732,AF$8,FALSE),"")</f>
        <v/>
      </c>
      <c r="AG24" s="13" t="str">
        <f>IFERROR(VLOOKUP($A24,'CONCENTRADO DE CLAVES'!$F$10:$AU$732,AG$8,FALSE),"")</f>
        <v/>
      </c>
      <c r="AH24" s="37" t="str">
        <f>IFERROR(VLOOKUP($A24,'CONCENTRADO DE CLAVES'!$F$10:$AU$732,AH$8,FALSE),"")</f>
        <v/>
      </c>
      <c r="AI24" s="13" t="str">
        <f>IFERROR(VLOOKUP($A24,'CONCENTRADO DE CLAVES'!$F$10:$AU$732,AI$8,FALSE),"")</f>
        <v/>
      </c>
      <c r="AJ24" s="13" t="str">
        <f>IFERROR(VLOOKUP($A24,'CONCENTRADO DE CLAVES'!$F$10:$AU$732,AJ$8,FALSE),"")</f>
        <v/>
      </c>
      <c r="AK24" s="13" t="str">
        <f>IFERROR(VLOOKUP($A24,'CONCENTRADO DE CLAVES'!$F$10:$AU$732,AK$8,FALSE),"")</f>
        <v/>
      </c>
      <c r="AL24" s="37" t="str">
        <f>IFERROR(VLOOKUP($A24,'CONCENTRADO DE CLAVES'!$F$10:$AU$732,AL$8,FALSE),"")</f>
        <v/>
      </c>
      <c r="AM24" s="69" t="str">
        <f>IFERROR(VLOOKUP($A24,'CONCENTRADO DE CLAVES'!$F$10:$AU$732,AM$8,FALSE),"")</f>
        <v/>
      </c>
    </row>
    <row r="25" spans="1:39" x14ac:dyDescent="0.25">
      <c r="A25" s="15">
        <v>16</v>
      </c>
      <c r="B25" s="16" t="str">
        <f>IFERROR(VLOOKUP($A25,'CONCENTRADO DE CLAVES'!$F$10:$AU$732,B$8,FALSE),"")</f>
        <v/>
      </c>
      <c r="C25" s="46" t="str">
        <f>IFERROR(VLOOKUP($A25,'CONCENTRADO DE CLAVES'!$F$10:$AU$732,C$8,FALSE),"")</f>
        <v/>
      </c>
      <c r="D25" s="47" t="str">
        <f>IFERROR(VLOOKUP($A25,'CONCENTRADO DE CLAVES'!$F$10:$AU$732,D$8,FALSE),"")</f>
        <v/>
      </c>
      <c r="E25" s="48" t="str">
        <f>IFERROR(VLOOKUP($A25,'CONCENTRADO DE CLAVES'!$F$10:$AU$732,E$8,FALSE),"")</f>
        <v/>
      </c>
      <c r="F25" s="16" t="str">
        <f>IFERROR(VLOOKUP($A25,'CONCENTRADO DE CLAVES'!$F$10:$AU$732,F$8,FALSE),"")</f>
        <v/>
      </c>
      <c r="G25" s="16" t="str">
        <f>IFERROR(VLOOKUP($A25,'CONCENTRADO DE CLAVES'!$F$10:$AU$732,G$8,FALSE),"")</f>
        <v/>
      </c>
      <c r="H25" s="16" t="str">
        <f>IFERROR(VLOOKUP($A25,'CONCENTRADO DE CLAVES'!$F$10:$AU$732,H$8,FALSE),"")</f>
        <v/>
      </c>
      <c r="I25" s="16" t="str">
        <f>IFERROR(VLOOKUP($A25,'CONCENTRADO DE CLAVES'!$F$10:$AU$732,I$8,FALSE),"")</f>
        <v/>
      </c>
      <c r="J25" s="16" t="str">
        <f>IFERROR(VLOOKUP($A25,'CONCENTRADO DE CLAVES'!$F$10:$AU$732,J$8,FALSE),"")</f>
        <v/>
      </c>
      <c r="K25" s="16" t="str">
        <f>IFERROR(VLOOKUP($A25,'CONCENTRADO DE CLAVES'!$F$10:$AU$732,K$8,FALSE),"")</f>
        <v/>
      </c>
      <c r="L25" s="47" t="str">
        <f>IFERROR(VLOOKUP($A25,'CONCENTRADO DE CLAVES'!$F$10:$AU$732,L$8,FALSE),"")</f>
        <v/>
      </c>
      <c r="M25" s="46" t="str">
        <f>IFERROR(VLOOKUP($A25,'CONCENTRADO DE CLAVES'!$F$10:$AU$732,M$8,FALSE),"")</f>
        <v/>
      </c>
      <c r="N25" s="16" t="str">
        <f>IFERROR(VLOOKUP($A25,'CONCENTRADO DE CLAVES'!$F$10:$AU$732,N$8,FALSE),"")</f>
        <v/>
      </c>
      <c r="O25" s="46" t="str">
        <f>IFERROR(VLOOKUP($A25,'CONCENTRADO DE CLAVES'!$F$10:$AU$732,O$8,FALSE),"")</f>
        <v/>
      </c>
      <c r="P25" s="16" t="str">
        <f>IFERROR(VLOOKUP($A25,'CONCENTRADO DE CLAVES'!$F$10:$AU$732,P$8,FALSE),"")</f>
        <v/>
      </c>
      <c r="Q25" s="48" t="str">
        <f>IFERROR(VLOOKUP($A25,'CONCENTRADO DE CLAVES'!$F$10:$AU$732,Q$8,FALSE),"")</f>
        <v/>
      </c>
      <c r="R25" s="16" t="str">
        <f>IFERROR(VLOOKUP($A25,'CONCENTRADO DE CLAVES'!$F$10:$AU$732,R$8,FALSE),"")</f>
        <v/>
      </c>
      <c r="S25" s="46" t="str">
        <f>IFERROR(VLOOKUP($A25,'CONCENTRADO DE CLAVES'!$F$10:$AU$732,S$8,FALSE),"")</f>
        <v/>
      </c>
      <c r="T25" s="47" t="str">
        <f>IFERROR(VLOOKUP($A25,'CONCENTRADO DE CLAVES'!$F$10:$AU$732,T$8,FALSE),"")</f>
        <v/>
      </c>
      <c r="U25" s="98" t="str">
        <f>IFERROR(VLOOKUP($A25,'CONCENTRADO DE CLAVES'!$F$10:$AU$732,U$8,FALSE),"")</f>
        <v/>
      </c>
      <c r="V25" s="31" t="str">
        <f>IFERROR(VLOOKUP($A25,'CONCENTRADO DE CLAVES'!$F$10:$AU$732,V$8,FALSE),"")</f>
        <v/>
      </c>
      <c r="W25" s="13" t="str">
        <f>IFERROR(VLOOKUP($A25,'CONCENTRADO DE CLAVES'!$F$10:$AU$732,W$8,FALSE),"")</f>
        <v/>
      </c>
      <c r="X25" s="13" t="str">
        <f>IFERROR(VLOOKUP($A25,'CONCENTRADO DE CLAVES'!$F$10:$AU$732,X$8,FALSE),"")</f>
        <v/>
      </c>
      <c r="Y25" s="13" t="str">
        <f>IFERROR(VLOOKUP($A25,'CONCENTRADO DE CLAVES'!$F$10:$AU$732,Y$8,FALSE),"")</f>
        <v/>
      </c>
      <c r="Z25" s="37" t="str">
        <f>IFERROR(VLOOKUP($A25,'CONCENTRADO DE CLAVES'!$F$10:$AU$732,Z$8,FALSE),"")</f>
        <v/>
      </c>
      <c r="AA25" s="13" t="str">
        <f>IFERROR(VLOOKUP($A25,'CONCENTRADO DE CLAVES'!$F$10:$AU$732,AA$8,FALSE),"")</f>
        <v/>
      </c>
      <c r="AB25" s="13" t="str">
        <f>IFERROR(VLOOKUP($A25,'CONCENTRADO DE CLAVES'!$F$10:$AU$732,AB$8,FALSE),"")</f>
        <v/>
      </c>
      <c r="AC25" s="13" t="str">
        <f>IFERROR(VLOOKUP($A25,'CONCENTRADO DE CLAVES'!$F$10:$AU$732,AC$8,FALSE),"")</f>
        <v/>
      </c>
      <c r="AD25" s="37" t="str">
        <f>IFERROR(VLOOKUP($A25,'CONCENTRADO DE CLAVES'!$F$10:$AU$732,AD$8,FALSE),"")</f>
        <v/>
      </c>
      <c r="AE25" s="13" t="str">
        <f>IFERROR(VLOOKUP($A25,'CONCENTRADO DE CLAVES'!$F$10:$AU$732,AE$8,FALSE),"")</f>
        <v/>
      </c>
      <c r="AF25" s="13" t="str">
        <f>IFERROR(VLOOKUP($A25,'CONCENTRADO DE CLAVES'!$F$10:$AU$732,AF$8,FALSE),"")</f>
        <v/>
      </c>
      <c r="AG25" s="13" t="str">
        <f>IFERROR(VLOOKUP($A25,'CONCENTRADO DE CLAVES'!$F$10:$AU$732,AG$8,FALSE),"")</f>
        <v/>
      </c>
      <c r="AH25" s="37" t="str">
        <f>IFERROR(VLOOKUP($A25,'CONCENTRADO DE CLAVES'!$F$10:$AU$732,AH$8,FALSE),"")</f>
        <v/>
      </c>
      <c r="AI25" s="13" t="str">
        <f>IFERROR(VLOOKUP($A25,'CONCENTRADO DE CLAVES'!$F$10:$AU$732,AI$8,FALSE),"")</f>
        <v/>
      </c>
      <c r="AJ25" s="13" t="str">
        <f>IFERROR(VLOOKUP($A25,'CONCENTRADO DE CLAVES'!$F$10:$AU$732,AJ$8,FALSE),"")</f>
        <v/>
      </c>
      <c r="AK25" s="13" t="str">
        <f>IFERROR(VLOOKUP($A25,'CONCENTRADO DE CLAVES'!$F$10:$AU$732,AK$8,FALSE),"")</f>
        <v/>
      </c>
      <c r="AL25" s="37" t="str">
        <f>IFERROR(VLOOKUP($A25,'CONCENTRADO DE CLAVES'!$F$10:$AU$732,AL$8,FALSE),"")</f>
        <v/>
      </c>
      <c r="AM25" s="69" t="str">
        <f>IFERROR(VLOOKUP($A25,'CONCENTRADO DE CLAVES'!$F$10:$AU$732,AM$8,FALSE),"")</f>
        <v/>
      </c>
    </row>
    <row r="26" spans="1:39" x14ac:dyDescent="0.25">
      <c r="A26" s="15">
        <v>17</v>
      </c>
      <c r="B26" s="16" t="str">
        <f>IFERROR(VLOOKUP($A26,'CONCENTRADO DE CLAVES'!$F$10:$AU$732,B$8,FALSE),"")</f>
        <v/>
      </c>
      <c r="C26" s="46" t="str">
        <f>IFERROR(VLOOKUP($A26,'CONCENTRADO DE CLAVES'!$F$10:$AU$732,C$8,FALSE),"")</f>
        <v/>
      </c>
      <c r="D26" s="47" t="str">
        <f>IFERROR(VLOOKUP($A26,'CONCENTRADO DE CLAVES'!$F$10:$AU$732,D$8,FALSE),"")</f>
        <v/>
      </c>
      <c r="E26" s="48" t="str">
        <f>IFERROR(VLOOKUP($A26,'CONCENTRADO DE CLAVES'!$F$10:$AU$732,E$8,FALSE),"")</f>
        <v/>
      </c>
      <c r="F26" s="16" t="str">
        <f>IFERROR(VLOOKUP($A26,'CONCENTRADO DE CLAVES'!$F$10:$AU$732,F$8,FALSE),"")</f>
        <v/>
      </c>
      <c r="G26" s="16" t="str">
        <f>IFERROR(VLOOKUP($A26,'CONCENTRADO DE CLAVES'!$F$10:$AU$732,G$8,FALSE),"")</f>
        <v/>
      </c>
      <c r="H26" s="16" t="str">
        <f>IFERROR(VLOOKUP($A26,'CONCENTRADO DE CLAVES'!$F$10:$AU$732,H$8,FALSE),"")</f>
        <v/>
      </c>
      <c r="I26" s="16" t="str">
        <f>IFERROR(VLOOKUP($A26,'CONCENTRADO DE CLAVES'!$F$10:$AU$732,I$8,FALSE),"")</f>
        <v/>
      </c>
      <c r="J26" s="16" t="str">
        <f>IFERROR(VLOOKUP($A26,'CONCENTRADO DE CLAVES'!$F$10:$AU$732,J$8,FALSE),"")</f>
        <v/>
      </c>
      <c r="K26" s="16" t="str">
        <f>IFERROR(VLOOKUP($A26,'CONCENTRADO DE CLAVES'!$F$10:$AU$732,K$8,FALSE),"")</f>
        <v/>
      </c>
      <c r="L26" s="47" t="str">
        <f>IFERROR(VLOOKUP($A26,'CONCENTRADO DE CLAVES'!$F$10:$AU$732,L$8,FALSE),"")</f>
        <v/>
      </c>
      <c r="M26" s="46" t="str">
        <f>IFERROR(VLOOKUP($A26,'CONCENTRADO DE CLAVES'!$F$10:$AU$732,M$8,FALSE),"")</f>
        <v/>
      </c>
      <c r="N26" s="16" t="str">
        <f>IFERROR(VLOOKUP($A26,'CONCENTRADO DE CLAVES'!$F$10:$AU$732,N$8,FALSE),"")</f>
        <v/>
      </c>
      <c r="O26" s="46" t="str">
        <f>IFERROR(VLOOKUP($A26,'CONCENTRADO DE CLAVES'!$F$10:$AU$732,O$8,FALSE),"")</f>
        <v/>
      </c>
      <c r="P26" s="16" t="str">
        <f>IFERROR(VLOOKUP($A26,'CONCENTRADO DE CLAVES'!$F$10:$AU$732,P$8,FALSE),"")</f>
        <v/>
      </c>
      <c r="Q26" s="48" t="str">
        <f>IFERROR(VLOOKUP($A26,'CONCENTRADO DE CLAVES'!$F$10:$AU$732,Q$8,FALSE),"")</f>
        <v/>
      </c>
      <c r="R26" s="16" t="str">
        <f>IFERROR(VLOOKUP($A26,'CONCENTRADO DE CLAVES'!$F$10:$AU$732,R$8,FALSE),"")</f>
        <v/>
      </c>
      <c r="S26" s="46" t="str">
        <f>IFERROR(VLOOKUP($A26,'CONCENTRADO DE CLAVES'!$F$10:$AU$732,S$8,FALSE),"")</f>
        <v/>
      </c>
      <c r="T26" s="47" t="str">
        <f>IFERROR(VLOOKUP($A26,'CONCENTRADO DE CLAVES'!$F$10:$AU$732,T$8,FALSE),"")</f>
        <v/>
      </c>
      <c r="U26" s="98" t="str">
        <f>IFERROR(VLOOKUP($A26,'CONCENTRADO DE CLAVES'!$F$10:$AU$732,U$8,FALSE),"")</f>
        <v/>
      </c>
      <c r="V26" s="31" t="str">
        <f>IFERROR(VLOOKUP($A26,'CONCENTRADO DE CLAVES'!$F$10:$AU$732,V$8,FALSE),"")</f>
        <v/>
      </c>
      <c r="W26" s="13" t="str">
        <f>IFERROR(VLOOKUP($A26,'CONCENTRADO DE CLAVES'!$F$10:$AU$732,W$8,FALSE),"")</f>
        <v/>
      </c>
      <c r="X26" s="13" t="str">
        <f>IFERROR(VLOOKUP($A26,'CONCENTRADO DE CLAVES'!$F$10:$AU$732,X$8,FALSE),"")</f>
        <v/>
      </c>
      <c r="Y26" s="13" t="str">
        <f>IFERROR(VLOOKUP($A26,'CONCENTRADO DE CLAVES'!$F$10:$AU$732,Y$8,FALSE),"")</f>
        <v/>
      </c>
      <c r="Z26" s="37" t="str">
        <f>IFERROR(VLOOKUP($A26,'CONCENTRADO DE CLAVES'!$F$10:$AU$732,Z$8,FALSE),"")</f>
        <v/>
      </c>
      <c r="AA26" s="13" t="str">
        <f>IFERROR(VLOOKUP($A26,'CONCENTRADO DE CLAVES'!$F$10:$AU$732,AA$8,FALSE),"")</f>
        <v/>
      </c>
      <c r="AB26" s="13" t="str">
        <f>IFERROR(VLOOKUP($A26,'CONCENTRADO DE CLAVES'!$F$10:$AU$732,AB$8,FALSE),"")</f>
        <v/>
      </c>
      <c r="AC26" s="13" t="str">
        <f>IFERROR(VLOOKUP($A26,'CONCENTRADO DE CLAVES'!$F$10:$AU$732,AC$8,FALSE),"")</f>
        <v/>
      </c>
      <c r="AD26" s="37" t="str">
        <f>IFERROR(VLOOKUP($A26,'CONCENTRADO DE CLAVES'!$F$10:$AU$732,AD$8,FALSE),"")</f>
        <v/>
      </c>
      <c r="AE26" s="13" t="str">
        <f>IFERROR(VLOOKUP($A26,'CONCENTRADO DE CLAVES'!$F$10:$AU$732,AE$8,FALSE),"")</f>
        <v/>
      </c>
      <c r="AF26" s="13" t="str">
        <f>IFERROR(VLOOKUP($A26,'CONCENTRADO DE CLAVES'!$F$10:$AU$732,AF$8,FALSE),"")</f>
        <v/>
      </c>
      <c r="AG26" s="13" t="str">
        <f>IFERROR(VLOOKUP($A26,'CONCENTRADO DE CLAVES'!$F$10:$AU$732,AG$8,FALSE),"")</f>
        <v/>
      </c>
      <c r="AH26" s="37" t="str">
        <f>IFERROR(VLOOKUP($A26,'CONCENTRADO DE CLAVES'!$F$10:$AU$732,AH$8,FALSE),"")</f>
        <v/>
      </c>
      <c r="AI26" s="13" t="str">
        <f>IFERROR(VLOOKUP($A26,'CONCENTRADO DE CLAVES'!$F$10:$AU$732,AI$8,FALSE),"")</f>
        <v/>
      </c>
      <c r="AJ26" s="13" t="str">
        <f>IFERROR(VLOOKUP($A26,'CONCENTRADO DE CLAVES'!$F$10:$AU$732,AJ$8,FALSE),"")</f>
        <v/>
      </c>
      <c r="AK26" s="13" t="str">
        <f>IFERROR(VLOOKUP($A26,'CONCENTRADO DE CLAVES'!$F$10:$AU$732,AK$8,FALSE),"")</f>
        <v/>
      </c>
      <c r="AL26" s="37" t="str">
        <f>IFERROR(VLOOKUP($A26,'CONCENTRADO DE CLAVES'!$F$10:$AU$732,AL$8,FALSE),"")</f>
        <v/>
      </c>
      <c r="AM26" s="69" t="str">
        <f>IFERROR(VLOOKUP($A26,'CONCENTRADO DE CLAVES'!$F$10:$AU$732,AM$8,FALSE),"")</f>
        <v/>
      </c>
    </row>
    <row r="27" spans="1:39" x14ac:dyDescent="0.25">
      <c r="A27" s="15">
        <v>18</v>
      </c>
      <c r="B27" s="16" t="str">
        <f>IFERROR(VLOOKUP($A27,'CONCENTRADO DE CLAVES'!$F$10:$AU$732,B$8,FALSE),"")</f>
        <v/>
      </c>
      <c r="C27" s="46" t="str">
        <f>IFERROR(VLOOKUP($A27,'CONCENTRADO DE CLAVES'!$F$10:$AU$732,C$8,FALSE),"")</f>
        <v/>
      </c>
      <c r="D27" s="47" t="str">
        <f>IFERROR(VLOOKUP($A27,'CONCENTRADO DE CLAVES'!$F$10:$AU$732,D$8,FALSE),"")</f>
        <v/>
      </c>
      <c r="E27" s="48" t="str">
        <f>IFERROR(VLOOKUP($A27,'CONCENTRADO DE CLAVES'!$F$10:$AU$732,E$8,FALSE),"")</f>
        <v/>
      </c>
      <c r="F27" s="16" t="str">
        <f>IFERROR(VLOOKUP($A27,'CONCENTRADO DE CLAVES'!$F$10:$AU$732,F$8,FALSE),"")</f>
        <v/>
      </c>
      <c r="G27" s="16" t="str">
        <f>IFERROR(VLOOKUP($A27,'CONCENTRADO DE CLAVES'!$F$10:$AU$732,G$8,FALSE),"")</f>
        <v/>
      </c>
      <c r="H27" s="16" t="str">
        <f>IFERROR(VLOOKUP($A27,'CONCENTRADO DE CLAVES'!$F$10:$AU$732,H$8,FALSE),"")</f>
        <v/>
      </c>
      <c r="I27" s="16" t="str">
        <f>IFERROR(VLOOKUP($A27,'CONCENTRADO DE CLAVES'!$F$10:$AU$732,I$8,FALSE),"")</f>
        <v/>
      </c>
      <c r="J27" s="16" t="str">
        <f>IFERROR(VLOOKUP($A27,'CONCENTRADO DE CLAVES'!$F$10:$AU$732,J$8,FALSE),"")</f>
        <v/>
      </c>
      <c r="K27" s="16" t="str">
        <f>IFERROR(VLOOKUP($A27,'CONCENTRADO DE CLAVES'!$F$10:$AU$732,K$8,FALSE),"")</f>
        <v/>
      </c>
      <c r="L27" s="47" t="str">
        <f>IFERROR(VLOOKUP($A27,'CONCENTRADO DE CLAVES'!$F$10:$AU$732,L$8,FALSE),"")</f>
        <v/>
      </c>
      <c r="M27" s="46" t="str">
        <f>IFERROR(VLOOKUP($A27,'CONCENTRADO DE CLAVES'!$F$10:$AU$732,M$8,FALSE),"")</f>
        <v/>
      </c>
      <c r="N27" s="16" t="str">
        <f>IFERROR(VLOOKUP($A27,'CONCENTRADO DE CLAVES'!$F$10:$AU$732,N$8,FALSE),"")</f>
        <v/>
      </c>
      <c r="O27" s="46" t="str">
        <f>IFERROR(VLOOKUP($A27,'CONCENTRADO DE CLAVES'!$F$10:$AU$732,O$8,FALSE),"")</f>
        <v/>
      </c>
      <c r="P27" s="16" t="str">
        <f>IFERROR(VLOOKUP($A27,'CONCENTRADO DE CLAVES'!$F$10:$AU$732,P$8,FALSE),"")</f>
        <v/>
      </c>
      <c r="Q27" s="48" t="str">
        <f>IFERROR(VLOOKUP($A27,'CONCENTRADO DE CLAVES'!$F$10:$AU$732,Q$8,FALSE),"")</f>
        <v/>
      </c>
      <c r="R27" s="16" t="str">
        <f>IFERROR(VLOOKUP($A27,'CONCENTRADO DE CLAVES'!$F$10:$AU$732,R$8,FALSE),"")</f>
        <v/>
      </c>
      <c r="S27" s="46" t="str">
        <f>IFERROR(VLOOKUP($A27,'CONCENTRADO DE CLAVES'!$F$10:$AU$732,S$8,FALSE),"")</f>
        <v/>
      </c>
      <c r="T27" s="47" t="str">
        <f>IFERROR(VLOOKUP($A27,'CONCENTRADO DE CLAVES'!$F$10:$AU$732,T$8,FALSE),"")</f>
        <v/>
      </c>
      <c r="U27" s="98" t="str">
        <f>IFERROR(VLOOKUP($A27,'CONCENTRADO DE CLAVES'!$F$10:$AU$732,U$8,FALSE),"")</f>
        <v/>
      </c>
      <c r="V27" s="31" t="str">
        <f>IFERROR(VLOOKUP($A27,'CONCENTRADO DE CLAVES'!$F$10:$AU$732,V$8,FALSE),"")</f>
        <v/>
      </c>
      <c r="W27" s="13" t="str">
        <f>IFERROR(VLOOKUP($A27,'CONCENTRADO DE CLAVES'!$F$10:$AU$732,W$8,FALSE),"")</f>
        <v/>
      </c>
      <c r="X27" s="13" t="str">
        <f>IFERROR(VLOOKUP($A27,'CONCENTRADO DE CLAVES'!$F$10:$AU$732,X$8,FALSE),"")</f>
        <v/>
      </c>
      <c r="Y27" s="13" t="str">
        <f>IFERROR(VLOOKUP($A27,'CONCENTRADO DE CLAVES'!$F$10:$AU$732,Y$8,FALSE),"")</f>
        <v/>
      </c>
      <c r="Z27" s="37" t="str">
        <f>IFERROR(VLOOKUP($A27,'CONCENTRADO DE CLAVES'!$F$10:$AU$732,Z$8,FALSE),"")</f>
        <v/>
      </c>
      <c r="AA27" s="13" t="str">
        <f>IFERROR(VLOOKUP($A27,'CONCENTRADO DE CLAVES'!$F$10:$AU$732,AA$8,FALSE),"")</f>
        <v/>
      </c>
      <c r="AB27" s="13" t="str">
        <f>IFERROR(VLOOKUP($A27,'CONCENTRADO DE CLAVES'!$F$10:$AU$732,AB$8,FALSE),"")</f>
        <v/>
      </c>
      <c r="AC27" s="13" t="str">
        <f>IFERROR(VLOOKUP($A27,'CONCENTRADO DE CLAVES'!$F$10:$AU$732,AC$8,FALSE),"")</f>
        <v/>
      </c>
      <c r="AD27" s="37" t="str">
        <f>IFERROR(VLOOKUP($A27,'CONCENTRADO DE CLAVES'!$F$10:$AU$732,AD$8,FALSE),"")</f>
        <v/>
      </c>
      <c r="AE27" s="13" t="str">
        <f>IFERROR(VLOOKUP($A27,'CONCENTRADO DE CLAVES'!$F$10:$AU$732,AE$8,FALSE),"")</f>
        <v/>
      </c>
      <c r="AF27" s="13" t="str">
        <f>IFERROR(VLOOKUP($A27,'CONCENTRADO DE CLAVES'!$F$10:$AU$732,AF$8,FALSE),"")</f>
        <v/>
      </c>
      <c r="AG27" s="13" t="str">
        <f>IFERROR(VLOOKUP($A27,'CONCENTRADO DE CLAVES'!$F$10:$AU$732,AG$8,FALSE),"")</f>
        <v/>
      </c>
      <c r="AH27" s="37" t="str">
        <f>IFERROR(VLOOKUP($A27,'CONCENTRADO DE CLAVES'!$F$10:$AU$732,AH$8,FALSE),"")</f>
        <v/>
      </c>
      <c r="AI27" s="13" t="str">
        <f>IFERROR(VLOOKUP($A27,'CONCENTRADO DE CLAVES'!$F$10:$AU$732,AI$8,FALSE),"")</f>
        <v/>
      </c>
      <c r="AJ27" s="13" t="str">
        <f>IFERROR(VLOOKUP($A27,'CONCENTRADO DE CLAVES'!$F$10:$AU$732,AJ$8,FALSE),"")</f>
        <v/>
      </c>
      <c r="AK27" s="13" t="str">
        <f>IFERROR(VLOOKUP($A27,'CONCENTRADO DE CLAVES'!$F$10:$AU$732,AK$8,FALSE),"")</f>
        <v/>
      </c>
      <c r="AL27" s="37" t="str">
        <f>IFERROR(VLOOKUP($A27,'CONCENTRADO DE CLAVES'!$F$10:$AU$732,AL$8,FALSE),"")</f>
        <v/>
      </c>
      <c r="AM27" s="69" t="str">
        <f>IFERROR(VLOOKUP($A27,'CONCENTRADO DE CLAVES'!$F$10:$AU$732,AM$8,FALSE),"")</f>
        <v/>
      </c>
    </row>
    <row r="28" spans="1:39" x14ac:dyDescent="0.25">
      <c r="A28" s="15">
        <v>19</v>
      </c>
      <c r="B28" s="16" t="str">
        <f>IFERROR(VLOOKUP($A28,'CONCENTRADO DE CLAVES'!$F$10:$AU$732,B$8,FALSE),"")</f>
        <v/>
      </c>
      <c r="C28" s="46" t="str">
        <f>IFERROR(VLOOKUP($A28,'CONCENTRADO DE CLAVES'!$F$10:$AU$732,C$8,FALSE),"")</f>
        <v/>
      </c>
      <c r="D28" s="47" t="str">
        <f>IFERROR(VLOOKUP($A28,'CONCENTRADO DE CLAVES'!$F$10:$AU$732,D$8,FALSE),"")</f>
        <v/>
      </c>
      <c r="E28" s="48" t="str">
        <f>IFERROR(VLOOKUP($A28,'CONCENTRADO DE CLAVES'!$F$10:$AU$732,E$8,FALSE),"")</f>
        <v/>
      </c>
      <c r="F28" s="16" t="str">
        <f>IFERROR(VLOOKUP($A28,'CONCENTRADO DE CLAVES'!$F$10:$AU$732,F$8,FALSE),"")</f>
        <v/>
      </c>
      <c r="G28" s="16" t="str">
        <f>IFERROR(VLOOKUP($A28,'CONCENTRADO DE CLAVES'!$F$10:$AU$732,G$8,FALSE),"")</f>
        <v/>
      </c>
      <c r="H28" s="16" t="str">
        <f>IFERROR(VLOOKUP($A28,'CONCENTRADO DE CLAVES'!$F$10:$AU$732,H$8,FALSE),"")</f>
        <v/>
      </c>
      <c r="I28" s="16" t="str">
        <f>IFERROR(VLOOKUP($A28,'CONCENTRADO DE CLAVES'!$F$10:$AU$732,I$8,FALSE),"")</f>
        <v/>
      </c>
      <c r="J28" s="16" t="str">
        <f>IFERROR(VLOOKUP($A28,'CONCENTRADO DE CLAVES'!$F$10:$AU$732,J$8,FALSE),"")</f>
        <v/>
      </c>
      <c r="K28" s="16" t="str">
        <f>IFERROR(VLOOKUP($A28,'CONCENTRADO DE CLAVES'!$F$10:$AU$732,K$8,FALSE),"")</f>
        <v/>
      </c>
      <c r="L28" s="47" t="str">
        <f>IFERROR(VLOOKUP($A28,'CONCENTRADO DE CLAVES'!$F$10:$AU$732,L$8,FALSE),"")</f>
        <v/>
      </c>
      <c r="M28" s="46" t="str">
        <f>IFERROR(VLOOKUP($A28,'CONCENTRADO DE CLAVES'!$F$10:$AU$732,M$8,FALSE),"")</f>
        <v/>
      </c>
      <c r="N28" s="16" t="str">
        <f>IFERROR(VLOOKUP($A28,'CONCENTRADO DE CLAVES'!$F$10:$AU$732,N$8,FALSE),"")</f>
        <v/>
      </c>
      <c r="O28" s="46" t="str">
        <f>IFERROR(VLOOKUP($A28,'CONCENTRADO DE CLAVES'!$F$10:$AU$732,O$8,FALSE),"")</f>
        <v/>
      </c>
      <c r="P28" s="16" t="str">
        <f>IFERROR(VLOOKUP($A28,'CONCENTRADO DE CLAVES'!$F$10:$AU$732,P$8,FALSE),"")</f>
        <v/>
      </c>
      <c r="Q28" s="48" t="str">
        <f>IFERROR(VLOOKUP($A28,'CONCENTRADO DE CLAVES'!$F$10:$AU$732,Q$8,FALSE),"")</f>
        <v/>
      </c>
      <c r="R28" s="16" t="str">
        <f>IFERROR(VLOOKUP($A28,'CONCENTRADO DE CLAVES'!$F$10:$AU$732,R$8,FALSE),"")</f>
        <v/>
      </c>
      <c r="S28" s="46" t="str">
        <f>IFERROR(VLOOKUP($A28,'CONCENTRADO DE CLAVES'!$F$10:$AU$732,S$8,FALSE),"")</f>
        <v/>
      </c>
      <c r="T28" s="47" t="str">
        <f>IFERROR(VLOOKUP($A28,'CONCENTRADO DE CLAVES'!$F$10:$AU$732,T$8,FALSE),"")</f>
        <v/>
      </c>
      <c r="U28" s="98" t="str">
        <f>IFERROR(VLOOKUP($A28,'CONCENTRADO DE CLAVES'!$F$10:$AU$732,U$8,FALSE),"")</f>
        <v/>
      </c>
      <c r="V28" s="31" t="str">
        <f>IFERROR(VLOOKUP($A28,'CONCENTRADO DE CLAVES'!$F$10:$AU$732,V$8,FALSE),"")</f>
        <v/>
      </c>
      <c r="W28" s="13" t="str">
        <f>IFERROR(VLOOKUP($A28,'CONCENTRADO DE CLAVES'!$F$10:$AU$732,W$8,FALSE),"")</f>
        <v/>
      </c>
      <c r="X28" s="13" t="str">
        <f>IFERROR(VLOOKUP($A28,'CONCENTRADO DE CLAVES'!$F$10:$AU$732,X$8,FALSE),"")</f>
        <v/>
      </c>
      <c r="Y28" s="13" t="str">
        <f>IFERROR(VLOOKUP($A28,'CONCENTRADO DE CLAVES'!$F$10:$AU$732,Y$8,FALSE),"")</f>
        <v/>
      </c>
      <c r="Z28" s="37" t="str">
        <f>IFERROR(VLOOKUP($A28,'CONCENTRADO DE CLAVES'!$F$10:$AU$732,Z$8,FALSE),"")</f>
        <v/>
      </c>
      <c r="AA28" s="13" t="str">
        <f>IFERROR(VLOOKUP($A28,'CONCENTRADO DE CLAVES'!$F$10:$AU$732,AA$8,FALSE),"")</f>
        <v/>
      </c>
      <c r="AB28" s="13" t="str">
        <f>IFERROR(VLOOKUP($A28,'CONCENTRADO DE CLAVES'!$F$10:$AU$732,AB$8,FALSE),"")</f>
        <v/>
      </c>
      <c r="AC28" s="13" t="str">
        <f>IFERROR(VLOOKUP($A28,'CONCENTRADO DE CLAVES'!$F$10:$AU$732,AC$8,FALSE),"")</f>
        <v/>
      </c>
      <c r="AD28" s="37" t="str">
        <f>IFERROR(VLOOKUP($A28,'CONCENTRADO DE CLAVES'!$F$10:$AU$732,AD$8,FALSE),"")</f>
        <v/>
      </c>
      <c r="AE28" s="13" t="str">
        <f>IFERROR(VLOOKUP($A28,'CONCENTRADO DE CLAVES'!$F$10:$AU$732,AE$8,FALSE),"")</f>
        <v/>
      </c>
      <c r="AF28" s="13" t="str">
        <f>IFERROR(VLOOKUP($A28,'CONCENTRADO DE CLAVES'!$F$10:$AU$732,AF$8,FALSE),"")</f>
        <v/>
      </c>
      <c r="AG28" s="13" t="str">
        <f>IFERROR(VLOOKUP($A28,'CONCENTRADO DE CLAVES'!$F$10:$AU$732,AG$8,FALSE),"")</f>
        <v/>
      </c>
      <c r="AH28" s="37" t="str">
        <f>IFERROR(VLOOKUP($A28,'CONCENTRADO DE CLAVES'!$F$10:$AU$732,AH$8,FALSE),"")</f>
        <v/>
      </c>
      <c r="AI28" s="13" t="str">
        <f>IFERROR(VLOOKUP($A28,'CONCENTRADO DE CLAVES'!$F$10:$AU$732,AI$8,FALSE),"")</f>
        <v/>
      </c>
      <c r="AJ28" s="13" t="str">
        <f>IFERROR(VLOOKUP($A28,'CONCENTRADO DE CLAVES'!$F$10:$AU$732,AJ$8,FALSE),"")</f>
        <v/>
      </c>
      <c r="AK28" s="13" t="str">
        <f>IFERROR(VLOOKUP($A28,'CONCENTRADO DE CLAVES'!$F$10:$AU$732,AK$8,FALSE),"")</f>
        <v/>
      </c>
      <c r="AL28" s="37" t="str">
        <f>IFERROR(VLOOKUP($A28,'CONCENTRADO DE CLAVES'!$F$10:$AU$732,AL$8,FALSE),"")</f>
        <v/>
      </c>
      <c r="AM28" s="69" t="str">
        <f>IFERROR(VLOOKUP($A28,'CONCENTRADO DE CLAVES'!$F$10:$AU$732,AM$8,FALSE),"")</f>
        <v/>
      </c>
    </row>
    <row r="29" spans="1:39" x14ac:dyDescent="0.25">
      <c r="A29" s="15">
        <v>20</v>
      </c>
      <c r="B29" s="16" t="str">
        <f>IFERROR(VLOOKUP($A29,'CONCENTRADO DE CLAVES'!$F$10:$AU$732,B$8,FALSE),"")</f>
        <v/>
      </c>
      <c r="C29" s="46" t="str">
        <f>IFERROR(VLOOKUP($A29,'CONCENTRADO DE CLAVES'!$F$10:$AU$732,C$8,FALSE),"")</f>
        <v/>
      </c>
      <c r="D29" s="47" t="str">
        <f>IFERROR(VLOOKUP($A29,'CONCENTRADO DE CLAVES'!$F$10:$AU$732,D$8,FALSE),"")</f>
        <v/>
      </c>
      <c r="E29" s="48" t="str">
        <f>IFERROR(VLOOKUP($A29,'CONCENTRADO DE CLAVES'!$F$10:$AU$732,E$8,FALSE),"")</f>
        <v/>
      </c>
      <c r="F29" s="16" t="str">
        <f>IFERROR(VLOOKUP($A29,'CONCENTRADO DE CLAVES'!$F$10:$AU$732,F$8,FALSE),"")</f>
        <v/>
      </c>
      <c r="G29" s="16" t="str">
        <f>IFERROR(VLOOKUP($A29,'CONCENTRADO DE CLAVES'!$F$10:$AU$732,G$8,FALSE),"")</f>
        <v/>
      </c>
      <c r="H29" s="16" t="str">
        <f>IFERROR(VLOOKUP($A29,'CONCENTRADO DE CLAVES'!$F$10:$AU$732,H$8,FALSE),"")</f>
        <v/>
      </c>
      <c r="I29" s="16" t="str">
        <f>IFERROR(VLOOKUP($A29,'CONCENTRADO DE CLAVES'!$F$10:$AU$732,I$8,FALSE),"")</f>
        <v/>
      </c>
      <c r="J29" s="16" t="str">
        <f>IFERROR(VLOOKUP($A29,'CONCENTRADO DE CLAVES'!$F$10:$AU$732,J$8,FALSE),"")</f>
        <v/>
      </c>
      <c r="K29" s="16" t="str">
        <f>IFERROR(VLOOKUP($A29,'CONCENTRADO DE CLAVES'!$F$10:$AU$732,K$8,FALSE),"")</f>
        <v/>
      </c>
      <c r="L29" s="47" t="str">
        <f>IFERROR(VLOOKUP($A29,'CONCENTRADO DE CLAVES'!$F$10:$AU$732,L$8,FALSE),"")</f>
        <v/>
      </c>
      <c r="M29" s="46" t="str">
        <f>IFERROR(VLOOKUP($A29,'CONCENTRADO DE CLAVES'!$F$10:$AU$732,M$8,FALSE),"")</f>
        <v/>
      </c>
      <c r="N29" s="16" t="str">
        <f>IFERROR(VLOOKUP($A29,'CONCENTRADO DE CLAVES'!$F$10:$AU$732,N$8,FALSE),"")</f>
        <v/>
      </c>
      <c r="O29" s="46" t="str">
        <f>IFERROR(VLOOKUP($A29,'CONCENTRADO DE CLAVES'!$F$10:$AU$732,O$8,FALSE),"")</f>
        <v/>
      </c>
      <c r="P29" s="16" t="str">
        <f>IFERROR(VLOOKUP($A29,'CONCENTRADO DE CLAVES'!$F$10:$AU$732,P$8,FALSE),"")</f>
        <v/>
      </c>
      <c r="Q29" s="48" t="str">
        <f>IFERROR(VLOOKUP($A29,'CONCENTRADO DE CLAVES'!$F$10:$AU$732,Q$8,FALSE),"")</f>
        <v/>
      </c>
      <c r="R29" s="16" t="str">
        <f>IFERROR(VLOOKUP($A29,'CONCENTRADO DE CLAVES'!$F$10:$AU$732,R$8,FALSE),"")</f>
        <v/>
      </c>
      <c r="S29" s="46" t="str">
        <f>IFERROR(VLOOKUP($A29,'CONCENTRADO DE CLAVES'!$F$10:$AU$732,S$8,FALSE),"")</f>
        <v/>
      </c>
      <c r="T29" s="47" t="str">
        <f>IFERROR(VLOOKUP($A29,'CONCENTRADO DE CLAVES'!$F$10:$AU$732,T$8,FALSE),"")</f>
        <v/>
      </c>
      <c r="U29" s="98" t="str">
        <f>IFERROR(VLOOKUP($A29,'CONCENTRADO DE CLAVES'!$F$10:$AU$732,U$8,FALSE),"")</f>
        <v/>
      </c>
      <c r="V29" s="31" t="str">
        <f>IFERROR(VLOOKUP($A29,'CONCENTRADO DE CLAVES'!$F$10:$AU$732,V$8,FALSE),"")</f>
        <v/>
      </c>
      <c r="W29" s="13" t="str">
        <f>IFERROR(VLOOKUP($A29,'CONCENTRADO DE CLAVES'!$F$10:$AU$732,W$8,FALSE),"")</f>
        <v/>
      </c>
      <c r="X29" s="13" t="str">
        <f>IFERROR(VLOOKUP($A29,'CONCENTRADO DE CLAVES'!$F$10:$AU$732,X$8,FALSE),"")</f>
        <v/>
      </c>
      <c r="Y29" s="13" t="str">
        <f>IFERROR(VLOOKUP($A29,'CONCENTRADO DE CLAVES'!$F$10:$AU$732,Y$8,FALSE),"")</f>
        <v/>
      </c>
      <c r="Z29" s="37" t="str">
        <f>IFERROR(VLOOKUP($A29,'CONCENTRADO DE CLAVES'!$F$10:$AU$732,Z$8,FALSE),"")</f>
        <v/>
      </c>
      <c r="AA29" s="13" t="str">
        <f>IFERROR(VLOOKUP($A29,'CONCENTRADO DE CLAVES'!$F$10:$AU$732,AA$8,FALSE),"")</f>
        <v/>
      </c>
      <c r="AB29" s="13" t="str">
        <f>IFERROR(VLOOKUP($A29,'CONCENTRADO DE CLAVES'!$F$10:$AU$732,AB$8,FALSE),"")</f>
        <v/>
      </c>
      <c r="AC29" s="13" t="str">
        <f>IFERROR(VLOOKUP($A29,'CONCENTRADO DE CLAVES'!$F$10:$AU$732,AC$8,FALSE),"")</f>
        <v/>
      </c>
      <c r="AD29" s="37" t="str">
        <f>IFERROR(VLOOKUP($A29,'CONCENTRADO DE CLAVES'!$F$10:$AU$732,AD$8,FALSE),"")</f>
        <v/>
      </c>
      <c r="AE29" s="13" t="str">
        <f>IFERROR(VLOOKUP($A29,'CONCENTRADO DE CLAVES'!$F$10:$AU$732,AE$8,FALSE),"")</f>
        <v/>
      </c>
      <c r="AF29" s="13" t="str">
        <f>IFERROR(VLOOKUP($A29,'CONCENTRADO DE CLAVES'!$F$10:$AU$732,AF$8,FALSE),"")</f>
        <v/>
      </c>
      <c r="AG29" s="13" t="str">
        <f>IFERROR(VLOOKUP($A29,'CONCENTRADO DE CLAVES'!$F$10:$AU$732,AG$8,FALSE),"")</f>
        <v/>
      </c>
      <c r="AH29" s="37" t="str">
        <f>IFERROR(VLOOKUP($A29,'CONCENTRADO DE CLAVES'!$F$10:$AU$732,AH$8,FALSE),"")</f>
        <v/>
      </c>
      <c r="AI29" s="13" t="str">
        <f>IFERROR(VLOOKUP($A29,'CONCENTRADO DE CLAVES'!$F$10:$AU$732,AI$8,FALSE),"")</f>
        <v/>
      </c>
      <c r="AJ29" s="13" t="str">
        <f>IFERROR(VLOOKUP($A29,'CONCENTRADO DE CLAVES'!$F$10:$AU$732,AJ$8,FALSE),"")</f>
        <v/>
      </c>
      <c r="AK29" s="13" t="str">
        <f>IFERROR(VLOOKUP($A29,'CONCENTRADO DE CLAVES'!$F$10:$AU$732,AK$8,FALSE),"")</f>
        <v/>
      </c>
      <c r="AL29" s="37" t="str">
        <f>IFERROR(VLOOKUP($A29,'CONCENTRADO DE CLAVES'!$F$10:$AU$732,AL$8,FALSE),"")</f>
        <v/>
      </c>
      <c r="AM29" s="69" t="str">
        <f>IFERROR(VLOOKUP($A29,'CONCENTRADO DE CLAVES'!$F$10:$AU$732,AM$8,FALSE),"")</f>
        <v/>
      </c>
    </row>
    <row r="30" spans="1:39" x14ac:dyDescent="0.25">
      <c r="A30" s="15">
        <v>21</v>
      </c>
      <c r="B30" s="16" t="str">
        <f>IFERROR(VLOOKUP($A30,'CONCENTRADO DE CLAVES'!$F$10:$AU$732,B$8,FALSE),"")</f>
        <v/>
      </c>
      <c r="C30" s="46" t="str">
        <f>IFERROR(VLOOKUP($A30,'CONCENTRADO DE CLAVES'!$F$10:$AU$732,C$8,FALSE),"")</f>
        <v/>
      </c>
      <c r="D30" s="47" t="str">
        <f>IFERROR(VLOOKUP($A30,'CONCENTRADO DE CLAVES'!$F$10:$AU$732,D$8,FALSE),"")</f>
        <v/>
      </c>
      <c r="E30" s="48" t="str">
        <f>IFERROR(VLOOKUP($A30,'CONCENTRADO DE CLAVES'!$F$10:$AU$732,E$8,FALSE),"")</f>
        <v/>
      </c>
      <c r="F30" s="16" t="str">
        <f>IFERROR(VLOOKUP($A30,'CONCENTRADO DE CLAVES'!$F$10:$AU$732,F$8,FALSE),"")</f>
        <v/>
      </c>
      <c r="G30" s="16" t="str">
        <f>IFERROR(VLOOKUP($A30,'CONCENTRADO DE CLAVES'!$F$10:$AU$732,G$8,FALSE),"")</f>
        <v/>
      </c>
      <c r="H30" s="16" t="str">
        <f>IFERROR(VLOOKUP($A30,'CONCENTRADO DE CLAVES'!$F$10:$AU$732,H$8,FALSE),"")</f>
        <v/>
      </c>
      <c r="I30" s="16" t="str">
        <f>IFERROR(VLOOKUP($A30,'CONCENTRADO DE CLAVES'!$F$10:$AU$732,I$8,FALSE),"")</f>
        <v/>
      </c>
      <c r="J30" s="16" t="str">
        <f>IFERROR(VLOOKUP($A30,'CONCENTRADO DE CLAVES'!$F$10:$AU$732,J$8,FALSE),"")</f>
        <v/>
      </c>
      <c r="K30" s="16" t="str">
        <f>IFERROR(VLOOKUP($A30,'CONCENTRADO DE CLAVES'!$F$10:$AU$732,K$8,FALSE),"")</f>
        <v/>
      </c>
      <c r="L30" s="47" t="str">
        <f>IFERROR(VLOOKUP($A30,'CONCENTRADO DE CLAVES'!$F$10:$AU$732,L$8,FALSE),"")</f>
        <v/>
      </c>
      <c r="M30" s="46" t="str">
        <f>IFERROR(VLOOKUP($A30,'CONCENTRADO DE CLAVES'!$F$10:$AU$732,M$8,FALSE),"")</f>
        <v/>
      </c>
      <c r="N30" s="16" t="str">
        <f>IFERROR(VLOOKUP($A30,'CONCENTRADO DE CLAVES'!$F$10:$AU$732,N$8,FALSE),"")</f>
        <v/>
      </c>
      <c r="O30" s="46" t="str">
        <f>IFERROR(VLOOKUP($A30,'CONCENTRADO DE CLAVES'!$F$10:$AU$732,O$8,FALSE),"")</f>
        <v/>
      </c>
      <c r="P30" s="16" t="str">
        <f>IFERROR(VLOOKUP($A30,'CONCENTRADO DE CLAVES'!$F$10:$AU$732,P$8,FALSE),"")</f>
        <v/>
      </c>
      <c r="Q30" s="48" t="str">
        <f>IFERROR(VLOOKUP($A30,'CONCENTRADO DE CLAVES'!$F$10:$AU$732,Q$8,FALSE),"")</f>
        <v/>
      </c>
      <c r="R30" s="16" t="str">
        <f>IFERROR(VLOOKUP($A30,'CONCENTRADO DE CLAVES'!$F$10:$AU$732,R$8,FALSE),"")</f>
        <v/>
      </c>
      <c r="S30" s="46" t="str">
        <f>IFERROR(VLOOKUP($A30,'CONCENTRADO DE CLAVES'!$F$10:$AU$732,S$8,FALSE),"")</f>
        <v/>
      </c>
      <c r="T30" s="47" t="str">
        <f>IFERROR(VLOOKUP($A30,'CONCENTRADO DE CLAVES'!$F$10:$AU$732,T$8,FALSE),"")</f>
        <v/>
      </c>
      <c r="U30" s="98" t="str">
        <f>IFERROR(VLOOKUP($A30,'CONCENTRADO DE CLAVES'!$F$10:$AU$732,U$8,FALSE),"")</f>
        <v/>
      </c>
      <c r="V30" s="31" t="str">
        <f>IFERROR(VLOOKUP($A30,'CONCENTRADO DE CLAVES'!$F$10:$AU$732,V$8,FALSE),"")</f>
        <v/>
      </c>
      <c r="W30" s="13" t="str">
        <f>IFERROR(VLOOKUP($A30,'CONCENTRADO DE CLAVES'!$F$10:$AU$732,W$8,FALSE),"")</f>
        <v/>
      </c>
      <c r="X30" s="13" t="str">
        <f>IFERROR(VLOOKUP($A30,'CONCENTRADO DE CLAVES'!$F$10:$AU$732,X$8,FALSE),"")</f>
        <v/>
      </c>
      <c r="Y30" s="13" t="str">
        <f>IFERROR(VLOOKUP($A30,'CONCENTRADO DE CLAVES'!$F$10:$AU$732,Y$8,FALSE),"")</f>
        <v/>
      </c>
      <c r="Z30" s="37" t="str">
        <f>IFERROR(VLOOKUP($A30,'CONCENTRADO DE CLAVES'!$F$10:$AU$732,Z$8,FALSE),"")</f>
        <v/>
      </c>
      <c r="AA30" s="13" t="str">
        <f>IFERROR(VLOOKUP($A30,'CONCENTRADO DE CLAVES'!$F$10:$AU$732,AA$8,FALSE),"")</f>
        <v/>
      </c>
      <c r="AB30" s="13" t="str">
        <f>IFERROR(VLOOKUP($A30,'CONCENTRADO DE CLAVES'!$F$10:$AU$732,AB$8,FALSE),"")</f>
        <v/>
      </c>
      <c r="AC30" s="13" t="str">
        <f>IFERROR(VLOOKUP($A30,'CONCENTRADO DE CLAVES'!$F$10:$AU$732,AC$8,FALSE),"")</f>
        <v/>
      </c>
      <c r="AD30" s="37" t="str">
        <f>IFERROR(VLOOKUP($A30,'CONCENTRADO DE CLAVES'!$F$10:$AU$732,AD$8,FALSE),"")</f>
        <v/>
      </c>
      <c r="AE30" s="13" t="str">
        <f>IFERROR(VLOOKUP($A30,'CONCENTRADO DE CLAVES'!$F$10:$AU$732,AE$8,FALSE),"")</f>
        <v/>
      </c>
      <c r="AF30" s="13" t="str">
        <f>IFERROR(VLOOKUP($A30,'CONCENTRADO DE CLAVES'!$F$10:$AU$732,AF$8,FALSE),"")</f>
        <v/>
      </c>
      <c r="AG30" s="13" t="str">
        <f>IFERROR(VLOOKUP($A30,'CONCENTRADO DE CLAVES'!$F$10:$AU$732,AG$8,FALSE),"")</f>
        <v/>
      </c>
      <c r="AH30" s="37" t="str">
        <f>IFERROR(VLOOKUP($A30,'CONCENTRADO DE CLAVES'!$F$10:$AU$732,AH$8,FALSE),"")</f>
        <v/>
      </c>
      <c r="AI30" s="13" t="str">
        <f>IFERROR(VLOOKUP($A30,'CONCENTRADO DE CLAVES'!$F$10:$AU$732,AI$8,FALSE),"")</f>
        <v/>
      </c>
      <c r="AJ30" s="13" t="str">
        <f>IFERROR(VLOOKUP($A30,'CONCENTRADO DE CLAVES'!$F$10:$AU$732,AJ$8,FALSE),"")</f>
        <v/>
      </c>
      <c r="AK30" s="13" t="str">
        <f>IFERROR(VLOOKUP($A30,'CONCENTRADO DE CLAVES'!$F$10:$AU$732,AK$8,FALSE),"")</f>
        <v/>
      </c>
      <c r="AL30" s="37" t="str">
        <f>IFERROR(VLOOKUP($A30,'CONCENTRADO DE CLAVES'!$F$10:$AU$732,AL$8,FALSE),"")</f>
        <v/>
      </c>
      <c r="AM30" s="69" t="str">
        <f>IFERROR(VLOOKUP($A30,'CONCENTRADO DE CLAVES'!$F$10:$AU$732,AM$8,FALSE),"")</f>
        <v/>
      </c>
    </row>
    <row r="31" spans="1:39" x14ac:dyDescent="0.25">
      <c r="A31" s="15">
        <v>22</v>
      </c>
      <c r="B31" s="16" t="str">
        <f>IFERROR(VLOOKUP($A31,'CONCENTRADO DE CLAVES'!$F$10:$AU$732,B$8,FALSE),"")</f>
        <v/>
      </c>
      <c r="C31" s="46" t="str">
        <f>IFERROR(VLOOKUP($A31,'CONCENTRADO DE CLAVES'!$F$10:$AU$732,C$8,FALSE),"")</f>
        <v/>
      </c>
      <c r="D31" s="47" t="str">
        <f>IFERROR(VLOOKUP($A31,'CONCENTRADO DE CLAVES'!$F$10:$AU$732,D$8,FALSE),"")</f>
        <v/>
      </c>
      <c r="E31" s="48" t="str">
        <f>IFERROR(VLOOKUP($A31,'CONCENTRADO DE CLAVES'!$F$10:$AU$732,E$8,FALSE),"")</f>
        <v/>
      </c>
      <c r="F31" s="16" t="str">
        <f>IFERROR(VLOOKUP($A31,'CONCENTRADO DE CLAVES'!$F$10:$AU$732,F$8,FALSE),"")</f>
        <v/>
      </c>
      <c r="G31" s="16" t="str">
        <f>IFERROR(VLOOKUP($A31,'CONCENTRADO DE CLAVES'!$F$10:$AU$732,G$8,FALSE),"")</f>
        <v/>
      </c>
      <c r="H31" s="16" t="str">
        <f>IFERROR(VLOOKUP($A31,'CONCENTRADO DE CLAVES'!$F$10:$AU$732,H$8,FALSE),"")</f>
        <v/>
      </c>
      <c r="I31" s="16" t="str">
        <f>IFERROR(VLOOKUP($A31,'CONCENTRADO DE CLAVES'!$F$10:$AU$732,I$8,FALSE),"")</f>
        <v/>
      </c>
      <c r="J31" s="16" t="str">
        <f>IFERROR(VLOOKUP($A31,'CONCENTRADO DE CLAVES'!$F$10:$AU$732,J$8,FALSE),"")</f>
        <v/>
      </c>
      <c r="K31" s="16" t="str">
        <f>IFERROR(VLOOKUP($A31,'CONCENTRADO DE CLAVES'!$F$10:$AU$732,K$8,FALSE),"")</f>
        <v/>
      </c>
      <c r="L31" s="47" t="str">
        <f>IFERROR(VLOOKUP($A31,'CONCENTRADO DE CLAVES'!$F$10:$AU$732,L$8,FALSE),"")</f>
        <v/>
      </c>
      <c r="M31" s="46" t="str">
        <f>IFERROR(VLOOKUP($A31,'CONCENTRADO DE CLAVES'!$F$10:$AU$732,M$8,FALSE),"")</f>
        <v/>
      </c>
      <c r="N31" s="16" t="str">
        <f>IFERROR(VLOOKUP($A31,'CONCENTRADO DE CLAVES'!$F$10:$AU$732,N$8,FALSE),"")</f>
        <v/>
      </c>
      <c r="O31" s="46" t="str">
        <f>IFERROR(VLOOKUP($A31,'CONCENTRADO DE CLAVES'!$F$10:$AU$732,O$8,FALSE),"")</f>
        <v/>
      </c>
      <c r="P31" s="16" t="str">
        <f>IFERROR(VLOOKUP($A31,'CONCENTRADO DE CLAVES'!$F$10:$AU$732,P$8,FALSE),"")</f>
        <v/>
      </c>
      <c r="Q31" s="48" t="str">
        <f>IFERROR(VLOOKUP($A31,'CONCENTRADO DE CLAVES'!$F$10:$AU$732,Q$8,FALSE),"")</f>
        <v/>
      </c>
      <c r="R31" s="16" t="str">
        <f>IFERROR(VLOOKUP($A31,'CONCENTRADO DE CLAVES'!$F$10:$AU$732,R$8,FALSE),"")</f>
        <v/>
      </c>
      <c r="S31" s="46" t="str">
        <f>IFERROR(VLOOKUP($A31,'CONCENTRADO DE CLAVES'!$F$10:$AU$732,S$8,FALSE),"")</f>
        <v/>
      </c>
      <c r="T31" s="47" t="str">
        <f>IFERROR(VLOOKUP($A31,'CONCENTRADO DE CLAVES'!$F$10:$AU$732,T$8,FALSE),"")</f>
        <v/>
      </c>
      <c r="U31" s="98" t="str">
        <f>IFERROR(VLOOKUP($A31,'CONCENTRADO DE CLAVES'!$F$10:$AU$732,U$8,FALSE),"")</f>
        <v/>
      </c>
      <c r="V31" s="31" t="str">
        <f>IFERROR(VLOOKUP($A31,'CONCENTRADO DE CLAVES'!$F$10:$AU$732,V$8,FALSE),"")</f>
        <v/>
      </c>
      <c r="W31" s="13" t="str">
        <f>IFERROR(VLOOKUP($A31,'CONCENTRADO DE CLAVES'!$F$10:$AU$732,W$8,FALSE),"")</f>
        <v/>
      </c>
      <c r="X31" s="13" t="str">
        <f>IFERROR(VLOOKUP($A31,'CONCENTRADO DE CLAVES'!$F$10:$AU$732,X$8,FALSE),"")</f>
        <v/>
      </c>
      <c r="Y31" s="13" t="str">
        <f>IFERROR(VLOOKUP($A31,'CONCENTRADO DE CLAVES'!$F$10:$AU$732,Y$8,FALSE),"")</f>
        <v/>
      </c>
      <c r="Z31" s="37" t="str">
        <f>IFERROR(VLOOKUP($A31,'CONCENTRADO DE CLAVES'!$F$10:$AU$732,Z$8,FALSE),"")</f>
        <v/>
      </c>
      <c r="AA31" s="13" t="str">
        <f>IFERROR(VLOOKUP($A31,'CONCENTRADO DE CLAVES'!$F$10:$AU$732,AA$8,FALSE),"")</f>
        <v/>
      </c>
      <c r="AB31" s="13" t="str">
        <f>IFERROR(VLOOKUP($A31,'CONCENTRADO DE CLAVES'!$F$10:$AU$732,AB$8,FALSE),"")</f>
        <v/>
      </c>
      <c r="AC31" s="13" t="str">
        <f>IFERROR(VLOOKUP($A31,'CONCENTRADO DE CLAVES'!$F$10:$AU$732,AC$8,FALSE),"")</f>
        <v/>
      </c>
      <c r="AD31" s="37" t="str">
        <f>IFERROR(VLOOKUP($A31,'CONCENTRADO DE CLAVES'!$F$10:$AU$732,AD$8,FALSE),"")</f>
        <v/>
      </c>
      <c r="AE31" s="13" t="str">
        <f>IFERROR(VLOOKUP($A31,'CONCENTRADO DE CLAVES'!$F$10:$AU$732,AE$8,FALSE),"")</f>
        <v/>
      </c>
      <c r="AF31" s="13" t="str">
        <f>IFERROR(VLOOKUP($A31,'CONCENTRADO DE CLAVES'!$F$10:$AU$732,AF$8,FALSE),"")</f>
        <v/>
      </c>
      <c r="AG31" s="13" t="str">
        <f>IFERROR(VLOOKUP($A31,'CONCENTRADO DE CLAVES'!$F$10:$AU$732,AG$8,FALSE),"")</f>
        <v/>
      </c>
      <c r="AH31" s="37" t="str">
        <f>IFERROR(VLOOKUP($A31,'CONCENTRADO DE CLAVES'!$F$10:$AU$732,AH$8,FALSE),"")</f>
        <v/>
      </c>
      <c r="AI31" s="13" t="str">
        <f>IFERROR(VLOOKUP($A31,'CONCENTRADO DE CLAVES'!$F$10:$AU$732,AI$8,FALSE),"")</f>
        <v/>
      </c>
      <c r="AJ31" s="13" t="str">
        <f>IFERROR(VLOOKUP($A31,'CONCENTRADO DE CLAVES'!$F$10:$AU$732,AJ$8,FALSE),"")</f>
        <v/>
      </c>
      <c r="AK31" s="13" t="str">
        <f>IFERROR(VLOOKUP($A31,'CONCENTRADO DE CLAVES'!$F$10:$AU$732,AK$8,FALSE),"")</f>
        <v/>
      </c>
      <c r="AL31" s="37" t="str">
        <f>IFERROR(VLOOKUP($A31,'CONCENTRADO DE CLAVES'!$F$10:$AU$732,AL$8,FALSE),"")</f>
        <v/>
      </c>
      <c r="AM31" s="69" t="str">
        <f>IFERROR(VLOOKUP($A31,'CONCENTRADO DE CLAVES'!$F$10:$AU$732,AM$8,FALSE),"")</f>
        <v/>
      </c>
    </row>
    <row r="32" spans="1:39" x14ac:dyDescent="0.25">
      <c r="A32" s="15">
        <v>23</v>
      </c>
      <c r="B32" s="16" t="str">
        <f>IFERROR(VLOOKUP($A32,'CONCENTRADO DE CLAVES'!$F$10:$AU$732,B$8,FALSE),"")</f>
        <v/>
      </c>
      <c r="C32" s="46" t="str">
        <f>IFERROR(VLOOKUP($A32,'CONCENTRADO DE CLAVES'!$F$10:$AU$732,C$8,FALSE),"")</f>
        <v/>
      </c>
      <c r="D32" s="47" t="str">
        <f>IFERROR(VLOOKUP($A32,'CONCENTRADO DE CLAVES'!$F$10:$AU$732,D$8,FALSE),"")</f>
        <v/>
      </c>
      <c r="E32" s="48" t="str">
        <f>IFERROR(VLOOKUP($A32,'CONCENTRADO DE CLAVES'!$F$10:$AU$732,E$8,FALSE),"")</f>
        <v/>
      </c>
      <c r="F32" s="16" t="str">
        <f>IFERROR(VLOOKUP($A32,'CONCENTRADO DE CLAVES'!$F$10:$AU$732,F$8,FALSE),"")</f>
        <v/>
      </c>
      <c r="G32" s="16" t="str">
        <f>IFERROR(VLOOKUP($A32,'CONCENTRADO DE CLAVES'!$F$10:$AU$732,G$8,FALSE),"")</f>
        <v/>
      </c>
      <c r="H32" s="16" t="str">
        <f>IFERROR(VLOOKUP($A32,'CONCENTRADO DE CLAVES'!$F$10:$AU$732,H$8,FALSE),"")</f>
        <v/>
      </c>
      <c r="I32" s="16" t="str">
        <f>IFERROR(VLOOKUP($A32,'CONCENTRADO DE CLAVES'!$F$10:$AU$732,I$8,FALSE),"")</f>
        <v/>
      </c>
      <c r="J32" s="16" t="str">
        <f>IFERROR(VLOOKUP($A32,'CONCENTRADO DE CLAVES'!$F$10:$AU$732,J$8,FALSE),"")</f>
        <v/>
      </c>
      <c r="K32" s="16" t="str">
        <f>IFERROR(VLOOKUP($A32,'CONCENTRADO DE CLAVES'!$F$10:$AU$732,K$8,FALSE),"")</f>
        <v/>
      </c>
      <c r="L32" s="47" t="str">
        <f>IFERROR(VLOOKUP($A32,'CONCENTRADO DE CLAVES'!$F$10:$AU$732,L$8,FALSE),"")</f>
        <v/>
      </c>
      <c r="M32" s="46" t="str">
        <f>IFERROR(VLOOKUP($A32,'CONCENTRADO DE CLAVES'!$F$10:$AU$732,M$8,FALSE),"")</f>
        <v/>
      </c>
      <c r="N32" s="16" t="str">
        <f>IFERROR(VLOOKUP($A32,'CONCENTRADO DE CLAVES'!$F$10:$AU$732,N$8,FALSE),"")</f>
        <v/>
      </c>
      <c r="O32" s="46" t="str">
        <f>IFERROR(VLOOKUP($A32,'CONCENTRADO DE CLAVES'!$F$10:$AU$732,O$8,FALSE),"")</f>
        <v/>
      </c>
      <c r="P32" s="16" t="str">
        <f>IFERROR(VLOOKUP($A32,'CONCENTRADO DE CLAVES'!$F$10:$AU$732,P$8,FALSE),"")</f>
        <v/>
      </c>
      <c r="Q32" s="48" t="str">
        <f>IFERROR(VLOOKUP($A32,'CONCENTRADO DE CLAVES'!$F$10:$AU$732,Q$8,FALSE),"")</f>
        <v/>
      </c>
      <c r="R32" s="16" t="str">
        <f>IFERROR(VLOOKUP($A32,'CONCENTRADO DE CLAVES'!$F$10:$AU$732,R$8,FALSE),"")</f>
        <v/>
      </c>
      <c r="S32" s="46" t="str">
        <f>IFERROR(VLOOKUP($A32,'CONCENTRADO DE CLAVES'!$F$10:$AU$732,S$8,FALSE),"")</f>
        <v/>
      </c>
      <c r="T32" s="47" t="str">
        <f>IFERROR(VLOOKUP($A32,'CONCENTRADO DE CLAVES'!$F$10:$AU$732,T$8,FALSE),"")</f>
        <v/>
      </c>
      <c r="U32" s="98" t="str">
        <f>IFERROR(VLOOKUP($A32,'CONCENTRADO DE CLAVES'!$F$10:$AU$732,U$8,FALSE),"")</f>
        <v/>
      </c>
      <c r="V32" s="31" t="str">
        <f>IFERROR(VLOOKUP($A32,'CONCENTRADO DE CLAVES'!$F$10:$AU$732,V$8,FALSE),"")</f>
        <v/>
      </c>
      <c r="W32" s="13" t="str">
        <f>IFERROR(VLOOKUP($A32,'CONCENTRADO DE CLAVES'!$F$10:$AU$732,W$8,FALSE),"")</f>
        <v/>
      </c>
      <c r="X32" s="13" t="str">
        <f>IFERROR(VLOOKUP($A32,'CONCENTRADO DE CLAVES'!$F$10:$AU$732,X$8,FALSE),"")</f>
        <v/>
      </c>
      <c r="Y32" s="13" t="str">
        <f>IFERROR(VLOOKUP($A32,'CONCENTRADO DE CLAVES'!$F$10:$AU$732,Y$8,FALSE),"")</f>
        <v/>
      </c>
      <c r="Z32" s="37" t="str">
        <f>IFERROR(VLOOKUP($A32,'CONCENTRADO DE CLAVES'!$F$10:$AU$732,Z$8,FALSE),"")</f>
        <v/>
      </c>
      <c r="AA32" s="13" t="str">
        <f>IFERROR(VLOOKUP($A32,'CONCENTRADO DE CLAVES'!$F$10:$AU$732,AA$8,FALSE),"")</f>
        <v/>
      </c>
      <c r="AB32" s="13" t="str">
        <f>IFERROR(VLOOKUP($A32,'CONCENTRADO DE CLAVES'!$F$10:$AU$732,AB$8,FALSE),"")</f>
        <v/>
      </c>
      <c r="AC32" s="13" t="str">
        <f>IFERROR(VLOOKUP($A32,'CONCENTRADO DE CLAVES'!$F$10:$AU$732,AC$8,FALSE),"")</f>
        <v/>
      </c>
      <c r="AD32" s="37" t="str">
        <f>IFERROR(VLOOKUP($A32,'CONCENTRADO DE CLAVES'!$F$10:$AU$732,AD$8,FALSE),"")</f>
        <v/>
      </c>
      <c r="AE32" s="13" t="str">
        <f>IFERROR(VLOOKUP($A32,'CONCENTRADO DE CLAVES'!$F$10:$AU$732,AE$8,FALSE),"")</f>
        <v/>
      </c>
      <c r="AF32" s="13" t="str">
        <f>IFERROR(VLOOKUP($A32,'CONCENTRADO DE CLAVES'!$F$10:$AU$732,AF$8,FALSE),"")</f>
        <v/>
      </c>
      <c r="AG32" s="13" t="str">
        <f>IFERROR(VLOOKUP($A32,'CONCENTRADO DE CLAVES'!$F$10:$AU$732,AG$8,FALSE),"")</f>
        <v/>
      </c>
      <c r="AH32" s="37" t="str">
        <f>IFERROR(VLOOKUP($A32,'CONCENTRADO DE CLAVES'!$F$10:$AU$732,AH$8,FALSE),"")</f>
        <v/>
      </c>
      <c r="AI32" s="13" t="str">
        <f>IFERROR(VLOOKUP($A32,'CONCENTRADO DE CLAVES'!$F$10:$AU$732,AI$8,FALSE),"")</f>
        <v/>
      </c>
      <c r="AJ32" s="13" t="str">
        <f>IFERROR(VLOOKUP($A32,'CONCENTRADO DE CLAVES'!$F$10:$AU$732,AJ$8,FALSE),"")</f>
        <v/>
      </c>
      <c r="AK32" s="13" t="str">
        <f>IFERROR(VLOOKUP($A32,'CONCENTRADO DE CLAVES'!$F$10:$AU$732,AK$8,FALSE),"")</f>
        <v/>
      </c>
      <c r="AL32" s="37" t="str">
        <f>IFERROR(VLOOKUP($A32,'CONCENTRADO DE CLAVES'!$F$10:$AU$732,AL$8,FALSE),"")</f>
        <v/>
      </c>
      <c r="AM32" s="69" t="str">
        <f>IFERROR(VLOOKUP($A32,'CONCENTRADO DE CLAVES'!$F$10:$AU$732,AM$8,FALSE),"")</f>
        <v/>
      </c>
    </row>
    <row r="33" spans="1:39" x14ac:dyDescent="0.25">
      <c r="A33" s="15">
        <v>24</v>
      </c>
      <c r="B33" s="16" t="str">
        <f>IFERROR(VLOOKUP($A33,'CONCENTRADO DE CLAVES'!$F$10:$AU$732,B$8,FALSE),"")</f>
        <v/>
      </c>
      <c r="C33" s="46" t="str">
        <f>IFERROR(VLOOKUP($A33,'CONCENTRADO DE CLAVES'!$F$10:$AU$732,C$8,FALSE),"")</f>
        <v/>
      </c>
      <c r="D33" s="47" t="str">
        <f>IFERROR(VLOOKUP($A33,'CONCENTRADO DE CLAVES'!$F$10:$AU$732,D$8,FALSE),"")</f>
        <v/>
      </c>
      <c r="E33" s="48" t="str">
        <f>IFERROR(VLOOKUP($A33,'CONCENTRADO DE CLAVES'!$F$10:$AU$732,E$8,FALSE),"")</f>
        <v/>
      </c>
      <c r="F33" s="16" t="str">
        <f>IFERROR(VLOOKUP($A33,'CONCENTRADO DE CLAVES'!$F$10:$AU$732,F$8,FALSE),"")</f>
        <v/>
      </c>
      <c r="G33" s="16" t="str">
        <f>IFERROR(VLOOKUP($A33,'CONCENTRADO DE CLAVES'!$F$10:$AU$732,G$8,FALSE),"")</f>
        <v/>
      </c>
      <c r="H33" s="16" t="str">
        <f>IFERROR(VLOOKUP($A33,'CONCENTRADO DE CLAVES'!$F$10:$AU$732,H$8,FALSE),"")</f>
        <v/>
      </c>
      <c r="I33" s="16" t="str">
        <f>IFERROR(VLOOKUP($A33,'CONCENTRADO DE CLAVES'!$F$10:$AU$732,I$8,FALSE),"")</f>
        <v/>
      </c>
      <c r="J33" s="16" t="str">
        <f>IFERROR(VLOOKUP($A33,'CONCENTRADO DE CLAVES'!$F$10:$AU$732,J$8,FALSE),"")</f>
        <v/>
      </c>
      <c r="K33" s="16" t="str">
        <f>IFERROR(VLOOKUP($A33,'CONCENTRADO DE CLAVES'!$F$10:$AU$732,K$8,FALSE),"")</f>
        <v/>
      </c>
      <c r="L33" s="47" t="str">
        <f>IFERROR(VLOOKUP($A33,'CONCENTRADO DE CLAVES'!$F$10:$AU$732,L$8,FALSE),"")</f>
        <v/>
      </c>
      <c r="M33" s="46" t="str">
        <f>IFERROR(VLOOKUP($A33,'CONCENTRADO DE CLAVES'!$F$10:$AU$732,M$8,FALSE),"")</f>
        <v/>
      </c>
      <c r="N33" s="16" t="str">
        <f>IFERROR(VLOOKUP($A33,'CONCENTRADO DE CLAVES'!$F$10:$AU$732,N$8,FALSE),"")</f>
        <v/>
      </c>
      <c r="O33" s="46" t="str">
        <f>IFERROR(VLOOKUP($A33,'CONCENTRADO DE CLAVES'!$F$10:$AU$732,O$8,FALSE),"")</f>
        <v/>
      </c>
      <c r="P33" s="16" t="str">
        <f>IFERROR(VLOOKUP($A33,'CONCENTRADO DE CLAVES'!$F$10:$AU$732,P$8,FALSE),"")</f>
        <v/>
      </c>
      <c r="Q33" s="48" t="str">
        <f>IFERROR(VLOOKUP($A33,'CONCENTRADO DE CLAVES'!$F$10:$AU$732,Q$8,FALSE),"")</f>
        <v/>
      </c>
      <c r="R33" s="16" t="str">
        <f>IFERROR(VLOOKUP($A33,'CONCENTRADO DE CLAVES'!$F$10:$AU$732,R$8,FALSE),"")</f>
        <v/>
      </c>
      <c r="S33" s="46" t="str">
        <f>IFERROR(VLOOKUP($A33,'CONCENTRADO DE CLAVES'!$F$10:$AU$732,S$8,FALSE),"")</f>
        <v/>
      </c>
      <c r="T33" s="47" t="str">
        <f>IFERROR(VLOOKUP($A33,'CONCENTRADO DE CLAVES'!$F$10:$AU$732,T$8,FALSE),"")</f>
        <v/>
      </c>
      <c r="U33" s="98" t="str">
        <f>IFERROR(VLOOKUP($A33,'CONCENTRADO DE CLAVES'!$F$10:$AU$732,U$8,FALSE),"")</f>
        <v/>
      </c>
      <c r="V33" s="31" t="str">
        <f>IFERROR(VLOOKUP($A33,'CONCENTRADO DE CLAVES'!$F$10:$AU$732,V$8,FALSE),"")</f>
        <v/>
      </c>
      <c r="W33" s="13" t="str">
        <f>IFERROR(VLOOKUP($A33,'CONCENTRADO DE CLAVES'!$F$10:$AU$732,W$8,FALSE),"")</f>
        <v/>
      </c>
      <c r="X33" s="13" t="str">
        <f>IFERROR(VLOOKUP($A33,'CONCENTRADO DE CLAVES'!$F$10:$AU$732,X$8,FALSE),"")</f>
        <v/>
      </c>
      <c r="Y33" s="13" t="str">
        <f>IFERROR(VLOOKUP($A33,'CONCENTRADO DE CLAVES'!$F$10:$AU$732,Y$8,FALSE),"")</f>
        <v/>
      </c>
      <c r="Z33" s="37" t="str">
        <f>IFERROR(VLOOKUP($A33,'CONCENTRADO DE CLAVES'!$F$10:$AU$732,Z$8,FALSE),"")</f>
        <v/>
      </c>
      <c r="AA33" s="13" t="str">
        <f>IFERROR(VLOOKUP($A33,'CONCENTRADO DE CLAVES'!$F$10:$AU$732,AA$8,FALSE),"")</f>
        <v/>
      </c>
      <c r="AB33" s="13" t="str">
        <f>IFERROR(VLOOKUP($A33,'CONCENTRADO DE CLAVES'!$F$10:$AU$732,AB$8,FALSE),"")</f>
        <v/>
      </c>
      <c r="AC33" s="13" t="str">
        <f>IFERROR(VLOOKUP($A33,'CONCENTRADO DE CLAVES'!$F$10:$AU$732,AC$8,FALSE),"")</f>
        <v/>
      </c>
      <c r="AD33" s="37" t="str">
        <f>IFERROR(VLOOKUP($A33,'CONCENTRADO DE CLAVES'!$F$10:$AU$732,AD$8,FALSE),"")</f>
        <v/>
      </c>
      <c r="AE33" s="13" t="str">
        <f>IFERROR(VLOOKUP($A33,'CONCENTRADO DE CLAVES'!$F$10:$AU$732,AE$8,FALSE),"")</f>
        <v/>
      </c>
      <c r="AF33" s="13" t="str">
        <f>IFERROR(VLOOKUP($A33,'CONCENTRADO DE CLAVES'!$F$10:$AU$732,AF$8,FALSE),"")</f>
        <v/>
      </c>
      <c r="AG33" s="13" t="str">
        <f>IFERROR(VLOOKUP($A33,'CONCENTRADO DE CLAVES'!$F$10:$AU$732,AG$8,FALSE),"")</f>
        <v/>
      </c>
      <c r="AH33" s="37" t="str">
        <f>IFERROR(VLOOKUP($A33,'CONCENTRADO DE CLAVES'!$F$10:$AU$732,AH$8,FALSE),"")</f>
        <v/>
      </c>
      <c r="AI33" s="13" t="str">
        <f>IFERROR(VLOOKUP($A33,'CONCENTRADO DE CLAVES'!$F$10:$AU$732,AI$8,FALSE),"")</f>
        <v/>
      </c>
      <c r="AJ33" s="13" t="str">
        <f>IFERROR(VLOOKUP($A33,'CONCENTRADO DE CLAVES'!$F$10:$AU$732,AJ$8,FALSE),"")</f>
        <v/>
      </c>
      <c r="AK33" s="13" t="str">
        <f>IFERROR(VLOOKUP($A33,'CONCENTRADO DE CLAVES'!$F$10:$AU$732,AK$8,FALSE),"")</f>
        <v/>
      </c>
      <c r="AL33" s="37" t="str">
        <f>IFERROR(VLOOKUP($A33,'CONCENTRADO DE CLAVES'!$F$10:$AU$732,AL$8,FALSE),"")</f>
        <v/>
      </c>
      <c r="AM33" s="69" t="str">
        <f>IFERROR(VLOOKUP($A33,'CONCENTRADO DE CLAVES'!$F$10:$AU$732,AM$8,FALSE),"")</f>
        <v/>
      </c>
    </row>
    <row r="34" spans="1:39" x14ac:dyDescent="0.25">
      <c r="A34" s="15">
        <v>25</v>
      </c>
      <c r="B34" s="16" t="str">
        <f>IFERROR(VLOOKUP($A34,'CONCENTRADO DE CLAVES'!$F$10:$AU$732,B$8,FALSE),"")</f>
        <v/>
      </c>
      <c r="C34" s="46" t="str">
        <f>IFERROR(VLOOKUP($A34,'CONCENTRADO DE CLAVES'!$F$10:$AU$732,C$8,FALSE),"")</f>
        <v/>
      </c>
      <c r="D34" s="47" t="str">
        <f>IFERROR(VLOOKUP($A34,'CONCENTRADO DE CLAVES'!$F$10:$AU$732,D$8,FALSE),"")</f>
        <v/>
      </c>
      <c r="E34" s="48" t="str">
        <f>IFERROR(VLOOKUP($A34,'CONCENTRADO DE CLAVES'!$F$10:$AU$732,E$8,FALSE),"")</f>
        <v/>
      </c>
      <c r="F34" s="16" t="str">
        <f>IFERROR(VLOOKUP($A34,'CONCENTRADO DE CLAVES'!$F$10:$AU$732,F$8,FALSE),"")</f>
        <v/>
      </c>
      <c r="G34" s="16" t="str">
        <f>IFERROR(VLOOKUP($A34,'CONCENTRADO DE CLAVES'!$F$10:$AU$732,G$8,FALSE),"")</f>
        <v/>
      </c>
      <c r="H34" s="16" t="str">
        <f>IFERROR(VLOOKUP($A34,'CONCENTRADO DE CLAVES'!$F$10:$AU$732,H$8,FALSE),"")</f>
        <v/>
      </c>
      <c r="I34" s="16" t="str">
        <f>IFERROR(VLOOKUP($A34,'CONCENTRADO DE CLAVES'!$F$10:$AU$732,I$8,FALSE),"")</f>
        <v/>
      </c>
      <c r="J34" s="16" t="str">
        <f>IFERROR(VLOOKUP($A34,'CONCENTRADO DE CLAVES'!$F$10:$AU$732,J$8,FALSE),"")</f>
        <v/>
      </c>
      <c r="K34" s="16" t="str">
        <f>IFERROR(VLOOKUP($A34,'CONCENTRADO DE CLAVES'!$F$10:$AU$732,K$8,FALSE),"")</f>
        <v/>
      </c>
      <c r="L34" s="47" t="str">
        <f>IFERROR(VLOOKUP($A34,'CONCENTRADO DE CLAVES'!$F$10:$AU$732,L$8,FALSE),"")</f>
        <v/>
      </c>
      <c r="M34" s="46" t="str">
        <f>IFERROR(VLOOKUP($A34,'CONCENTRADO DE CLAVES'!$F$10:$AU$732,M$8,FALSE),"")</f>
        <v/>
      </c>
      <c r="N34" s="16" t="str">
        <f>IFERROR(VLOOKUP($A34,'CONCENTRADO DE CLAVES'!$F$10:$AU$732,N$8,FALSE),"")</f>
        <v/>
      </c>
      <c r="O34" s="46" t="str">
        <f>IFERROR(VLOOKUP($A34,'CONCENTRADO DE CLAVES'!$F$10:$AU$732,O$8,FALSE),"")</f>
        <v/>
      </c>
      <c r="P34" s="16" t="str">
        <f>IFERROR(VLOOKUP($A34,'CONCENTRADO DE CLAVES'!$F$10:$AU$732,P$8,FALSE),"")</f>
        <v/>
      </c>
      <c r="Q34" s="48" t="str">
        <f>IFERROR(VLOOKUP($A34,'CONCENTRADO DE CLAVES'!$F$10:$AU$732,Q$8,FALSE),"")</f>
        <v/>
      </c>
      <c r="R34" s="16" t="str">
        <f>IFERROR(VLOOKUP($A34,'CONCENTRADO DE CLAVES'!$F$10:$AU$732,R$8,FALSE),"")</f>
        <v/>
      </c>
      <c r="S34" s="46" t="str">
        <f>IFERROR(VLOOKUP($A34,'CONCENTRADO DE CLAVES'!$F$10:$AU$732,S$8,FALSE),"")</f>
        <v/>
      </c>
      <c r="T34" s="47" t="str">
        <f>IFERROR(VLOOKUP($A34,'CONCENTRADO DE CLAVES'!$F$10:$AU$732,T$8,FALSE),"")</f>
        <v/>
      </c>
      <c r="U34" s="98" t="str">
        <f>IFERROR(VLOOKUP($A34,'CONCENTRADO DE CLAVES'!$F$10:$AU$732,U$8,FALSE),"")</f>
        <v/>
      </c>
      <c r="V34" s="31" t="str">
        <f>IFERROR(VLOOKUP($A34,'CONCENTRADO DE CLAVES'!$F$10:$AU$732,V$8,FALSE),"")</f>
        <v/>
      </c>
      <c r="W34" s="13" t="str">
        <f>IFERROR(VLOOKUP($A34,'CONCENTRADO DE CLAVES'!$F$10:$AU$732,W$8,FALSE),"")</f>
        <v/>
      </c>
      <c r="X34" s="13" t="str">
        <f>IFERROR(VLOOKUP($A34,'CONCENTRADO DE CLAVES'!$F$10:$AU$732,X$8,FALSE),"")</f>
        <v/>
      </c>
      <c r="Y34" s="13" t="str">
        <f>IFERROR(VLOOKUP($A34,'CONCENTRADO DE CLAVES'!$F$10:$AU$732,Y$8,FALSE),"")</f>
        <v/>
      </c>
      <c r="Z34" s="37" t="str">
        <f>IFERROR(VLOOKUP($A34,'CONCENTRADO DE CLAVES'!$F$10:$AU$732,Z$8,FALSE),"")</f>
        <v/>
      </c>
      <c r="AA34" s="13" t="str">
        <f>IFERROR(VLOOKUP($A34,'CONCENTRADO DE CLAVES'!$F$10:$AU$732,AA$8,FALSE),"")</f>
        <v/>
      </c>
      <c r="AB34" s="13" t="str">
        <f>IFERROR(VLOOKUP($A34,'CONCENTRADO DE CLAVES'!$F$10:$AU$732,AB$8,FALSE),"")</f>
        <v/>
      </c>
      <c r="AC34" s="13" t="str">
        <f>IFERROR(VLOOKUP($A34,'CONCENTRADO DE CLAVES'!$F$10:$AU$732,AC$8,FALSE),"")</f>
        <v/>
      </c>
      <c r="AD34" s="37" t="str">
        <f>IFERROR(VLOOKUP($A34,'CONCENTRADO DE CLAVES'!$F$10:$AU$732,AD$8,FALSE),"")</f>
        <v/>
      </c>
      <c r="AE34" s="13" t="str">
        <f>IFERROR(VLOOKUP($A34,'CONCENTRADO DE CLAVES'!$F$10:$AU$732,AE$8,FALSE),"")</f>
        <v/>
      </c>
      <c r="AF34" s="13" t="str">
        <f>IFERROR(VLOOKUP($A34,'CONCENTRADO DE CLAVES'!$F$10:$AU$732,AF$8,FALSE),"")</f>
        <v/>
      </c>
      <c r="AG34" s="13" t="str">
        <f>IFERROR(VLOOKUP($A34,'CONCENTRADO DE CLAVES'!$F$10:$AU$732,AG$8,FALSE),"")</f>
        <v/>
      </c>
      <c r="AH34" s="37" t="str">
        <f>IFERROR(VLOOKUP($A34,'CONCENTRADO DE CLAVES'!$F$10:$AU$732,AH$8,FALSE),"")</f>
        <v/>
      </c>
      <c r="AI34" s="13" t="str">
        <f>IFERROR(VLOOKUP($A34,'CONCENTRADO DE CLAVES'!$F$10:$AU$732,AI$8,FALSE),"")</f>
        <v/>
      </c>
      <c r="AJ34" s="13" t="str">
        <f>IFERROR(VLOOKUP($A34,'CONCENTRADO DE CLAVES'!$F$10:$AU$732,AJ$8,FALSE),"")</f>
        <v/>
      </c>
      <c r="AK34" s="13" t="str">
        <f>IFERROR(VLOOKUP($A34,'CONCENTRADO DE CLAVES'!$F$10:$AU$732,AK$8,FALSE),"")</f>
        <v/>
      </c>
      <c r="AL34" s="37" t="str">
        <f>IFERROR(VLOOKUP($A34,'CONCENTRADO DE CLAVES'!$F$10:$AU$732,AL$8,FALSE),"")</f>
        <v/>
      </c>
      <c r="AM34" s="69" t="str">
        <f>IFERROR(VLOOKUP($A34,'CONCENTRADO DE CLAVES'!$F$10:$AU$732,AM$8,FALSE),"")</f>
        <v/>
      </c>
    </row>
    <row r="35" spans="1:39" x14ac:dyDescent="0.25">
      <c r="A35" s="15">
        <v>26</v>
      </c>
      <c r="B35" s="16" t="str">
        <f>IFERROR(VLOOKUP($A35,'CONCENTRADO DE CLAVES'!$F$10:$AU$732,B$8,FALSE),"")</f>
        <v/>
      </c>
      <c r="C35" s="46" t="str">
        <f>IFERROR(VLOOKUP($A35,'CONCENTRADO DE CLAVES'!$F$10:$AU$732,C$8,FALSE),"")</f>
        <v/>
      </c>
      <c r="D35" s="47" t="str">
        <f>IFERROR(VLOOKUP($A35,'CONCENTRADO DE CLAVES'!$F$10:$AU$732,D$8,FALSE),"")</f>
        <v/>
      </c>
      <c r="E35" s="48" t="str">
        <f>IFERROR(VLOOKUP($A35,'CONCENTRADO DE CLAVES'!$F$10:$AU$732,E$8,FALSE),"")</f>
        <v/>
      </c>
      <c r="F35" s="16" t="str">
        <f>IFERROR(VLOOKUP($A35,'CONCENTRADO DE CLAVES'!$F$10:$AU$732,F$8,FALSE),"")</f>
        <v/>
      </c>
      <c r="G35" s="16" t="str">
        <f>IFERROR(VLOOKUP($A35,'CONCENTRADO DE CLAVES'!$F$10:$AU$732,G$8,FALSE),"")</f>
        <v/>
      </c>
      <c r="H35" s="16" t="str">
        <f>IFERROR(VLOOKUP($A35,'CONCENTRADO DE CLAVES'!$F$10:$AU$732,H$8,FALSE),"")</f>
        <v/>
      </c>
      <c r="I35" s="16" t="str">
        <f>IFERROR(VLOOKUP($A35,'CONCENTRADO DE CLAVES'!$F$10:$AU$732,I$8,FALSE),"")</f>
        <v/>
      </c>
      <c r="J35" s="16" t="str">
        <f>IFERROR(VLOOKUP($A35,'CONCENTRADO DE CLAVES'!$F$10:$AU$732,J$8,FALSE),"")</f>
        <v/>
      </c>
      <c r="K35" s="16" t="str">
        <f>IFERROR(VLOOKUP($A35,'CONCENTRADO DE CLAVES'!$F$10:$AU$732,K$8,FALSE),"")</f>
        <v/>
      </c>
      <c r="L35" s="47" t="str">
        <f>IFERROR(VLOOKUP($A35,'CONCENTRADO DE CLAVES'!$F$10:$AU$732,L$8,FALSE),"")</f>
        <v/>
      </c>
      <c r="M35" s="46" t="str">
        <f>IFERROR(VLOOKUP($A35,'CONCENTRADO DE CLAVES'!$F$10:$AU$732,M$8,FALSE),"")</f>
        <v/>
      </c>
      <c r="N35" s="16" t="str">
        <f>IFERROR(VLOOKUP($A35,'CONCENTRADO DE CLAVES'!$F$10:$AU$732,N$8,FALSE),"")</f>
        <v/>
      </c>
      <c r="O35" s="46" t="str">
        <f>IFERROR(VLOOKUP($A35,'CONCENTRADO DE CLAVES'!$F$10:$AU$732,O$8,FALSE),"")</f>
        <v/>
      </c>
      <c r="P35" s="16" t="str">
        <f>IFERROR(VLOOKUP($A35,'CONCENTRADO DE CLAVES'!$F$10:$AU$732,P$8,FALSE),"")</f>
        <v/>
      </c>
      <c r="Q35" s="48" t="str">
        <f>IFERROR(VLOOKUP($A35,'CONCENTRADO DE CLAVES'!$F$10:$AU$732,Q$8,FALSE),"")</f>
        <v/>
      </c>
      <c r="R35" s="16" t="str">
        <f>IFERROR(VLOOKUP($A35,'CONCENTRADO DE CLAVES'!$F$10:$AU$732,R$8,FALSE),"")</f>
        <v/>
      </c>
      <c r="S35" s="46" t="str">
        <f>IFERROR(VLOOKUP($A35,'CONCENTRADO DE CLAVES'!$F$10:$AU$732,S$8,FALSE),"")</f>
        <v/>
      </c>
      <c r="T35" s="47" t="str">
        <f>IFERROR(VLOOKUP($A35,'CONCENTRADO DE CLAVES'!$F$10:$AU$732,T$8,FALSE),"")</f>
        <v/>
      </c>
      <c r="U35" s="98" t="str">
        <f>IFERROR(VLOOKUP($A35,'CONCENTRADO DE CLAVES'!$F$10:$AU$732,U$8,FALSE),"")</f>
        <v/>
      </c>
      <c r="V35" s="31" t="str">
        <f>IFERROR(VLOOKUP($A35,'CONCENTRADO DE CLAVES'!$F$10:$AU$732,V$8,FALSE),"")</f>
        <v/>
      </c>
      <c r="W35" s="13" t="str">
        <f>IFERROR(VLOOKUP($A35,'CONCENTRADO DE CLAVES'!$F$10:$AU$732,W$8,FALSE),"")</f>
        <v/>
      </c>
      <c r="X35" s="13" t="str">
        <f>IFERROR(VLOOKUP($A35,'CONCENTRADO DE CLAVES'!$F$10:$AU$732,X$8,FALSE),"")</f>
        <v/>
      </c>
      <c r="Y35" s="13" t="str">
        <f>IFERROR(VLOOKUP($A35,'CONCENTRADO DE CLAVES'!$F$10:$AU$732,Y$8,FALSE),"")</f>
        <v/>
      </c>
      <c r="Z35" s="37" t="str">
        <f>IFERROR(VLOOKUP($A35,'CONCENTRADO DE CLAVES'!$F$10:$AU$732,Z$8,FALSE),"")</f>
        <v/>
      </c>
      <c r="AA35" s="13" t="str">
        <f>IFERROR(VLOOKUP($A35,'CONCENTRADO DE CLAVES'!$F$10:$AU$732,AA$8,FALSE),"")</f>
        <v/>
      </c>
      <c r="AB35" s="13" t="str">
        <f>IFERROR(VLOOKUP($A35,'CONCENTRADO DE CLAVES'!$F$10:$AU$732,AB$8,FALSE),"")</f>
        <v/>
      </c>
      <c r="AC35" s="13" t="str">
        <f>IFERROR(VLOOKUP($A35,'CONCENTRADO DE CLAVES'!$F$10:$AU$732,AC$8,FALSE),"")</f>
        <v/>
      </c>
      <c r="AD35" s="37" t="str">
        <f>IFERROR(VLOOKUP($A35,'CONCENTRADO DE CLAVES'!$F$10:$AU$732,AD$8,FALSE),"")</f>
        <v/>
      </c>
      <c r="AE35" s="13" t="str">
        <f>IFERROR(VLOOKUP($A35,'CONCENTRADO DE CLAVES'!$F$10:$AU$732,AE$8,FALSE),"")</f>
        <v/>
      </c>
      <c r="AF35" s="13" t="str">
        <f>IFERROR(VLOOKUP($A35,'CONCENTRADO DE CLAVES'!$F$10:$AU$732,AF$8,FALSE),"")</f>
        <v/>
      </c>
      <c r="AG35" s="13" t="str">
        <f>IFERROR(VLOOKUP($A35,'CONCENTRADO DE CLAVES'!$F$10:$AU$732,AG$8,FALSE),"")</f>
        <v/>
      </c>
      <c r="AH35" s="37" t="str">
        <f>IFERROR(VLOOKUP($A35,'CONCENTRADO DE CLAVES'!$F$10:$AU$732,AH$8,FALSE),"")</f>
        <v/>
      </c>
      <c r="AI35" s="13" t="str">
        <f>IFERROR(VLOOKUP($A35,'CONCENTRADO DE CLAVES'!$F$10:$AU$732,AI$8,FALSE),"")</f>
        <v/>
      </c>
      <c r="AJ35" s="13" t="str">
        <f>IFERROR(VLOOKUP($A35,'CONCENTRADO DE CLAVES'!$F$10:$AU$732,AJ$8,FALSE),"")</f>
        <v/>
      </c>
      <c r="AK35" s="13" t="str">
        <f>IFERROR(VLOOKUP($A35,'CONCENTRADO DE CLAVES'!$F$10:$AU$732,AK$8,FALSE),"")</f>
        <v/>
      </c>
      <c r="AL35" s="37" t="str">
        <f>IFERROR(VLOOKUP($A35,'CONCENTRADO DE CLAVES'!$F$10:$AU$732,AL$8,FALSE),"")</f>
        <v/>
      </c>
      <c r="AM35" s="69" t="str">
        <f>IFERROR(VLOOKUP($A35,'CONCENTRADO DE CLAVES'!$F$10:$AU$732,AM$8,FALSE),"")</f>
        <v/>
      </c>
    </row>
    <row r="36" spans="1:39" x14ac:dyDescent="0.25">
      <c r="A36" s="15">
        <v>27</v>
      </c>
      <c r="B36" s="16" t="str">
        <f>IFERROR(VLOOKUP($A36,'CONCENTRADO DE CLAVES'!$F$10:$AU$732,B$8,FALSE),"")</f>
        <v/>
      </c>
      <c r="C36" s="46" t="str">
        <f>IFERROR(VLOOKUP($A36,'CONCENTRADO DE CLAVES'!$F$10:$AU$732,C$8,FALSE),"")</f>
        <v/>
      </c>
      <c r="D36" s="47" t="str">
        <f>IFERROR(VLOOKUP($A36,'CONCENTRADO DE CLAVES'!$F$10:$AU$732,D$8,FALSE),"")</f>
        <v/>
      </c>
      <c r="E36" s="48" t="str">
        <f>IFERROR(VLOOKUP($A36,'CONCENTRADO DE CLAVES'!$F$10:$AU$732,E$8,FALSE),"")</f>
        <v/>
      </c>
      <c r="F36" s="16" t="str">
        <f>IFERROR(VLOOKUP($A36,'CONCENTRADO DE CLAVES'!$F$10:$AU$732,F$8,FALSE),"")</f>
        <v/>
      </c>
      <c r="G36" s="16" t="str">
        <f>IFERROR(VLOOKUP($A36,'CONCENTRADO DE CLAVES'!$F$10:$AU$732,G$8,FALSE),"")</f>
        <v/>
      </c>
      <c r="H36" s="16" t="str">
        <f>IFERROR(VLOOKUP($A36,'CONCENTRADO DE CLAVES'!$F$10:$AU$732,H$8,FALSE),"")</f>
        <v/>
      </c>
      <c r="I36" s="16" t="str">
        <f>IFERROR(VLOOKUP($A36,'CONCENTRADO DE CLAVES'!$F$10:$AU$732,I$8,FALSE),"")</f>
        <v/>
      </c>
      <c r="J36" s="16" t="str">
        <f>IFERROR(VLOOKUP($A36,'CONCENTRADO DE CLAVES'!$F$10:$AU$732,J$8,FALSE),"")</f>
        <v/>
      </c>
      <c r="K36" s="16" t="str">
        <f>IFERROR(VLOOKUP($A36,'CONCENTRADO DE CLAVES'!$F$10:$AU$732,K$8,FALSE),"")</f>
        <v/>
      </c>
      <c r="L36" s="47" t="str">
        <f>IFERROR(VLOOKUP($A36,'CONCENTRADO DE CLAVES'!$F$10:$AU$732,L$8,FALSE),"")</f>
        <v/>
      </c>
      <c r="M36" s="46" t="str">
        <f>IFERROR(VLOOKUP($A36,'CONCENTRADO DE CLAVES'!$F$10:$AU$732,M$8,FALSE),"")</f>
        <v/>
      </c>
      <c r="N36" s="16" t="str">
        <f>IFERROR(VLOOKUP($A36,'CONCENTRADO DE CLAVES'!$F$10:$AU$732,N$8,FALSE),"")</f>
        <v/>
      </c>
      <c r="O36" s="46" t="str">
        <f>IFERROR(VLOOKUP($A36,'CONCENTRADO DE CLAVES'!$F$10:$AU$732,O$8,FALSE),"")</f>
        <v/>
      </c>
      <c r="P36" s="16" t="str">
        <f>IFERROR(VLOOKUP($A36,'CONCENTRADO DE CLAVES'!$F$10:$AU$732,P$8,FALSE),"")</f>
        <v/>
      </c>
      <c r="Q36" s="48" t="str">
        <f>IFERROR(VLOOKUP($A36,'CONCENTRADO DE CLAVES'!$F$10:$AU$732,Q$8,FALSE),"")</f>
        <v/>
      </c>
      <c r="R36" s="16" t="str">
        <f>IFERROR(VLOOKUP($A36,'CONCENTRADO DE CLAVES'!$F$10:$AU$732,R$8,FALSE),"")</f>
        <v/>
      </c>
      <c r="S36" s="46" t="str">
        <f>IFERROR(VLOOKUP($A36,'CONCENTRADO DE CLAVES'!$F$10:$AU$732,S$8,FALSE),"")</f>
        <v/>
      </c>
      <c r="T36" s="47" t="str">
        <f>IFERROR(VLOOKUP($A36,'CONCENTRADO DE CLAVES'!$F$10:$AU$732,T$8,FALSE),"")</f>
        <v/>
      </c>
      <c r="U36" s="98" t="str">
        <f>IFERROR(VLOOKUP($A36,'CONCENTRADO DE CLAVES'!$F$10:$AU$732,U$8,FALSE),"")</f>
        <v/>
      </c>
      <c r="V36" s="31" t="str">
        <f>IFERROR(VLOOKUP($A36,'CONCENTRADO DE CLAVES'!$F$10:$AU$732,V$8,FALSE),"")</f>
        <v/>
      </c>
      <c r="W36" s="13" t="str">
        <f>IFERROR(VLOOKUP($A36,'CONCENTRADO DE CLAVES'!$F$10:$AU$732,W$8,FALSE),"")</f>
        <v/>
      </c>
      <c r="X36" s="13" t="str">
        <f>IFERROR(VLOOKUP($A36,'CONCENTRADO DE CLAVES'!$F$10:$AU$732,X$8,FALSE),"")</f>
        <v/>
      </c>
      <c r="Y36" s="13" t="str">
        <f>IFERROR(VLOOKUP($A36,'CONCENTRADO DE CLAVES'!$F$10:$AU$732,Y$8,FALSE),"")</f>
        <v/>
      </c>
      <c r="Z36" s="37" t="str">
        <f>IFERROR(VLOOKUP($A36,'CONCENTRADO DE CLAVES'!$F$10:$AU$732,Z$8,FALSE),"")</f>
        <v/>
      </c>
      <c r="AA36" s="13" t="str">
        <f>IFERROR(VLOOKUP($A36,'CONCENTRADO DE CLAVES'!$F$10:$AU$732,AA$8,FALSE),"")</f>
        <v/>
      </c>
      <c r="AB36" s="13" t="str">
        <f>IFERROR(VLOOKUP($A36,'CONCENTRADO DE CLAVES'!$F$10:$AU$732,AB$8,FALSE),"")</f>
        <v/>
      </c>
      <c r="AC36" s="13" t="str">
        <f>IFERROR(VLOOKUP($A36,'CONCENTRADO DE CLAVES'!$F$10:$AU$732,AC$8,FALSE),"")</f>
        <v/>
      </c>
      <c r="AD36" s="37" t="str">
        <f>IFERROR(VLOOKUP($A36,'CONCENTRADO DE CLAVES'!$F$10:$AU$732,AD$8,FALSE),"")</f>
        <v/>
      </c>
      <c r="AE36" s="13" t="str">
        <f>IFERROR(VLOOKUP($A36,'CONCENTRADO DE CLAVES'!$F$10:$AU$732,AE$8,FALSE),"")</f>
        <v/>
      </c>
      <c r="AF36" s="13" t="str">
        <f>IFERROR(VLOOKUP($A36,'CONCENTRADO DE CLAVES'!$F$10:$AU$732,AF$8,FALSE),"")</f>
        <v/>
      </c>
      <c r="AG36" s="13" t="str">
        <f>IFERROR(VLOOKUP($A36,'CONCENTRADO DE CLAVES'!$F$10:$AU$732,AG$8,FALSE),"")</f>
        <v/>
      </c>
      <c r="AH36" s="37" t="str">
        <f>IFERROR(VLOOKUP($A36,'CONCENTRADO DE CLAVES'!$F$10:$AU$732,AH$8,FALSE),"")</f>
        <v/>
      </c>
      <c r="AI36" s="13" t="str">
        <f>IFERROR(VLOOKUP($A36,'CONCENTRADO DE CLAVES'!$F$10:$AU$732,AI$8,FALSE),"")</f>
        <v/>
      </c>
      <c r="AJ36" s="13" t="str">
        <f>IFERROR(VLOOKUP($A36,'CONCENTRADO DE CLAVES'!$F$10:$AU$732,AJ$8,FALSE),"")</f>
        <v/>
      </c>
      <c r="AK36" s="13" t="str">
        <f>IFERROR(VLOOKUP($A36,'CONCENTRADO DE CLAVES'!$F$10:$AU$732,AK$8,FALSE),"")</f>
        <v/>
      </c>
      <c r="AL36" s="37" t="str">
        <f>IFERROR(VLOOKUP($A36,'CONCENTRADO DE CLAVES'!$F$10:$AU$732,AL$8,FALSE),"")</f>
        <v/>
      </c>
      <c r="AM36" s="69" t="str">
        <f>IFERROR(VLOOKUP($A36,'CONCENTRADO DE CLAVES'!$F$10:$AU$732,AM$8,FALSE),"")</f>
        <v/>
      </c>
    </row>
    <row r="37" spans="1:39" x14ac:dyDescent="0.25">
      <c r="A37" s="15">
        <v>28</v>
      </c>
      <c r="B37" s="16" t="str">
        <f>IFERROR(VLOOKUP($A37,'CONCENTRADO DE CLAVES'!$F$10:$AU$732,B$8,FALSE),"")</f>
        <v/>
      </c>
      <c r="C37" s="46" t="str">
        <f>IFERROR(VLOOKUP($A37,'CONCENTRADO DE CLAVES'!$F$10:$AU$732,C$8,FALSE),"")</f>
        <v/>
      </c>
      <c r="D37" s="47" t="str">
        <f>IFERROR(VLOOKUP($A37,'CONCENTRADO DE CLAVES'!$F$10:$AU$732,D$8,FALSE),"")</f>
        <v/>
      </c>
      <c r="E37" s="48" t="str">
        <f>IFERROR(VLOOKUP($A37,'CONCENTRADO DE CLAVES'!$F$10:$AU$732,E$8,FALSE),"")</f>
        <v/>
      </c>
      <c r="F37" s="16" t="str">
        <f>IFERROR(VLOOKUP($A37,'CONCENTRADO DE CLAVES'!$F$10:$AU$732,F$8,FALSE),"")</f>
        <v/>
      </c>
      <c r="G37" s="16" t="str">
        <f>IFERROR(VLOOKUP($A37,'CONCENTRADO DE CLAVES'!$F$10:$AU$732,G$8,FALSE),"")</f>
        <v/>
      </c>
      <c r="H37" s="16" t="str">
        <f>IFERROR(VLOOKUP($A37,'CONCENTRADO DE CLAVES'!$F$10:$AU$732,H$8,FALSE),"")</f>
        <v/>
      </c>
      <c r="I37" s="16" t="str">
        <f>IFERROR(VLOOKUP($A37,'CONCENTRADO DE CLAVES'!$F$10:$AU$732,I$8,FALSE),"")</f>
        <v/>
      </c>
      <c r="J37" s="16" t="str">
        <f>IFERROR(VLOOKUP($A37,'CONCENTRADO DE CLAVES'!$F$10:$AU$732,J$8,FALSE),"")</f>
        <v/>
      </c>
      <c r="K37" s="16" t="str">
        <f>IFERROR(VLOOKUP($A37,'CONCENTRADO DE CLAVES'!$F$10:$AU$732,K$8,FALSE),"")</f>
        <v/>
      </c>
      <c r="L37" s="47" t="str">
        <f>IFERROR(VLOOKUP($A37,'CONCENTRADO DE CLAVES'!$F$10:$AU$732,L$8,FALSE),"")</f>
        <v/>
      </c>
      <c r="M37" s="46" t="str">
        <f>IFERROR(VLOOKUP($A37,'CONCENTRADO DE CLAVES'!$F$10:$AU$732,M$8,FALSE),"")</f>
        <v/>
      </c>
      <c r="N37" s="16" t="str">
        <f>IFERROR(VLOOKUP($A37,'CONCENTRADO DE CLAVES'!$F$10:$AU$732,N$8,FALSE),"")</f>
        <v/>
      </c>
      <c r="O37" s="46" t="str">
        <f>IFERROR(VLOOKUP($A37,'CONCENTRADO DE CLAVES'!$F$10:$AU$732,O$8,FALSE),"")</f>
        <v/>
      </c>
      <c r="P37" s="16" t="str">
        <f>IFERROR(VLOOKUP($A37,'CONCENTRADO DE CLAVES'!$F$10:$AU$732,P$8,FALSE),"")</f>
        <v/>
      </c>
      <c r="Q37" s="48" t="str">
        <f>IFERROR(VLOOKUP($A37,'CONCENTRADO DE CLAVES'!$F$10:$AU$732,Q$8,FALSE),"")</f>
        <v/>
      </c>
      <c r="R37" s="16" t="str">
        <f>IFERROR(VLOOKUP($A37,'CONCENTRADO DE CLAVES'!$F$10:$AU$732,R$8,FALSE),"")</f>
        <v/>
      </c>
      <c r="S37" s="46" t="str">
        <f>IFERROR(VLOOKUP($A37,'CONCENTRADO DE CLAVES'!$F$10:$AU$732,S$8,FALSE),"")</f>
        <v/>
      </c>
      <c r="T37" s="47" t="str">
        <f>IFERROR(VLOOKUP($A37,'CONCENTRADO DE CLAVES'!$F$10:$AU$732,T$8,FALSE),"")</f>
        <v/>
      </c>
      <c r="U37" s="98" t="str">
        <f>IFERROR(VLOOKUP($A37,'CONCENTRADO DE CLAVES'!$F$10:$AU$732,U$8,FALSE),"")</f>
        <v/>
      </c>
      <c r="V37" s="31" t="str">
        <f>IFERROR(VLOOKUP($A37,'CONCENTRADO DE CLAVES'!$F$10:$AU$732,V$8,FALSE),"")</f>
        <v/>
      </c>
      <c r="W37" s="13" t="str">
        <f>IFERROR(VLOOKUP($A37,'CONCENTRADO DE CLAVES'!$F$10:$AU$732,W$8,FALSE),"")</f>
        <v/>
      </c>
      <c r="X37" s="13" t="str">
        <f>IFERROR(VLOOKUP($A37,'CONCENTRADO DE CLAVES'!$F$10:$AU$732,X$8,FALSE),"")</f>
        <v/>
      </c>
      <c r="Y37" s="13" t="str">
        <f>IFERROR(VLOOKUP($A37,'CONCENTRADO DE CLAVES'!$F$10:$AU$732,Y$8,FALSE),"")</f>
        <v/>
      </c>
      <c r="Z37" s="37" t="str">
        <f>IFERROR(VLOOKUP($A37,'CONCENTRADO DE CLAVES'!$F$10:$AU$732,Z$8,FALSE),"")</f>
        <v/>
      </c>
      <c r="AA37" s="13" t="str">
        <f>IFERROR(VLOOKUP($A37,'CONCENTRADO DE CLAVES'!$F$10:$AU$732,AA$8,FALSE),"")</f>
        <v/>
      </c>
      <c r="AB37" s="13" t="str">
        <f>IFERROR(VLOOKUP($A37,'CONCENTRADO DE CLAVES'!$F$10:$AU$732,AB$8,FALSE),"")</f>
        <v/>
      </c>
      <c r="AC37" s="13" t="str">
        <f>IFERROR(VLOOKUP($A37,'CONCENTRADO DE CLAVES'!$F$10:$AU$732,AC$8,FALSE),"")</f>
        <v/>
      </c>
      <c r="AD37" s="37" t="str">
        <f>IFERROR(VLOOKUP($A37,'CONCENTRADO DE CLAVES'!$F$10:$AU$732,AD$8,FALSE),"")</f>
        <v/>
      </c>
      <c r="AE37" s="13" t="str">
        <f>IFERROR(VLOOKUP($A37,'CONCENTRADO DE CLAVES'!$F$10:$AU$732,AE$8,FALSE),"")</f>
        <v/>
      </c>
      <c r="AF37" s="13" t="str">
        <f>IFERROR(VLOOKUP($A37,'CONCENTRADO DE CLAVES'!$F$10:$AU$732,AF$8,FALSE),"")</f>
        <v/>
      </c>
      <c r="AG37" s="13" t="str">
        <f>IFERROR(VLOOKUP($A37,'CONCENTRADO DE CLAVES'!$F$10:$AU$732,AG$8,FALSE),"")</f>
        <v/>
      </c>
      <c r="AH37" s="37" t="str">
        <f>IFERROR(VLOOKUP($A37,'CONCENTRADO DE CLAVES'!$F$10:$AU$732,AH$8,FALSE),"")</f>
        <v/>
      </c>
      <c r="AI37" s="13" t="str">
        <f>IFERROR(VLOOKUP($A37,'CONCENTRADO DE CLAVES'!$F$10:$AU$732,AI$8,FALSE),"")</f>
        <v/>
      </c>
      <c r="AJ37" s="13" t="str">
        <f>IFERROR(VLOOKUP($A37,'CONCENTRADO DE CLAVES'!$F$10:$AU$732,AJ$8,FALSE),"")</f>
        <v/>
      </c>
      <c r="AK37" s="13" t="str">
        <f>IFERROR(VLOOKUP($A37,'CONCENTRADO DE CLAVES'!$F$10:$AU$732,AK$8,FALSE),"")</f>
        <v/>
      </c>
      <c r="AL37" s="37" t="str">
        <f>IFERROR(VLOOKUP($A37,'CONCENTRADO DE CLAVES'!$F$10:$AU$732,AL$8,FALSE),"")</f>
        <v/>
      </c>
      <c r="AM37" s="69" t="str">
        <f>IFERROR(VLOOKUP($A37,'CONCENTRADO DE CLAVES'!$F$10:$AU$732,AM$8,FALSE),"")</f>
        <v/>
      </c>
    </row>
    <row r="38" spans="1:39" x14ac:dyDescent="0.25">
      <c r="A38" s="15">
        <v>29</v>
      </c>
      <c r="B38" s="16" t="str">
        <f>IFERROR(VLOOKUP($A38,'CONCENTRADO DE CLAVES'!$F$10:$AU$732,B$8,FALSE),"")</f>
        <v/>
      </c>
      <c r="C38" s="46" t="str">
        <f>IFERROR(VLOOKUP($A38,'CONCENTRADO DE CLAVES'!$F$10:$AU$732,C$8,FALSE),"")</f>
        <v/>
      </c>
      <c r="D38" s="47" t="str">
        <f>IFERROR(VLOOKUP($A38,'CONCENTRADO DE CLAVES'!$F$10:$AU$732,D$8,FALSE),"")</f>
        <v/>
      </c>
      <c r="E38" s="48" t="str">
        <f>IFERROR(VLOOKUP($A38,'CONCENTRADO DE CLAVES'!$F$10:$AU$732,E$8,FALSE),"")</f>
        <v/>
      </c>
      <c r="F38" s="16" t="str">
        <f>IFERROR(VLOOKUP($A38,'CONCENTRADO DE CLAVES'!$F$10:$AU$732,F$8,FALSE),"")</f>
        <v/>
      </c>
      <c r="G38" s="16" t="str">
        <f>IFERROR(VLOOKUP($A38,'CONCENTRADO DE CLAVES'!$F$10:$AU$732,G$8,FALSE),"")</f>
        <v/>
      </c>
      <c r="H38" s="16" t="str">
        <f>IFERROR(VLOOKUP($A38,'CONCENTRADO DE CLAVES'!$F$10:$AU$732,H$8,FALSE),"")</f>
        <v/>
      </c>
      <c r="I38" s="16" t="str">
        <f>IFERROR(VLOOKUP($A38,'CONCENTRADO DE CLAVES'!$F$10:$AU$732,I$8,FALSE),"")</f>
        <v/>
      </c>
      <c r="J38" s="16" t="str">
        <f>IFERROR(VLOOKUP($A38,'CONCENTRADO DE CLAVES'!$F$10:$AU$732,J$8,FALSE),"")</f>
        <v/>
      </c>
      <c r="K38" s="16" t="str">
        <f>IFERROR(VLOOKUP($A38,'CONCENTRADO DE CLAVES'!$F$10:$AU$732,K$8,FALSE),"")</f>
        <v/>
      </c>
      <c r="L38" s="47" t="str">
        <f>IFERROR(VLOOKUP($A38,'CONCENTRADO DE CLAVES'!$F$10:$AU$732,L$8,FALSE),"")</f>
        <v/>
      </c>
      <c r="M38" s="46" t="str">
        <f>IFERROR(VLOOKUP($A38,'CONCENTRADO DE CLAVES'!$F$10:$AU$732,M$8,FALSE),"")</f>
        <v/>
      </c>
      <c r="N38" s="16" t="str">
        <f>IFERROR(VLOOKUP($A38,'CONCENTRADO DE CLAVES'!$F$10:$AU$732,N$8,FALSE),"")</f>
        <v/>
      </c>
      <c r="O38" s="46" t="str">
        <f>IFERROR(VLOOKUP($A38,'CONCENTRADO DE CLAVES'!$F$10:$AU$732,O$8,FALSE),"")</f>
        <v/>
      </c>
      <c r="P38" s="16" t="str">
        <f>IFERROR(VLOOKUP($A38,'CONCENTRADO DE CLAVES'!$F$10:$AU$732,P$8,FALSE),"")</f>
        <v/>
      </c>
      <c r="Q38" s="48" t="str">
        <f>IFERROR(VLOOKUP($A38,'CONCENTRADO DE CLAVES'!$F$10:$AU$732,Q$8,FALSE),"")</f>
        <v/>
      </c>
      <c r="R38" s="16" t="str">
        <f>IFERROR(VLOOKUP($A38,'CONCENTRADO DE CLAVES'!$F$10:$AU$732,R$8,FALSE),"")</f>
        <v/>
      </c>
      <c r="S38" s="46" t="str">
        <f>IFERROR(VLOOKUP($A38,'CONCENTRADO DE CLAVES'!$F$10:$AU$732,S$8,FALSE),"")</f>
        <v/>
      </c>
      <c r="T38" s="47" t="str">
        <f>IFERROR(VLOOKUP($A38,'CONCENTRADO DE CLAVES'!$F$10:$AU$732,T$8,FALSE),"")</f>
        <v/>
      </c>
      <c r="U38" s="98" t="str">
        <f>IFERROR(VLOOKUP($A38,'CONCENTRADO DE CLAVES'!$F$10:$AU$732,U$8,FALSE),"")</f>
        <v/>
      </c>
      <c r="V38" s="31" t="str">
        <f>IFERROR(VLOOKUP($A38,'CONCENTRADO DE CLAVES'!$F$10:$AU$732,V$8,FALSE),"")</f>
        <v/>
      </c>
      <c r="W38" s="13" t="str">
        <f>IFERROR(VLOOKUP($A38,'CONCENTRADO DE CLAVES'!$F$10:$AU$732,W$8,FALSE),"")</f>
        <v/>
      </c>
      <c r="X38" s="13" t="str">
        <f>IFERROR(VLOOKUP($A38,'CONCENTRADO DE CLAVES'!$F$10:$AU$732,X$8,FALSE),"")</f>
        <v/>
      </c>
      <c r="Y38" s="13" t="str">
        <f>IFERROR(VLOOKUP($A38,'CONCENTRADO DE CLAVES'!$F$10:$AU$732,Y$8,FALSE),"")</f>
        <v/>
      </c>
      <c r="Z38" s="37" t="str">
        <f>IFERROR(VLOOKUP($A38,'CONCENTRADO DE CLAVES'!$F$10:$AU$732,Z$8,FALSE),"")</f>
        <v/>
      </c>
      <c r="AA38" s="13" t="str">
        <f>IFERROR(VLOOKUP($A38,'CONCENTRADO DE CLAVES'!$F$10:$AU$732,AA$8,FALSE),"")</f>
        <v/>
      </c>
      <c r="AB38" s="13" t="str">
        <f>IFERROR(VLOOKUP($A38,'CONCENTRADO DE CLAVES'!$F$10:$AU$732,AB$8,FALSE),"")</f>
        <v/>
      </c>
      <c r="AC38" s="13" t="str">
        <f>IFERROR(VLOOKUP($A38,'CONCENTRADO DE CLAVES'!$F$10:$AU$732,AC$8,FALSE),"")</f>
        <v/>
      </c>
      <c r="AD38" s="37" t="str">
        <f>IFERROR(VLOOKUP($A38,'CONCENTRADO DE CLAVES'!$F$10:$AU$732,AD$8,FALSE),"")</f>
        <v/>
      </c>
      <c r="AE38" s="13" t="str">
        <f>IFERROR(VLOOKUP($A38,'CONCENTRADO DE CLAVES'!$F$10:$AU$732,AE$8,FALSE),"")</f>
        <v/>
      </c>
      <c r="AF38" s="13" t="str">
        <f>IFERROR(VLOOKUP($A38,'CONCENTRADO DE CLAVES'!$F$10:$AU$732,AF$8,FALSE),"")</f>
        <v/>
      </c>
      <c r="AG38" s="13" t="str">
        <f>IFERROR(VLOOKUP($A38,'CONCENTRADO DE CLAVES'!$F$10:$AU$732,AG$8,FALSE),"")</f>
        <v/>
      </c>
      <c r="AH38" s="37" t="str">
        <f>IFERROR(VLOOKUP($A38,'CONCENTRADO DE CLAVES'!$F$10:$AU$732,AH$8,FALSE),"")</f>
        <v/>
      </c>
      <c r="AI38" s="13" t="str">
        <f>IFERROR(VLOOKUP($A38,'CONCENTRADO DE CLAVES'!$F$10:$AU$732,AI$8,FALSE),"")</f>
        <v/>
      </c>
      <c r="AJ38" s="13" t="str">
        <f>IFERROR(VLOOKUP($A38,'CONCENTRADO DE CLAVES'!$F$10:$AU$732,AJ$8,FALSE),"")</f>
        <v/>
      </c>
      <c r="AK38" s="13" t="str">
        <f>IFERROR(VLOOKUP($A38,'CONCENTRADO DE CLAVES'!$F$10:$AU$732,AK$8,FALSE),"")</f>
        <v/>
      </c>
      <c r="AL38" s="37" t="str">
        <f>IFERROR(VLOOKUP($A38,'CONCENTRADO DE CLAVES'!$F$10:$AU$732,AL$8,FALSE),"")</f>
        <v/>
      </c>
      <c r="AM38" s="69" t="str">
        <f>IFERROR(VLOOKUP($A38,'CONCENTRADO DE CLAVES'!$F$10:$AU$732,AM$8,FALSE),"")</f>
        <v/>
      </c>
    </row>
    <row r="39" spans="1:39" x14ac:dyDescent="0.25">
      <c r="A39" s="15">
        <v>30</v>
      </c>
      <c r="B39" s="16" t="str">
        <f>IFERROR(VLOOKUP($A39,'CONCENTRADO DE CLAVES'!$F$10:$AU$732,B$8,FALSE),"")</f>
        <v/>
      </c>
      <c r="C39" s="46" t="str">
        <f>IFERROR(VLOOKUP($A39,'CONCENTRADO DE CLAVES'!$F$10:$AU$732,C$8,FALSE),"")</f>
        <v/>
      </c>
      <c r="D39" s="47" t="str">
        <f>IFERROR(VLOOKUP($A39,'CONCENTRADO DE CLAVES'!$F$10:$AU$732,D$8,FALSE),"")</f>
        <v/>
      </c>
      <c r="E39" s="48" t="str">
        <f>IFERROR(VLOOKUP($A39,'CONCENTRADO DE CLAVES'!$F$10:$AU$732,E$8,FALSE),"")</f>
        <v/>
      </c>
      <c r="F39" s="16" t="str">
        <f>IFERROR(VLOOKUP($A39,'CONCENTRADO DE CLAVES'!$F$10:$AU$732,F$8,FALSE),"")</f>
        <v/>
      </c>
      <c r="G39" s="16" t="str">
        <f>IFERROR(VLOOKUP($A39,'CONCENTRADO DE CLAVES'!$F$10:$AU$732,G$8,FALSE),"")</f>
        <v/>
      </c>
      <c r="H39" s="16" t="str">
        <f>IFERROR(VLOOKUP($A39,'CONCENTRADO DE CLAVES'!$F$10:$AU$732,H$8,FALSE),"")</f>
        <v/>
      </c>
      <c r="I39" s="16" t="str">
        <f>IFERROR(VLOOKUP($A39,'CONCENTRADO DE CLAVES'!$F$10:$AU$732,I$8,FALSE),"")</f>
        <v/>
      </c>
      <c r="J39" s="16" t="str">
        <f>IFERROR(VLOOKUP($A39,'CONCENTRADO DE CLAVES'!$F$10:$AU$732,J$8,FALSE),"")</f>
        <v/>
      </c>
      <c r="K39" s="16" t="str">
        <f>IFERROR(VLOOKUP($A39,'CONCENTRADO DE CLAVES'!$F$10:$AU$732,K$8,FALSE),"")</f>
        <v/>
      </c>
      <c r="L39" s="47" t="str">
        <f>IFERROR(VLOOKUP($A39,'CONCENTRADO DE CLAVES'!$F$10:$AU$732,L$8,FALSE),"")</f>
        <v/>
      </c>
      <c r="M39" s="46" t="str">
        <f>IFERROR(VLOOKUP($A39,'CONCENTRADO DE CLAVES'!$F$10:$AU$732,M$8,FALSE),"")</f>
        <v/>
      </c>
      <c r="N39" s="16" t="str">
        <f>IFERROR(VLOOKUP($A39,'CONCENTRADO DE CLAVES'!$F$10:$AU$732,N$8,FALSE),"")</f>
        <v/>
      </c>
      <c r="O39" s="46" t="str">
        <f>IFERROR(VLOOKUP($A39,'CONCENTRADO DE CLAVES'!$F$10:$AU$732,O$8,FALSE),"")</f>
        <v/>
      </c>
      <c r="P39" s="16" t="str">
        <f>IFERROR(VLOOKUP($A39,'CONCENTRADO DE CLAVES'!$F$10:$AU$732,P$8,FALSE),"")</f>
        <v/>
      </c>
      <c r="Q39" s="48" t="str">
        <f>IFERROR(VLOOKUP($A39,'CONCENTRADO DE CLAVES'!$F$10:$AU$732,Q$8,FALSE),"")</f>
        <v/>
      </c>
      <c r="R39" s="16" t="str">
        <f>IFERROR(VLOOKUP($A39,'CONCENTRADO DE CLAVES'!$F$10:$AU$732,R$8,FALSE),"")</f>
        <v/>
      </c>
      <c r="S39" s="46" t="str">
        <f>IFERROR(VLOOKUP($A39,'CONCENTRADO DE CLAVES'!$F$10:$AU$732,S$8,FALSE),"")</f>
        <v/>
      </c>
      <c r="T39" s="47" t="str">
        <f>IFERROR(VLOOKUP($A39,'CONCENTRADO DE CLAVES'!$F$10:$AU$732,T$8,FALSE),"")</f>
        <v/>
      </c>
      <c r="U39" s="98" t="str">
        <f>IFERROR(VLOOKUP($A39,'CONCENTRADO DE CLAVES'!$F$10:$AU$732,U$8,FALSE),"")</f>
        <v/>
      </c>
      <c r="V39" s="31" t="str">
        <f>IFERROR(VLOOKUP($A39,'CONCENTRADO DE CLAVES'!$F$10:$AU$732,V$8,FALSE),"")</f>
        <v/>
      </c>
      <c r="W39" s="13" t="str">
        <f>IFERROR(VLOOKUP($A39,'CONCENTRADO DE CLAVES'!$F$10:$AU$732,W$8,FALSE),"")</f>
        <v/>
      </c>
      <c r="X39" s="13" t="str">
        <f>IFERROR(VLOOKUP($A39,'CONCENTRADO DE CLAVES'!$F$10:$AU$732,X$8,FALSE),"")</f>
        <v/>
      </c>
      <c r="Y39" s="13" t="str">
        <f>IFERROR(VLOOKUP($A39,'CONCENTRADO DE CLAVES'!$F$10:$AU$732,Y$8,FALSE),"")</f>
        <v/>
      </c>
      <c r="Z39" s="37" t="str">
        <f>IFERROR(VLOOKUP($A39,'CONCENTRADO DE CLAVES'!$F$10:$AU$732,Z$8,FALSE),"")</f>
        <v/>
      </c>
      <c r="AA39" s="13" t="str">
        <f>IFERROR(VLOOKUP($A39,'CONCENTRADO DE CLAVES'!$F$10:$AU$732,AA$8,FALSE),"")</f>
        <v/>
      </c>
      <c r="AB39" s="13" t="str">
        <f>IFERROR(VLOOKUP($A39,'CONCENTRADO DE CLAVES'!$F$10:$AU$732,AB$8,FALSE),"")</f>
        <v/>
      </c>
      <c r="AC39" s="13" t="str">
        <f>IFERROR(VLOOKUP($A39,'CONCENTRADO DE CLAVES'!$F$10:$AU$732,AC$8,FALSE),"")</f>
        <v/>
      </c>
      <c r="AD39" s="37" t="str">
        <f>IFERROR(VLOOKUP($A39,'CONCENTRADO DE CLAVES'!$F$10:$AU$732,AD$8,FALSE),"")</f>
        <v/>
      </c>
      <c r="AE39" s="13" t="str">
        <f>IFERROR(VLOOKUP($A39,'CONCENTRADO DE CLAVES'!$F$10:$AU$732,AE$8,FALSE),"")</f>
        <v/>
      </c>
      <c r="AF39" s="13" t="str">
        <f>IFERROR(VLOOKUP($A39,'CONCENTRADO DE CLAVES'!$F$10:$AU$732,AF$8,FALSE),"")</f>
        <v/>
      </c>
      <c r="AG39" s="13" t="str">
        <f>IFERROR(VLOOKUP($A39,'CONCENTRADO DE CLAVES'!$F$10:$AU$732,AG$8,FALSE),"")</f>
        <v/>
      </c>
      <c r="AH39" s="37" t="str">
        <f>IFERROR(VLOOKUP($A39,'CONCENTRADO DE CLAVES'!$F$10:$AU$732,AH$8,FALSE),"")</f>
        <v/>
      </c>
      <c r="AI39" s="13" t="str">
        <f>IFERROR(VLOOKUP($A39,'CONCENTRADO DE CLAVES'!$F$10:$AU$732,AI$8,FALSE),"")</f>
        <v/>
      </c>
      <c r="AJ39" s="13" t="str">
        <f>IFERROR(VLOOKUP($A39,'CONCENTRADO DE CLAVES'!$F$10:$AU$732,AJ$8,FALSE),"")</f>
        <v/>
      </c>
      <c r="AK39" s="13" t="str">
        <f>IFERROR(VLOOKUP($A39,'CONCENTRADO DE CLAVES'!$F$10:$AU$732,AK$8,FALSE),"")</f>
        <v/>
      </c>
      <c r="AL39" s="37" t="str">
        <f>IFERROR(VLOOKUP($A39,'CONCENTRADO DE CLAVES'!$F$10:$AU$732,AL$8,FALSE),"")</f>
        <v/>
      </c>
      <c r="AM39" s="69" t="str">
        <f>IFERROR(VLOOKUP($A39,'CONCENTRADO DE CLAVES'!$F$10:$AU$732,AM$8,FALSE),"")</f>
        <v/>
      </c>
    </row>
    <row r="40" spans="1:39" s="16" customFormat="1" x14ac:dyDescent="0.25">
      <c r="A40" s="16">
        <v>31</v>
      </c>
      <c r="B40" s="31" t="str">
        <f>IFERROR(VLOOKUP($A40,'CONCENTRADO DE CLAVES'!$F$10:$AU$732,B$8,FALSE),"")</f>
        <v/>
      </c>
      <c r="C40" s="31" t="str">
        <f>IFERROR(VLOOKUP($A40,'CONCENTRADO DE CLAVES'!$F$10:$AU$732,C$8,FALSE),"")</f>
        <v/>
      </c>
      <c r="D40" s="31" t="str">
        <f>IFERROR(VLOOKUP($A40,'CONCENTRADO DE CLAVES'!$F$10:$AU$732,D$8,FALSE),"")</f>
        <v/>
      </c>
      <c r="E40" s="31" t="str">
        <f>IFERROR(VLOOKUP($A40,'CONCENTRADO DE CLAVES'!$F$10:$AU$732,E$8,FALSE),"")</f>
        <v/>
      </c>
      <c r="F40" s="31" t="str">
        <f>IFERROR(VLOOKUP($A40,'CONCENTRADO DE CLAVES'!$F$10:$AU$732,F$8,FALSE),"")</f>
        <v/>
      </c>
      <c r="G40" s="31" t="str">
        <f>IFERROR(VLOOKUP($A40,'CONCENTRADO DE CLAVES'!$F$10:$AU$732,G$8,FALSE),"")</f>
        <v/>
      </c>
      <c r="H40" s="31" t="str">
        <f>IFERROR(VLOOKUP($A40,'CONCENTRADO DE CLAVES'!$F$10:$AU$732,H$8,FALSE),"")</f>
        <v/>
      </c>
      <c r="I40" s="31" t="str">
        <f>IFERROR(VLOOKUP($A40,'CONCENTRADO DE CLAVES'!$F$10:$AU$732,I$8,FALSE),"")</f>
        <v/>
      </c>
      <c r="J40" s="31" t="str">
        <f>IFERROR(VLOOKUP($A40,'CONCENTRADO DE CLAVES'!$F$10:$AU$732,J$8,FALSE),"")</f>
        <v/>
      </c>
      <c r="K40" s="31" t="str">
        <f>IFERROR(VLOOKUP($A40,'CONCENTRADO DE CLAVES'!$F$10:$AU$732,K$8,FALSE),"")</f>
        <v/>
      </c>
      <c r="L40" s="31" t="str">
        <f>IFERROR(VLOOKUP($A40,'CONCENTRADO DE CLAVES'!$F$10:$AU$732,L$8,FALSE),"")</f>
        <v/>
      </c>
      <c r="M40" s="32" t="str">
        <f>IFERROR(VLOOKUP($A40,'CONCENTRADO DE CLAVES'!$F$10:$AU$732,M$8,FALSE),"")</f>
        <v/>
      </c>
      <c r="N40" s="31" t="str">
        <f>IFERROR(VLOOKUP($A40,'CONCENTRADO DE CLAVES'!$F$10:$AU$732,N$8,FALSE),"")</f>
        <v/>
      </c>
      <c r="O40" s="31" t="str">
        <f>IFERROR(VLOOKUP($A40,'CONCENTRADO DE CLAVES'!$F$10:$AU$732,O$8,FALSE),"")</f>
        <v/>
      </c>
      <c r="P40" s="31" t="str">
        <f>IFERROR(VLOOKUP($A40,'CONCENTRADO DE CLAVES'!$F$10:$AU$732,P$8,FALSE),"")</f>
        <v/>
      </c>
      <c r="Q40" s="31" t="str">
        <f>IFERROR(VLOOKUP($A40,'CONCENTRADO DE CLAVES'!$F$10:$AU$732,Q$8,FALSE),"")</f>
        <v/>
      </c>
      <c r="R40" s="31" t="str">
        <f>IFERROR(VLOOKUP($A40,'CONCENTRADO DE CLAVES'!$F$10:$AU$732,R$8,FALSE),"")</f>
        <v/>
      </c>
      <c r="S40" s="31" t="str">
        <f>IFERROR(VLOOKUP($A40,'CONCENTRADO DE CLAVES'!$F$10:$AU$732,S$8,FALSE),"")</f>
        <v/>
      </c>
      <c r="T40" s="31" t="str">
        <f>IFERROR(VLOOKUP($A40,'CONCENTRADO DE CLAVES'!$F$10:$AU$732,T$8,FALSE),"")</f>
        <v/>
      </c>
      <c r="U40" s="98" t="str">
        <f>IFERROR(VLOOKUP($A40,'CONCENTRADO DE CLAVES'!$F$10:$AU$732,U$8,FALSE),"")</f>
        <v/>
      </c>
      <c r="V40" s="31" t="str">
        <f>IFERROR(VLOOKUP($A40,'CONCENTRADO DE CLAVES'!$F$10:$AU$732,V$8,FALSE),"")</f>
        <v/>
      </c>
      <c r="W40" s="13" t="str">
        <f>IFERROR(VLOOKUP($A40,'CONCENTRADO DE CLAVES'!$F$10:$AU$732,W$8,FALSE),"")</f>
        <v/>
      </c>
      <c r="X40" s="13" t="str">
        <f>IFERROR(VLOOKUP($A40,'CONCENTRADO DE CLAVES'!$F$10:$AU$732,X$8,FALSE),"")</f>
        <v/>
      </c>
      <c r="Y40" s="13" t="str">
        <f>IFERROR(VLOOKUP($A40,'CONCENTRADO DE CLAVES'!$F$10:$AU$732,Y$8,FALSE),"")</f>
        <v/>
      </c>
      <c r="Z40" s="37" t="str">
        <f>IFERROR(VLOOKUP($A40,'CONCENTRADO DE CLAVES'!$F$10:$AU$732,Z$8,FALSE),"")</f>
        <v/>
      </c>
      <c r="AA40" s="13" t="str">
        <f>IFERROR(VLOOKUP($A40,'CONCENTRADO DE CLAVES'!$F$10:$AU$732,AA$8,FALSE),"")</f>
        <v/>
      </c>
      <c r="AB40" s="13" t="str">
        <f>IFERROR(VLOOKUP($A40,'CONCENTRADO DE CLAVES'!$F$10:$AU$732,AB$8,FALSE),"")</f>
        <v/>
      </c>
      <c r="AC40" s="13" t="str">
        <f>IFERROR(VLOOKUP($A40,'CONCENTRADO DE CLAVES'!$F$10:$AU$732,AC$8,FALSE),"")</f>
        <v/>
      </c>
      <c r="AD40" s="37" t="str">
        <f>IFERROR(VLOOKUP($A40,'CONCENTRADO DE CLAVES'!$F$10:$AU$732,AD$8,FALSE),"")</f>
        <v/>
      </c>
      <c r="AE40" s="13" t="str">
        <f>IFERROR(VLOOKUP($A40,'CONCENTRADO DE CLAVES'!$F$10:$AU$732,AE$8,FALSE),"")</f>
        <v/>
      </c>
      <c r="AF40" s="13" t="str">
        <f>IFERROR(VLOOKUP($A40,'CONCENTRADO DE CLAVES'!$F$10:$AU$732,AF$8,FALSE),"")</f>
        <v/>
      </c>
      <c r="AG40" s="13" t="str">
        <f>IFERROR(VLOOKUP($A40,'CONCENTRADO DE CLAVES'!$F$10:$AU$732,AG$8,FALSE),"")</f>
        <v/>
      </c>
      <c r="AH40" s="37" t="str">
        <f>IFERROR(VLOOKUP($A40,'CONCENTRADO DE CLAVES'!$F$10:$AU$732,AH$8,FALSE),"")</f>
        <v/>
      </c>
      <c r="AI40" s="13" t="str">
        <f>IFERROR(VLOOKUP($A40,'CONCENTRADO DE CLAVES'!$F$10:$AU$732,AI$8,FALSE),"")</f>
        <v/>
      </c>
      <c r="AJ40" s="13" t="str">
        <f>IFERROR(VLOOKUP($A40,'CONCENTRADO DE CLAVES'!$F$10:$AU$732,AJ$8,FALSE),"")</f>
        <v/>
      </c>
      <c r="AK40" s="13" t="str">
        <f>IFERROR(VLOOKUP($A40,'CONCENTRADO DE CLAVES'!$F$10:$AU$732,AK$8,FALSE),"")</f>
        <v/>
      </c>
      <c r="AL40" s="37" t="str">
        <f>IFERROR(VLOOKUP($A40,'CONCENTRADO DE CLAVES'!$F$10:$AU$732,AL$8,FALSE),"")</f>
        <v/>
      </c>
      <c r="AM40" s="69" t="str">
        <f>IFERROR(VLOOKUP($A40,'CONCENTRADO DE CLAVES'!$F$10:$AU$732,AM$8,FALSE),"")</f>
        <v/>
      </c>
    </row>
    <row r="41" spans="1:39" s="16" customFormat="1" x14ac:dyDescent="0.25">
      <c r="A41" s="16">
        <v>32</v>
      </c>
      <c r="B41" s="31" t="str">
        <f>IFERROR(VLOOKUP($A41,'CONCENTRADO DE CLAVES'!$F$10:$AU$732,B$8,FALSE),"")</f>
        <v/>
      </c>
      <c r="C41" s="31" t="str">
        <f>IFERROR(VLOOKUP($A41,'CONCENTRADO DE CLAVES'!$F$10:$AU$732,C$8,FALSE),"")</f>
        <v/>
      </c>
      <c r="D41" s="31" t="str">
        <f>IFERROR(VLOOKUP($A41,'CONCENTRADO DE CLAVES'!$F$10:$AU$732,D$8,FALSE),"")</f>
        <v/>
      </c>
      <c r="E41" s="31" t="str">
        <f>IFERROR(VLOOKUP($A41,'CONCENTRADO DE CLAVES'!$F$10:$AU$732,E$8,FALSE),"")</f>
        <v/>
      </c>
      <c r="F41" s="31" t="str">
        <f>IFERROR(VLOOKUP($A41,'CONCENTRADO DE CLAVES'!$F$10:$AU$732,F$8,FALSE),"")</f>
        <v/>
      </c>
      <c r="G41" s="31" t="str">
        <f>IFERROR(VLOOKUP($A41,'CONCENTRADO DE CLAVES'!$F$10:$AU$732,G$8,FALSE),"")</f>
        <v/>
      </c>
      <c r="H41" s="31" t="str">
        <f>IFERROR(VLOOKUP($A41,'CONCENTRADO DE CLAVES'!$F$10:$AU$732,H$8,FALSE),"")</f>
        <v/>
      </c>
      <c r="I41" s="31" t="str">
        <f>IFERROR(VLOOKUP($A41,'CONCENTRADO DE CLAVES'!$F$10:$AU$732,I$8,FALSE),"")</f>
        <v/>
      </c>
      <c r="J41" s="31" t="str">
        <f>IFERROR(VLOOKUP($A41,'CONCENTRADO DE CLAVES'!$F$10:$AU$732,J$8,FALSE),"")</f>
        <v/>
      </c>
      <c r="K41" s="31" t="str">
        <f>IFERROR(VLOOKUP($A41,'CONCENTRADO DE CLAVES'!$F$10:$AU$732,K$8,FALSE),"")</f>
        <v/>
      </c>
      <c r="L41" s="31" t="str">
        <f>IFERROR(VLOOKUP($A41,'CONCENTRADO DE CLAVES'!$F$10:$AU$732,L$8,FALSE),"")</f>
        <v/>
      </c>
      <c r="M41" s="32" t="str">
        <f>IFERROR(VLOOKUP($A41,'CONCENTRADO DE CLAVES'!$F$10:$AU$732,M$8,FALSE),"")</f>
        <v/>
      </c>
      <c r="N41" s="31" t="str">
        <f>IFERROR(VLOOKUP($A41,'CONCENTRADO DE CLAVES'!$F$10:$AU$732,N$8,FALSE),"")</f>
        <v/>
      </c>
      <c r="O41" s="31" t="str">
        <f>IFERROR(VLOOKUP($A41,'CONCENTRADO DE CLAVES'!$F$10:$AU$732,O$8,FALSE),"")</f>
        <v/>
      </c>
      <c r="P41" s="31" t="str">
        <f>IFERROR(VLOOKUP($A41,'CONCENTRADO DE CLAVES'!$F$10:$AU$732,P$8,FALSE),"")</f>
        <v/>
      </c>
      <c r="Q41" s="31" t="str">
        <f>IFERROR(VLOOKUP($A41,'CONCENTRADO DE CLAVES'!$F$10:$AU$732,Q$8,FALSE),"")</f>
        <v/>
      </c>
      <c r="R41" s="31" t="str">
        <f>IFERROR(VLOOKUP($A41,'CONCENTRADO DE CLAVES'!$F$10:$AU$732,R$8,FALSE),"")</f>
        <v/>
      </c>
      <c r="S41" s="31" t="str">
        <f>IFERROR(VLOOKUP($A41,'CONCENTRADO DE CLAVES'!$F$10:$AU$732,S$8,FALSE),"")</f>
        <v/>
      </c>
      <c r="T41" s="31" t="str">
        <f>IFERROR(VLOOKUP($A41,'CONCENTRADO DE CLAVES'!$F$10:$AU$732,T$8,FALSE),"")</f>
        <v/>
      </c>
      <c r="U41" s="98" t="str">
        <f>IFERROR(VLOOKUP($A41,'CONCENTRADO DE CLAVES'!$F$10:$AU$732,U$8,FALSE),"")</f>
        <v/>
      </c>
      <c r="V41" s="31" t="str">
        <f>IFERROR(VLOOKUP($A41,'CONCENTRADO DE CLAVES'!$F$10:$AU$732,V$8,FALSE),"")</f>
        <v/>
      </c>
      <c r="W41" s="13" t="str">
        <f>IFERROR(VLOOKUP($A41,'CONCENTRADO DE CLAVES'!$F$10:$AU$732,W$8,FALSE),"")</f>
        <v/>
      </c>
      <c r="X41" s="13" t="str">
        <f>IFERROR(VLOOKUP($A41,'CONCENTRADO DE CLAVES'!$F$10:$AU$732,X$8,FALSE),"")</f>
        <v/>
      </c>
      <c r="Y41" s="13" t="str">
        <f>IFERROR(VLOOKUP($A41,'CONCENTRADO DE CLAVES'!$F$10:$AU$732,Y$8,FALSE),"")</f>
        <v/>
      </c>
      <c r="Z41" s="37" t="str">
        <f>IFERROR(VLOOKUP($A41,'CONCENTRADO DE CLAVES'!$F$10:$AU$732,Z$8,FALSE),"")</f>
        <v/>
      </c>
      <c r="AA41" s="13" t="str">
        <f>IFERROR(VLOOKUP($A41,'CONCENTRADO DE CLAVES'!$F$10:$AU$732,AA$8,FALSE),"")</f>
        <v/>
      </c>
      <c r="AB41" s="13" t="str">
        <f>IFERROR(VLOOKUP($A41,'CONCENTRADO DE CLAVES'!$F$10:$AU$732,AB$8,FALSE),"")</f>
        <v/>
      </c>
      <c r="AC41" s="13" t="str">
        <f>IFERROR(VLOOKUP($A41,'CONCENTRADO DE CLAVES'!$F$10:$AU$732,AC$8,FALSE),"")</f>
        <v/>
      </c>
      <c r="AD41" s="37" t="str">
        <f>IFERROR(VLOOKUP($A41,'CONCENTRADO DE CLAVES'!$F$10:$AU$732,AD$8,FALSE),"")</f>
        <v/>
      </c>
      <c r="AE41" s="13" t="str">
        <f>IFERROR(VLOOKUP($A41,'CONCENTRADO DE CLAVES'!$F$10:$AU$732,AE$8,FALSE),"")</f>
        <v/>
      </c>
      <c r="AF41" s="13" t="str">
        <f>IFERROR(VLOOKUP($A41,'CONCENTRADO DE CLAVES'!$F$10:$AU$732,AF$8,FALSE),"")</f>
        <v/>
      </c>
      <c r="AG41" s="13" t="str">
        <f>IFERROR(VLOOKUP($A41,'CONCENTRADO DE CLAVES'!$F$10:$AU$732,AG$8,FALSE),"")</f>
        <v/>
      </c>
      <c r="AH41" s="37" t="str">
        <f>IFERROR(VLOOKUP($A41,'CONCENTRADO DE CLAVES'!$F$10:$AU$732,AH$8,FALSE),"")</f>
        <v/>
      </c>
      <c r="AI41" s="13" t="str">
        <f>IFERROR(VLOOKUP($A41,'CONCENTRADO DE CLAVES'!$F$10:$AU$732,AI$8,FALSE),"")</f>
        <v/>
      </c>
      <c r="AJ41" s="13" t="str">
        <f>IFERROR(VLOOKUP($A41,'CONCENTRADO DE CLAVES'!$F$10:$AU$732,AJ$8,FALSE),"")</f>
        <v/>
      </c>
      <c r="AK41" s="13" t="str">
        <f>IFERROR(VLOOKUP($A41,'CONCENTRADO DE CLAVES'!$F$10:$AU$732,AK$8,FALSE),"")</f>
        <v/>
      </c>
      <c r="AL41" s="37" t="str">
        <f>IFERROR(VLOOKUP($A41,'CONCENTRADO DE CLAVES'!$F$10:$AU$732,AL$8,FALSE),"")</f>
        <v/>
      </c>
      <c r="AM41" s="69" t="str">
        <f>IFERROR(VLOOKUP($A41,'CONCENTRADO DE CLAVES'!$F$10:$AU$732,AM$8,FALSE),"")</f>
        <v/>
      </c>
    </row>
    <row r="42" spans="1:39" s="16" customFormat="1" x14ac:dyDescent="0.25">
      <c r="A42" s="16">
        <v>33</v>
      </c>
      <c r="B42" s="31" t="str">
        <f>IFERROR(VLOOKUP($A42,'CONCENTRADO DE CLAVES'!$F$10:$AU$732,B$8,FALSE),"")</f>
        <v/>
      </c>
      <c r="C42" s="31" t="str">
        <f>IFERROR(VLOOKUP($A42,'CONCENTRADO DE CLAVES'!$F$10:$AU$732,C$8,FALSE),"")</f>
        <v/>
      </c>
      <c r="D42" s="31" t="str">
        <f>IFERROR(VLOOKUP($A42,'CONCENTRADO DE CLAVES'!$F$10:$AU$732,D$8,FALSE),"")</f>
        <v/>
      </c>
      <c r="E42" s="31" t="str">
        <f>IFERROR(VLOOKUP($A42,'CONCENTRADO DE CLAVES'!$F$10:$AU$732,E$8,FALSE),"")</f>
        <v/>
      </c>
      <c r="F42" s="31" t="str">
        <f>IFERROR(VLOOKUP($A42,'CONCENTRADO DE CLAVES'!$F$10:$AU$732,F$8,FALSE),"")</f>
        <v/>
      </c>
      <c r="G42" s="31" t="str">
        <f>IFERROR(VLOOKUP($A42,'CONCENTRADO DE CLAVES'!$F$10:$AU$732,G$8,FALSE),"")</f>
        <v/>
      </c>
      <c r="H42" s="31" t="str">
        <f>IFERROR(VLOOKUP($A42,'CONCENTRADO DE CLAVES'!$F$10:$AU$732,H$8,FALSE),"")</f>
        <v/>
      </c>
      <c r="I42" s="31" t="str">
        <f>IFERROR(VLOOKUP($A42,'CONCENTRADO DE CLAVES'!$F$10:$AU$732,I$8,FALSE),"")</f>
        <v/>
      </c>
      <c r="J42" s="31" t="str">
        <f>IFERROR(VLOOKUP($A42,'CONCENTRADO DE CLAVES'!$F$10:$AU$732,J$8,FALSE),"")</f>
        <v/>
      </c>
      <c r="K42" s="31" t="str">
        <f>IFERROR(VLOOKUP($A42,'CONCENTRADO DE CLAVES'!$F$10:$AU$732,K$8,FALSE),"")</f>
        <v/>
      </c>
      <c r="L42" s="31" t="str">
        <f>IFERROR(VLOOKUP($A42,'CONCENTRADO DE CLAVES'!$F$10:$AU$732,L$8,FALSE),"")</f>
        <v/>
      </c>
      <c r="M42" s="32" t="str">
        <f>IFERROR(VLOOKUP($A42,'CONCENTRADO DE CLAVES'!$F$10:$AU$732,M$8,FALSE),"")</f>
        <v/>
      </c>
      <c r="N42" s="31" t="str">
        <f>IFERROR(VLOOKUP($A42,'CONCENTRADO DE CLAVES'!$F$10:$AU$732,N$8,FALSE),"")</f>
        <v/>
      </c>
      <c r="O42" s="31" t="str">
        <f>IFERROR(VLOOKUP($A42,'CONCENTRADO DE CLAVES'!$F$10:$AU$732,O$8,FALSE),"")</f>
        <v/>
      </c>
      <c r="P42" s="31" t="str">
        <f>IFERROR(VLOOKUP($A42,'CONCENTRADO DE CLAVES'!$F$10:$AU$732,P$8,FALSE),"")</f>
        <v/>
      </c>
      <c r="Q42" s="31" t="str">
        <f>IFERROR(VLOOKUP($A42,'CONCENTRADO DE CLAVES'!$F$10:$AU$732,Q$8,FALSE),"")</f>
        <v/>
      </c>
      <c r="R42" s="31" t="str">
        <f>IFERROR(VLOOKUP($A42,'CONCENTRADO DE CLAVES'!$F$10:$AU$732,R$8,FALSE),"")</f>
        <v/>
      </c>
      <c r="S42" s="31" t="str">
        <f>IFERROR(VLOOKUP($A42,'CONCENTRADO DE CLAVES'!$F$10:$AU$732,S$8,FALSE),"")</f>
        <v/>
      </c>
      <c r="T42" s="31" t="str">
        <f>IFERROR(VLOOKUP($A42,'CONCENTRADO DE CLAVES'!$F$10:$AU$732,T$8,FALSE),"")</f>
        <v/>
      </c>
      <c r="U42" s="98" t="str">
        <f>IFERROR(VLOOKUP($A42,'CONCENTRADO DE CLAVES'!$F$10:$AU$732,U$8,FALSE),"")</f>
        <v/>
      </c>
      <c r="V42" s="31" t="str">
        <f>IFERROR(VLOOKUP($A42,'CONCENTRADO DE CLAVES'!$F$10:$AU$732,V$8,FALSE),"")</f>
        <v/>
      </c>
      <c r="W42" s="13" t="str">
        <f>IFERROR(VLOOKUP($A42,'CONCENTRADO DE CLAVES'!$F$10:$AU$732,W$8,FALSE),"")</f>
        <v/>
      </c>
      <c r="X42" s="13" t="str">
        <f>IFERROR(VLOOKUP($A42,'CONCENTRADO DE CLAVES'!$F$10:$AU$732,X$8,FALSE),"")</f>
        <v/>
      </c>
      <c r="Y42" s="13" t="str">
        <f>IFERROR(VLOOKUP($A42,'CONCENTRADO DE CLAVES'!$F$10:$AU$732,Y$8,FALSE),"")</f>
        <v/>
      </c>
      <c r="Z42" s="37" t="str">
        <f>IFERROR(VLOOKUP($A42,'CONCENTRADO DE CLAVES'!$F$10:$AU$732,Z$8,FALSE),"")</f>
        <v/>
      </c>
      <c r="AA42" s="13" t="str">
        <f>IFERROR(VLOOKUP($A42,'CONCENTRADO DE CLAVES'!$F$10:$AU$732,AA$8,FALSE),"")</f>
        <v/>
      </c>
      <c r="AB42" s="13" t="str">
        <f>IFERROR(VLOOKUP($A42,'CONCENTRADO DE CLAVES'!$F$10:$AU$732,AB$8,FALSE),"")</f>
        <v/>
      </c>
      <c r="AC42" s="13" t="str">
        <f>IFERROR(VLOOKUP($A42,'CONCENTRADO DE CLAVES'!$F$10:$AU$732,AC$8,FALSE),"")</f>
        <v/>
      </c>
      <c r="AD42" s="37" t="str">
        <f>IFERROR(VLOOKUP($A42,'CONCENTRADO DE CLAVES'!$F$10:$AU$732,AD$8,FALSE),"")</f>
        <v/>
      </c>
      <c r="AE42" s="13" t="str">
        <f>IFERROR(VLOOKUP($A42,'CONCENTRADO DE CLAVES'!$F$10:$AU$732,AE$8,FALSE),"")</f>
        <v/>
      </c>
      <c r="AF42" s="13" t="str">
        <f>IFERROR(VLOOKUP($A42,'CONCENTRADO DE CLAVES'!$F$10:$AU$732,AF$8,FALSE),"")</f>
        <v/>
      </c>
      <c r="AG42" s="13" t="str">
        <f>IFERROR(VLOOKUP($A42,'CONCENTRADO DE CLAVES'!$F$10:$AU$732,AG$8,FALSE),"")</f>
        <v/>
      </c>
      <c r="AH42" s="37" t="str">
        <f>IFERROR(VLOOKUP($A42,'CONCENTRADO DE CLAVES'!$F$10:$AU$732,AH$8,FALSE),"")</f>
        <v/>
      </c>
      <c r="AI42" s="13" t="str">
        <f>IFERROR(VLOOKUP($A42,'CONCENTRADO DE CLAVES'!$F$10:$AU$732,AI$8,FALSE),"")</f>
        <v/>
      </c>
      <c r="AJ42" s="13" t="str">
        <f>IFERROR(VLOOKUP($A42,'CONCENTRADO DE CLAVES'!$F$10:$AU$732,AJ$8,FALSE),"")</f>
        <v/>
      </c>
      <c r="AK42" s="13" t="str">
        <f>IFERROR(VLOOKUP($A42,'CONCENTRADO DE CLAVES'!$F$10:$AU$732,AK$8,FALSE),"")</f>
        <v/>
      </c>
      <c r="AL42" s="37" t="str">
        <f>IFERROR(VLOOKUP($A42,'CONCENTRADO DE CLAVES'!$F$10:$AU$732,AL$8,FALSE),"")</f>
        <v/>
      </c>
      <c r="AM42" s="69" t="str">
        <f>IFERROR(VLOOKUP($A42,'CONCENTRADO DE CLAVES'!$F$10:$AU$732,AM$8,FALSE),"")</f>
        <v/>
      </c>
    </row>
    <row r="43" spans="1:39" s="16" customFormat="1" x14ac:dyDescent="0.25">
      <c r="A43" s="16">
        <v>34</v>
      </c>
      <c r="B43" s="31" t="str">
        <f>IFERROR(VLOOKUP($A43,'CONCENTRADO DE CLAVES'!$F$10:$AU$732,B$8,FALSE),"")</f>
        <v/>
      </c>
      <c r="C43" s="31" t="str">
        <f>IFERROR(VLOOKUP($A43,'CONCENTRADO DE CLAVES'!$F$10:$AU$732,C$8,FALSE),"")</f>
        <v/>
      </c>
      <c r="D43" s="31" t="str">
        <f>IFERROR(VLOOKUP($A43,'CONCENTRADO DE CLAVES'!$F$10:$AU$732,D$8,FALSE),"")</f>
        <v/>
      </c>
      <c r="E43" s="31" t="str">
        <f>IFERROR(VLOOKUP($A43,'CONCENTRADO DE CLAVES'!$F$10:$AU$732,E$8,FALSE),"")</f>
        <v/>
      </c>
      <c r="F43" s="31" t="str">
        <f>IFERROR(VLOOKUP($A43,'CONCENTRADO DE CLAVES'!$F$10:$AU$732,F$8,FALSE),"")</f>
        <v/>
      </c>
      <c r="G43" s="31" t="str">
        <f>IFERROR(VLOOKUP($A43,'CONCENTRADO DE CLAVES'!$F$10:$AU$732,G$8,FALSE),"")</f>
        <v/>
      </c>
      <c r="H43" s="31" t="str">
        <f>IFERROR(VLOOKUP($A43,'CONCENTRADO DE CLAVES'!$F$10:$AU$732,H$8,FALSE),"")</f>
        <v/>
      </c>
      <c r="I43" s="31" t="str">
        <f>IFERROR(VLOOKUP($A43,'CONCENTRADO DE CLAVES'!$F$10:$AU$732,I$8,FALSE),"")</f>
        <v/>
      </c>
      <c r="J43" s="31" t="str">
        <f>IFERROR(VLOOKUP($A43,'CONCENTRADO DE CLAVES'!$F$10:$AU$732,J$8,FALSE),"")</f>
        <v/>
      </c>
      <c r="K43" s="31" t="str">
        <f>IFERROR(VLOOKUP($A43,'CONCENTRADO DE CLAVES'!$F$10:$AU$732,K$8,FALSE),"")</f>
        <v/>
      </c>
      <c r="L43" s="31" t="str">
        <f>IFERROR(VLOOKUP($A43,'CONCENTRADO DE CLAVES'!$F$10:$AU$732,L$8,FALSE),"")</f>
        <v/>
      </c>
      <c r="M43" s="32" t="str">
        <f>IFERROR(VLOOKUP($A43,'CONCENTRADO DE CLAVES'!$F$10:$AU$732,M$8,FALSE),"")</f>
        <v/>
      </c>
      <c r="N43" s="31" t="str">
        <f>IFERROR(VLOOKUP($A43,'CONCENTRADO DE CLAVES'!$F$10:$AU$732,N$8,FALSE),"")</f>
        <v/>
      </c>
      <c r="O43" s="31" t="str">
        <f>IFERROR(VLOOKUP($A43,'CONCENTRADO DE CLAVES'!$F$10:$AU$732,O$8,FALSE),"")</f>
        <v/>
      </c>
      <c r="P43" s="31" t="str">
        <f>IFERROR(VLOOKUP($A43,'CONCENTRADO DE CLAVES'!$F$10:$AU$732,P$8,FALSE),"")</f>
        <v/>
      </c>
      <c r="Q43" s="31" t="str">
        <f>IFERROR(VLOOKUP($A43,'CONCENTRADO DE CLAVES'!$F$10:$AU$732,Q$8,FALSE),"")</f>
        <v/>
      </c>
      <c r="R43" s="31" t="str">
        <f>IFERROR(VLOOKUP($A43,'CONCENTRADO DE CLAVES'!$F$10:$AU$732,R$8,FALSE),"")</f>
        <v/>
      </c>
      <c r="S43" s="31" t="str">
        <f>IFERROR(VLOOKUP($A43,'CONCENTRADO DE CLAVES'!$F$10:$AU$732,S$8,FALSE),"")</f>
        <v/>
      </c>
      <c r="T43" s="31" t="str">
        <f>IFERROR(VLOOKUP($A43,'CONCENTRADO DE CLAVES'!$F$10:$AU$732,T$8,FALSE),"")</f>
        <v/>
      </c>
      <c r="U43" s="98" t="str">
        <f>IFERROR(VLOOKUP($A43,'CONCENTRADO DE CLAVES'!$F$10:$AU$732,U$8,FALSE),"")</f>
        <v/>
      </c>
      <c r="V43" s="31" t="str">
        <f>IFERROR(VLOOKUP($A43,'CONCENTRADO DE CLAVES'!$F$10:$AU$732,V$8,FALSE),"")</f>
        <v/>
      </c>
      <c r="W43" s="13" t="str">
        <f>IFERROR(VLOOKUP($A43,'CONCENTRADO DE CLAVES'!$F$10:$AU$732,W$8,FALSE),"")</f>
        <v/>
      </c>
      <c r="X43" s="13" t="str">
        <f>IFERROR(VLOOKUP($A43,'CONCENTRADO DE CLAVES'!$F$10:$AU$732,X$8,FALSE),"")</f>
        <v/>
      </c>
      <c r="Y43" s="13" t="str">
        <f>IFERROR(VLOOKUP($A43,'CONCENTRADO DE CLAVES'!$F$10:$AU$732,Y$8,FALSE),"")</f>
        <v/>
      </c>
      <c r="Z43" s="37" t="str">
        <f>IFERROR(VLOOKUP($A43,'CONCENTRADO DE CLAVES'!$F$10:$AU$732,Z$8,FALSE),"")</f>
        <v/>
      </c>
      <c r="AA43" s="13" t="str">
        <f>IFERROR(VLOOKUP($A43,'CONCENTRADO DE CLAVES'!$F$10:$AU$732,AA$8,FALSE),"")</f>
        <v/>
      </c>
      <c r="AB43" s="13" t="str">
        <f>IFERROR(VLOOKUP($A43,'CONCENTRADO DE CLAVES'!$F$10:$AU$732,AB$8,FALSE),"")</f>
        <v/>
      </c>
      <c r="AC43" s="13" t="str">
        <f>IFERROR(VLOOKUP($A43,'CONCENTRADO DE CLAVES'!$F$10:$AU$732,AC$8,FALSE),"")</f>
        <v/>
      </c>
      <c r="AD43" s="37" t="str">
        <f>IFERROR(VLOOKUP($A43,'CONCENTRADO DE CLAVES'!$F$10:$AU$732,AD$8,FALSE),"")</f>
        <v/>
      </c>
      <c r="AE43" s="13" t="str">
        <f>IFERROR(VLOOKUP($A43,'CONCENTRADO DE CLAVES'!$F$10:$AU$732,AE$8,FALSE),"")</f>
        <v/>
      </c>
      <c r="AF43" s="13" t="str">
        <f>IFERROR(VLOOKUP($A43,'CONCENTRADO DE CLAVES'!$F$10:$AU$732,AF$8,FALSE),"")</f>
        <v/>
      </c>
      <c r="AG43" s="13" t="str">
        <f>IFERROR(VLOOKUP($A43,'CONCENTRADO DE CLAVES'!$F$10:$AU$732,AG$8,FALSE),"")</f>
        <v/>
      </c>
      <c r="AH43" s="37" t="str">
        <f>IFERROR(VLOOKUP($A43,'CONCENTRADO DE CLAVES'!$F$10:$AU$732,AH$8,FALSE),"")</f>
        <v/>
      </c>
      <c r="AI43" s="13" t="str">
        <f>IFERROR(VLOOKUP($A43,'CONCENTRADO DE CLAVES'!$F$10:$AU$732,AI$8,FALSE),"")</f>
        <v/>
      </c>
      <c r="AJ43" s="13" t="str">
        <f>IFERROR(VLOOKUP($A43,'CONCENTRADO DE CLAVES'!$F$10:$AU$732,AJ$8,FALSE),"")</f>
        <v/>
      </c>
      <c r="AK43" s="13" t="str">
        <f>IFERROR(VLOOKUP($A43,'CONCENTRADO DE CLAVES'!$F$10:$AU$732,AK$8,FALSE),"")</f>
        <v/>
      </c>
      <c r="AL43" s="37" t="str">
        <f>IFERROR(VLOOKUP($A43,'CONCENTRADO DE CLAVES'!$F$10:$AU$732,AL$8,FALSE),"")</f>
        <v/>
      </c>
      <c r="AM43" s="69" t="str">
        <f>IFERROR(VLOOKUP($A43,'CONCENTRADO DE CLAVES'!$F$10:$AU$732,AM$8,FALSE),"")</f>
        <v/>
      </c>
    </row>
    <row r="44" spans="1:39" s="16" customFormat="1" x14ac:dyDescent="0.25">
      <c r="A44" s="16">
        <v>35</v>
      </c>
      <c r="B44" s="31" t="str">
        <f>IFERROR(VLOOKUP($A44,'CONCENTRADO DE CLAVES'!$F$10:$AU$732,B$8,FALSE),"")</f>
        <v/>
      </c>
      <c r="C44" s="31" t="str">
        <f>IFERROR(VLOOKUP($A44,'CONCENTRADO DE CLAVES'!$F$10:$AU$732,C$8,FALSE),"")</f>
        <v/>
      </c>
      <c r="D44" s="31" t="str">
        <f>IFERROR(VLOOKUP($A44,'CONCENTRADO DE CLAVES'!$F$10:$AU$732,D$8,FALSE),"")</f>
        <v/>
      </c>
      <c r="E44" s="31" t="str">
        <f>IFERROR(VLOOKUP($A44,'CONCENTRADO DE CLAVES'!$F$10:$AU$732,E$8,FALSE),"")</f>
        <v/>
      </c>
      <c r="F44" s="31" t="str">
        <f>IFERROR(VLOOKUP($A44,'CONCENTRADO DE CLAVES'!$F$10:$AU$732,F$8,FALSE),"")</f>
        <v/>
      </c>
      <c r="G44" s="31" t="str">
        <f>IFERROR(VLOOKUP($A44,'CONCENTRADO DE CLAVES'!$F$10:$AU$732,G$8,FALSE),"")</f>
        <v/>
      </c>
      <c r="H44" s="31" t="str">
        <f>IFERROR(VLOOKUP($A44,'CONCENTRADO DE CLAVES'!$F$10:$AU$732,H$8,FALSE),"")</f>
        <v/>
      </c>
      <c r="I44" s="31" t="str">
        <f>IFERROR(VLOOKUP($A44,'CONCENTRADO DE CLAVES'!$F$10:$AU$732,I$8,FALSE),"")</f>
        <v/>
      </c>
      <c r="J44" s="31" t="str">
        <f>IFERROR(VLOOKUP($A44,'CONCENTRADO DE CLAVES'!$F$10:$AU$732,J$8,FALSE),"")</f>
        <v/>
      </c>
      <c r="K44" s="31" t="str">
        <f>IFERROR(VLOOKUP($A44,'CONCENTRADO DE CLAVES'!$F$10:$AU$732,K$8,FALSE),"")</f>
        <v/>
      </c>
      <c r="L44" s="31" t="str">
        <f>IFERROR(VLOOKUP($A44,'CONCENTRADO DE CLAVES'!$F$10:$AU$732,L$8,FALSE),"")</f>
        <v/>
      </c>
      <c r="M44" s="32" t="str">
        <f>IFERROR(VLOOKUP($A44,'CONCENTRADO DE CLAVES'!$F$10:$AU$732,M$8,FALSE),"")</f>
        <v/>
      </c>
      <c r="N44" s="31" t="str">
        <f>IFERROR(VLOOKUP($A44,'CONCENTRADO DE CLAVES'!$F$10:$AU$732,N$8,FALSE),"")</f>
        <v/>
      </c>
      <c r="O44" s="31" t="str">
        <f>IFERROR(VLOOKUP($A44,'CONCENTRADO DE CLAVES'!$F$10:$AU$732,O$8,FALSE),"")</f>
        <v/>
      </c>
      <c r="P44" s="31" t="str">
        <f>IFERROR(VLOOKUP($A44,'CONCENTRADO DE CLAVES'!$F$10:$AU$732,P$8,FALSE),"")</f>
        <v/>
      </c>
      <c r="Q44" s="31" t="str">
        <f>IFERROR(VLOOKUP($A44,'CONCENTRADO DE CLAVES'!$F$10:$AU$732,Q$8,FALSE),"")</f>
        <v/>
      </c>
      <c r="R44" s="31" t="str">
        <f>IFERROR(VLOOKUP($A44,'CONCENTRADO DE CLAVES'!$F$10:$AU$732,R$8,FALSE),"")</f>
        <v/>
      </c>
      <c r="S44" s="31" t="str">
        <f>IFERROR(VLOOKUP($A44,'CONCENTRADO DE CLAVES'!$F$10:$AU$732,S$8,FALSE),"")</f>
        <v/>
      </c>
      <c r="T44" s="31" t="str">
        <f>IFERROR(VLOOKUP($A44,'CONCENTRADO DE CLAVES'!$F$10:$AU$732,T$8,FALSE),"")</f>
        <v/>
      </c>
      <c r="U44" s="98" t="str">
        <f>IFERROR(VLOOKUP($A44,'CONCENTRADO DE CLAVES'!$F$10:$AU$732,U$8,FALSE),"")</f>
        <v/>
      </c>
      <c r="V44" s="31" t="str">
        <f>IFERROR(VLOOKUP($A44,'CONCENTRADO DE CLAVES'!$F$10:$AU$732,V$8,FALSE),"")</f>
        <v/>
      </c>
      <c r="W44" s="13" t="str">
        <f>IFERROR(VLOOKUP($A44,'CONCENTRADO DE CLAVES'!$F$10:$AU$732,W$8,FALSE),"")</f>
        <v/>
      </c>
      <c r="X44" s="13" t="str">
        <f>IFERROR(VLOOKUP($A44,'CONCENTRADO DE CLAVES'!$F$10:$AU$732,X$8,FALSE),"")</f>
        <v/>
      </c>
      <c r="Y44" s="13" t="str">
        <f>IFERROR(VLOOKUP($A44,'CONCENTRADO DE CLAVES'!$F$10:$AU$732,Y$8,FALSE),"")</f>
        <v/>
      </c>
      <c r="Z44" s="37" t="str">
        <f>IFERROR(VLOOKUP($A44,'CONCENTRADO DE CLAVES'!$F$10:$AU$732,Z$8,FALSE),"")</f>
        <v/>
      </c>
      <c r="AA44" s="13" t="str">
        <f>IFERROR(VLOOKUP($A44,'CONCENTRADO DE CLAVES'!$F$10:$AU$732,AA$8,FALSE),"")</f>
        <v/>
      </c>
      <c r="AB44" s="13" t="str">
        <f>IFERROR(VLOOKUP($A44,'CONCENTRADO DE CLAVES'!$F$10:$AU$732,AB$8,FALSE),"")</f>
        <v/>
      </c>
      <c r="AC44" s="13" t="str">
        <f>IFERROR(VLOOKUP($A44,'CONCENTRADO DE CLAVES'!$F$10:$AU$732,AC$8,FALSE),"")</f>
        <v/>
      </c>
      <c r="AD44" s="37" t="str">
        <f>IFERROR(VLOOKUP($A44,'CONCENTRADO DE CLAVES'!$F$10:$AU$732,AD$8,FALSE),"")</f>
        <v/>
      </c>
      <c r="AE44" s="13" t="str">
        <f>IFERROR(VLOOKUP($A44,'CONCENTRADO DE CLAVES'!$F$10:$AU$732,AE$8,FALSE),"")</f>
        <v/>
      </c>
      <c r="AF44" s="13" t="str">
        <f>IFERROR(VLOOKUP($A44,'CONCENTRADO DE CLAVES'!$F$10:$AU$732,AF$8,FALSE),"")</f>
        <v/>
      </c>
      <c r="AG44" s="13" t="str">
        <f>IFERROR(VLOOKUP($A44,'CONCENTRADO DE CLAVES'!$F$10:$AU$732,AG$8,FALSE),"")</f>
        <v/>
      </c>
      <c r="AH44" s="37" t="str">
        <f>IFERROR(VLOOKUP($A44,'CONCENTRADO DE CLAVES'!$F$10:$AU$732,AH$8,FALSE),"")</f>
        <v/>
      </c>
      <c r="AI44" s="13" t="str">
        <f>IFERROR(VLOOKUP($A44,'CONCENTRADO DE CLAVES'!$F$10:$AU$732,AI$8,FALSE),"")</f>
        <v/>
      </c>
      <c r="AJ44" s="13" t="str">
        <f>IFERROR(VLOOKUP($A44,'CONCENTRADO DE CLAVES'!$F$10:$AU$732,AJ$8,FALSE),"")</f>
        <v/>
      </c>
      <c r="AK44" s="13" t="str">
        <f>IFERROR(VLOOKUP($A44,'CONCENTRADO DE CLAVES'!$F$10:$AU$732,AK$8,FALSE),"")</f>
        <v/>
      </c>
      <c r="AL44" s="37" t="str">
        <f>IFERROR(VLOOKUP($A44,'CONCENTRADO DE CLAVES'!$F$10:$AU$732,AL$8,FALSE),"")</f>
        <v/>
      </c>
      <c r="AM44" s="69" t="str">
        <f>IFERROR(VLOOKUP($A44,'CONCENTRADO DE CLAVES'!$F$10:$AU$732,AM$8,FALSE),"")</f>
        <v/>
      </c>
    </row>
    <row r="45" spans="1:39" s="16" customFormat="1" x14ac:dyDescent="0.25">
      <c r="A45" s="16">
        <v>36</v>
      </c>
      <c r="B45" s="31" t="str">
        <f>IFERROR(VLOOKUP($A45,'CONCENTRADO DE CLAVES'!$F$10:$AU$732,B$8,FALSE),"")</f>
        <v/>
      </c>
      <c r="C45" s="31" t="str">
        <f>IFERROR(VLOOKUP($A45,'CONCENTRADO DE CLAVES'!$F$10:$AU$732,C$8,FALSE),"")</f>
        <v/>
      </c>
      <c r="D45" s="31" t="str">
        <f>IFERROR(VLOOKUP($A45,'CONCENTRADO DE CLAVES'!$F$10:$AU$732,D$8,FALSE),"")</f>
        <v/>
      </c>
      <c r="E45" s="31" t="str">
        <f>IFERROR(VLOOKUP($A45,'CONCENTRADO DE CLAVES'!$F$10:$AU$732,E$8,FALSE),"")</f>
        <v/>
      </c>
      <c r="F45" s="31" t="str">
        <f>IFERROR(VLOOKUP($A45,'CONCENTRADO DE CLAVES'!$F$10:$AU$732,F$8,FALSE),"")</f>
        <v/>
      </c>
      <c r="G45" s="31" t="str">
        <f>IFERROR(VLOOKUP($A45,'CONCENTRADO DE CLAVES'!$F$10:$AU$732,G$8,FALSE),"")</f>
        <v/>
      </c>
      <c r="H45" s="31" t="str">
        <f>IFERROR(VLOOKUP($A45,'CONCENTRADO DE CLAVES'!$F$10:$AU$732,H$8,FALSE),"")</f>
        <v/>
      </c>
      <c r="I45" s="31" t="str">
        <f>IFERROR(VLOOKUP($A45,'CONCENTRADO DE CLAVES'!$F$10:$AU$732,I$8,FALSE),"")</f>
        <v/>
      </c>
      <c r="J45" s="31" t="str">
        <f>IFERROR(VLOOKUP($A45,'CONCENTRADO DE CLAVES'!$F$10:$AU$732,J$8,FALSE),"")</f>
        <v/>
      </c>
      <c r="K45" s="31" t="str">
        <f>IFERROR(VLOOKUP($A45,'CONCENTRADO DE CLAVES'!$F$10:$AU$732,K$8,FALSE),"")</f>
        <v/>
      </c>
      <c r="L45" s="31" t="str">
        <f>IFERROR(VLOOKUP($A45,'CONCENTRADO DE CLAVES'!$F$10:$AU$732,L$8,FALSE),"")</f>
        <v/>
      </c>
      <c r="M45" s="32" t="str">
        <f>IFERROR(VLOOKUP($A45,'CONCENTRADO DE CLAVES'!$F$10:$AU$732,M$8,FALSE),"")</f>
        <v/>
      </c>
      <c r="N45" s="31" t="str">
        <f>IFERROR(VLOOKUP($A45,'CONCENTRADO DE CLAVES'!$F$10:$AU$732,N$8,FALSE),"")</f>
        <v/>
      </c>
      <c r="O45" s="31" t="str">
        <f>IFERROR(VLOOKUP($A45,'CONCENTRADO DE CLAVES'!$F$10:$AU$732,O$8,FALSE),"")</f>
        <v/>
      </c>
      <c r="P45" s="31" t="str">
        <f>IFERROR(VLOOKUP($A45,'CONCENTRADO DE CLAVES'!$F$10:$AU$732,P$8,FALSE),"")</f>
        <v/>
      </c>
      <c r="Q45" s="31" t="str">
        <f>IFERROR(VLOOKUP($A45,'CONCENTRADO DE CLAVES'!$F$10:$AU$732,Q$8,FALSE),"")</f>
        <v/>
      </c>
      <c r="R45" s="31" t="str">
        <f>IFERROR(VLOOKUP($A45,'CONCENTRADO DE CLAVES'!$F$10:$AU$732,R$8,FALSE),"")</f>
        <v/>
      </c>
      <c r="S45" s="31" t="str">
        <f>IFERROR(VLOOKUP($A45,'CONCENTRADO DE CLAVES'!$F$10:$AU$732,S$8,FALSE),"")</f>
        <v/>
      </c>
      <c r="T45" s="31" t="str">
        <f>IFERROR(VLOOKUP($A45,'CONCENTRADO DE CLAVES'!$F$10:$AU$732,T$8,FALSE),"")</f>
        <v/>
      </c>
      <c r="U45" s="98" t="str">
        <f>IFERROR(VLOOKUP($A45,'CONCENTRADO DE CLAVES'!$F$10:$AU$732,U$8,FALSE),"")</f>
        <v/>
      </c>
      <c r="V45" s="31" t="str">
        <f>IFERROR(VLOOKUP($A45,'CONCENTRADO DE CLAVES'!$F$10:$AU$732,V$8,FALSE),"")</f>
        <v/>
      </c>
      <c r="W45" s="13" t="str">
        <f>IFERROR(VLOOKUP($A45,'CONCENTRADO DE CLAVES'!$F$10:$AU$732,W$8,FALSE),"")</f>
        <v/>
      </c>
      <c r="X45" s="13" t="str">
        <f>IFERROR(VLOOKUP($A45,'CONCENTRADO DE CLAVES'!$F$10:$AU$732,X$8,FALSE),"")</f>
        <v/>
      </c>
      <c r="Y45" s="13" t="str">
        <f>IFERROR(VLOOKUP($A45,'CONCENTRADO DE CLAVES'!$F$10:$AU$732,Y$8,FALSE),"")</f>
        <v/>
      </c>
      <c r="Z45" s="37" t="str">
        <f>IFERROR(VLOOKUP($A45,'CONCENTRADO DE CLAVES'!$F$10:$AU$732,Z$8,FALSE),"")</f>
        <v/>
      </c>
      <c r="AA45" s="13" t="str">
        <f>IFERROR(VLOOKUP($A45,'CONCENTRADO DE CLAVES'!$F$10:$AU$732,AA$8,FALSE),"")</f>
        <v/>
      </c>
      <c r="AB45" s="13" t="str">
        <f>IFERROR(VLOOKUP($A45,'CONCENTRADO DE CLAVES'!$F$10:$AU$732,AB$8,FALSE),"")</f>
        <v/>
      </c>
      <c r="AC45" s="13" t="str">
        <f>IFERROR(VLOOKUP($A45,'CONCENTRADO DE CLAVES'!$F$10:$AU$732,AC$8,FALSE),"")</f>
        <v/>
      </c>
      <c r="AD45" s="37" t="str">
        <f>IFERROR(VLOOKUP($A45,'CONCENTRADO DE CLAVES'!$F$10:$AU$732,AD$8,FALSE),"")</f>
        <v/>
      </c>
      <c r="AE45" s="13" t="str">
        <f>IFERROR(VLOOKUP($A45,'CONCENTRADO DE CLAVES'!$F$10:$AU$732,AE$8,FALSE),"")</f>
        <v/>
      </c>
      <c r="AF45" s="13" t="str">
        <f>IFERROR(VLOOKUP($A45,'CONCENTRADO DE CLAVES'!$F$10:$AU$732,AF$8,FALSE),"")</f>
        <v/>
      </c>
      <c r="AG45" s="13" t="str">
        <f>IFERROR(VLOOKUP($A45,'CONCENTRADO DE CLAVES'!$F$10:$AU$732,AG$8,FALSE),"")</f>
        <v/>
      </c>
      <c r="AH45" s="37" t="str">
        <f>IFERROR(VLOOKUP($A45,'CONCENTRADO DE CLAVES'!$F$10:$AU$732,AH$8,FALSE),"")</f>
        <v/>
      </c>
      <c r="AI45" s="13" t="str">
        <f>IFERROR(VLOOKUP($A45,'CONCENTRADO DE CLAVES'!$F$10:$AU$732,AI$8,FALSE),"")</f>
        <v/>
      </c>
      <c r="AJ45" s="13" t="str">
        <f>IFERROR(VLOOKUP($A45,'CONCENTRADO DE CLAVES'!$F$10:$AU$732,AJ$8,FALSE),"")</f>
        <v/>
      </c>
      <c r="AK45" s="13" t="str">
        <f>IFERROR(VLOOKUP($A45,'CONCENTRADO DE CLAVES'!$F$10:$AU$732,AK$8,FALSE),"")</f>
        <v/>
      </c>
      <c r="AL45" s="37" t="str">
        <f>IFERROR(VLOOKUP($A45,'CONCENTRADO DE CLAVES'!$F$10:$AU$732,AL$8,FALSE),"")</f>
        <v/>
      </c>
      <c r="AM45" s="69" t="str">
        <f>IFERROR(VLOOKUP($A45,'CONCENTRADO DE CLAVES'!$F$10:$AU$732,AM$8,FALSE),"")</f>
        <v/>
      </c>
    </row>
    <row r="46" spans="1:39" s="16" customFormat="1" x14ac:dyDescent="0.25">
      <c r="A46" s="16">
        <v>37</v>
      </c>
      <c r="B46" s="31" t="str">
        <f>IFERROR(VLOOKUP($A46,'CONCENTRADO DE CLAVES'!$F$10:$AU$732,B$8,FALSE),"")</f>
        <v/>
      </c>
      <c r="C46" s="31" t="str">
        <f>IFERROR(VLOOKUP($A46,'CONCENTRADO DE CLAVES'!$F$10:$AU$732,C$8,FALSE),"")</f>
        <v/>
      </c>
      <c r="D46" s="31" t="str">
        <f>IFERROR(VLOOKUP($A46,'CONCENTRADO DE CLAVES'!$F$10:$AU$732,D$8,FALSE),"")</f>
        <v/>
      </c>
      <c r="E46" s="31" t="str">
        <f>IFERROR(VLOOKUP($A46,'CONCENTRADO DE CLAVES'!$F$10:$AU$732,E$8,FALSE),"")</f>
        <v/>
      </c>
      <c r="F46" s="31" t="str">
        <f>IFERROR(VLOOKUP($A46,'CONCENTRADO DE CLAVES'!$F$10:$AU$732,F$8,FALSE),"")</f>
        <v/>
      </c>
      <c r="G46" s="31" t="str">
        <f>IFERROR(VLOOKUP($A46,'CONCENTRADO DE CLAVES'!$F$10:$AU$732,G$8,FALSE),"")</f>
        <v/>
      </c>
      <c r="H46" s="31" t="str">
        <f>IFERROR(VLOOKUP($A46,'CONCENTRADO DE CLAVES'!$F$10:$AU$732,H$8,FALSE),"")</f>
        <v/>
      </c>
      <c r="I46" s="31" t="str">
        <f>IFERROR(VLOOKUP($A46,'CONCENTRADO DE CLAVES'!$F$10:$AU$732,I$8,FALSE),"")</f>
        <v/>
      </c>
      <c r="J46" s="31" t="str">
        <f>IFERROR(VLOOKUP($A46,'CONCENTRADO DE CLAVES'!$F$10:$AU$732,J$8,FALSE),"")</f>
        <v/>
      </c>
      <c r="K46" s="31" t="str">
        <f>IFERROR(VLOOKUP($A46,'CONCENTRADO DE CLAVES'!$F$10:$AU$732,K$8,FALSE),"")</f>
        <v/>
      </c>
      <c r="L46" s="31" t="str">
        <f>IFERROR(VLOOKUP($A46,'CONCENTRADO DE CLAVES'!$F$10:$AU$732,L$8,FALSE),"")</f>
        <v/>
      </c>
      <c r="M46" s="32" t="str">
        <f>IFERROR(VLOOKUP($A46,'CONCENTRADO DE CLAVES'!$F$10:$AU$732,M$8,FALSE),"")</f>
        <v/>
      </c>
      <c r="N46" s="31" t="str">
        <f>IFERROR(VLOOKUP($A46,'CONCENTRADO DE CLAVES'!$F$10:$AU$732,N$8,FALSE),"")</f>
        <v/>
      </c>
      <c r="O46" s="31" t="str">
        <f>IFERROR(VLOOKUP($A46,'CONCENTRADO DE CLAVES'!$F$10:$AU$732,O$8,FALSE),"")</f>
        <v/>
      </c>
      <c r="P46" s="31" t="str">
        <f>IFERROR(VLOOKUP($A46,'CONCENTRADO DE CLAVES'!$F$10:$AU$732,P$8,FALSE),"")</f>
        <v/>
      </c>
      <c r="Q46" s="31" t="str">
        <f>IFERROR(VLOOKUP($A46,'CONCENTRADO DE CLAVES'!$F$10:$AU$732,Q$8,FALSE),"")</f>
        <v/>
      </c>
      <c r="R46" s="31" t="str">
        <f>IFERROR(VLOOKUP($A46,'CONCENTRADO DE CLAVES'!$F$10:$AU$732,R$8,FALSE),"")</f>
        <v/>
      </c>
      <c r="S46" s="31" t="str">
        <f>IFERROR(VLOOKUP($A46,'CONCENTRADO DE CLAVES'!$F$10:$AU$732,S$8,FALSE),"")</f>
        <v/>
      </c>
      <c r="T46" s="31" t="str">
        <f>IFERROR(VLOOKUP($A46,'CONCENTRADO DE CLAVES'!$F$10:$AU$732,T$8,FALSE),"")</f>
        <v/>
      </c>
      <c r="U46" s="98" t="str">
        <f>IFERROR(VLOOKUP($A46,'CONCENTRADO DE CLAVES'!$F$10:$AU$732,U$8,FALSE),"")</f>
        <v/>
      </c>
      <c r="V46" s="31" t="str">
        <f>IFERROR(VLOOKUP($A46,'CONCENTRADO DE CLAVES'!$F$10:$AU$732,V$8,FALSE),"")</f>
        <v/>
      </c>
      <c r="W46" s="13" t="str">
        <f>IFERROR(VLOOKUP($A46,'CONCENTRADO DE CLAVES'!$F$10:$AU$732,W$8,FALSE),"")</f>
        <v/>
      </c>
      <c r="X46" s="13" t="str">
        <f>IFERROR(VLOOKUP($A46,'CONCENTRADO DE CLAVES'!$F$10:$AU$732,X$8,FALSE),"")</f>
        <v/>
      </c>
      <c r="Y46" s="13" t="str">
        <f>IFERROR(VLOOKUP($A46,'CONCENTRADO DE CLAVES'!$F$10:$AU$732,Y$8,FALSE),"")</f>
        <v/>
      </c>
      <c r="Z46" s="37" t="str">
        <f>IFERROR(VLOOKUP($A46,'CONCENTRADO DE CLAVES'!$F$10:$AU$732,Z$8,FALSE),"")</f>
        <v/>
      </c>
      <c r="AA46" s="13" t="str">
        <f>IFERROR(VLOOKUP($A46,'CONCENTRADO DE CLAVES'!$F$10:$AU$732,AA$8,FALSE),"")</f>
        <v/>
      </c>
      <c r="AB46" s="13" t="str">
        <f>IFERROR(VLOOKUP($A46,'CONCENTRADO DE CLAVES'!$F$10:$AU$732,AB$8,FALSE),"")</f>
        <v/>
      </c>
      <c r="AC46" s="13" t="str">
        <f>IFERROR(VLOOKUP($A46,'CONCENTRADO DE CLAVES'!$F$10:$AU$732,AC$8,FALSE),"")</f>
        <v/>
      </c>
      <c r="AD46" s="37" t="str">
        <f>IFERROR(VLOOKUP($A46,'CONCENTRADO DE CLAVES'!$F$10:$AU$732,AD$8,FALSE),"")</f>
        <v/>
      </c>
      <c r="AE46" s="13" t="str">
        <f>IFERROR(VLOOKUP($A46,'CONCENTRADO DE CLAVES'!$F$10:$AU$732,AE$8,FALSE),"")</f>
        <v/>
      </c>
      <c r="AF46" s="13" t="str">
        <f>IFERROR(VLOOKUP($A46,'CONCENTRADO DE CLAVES'!$F$10:$AU$732,AF$8,FALSE),"")</f>
        <v/>
      </c>
      <c r="AG46" s="13" t="str">
        <f>IFERROR(VLOOKUP($A46,'CONCENTRADO DE CLAVES'!$F$10:$AU$732,AG$8,FALSE),"")</f>
        <v/>
      </c>
      <c r="AH46" s="37" t="str">
        <f>IFERROR(VLOOKUP($A46,'CONCENTRADO DE CLAVES'!$F$10:$AU$732,AH$8,FALSE),"")</f>
        <v/>
      </c>
      <c r="AI46" s="13" t="str">
        <f>IFERROR(VLOOKUP($A46,'CONCENTRADO DE CLAVES'!$F$10:$AU$732,AI$8,FALSE),"")</f>
        <v/>
      </c>
      <c r="AJ46" s="13" t="str">
        <f>IFERROR(VLOOKUP($A46,'CONCENTRADO DE CLAVES'!$F$10:$AU$732,AJ$8,FALSE),"")</f>
        <v/>
      </c>
      <c r="AK46" s="13" t="str">
        <f>IFERROR(VLOOKUP($A46,'CONCENTRADO DE CLAVES'!$F$10:$AU$732,AK$8,FALSE),"")</f>
        <v/>
      </c>
      <c r="AL46" s="37" t="str">
        <f>IFERROR(VLOOKUP($A46,'CONCENTRADO DE CLAVES'!$F$10:$AU$732,AL$8,FALSE),"")</f>
        <v/>
      </c>
      <c r="AM46" s="69" t="str">
        <f>IFERROR(VLOOKUP($A46,'CONCENTRADO DE CLAVES'!$F$10:$AU$732,AM$8,FALSE),"")</f>
        <v/>
      </c>
    </row>
    <row r="47" spans="1:39" s="16" customFormat="1" x14ac:dyDescent="0.25">
      <c r="A47" s="16">
        <v>38</v>
      </c>
      <c r="B47" s="31" t="str">
        <f>IFERROR(VLOOKUP($A47,'CONCENTRADO DE CLAVES'!$F$10:$AU$732,B$8,FALSE),"")</f>
        <v/>
      </c>
      <c r="C47" s="31" t="str">
        <f>IFERROR(VLOOKUP($A47,'CONCENTRADO DE CLAVES'!$F$10:$AU$732,C$8,FALSE),"")</f>
        <v/>
      </c>
      <c r="D47" s="31" t="str">
        <f>IFERROR(VLOOKUP($A47,'CONCENTRADO DE CLAVES'!$F$10:$AU$732,D$8,FALSE),"")</f>
        <v/>
      </c>
      <c r="E47" s="31" t="str">
        <f>IFERROR(VLOOKUP($A47,'CONCENTRADO DE CLAVES'!$F$10:$AU$732,E$8,FALSE),"")</f>
        <v/>
      </c>
      <c r="F47" s="31" t="str">
        <f>IFERROR(VLOOKUP($A47,'CONCENTRADO DE CLAVES'!$F$10:$AU$732,F$8,FALSE),"")</f>
        <v/>
      </c>
      <c r="G47" s="31" t="str">
        <f>IFERROR(VLOOKUP($A47,'CONCENTRADO DE CLAVES'!$F$10:$AU$732,G$8,FALSE),"")</f>
        <v/>
      </c>
      <c r="H47" s="31" t="str">
        <f>IFERROR(VLOOKUP($A47,'CONCENTRADO DE CLAVES'!$F$10:$AU$732,H$8,FALSE),"")</f>
        <v/>
      </c>
      <c r="I47" s="31" t="str">
        <f>IFERROR(VLOOKUP($A47,'CONCENTRADO DE CLAVES'!$F$10:$AU$732,I$8,FALSE),"")</f>
        <v/>
      </c>
      <c r="J47" s="31" t="str">
        <f>IFERROR(VLOOKUP($A47,'CONCENTRADO DE CLAVES'!$F$10:$AU$732,J$8,FALSE),"")</f>
        <v/>
      </c>
      <c r="K47" s="31" t="str">
        <f>IFERROR(VLOOKUP($A47,'CONCENTRADO DE CLAVES'!$F$10:$AU$732,K$8,FALSE),"")</f>
        <v/>
      </c>
      <c r="L47" s="31" t="str">
        <f>IFERROR(VLOOKUP($A47,'CONCENTRADO DE CLAVES'!$F$10:$AU$732,L$8,FALSE),"")</f>
        <v/>
      </c>
      <c r="M47" s="32" t="str">
        <f>IFERROR(VLOOKUP($A47,'CONCENTRADO DE CLAVES'!$F$10:$AU$732,M$8,FALSE),"")</f>
        <v/>
      </c>
      <c r="N47" s="31" t="str">
        <f>IFERROR(VLOOKUP($A47,'CONCENTRADO DE CLAVES'!$F$10:$AU$732,N$8,FALSE),"")</f>
        <v/>
      </c>
      <c r="O47" s="31" t="str">
        <f>IFERROR(VLOOKUP($A47,'CONCENTRADO DE CLAVES'!$F$10:$AU$732,O$8,FALSE),"")</f>
        <v/>
      </c>
      <c r="P47" s="31" t="str">
        <f>IFERROR(VLOOKUP($A47,'CONCENTRADO DE CLAVES'!$F$10:$AU$732,P$8,FALSE),"")</f>
        <v/>
      </c>
      <c r="Q47" s="31" t="str">
        <f>IFERROR(VLOOKUP($A47,'CONCENTRADO DE CLAVES'!$F$10:$AU$732,Q$8,FALSE),"")</f>
        <v/>
      </c>
      <c r="R47" s="31" t="str">
        <f>IFERROR(VLOOKUP($A47,'CONCENTRADO DE CLAVES'!$F$10:$AU$732,R$8,FALSE),"")</f>
        <v/>
      </c>
      <c r="S47" s="31" t="str">
        <f>IFERROR(VLOOKUP($A47,'CONCENTRADO DE CLAVES'!$F$10:$AU$732,S$8,FALSE),"")</f>
        <v/>
      </c>
      <c r="T47" s="31" t="str">
        <f>IFERROR(VLOOKUP($A47,'CONCENTRADO DE CLAVES'!$F$10:$AU$732,T$8,FALSE),"")</f>
        <v/>
      </c>
      <c r="U47" s="98" t="str">
        <f>IFERROR(VLOOKUP($A47,'CONCENTRADO DE CLAVES'!$F$10:$AU$732,U$8,FALSE),"")</f>
        <v/>
      </c>
      <c r="V47" s="31" t="str">
        <f>IFERROR(VLOOKUP($A47,'CONCENTRADO DE CLAVES'!$F$10:$AU$732,V$8,FALSE),"")</f>
        <v/>
      </c>
      <c r="W47" s="13" t="str">
        <f>IFERROR(VLOOKUP($A47,'CONCENTRADO DE CLAVES'!$F$10:$AU$732,W$8,FALSE),"")</f>
        <v/>
      </c>
      <c r="X47" s="13" t="str">
        <f>IFERROR(VLOOKUP($A47,'CONCENTRADO DE CLAVES'!$F$10:$AU$732,X$8,FALSE),"")</f>
        <v/>
      </c>
      <c r="Y47" s="13" t="str">
        <f>IFERROR(VLOOKUP($A47,'CONCENTRADO DE CLAVES'!$F$10:$AU$732,Y$8,FALSE),"")</f>
        <v/>
      </c>
      <c r="Z47" s="37" t="str">
        <f>IFERROR(VLOOKUP($A47,'CONCENTRADO DE CLAVES'!$F$10:$AU$732,Z$8,FALSE),"")</f>
        <v/>
      </c>
      <c r="AA47" s="13" t="str">
        <f>IFERROR(VLOOKUP($A47,'CONCENTRADO DE CLAVES'!$F$10:$AU$732,AA$8,FALSE),"")</f>
        <v/>
      </c>
      <c r="AB47" s="13" t="str">
        <f>IFERROR(VLOOKUP($A47,'CONCENTRADO DE CLAVES'!$F$10:$AU$732,AB$8,FALSE),"")</f>
        <v/>
      </c>
      <c r="AC47" s="13" t="str">
        <f>IFERROR(VLOOKUP($A47,'CONCENTRADO DE CLAVES'!$F$10:$AU$732,AC$8,FALSE),"")</f>
        <v/>
      </c>
      <c r="AD47" s="37" t="str">
        <f>IFERROR(VLOOKUP($A47,'CONCENTRADO DE CLAVES'!$F$10:$AU$732,AD$8,FALSE),"")</f>
        <v/>
      </c>
      <c r="AE47" s="13" t="str">
        <f>IFERROR(VLOOKUP($A47,'CONCENTRADO DE CLAVES'!$F$10:$AU$732,AE$8,FALSE),"")</f>
        <v/>
      </c>
      <c r="AF47" s="13" t="str">
        <f>IFERROR(VLOOKUP($A47,'CONCENTRADO DE CLAVES'!$F$10:$AU$732,AF$8,FALSE),"")</f>
        <v/>
      </c>
      <c r="AG47" s="13" t="str">
        <f>IFERROR(VLOOKUP($A47,'CONCENTRADO DE CLAVES'!$F$10:$AU$732,AG$8,FALSE),"")</f>
        <v/>
      </c>
      <c r="AH47" s="37" t="str">
        <f>IFERROR(VLOOKUP($A47,'CONCENTRADO DE CLAVES'!$F$10:$AU$732,AH$8,FALSE),"")</f>
        <v/>
      </c>
      <c r="AI47" s="13" t="str">
        <f>IFERROR(VLOOKUP($A47,'CONCENTRADO DE CLAVES'!$F$10:$AU$732,AI$8,FALSE),"")</f>
        <v/>
      </c>
      <c r="AJ47" s="13" t="str">
        <f>IFERROR(VLOOKUP($A47,'CONCENTRADO DE CLAVES'!$F$10:$AU$732,AJ$8,FALSE),"")</f>
        <v/>
      </c>
      <c r="AK47" s="13" t="str">
        <f>IFERROR(VLOOKUP($A47,'CONCENTRADO DE CLAVES'!$F$10:$AU$732,AK$8,FALSE),"")</f>
        <v/>
      </c>
      <c r="AL47" s="37" t="str">
        <f>IFERROR(VLOOKUP($A47,'CONCENTRADO DE CLAVES'!$F$10:$AU$732,AL$8,FALSE),"")</f>
        <v/>
      </c>
      <c r="AM47" s="69" t="str">
        <f>IFERROR(VLOOKUP($A47,'CONCENTRADO DE CLAVES'!$F$10:$AU$732,AM$8,FALSE),"")</f>
        <v/>
      </c>
    </row>
    <row r="48" spans="1:39" s="16" customFormat="1" x14ac:dyDescent="0.25">
      <c r="A48" s="16">
        <v>39</v>
      </c>
      <c r="B48" s="31" t="str">
        <f>IFERROR(VLOOKUP($A48,'CONCENTRADO DE CLAVES'!$F$10:$AU$732,B$8,FALSE),"")</f>
        <v/>
      </c>
      <c r="C48" s="31" t="str">
        <f>IFERROR(VLOOKUP($A48,'CONCENTRADO DE CLAVES'!$F$10:$AU$732,C$8,FALSE),"")</f>
        <v/>
      </c>
      <c r="D48" s="31" t="str">
        <f>IFERROR(VLOOKUP($A48,'CONCENTRADO DE CLAVES'!$F$10:$AU$732,D$8,FALSE),"")</f>
        <v/>
      </c>
      <c r="E48" s="31" t="str">
        <f>IFERROR(VLOOKUP($A48,'CONCENTRADO DE CLAVES'!$F$10:$AU$732,E$8,FALSE),"")</f>
        <v/>
      </c>
      <c r="F48" s="31" t="str">
        <f>IFERROR(VLOOKUP($A48,'CONCENTRADO DE CLAVES'!$F$10:$AU$732,F$8,FALSE),"")</f>
        <v/>
      </c>
      <c r="G48" s="31" t="str">
        <f>IFERROR(VLOOKUP($A48,'CONCENTRADO DE CLAVES'!$F$10:$AU$732,G$8,FALSE),"")</f>
        <v/>
      </c>
      <c r="H48" s="31" t="str">
        <f>IFERROR(VLOOKUP($A48,'CONCENTRADO DE CLAVES'!$F$10:$AU$732,H$8,FALSE),"")</f>
        <v/>
      </c>
      <c r="I48" s="31" t="str">
        <f>IFERROR(VLOOKUP($A48,'CONCENTRADO DE CLAVES'!$F$10:$AU$732,I$8,FALSE),"")</f>
        <v/>
      </c>
      <c r="J48" s="31" t="str">
        <f>IFERROR(VLOOKUP($A48,'CONCENTRADO DE CLAVES'!$F$10:$AU$732,J$8,FALSE),"")</f>
        <v/>
      </c>
      <c r="K48" s="31" t="str">
        <f>IFERROR(VLOOKUP($A48,'CONCENTRADO DE CLAVES'!$F$10:$AU$732,K$8,FALSE),"")</f>
        <v/>
      </c>
      <c r="L48" s="31" t="str">
        <f>IFERROR(VLOOKUP($A48,'CONCENTRADO DE CLAVES'!$F$10:$AU$732,L$8,FALSE),"")</f>
        <v/>
      </c>
      <c r="M48" s="32" t="str">
        <f>IFERROR(VLOOKUP($A48,'CONCENTRADO DE CLAVES'!$F$10:$AU$732,M$8,FALSE),"")</f>
        <v/>
      </c>
      <c r="N48" s="31" t="str">
        <f>IFERROR(VLOOKUP($A48,'CONCENTRADO DE CLAVES'!$F$10:$AU$732,N$8,FALSE),"")</f>
        <v/>
      </c>
      <c r="O48" s="31" t="str">
        <f>IFERROR(VLOOKUP($A48,'CONCENTRADO DE CLAVES'!$F$10:$AU$732,O$8,FALSE),"")</f>
        <v/>
      </c>
      <c r="P48" s="31" t="str">
        <f>IFERROR(VLOOKUP($A48,'CONCENTRADO DE CLAVES'!$F$10:$AU$732,P$8,FALSE),"")</f>
        <v/>
      </c>
      <c r="Q48" s="31" t="str">
        <f>IFERROR(VLOOKUP($A48,'CONCENTRADO DE CLAVES'!$F$10:$AU$732,Q$8,FALSE),"")</f>
        <v/>
      </c>
      <c r="R48" s="31" t="str">
        <f>IFERROR(VLOOKUP($A48,'CONCENTRADO DE CLAVES'!$F$10:$AU$732,R$8,FALSE),"")</f>
        <v/>
      </c>
      <c r="S48" s="31" t="str">
        <f>IFERROR(VLOOKUP($A48,'CONCENTRADO DE CLAVES'!$F$10:$AU$732,S$8,FALSE),"")</f>
        <v/>
      </c>
      <c r="T48" s="31" t="str">
        <f>IFERROR(VLOOKUP($A48,'CONCENTRADO DE CLAVES'!$F$10:$AU$732,T$8,FALSE),"")</f>
        <v/>
      </c>
      <c r="U48" s="98" t="str">
        <f>IFERROR(VLOOKUP($A48,'CONCENTRADO DE CLAVES'!$F$10:$AU$732,U$8,FALSE),"")</f>
        <v/>
      </c>
      <c r="V48" s="31" t="str">
        <f>IFERROR(VLOOKUP($A48,'CONCENTRADO DE CLAVES'!$F$10:$AU$732,V$8,FALSE),"")</f>
        <v/>
      </c>
      <c r="W48" s="13" t="str">
        <f>IFERROR(VLOOKUP($A48,'CONCENTRADO DE CLAVES'!$F$10:$AU$732,W$8,FALSE),"")</f>
        <v/>
      </c>
      <c r="X48" s="13" t="str">
        <f>IFERROR(VLOOKUP($A48,'CONCENTRADO DE CLAVES'!$F$10:$AU$732,X$8,FALSE),"")</f>
        <v/>
      </c>
      <c r="Y48" s="13" t="str">
        <f>IFERROR(VLOOKUP($A48,'CONCENTRADO DE CLAVES'!$F$10:$AU$732,Y$8,FALSE),"")</f>
        <v/>
      </c>
      <c r="Z48" s="37" t="str">
        <f>IFERROR(VLOOKUP($A48,'CONCENTRADO DE CLAVES'!$F$10:$AU$732,Z$8,FALSE),"")</f>
        <v/>
      </c>
      <c r="AA48" s="13" t="str">
        <f>IFERROR(VLOOKUP($A48,'CONCENTRADO DE CLAVES'!$F$10:$AU$732,AA$8,FALSE),"")</f>
        <v/>
      </c>
      <c r="AB48" s="13" t="str">
        <f>IFERROR(VLOOKUP($A48,'CONCENTRADO DE CLAVES'!$F$10:$AU$732,AB$8,FALSE),"")</f>
        <v/>
      </c>
      <c r="AC48" s="13" t="str">
        <f>IFERROR(VLOOKUP($A48,'CONCENTRADO DE CLAVES'!$F$10:$AU$732,AC$8,FALSE),"")</f>
        <v/>
      </c>
      <c r="AD48" s="37" t="str">
        <f>IFERROR(VLOOKUP($A48,'CONCENTRADO DE CLAVES'!$F$10:$AU$732,AD$8,FALSE),"")</f>
        <v/>
      </c>
      <c r="AE48" s="13" t="str">
        <f>IFERROR(VLOOKUP($A48,'CONCENTRADO DE CLAVES'!$F$10:$AU$732,AE$8,FALSE),"")</f>
        <v/>
      </c>
      <c r="AF48" s="13" t="str">
        <f>IFERROR(VLOOKUP($A48,'CONCENTRADO DE CLAVES'!$F$10:$AU$732,AF$8,FALSE),"")</f>
        <v/>
      </c>
      <c r="AG48" s="13" t="str">
        <f>IFERROR(VLOOKUP($A48,'CONCENTRADO DE CLAVES'!$F$10:$AU$732,AG$8,FALSE),"")</f>
        <v/>
      </c>
      <c r="AH48" s="37" t="str">
        <f>IFERROR(VLOOKUP($A48,'CONCENTRADO DE CLAVES'!$F$10:$AU$732,AH$8,FALSE),"")</f>
        <v/>
      </c>
      <c r="AI48" s="13" t="str">
        <f>IFERROR(VLOOKUP($A48,'CONCENTRADO DE CLAVES'!$F$10:$AU$732,AI$8,FALSE),"")</f>
        <v/>
      </c>
      <c r="AJ48" s="13" t="str">
        <f>IFERROR(VLOOKUP($A48,'CONCENTRADO DE CLAVES'!$F$10:$AU$732,AJ$8,FALSE),"")</f>
        <v/>
      </c>
      <c r="AK48" s="13" t="str">
        <f>IFERROR(VLOOKUP($A48,'CONCENTRADO DE CLAVES'!$F$10:$AU$732,AK$8,FALSE),"")</f>
        <v/>
      </c>
      <c r="AL48" s="37" t="str">
        <f>IFERROR(VLOOKUP($A48,'CONCENTRADO DE CLAVES'!$F$10:$AU$732,AL$8,FALSE),"")</f>
        <v/>
      </c>
      <c r="AM48" s="69" t="str">
        <f>IFERROR(VLOOKUP($A48,'CONCENTRADO DE CLAVES'!$F$10:$AU$732,AM$8,FALSE),"")</f>
        <v/>
      </c>
    </row>
    <row r="49" spans="1:39" s="16" customFormat="1" x14ac:dyDescent="0.25">
      <c r="A49" s="16">
        <v>40</v>
      </c>
      <c r="B49" s="31" t="str">
        <f>IFERROR(VLOOKUP($A49,'CONCENTRADO DE CLAVES'!$F$10:$AU$732,B$8,FALSE),"")</f>
        <v/>
      </c>
      <c r="C49" s="31" t="str">
        <f>IFERROR(VLOOKUP($A49,'CONCENTRADO DE CLAVES'!$F$10:$AU$732,C$8,FALSE),"")</f>
        <v/>
      </c>
      <c r="D49" s="31" t="str">
        <f>IFERROR(VLOOKUP($A49,'CONCENTRADO DE CLAVES'!$F$10:$AU$732,D$8,FALSE),"")</f>
        <v/>
      </c>
      <c r="E49" s="31" t="str">
        <f>IFERROR(VLOOKUP($A49,'CONCENTRADO DE CLAVES'!$F$10:$AU$732,E$8,FALSE),"")</f>
        <v/>
      </c>
      <c r="F49" s="31" t="str">
        <f>IFERROR(VLOOKUP($A49,'CONCENTRADO DE CLAVES'!$F$10:$AU$732,F$8,FALSE),"")</f>
        <v/>
      </c>
      <c r="G49" s="31" t="str">
        <f>IFERROR(VLOOKUP($A49,'CONCENTRADO DE CLAVES'!$F$10:$AU$732,G$8,FALSE),"")</f>
        <v/>
      </c>
      <c r="H49" s="31" t="str">
        <f>IFERROR(VLOOKUP($A49,'CONCENTRADO DE CLAVES'!$F$10:$AU$732,H$8,FALSE),"")</f>
        <v/>
      </c>
      <c r="I49" s="31" t="str">
        <f>IFERROR(VLOOKUP($A49,'CONCENTRADO DE CLAVES'!$F$10:$AU$732,I$8,FALSE),"")</f>
        <v/>
      </c>
      <c r="J49" s="31" t="str">
        <f>IFERROR(VLOOKUP($A49,'CONCENTRADO DE CLAVES'!$F$10:$AU$732,J$8,FALSE),"")</f>
        <v/>
      </c>
      <c r="K49" s="31" t="str">
        <f>IFERROR(VLOOKUP($A49,'CONCENTRADO DE CLAVES'!$F$10:$AU$732,K$8,FALSE),"")</f>
        <v/>
      </c>
      <c r="L49" s="31" t="str">
        <f>IFERROR(VLOOKUP($A49,'CONCENTRADO DE CLAVES'!$F$10:$AU$732,L$8,FALSE),"")</f>
        <v/>
      </c>
      <c r="M49" s="32" t="str">
        <f>IFERROR(VLOOKUP($A49,'CONCENTRADO DE CLAVES'!$F$10:$AU$732,M$8,FALSE),"")</f>
        <v/>
      </c>
      <c r="N49" s="31" t="str">
        <f>IFERROR(VLOOKUP($A49,'CONCENTRADO DE CLAVES'!$F$10:$AU$732,N$8,FALSE),"")</f>
        <v/>
      </c>
      <c r="O49" s="31" t="str">
        <f>IFERROR(VLOOKUP($A49,'CONCENTRADO DE CLAVES'!$F$10:$AU$732,O$8,FALSE),"")</f>
        <v/>
      </c>
      <c r="P49" s="31" t="str">
        <f>IFERROR(VLOOKUP($A49,'CONCENTRADO DE CLAVES'!$F$10:$AU$732,P$8,FALSE),"")</f>
        <v/>
      </c>
      <c r="Q49" s="31" t="str">
        <f>IFERROR(VLOOKUP($A49,'CONCENTRADO DE CLAVES'!$F$10:$AU$732,Q$8,FALSE),"")</f>
        <v/>
      </c>
      <c r="R49" s="31" t="str">
        <f>IFERROR(VLOOKUP($A49,'CONCENTRADO DE CLAVES'!$F$10:$AU$732,R$8,FALSE),"")</f>
        <v/>
      </c>
      <c r="S49" s="31" t="str">
        <f>IFERROR(VLOOKUP($A49,'CONCENTRADO DE CLAVES'!$F$10:$AU$732,S$8,FALSE),"")</f>
        <v/>
      </c>
      <c r="T49" s="31" t="str">
        <f>IFERROR(VLOOKUP($A49,'CONCENTRADO DE CLAVES'!$F$10:$AU$732,T$8,FALSE),"")</f>
        <v/>
      </c>
      <c r="U49" s="98" t="str">
        <f>IFERROR(VLOOKUP($A49,'CONCENTRADO DE CLAVES'!$F$10:$AU$732,U$8,FALSE),"")</f>
        <v/>
      </c>
      <c r="V49" s="31" t="str">
        <f>IFERROR(VLOOKUP($A49,'CONCENTRADO DE CLAVES'!$F$10:$AU$732,V$8,FALSE),"")</f>
        <v/>
      </c>
      <c r="W49" s="13" t="str">
        <f>IFERROR(VLOOKUP($A49,'CONCENTRADO DE CLAVES'!$F$10:$AU$732,W$8,FALSE),"")</f>
        <v/>
      </c>
      <c r="X49" s="13" t="str">
        <f>IFERROR(VLOOKUP($A49,'CONCENTRADO DE CLAVES'!$F$10:$AU$732,X$8,FALSE),"")</f>
        <v/>
      </c>
      <c r="Y49" s="13" t="str">
        <f>IFERROR(VLOOKUP($A49,'CONCENTRADO DE CLAVES'!$F$10:$AU$732,Y$8,FALSE),"")</f>
        <v/>
      </c>
      <c r="Z49" s="37" t="str">
        <f>IFERROR(VLOOKUP($A49,'CONCENTRADO DE CLAVES'!$F$10:$AU$732,Z$8,FALSE),"")</f>
        <v/>
      </c>
      <c r="AA49" s="13" t="str">
        <f>IFERROR(VLOOKUP($A49,'CONCENTRADO DE CLAVES'!$F$10:$AU$732,AA$8,FALSE),"")</f>
        <v/>
      </c>
      <c r="AB49" s="13" t="str">
        <f>IFERROR(VLOOKUP($A49,'CONCENTRADO DE CLAVES'!$F$10:$AU$732,AB$8,FALSE),"")</f>
        <v/>
      </c>
      <c r="AC49" s="13" t="str">
        <f>IFERROR(VLOOKUP($A49,'CONCENTRADO DE CLAVES'!$F$10:$AU$732,AC$8,FALSE),"")</f>
        <v/>
      </c>
      <c r="AD49" s="37" t="str">
        <f>IFERROR(VLOOKUP($A49,'CONCENTRADO DE CLAVES'!$F$10:$AU$732,AD$8,FALSE),"")</f>
        <v/>
      </c>
      <c r="AE49" s="13" t="str">
        <f>IFERROR(VLOOKUP($A49,'CONCENTRADO DE CLAVES'!$F$10:$AU$732,AE$8,FALSE),"")</f>
        <v/>
      </c>
      <c r="AF49" s="13" t="str">
        <f>IFERROR(VLOOKUP($A49,'CONCENTRADO DE CLAVES'!$F$10:$AU$732,AF$8,FALSE),"")</f>
        <v/>
      </c>
      <c r="AG49" s="13" t="str">
        <f>IFERROR(VLOOKUP($A49,'CONCENTRADO DE CLAVES'!$F$10:$AU$732,AG$8,FALSE),"")</f>
        <v/>
      </c>
      <c r="AH49" s="37" t="str">
        <f>IFERROR(VLOOKUP($A49,'CONCENTRADO DE CLAVES'!$F$10:$AU$732,AH$8,FALSE),"")</f>
        <v/>
      </c>
      <c r="AI49" s="13" t="str">
        <f>IFERROR(VLOOKUP($A49,'CONCENTRADO DE CLAVES'!$F$10:$AU$732,AI$8,FALSE),"")</f>
        <v/>
      </c>
      <c r="AJ49" s="13" t="str">
        <f>IFERROR(VLOOKUP($A49,'CONCENTRADO DE CLAVES'!$F$10:$AU$732,AJ$8,FALSE),"")</f>
        <v/>
      </c>
      <c r="AK49" s="13" t="str">
        <f>IFERROR(VLOOKUP($A49,'CONCENTRADO DE CLAVES'!$F$10:$AU$732,AK$8,FALSE),"")</f>
        <v/>
      </c>
      <c r="AL49" s="37" t="str">
        <f>IFERROR(VLOOKUP($A49,'CONCENTRADO DE CLAVES'!$F$10:$AU$732,AL$8,FALSE),"")</f>
        <v/>
      </c>
      <c r="AM49" s="69" t="str">
        <f>IFERROR(VLOOKUP($A49,'CONCENTRADO DE CLAVES'!$F$10:$AU$732,AM$8,FALSE),"")</f>
        <v/>
      </c>
    </row>
    <row r="50" spans="1:39" s="16" customFormat="1" x14ac:dyDescent="0.25">
      <c r="A50" s="16">
        <v>41</v>
      </c>
      <c r="B50" s="31" t="str">
        <f>IFERROR(VLOOKUP($A50,'CONCENTRADO DE CLAVES'!$F$10:$AU$732,B$8,FALSE),"")</f>
        <v/>
      </c>
      <c r="C50" s="31" t="str">
        <f>IFERROR(VLOOKUP($A50,'CONCENTRADO DE CLAVES'!$F$10:$AU$732,C$8,FALSE),"")</f>
        <v/>
      </c>
      <c r="D50" s="31" t="str">
        <f>IFERROR(VLOOKUP($A50,'CONCENTRADO DE CLAVES'!$F$10:$AU$732,D$8,FALSE),"")</f>
        <v/>
      </c>
      <c r="E50" s="31" t="str">
        <f>IFERROR(VLOOKUP($A50,'CONCENTRADO DE CLAVES'!$F$10:$AU$732,E$8,FALSE),"")</f>
        <v/>
      </c>
      <c r="F50" s="31" t="str">
        <f>IFERROR(VLOOKUP($A50,'CONCENTRADO DE CLAVES'!$F$10:$AU$732,F$8,FALSE),"")</f>
        <v/>
      </c>
      <c r="G50" s="31" t="str">
        <f>IFERROR(VLOOKUP($A50,'CONCENTRADO DE CLAVES'!$F$10:$AU$732,G$8,FALSE),"")</f>
        <v/>
      </c>
      <c r="H50" s="31" t="str">
        <f>IFERROR(VLOOKUP($A50,'CONCENTRADO DE CLAVES'!$F$10:$AU$732,H$8,FALSE),"")</f>
        <v/>
      </c>
      <c r="I50" s="31" t="str">
        <f>IFERROR(VLOOKUP($A50,'CONCENTRADO DE CLAVES'!$F$10:$AU$732,I$8,FALSE),"")</f>
        <v/>
      </c>
      <c r="J50" s="31" t="str">
        <f>IFERROR(VLOOKUP($A50,'CONCENTRADO DE CLAVES'!$F$10:$AU$732,J$8,FALSE),"")</f>
        <v/>
      </c>
      <c r="K50" s="31" t="str">
        <f>IFERROR(VLOOKUP($A50,'CONCENTRADO DE CLAVES'!$F$10:$AU$732,K$8,FALSE),"")</f>
        <v/>
      </c>
      <c r="L50" s="31" t="str">
        <f>IFERROR(VLOOKUP($A50,'CONCENTRADO DE CLAVES'!$F$10:$AU$732,L$8,FALSE),"")</f>
        <v/>
      </c>
      <c r="M50" s="32" t="str">
        <f>IFERROR(VLOOKUP($A50,'CONCENTRADO DE CLAVES'!$F$10:$AU$732,M$8,FALSE),"")</f>
        <v/>
      </c>
      <c r="N50" s="31" t="str">
        <f>IFERROR(VLOOKUP($A50,'CONCENTRADO DE CLAVES'!$F$10:$AU$732,N$8,FALSE),"")</f>
        <v/>
      </c>
      <c r="O50" s="31" t="str">
        <f>IFERROR(VLOOKUP($A50,'CONCENTRADO DE CLAVES'!$F$10:$AU$732,O$8,FALSE),"")</f>
        <v/>
      </c>
      <c r="P50" s="31" t="str">
        <f>IFERROR(VLOOKUP($A50,'CONCENTRADO DE CLAVES'!$F$10:$AU$732,P$8,FALSE),"")</f>
        <v/>
      </c>
      <c r="Q50" s="31" t="str">
        <f>IFERROR(VLOOKUP($A50,'CONCENTRADO DE CLAVES'!$F$10:$AU$732,Q$8,FALSE),"")</f>
        <v/>
      </c>
      <c r="R50" s="31" t="str">
        <f>IFERROR(VLOOKUP($A50,'CONCENTRADO DE CLAVES'!$F$10:$AU$732,R$8,FALSE),"")</f>
        <v/>
      </c>
      <c r="S50" s="31" t="str">
        <f>IFERROR(VLOOKUP($A50,'CONCENTRADO DE CLAVES'!$F$10:$AU$732,S$8,FALSE),"")</f>
        <v/>
      </c>
      <c r="T50" s="31" t="str">
        <f>IFERROR(VLOOKUP($A50,'CONCENTRADO DE CLAVES'!$F$10:$AU$732,T$8,FALSE),"")</f>
        <v/>
      </c>
      <c r="U50" s="98" t="str">
        <f>IFERROR(VLOOKUP($A50,'CONCENTRADO DE CLAVES'!$F$10:$AU$732,U$8,FALSE),"")</f>
        <v/>
      </c>
      <c r="V50" s="31" t="str">
        <f>IFERROR(VLOOKUP($A50,'CONCENTRADO DE CLAVES'!$F$10:$AU$732,V$8,FALSE),"")</f>
        <v/>
      </c>
      <c r="W50" s="13" t="str">
        <f>IFERROR(VLOOKUP($A50,'CONCENTRADO DE CLAVES'!$F$10:$AU$732,W$8,FALSE),"")</f>
        <v/>
      </c>
      <c r="X50" s="13" t="str">
        <f>IFERROR(VLOOKUP($A50,'CONCENTRADO DE CLAVES'!$F$10:$AU$732,X$8,FALSE),"")</f>
        <v/>
      </c>
      <c r="Y50" s="13" t="str">
        <f>IFERROR(VLOOKUP($A50,'CONCENTRADO DE CLAVES'!$F$10:$AU$732,Y$8,FALSE),"")</f>
        <v/>
      </c>
      <c r="Z50" s="37" t="str">
        <f>IFERROR(VLOOKUP($A50,'CONCENTRADO DE CLAVES'!$F$10:$AU$732,Z$8,FALSE),"")</f>
        <v/>
      </c>
      <c r="AA50" s="13" t="str">
        <f>IFERROR(VLOOKUP($A50,'CONCENTRADO DE CLAVES'!$F$10:$AU$732,AA$8,FALSE),"")</f>
        <v/>
      </c>
      <c r="AB50" s="13" t="str">
        <f>IFERROR(VLOOKUP($A50,'CONCENTRADO DE CLAVES'!$F$10:$AU$732,AB$8,FALSE),"")</f>
        <v/>
      </c>
      <c r="AC50" s="13" t="str">
        <f>IFERROR(VLOOKUP($A50,'CONCENTRADO DE CLAVES'!$F$10:$AU$732,AC$8,FALSE),"")</f>
        <v/>
      </c>
      <c r="AD50" s="37" t="str">
        <f>IFERROR(VLOOKUP($A50,'CONCENTRADO DE CLAVES'!$F$10:$AU$732,AD$8,FALSE),"")</f>
        <v/>
      </c>
      <c r="AE50" s="13" t="str">
        <f>IFERROR(VLOOKUP($A50,'CONCENTRADO DE CLAVES'!$F$10:$AU$732,AE$8,FALSE),"")</f>
        <v/>
      </c>
      <c r="AF50" s="13" t="str">
        <f>IFERROR(VLOOKUP($A50,'CONCENTRADO DE CLAVES'!$F$10:$AU$732,AF$8,FALSE),"")</f>
        <v/>
      </c>
      <c r="AG50" s="13" t="str">
        <f>IFERROR(VLOOKUP($A50,'CONCENTRADO DE CLAVES'!$F$10:$AU$732,AG$8,FALSE),"")</f>
        <v/>
      </c>
      <c r="AH50" s="37" t="str">
        <f>IFERROR(VLOOKUP($A50,'CONCENTRADO DE CLAVES'!$F$10:$AU$732,AH$8,FALSE),"")</f>
        <v/>
      </c>
      <c r="AI50" s="13" t="str">
        <f>IFERROR(VLOOKUP($A50,'CONCENTRADO DE CLAVES'!$F$10:$AU$732,AI$8,FALSE),"")</f>
        <v/>
      </c>
      <c r="AJ50" s="13" t="str">
        <f>IFERROR(VLOOKUP($A50,'CONCENTRADO DE CLAVES'!$F$10:$AU$732,AJ$8,FALSE),"")</f>
        <v/>
      </c>
      <c r="AK50" s="13" t="str">
        <f>IFERROR(VLOOKUP($A50,'CONCENTRADO DE CLAVES'!$F$10:$AU$732,AK$8,FALSE),"")</f>
        <v/>
      </c>
      <c r="AL50" s="37" t="str">
        <f>IFERROR(VLOOKUP($A50,'CONCENTRADO DE CLAVES'!$F$10:$AU$732,AL$8,FALSE),"")</f>
        <v/>
      </c>
      <c r="AM50" s="69" t="str">
        <f>IFERROR(VLOOKUP($A50,'CONCENTRADO DE CLAVES'!$F$10:$AU$732,AM$8,FALSE),"")</f>
        <v/>
      </c>
    </row>
    <row r="51" spans="1:39" s="16" customFormat="1" x14ac:dyDescent="0.25">
      <c r="A51" s="16">
        <v>42</v>
      </c>
      <c r="B51" s="31" t="str">
        <f>IFERROR(VLOOKUP($A51,'CONCENTRADO DE CLAVES'!$F$10:$AU$732,B$8,FALSE),"")</f>
        <v/>
      </c>
      <c r="C51" s="31" t="str">
        <f>IFERROR(VLOOKUP($A51,'CONCENTRADO DE CLAVES'!$F$10:$AU$732,C$8,FALSE),"")</f>
        <v/>
      </c>
      <c r="D51" s="31" t="str">
        <f>IFERROR(VLOOKUP($A51,'CONCENTRADO DE CLAVES'!$F$10:$AU$732,D$8,FALSE),"")</f>
        <v/>
      </c>
      <c r="E51" s="31" t="str">
        <f>IFERROR(VLOOKUP($A51,'CONCENTRADO DE CLAVES'!$F$10:$AU$732,E$8,FALSE),"")</f>
        <v/>
      </c>
      <c r="F51" s="31" t="str">
        <f>IFERROR(VLOOKUP($A51,'CONCENTRADO DE CLAVES'!$F$10:$AU$732,F$8,FALSE),"")</f>
        <v/>
      </c>
      <c r="G51" s="31" t="str">
        <f>IFERROR(VLOOKUP($A51,'CONCENTRADO DE CLAVES'!$F$10:$AU$732,G$8,FALSE),"")</f>
        <v/>
      </c>
      <c r="H51" s="31" t="str">
        <f>IFERROR(VLOOKUP($A51,'CONCENTRADO DE CLAVES'!$F$10:$AU$732,H$8,FALSE),"")</f>
        <v/>
      </c>
      <c r="I51" s="31" t="str">
        <f>IFERROR(VLOOKUP($A51,'CONCENTRADO DE CLAVES'!$F$10:$AU$732,I$8,FALSE),"")</f>
        <v/>
      </c>
      <c r="J51" s="31" t="str">
        <f>IFERROR(VLOOKUP($A51,'CONCENTRADO DE CLAVES'!$F$10:$AU$732,J$8,FALSE),"")</f>
        <v/>
      </c>
      <c r="K51" s="31" t="str">
        <f>IFERROR(VLOOKUP($A51,'CONCENTRADO DE CLAVES'!$F$10:$AU$732,K$8,FALSE),"")</f>
        <v/>
      </c>
      <c r="L51" s="31" t="str">
        <f>IFERROR(VLOOKUP($A51,'CONCENTRADO DE CLAVES'!$F$10:$AU$732,L$8,FALSE),"")</f>
        <v/>
      </c>
      <c r="M51" s="32" t="str">
        <f>IFERROR(VLOOKUP($A51,'CONCENTRADO DE CLAVES'!$F$10:$AU$732,M$8,FALSE),"")</f>
        <v/>
      </c>
      <c r="N51" s="31" t="str">
        <f>IFERROR(VLOOKUP($A51,'CONCENTRADO DE CLAVES'!$F$10:$AU$732,N$8,FALSE),"")</f>
        <v/>
      </c>
      <c r="O51" s="31" t="str">
        <f>IFERROR(VLOOKUP($A51,'CONCENTRADO DE CLAVES'!$F$10:$AU$732,O$8,FALSE),"")</f>
        <v/>
      </c>
      <c r="P51" s="31" t="str">
        <f>IFERROR(VLOOKUP($A51,'CONCENTRADO DE CLAVES'!$F$10:$AU$732,P$8,FALSE),"")</f>
        <v/>
      </c>
      <c r="Q51" s="31" t="str">
        <f>IFERROR(VLOOKUP($A51,'CONCENTRADO DE CLAVES'!$F$10:$AU$732,Q$8,FALSE),"")</f>
        <v/>
      </c>
      <c r="R51" s="31" t="str">
        <f>IFERROR(VLOOKUP($A51,'CONCENTRADO DE CLAVES'!$F$10:$AU$732,R$8,FALSE),"")</f>
        <v/>
      </c>
      <c r="S51" s="31" t="str">
        <f>IFERROR(VLOOKUP($A51,'CONCENTRADO DE CLAVES'!$F$10:$AU$732,S$8,FALSE),"")</f>
        <v/>
      </c>
      <c r="T51" s="31" t="str">
        <f>IFERROR(VLOOKUP($A51,'CONCENTRADO DE CLAVES'!$F$10:$AU$732,T$8,FALSE),"")</f>
        <v/>
      </c>
      <c r="U51" s="98" t="str">
        <f>IFERROR(VLOOKUP($A51,'CONCENTRADO DE CLAVES'!$F$10:$AU$732,U$8,FALSE),"")</f>
        <v/>
      </c>
      <c r="V51" s="31" t="str">
        <f>IFERROR(VLOOKUP($A51,'CONCENTRADO DE CLAVES'!$F$10:$AU$732,V$8,FALSE),"")</f>
        <v/>
      </c>
      <c r="W51" s="13" t="str">
        <f>IFERROR(VLOOKUP($A51,'CONCENTRADO DE CLAVES'!$F$10:$AU$732,W$8,FALSE),"")</f>
        <v/>
      </c>
      <c r="X51" s="13" t="str">
        <f>IFERROR(VLOOKUP($A51,'CONCENTRADO DE CLAVES'!$F$10:$AU$732,X$8,FALSE),"")</f>
        <v/>
      </c>
      <c r="Y51" s="13" t="str">
        <f>IFERROR(VLOOKUP($A51,'CONCENTRADO DE CLAVES'!$F$10:$AU$732,Y$8,FALSE),"")</f>
        <v/>
      </c>
      <c r="Z51" s="37" t="str">
        <f>IFERROR(VLOOKUP($A51,'CONCENTRADO DE CLAVES'!$F$10:$AU$732,Z$8,FALSE),"")</f>
        <v/>
      </c>
      <c r="AA51" s="13" t="str">
        <f>IFERROR(VLOOKUP($A51,'CONCENTRADO DE CLAVES'!$F$10:$AU$732,AA$8,FALSE),"")</f>
        <v/>
      </c>
      <c r="AB51" s="13" t="str">
        <f>IFERROR(VLOOKUP($A51,'CONCENTRADO DE CLAVES'!$F$10:$AU$732,AB$8,FALSE),"")</f>
        <v/>
      </c>
      <c r="AC51" s="13" t="str">
        <f>IFERROR(VLOOKUP($A51,'CONCENTRADO DE CLAVES'!$F$10:$AU$732,AC$8,FALSE),"")</f>
        <v/>
      </c>
      <c r="AD51" s="37" t="str">
        <f>IFERROR(VLOOKUP($A51,'CONCENTRADO DE CLAVES'!$F$10:$AU$732,AD$8,FALSE),"")</f>
        <v/>
      </c>
      <c r="AE51" s="13" t="str">
        <f>IFERROR(VLOOKUP($A51,'CONCENTRADO DE CLAVES'!$F$10:$AU$732,AE$8,FALSE),"")</f>
        <v/>
      </c>
      <c r="AF51" s="13" t="str">
        <f>IFERROR(VLOOKUP($A51,'CONCENTRADO DE CLAVES'!$F$10:$AU$732,AF$8,FALSE),"")</f>
        <v/>
      </c>
      <c r="AG51" s="13" t="str">
        <f>IFERROR(VLOOKUP($A51,'CONCENTRADO DE CLAVES'!$F$10:$AU$732,AG$8,FALSE),"")</f>
        <v/>
      </c>
      <c r="AH51" s="37" t="str">
        <f>IFERROR(VLOOKUP($A51,'CONCENTRADO DE CLAVES'!$F$10:$AU$732,AH$8,FALSE),"")</f>
        <v/>
      </c>
      <c r="AI51" s="13" t="str">
        <f>IFERROR(VLOOKUP($A51,'CONCENTRADO DE CLAVES'!$F$10:$AU$732,AI$8,FALSE),"")</f>
        <v/>
      </c>
      <c r="AJ51" s="13" t="str">
        <f>IFERROR(VLOOKUP($A51,'CONCENTRADO DE CLAVES'!$F$10:$AU$732,AJ$8,FALSE),"")</f>
        <v/>
      </c>
      <c r="AK51" s="13" t="str">
        <f>IFERROR(VLOOKUP($A51,'CONCENTRADO DE CLAVES'!$F$10:$AU$732,AK$8,FALSE),"")</f>
        <v/>
      </c>
      <c r="AL51" s="37" t="str">
        <f>IFERROR(VLOOKUP($A51,'CONCENTRADO DE CLAVES'!$F$10:$AU$732,AL$8,FALSE),"")</f>
        <v/>
      </c>
      <c r="AM51" s="69" t="str">
        <f>IFERROR(VLOOKUP($A51,'CONCENTRADO DE CLAVES'!$F$10:$AU$732,AM$8,FALSE),"")</f>
        <v/>
      </c>
    </row>
    <row r="52" spans="1:39" s="16" customFormat="1" x14ac:dyDescent="0.25">
      <c r="A52" s="16">
        <v>43</v>
      </c>
      <c r="B52" s="31" t="str">
        <f>IFERROR(VLOOKUP($A52,'CONCENTRADO DE CLAVES'!$F$10:$AU$732,B$8,FALSE),"")</f>
        <v/>
      </c>
      <c r="C52" s="31" t="str">
        <f>IFERROR(VLOOKUP($A52,'CONCENTRADO DE CLAVES'!$F$10:$AU$732,C$8,FALSE),"")</f>
        <v/>
      </c>
      <c r="D52" s="31" t="str">
        <f>IFERROR(VLOOKUP($A52,'CONCENTRADO DE CLAVES'!$F$10:$AU$732,D$8,FALSE),"")</f>
        <v/>
      </c>
      <c r="E52" s="31" t="str">
        <f>IFERROR(VLOOKUP($A52,'CONCENTRADO DE CLAVES'!$F$10:$AU$732,E$8,FALSE),"")</f>
        <v/>
      </c>
      <c r="F52" s="31" t="str">
        <f>IFERROR(VLOOKUP($A52,'CONCENTRADO DE CLAVES'!$F$10:$AU$732,F$8,FALSE),"")</f>
        <v/>
      </c>
      <c r="G52" s="31" t="str">
        <f>IFERROR(VLOOKUP($A52,'CONCENTRADO DE CLAVES'!$F$10:$AU$732,G$8,FALSE),"")</f>
        <v/>
      </c>
      <c r="H52" s="31" t="str">
        <f>IFERROR(VLOOKUP($A52,'CONCENTRADO DE CLAVES'!$F$10:$AU$732,H$8,FALSE),"")</f>
        <v/>
      </c>
      <c r="I52" s="31" t="str">
        <f>IFERROR(VLOOKUP($A52,'CONCENTRADO DE CLAVES'!$F$10:$AU$732,I$8,FALSE),"")</f>
        <v/>
      </c>
      <c r="J52" s="31" t="str">
        <f>IFERROR(VLOOKUP($A52,'CONCENTRADO DE CLAVES'!$F$10:$AU$732,J$8,FALSE),"")</f>
        <v/>
      </c>
      <c r="K52" s="31" t="str">
        <f>IFERROR(VLOOKUP($A52,'CONCENTRADO DE CLAVES'!$F$10:$AU$732,K$8,FALSE),"")</f>
        <v/>
      </c>
      <c r="L52" s="31" t="str">
        <f>IFERROR(VLOOKUP($A52,'CONCENTRADO DE CLAVES'!$F$10:$AU$732,L$8,FALSE),"")</f>
        <v/>
      </c>
      <c r="M52" s="32" t="str">
        <f>IFERROR(VLOOKUP($A52,'CONCENTRADO DE CLAVES'!$F$10:$AU$732,M$8,FALSE),"")</f>
        <v/>
      </c>
      <c r="N52" s="31" t="str">
        <f>IFERROR(VLOOKUP($A52,'CONCENTRADO DE CLAVES'!$F$10:$AU$732,N$8,FALSE),"")</f>
        <v/>
      </c>
      <c r="O52" s="31" t="str">
        <f>IFERROR(VLOOKUP($A52,'CONCENTRADO DE CLAVES'!$F$10:$AU$732,O$8,FALSE),"")</f>
        <v/>
      </c>
      <c r="P52" s="31" t="str">
        <f>IFERROR(VLOOKUP($A52,'CONCENTRADO DE CLAVES'!$F$10:$AU$732,P$8,FALSE),"")</f>
        <v/>
      </c>
      <c r="Q52" s="31" t="str">
        <f>IFERROR(VLOOKUP($A52,'CONCENTRADO DE CLAVES'!$F$10:$AU$732,Q$8,FALSE),"")</f>
        <v/>
      </c>
      <c r="R52" s="31" t="str">
        <f>IFERROR(VLOOKUP($A52,'CONCENTRADO DE CLAVES'!$F$10:$AU$732,R$8,FALSE),"")</f>
        <v/>
      </c>
      <c r="S52" s="31" t="str">
        <f>IFERROR(VLOOKUP($A52,'CONCENTRADO DE CLAVES'!$F$10:$AU$732,S$8,FALSE),"")</f>
        <v/>
      </c>
      <c r="T52" s="31" t="str">
        <f>IFERROR(VLOOKUP($A52,'CONCENTRADO DE CLAVES'!$F$10:$AU$732,T$8,FALSE),"")</f>
        <v/>
      </c>
      <c r="U52" s="98" t="str">
        <f>IFERROR(VLOOKUP($A52,'CONCENTRADO DE CLAVES'!$F$10:$AU$732,U$8,FALSE),"")</f>
        <v/>
      </c>
      <c r="V52" s="31" t="str">
        <f>IFERROR(VLOOKUP($A52,'CONCENTRADO DE CLAVES'!$F$10:$AU$732,V$8,FALSE),"")</f>
        <v/>
      </c>
      <c r="W52" s="13" t="str">
        <f>IFERROR(VLOOKUP($A52,'CONCENTRADO DE CLAVES'!$F$10:$AU$732,W$8,FALSE),"")</f>
        <v/>
      </c>
      <c r="X52" s="13" t="str">
        <f>IFERROR(VLOOKUP($A52,'CONCENTRADO DE CLAVES'!$F$10:$AU$732,X$8,FALSE),"")</f>
        <v/>
      </c>
      <c r="Y52" s="13" t="str">
        <f>IFERROR(VLOOKUP($A52,'CONCENTRADO DE CLAVES'!$F$10:$AU$732,Y$8,FALSE),"")</f>
        <v/>
      </c>
      <c r="Z52" s="37" t="str">
        <f>IFERROR(VLOOKUP($A52,'CONCENTRADO DE CLAVES'!$F$10:$AU$732,Z$8,FALSE),"")</f>
        <v/>
      </c>
      <c r="AA52" s="13" t="str">
        <f>IFERROR(VLOOKUP($A52,'CONCENTRADO DE CLAVES'!$F$10:$AU$732,AA$8,FALSE),"")</f>
        <v/>
      </c>
      <c r="AB52" s="13" t="str">
        <f>IFERROR(VLOOKUP($A52,'CONCENTRADO DE CLAVES'!$F$10:$AU$732,AB$8,FALSE),"")</f>
        <v/>
      </c>
      <c r="AC52" s="13" t="str">
        <f>IFERROR(VLOOKUP($A52,'CONCENTRADO DE CLAVES'!$F$10:$AU$732,AC$8,FALSE),"")</f>
        <v/>
      </c>
      <c r="AD52" s="37" t="str">
        <f>IFERROR(VLOOKUP($A52,'CONCENTRADO DE CLAVES'!$F$10:$AU$732,AD$8,FALSE),"")</f>
        <v/>
      </c>
      <c r="AE52" s="13" t="str">
        <f>IFERROR(VLOOKUP($A52,'CONCENTRADO DE CLAVES'!$F$10:$AU$732,AE$8,FALSE),"")</f>
        <v/>
      </c>
      <c r="AF52" s="13" t="str">
        <f>IFERROR(VLOOKUP($A52,'CONCENTRADO DE CLAVES'!$F$10:$AU$732,AF$8,FALSE),"")</f>
        <v/>
      </c>
      <c r="AG52" s="13" t="str">
        <f>IFERROR(VLOOKUP($A52,'CONCENTRADO DE CLAVES'!$F$10:$AU$732,AG$8,FALSE),"")</f>
        <v/>
      </c>
      <c r="AH52" s="37" t="str">
        <f>IFERROR(VLOOKUP($A52,'CONCENTRADO DE CLAVES'!$F$10:$AU$732,AH$8,FALSE),"")</f>
        <v/>
      </c>
      <c r="AI52" s="13" t="str">
        <f>IFERROR(VLOOKUP($A52,'CONCENTRADO DE CLAVES'!$F$10:$AU$732,AI$8,FALSE),"")</f>
        <v/>
      </c>
      <c r="AJ52" s="13" t="str">
        <f>IFERROR(VLOOKUP($A52,'CONCENTRADO DE CLAVES'!$F$10:$AU$732,AJ$8,FALSE),"")</f>
        <v/>
      </c>
      <c r="AK52" s="13" t="str">
        <f>IFERROR(VLOOKUP($A52,'CONCENTRADO DE CLAVES'!$F$10:$AU$732,AK$8,FALSE),"")</f>
        <v/>
      </c>
      <c r="AL52" s="37" t="str">
        <f>IFERROR(VLOOKUP($A52,'CONCENTRADO DE CLAVES'!$F$10:$AU$732,AL$8,FALSE),"")</f>
        <v/>
      </c>
      <c r="AM52" s="69" t="str">
        <f>IFERROR(VLOOKUP($A52,'CONCENTRADO DE CLAVES'!$F$10:$AU$732,AM$8,FALSE),"")</f>
        <v/>
      </c>
    </row>
    <row r="53" spans="1:39" s="16" customFormat="1" x14ac:dyDescent="0.25">
      <c r="A53" s="16">
        <v>44</v>
      </c>
      <c r="B53" s="31" t="str">
        <f>IFERROR(VLOOKUP($A53,'CONCENTRADO DE CLAVES'!$F$10:$AU$732,B$8,FALSE),"")</f>
        <v/>
      </c>
      <c r="C53" s="31" t="str">
        <f>IFERROR(VLOOKUP($A53,'CONCENTRADO DE CLAVES'!$F$10:$AU$732,C$8,FALSE),"")</f>
        <v/>
      </c>
      <c r="D53" s="31" t="str">
        <f>IFERROR(VLOOKUP($A53,'CONCENTRADO DE CLAVES'!$F$10:$AU$732,D$8,FALSE),"")</f>
        <v/>
      </c>
      <c r="E53" s="31" t="str">
        <f>IFERROR(VLOOKUP($A53,'CONCENTRADO DE CLAVES'!$F$10:$AU$732,E$8,FALSE),"")</f>
        <v/>
      </c>
      <c r="F53" s="31" t="str">
        <f>IFERROR(VLOOKUP($A53,'CONCENTRADO DE CLAVES'!$F$10:$AU$732,F$8,FALSE),"")</f>
        <v/>
      </c>
      <c r="G53" s="31" t="str">
        <f>IFERROR(VLOOKUP($A53,'CONCENTRADO DE CLAVES'!$F$10:$AU$732,G$8,FALSE),"")</f>
        <v/>
      </c>
      <c r="H53" s="31" t="str">
        <f>IFERROR(VLOOKUP($A53,'CONCENTRADO DE CLAVES'!$F$10:$AU$732,H$8,FALSE),"")</f>
        <v/>
      </c>
      <c r="I53" s="31" t="str">
        <f>IFERROR(VLOOKUP($A53,'CONCENTRADO DE CLAVES'!$F$10:$AU$732,I$8,FALSE),"")</f>
        <v/>
      </c>
      <c r="J53" s="31" t="str">
        <f>IFERROR(VLOOKUP($A53,'CONCENTRADO DE CLAVES'!$F$10:$AU$732,J$8,FALSE),"")</f>
        <v/>
      </c>
      <c r="K53" s="31" t="str">
        <f>IFERROR(VLOOKUP($A53,'CONCENTRADO DE CLAVES'!$F$10:$AU$732,K$8,FALSE),"")</f>
        <v/>
      </c>
      <c r="L53" s="31" t="str">
        <f>IFERROR(VLOOKUP($A53,'CONCENTRADO DE CLAVES'!$F$10:$AU$732,L$8,FALSE),"")</f>
        <v/>
      </c>
      <c r="M53" s="32" t="str">
        <f>IFERROR(VLOOKUP($A53,'CONCENTRADO DE CLAVES'!$F$10:$AU$732,M$8,FALSE),"")</f>
        <v/>
      </c>
      <c r="N53" s="31" t="str">
        <f>IFERROR(VLOOKUP($A53,'CONCENTRADO DE CLAVES'!$F$10:$AU$732,N$8,FALSE),"")</f>
        <v/>
      </c>
      <c r="O53" s="31" t="str">
        <f>IFERROR(VLOOKUP($A53,'CONCENTRADO DE CLAVES'!$F$10:$AU$732,O$8,FALSE),"")</f>
        <v/>
      </c>
      <c r="P53" s="31" t="str">
        <f>IFERROR(VLOOKUP($A53,'CONCENTRADO DE CLAVES'!$F$10:$AU$732,P$8,FALSE),"")</f>
        <v/>
      </c>
      <c r="Q53" s="31" t="str">
        <f>IFERROR(VLOOKUP($A53,'CONCENTRADO DE CLAVES'!$F$10:$AU$732,Q$8,FALSE),"")</f>
        <v/>
      </c>
      <c r="R53" s="31" t="str">
        <f>IFERROR(VLOOKUP($A53,'CONCENTRADO DE CLAVES'!$F$10:$AU$732,R$8,FALSE),"")</f>
        <v/>
      </c>
      <c r="S53" s="31" t="str">
        <f>IFERROR(VLOOKUP($A53,'CONCENTRADO DE CLAVES'!$F$10:$AU$732,S$8,FALSE),"")</f>
        <v/>
      </c>
      <c r="T53" s="31" t="str">
        <f>IFERROR(VLOOKUP($A53,'CONCENTRADO DE CLAVES'!$F$10:$AU$732,T$8,FALSE),"")</f>
        <v/>
      </c>
      <c r="U53" s="98" t="str">
        <f>IFERROR(VLOOKUP($A53,'CONCENTRADO DE CLAVES'!$F$10:$AU$732,U$8,FALSE),"")</f>
        <v/>
      </c>
      <c r="V53" s="31" t="str">
        <f>IFERROR(VLOOKUP($A53,'CONCENTRADO DE CLAVES'!$F$10:$AU$732,V$8,FALSE),"")</f>
        <v/>
      </c>
      <c r="W53" s="13" t="str">
        <f>IFERROR(VLOOKUP($A53,'CONCENTRADO DE CLAVES'!$F$10:$AU$732,W$8,FALSE),"")</f>
        <v/>
      </c>
      <c r="X53" s="13" t="str">
        <f>IFERROR(VLOOKUP($A53,'CONCENTRADO DE CLAVES'!$F$10:$AU$732,X$8,FALSE),"")</f>
        <v/>
      </c>
      <c r="Y53" s="13" t="str">
        <f>IFERROR(VLOOKUP($A53,'CONCENTRADO DE CLAVES'!$F$10:$AU$732,Y$8,FALSE),"")</f>
        <v/>
      </c>
      <c r="Z53" s="37" t="str">
        <f>IFERROR(VLOOKUP($A53,'CONCENTRADO DE CLAVES'!$F$10:$AU$732,Z$8,FALSE),"")</f>
        <v/>
      </c>
      <c r="AA53" s="13" t="str">
        <f>IFERROR(VLOOKUP($A53,'CONCENTRADO DE CLAVES'!$F$10:$AU$732,AA$8,FALSE),"")</f>
        <v/>
      </c>
      <c r="AB53" s="13" t="str">
        <f>IFERROR(VLOOKUP($A53,'CONCENTRADO DE CLAVES'!$F$10:$AU$732,AB$8,FALSE),"")</f>
        <v/>
      </c>
      <c r="AC53" s="13" t="str">
        <f>IFERROR(VLOOKUP($A53,'CONCENTRADO DE CLAVES'!$F$10:$AU$732,AC$8,FALSE),"")</f>
        <v/>
      </c>
      <c r="AD53" s="37" t="str">
        <f>IFERROR(VLOOKUP($A53,'CONCENTRADO DE CLAVES'!$F$10:$AU$732,AD$8,FALSE),"")</f>
        <v/>
      </c>
      <c r="AE53" s="13" t="str">
        <f>IFERROR(VLOOKUP($A53,'CONCENTRADO DE CLAVES'!$F$10:$AU$732,AE$8,FALSE),"")</f>
        <v/>
      </c>
      <c r="AF53" s="13" t="str">
        <f>IFERROR(VLOOKUP($A53,'CONCENTRADO DE CLAVES'!$F$10:$AU$732,AF$8,FALSE),"")</f>
        <v/>
      </c>
      <c r="AG53" s="13" t="str">
        <f>IFERROR(VLOOKUP($A53,'CONCENTRADO DE CLAVES'!$F$10:$AU$732,AG$8,FALSE),"")</f>
        <v/>
      </c>
      <c r="AH53" s="37" t="str">
        <f>IFERROR(VLOOKUP($A53,'CONCENTRADO DE CLAVES'!$F$10:$AU$732,AH$8,FALSE),"")</f>
        <v/>
      </c>
      <c r="AI53" s="13" t="str">
        <f>IFERROR(VLOOKUP($A53,'CONCENTRADO DE CLAVES'!$F$10:$AU$732,AI$8,FALSE),"")</f>
        <v/>
      </c>
      <c r="AJ53" s="13" t="str">
        <f>IFERROR(VLOOKUP($A53,'CONCENTRADO DE CLAVES'!$F$10:$AU$732,AJ$8,FALSE),"")</f>
        <v/>
      </c>
      <c r="AK53" s="13" t="str">
        <f>IFERROR(VLOOKUP($A53,'CONCENTRADO DE CLAVES'!$F$10:$AU$732,AK$8,FALSE),"")</f>
        <v/>
      </c>
      <c r="AL53" s="37" t="str">
        <f>IFERROR(VLOOKUP($A53,'CONCENTRADO DE CLAVES'!$F$10:$AU$732,AL$8,FALSE),"")</f>
        <v/>
      </c>
      <c r="AM53" s="69" t="str">
        <f>IFERROR(VLOOKUP($A53,'CONCENTRADO DE CLAVES'!$F$10:$AU$732,AM$8,FALSE),"")</f>
        <v/>
      </c>
    </row>
    <row r="54" spans="1:39" s="16" customFormat="1" x14ac:dyDescent="0.25">
      <c r="A54" s="16">
        <v>45</v>
      </c>
      <c r="B54" s="31" t="str">
        <f>IFERROR(VLOOKUP($A54,'CONCENTRADO DE CLAVES'!$F$10:$AU$732,B$8,FALSE),"")</f>
        <v/>
      </c>
      <c r="C54" s="31" t="str">
        <f>IFERROR(VLOOKUP($A54,'CONCENTRADO DE CLAVES'!$F$10:$AU$732,C$8,FALSE),"")</f>
        <v/>
      </c>
      <c r="D54" s="31" t="str">
        <f>IFERROR(VLOOKUP($A54,'CONCENTRADO DE CLAVES'!$F$10:$AU$732,D$8,FALSE),"")</f>
        <v/>
      </c>
      <c r="E54" s="31" t="str">
        <f>IFERROR(VLOOKUP($A54,'CONCENTRADO DE CLAVES'!$F$10:$AU$732,E$8,FALSE),"")</f>
        <v/>
      </c>
      <c r="F54" s="31" t="str">
        <f>IFERROR(VLOOKUP($A54,'CONCENTRADO DE CLAVES'!$F$10:$AU$732,F$8,FALSE),"")</f>
        <v/>
      </c>
      <c r="G54" s="31" t="str">
        <f>IFERROR(VLOOKUP($A54,'CONCENTRADO DE CLAVES'!$F$10:$AU$732,G$8,FALSE),"")</f>
        <v/>
      </c>
      <c r="H54" s="31" t="str">
        <f>IFERROR(VLOOKUP($A54,'CONCENTRADO DE CLAVES'!$F$10:$AU$732,H$8,FALSE),"")</f>
        <v/>
      </c>
      <c r="I54" s="31" t="str">
        <f>IFERROR(VLOOKUP($A54,'CONCENTRADO DE CLAVES'!$F$10:$AU$732,I$8,FALSE),"")</f>
        <v/>
      </c>
      <c r="J54" s="31" t="str">
        <f>IFERROR(VLOOKUP($A54,'CONCENTRADO DE CLAVES'!$F$10:$AU$732,J$8,FALSE),"")</f>
        <v/>
      </c>
      <c r="K54" s="31" t="str">
        <f>IFERROR(VLOOKUP($A54,'CONCENTRADO DE CLAVES'!$F$10:$AU$732,K$8,FALSE),"")</f>
        <v/>
      </c>
      <c r="L54" s="31" t="str">
        <f>IFERROR(VLOOKUP($A54,'CONCENTRADO DE CLAVES'!$F$10:$AU$732,L$8,FALSE),"")</f>
        <v/>
      </c>
      <c r="M54" s="32" t="str">
        <f>IFERROR(VLOOKUP($A54,'CONCENTRADO DE CLAVES'!$F$10:$AU$732,M$8,FALSE),"")</f>
        <v/>
      </c>
      <c r="N54" s="31" t="str">
        <f>IFERROR(VLOOKUP($A54,'CONCENTRADO DE CLAVES'!$F$10:$AU$732,N$8,FALSE),"")</f>
        <v/>
      </c>
      <c r="O54" s="31" t="str">
        <f>IFERROR(VLOOKUP($A54,'CONCENTRADO DE CLAVES'!$F$10:$AU$732,O$8,FALSE),"")</f>
        <v/>
      </c>
      <c r="P54" s="31" t="str">
        <f>IFERROR(VLOOKUP($A54,'CONCENTRADO DE CLAVES'!$F$10:$AU$732,P$8,FALSE),"")</f>
        <v/>
      </c>
      <c r="Q54" s="31" t="str">
        <f>IFERROR(VLOOKUP($A54,'CONCENTRADO DE CLAVES'!$F$10:$AU$732,Q$8,FALSE),"")</f>
        <v/>
      </c>
      <c r="R54" s="31" t="str">
        <f>IFERROR(VLOOKUP($A54,'CONCENTRADO DE CLAVES'!$F$10:$AU$732,R$8,FALSE),"")</f>
        <v/>
      </c>
      <c r="S54" s="31" t="str">
        <f>IFERROR(VLOOKUP($A54,'CONCENTRADO DE CLAVES'!$F$10:$AU$732,S$8,FALSE),"")</f>
        <v/>
      </c>
      <c r="T54" s="31" t="str">
        <f>IFERROR(VLOOKUP($A54,'CONCENTRADO DE CLAVES'!$F$10:$AU$732,T$8,FALSE),"")</f>
        <v/>
      </c>
      <c r="U54" s="98" t="str">
        <f>IFERROR(VLOOKUP($A54,'CONCENTRADO DE CLAVES'!$F$10:$AU$732,U$8,FALSE),"")</f>
        <v/>
      </c>
      <c r="V54" s="31" t="str">
        <f>IFERROR(VLOOKUP($A54,'CONCENTRADO DE CLAVES'!$F$10:$AU$732,V$8,FALSE),"")</f>
        <v/>
      </c>
      <c r="W54" s="13" t="str">
        <f>IFERROR(VLOOKUP($A54,'CONCENTRADO DE CLAVES'!$F$10:$AU$732,W$8,FALSE),"")</f>
        <v/>
      </c>
      <c r="X54" s="13" t="str">
        <f>IFERROR(VLOOKUP($A54,'CONCENTRADO DE CLAVES'!$F$10:$AU$732,X$8,FALSE),"")</f>
        <v/>
      </c>
      <c r="Y54" s="13" t="str">
        <f>IFERROR(VLOOKUP($A54,'CONCENTRADO DE CLAVES'!$F$10:$AU$732,Y$8,FALSE),"")</f>
        <v/>
      </c>
      <c r="Z54" s="37" t="str">
        <f>IFERROR(VLOOKUP($A54,'CONCENTRADO DE CLAVES'!$F$10:$AU$732,Z$8,FALSE),"")</f>
        <v/>
      </c>
      <c r="AA54" s="13" t="str">
        <f>IFERROR(VLOOKUP($A54,'CONCENTRADO DE CLAVES'!$F$10:$AU$732,AA$8,FALSE),"")</f>
        <v/>
      </c>
      <c r="AB54" s="13" t="str">
        <f>IFERROR(VLOOKUP($A54,'CONCENTRADO DE CLAVES'!$F$10:$AU$732,AB$8,FALSE),"")</f>
        <v/>
      </c>
      <c r="AC54" s="13" t="str">
        <f>IFERROR(VLOOKUP($A54,'CONCENTRADO DE CLAVES'!$F$10:$AU$732,AC$8,FALSE),"")</f>
        <v/>
      </c>
      <c r="AD54" s="37" t="str">
        <f>IFERROR(VLOOKUP($A54,'CONCENTRADO DE CLAVES'!$F$10:$AU$732,AD$8,FALSE),"")</f>
        <v/>
      </c>
      <c r="AE54" s="13" t="str">
        <f>IFERROR(VLOOKUP($A54,'CONCENTRADO DE CLAVES'!$F$10:$AU$732,AE$8,FALSE),"")</f>
        <v/>
      </c>
      <c r="AF54" s="13" t="str">
        <f>IFERROR(VLOOKUP($A54,'CONCENTRADO DE CLAVES'!$F$10:$AU$732,AF$8,FALSE),"")</f>
        <v/>
      </c>
      <c r="AG54" s="13" t="str">
        <f>IFERROR(VLOOKUP($A54,'CONCENTRADO DE CLAVES'!$F$10:$AU$732,AG$8,FALSE),"")</f>
        <v/>
      </c>
      <c r="AH54" s="37" t="str">
        <f>IFERROR(VLOOKUP($A54,'CONCENTRADO DE CLAVES'!$F$10:$AU$732,AH$8,FALSE),"")</f>
        <v/>
      </c>
      <c r="AI54" s="13" t="str">
        <f>IFERROR(VLOOKUP($A54,'CONCENTRADO DE CLAVES'!$F$10:$AU$732,AI$8,FALSE),"")</f>
        <v/>
      </c>
      <c r="AJ54" s="13" t="str">
        <f>IFERROR(VLOOKUP($A54,'CONCENTRADO DE CLAVES'!$F$10:$AU$732,AJ$8,FALSE),"")</f>
        <v/>
      </c>
      <c r="AK54" s="13" t="str">
        <f>IFERROR(VLOOKUP($A54,'CONCENTRADO DE CLAVES'!$F$10:$AU$732,AK$8,FALSE),"")</f>
        <v/>
      </c>
      <c r="AL54" s="37" t="str">
        <f>IFERROR(VLOOKUP($A54,'CONCENTRADO DE CLAVES'!$F$10:$AU$732,AL$8,FALSE),"")</f>
        <v/>
      </c>
      <c r="AM54" s="69" t="str">
        <f>IFERROR(VLOOKUP($A54,'CONCENTRADO DE CLAVES'!$F$10:$AU$732,AM$8,FALSE),"")</f>
        <v/>
      </c>
    </row>
    <row r="55" spans="1:39" s="16" customFormat="1" x14ac:dyDescent="0.25">
      <c r="A55" s="16">
        <v>46</v>
      </c>
      <c r="B55" s="31" t="str">
        <f>IFERROR(VLOOKUP($A55,'CONCENTRADO DE CLAVES'!$F$10:$AU$732,B$8,FALSE),"")</f>
        <v/>
      </c>
      <c r="C55" s="31" t="str">
        <f>IFERROR(VLOOKUP($A55,'CONCENTRADO DE CLAVES'!$F$10:$AU$732,C$8,FALSE),"")</f>
        <v/>
      </c>
      <c r="D55" s="31" t="str">
        <f>IFERROR(VLOOKUP($A55,'CONCENTRADO DE CLAVES'!$F$10:$AU$732,D$8,FALSE),"")</f>
        <v/>
      </c>
      <c r="E55" s="31" t="str">
        <f>IFERROR(VLOOKUP($A55,'CONCENTRADO DE CLAVES'!$F$10:$AU$732,E$8,FALSE),"")</f>
        <v/>
      </c>
      <c r="F55" s="31" t="str">
        <f>IFERROR(VLOOKUP($A55,'CONCENTRADO DE CLAVES'!$F$10:$AU$732,F$8,FALSE),"")</f>
        <v/>
      </c>
      <c r="G55" s="31" t="str">
        <f>IFERROR(VLOOKUP($A55,'CONCENTRADO DE CLAVES'!$F$10:$AU$732,G$8,FALSE),"")</f>
        <v/>
      </c>
      <c r="H55" s="31" t="str">
        <f>IFERROR(VLOOKUP($A55,'CONCENTRADO DE CLAVES'!$F$10:$AU$732,H$8,FALSE),"")</f>
        <v/>
      </c>
      <c r="I55" s="31" t="str">
        <f>IFERROR(VLOOKUP($A55,'CONCENTRADO DE CLAVES'!$F$10:$AU$732,I$8,FALSE),"")</f>
        <v/>
      </c>
      <c r="J55" s="31" t="str">
        <f>IFERROR(VLOOKUP($A55,'CONCENTRADO DE CLAVES'!$F$10:$AU$732,J$8,FALSE),"")</f>
        <v/>
      </c>
      <c r="K55" s="31" t="str">
        <f>IFERROR(VLOOKUP($A55,'CONCENTRADO DE CLAVES'!$F$10:$AU$732,K$8,FALSE),"")</f>
        <v/>
      </c>
      <c r="L55" s="31" t="str">
        <f>IFERROR(VLOOKUP($A55,'CONCENTRADO DE CLAVES'!$F$10:$AU$732,L$8,FALSE),"")</f>
        <v/>
      </c>
      <c r="M55" s="32" t="str">
        <f>IFERROR(VLOOKUP($A55,'CONCENTRADO DE CLAVES'!$F$10:$AU$732,M$8,FALSE),"")</f>
        <v/>
      </c>
      <c r="N55" s="31" t="str">
        <f>IFERROR(VLOOKUP($A55,'CONCENTRADO DE CLAVES'!$F$10:$AU$732,N$8,FALSE),"")</f>
        <v/>
      </c>
      <c r="O55" s="31" t="str">
        <f>IFERROR(VLOOKUP($A55,'CONCENTRADO DE CLAVES'!$F$10:$AU$732,O$8,FALSE),"")</f>
        <v/>
      </c>
      <c r="P55" s="31" t="str">
        <f>IFERROR(VLOOKUP($A55,'CONCENTRADO DE CLAVES'!$F$10:$AU$732,P$8,FALSE),"")</f>
        <v/>
      </c>
      <c r="Q55" s="31" t="str">
        <f>IFERROR(VLOOKUP($A55,'CONCENTRADO DE CLAVES'!$F$10:$AU$732,Q$8,FALSE),"")</f>
        <v/>
      </c>
      <c r="R55" s="31" t="str">
        <f>IFERROR(VLOOKUP($A55,'CONCENTRADO DE CLAVES'!$F$10:$AU$732,R$8,FALSE),"")</f>
        <v/>
      </c>
      <c r="S55" s="31" t="str">
        <f>IFERROR(VLOOKUP($A55,'CONCENTRADO DE CLAVES'!$F$10:$AU$732,S$8,FALSE),"")</f>
        <v/>
      </c>
      <c r="T55" s="31" t="str">
        <f>IFERROR(VLOOKUP($A55,'CONCENTRADO DE CLAVES'!$F$10:$AU$732,T$8,FALSE),"")</f>
        <v/>
      </c>
      <c r="U55" s="98" t="str">
        <f>IFERROR(VLOOKUP($A55,'CONCENTRADO DE CLAVES'!$F$10:$AU$732,U$8,FALSE),"")</f>
        <v/>
      </c>
      <c r="V55" s="31" t="str">
        <f>IFERROR(VLOOKUP($A55,'CONCENTRADO DE CLAVES'!$F$10:$AU$732,V$8,FALSE),"")</f>
        <v/>
      </c>
      <c r="W55" s="13" t="str">
        <f>IFERROR(VLOOKUP($A55,'CONCENTRADO DE CLAVES'!$F$10:$AU$732,W$8,FALSE),"")</f>
        <v/>
      </c>
      <c r="X55" s="13" t="str">
        <f>IFERROR(VLOOKUP($A55,'CONCENTRADO DE CLAVES'!$F$10:$AU$732,X$8,FALSE),"")</f>
        <v/>
      </c>
      <c r="Y55" s="13" t="str">
        <f>IFERROR(VLOOKUP($A55,'CONCENTRADO DE CLAVES'!$F$10:$AU$732,Y$8,FALSE),"")</f>
        <v/>
      </c>
      <c r="Z55" s="37" t="str">
        <f>IFERROR(VLOOKUP($A55,'CONCENTRADO DE CLAVES'!$F$10:$AU$732,Z$8,FALSE),"")</f>
        <v/>
      </c>
      <c r="AA55" s="13" t="str">
        <f>IFERROR(VLOOKUP($A55,'CONCENTRADO DE CLAVES'!$F$10:$AU$732,AA$8,FALSE),"")</f>
        <v/>
      </c>
      <c r="AB55" s="13" t="str">
        <f>IFERROR(VLOOKUP($A55,'CONCENTRADO DE CLAVES'!$F$10:$AU$732,AB$8,FALSE),"")</f>
        <v/>
      </c>
      <c r="AC55" s="13" t="str">
        <f>IFERROR(VLOOKUP($A55,'CONCENTRADO DE CLAVES'!$F$10:$AU$732,AC$8,FALSE),"")</f>
        <v/>
      </c>
      <c r="AD55" s="37" t="str">
        <f>IFERROR(VLOOKUP($A55,'CONCENTRADO DE CLAVES'!$F$10:$AU$732,AD$8,FALSE),"")</f>
        <v/>
      </c>
      <c r="AE55" s="13" t="str">
        <f>IFERROR(VLOOKUP($A55,'CONCENTRADO DE CLAVES'!$F$10:$AU$732,AE$8,FALSE),"")</f>
        <v/>
      </c>
      <c r="AF55" s="13" t="str">
        <f>IFERROR(VLOOKUP($A55,'CONCENTRADO DE CLAVES'!$F$10:$AU$732,AF$8,FALSE),"")</f>
        <v/>
      </c>
      <c r="AG55" s="13" t="str">
        <f>IFERROR(VLOOKUP($A55,'CONCENTRADO DE CLAVES'!$F$10:$AU$732,AG$8,FALSE),"")</f>
        <v/>
      </c>
      <c r="AH55" s="37" t="str">
        <f>IFERROR(VLOOKUP($A55,'CONCENTRADO DE CLAVES'!$F$10:$AU$732,AH$8,FALSE),"")</f>
        <v/>
      </c>
      <c r="AI55" s="13" t="str">
        <f>IFERROR(VLOOKUP($A55,'CONCENTRADO DE CLAVES'!$F$10:$AU$732,AI$8,FALSE),"")</f>
        <v/>
      </c>
      <c r="AJ55" s="13" t="str">
        <f>IFERROR(VLOOKUP($A55,'CONCENTRADO DE CLAVES'!$F$10:$AU$732,AJ$8,FALSE),"")</f>
        <v/>
      </c>
      <c r="AK55" s="13" t="str">
        <f>IFERROR(VLOOKUP($A55,'CONCENTRADO DE CLAVES'!$F$10:$AU$732,AK$8,FALSE),"")</f>
        <v/>
      </c>
      <c r="AL55" s="37" t="str">
        <f>IFERROR(VLOOKUP($A55,'CONCENTRADO DE CLAVES'!$F$10:$AU$732,AL$8,FALSE),"")</f>
        <v/>
      </c>
      <c r="AM55" s="69" t="str">
        <f>IFERROR(VLOOKUP($A55,'CONCENTRADO DE CLAVES'!$F$10:$AU$732,AM$8,FALSE),"")</f>
        <v/>
      </c>
    </row>
    <row r="56" spans="1:39" x14ac:dyDescent="0.25">
      <c r="A56" s="15">
        <v>47</v>
      </c>
      <c r="B56" s="27" t="str">
        <f>IFERROR(VLOOKUP($A56,'CONCENTRADO DE CLAVES'!$F$10:$AU$732,B$8,FALSE),"")</f>
        <v/>
      </c>
      <c r="C56" s="27" t="str">
        <f>IFERROR(VLOOKUP($A56,'CONCENTRADO DE CLAVES'!$F$10:$AU$732,C$8,FALSE),"")</f>
        <v/>
      </c>
      <c r="D56" s="27" t="str">
        <f>IFERROR(VLOOKUP($A56,'CONCENTRADO DE CLAVES'!$F$10:$AU$732,D$8,FALSE),"")</f>
        <v/>
      </c>
      <c r="E56" s="27" t="str">
        <f>IFERROR(VLOOKUP($A56,'CONCENTRADO DE CLAVES'!$F$10:$AU$732,E$8,FALSE),"")</f>
        <v/>
      </c>
      <c r="F56" s="27" t="str">
        <f>IFERROR(VLOOKUP($A56,'CONCENTRADO DE CLAVES'!$F$10:$AU$732,F$8,FALSE),"")</f>
        <v/>
      </c>
      <c r="G56" s="27" t="str">
        <f>IFERROR(VLOOKUP($A56,'CONCENTRADO DE CLAVES'!$F$10:$AU$732,G$8,FALSE),"")</f>
        <v/>
      </c>
      <c r="H56" s="27" t="str">
        <f>IFERROR(VLOOKUP($A56,'CONCENTRADO DE CLAVES'!$F$10:$AU$732,H$8,FALSE),"")</f>
        <v/>
      </c>
      <c r="I56" s="27" t="str">
        <f>IFERROR(VLOOKUP($A56,'CONCENTRADO DE CLAVES'!$F$10:$AU$732,I$8,FALSE),"")</f>
        <v/>
      </c>
      <c r="J56" s="27" t="str">
        <f>IFERROR(VLOOKUP($A56,'CONCENTRADO DE CLAVES'!$F$10:$AU$732,J$8,FALSE),"")</f>
        <v/>
      </c>
      <c r="K56" s="27" t="str">
        <f>IFERROR(VLOOKUP($A56,'CONCENTRADO DE CLAVES'!$F$10:$AU$732,K$8,FALSE),"")</f>
        <v/>
      </c>
      <c r="L56" s="27" t="str">
        <f>IFERROR(VLOOKUP($A56,'CONCENTRADO DE CLAVES'!$F$10:$AU$732,L$8,FALSE),"")</f>
        <v/>
      </c>
      <c r="M56" s="29" t="str">
        <f>IFERROR(VLOOKUP($A56,'CONCENTRADO DE CLAVES'!$F$10:$AU$732,M$8,FALSE),"")</f>
        <v/>
      </c>
      <c r="N56" s="27" t="str">
        <f>IFERROR(VLOOKUP($A56,'CONCENTRADO DE CLAVES'!$F$10:$AU$732,N$8,FALSE),"")</f>
        <v/>
      </c>
      <c r="O56" s="27" t="str">
        <f>IFERROR(VLOOKUP($A56,'CONCENTRADO DE CLAVES'!$F$10:$AU$732,O$8,FALSE),"")</f>
        <v/>
      </c>
      <c r="P56" s="27" t="str">
        <f>IFERROR(VLOOKUP($A56,'CONCENTRADO DE CLAVES'!$F$10:$AU$732,P$8,FALSE),"")</f>
        <v/>
      </c>
      <c r="Q56" s="27" t="str">
        <f>IFERROR(VLOOKUP($A56,'CONCENTRADO DE CLAVES'!$F$10:$AU$732,Q$8,FALSE),"")</f>
        <v/>
      </c>
      <c r="R56" s="27" t="str">
        <f>IFERROR(VLOOKUP($A56,'CONCENTRADO DE CLAVES'!$F$10:$AU$732,R$8,FALSE),"")</f>
        <v/>
      </c>
      <c r="S56" s="27" t="str">
        <f>IFERROR(VLOOKUP($A56,'CONCENTRADO DE CLAVES'!$F$10:$AU$732,S$8,FALSE),"")</f>
        <v/>
      </c>
      <c r="T56" s="27" t="str">
        <f>IFERROR(VLOOKUP($A56,'CONCENTRADO DE CLAVES'!$F$10:$AU$732,T$8,FALSE),"")</f>
        <v/>
      </c>
      <c r="U56" s="98" t="str">
        <f>IFERROR(VLOOKUP($A56,'CONCENTRADO DE CLAVES'!$F$10:$AU$732,U$8,FALSE),"")</f>
        <v/>
      </c>
      <c r="V56" s="31" t="str">
        <f>IFERROR(VLOOKUP($A56,'CONCENTRADO DE CLAVES'!$F$10:$AU$732,V$8,FALSE),"")</f>
        <v/>
      </c>
      <c r="W56" s="13" t="str">
        <f>IFERROR(VLOOKUP($A56,'CONCENTRADO DE CLAVES'!$F$10:$AU$732,W$8,FALSE),"")</f>
        <v/>
      </c>
      <c r="X56" s="13" t="str">
        <f>IFERROR(VLOOKUP($A56,'CONCENTRADO DE CLAVES'!$F$10:$AU$732,X$8,FALSE),"")</f>
        <v/>
      </c>
      <c r="Y56" s="13" t="str">
        <f>IFERROR(VLOOKUP($A56,'CONCENTRADO DE CLAVES'!$F$10:$AU$732,Y$8,FALSE),"")</f>
        <v/>
      </c>
      <c r="Z56" s="37" t="str">
        <f>IFERROR(VLOOKUP($A56,'CONCENTRADO DE CLAVES'!$F$10:$AU$732,Z$8,FALSE),"")</f>
        <v/>
      </c>
      <c r="AA56" s="13" t="str">
        <f>IFERROR(VLOOKUP($A56,'CONCENTRADO DE CLAVES'!$F$10:$AU$732,AA$8,FALSE),"")</f>
        <v/>
      </c>
      <c r="AB56" s="13" t="str">
        <f>IFERROR(VLOOKUP($A56,'CONCENTRADO DE CLAVES'!$F$10:$AU$732,AB$8,FALSE),"")</f>
        <v/>
      </c>
      <c r="AC56" s="13" t="str">
        <f>IFERROR(VLOOKUP($A56,'CONCENTRADO DE CLAVES'!$F$10:$AU$732,AC$8,FALSE),"")</f>
        <v/>
      </c>
      <c r="AD56" s="37" t="str">
        <f>IFERROR(VLOOKUP($A56,'CONCENTRADO DE CLAVES'!$F$10:$AU$732,AD$8,FALSE),"")</f>
        <v/>
      </c>
      <c r="AE56" s="13" t="str">
        <f>IFERROR(VLOOKUP($A56,'CONCENTRADO DE CLAVES'!$F$10:$AU$732,AE$8,FALSE),"")</f>
        <v/>
      </c>
      <c r="AF56" s="13" t="str">
        <f>IFERROR(VLOOKUP($A56,'CONCENTRADO DE CLAVES'!$F$10:$AU$732,AF$8,FALSE),"")</f>
        <v/>
      </c>
      <c r="AG56" s="13" t="str">
        <f>IFERROR(VLOOKUP($A56,'CONCENTRADO DE CLAVES'!$F$10:$AU$732,AG$8,FALSE),"")</f>
        <v/>
      </c>
      <c r="AH56" s="37" t="str">
        <f>IFERROR(VLOOKUP($A56,'CONCENTRADO DE CLAVES'!$F$10:$AU$732,AH$8,FALSE),"")</f>
        <v/>
      </c>
      <c r="AI56" s="13" t="str">
        <f>IFERROR(VLOOKUP($A56,'CONCENTRADO DE CLAVES'!$F$10:$AU$732,AI$8,FALSE),"")</f>
        <v/>
      </c>
      <c r="AJ56" s="13" t="str">
        <f>IFERROR(VLOOKUP($A56,'CONCENTRADO DE CLAVES'!$F$10:$AU$732,AJ$8,FALSE),"")</f>
        <v/>
      </c>
      <c r="AK56" s="13" t="str">
        <f>IFERROR(VLOOKUP($A56,'CONCENTRADO DE CLAVES'!$F$10:$AU$732,AK$8,FALSE),"")</f>
        <v/>
      </c>
      <c r="AL56" s="37" t="str">
        <f>IFERROR(VLOOKUP($A56,'CONCENTRADO DE CLAVES'!$F$10:$AU$732,AL$8,FALSE),"")</f>
        <v/>
      </c>
      <c r="AM56" s="69" t="str">
        <f>IFERROR(VLOOKUP($A56,'CONCENTRADO DE CLAVES'!$F$10:$AU$732,AM$8,FALSE),"")</f>
        <v/>
      </c>
    </row>
    <row r="57" spans="1:39" x14ac:dyDescent="0.25">
      <c r="A57" s="15">
        <v>48</v>
      </c>
      <c r="B57" s="27" t="str">
        <f>IFERROR(VLOOKUP($A57,'CONCENTRADO DE CLAVES'!$F$10:$AU$732,B$8,FALSE),"")</f>
        <v/>
      </c>
      <c r="C57" s="27" t="str">
        <f>IFERROR(VLOOKUP($A57,'CONCENTRADO DE CLAVES'!$F$10:$AU$732,C$8,FALSE),"")</f>
        <v/>
      </c>
      <c r="D57" s="27" t="str">
        <f>IFERROR(VLOOKUP($A57,'CONCENTRADO DE CLAVES'!$F$10:$AU$732,D$8,FALSE),"")</f>
        <v/>
      </c>
      <c r="E57" s="27" t="str">
        <f>IFERROR(VLOOKUP($A57,'CONCENTRADO DE CLAVES'!$F$10:$AU$732,E$8,FALSE),"")</f>
        <v/>
      </c>
      <c r="F57" s="27" t="str">
        <f>IFERROR(VLOOKUP($A57,'CONCENTRADO DE CLAVES'!$F$10:$AU$732,F$8,FALSE),"")</f>
        <v/>
      </c>
      <c r="G57" s="27" t="str">
        <f>IFERROR(VLOOKUP($A57,'CONCENTRADO DE CLAVES'!$F$10:$AU$732,G$8,FALSE),"")</f>
        <v/>
      </c>
      <c r="H57" s="27" t="str">
        <f>IFERROR(VLOOKUP($A57,'CONCENTRADO DE CLAVES'!$F$10:$AU$732,H$8,FALSE),"")</f>
        <v/>
      </c>
      <c r="I57" s="27" t="str">
        <f>IFERROR(VLOOKUP($A57,'CONCENTRADO DE CLAVES'!$F$10:$AU$732,I$8,FALSE),"")</f>
        <v/>
      </c>
      <c r="J57" s="27" t="str">
        <f>IFERROR(VLOOKUP($A57,'CONCENTRADO DE CLAVES'!$F$10:$AU$732,J$8,FALSE),"")</f>
        <v/>
      </c>
      <c r="K57" s="27" t="str">
        <f>IFERROR(VLOOKUP($A57,'CONCENTRADO DE CLAVES'!$F$10:$AU$732,K$8,FALSE),"")</f>
        <v/>
      </c>
      <c r="L57" s="27" t="str">
        <f>IFERROR(VLOOKUP($A57,'CONCENTRADO DE CLAVES'!$F$10:$AU$732,L$8,FALSE),"")</f>
        <v/>
      </c>
      <c r="M57" s="29" t="str">
        <f>IFERROR(VLOOKUP($A57,'CONCENTRADO DE CLAVES'!$F$10:$AU$732,M$8,FALSE),"")</f>
        <v/>
      </c>
      <c r="N57" s="27" t="str">
        <f>IFERROR(VLOOKUP($A57,'CONCENTRADO DE CLAVES'!$F$10:$AU$732,N$8,FALSE),"")</f>
        <v/>
      </c>
      <c r="O57" s="27" t="str">
        <f>IFERROR(VLOOKUP($A57,'CONCENTRADO DE CLAVES'!$F$10:$AU$732,O$8,FALSE),"")</f>
        <v/>
      </c>
      <c r="P57" s="27" t="str">
        <f>IFERROR(VLOOKUP($A57,'CONCENTRADO DE CLAVES'!$F$10:$AU$732,P$8,FALSE),"")</f>
        <v/>
      </c>
      <c r="Q57" s="27" t="str">
        <f>IFERROR(VLOOKUP($A57,'CONCENTRADO DE CLAVES'!$F$10:$AU$732,Q$8,FALSE),"")</f>
        <v/>
      </c>
      <c r="R57" s="27" t="str">
        <f>IFERROR(VLOOKUP($A57,'CONCENTRADO DE CLAVES'!$F$10:$AU$732,R$8,FALSE),"")</f>
        <v/>
      </c>
      <c r="S57" s="27" t="str">
        <f>IFERROR(VLOOKUP($A57,'CONCENTRADO DE CLAVES'!$F$10:$AU$732,S$8,FALSE),"")</f>
        <v/>
      </c>
      <c r="T57" s="27" t="str">
        <f>IFERROR(VLOOKUP($A57,'CONCENTRADO DE CLAVES'!$F$10:$AU$732,T$8,FALSE),"")</f>
        <v/>
      </c>
      <c r="U57" s="98" t="str">
        <f>IFERROR(VLOOKUP($A57,'CONCENTRADO DE CLAVES'!$F$10:$AU$732,U$8,FALSE),"")</f>
        <v/>
      </c>
      <c r="V57" s="31" t="str">
        <f>IFERROR(VLOOKUP($A57,'CONCENTRADO DE CLAVES'!$F$10:$AU$732,V$8,FALSE),"")</f>
        <v/>
      </c>
      <c r="W57" s="13" t="str">
        <f>IFERROR(VLOOKUP($A57,'CONCENTRADO DE CLAVES'!$F$10:$AU$732,W$8,FALSE),"")</f>
        <v/>
      </c>
      <c r="X57" s="13" t="str">
        <f>IFERROR(VLOOKUP($A57,'CONCENTRADO DE CLAVES'!$F$10:$AU$732,X$8,FALSE),"")</f>
        <v/>
      </c>
      <c r="Y57" s="13" t="str">
        <f>IFERROR(VLOOKUP($A57,'CONCENTRADO DE CLAVES'!$F$10:$AU$732,Y$8,FALSE),"")</f>
        <v/>
      </c>
      <c r="Z57" s="37" t="str">
        <f>IFERROR(VLOOKUP($A57,'CONCENTRADO DE CLAVES'!$F$10:$AU$732,Z$8,FALSE),"")</f>
        <v/>
      </c>
      <c r="AA57" s="13" t="str">
        <f>IFERROR(VLOOKUP($A57,'CONCENTRADO DE CLAVES'!$F$10:$AU$732,AA$8,FALSE),"")</f>
        <v/>
      </c>
      <c r="AB57" s="13" t="str">
        <f>IFERROR(VLOOKUP($A57,'CONCENTRADO DE CLAVES'!$F$10:$AU$732,AB$8,FALSE),"")</f>
        <v/>
      </c>
      <c r="AC57" s="13" t="str">
        <f>IFERROR(VLOOKUP($A57,'CONCENTRADO DE CLAVES'!$F$10:$AU$732,AC$8,FALSE),"")</f>
        <v/>
      </c>
      <c r="AD57" s="37" t="str">
        <f>IFERROR(VLOOKUP($A57,'CONCENTRADO DE CLAVES'!$F$10:$AU$732,AD$8,FALSE),"")</f>
        <v/>
      </c>
      <c r="AE57" s="13" t="str">
        <f>IFERROR(VLOOKUP($A57,'CONCENTRADO DE CLAVES'!$F$10:$AU$732,AE$8,FALSE),"")</f>
        <v/>
      </c>
      <c r="AF57" s="13" t="str">
        <f>IFERROR(VLOOKUP($A57,'CONCENTRADO DE CLAVES'!$F$10:$AU$732,AF$8,FALSE),"")</f>
        <v/>
      </c>
      <c r="AG57" s="13" t="str">
        <f>IFERROR(VLOOKUP($A57,'CONCENTRADO DE CLAVES'!$F$10:$AU$732,AG$8,FALSE),"")</f>
        <v/>
      </c>
      <c r="AH57" s="37" t="str">
        <f>IFERROR(VLOOKUP($A57,'CONCENTRADO DE CLAVES'!$F$10:$AU$732,AH$8,FALSE),"")</f>
        <v/>
      </c>
      <c r="AI57" s="13" t="str">
        <f>IFERROR(VLOOKUP($A57,'CONCENTRADO DE CLAVES'!$F$10:$AU$732,AI$8,FALSE),"")</f>
        <v/>
      </c>
      <c r="AJ57" s="13" t="str">
        <f>IFERROR(VLOOKUP($A57,'CONCENTRADO DE CLAVES'!$F$10:$AU$732,AJ$8,FALSE),"")</f>
        <v/>
      </c>
      <c r="AK57" s="13" t="str">
        <f>IFERROR(VLOOKUP($A57,'CONCENTRADO DE CLAVES'!$F$10:$AU$732,AK$8,FALSE),"")</f>
        <v/>
      </c>
      <c r="AL57" s="37" t="str">
        <f>IFERROR(VLOOKUP($A57,'CONCENTRADO DE CLAVES'!$F$10:$AU$732,AL$8,FALSE),"")</f>
        <v/>
      </c>
      <c r="AM57" s="69" t="str">
        <f>IFERROR(VLOOKUP($A57,'CONCENTRADO DE CLAVES'!$F$10:$AU$732,AM$8,FALSE),"")</f>
        <v/>
      </c>
    </row>
    <row r="58" spans="1:39" x14ac:dyDescent="0.25">
      <c r="A58" s="15">
        <v>49</v>
      </c>
      <c r="B58" s="27" t="str">
        <f>IFERROR(VLOOKUP($A58,'CONCENTRADO DE CLAVES'!$F$10:$AU$732,B$8,FALSE),"")</f>
        <v/>
      </c>
      <c r="C58" s="27" t="str">
        <f>IFERROR(VLOOKUP($A58,'CONCENTRADO DE CLAVES'!$F$10:$AU$732,C$8,FALSE),"")</f>
        <v/>
      </c>
      <c r="D58" s="27" t="str">
        <f>IFERROR(VLOOKUP($A58,'CONCENTRADO DE CLAVES'!$F$10:$AU$732,D$8,FALSE),"")</f>
        <v/>
      </c>
      <c r="E58" s="27" t="str">
        <f>IFERROR(VLOOKUP($A58,'CONCENTRADO DE CLAVES'!$F$10:$AU$732,E$8,FALSE),"")</f>
        <v/>
      </c>
      <c r="F58" s="27" t="str">
        <f>IFERROR(VLOOKUP($A58,'CONCENTRADO DE CLAVES'!$F$10:$AU$732,F$8,FALSE),"")</f>
        <v/>
      </c>
      <c r="G58" s="27" t="str">
        <f>IFERROR(VLOOKUP($A58,'CONCENTRADO DE CLAVES'!$F$10:$AU$732,G$8,FALSE),"")</f>
        <v/>
      </c>
      <c r="H58" s="27" t="str">
        <f>IFERROR(VLOOKUP($A58,'CONCENTRADO DE CLAVES'!$F$10:$AU$732,H$8,FALSE),"")</f>
        <v/>
      </c>
      <c r="I58" s="27" t="str">
        <f>IFERROR(VLOOKUP($A58,'CONCENTRADO DE CLAVES'!$F$10:$AU$732,I$8,FALSE),"")</f>
        <v/>
      </c>
      <c r="J58" s="27" t="str">
        <f>IFERROR(VLOOKUP($A58,'CONCENTRADO DE CLAVES'!$F$10:$AU$732,J$8,FALSE),"")</f>
        <v/>
      </c>
      <c r="K58" s="27" t="str">
        <f>IFERROR(VLOOKUP($A58,'CONCENTRADO DE CLAVES'!$F$10:$AU$732,K$8,FALSE),"")</f>
        <v/>
      </c>
      <c r="L58" s="27" t="str">
        <f>IFERROR(VLOOKUP($A58,'CONCENTRADO DE CLAVES'!$F$10:$AU$732,L$8,FALSE),"")</f>
        <v/>
      </c>
      <c r="M58" s="29" t="str">
        <f>IFERROR(VLOOKUP($A58,'CONCENTRADO DE CLAVES'!$F$10:$AU$732,M$8,FALSE),"")</f>
        <v/>
      </c>
      <c r="N58" s="27" t="str">
        <f>IFERROR(VLOOKUP($A58,'CONCENTRADO DE CLAVES'!$F$10:$AU$732,N$8,FALSE),"")</f>
        <v/>
      </c>
      <c r="O58" s="27" t="str">
        <f>IFERROR(VLOOKUP($A58,'CONCENTRADO DE CLAVES'!$F$10:$AU$732,O$8,FALSE),"")</f>
        <v/>
      </c>
      <c r="P58" s="27" t="str">
        <f>IFERROR(VLOOKUP($A58,'CONCENTRADO DE CLAVES'!$F$10:$AU$732,P$8,FALSE),"")</f>
        <v/>
      </c>
      <c r="Q58" s="27" t="str">
        <f>IFERROR(VLOOKUP($A58,'CONCENTRADO DE CLAVES'!$F$10:$AU$732,Q$8,FALSE),"")</f>
        <v/>
      </c>
      <c r="R58" s="27" t="str">
        <f>IFERROR(VLOOKUP($A58,'CONCENTRADO DE CLAVES'!$F$10:$AU$732,R$8,FALSE),"")</f>
        <v/>
      </c>
      <c r="S58" s="27" t="str">
        <f>IFERROR(VLOOKUP($A58,'CONCENTRADO DE CLAVES'!$F$10:$AU$732,S$8,FALSE),"")</f>
        <v/>
      </c>
      <c r="T58" s="27" t="str">
        <f>IFERROR(VLOOKUP($A58,'CONCENTRADO DE CLAVES'!$F$10:$AU$732,T$8,FALSE),"")</f>
        <v/>
      </c>
      <c r="U58" s="98" t="str">
        <f>IFERROR(VLOOKUP($A58,'CONCENTRADO DE CLAVES'!$F$10:$AU$732,U$8,FALSE),"")</f>
        <v/>
      </c>
      <c r="V58" s="31" t="str">
        <f>IFERROR(VLOOKUP($A58,'CONCENTRADO DE CLAVES'!$F$10:$AU$732,V$8,FALSE),"")</f>
        <v/>
      </c>
      <c r="W58" s="13" t="str">
        <f>IFERROR(VLOOKUP($A58,'CONCENTRADO DE CLAVES'!$F$10:$AU$732,W$8,FALSE),"")</f>
        <v/>
      </c>
      <c r="X58" s="13" t="str">
        <f>IFERROR(VLOOKUP($A58,'CONCENTRADO DE CLAVES'!$F$10:$AU$732,X$8,FALSE),"")</f>
        <v/>
      </c>
      <c r="Y58" s="13" t="str">
        <f>IFERROR(VLOOKUP($A58,'CONCENTRADO DE CLAVES'!$F$10:$AU$732,Y$8,FALSE),"")</f>
        <v/>
      </c>
      <c r="Z58" s="37" t="str">
        <f>IFERROR(VLOOKUP($A58,'CONCENTRADO DE CLAVES'!$F$10:$AU$732,Z$8,FALSE),"")</f>
        <v/>
      </c>
      <c r="AA58" s="13" t="str">
        <f>IFERROR(VLOOKUP($A58,'CONCENTRADO DE CLAVES'!$F$10:$AU$732,AA$8,FALSE),"")</f>
        <v/>
      </c>
      <c r="AB58" s="13" t="str">
        <f>IFERROR(VLOOKUP($A58,'CONCENTRADO DE CLAVES'!$F$10:$AU$732,AB$8,FALSE),"")</f>
        <v/>
      </c>
      <c r="AC58" s="13" t="str">
        <f>IFERROR(VLOOKUP($A58,'CONCENTRADO DE CLAVES'!$F$10:$AU$732,AC$8,FALSE),"")</f>
        <v/>
      </c>
      <c r="AD58" s="37" t="str">
        <f>IFERROR(VLOOKUP($A58,'CONCENTRADO DE CLAVES'!$F$10:$AU$732,AD$8,FALSE),"")</f>
        <v/>
      </c>
      <c r="AE58" s="13" t="str">
        <f>IFERROR(VLOOKUP($A58,'CONCENTRADO DE CLAVES'!$F$10:$AU$732,AE$8,FALSE),"")</f>
        <v/>
      </c>
      <c r="AF58" s="13" t="str">
        <f>IFERROR(VLOOKUP($A58,'CONCENTRADO DE CLAVES'!$F$10:$AU$732,AF$8,FALSE),"")</f>
        <v/>
      </c>
      <c r="AG58" s="13" t="str">
        <f>IFERROR(VLOOKUP($A58,'CONCENTRADO DE CLAVES'!$F$10:$AU$732,AG$8,FALSE),"")</f>
        <v/>
      </c>
      <c r="AH58" s="37" t="str">
        <f>IFERROR(VLOOKUP($A58,'CONCENTRADO DE CLAVES'!$F$10:$AU$732,AH$8,FALSE),"")</f>
        <v/>
      </c>
      <c r="AI58" s="13" t="str">
        <f>IFERROR(VLOOKUP($A58,'CONCENTRADO DE CLAVES'!$F$10:$AU$732,AI$8,FALSE),"")</f>
        <v/>
      </c>
      <c r="AJ58" s="13" t="str">
        <f>IFERROR(VLOOKUP($A58,'CONCENTRADO DE CLAVES'!$F$10:$AU$732,AJ$8,FALSE),"")</f>
        <v/>
      </c>
      <c r="AK58" s="13" t="str">
        <f>IFERROR(VLOOKUP($A58,'CONCENTRADO DE CLAVES'!$F$10:$AU$732,AK$8,FALSE),"")</f>
        <v/>
      </c>
      <c r="AL58" s="37" t="str">
        <f>IFERROR(VLOOKUP($A58,'CONCENTRADO DE CLAVES'!$F$10:$AU$732,AL$8,FALSE),"")</f>
        <v/>
      </c>
      <c r="AM58" s="69" t="str">
        <f>IFERROR(VLOOKUP($A58,'CONCENTRADO DE CLAVES'!$F$10:$AU$732,AM$8,FALSE),"")</f>
        <v/>
      </c>
    </row>
    <row r="59" spans="1:39" ht="15.75" thickBot="1" x14ac:dyDescent="0.3">
      <c r="A59" s="15">
        <v>50</v>
      </c>
      <c r="B59" s="27" t="str">
        <f>IFERROR(VLOOKUP($A59,'CONCENTRADO DE CLAVES'!$F$10:$AU$732,B$8,FALSE),"")</f>
        <v/>
      </c>
      <c r="C59" s="27" t="str">
        <f>IFERROR(VLOOKUP($A59,'CONCENTRADO DE CLAVES'!$F$10:$AU$732,C$8,FALSE),"")</f>
        <v/>
      </c>
      <c r="D59" s="27" t="str">
        <f>IFERROR(VLOOKUP($A59,'CONCENTRADO DE CLAVES'!$F$10:$AU$732,D$8,FALSE),"")</f>
        <v/>
      </c>
      <c r="E59" s="27" t="str">
        <f>IFERROR(VLOOKUP($A59,'CONCENTRADO DE CLAVES'!$F$10:$AU$732,E$8,FALSE),"")</f>
        <v/>
      </c>
      <c r="F59" s="27" t="str">
        <f>IFERROR(VLOOKUP($A59,'CONCENTRADO DE CLAVES'!$F$10:$AU$732,F$8,FALSE),"")</f>
        <v/>
      </c>
      <c r="G59" s="27" t="str">
        <f>IFERROR(VLOOKUP($A59,'CONCENTRADO DE CLAVES'!$F$10:$AU$732,G$8,FALSE),"")</f>
        <v/>
      </c>
      <c r="H59" s="27" t="str">
        <f>IFERROR(VLOOKUP($A59,'CONCENTRADO DE CLAVES'!$F$10:$AU$732,H$8,FALSE),"")</f>
        <v/>
      </c>
      <c r="I59" s="27" t="str">
        <f>IFERROR(VLOOKUP($A59,'CONCENTRADO DE CLAVES'!$F$10:$AU$732,I$8,FALSE),"")</f>
        <v/>
      </c>
      <c r="J59" s="27" t="str">
        <f>IFERROR(VLOOKUP($A59,'CONCENTRADO DE CLAVES'!$F$10:$AU$732,J$8,FALSE),"")</f>
        <v/>
      </c>
      <c r="K59" s="27" t="str">
        <f>IFERROR(VLOOKUP($A59,'CONCENTRADO DE CLAVES'!$F$10:$AU$732,K$8,FALSE),"")</f>
        <v/>
      </c>
      <c r="L59" s="27" t="str">
        <f>IFERROR(VLOOKUP($A59,'CONCENTRADO DE CLAVES'!$F$10:$AU$732,L$8,FALSE),"")</f>
        <v/>
      </c>
      <c r="M59" s="29" t="str">
        <f>IFERROR(VLOOKUP($A59,'CONCENTRADO DE CLAVES'!$F$10:$AU$732,M$8,FALSE),"")</f>
        <v/>
      </c>
      <c r="N59" s="27" t="str">
        <f>IFERROR(VLOOKUP($A59,'CONCENTRADO DE CLAVES'!$F$10:$AU$732,N$8,FALSE),"")</f>
        <v/>
      </c>
      <c r="O59" s="27" t="str">
        <f>IFERROR(VLOOKUP($A59,'CONCENTRADO DE CLAVES'!$F$10:$AU$732,O$8,FALSE),"")</f>
        <v/>
      </c>
      <c r="P59" s="27" t="str">
        <f>IFERROR(VLOOKUP($A59,'CONCENTRADO DE CLAVES'!$F$10:$AU$732,P$8,FALSE),"")</f>
        <v/>
      </c>
      <c r="Q59" s="27" t="str">
        <f>IFERROR(VLOOKUP($A59,'CONCENTRADO DE CLAVES'!$F$10:$AU$732,Q$8,FALSE),"")</f>
        <v/>
      </c>
      <c r="R59" s="27" t="str">
        <f>IFERROR(VLOOKUP($A59,'CONCENTRADO DE CLAVES'!$F$10:$AU$732,R$8,FALSE),"")</f>
        <v/>
      </c>
      <c r="S59" s="27" t="str">
        <f>IFERROR(VLOOKUP($A59,'CONCENTRADO DE CLAVES'!$F$10:$AU$732,S$8,FALSE),"")</f>
        <v/>
      </c>
      <c r="T59" s="27" t="str">
        <f>IFERROR(VLOOKUP($A59,'CONCENTRADO DE CLAVES'!$F$10:$AU$732,T$8,FALSE),"")</f>
        <v/>
      </c>
      <c r="U59" s="100" t="str">
        <f>IFERROR(VLOOKUP($A59,'CONCENTRADO DE CLAVES'!$F$10:$AU$732,U$8,FALSE),"")</f>
        <v/>
      </c>
      <c r="V59" s="93" t="str">
        <f>IFERROR(VLOOKUP($A59,'CONCENTRADO DE CLAVES'!$F$10:$AU$732,V$8,FALSE),"")</f>
        <v/>
      </c>
      <c r="W59" s="71" t="str">
        <f>IFERROR(VLOOKUP($A59,'CONCENTRADO DE CLAVES'!$F$10:$AU$732,W$8,FALSE),"")</f>
        <v/>
      </c>
      <c r="X59" s="71" t="str">
        <f>IFERROR(VLOOKUP($A59,'CONCENTRADO DE CLAVES'!$F$10:$AU$732,X$8,FALSE),"")</f>
        <v/>
      </c>
      <c r="Y59" s="71" t="str">
        <f>IFERROR(VLOOKUP($A59,'CONCENTRADO DE CLAVES'!$F$10:$AU$732,Y$8,FALSE),"")</f>
        <v/>
      </c>
      <c r="Z59" s="70" t="str">
        <f>IFERROR(VLOOKUP($A59,'CONCENTRADO DE CLAVES'!$F$10:$AU$732,Z$8,FALSE),"")</f>
        <v/>
      </c>
      <c r="AA59" s="71" t="str">
        <f>IFERROR(VLOOKUP($A59,'CONCENTRADO DE CLAVES'!$F$10:$AU$732,AA$8,FALSE),"")</f>
        <v/>
      </c>
      <c r="AB59" s="71" t="str">
        <f>IFERROR(VLOOKUP($A59,'CONCENTRADO DE CLAVES'!$F$10:$AU$732,AB$8,FALSE),"")</f>
        <v/>
      </c>
      <c r="AC59" s="71" t="str">
        <f>IFERROR(VLOOKUP($A59,'CONCENTRADO DE CLAVES'!$F$10:$AU$732,AC$8,FALSE),"")</f>
        <v/>
      </c>
      <c r="AD59" s="70" t="str">
        <f>IFERROR(VLOOKUP($A59,'CONCENTRADO DE CLAVES'!$F$10:$AU$732,AD$8,FALSE),"")</f>
        <v/>
      </c>
      <c r="AE59" s="71" t="str">
        <f>IFERROR(VLOOKUP($A59,'CONCENTRADO DE CLAVES'!$F$10:$AU$732,AE$8,FALSE),"")</f>
        <v/>
      </c>
      <c r="AF59" s="71" t="str">
        <f>IFERROR(VLOOKUP($A59,'CONCENTRADO DE CLAVES'!$F$10:$AU$732,AF$8,FALSE),"")</f>
        <v/>
      </c>
      <c r="AG59" s="71" t="str">
        <f>IFERROR(VLOOKUP($A59,'CONCENTRADO DE CLAVES'!$F$10:$AU$732,AG$8,FALSE),"")</f>
        <v/>
      </c>
      <c r="AH59" s="70" t="str">
        <f>IFERROR(VLOOKUP($A59,'CONCENTRADO DE CLAVES'!$F$10:$AU$732,AH$8,FALSE),"")</f>
        <v/>
      </c>
      <c r="AI59" s="71" t="str">
        <f>IFERROR(VLOOKUP($A59,'CONCENTRADO DE CLAVES'!$F$10:$AU$732,AI$8,FALSE),"")</f>
        <v/>
      </c>
      <c r="AJ59" s="71" t="str">
        <f>IFERROR(VLOOKUP($A59,'CONCENTRADO DE CLAVES'!$F$10:$AU$732,AJ$8,FALSE),"")</f>
        <v/>
      </c>
      <c r="AK59" s="71" t="str">
        <f>IFERROR(VLOOKUP($A59,'CONCENTRADO DE CLAVES'!$F$10:$AU$732,AK$8,FALSE),"")</f>
        <v/>
      </c>
      <c r="AL59" s="70" t="str">
        <f>IFERROR(VLOOKUP($A59,'CONCENTRADO DE CLAVES'!$F$10:$AU$732,AL$8,FALSE),"")</f>
        <v/>
      </c>
      <c r="AM59" s="72" t="str">
        <f>IFERROR(VLOOKUP($A59,'CONCENTRADO DE CLAVES'!$F$10:$AU$732,AM$8,FALSE),"")</f>
        <v/>
      </c>
    </row>
  </sheetData>
  <pageMargins left="0.7" right="0.7" top="0.75" bottom="0.75" header="0.3" footer="0.3"/>
  <pageSetup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'CONCENTRADO DE CLAVES'!$AX$10:$AX$17</xm:f>
          </x14:formula1>
          <xm:sqref>V6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111"/>
  <sheetViews>
    <sheetView topLeftCell="U5" workbookViewId="0">
      <selection activeCell="AM7" sqref="W7:AM7"/>
    </sheetView>
  </sheetViews>
  <sheetFormatPr baseColWidth="10" defaultRowHeight="15" x14ac:dyDescent="0.25"/>
  <cols>
    <col min="1" max="1" width="3" style="15" hidden="1" customWidth="1"/>
    <col min="2" max="2" width="6" style="27" hidden="1" customWidth="1"/>
    <col min="3" max="3" width="3.5703125" style="27" hidden="1" customWidth="1"/>
    <col min="4" max="4" width="4" style="27" hidden="1" customWidth="1"/>
    <col min="5" max="5" width="6" style="27" hidden="1" customWidth="1"/>
    <col min="6" max="7" width="3" style="27" hidden="1" customWidth="1"/>
    <col min="8" max="8" width="3.42578125" style="27" hidden="1" customWidth="1"/>
    <col min="9" max="9" width="3" style="27" hidden="1" customWidth="1"/>
    <col min="10" max="10" width="3.42578125" style="27" hidden="1" customWidth="1"/>
    <col min="11" max="11" width="3.5703125" style="27" hidden="1" customWidth="1"/>
    <col min="12" max="12" width="4" style="27" hidden="1" customWidth="1"/>
    <col min="13" max="13" width="3.7109375" style="29" hidden="1" customWidth="1"/>
    <col min="14" max="14" width="5" style="27" hidden="1" customWidth="1"/>
    <col min="15" max="15" width="4.85546875" style="27" hidden="1" customWidth="1"/>
    <col min="16" max="16" width="3.28515625" style="27" hidden="1" customWidth="1"/>
    <col min="17" max="17" width="6" style="27" hidden="1" customWidth="1"/>
    <col min="18" max="18" width="3.5703125" style="27" hidden="1" customWidth="1"/>
    <col min="19" max="19" width="3" style="27" hidden="1" customWidth="1"/>
    <col min="20" max="20" width="4" style="27" hidden="1" customWidth="1"/>
    <col min="21" max="21" width="46.5703125" style="27" bestFit="1" customWidth="1"/>
    <col min="22" max="22" width="12.5703125" style="27" bestFit="1" customWidth="1"/>
    <col min="23" max="23" width="7.28515625" style="27" bestFit="1" customWidth="1"/>
    <col min="24" max="24" width="9.7109375" style="27" bestFit="1" customWidth="1"/>
    <col min="25" max="25" width="7.5703125" style="27" bestFit="1" customWidth="1"/>
    <col min="26" max="26" width="19.42578125" style="27" bestFit="1" customWidth="1"/>
    <col min="27" max="29" width="12.42578125" style="27" bestFit="1" customWidth="1"/>
    <col min="30" max="30" width="21.5703125" style="27" bestFit="1" customWidth="1"/>
    <col min="31" max="31" width="14.140625" style="27" bestFit="1" customWidth="1"/>
    <col min="32" max="32" width="12.42578125" style="27" bestFit="1" customWidth="1"/>
    <col min="33" max="33" width="12.85546875" style="27" bestFit="1" customWidth="1"/>
    <col min="34" max="34" width="19.5703125" style="27" bestFit="1" customWidth="1"/>
    <col min="35" max="36" width="12.42578125" style="27" bestFit="1" customWidth="1"/>
    <col min="37" max="37" width="11.28515625" style="27" bestFit="1" customWidth="1"/>
    <col min="38" max="38" width="20" style="27" bestFit="1" customWidth="1"/>
    <col min="39" max="39" width="14.140625" style="27" bestFit="1" customWidth="1"/>
    <col min="40" max="16384" width="11.42578125" style="15"/>
  </cols>
  <sheetData>
    <row r="1" spans="1:46" ht="18.75" x14ac:dyDescent="0.3">
      <c r="B1" s="15"/>
      <c r="C1" s="15"/>
      <c r="D1" s="15"/>
      <c r="E1" s="15"/>
      <c r="F1" s="15"/>
      <c r="G1" s="15"/>
      <c r="H1" s="15"/>
      <c r="I1" s="21"/>
      <c r="J1" s="19"/>
      <c r="K1" s="20"/>
      <c r="L1" s="18"/>
      <c r="M1" s="28"/>
      <c r="N1" s="18"/>
      <c r="O1" s="18"/>
      <c r="P1" s="18"/>
      <c r="Q1" s="18"/>
      <c r="R1" s="18"/>
      <c r="S1" s="20"/>
      <c r="T1" s="19"/>
      <c r="U1" s="94"/>
      <c r="V1" s="75"/>
      <c r="W1" s="77"/>
      <c r="X1" s="74"/>
      <c r="Y1" s="77"/>
      <c r="Z1" s="75"/>
      <c r="AA1" s="76"/>
      <c r="AB1" s="73"/>
      <c r="AC1" s="63"/>
      <c r="AD1" s="64"/>
      <c r="AE1" s="64"/>
      <c r="AF1" s="64"/>
      <c r="AG1" s="64"/>
      <c r="AH1" s="64"/>
      <c r="AI1" s="64"/>
      <c r="AJ1" s="64"/>
      <c r="AK1" s="64"/>
      <c r="AL1" s="64"/>
      <c r="AM1" s="65"/>
      <c r="AN1" s="24"/>
      <c r="AO1" s="24"/>
      <c r="AP1" s="24"/>
      <c r="AQ1" s="24"/>
      <c r="AR1" s="24"/>
      <c r="AS1" s="24"/>
      <c r="AT1" s="24"/>
    </row>
    <row r="2" spans="1:46" ht="18.75" x14ac:dyDescent="0.3">
      <c r="B2" s="15"/>
      <c r="C2" s="15"/>
      <c r="D2" s="15"/>
      <c r="E2" s="15"/>
      <c r="F2" s="15"/>
      <c r="G2" s="15"/>
      <c r="H2" s="15"/>
      <c r="I2" s="21"/>
      <c r="J2" s="19"/>
      <c r="K2" s="20"/>
      <c r="L2" s="18"/>
      <c r="M2" s="28"/>
      <c r="N2" s="18"/>
      <c r="O2" s="18"/>
      <c r="P2" s="18"/>
      <c r="Q2" s="18"/>
      <c r="R2" s="18"/>
      <c r="S2" s="20"/>
      <c r="T2" s="19"/>
      <c r="U2" s="95"/>
      <c r="V2" s="19"/>
      <c r="W2" s="18"/>
      <c r="X2" s="21"/>
      <c r="Y2" s="18"/>
      <c r="Z2" s="19"/>
      <c r="AA2" s="20"/>
      <c r="AB2" s="16"/>
      <c r="AC2" s="23"/>
      <c r="AD2" s="24"/>
      <c r="AE2" s="24"/>
      <c r="AF2" s="24"/>
      <c r="AG2" s="24"/>
      <c r="AH2" s="24"/>
      <c r="AI2" s="24"/>
      <c r="AJ2" s="24"/>
      <c r="AK2" s="24"/>
      <c r="AL2" s="24"/>
      <c r="AM2" s="67"/>
      <c r="AN2" s="24"/>
      <c r="AO2" s="24"/>
      <c r="AP2" s="24"/>
      <c r="AQ2" s="24"/>
      <c r="AR2" s="24"/>
      <c r="AS2" s="24"/>
      <c r="AT2" s="24"/>
    </row>
    <row r="3" spans="1:46" ht="18.75" x14ac:dyDescent="0.3">
      <c r="B3" s="15"/>
      <c r="C3" s="15"/>
      <c r="D3" s="15"/>
      <c r="E3" s="15"/>
      <c r="F3" s="15"/>
      <c r="G3" s="15"/>
      <c r="H3" s="15"/>
      <c r="I3" s="21"/>
      <c r="J3" s="19"/>
      <c r="K3" s="20"/>
      <c r="L3" s="18"/>
      <c r="M3" s="28"/>
      <c r="N3" s="18"/>
      <c r="O3" s="18"/>
      <c r="P3" s="18"/>
      <c r="Q3" s="18"/>
      <c r="R3" s="18"/>
      <c r="S3" s="20"/>
      <c r="T3" s="19"/>
      <c r="U3" s="95"/>
      <c r="V3" s="19"/>
      <c r="W3" s="18"/>
      <c r="X3" s="21"/>
      <c r="Y3" s="18"/>
      <c r="Z3" s="19"/>
      <c r="AA3" s="20"/>
      <c r="AB3" s="16"/>
      <c r="AC3" s="23"/>
      <c r="AD3" s="24"/>
      <c r="AE3" s="24"/>
      <c r="AF3" s="24"/>
      <c r="AG3" s="24"/>
      <c r="AH3" s="24"/>
      <c r="AI3" s="24"/>
      <c r="AJ3" s="24"/>
      <c r="AK3" s="24"/>
      <c r="AL3" s="24"/>
      <c r="AM3" s="67"/>
      <c r="AN3" s="24"/>
      <c r="AO3" s="24"/>
      <c r="AP3" s="24"/>
      <c r="AQ3" s="24"/>
      <c r="AR3" s="24"/>
      <c r="AS3" s="24"/>
      <c r="AT3" s="24"/>
    </row>
    <row r="4" spans="1:46" ht="18.75" x14ac:dyDescent="0.3">
      <c r="B4" s="15"/>
      <c r="C4" s="15"/>
      <c r="D4" s="15"/>
      <c r="E4" s="15"/>
      <c r="F4" s="15"/>
      <c r="G4" s="15"/>
      <c r="H4" s="15"/>
      <c r="I4" s="21"/>
      <c r="J4" s="19"/>
      <c r="K4" s="20"/>
      <c r="L4" s="18"/>
      <c r="M4" s="28"/>
      <c r="N4" s="18"/>
      <c r="O4" s="18"/>
      <c r="P4" s="18"/>
      <c r="Q4" s="18"/>
      <c r="R4" s="18"/>
      <c r="S4" s="20"/>
      <c r="T4" s="19"/>
      <c r="U4" s="95"/>
      <c r="V4" s="19"/>
      <c r="W4" s="18"/>
      <c r="X4" s="21"/>
      <c r="Y4" s="18"/>
      <c r="Z4" s="19"/>
      <c r="AA4" s="20"/>
      <c r="AB4" s="16"/>
      <c r="AC4" s="23"/>
      <c r="AD4" s="24"/>
      <c r="AE4" s="24"/>
      <c r="AF4" s="24"/>
      <c r="AG4" s="24"/>
      <c r="AH4" s="24"/>
      <c r="AI4" s="24"/>
      <c r="AJ4" s="24"/>
      <c r="AK4" s="24"/>
      <c r="AL4" s="24"/>
      <c r="AM4" s="67"/>
      <c r="AN4" s="24"/>
      <c r="AO4" s="24"/>
      <c r="AP4" s="24"/>
      <c r="AQ4" s="24"/>
      <c r="AR4" s="24"/>
      <c r="AS4" s="24"/>
      <c r="AT4" s="24"/>
    </row>
    <row r="5" spans="1:46" ht="18.75" x14ac:dyDescent="0.3">
      <c r="B5" s="15"/>
      <c r="C5" s="15"/>
      <c r="D5" s="15"/>
      <c r="E5" s="15"/>
      <c r="F5" s="15"/>
      <c r="G5" s="15"/>
      <c r="H5" s="15"/>
      <c r="I5" s="21"/>
      <c r="J5" s="19"/>
      <c r="K5" s="20"/>
      <c r="L5" s="18"/>
      <c r="M5" s="28"/>
      <c r="N5" s="18"/>
      <c r="O5" s="18"/>
      <c r="P5" s="18"/>
      <c r="Q5" s="18"/>
      <c r="R5" s="18"/>
      <c r="S5" s="20"/>
      <c r="T5" s="19"/>
      <c r="U5" s="95"/>
      <c r="V5" s="19"/>
      <c r="W5" s="18"/>
      <c r="X5" s="21"/>
      <c r="Y5" s="18"/>
      <c r="Z5" s="19"/>
      <c r="AA5" s="20"/>
      <c r="AB5" s="22"/>
      <c r="AC5" s="23"/>
      <c r="AD5" s="24"/>
      <c r="AE5" s="24"/>
      <c r="AF5" s="24"/>
      <c r="AG5" s="24"/>
      <c r="AH5" s="24"/>
      <c r="AI5" s="24"/>
      <c r="AJ5" s="24"/>
      <c r="AK5" s="24"/>
      <c r="AL5" s="24"/>
      <c r="AM5" s="67"/>
      <c r="AN5" s="24"/>
      <c r="AO5" s="24"/>
      <c r="AP5" s="24"/>
      <c r="AQ5" s="24"/>
      <c r="AR5" s="24"/>
      <c r="AS5" s="24"/>
      <c r="AT5" s="24"/>
    </row>
    <row r="6" spans="1:46" x14ac:dyDescent="0.25">
      <c r="U6" s="96" t="s">
        <v>222</v>
      </c>
      <c r="V6" s="87">
        <v>4155</v>
      </c>
      <c r="W6" s="31"/>
      <c r="X6" s="31"/>
      <c r="Y6" s="31"/>
      <c r="Z6" s="88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89"/>
    </row>
    <row r="7" spans="1:46" ht="18.75" x14ac:dyDescent="0.3">
      <c r="U7" s="97"/>
      <c r="V7" s="44" t="s">
        <v>224</v>
      </c>
      <c r="W7" s="90">
        <f t="shared" ref="W7:AL7" si="0">SUM(W10:W200)</f>
        <v>0</v>
      </c>
      <c r="X7" s="90">
        <f t="shared" si="0"/>
        <v>0</v>
      </c>
      <c r="Y7" s="90">
        <f t="shared" si="0"/>
        <v>0</v>
      </c>
      <c r="Z7" s="90">
        <f t="shared" si="0"/>
        <v>0</v>
      </c>
      <c r="AA7" s="90">
        <f t="shared" si="0"/>
        <v>305703.76999999996</v>
      </c>
      <c r="AB7" s="90">
        <f t="shared" si="0"/>
        <v>187300.92</v>
      </c>
      <c r="AC7" s="90">
        <f t="shared" si="0"/>
        <v>131880.38</v>
      </c>
      <c r="AD7" s="90">
        <f t="shared" si="0"/>
        <v>624885.06999999995</v>
      </c>
      <c r="AE7" s="90">
        <f t="shared" si="0"/>
        <v>1815399.57</v>
      </c>
      <c r="AF7" s="90">
        <f t="shared" si="0"/>
        <v>889957.2</v>
      </c>
      <c r="AG7" s="90">
        <f t="shared" si="0"/>
        <v>201337.14</v>
      </c>
      <c r="AH7" s="90">
        <f t="shared" si="0"/>
        <v>2906693.91</v>
      </c>
      <c r="AI7" s="90">
        <f t="shared" si="0"/>
        <v>203177.88</v>
      </c>
      <c r="AJ7" s="90">
        <f t="shared" si="0"/>
        <v>208239.94999999995</v>
      </c>
      <c r="AK7" s="90">
        <f t="shared" si="0"/>
        <v>38567.850000000006</v>
      </c>
      <c r="AL7" s="90">
        <f t="shared" si="0"/>
        <v>449985.68000000011</v>
      </c>
      <c r="AM7" s="90">
        <f>SUM(AM10:AM200)</f>
        <v>3981564.66</v>
      </c>
    </row>
    <row r="8" spans="1:46" hidden="1" x14ac:dyDescent="0.25">
      <c r="B8" s="27">
        <v>6</v>
      </c>
      <c r="C8" s="27">
        <v>7</v>
      </c>
      <c r="D8" s="27">
        <v>8</v>
      </c>
      <c r="E8" s="27">
        <v>9</v>
      </c>
      <c r="F8" s="27">
        <v>10</v>
      </c>
      <c r="G8" s="27">
        <v>11</v>
      </c>
      <c r="H8" s="27">
        <v>12</v>
      </c>
      <c r="I8" s="27">
        <v>13</v>
      </c>
      <c r="J8" s="27">
        <v>14</v>
      </c>
      <c r="K8" s="27">
        <v>15</v>
      </c>
      <c r="L8" s="27">
        <v>16</v>
      </c>
      <c r="M8" s="29">
        <v>17</v>
      </c>
      <c r="N8" s="27">
        <v>18</v>
      </c>
      <c r="O8" s="27">
        <v>19</v>
      </c>
      <c r="P8" s="27">
        <v>20</v>
      </c>
      <c r="Q8" s="27">
        <v>21</v>
      </c>
      <c r="R8" s="27">
        <v>22</v>
      </c>
      <c r="S8" s="27">
        <v>23</v>
      </c>
      <c r="T8" s="27">
        <v>24</v>
      </c>
      <c r="U8" s="98">
        <v>25</v>
      </c>
      <c r="V8" s="30">
        <v>26</v>
      </c>
      <c r="W8" s="30">
        <v>27</v>
      </c>
      <c r="X8" s="30">
        <v>28</v>
      </c>
      <c r="Y8" s="30">
        <v>29</v>
      </c>
      <c r="Z8" s="30">
        <v>30</v>
      </c>
      <c r="AA8" s="30">
        <v>31</v>
      </c>
      <c r="AB8" s="30">
        <v>32</v>
      </c>
      <c r="AC8" s="30">
        <v>33</v>
      </c>
      <c r="AD8" s="30">
        <v>34</v>
      </c>
      <c r="AE8" s="30">
        <v>35</v>
      </c>
      <c r="AF8" s="30">
        <v>36</v>
      </c>
      <c r="AG8" s="30">
        <v>37</v>
      </c>
      <c r="AH8" s="30">
        <v>38</v>
      </c>
      <c r="AI8" s="30">
        <v>39</v>
      </c>
      <c r="AJ8" s="30">
        <v>40</v>
      </c>
      <c r="AK8" s="30">
        <v>41</v>
      </c>
      <c r="AL8" s="30">
        <v>42</v>
      </c>
      <c r="AM8" s="91">
        <v>43</v>
      </c>
    </row>
    <row r="9" spans="1:46" s="16" customFormat="1" ht="23.25" customHeight="1" x14ac:dyDescent="0.25">
      <c r="A9" s="50"/>
      <c r="B9" s="40" t="s">
        <v>0</v>
      </c>
      <c r="C9" s="40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0" t="s">
        <v>7</v>
      </c>
      <c r="J9" s="40" t="s">
        <v>8</v>
      </c>
      <c r="K9" s="40" t="s">
        <v>9</v>
      </c>
      <c r="L9" s="40" t="s">
        <v>10</v>
      </c>
      <c r="M9" s="40" t="s">
        <v>18</v>
      </c>
      <c r="N9" s="40"/>
      <c r="O9" s="40" t="s">
        <v>12</v>
      </c>
      <c r="P9" s="40" t="s">
        <v>13</v>
      </c>
      <c r="Q9" s="40" t="s">
        <v>14</v>
      </c>
      <c r="R9" s="40" t="s">
        <v>15</v>
      </c>
      <c r="S9" s="40" t="s">
        <v>16</v>
      </c>
      <c r="T9" s="40" t="s">
        <v>17</v>
      </c>
      <c r="U9" s="99" t="s">
        <v>215</v>
      </c>
      <c r="V9" s="51" t="s">
        <v>56</v>
      </c>
      <c r="W9" s="51" t="s">
        <v>62</v>
      </c>
      <c r="X9" s="51" t="s">
        <v>63</v>
      </c>
      <c r="Y9" s="51" t="s">
        <v>64</v>
      </c>
      <c r="Z9" s="37" t="s">
        <v>103</v>
      </c>
      <c r="AA9" s="51" t="s">
        <v>71</v>
      </c>
      <c r="AB9" s="51" t="s">
        <v>72</v>
      </c>
      <c r="AC9" s="52" t="s">
        <v>73</v>
      </c>
      <c r="AD9" s="52" t="s">
        <v>104</v>
      </c>
      <c r="AE9" s="52" t="s">
        <v>74</v>
      </c>
      <c r="AF9" s="52" t="s">
        <v>75</v>
      </c>
      <c r="AG9" s="52" t="s">
        <v>76</v>
      </c>
      <c r="AH9" s="37" t="s">
        <v>105</v>
      </c>
      <c r="AI9" s="37" t="s">
        <v>77</v>
      </c>
      <c r="AJ9" s="52" t="s">
        <v>106</v>
      </c>
      <c r="AK9" s="52" t="s">
        <v>79</v>
      </c>
      <c r="AL9" s="52" t="s">
        <v>107</v>
      </c>
      <c r="AM9" s="92" t="s">
        <v>78</v>
      </c>
      <c r="AN9" s="17"/>
      <c r="AO9" s="17"/>
      <c r="AP9" s="17"/>
      <c r="AQ9" s="17"/>
      <c r="AR9" s="17"/>
      <c r="AS9" s="17"/>
      <c r="AT9" s="17"/>
    </row>
    <row r="10" spans="1:46" x14ac:dyDescent="0.25">
      <c r="A10" s="15">
        <v>1</v>
      </c>
      <c r="B10" s="16" t="str">
        <f>IFERROR(VLOOKUP($A10,'CONCENTRADO DE CLAVES'!$E$10:$AU$732,B$8,FALSE),"")</f>
        <v>21121</v>
      </c>
      <c r="C10" s="46" t="str">
        <f>IFERROR(VLOOKUP($A10,'CONCENTRADO DE CLAVES'!$E$10:$AU$732,C$8,FALSE),"")</f>
        <v>04</v>
      </c>
      <c r="D10" s="47" t="str">
        <f>IFERROR(VLOOKUP($A10,'CONCENTRADO DE CLAVES'!$E$10:$AU$732,D$8,FALSE),"")</f>
        <v>012</v>
      </c>
      <c r="E10" s="48" t="str">
        <f>IFERROR(VLOOKUP($A10,'CONCENTRADO DE CLAVES'!$E$10:$AU$732,E$8,FALSE),"")</f>
        <v>00153</v>
      </c>
      <c r="F10" s="16" t="str">
        <f>IFERROR(VLOOKUP($A10,'CONCENTRADO DE CLAVES'!$E$10:$AU$732,F$8,FALSE),"")</f>
        <v>2</v>
      </c>
      <c r="G10" s="16" t="str">
        <f>IFERROR(VLOOKUP($A10,'CONCENTRADO DE CLAVES'!$E$10:$AU$732,G$8,FALSE),"")</f>
        <v>4</v>
      </c>
      <c r="H10" s="16" t="str">
        <f>IFERROR(VLOOKUP($A10,'CONCENTRADO DE CLAVES'!$E$10:$AU$732,H$8,FALSE),"")</f>
        <v>1</v>
      </c>
      <c r="I10" s="16" t="str">
        <f>IFERROR(VLOOKUP($A10,'CONCENTRADO DE CLAVES'!$E$10:$AU$732,I$8,FALSE),"")</f>
        <v>4</v>
      </c>
      <c r="J10" s="16" t="str">
        <f>IFERROR(VLOOKUP($A10,'CONCENTRADO DE CLAVES'!$E$10:$AU$732,J$8,FALSE),"")</f>
        <v>1</v>
      </c>
      <c r="K10" s="16" t="str">
        <f>IFERROR(VLOOKUP($A10,'CONCENTRADO DE CLAVES'!$E$10:$AU$732,K$8,FALSE),"")</f>
        <v>F</v>
      </c>
      <c r="L10" s="47" t="str">
        <f>IFERROR(VLOOKUP($A10,'CONCENTRADO DE CLAVES'!$E$10:$AU$732,L$8,FALSE),"")</f>
        <v>105</v>
      </c>
      <c r="M10" s="46" t="str">
        <f>IFERROR(VLOOKUP($A10,'CONCENTRADO DE CLAVES'!$E$10:$AU$732,M$8,FALSE),"")</f>
        <v>01</v>
      </c>
      <c r="N10" s="16" t="str">
        <f>IFERROR(VLOOKUP($A10,'CONCENTRADO DE CLAVES'!$E$10:$AU$732,N$8,FALSE),"")</f>
        <v>4155</v>
      </c>
      <c r="O10" s="46" t="str">
        <f>IFERROR(VLOOKUP($A10,'CONCENTRADO DE CLAVES'!$E$10:$AU$732,O$8,FALSE),"")</f>
        <v>00</v>
      </c>
      <c r="P10" s="16" t="str">
        <f>IFERROR(VLOOKUP($A10,'CONCENTRADO DE CLAVES'!$E$10:$AU$732,P$8,FALSE),"")</f>
        <v>1</v>
      </c>
      <c r="Q10" s="48" t="str">
        <f>IFERROR(VLOOKUP($A10,'CONCENTRADO DE CLAVES'!$E$10:$AU$732,Q$8,FALSE),"")</f>
        <v>00100</v>
      </c>
      <c r="R10" s="16" t="str">
        <f>IFERROR(VLOOKUP($A10,'CONCENTRADO DE CLAVES'!$E$10:$AU$732,R$8,FALSE),"")</f>
        <v>2</v>
      </c>
      <c r="S10" s="46" t="str">
        <f>IFERROR(VLOOKUP($A10,'CONCENTRADO DE CLAVES'!$E$10:$AU$732,S$8,FALSE),"")</f>
        <v>12</v>
      </c>
      <c r="T10" s="47" t="str">
        <f>IFERROR(VLOOKUP($A10,'CONCENTRADO DE CLAVES'!$E$10:$AU$732,T$8,FALSE),"")</f>
        <v>039</v>
      </c>
      <c r="U10" s="98" t="str">
        <f>IFERROR(VLOOKUP($A10,'CONCENTRADO DE CLAVES'!$E$10:$AU$732,U$8,FALSE),"")</f>
        <v>21121040120015324141F10501415500100100212039</v>
      </c>
      <c r="V10" s="31" t="str">
        <f>IFERROR(VLOOKUP($A10,'CONCENTRADO DE CLAVES'!$E$10:$AU$732,V$8,FALSE),"")</f>
        <v>CODE</v>
      </c>
      <c r="W10" s="13">
        <f>IFERROR(VLOOKUP($A10,'CONCENTRADO DE CLAVES'!$E$10:$AU$732,W$8,FALSE),"")</f>
        <v>0</v>
      </c>
      <c r="X10" s="13">
        <f>IFERROR(VLOOKUP($A10,'CONCENTRADO DE CLAVES'!$E$10:$AU$732,X$8,FALSE),"")</f>
        <v>0</v>
      </c>
      <c r="Y10" s="13">
        <f>IFERROR(VLOOKUP($A10,'CONCENTRADO DE CLAVES'!$E$10:$AU$732,Y$8,FALSE),"")</f>
        <v>0</v>
      </c>
      <c r="Z10" s="49">
        <f>IFERROR(VLOOKUP($A10,'CONCENTRADO DE CLAVES'!$E$10:$AU$732,Z$8,FALSE),"")</f>
        <v>0</v>
      </c>
      <c r="AA10" s="13">
        <f>IFERROR(VLOOKUP($A10,'CONCENTRADO DE CLAVES'!$E$10:$AU$732,AA$8,FALSE),"")</f>
        <v>2151.25</v>
      </c>
      <c r="AB10" s="13">
        <f>IFERROR(VLOOKUP($A10,'CONCENTRADO DE CLAVES'!$E$10:$AU$732,AB$8,FALSE),"")</f>
        <v>1017.47</v>
      </c>
      <c r="AC10" s="13">
        <f>IFERROR(VLOOKUP($A10,'CONCENTRADO DE CLAVES'!$E$10:$AU$732,AC$8,FALSE),"")</f>
        <v>1037.53</v>
      </c>
      <c r="AD10" s="49">
        <f>IFERROR(VLOOKUP($A10,'CONCENTRADO DE CLAVES'!$E$10:$AU$732,AD$8,FALSE),"")</f>
        <v>4206.25</v>
      </c>
      <c r="AE10" s="13">
        <f>IFERROR(VLOOKUP($A10,'CONCENTRADO DE CLAVES'!$E$10:$AU$732,AE$8,FALSE),"")</f>
        <v>3912.52</v>
      </c>
      <c r="AF10" s="13">
        <f>IFERROR(VLOOKUP($A10,'CONCENTRADO DE CLAVES'!$E$10:$AU$732,AF$8,FALSE),"")</f>
        <v>1052.5</v>
      </c>
      <c r="AG10" s="13">
        <f>IFERROR(VLOOKUP($A10,'CONCENTRADO DE CLAVES'!$E$10:$AU$732,AG$8,FALSE),"")</f>
        <v>1093.75</v>
      </c>
      <c r="AH10" s="49">
        <f>IFERROR(VLOOKUP($A10,'CONCENTRADO DE CLAVES'!$E$10:$AU$732,AH$8,FALSE),"")</f>
        <v>6058.77</v>
      </c>
      <c r="AI10" s="13">
        <f>IFERROR(VLOOKUP($A10,'CONCENTRADO DE CLAVES'!$E$10:$AU$732,AI$8,FALSE),"")</f>
        <v>1103.75</v>
      </c>
      <c r="AJ10" s="13">
        <f>IFERROR(VLOOKUP($A10,'CONCENTRADO DE CLAVES'!$E$10:$AU$732,AJ$8,FALSE),"")</f>
        <v>1131.23</v>
      </c>
      <c r="AK10" s="13">
        <f>IFERROR(VLOOKUP($A10,'CONCENTRADO DE CLAVES'!$E$10:$AU$732,AK$8,FALSE),"")</f>
        <v>0</v>
      </c>
      <c r="AL10" s="49">
        <f>IFERROR(VLOOKUP($A10,'CONCENTRADO DE CLAVES'!$E$10:$AU$732,AL$8,FALSE),"")</f>
        <v>2234.98</v>
      </c>
      <c r="AM10" s="85">
        <f>IFERROR(VLOOKUP($A10,'CONCENTRADO DE CLAVES'!$E$10:$AU$732,AM$8,FALSE),"")</f>
        <v>12500</v>
      </c>
    </row>
    <row r="11" spans="1:46" x14ac:dyDescent="0.25">
      <c r="A11" s="15">
        <v>2</v>
      </c>
      <c r="B11" s="16" t="str">
        <f>IFERROR(VLOOKUP($A11,'CONCENTRADO DE CLAVES'!$E$10:$AU$732,B$8,FALSE),"")</f>
        <v>21121</v>
      </c>
      <c r="C11" s="46" t="str">
        <f>IFERROR(VLOOKUP($A11,'CONCENTRADO DE CLAVES'!$E$10:$AU$732,C$8,FALSE),"")</f>
        <v>04</v>
      </c>
      <c r="D11" s="47" t="str">
        <f>IFERROR(VLOOKUP($A11,'CONCENTRADO DE CLAVES'!$E$10:$AU$732,D$8,FALSE),"")</f>
        <v>012</v>
      </c>
      <c r="E11" s="48" t="str">
        <f>IFERROR(VLOOKUP($A11,'CONCENTRADO DE CLAVES'!$E$10:$AU$732,E$8,FALSE),"")</f>
        <v>00153</v>
      </c>
      <c r="F11" s="16" t="str">
        <f>IFERROR(VLOOKUP($A11,'CONCENTRADO DE CLAVES'!$E$10:$AU$732,F$8,FALSE),"")</f>
        <v>2</v>
      </c>
      <c r="G11" s="16" t="str">
        <f>IFERROR(VLOOKUP($A11,'CONCENTRADO DE CLAVES'!$E$10:$AU$732,G$8,FALSE),"")</f>
        <v>4</v>
      </c>
      <c r="H11" s="16" t="str">
        <f>IFERROR(VLOOKUP($A11,'CONCENTRADO DE CLAVES'!$E$10:$AU$732,H$8,FALSE),"")</f>
        <v>1</v>
      </c>
      <c r="I11" s="16" t="str">
        <f>IFERROR(VLOOKUP($A11,'CONCENTRADO DE CLAVES'!$E$10:$AU$732,I$8,FALSE),"")</f>
        <v>4</v>
      </c>
      <c r="J11" s="16" t="str">
        <f>IFERROR(VLOOKUP($A11,'CONCENTRADO DE CLAVES'!$E$10:$AU$732,J$8,FALSE),"")</f>
        <v>1</v>
      </c>
      <c r="K11" s="16" t="str">
        <f>IFERROR(VLOOKUP($A11,'CONCENTRADO DE CLAVES'!$E$10:$AU$732,K$8,FALSE),"")</f>
        <v>F</v>
      </c>
      <c r="L11" s="47" t="str">
        <f>IFERROR(VLOOKUP($A11,'CONCENTRADO DE CLAVES'!$E$10:$AU$732,L$8,FALSE),"")</f>
        <v>106</v>
      </c>
      <c r="M11" s="46" t="str">
        <f>IFERROR(VLOOKUP($A11,'CONCENTRADO DE CLAVES'!$E$10:$AU$732,M$8,FALSE),"")</f>
        <v>01</v>
      </c>
      <c r="N11" s="16" t="str">
        <f>IFERROR(VLOOKUP($A11,'CONCENTRADO DE CLAVES'!$E$10:$AU$732,N$8,FALSE),"")</f>
        <v>4155</v>
      </c>
      <c r="O11" s="46" t="str">
        <f>IFERROR(VLOOKUP($A11,'CONCENTRADO DE CLAVES'!$E$10:$AU$732,O$8,FALSE),"")</f>
        <v>00</v>
      </c>
      <c r="P11" s="16" t="str">
        <f>IFERROR(VLOOKUP($A11,'CONCENTRADO DE CLAVES'!$E$10:$AU$732,P$8,FALSE),"")</f>
        <v>1</v>
      </c>
      <c r="Q11" s="48" t="str">
        <f>IFERROR(VLOOKUP($A11,'CONCENTRADO DE CLAVES'!$E$10:$AU$732,Q$8,FALSE),"")</f>
        <v>00100</v>
      </c>
      <c r="R11" s="16" t="str">
        <f>IFERROR(VLOOKUP($A11,'CONCENTRADO DE CLAVES'!$E$10:$AU$732,R$8,FALSE),"")</f>
        <v>2</v>
      </c>
      <c r="S11" s="46" t="str">
        <f>IFERROR(VLOOKUP($A11,'CONCENTRADO DE CLAVES'!$E$10:$AU$732,S$8,FALSE),"")</f>
        <v>12</v>
      </c>
      <c r="T11" s="47" t="str">
        <f>IFERROR(VLOOKUP($A11,'CONCENTRADO DE CLAVES'!$E$10:$AU$732,T$8,FALSE),"")</f>
        <v>039</v>
      </c>
      <c r="U11" s="98" t="str">
        <f>IFERROR(VLOOKUP($A11,'CONCENTRADO DE CLAVES'!$E$10:$AU$732,U$8,FALSE),"")</f>
        <v>21121040120015324141F10601415500100100212039</v>
      </c>
      <c r="V11" s="31" t="str">
        <f>IFERROR(VLOOKUP($A11,'CONCENTRADO DE CLAVES'!$E$10:$AU$732,V$8,FALSE),"")</f>
        <v>CODE</v>
      </c>
      <c r="W11" s="13">
        <f>IFERROR(VLOOKUP($A11,'CONCENTRADO DE CLAVES'!$E$10:$AU$732,W$8,FALSE),"")</f>
        <v>0</v>
      </c>
      <c r="X11" s="13">
        <f>IFERROR(VLOOKUP($A11,'CONCENTRADO DE CLAVES'!$E$10:$AU$732,X$8,FALSE),"")</f>
        <v>0</v>
      </c>
      <c r="Y11" s="13">
        <f>IFERROR(VLOOKUP($A11,'CONCENTRADO DE CLAVES'!$E$10:$AU$732,Y$8,FALSE),"")</f>
        <v>0</v>
      </c>
      <c r="Z11" s="37">
        <f>IFERROR(VLOOKUP($A11,'CONCENTRADO DE CLAVES'!$E$10:$AU$732,Z$8,FALSE),"")</f>
        <v>0</v>
      </c>
      <c r="AA11" s="13">
        <f>IFERROR(VLOOKUP($A11,'CONCENTRADO DE CLAVES'!$E$10:$AU$732,AA$8,FALSE),"")</f>
        <v>124555.31</v>
      </c>
      <c r="AB11" s="13">
        <f>IFERROR(VLOOKUP($A11,'CONCENTRADO DE CLAVES'!$E$10:$AU$732,AB$8,FALSE),"")</f>
        <v>58912.25</v>
      </c>
      <c r="AC11" s="13">
        <f>IFERROR(VLOOKUP($A11,'CONCENTRADO DE CLAVES'!$E$10:$AU$732,AC$8,FALSE),"")</f>
        <v>60070.28</v>
      </c>
      <c r="AD11" s="37">
        <f>IFERROR(VLOOKUP($A11,'CONCENTRADO DE CLAVES'!$E$10:$AU$732,AD$8,FALSE),"")</f>
        <v>243537.84</v>
      </c>
      <c r="AE11" s="13">
        <f>IFERROR(VLOOKUP($A11,'CONCENTRADO DE CLAVES'!$E$10:$AU$732,AE$8,FALSE),"")</f>
        <v>226530</v>
      </c>
      <c r="AF11" s="13">
        <f>IFERROR(VLOOKUP($A11,'CONCENTRADO DE CLAVES'!$E$10:$AU$732,AF$8,FALSE),"")</f>
        <v>60938.74</v>
      </c>
      <c r="AG11" s="13">
        <f>IFERROR(VLOOKUP($A11,'CONCENTRADO DE CLAVES'!$E$10:$AU$732,AG$8,FALSE),"")</f>
        <v>63327.08</v>
      </c>
      <c r="AH11" s="37">
        <f>IFERROR(VLOOKUP($A11,'CONCENTRADO DE CLAVES'!$E$10:$AU$732,AH$8,FALSE),"")</f>
        <v>350795.82</v>
      </c>
      <c r="AI11" s="13">
        <f>IFERROR(VLOOKUP($A11,'CONCENTRADO DE CLAVES'!$E$10:$AU$732,AI$8,FALSE),"")</f>
        <v>63906.07</v>
      </c>
      <c r="AJ11" s="13">
        <f>IFERROR(VLOOKUP($A11,'CONCENTRADO DE CLAVES'!$E$10:$AU$732,AJ$8,FALSE),"")</f>
        <v>65498.27</v>
      </c>
      <c r="AK11" s="13">
        <f>IFERROR(VLOOKUP($A11,'CONCENTRADO DE CLAVES'!$E$10:$AU$732,AK$8,FALSE),"")</f>
        <v>0</v>
      </c>
      <c r="AL11" s="37">
        <f>IFERROR(VLOOKUP($A11,'CONCENTRADO DE CLAVES'!$E$10:$AU$732,AL$8,FALSE),"")</f>
        <v>129404.34</v>
      </c>
      <c r="AM11" s="69">
        <f>IFERROR(VLOOKUP($A11,'CONCENTRADO DE CLAVES'!$E$10:$AU$732,AM$8,FALSE),"")</f>
        <v>723738</v>
      </c>
    </row>
    <row r="12" spans="1:46" x14ac:dyDescent="0.25">
      <c r="A12" s="15">
        <v>3</v>
      </c>
      <c r="B12" s="16" t="str">
        <f>IFERROR(VLOOKUP($A12,'CONCENTRADO DE CLAVES'!$E$10:$AU$732,B$8,FALSE),"")</f>
        <v>21121</v>
      </c>
      <c r="C12" s="46" t="str">
        <f>IFERROR(VLOOKUP($A12,'CONCENTRADO DE CLAVES'!$E$10:$AU$732,C$8,FALSE),"")</f>
        <v>04</v>
      </c>
      <c r="D12" s="47" t="str">
        <f>IFERROR(VLOOKUP($A12,'CONCENTRADO DE CLAVES'!$E$10:$AU$732,D$8,FALSE),"")</f>
        <v>012</v>
      </c>
      <c r="E12" s="48" t="str">
        <f>IFERROR(VLOOKUP($A12,'CONCENTRADO DE CLAVES'!$E$10:$AU$732,E$8,FALSE),"")</f>
        <v>00153</v>
      </c>
      <c r="F12" s="16" t="str">
        <f>IFERROR(VLOOKUP($A12,'CONCENTRADO DE CLAVES'!$E$10:$AU$732,F$8,FALSE),"")</f>
        <v>2</v>
      </c>
      <c r="G12" s="16" t="str">
        <f>IFERROR(VLOOKUP($A12,'CONCENTRADO DE CLAVES'!$E$10:$AU$732,G$8,FALSE),"")</f>
        <v>4</v>
      </c>
      <c r="H12" s="16" t="str">
        <f>IFERROR(VLOOKUP($A12,'CONCENTRADO DE CLAVES'!$E$10:$AU$732,H$8,FALSE),"")</f>
        <v>1</v>
      </c>
      <c r="I12" s="16" t="str">
        <f>IFERROR(VLOOKUP($A12,'CONCENTRADO DE CLAVES'!$E$10:$AU$732,I$8,FALSE),"")</f>
        <v>4</v>
      </c>
      <c r="J12" s="16" t="str">
        <f>IFERROR(VLOOKUP($A12,'CONCENTRADO DE CLAVES'!$E$10:$AU$732,J$8,FALSE),"")</f>
        <v>1</v>
      </c>
      <c r="K12" s="16" t="str">
        <f>IFERROR(VLOOKUP($A12,'CONCENTRADO DE CLAVES'!$E$10:$AU$732,K$8,FALSE),"")</f>
        <v>M</v>
      </c>
      <c r="L12" s="47" t="str">
        <f>IFERROR(VLOOKUP($A12,'CONCENTRADO DE CLAVES'!$E$10:$AU$732,L$8,FALSE),"")</f>
        <v>108</v>
      </c>
      <c r="M12" s="46" t="str">
        <f>IFERROR(VLOOKUP($A12,'CONCENTRADO DE CLAVES'!$E$10:$AU$732,M$8,FALSE),"")</f>
        <v>03</v>
      </c>
      <c r="N12" s="16" t="str">
        <f>IFERROR(VLOOKUP($A12,'CONCENTRADO DE CLAVES'!$E$10:$AU$732,N$8,FALSE),"")</f>
        <v>4155</v>
      </c>
      <c r="O12" s="46" t="str">
        <f>IFERROR(VLOOKUP($A12,'CONCENTRADO DE CLAVES'!$E$10:$AU$732,O$8,FALSE),"")</f>
        <v>00</v>
      </c>
      <c r="P12" s="16" t="str">
        <f>IFERROR(VLOOKUP($A12,'CONCENTRADO DE CLAVES'!$E$10:$AU$732,P$8,FALSE),"")</f>
        <v>1</v>
      </c>
      <c r="Q12" s="48" t="str">
        <f>IFERROR(VLOOKUP($A12,'CONCENTRADO DE CLAVES'!$E$10:$AU$732,Q$8,FALSE),"")</f>
        <v>00100</v>
      </c>
      <c r="R12" s="16" t="str">
        <f>IFERROR(VLOOKUP($A12,'CONCENTRADO DE CLAVES'!$E$10:$AU$732,R$8,FALSE),"")</f>
        <v>2</v>
      </c>
      <c r="S12" s="46" t="str">
        <f>IFERROR(VLOOKUP($A12,'CONCENTRADO DE CLAVES'!$E$10:$AU$732,S$8,FALSE),"")</f>
        <v>12</v>
      </c>
      <c r="T12" s="47" t="str">
        <f>IFERROR(VLOOKUP($A12,'CONCENTRADO DE CLAVES'!$E$10:$AU$732,T$8,FALSE),"")</f>
        <v>039</v>
      </c>
      <c r="U12" s="98" t="str">
        <f>IFERROR(VLOOKUP($A12,'CONCENTRADO DE CLAVES'!$E$10:$AU$732,U$8,FALSE),"")</f>
        <v>21121040120015324141M10803415500100100212039</v>
      </c>
      <c r="V12" s="31" t="str">
        <f>IFERROR(VLOOKUP($A12,'CONCENTRADO DE CLAVES'!$E$10:$AU$732,V$8,FALSE),"")</f>
        <v>CODE</v>
      </c>
      <c r="W12" s="13">
        <f>IFERROR(VLOOKUP($A12,'CONCENTRADO DE CLAVES'!$E$10:$AU$732,W$8,FALSE),"")</f>
        <v>0</v>
      </c>
      <c r="X12" s="13">
        <f>IFERROR(VLOOKUP($A12,'CONCENTRADO DE CLAVES'!$E$10:$AU$732,X$8,FALSE),"")</f>
        <v>0</v>
      </c>
      <c r="Y12" s="13">
        <f>IFERROR(VLOOKUP($A12,'CONCENTRADO DE CLAVES'!$E$10:$AU$732,Y$8,FALSE),"")</f>
        <v>0</v>
      </c>
      <c r="Z12" s="37">
        <f>IFERROR(VLOOKUP($A12,'CONCENTRADO DE CLAVES'!$E$10:$AU$732,Z$8,FALSE),"")</f>
        <v>0</v>
      </c>
      <c r="AA12" s="13">
        <f>IFERROR(VLOOKUP($A12,'CONCENTRADO DE CLAVES'!$E$10:$AU$732,AA$8,FALSE),"")</f>
        <v>13768</v>
      </c>
      <c r="AB12" s="13">
        <f>IFERROR(VLOOKUP($A12,'CONCENTRADO DE CLAVES'!$E$10:$AU$732,AB$8,FALSE),"")</f>
        <v>6511.97</v>
      </c>
      <c r="AC12" s="13">
        <f>IFERROR(VLOOKUP($A12,'CONCENTRADO DE CLAVES'!$E$10:$AU$732,AC$8,FALSE),"")</f>
        <v>6640.08</v>
      </c>
      <c r="AD12" s="37">
        <f>IFERROR(VLOOKUP($A12,'CONCENTRADO DE CLAVES'!$E$10:$AU$732,AD$8,FALSE),"")</f>
        <v>26920.050000000003</v>
      </c>
      <c r="AE12" s="13">
        <f>IFERROR(VLOOKUP($A12,'CONCENTRADO DE CLAVES'!$E$10:$AU$732,AE$8,FALSE),"")</f>
        <v>25040</v>
      </c>
      <c r="AF12" s="13">
        <f>IFERROR(VLOOKUP($A12,'CONCENTRADO DE CLAVES'!$E$10:$AU$732,AF$8,FALSE),"")</f>
        <v>6736</v>
      </c>
      <c r="AG12" s="13">
        <f>IFERROR(VLOOKUP($A12,'CONCENTRADO DE CLAVES'!$E$10:$AU$732,AG$8,FALSE),"")</f>
        <v>7000</v>
      </c>
      <c r="AH12" s="37">
        <f>IFERROR(VLOOKUP($A12,'CONCENTRADO DE CLAVES'!$E$10:$AU$732,AH$8,FALSE),"")</f>
        <v>38776</v>
      </c>
      <c r="AI12" s="13">
        <f>IFERROR(VLOOKUP($A12,'CONCENTRADO DE CLAVES'!$E$10:$AU$732,AI$8,FALSE),"")</f>
        <v>7064</v>
      </c>
      <c r="AJ12" s="13">
        <f>IFERROR(VLOOKUP($A12,'CONCENTRADO DE CLAVES'!$E$10:$AU$732,AJ$8,FALSE),"")</f>
        <v>7239.95</v>
      </c>
      <c r="AK12" s="13">
        <f>IFERROR(VLOOKUP($A12,'CONCENTRADO DE CLAVES'!$E$10:$AU$732,AK$8,FALSE),"")</f>
        <v>0</v>
      </c>
      <c r="AL12" s="37">
        <f>IFERROR(VLOOKUP($A12,'CONCENTRADO DE CLAVES'!$E$10:$AU$732,AL$8,FALSE),"")</f>
        <v>14303.95</v>
      </c>
      <c r="AM12" s="69">
        <f>IFERROR(VLOOKUP($A12,'CONCENTRADO DE CLAVES'!$E$10:$AU$732,AM$8,FALSE),"")</f>
        <v>80000</v>
      </c>
    </row>
    <row r="13" spans="1:46" x14ac:dyDescent="0.25">
      <c r="A13" s="15">
        <v>4</v>
      </c>
      <c r="B13" s="16" t="str">
        <f>IFERROR(VLOOKUP($A13,'CONCENTRADO DE CLAVES'!$E$10:$AU$732,B$8,FALSE),"")</f>
        <v>21121</v>
      </c>
      <c r="C13" s="46" t="str">
        <f>IFERROR(VLOOKUP($A13,'CONCENTRADO DE CLAVES'!$E$10:$AU$732,C$8,FALSE),"")</f>
        <v>04</v>
      </c>
      <c r="D13" s="47" t="str">
        <f>IFERROR(VLOOKUP($A13,'CONCENTRADO DE CLAVES'!$E$10:$AU$732,D$8,FALSE),"")</f>
        <v>012</v>
      </c>
      <c r="E13" s="48" t="str">
        <f>IFERROR(VLOOKUP($A13,'CONCENTRADO DE CLAVES'!$E$10:$AU$732,E$8,FALSE),"")</f>
        <v>00153</v>
      </c>
      <c r="F13" s="16" t="str">
        <f>IFERROR(VLOOKUP($A13,'CONCENTRADO DE CLAVES'!$E$10:$AU$732,F$8,FALSE),"")</f>
        <v>2</v>
      </c>
      <c r="G13" s="16" t="str">
        <f>IFERROR(VLOOKUP($A13,'CONCENTRADO DE CLAVES'!$E$10:$AU$732,G$8,FALSE),"")</f>
        <v>4</v>
      </c>
      <c r="H13" s="16" t="str">
        <f>IFERROR(VLOOKUP($A13,'CONCENTRADO DE CLAVES'!$E$10:$AU$732,H$8,FALSE),"")</f>
        <v>1</v>
      </c>
      <c r="I13" s="16" t="str">
        <f>IFERROR(VLOOKUP($A13,'CONCENTRADO DE CLAVES'!$E$10:$AU$732,I$8,FALSE),"")</f>
        <v>4</v>
      </c>
      <c r="J13" s="16" t="str">
        <f>IFERROR(VLOOKUP($A13,'CONCENTRADO DE CLAVES'!$E$10:$AU$732,J$8,FALSE),"")</f>
        <v>1</v>
      </c>
      <c r="K13" s="16" t="str">
        <f>IFERROR(VLOOKUP($A13,'CONCENTRADO DE CLAVES'!$E$10:$AU$732,K$8,FALSE),"")</f>
        <v>F</v>
      </c>
      <c r="L13" s="47" t="str">
        <f>IFERROR(VLOOKUP($A13,'CONCENTRADO DE CLAVES'!$E$10:$AU$732,L$8,FALSE),"")</f>
        <v>106</v>
      </c>
      <c r="M13" s="46" t="str">
        <f>IFERROR(VLOOKUP($A13,'CONCENTRADO DE CLAVES'!$E$10:$AU$732,M$8,FALSE),"")</f>
        <v>05</v>
      </c>
      <c r="N13" s="16" t="str">
        <f>IFERROR(VLOOKUP($A13,'CONCENTRADO DE CLAVES'!$E$10:$AU$732,N$8,FALSE),"")</f>
        <v>4155</v>
      </c>
      <c r="O13" s="46" t="str">
        <f>IFERROR(VLOOKUP($A13,'CONCENTRADO DE CLAVES'!$E$10:$AU$732,O$8,FALSE),"")</f>
        <v>00</v>
      </c>
      <c r="P13" s="16" t="str">
        <f>IFERROR(VLOOKUP($A13,'CONCENTRADO DE CLAVES'!$E$10:$AU$732,P$8,FALSE),"")</f>
        <v>1</v>
      </c>
      <c r="Q13" s="48" t="str">
        <f>IFERROR(VLOOKUP($A13,'CONCENTRADO DE CLAVES'!$E$10:$AU$732,Q$8,FALSE),"")</f>
        <v>00100</v>
      </c>
      <c r="R13" s="16" t="str">
        <f>IFERROR(VLOOKUP($A13,'CONCENTRADO DE CLAVES'!$E$10:$AU$732,R$8,FALSE),"")</f>
        <v>2</v>
      </c>
      <c r="S13" s="46" t="str">
        <f>IFERROR(VLOOKUP($A13,'CONCENTRADO DE CLAVES'!$E$10:$AU$732,S$8,FALSE),"")</f>
        <v>12</v>
      </c>
      <c r="T13" s="47" t="str">
        <f>IFERROR(VLOOKUP($A13,'CONCENTRADO DE CLAVES'!$E$10:$AU$732,T$8,FALSE),"")</f>
        <v>039</v>
      </c>
      <c r="U13" s="98" t="str">
        <f>IFERROR(VLOOKUP($A13,'CONCENTRADO DE CLAVES'!$E$10:$AU$732,U$8,FALSE),"")</f>
        <v>21121040120015324141F10605415500100100212039</v>
      </c>
      <c r="V13" s="31" t="str">
        <f>IFERROR(VLOOKUP($A13,'CONCENTRADO DE CLAVES'!$E$10:$AU$732,V$8,FALSE),"")</f>
        <v>CODE</v>
      </c>
      <c r="W13" s="13">
        <f>IFERROR(VLOOKUP($A13,'CONCENTRADO DE CLAVES'!$E$10:$AU$732,W$8,FALSE),"")</f>
        <v>0</v>
      </c>
      <c r="X13" s="13">
        <f>IFERROR(VLOOKUP($A13,'CONCENTRADO DE CLAVES'!$E$10:$AU$732,X$8,FALSE),"")</f>
        <v>0</v>
      </c>
      <c r="Y13" s="13">
        <f>IFERROR(VLOOKUP($A13,'CONCENTRADO DE CLAVES'!$E$10:$AU$732,Y$8,FALSE),"")</f>
        <v>0</v>
      </c>
      <c r="Z13" s="37">
        <f>IFERROR(VLOOKUP($A13,'CONCENTRADO DE CLAVES'!$E$10:$AU$732,Z$8,FALSE),"")</f>
        <v>0</v>
      </c>
      <c r="AA13" s="13">
        <f>IFERROR(VLOOKUP($A13,'CONCENTRADO DE CLAVES'!$E$10:$AU$732,AA$8,FALSE),"")</f>
        <v>52197.93</v>
      </c>
      <c r="AB13" s="13">
        <f>IFERROR(VLOOKUP($A13,'CONCENTRADO DE CLAVES'!$E$10:$AU$732,AB$8,FALSE),"")</f>
        <v>24688.59</v>
      </c>
      <c r="AC13" s="13">
        <f>IFERROR(VLOOKUP($A13,'CONCENTRADO DE CLAVES'!$E$10:$AU$732,AC$8,FALSE),"")</f>
        <v>25173.96</v>
      </c>
      <c r="AD13" s="37">
        <f>IFERROR(VLOOKUP($A13,'CONCENTRADO DE CLAVES'!$E$10:$AU$732,AD$8,FALSE),"")</f>
        <v>102060.48000000001</v>
      </c>
      <c r="AE13" s="13">
        <f>IFERROR(VLOOKUP($A13,'CONCENTRADO DE CLAVES'!$E$10:$AU$732,AE$8,FALSE),"")</f>
        <v>94932.92</v>
      </c>
      <c r="AF13" s="13">
        <f>IFERROR(VLOOKUP($A13,'CONCENTRADO DE CLAVES'!$E$10:$AU$732,AF$8,FALSE),"")</f>
        <v>25537.86</v>
      </c>
      <c r="AG13" s="13">
        <f>IFERROR(VLOOKUP($A13,'CONCENTRADO DE CLAVES'!$E$10:$AU$732,AG$8,FALSE),"")</f>
        <v>26538.75</v>
      </c>
      <c r="AH13" s="37">
        <f>IFERROR(VLOOKUP($A13,'CONCENTRADO DE CLAVES'!$E$10:$AU$732,AH$8,FALSE),"")</f>
        <v>147009.53</v>
      </c>
      <c r="AI13" s="13">
        <f>IFERROR(VLOOKUP($A13,'CONCENTRADO DE CLAVES'!$E$10:$AU$732,AI$8,FALSE),"")</f>
        <v>26781.39</v>
      </c>
      <c r="AJ13" s="13">
        <f>IFERROR(VLOOKUP($A13,'CONCENTRADO DE CLAVES'!$E$10:$AU$732,AJ$8,FALSE),"")</f>
        <v>27448.6</v>
      </c>
      <c r="AK13" s="13">
        <f>IFERROR(VLOOKUP($A13,'CONCENTRADO DE CLAVES'!$E$10:$AU$732,AK$8,FALSE),"")</f>
        <v>0</v>
      </c>
      <c r="AL13" s="37">
        <f>IFERROR(VLOOKUP($A13,'CONCENTRADO DE CLAVES'!$E$10:$AU$732,AL$8,FALSE),"")</f>
        <v>54229.99</v>
      </c>
      <c r="AM13" s="69">
        <f>IFERROR(VLOOKUP($A13,'CONCENTRADO DE CLAVES'!$E$10:$AU$732,AM$8,FALSE),"")</f>
        <v>303300</v>
      </c>
    </row>
    <row r="14" spans="1:46" x14ac:dyDescent="0.25">
      <c r="A14" s="15">
        <v>5</v>
      </c>
      <c r="B14" s="16" t="str">
        <f>IFERROR(VLOOKUP($A14,'CONCENTRADO DE CLAVES'!$E$10:$AU$732,B$8,FALSE),"")</f>
        <v>21121</v>
      </c>
      <c r="C14" s="46" t="str">
        <f>IFERROR(VLOOKUP($A14,'CONCENTRADO DE CLAVES'!$E$10:$AU$732,C$8,FALSE),"")</f>
        <v>04</v>
      </c>
      <c r="D14" s="47" t="str">
        <f>IFERROR(VLOOKUP($A14,'CONCENTRADO DE CLAVES'!$E$10:$AU$732,D$8,FALSE),"")</f>
        <v>012</v>
      </c>
      <c r="E14" s="48" t="str">
        <f>IFERROR(VLOOKUP($A14,'CONCENTRADO DE CLAVES'!$E$10:$AU$732,E$8,FALSE),"")</f>
        <v>00153</v>
      </c>
      <c r="F14" s="16" t="str">
        <f>IFERROR(VLOOKUP($A14,'CONCENTRADO DE CLAVES'!$E$10:$AU$732,F$8,FALSE),"")</f>
        <v>2</v>
      </c>
      <c r="G14" s="16" t="str">
        <f>IFERROR(VLOOKUP($A14,'CONCENTRADO DE CLAVES'!$E$10:$AU$732,G$8,FALSE),"")</f>
        <v>4</v>
      </c>
      <c r="H14" s="16" t="str">
        <f>IFERROR(VLOOKUP($A14,'CONCENTRADO DE CLAVES'!$E$10:$AU$732,H$8,FALSE),"")</f>
        <v>1</v>
      </c>
      <c r="I14" s="16" t="str">
        <f>IFERROR(VLOOKUP($A14,'CONCENTRADO DE CLAVES'!$E$10:$AU$732,I$8,FALSE),"")</f>
        <v>4</v>
      </c>
      <c r="J14" s="16" t="str">
        <f>IFERROR(VLOOKUP($A14,'CONCENTRADO DE CLAVES'!$E$10:$AU$732,J$8,FALSE),"")</f>
        <v>1</v>
      </c>
      <c r="K14" s="16" t="str">
        <f>IFERROR(VLOOKUP($A14,'CONCENTRADO DE CLAVES'!$E$10:$AU$732,K$8,FALSE),"")</f>
        <v>F</v>
      </c>
      <c r="L14" s="47" t="str">
        <f>IFERROR(VLOOKUP($A14,'CONCENTRADO DE CLAVES'!$E$10:$AU$732,L$8,FALSE),"")</f>
        <v>106</v>
      </c>
      <c r="M14" s="46" t="str">
        <f>IFERROR(VLOOKUP($A14,'CONCENTRADO DE CLAVES'!$E$10:$AU$732,M$8,FALSE),"")</f>
        <v>04</v>
      </c>
      <c r="N14" s="16" t="str">
        <f>IFERROR(VLOOKUP($A14,'CONCENTRADO DE CLAVES'!$E$10:$AU$732,N$8,FALSE),"")</f>
        <v>4155</v>
      </c>
      <c r="O14" s="46" t="str">
        <f>IFERROR(VLOOKUP($A14,'CONCENTRADO DE CLAVES'!$E$10:$AU$732,O$8,FALSE),"")</f>
        <v>00</v>
      </c>
      <c r="P14" s="16" t="str">
        <f>IFERROR(VLOOKUP($A14,'CONCENTRADO DE CLAVES'!$E$10:$AU$732,P$8,FALSE),"")</f>
        <v>1</v>
      </c>
      <c r="Q14" s="48" t="str">
        <f>IFERROR(VLOOKUP($A14,'CONCENTRADO DE CLAVES'!$E$10:$AU$732,Q$8,FALSE),"")</f>
        <v>00100</v>
      </c>
      <c r="R14" s="16" t="str">
        <f>IFERROR(VLOOKUP($A14,'CONCENTRADO DE CLAVES'!$E$10:$AU$732,R$8,FALSE),"")</f>
        <v>2</v>
      </c>
      <c r="S14" s="46" t="str">
        <f>IFERROR(VLOOKUP($A14,'CONCENTRADO DE CLAVES'!$E$10:$AU$732,S$8,FALSE),"")</f>
        <v>12</v>
      </c>
      <c r="T14" s="47" t="str">
        <f>IFERROR(VLOOKUP($A14,'CONCENTRADO DE CLAVES'!$E$10:$AU$732,T$8,FALSE),"")</f>
        <v>039</v>
      </c>
      <c r="U14" s="98" t="str">
        <f>IFERROR(VLOOKUP($A14,'CONCENTRADO DE CLAVES'!$E$10:$AU$732,U$8,FALSE),"")</f>
        <v>21121040120015324141F10604415500100100212039</v>
      </c>
      <c r="V14" s="31" t="str">
        <f>IFERROR(VLOOKUP($A14,'CONCENTRADO DE CLAVES'!$E$10:$AU$732,V$8,FALSE),"")</f>
        <v>CODE</v>
      </c>
      <c r="W14" s="13">
        <f>IFERROR(VLOOKUP($A14,'CONCENTRADO DE CLAVES'!$E$10:$AU$732,W$8,FALSE),"")</f>
        <v>0</v>
      </c>
      <c r="X14" s="13">
        <f>IFERROR(VLOOKUP($A14,'CONCENTRADO DE CLAVES'!$E$10:$AU$732,X$8,FALSE),"")</f>
        <v>0</v>
      </c>
      <c r="Y14" s="13">
        <f>IFERROR(VLOOKUP($A14,'CONCENTRADO DE CLAVES'!$E$10:$AU$732,Y$8,FALSE),"")</f>
        <v>0</v>
      </c>
      <c r="Z14" s="37">
        <f>IFERROR(VLOOKUP($A14,'CONCENTRADO DE CLAVES'!$E$10:$AU$732,Z$8,FALSE),"")</f>
        <v>0</v>
      </c>
      <c r="AA14" s="13">
        <f>IFERROR(VLOOKUP($A14,'CONCENTRADO DE CLAVES'!$E$10:$AU$732,AA$8,FALSE),"")</f>
        <v>48850.559999999998</v>
      </c>
      <c r="AB14" s="13">
        <f>IFERROR(VLOOKUP($A14,'CONCENTRADO DE CLAVES'!$E$10:$AU$732,AB$8,FALSE),"")</f>
        <v>23105.37</v>
      </c>
      <c r="AC14" s="13">
        <f>IFERROR(VLOOKUP($A14,'CONCENTRADO DE CLAVES'!$E$10:$AU$732,AC$8,FALSE),"")</f>
        <v>23559.62</v>
      </c>
      <c r="AD14" s="37">
        <f>IFERROR(VLOOKUP($A14,'CONCENTRADO DE CLAVES'!$E$10:$AU$732,AD$8,FALSE),"")</f>
        <v>95515.549999999988</v>
      </c>
      <c r="AE14" s="13">
        <f>IFERROR(VLOOKUP($A14,'CONCENTRADO DE CLAVES'!$E$10:$AU$732,AE$8,FALSE),"")</f>
        <v>88845.06</v>
      </c>
      <c r="AF14" s="13">
        <f>IFERROR(VLOOKUP($A14,'CONCENTRADO DE CLAVES'!$E$10:$AU$732,AF$8,FALSE),"")</f>
        <v>23900.17</v>
      </c>
      <c r="AG14" s="13">
        <f>IFERROR(VLOOKUP($A14,'CONCENTRADO DE CLAVES'!$E$10:$AU$732,AG$8,FALSE),"")</f>
        <v>24836.880000000001</v>
      </c>
      <c r="AH14" s="37">
        <f>IFERROR(VLOOKUP($A14,'CONCENTRADO DE CLAVES'!$E$10:$AU$732,AH$8,FALSE),"")</f>
        <v>137582.10999999999</v>
      </c>
      <c r="AI14" s="13">
        <f>IFERROR(VLOOKUP($A14,'CONCENTRADO DE CLAVES'!$E$10:$AU$732,AI$8,FALSE),"")</f>
        <v>25063.96</v>
      </c>
      <c r="AJ14" s="13">
        <f>IFERROR(VLOOKUP($A14,'CONCENTRADO DE CLAVES'!$E$10:$AU$732,AJ$8,FALSE),"")</f>
        <v>25688.38</v>
      </c>
      <c r="AK14" s="13">
        <f>IFERROR(VLOOKUP($A14,'CONCENTRADO DE CLAVES'!$E$10:$AU$732,AK$8,FALSE),"")</f>
        <v>0</v>
      </c>
      <c r="AL14" s="37">
        <f>IFERROR(VLOOKUP($A14,'CONCENTRADO DE CLAVES'!$E$10:$AU$732,AL$8,FALSE),"")</f>
        <v>50752.34</v>
      </c>
      <c r="AM14" s="69">
        <f>IFERROR(VLOOKUP($A14,'CONCENTRADO DE CLAVES'!$E$10:$AU$732,AM$8,FALSE),"")</f>
        <v>283850</v>
      </c>
    </row>
    <row r="15" spans="1:46" x14ac:dyDescent="0.25">
      <c r="A15" s="15">
        <v>6</v>
      </c>
      <c r="B15" s="16" t="str">
        <f>IFERROR(VLOOKUP($A15,'CONCENTRADO DE CLAVES'!$E$10:$AU$732,B$8,FALSE),"")</f>
        <v>21121</v>
      </c>
      <c r="C15" s="46" t="str">
        <f>IFERROR(VLOOKUP($A15,'CONCENTRADO DE CLAVES'!$E$10:$AU$732,C$8,FALSE),"")</f>
        <v>04</v>
      </c>
      <c r="D15" s="47" t="str">
        <f>IFERROR(VLOOKUP($A15,'CONCENTRADO DE CLAVES'!$E$10:$AU$732,D$8,FALSE),"")</f>
        <v>014</v>
      </c>
      <c r="E15" s="48" t="str">
        <f>IFERROR(VLOOKUP($A15,'CONCENTRADO DE CLAVES'!$E$10:$AU$732,E$8,FALSE),"")</f>
        <v>00155</v>
      </c>
      <c r="F15" s="16" t="str">
        <f>IFERROR(VLOOKUP($A15,'CONCENTRADO DE CLAVES'!$E$10:$AU$732,F$8,FALSE),"")</f>
        <v>2</v>
      </c>
      <c r="G15" s="16" t="str">
        <f>IFERROR(VLOOKUP($A15,'CONCENTRADO DE CLAVES'!$E$10:$AU$732,G$8,FALSE),"")</f>
        <v>5</v>
      </c>
      <c r="H15" s="16" t="str">
        <f>IFERROR(VLOOKUP($A15,'CONCENTRADO DE CLAVES'!$E$10:$AU$732,H$8,FALSE),"")</f>
        <v>5</v>
      </c>
      <c r="I15" s="16" t="str">
        <f>IFERROR(VLOOKUP($A15,'CONCENTRADO DE CLAVES'!$E$10:$AU$732,I$8,FALSE),"")</f>
        <v>3</v>
      </c>
      <c r="J15" s="16" t="str">
        <f>IFERROR(VLOOKUP($A15,'CONCENTRADO DE CLAVES'!$E$10:$AU$732,J$8,FALSE),"")</f>
        <v>3</v>
      </c>
      <c r="K15" s="16" t="str">
        <f>IFERROR(VLOOKUP($A15,'CONCENTRADO DE CLAVES'!$E$10:$AU$732,K$8,FALSE),"")</f>
        <v>E</v>
      </c>
      <c r="L15" s="47" t="str">
        <f>IFERROR(VLOOKUP($A15,'CONCENTRADO DE CLAVES'!$E$10:$AU$732,L$8,FALSE),"")</f>
        <v>152</v>
      </c>
      <c r="M15" s="46" t="str">
        <f>IFERROR(VLOOKUP($A15,'CONCENTRADO DE CLAVES'!$E$10:$AU$732,M$8,FALSE),"")</f>
        <v>03</v>
      </c>
      <c r="N15" s="16" t="str">
        <f>IFERROR(VLOOKUP($A15,'CONCENTRADO DE CLAVES'!$E$10:$AU$732,N$8,FALSE),"")</f>
        <v>4155</v>
      </c>
      <c r="O15" s="46" t="str">
        <f>IFERROR(VLOOKUP($A15,'CONCENTRADO DE CLAVES'!$E$10:$AU$732,O$8,FALSE),"")</f>
        <v>00</v>
      </c>
      <c r="P15" s="16" t="str">
        <f>IFERROR(VLOOKUP($A15,'CONCENTRADO DE CLAVES'!$E$10:$AU$732,P$8,FALSE),"")</f>
        <v>1</v>
      </c>
      <c r="Q15" s="48" t="str">
        <f>IFERROR(VLOOKUP($A15,'CONCENTRADO DE CLAVES'!$E$10:$AU$732,Q$8,FALSE),"")</f>
        <v>00100</v>
      </c>
      <c r="R15" s="16" t="str">
        <f>IFERROR(VLOOKUP($A15,'CONCENTRADO DE CLAVES'!$E$10:$AU$732,R$8,FALSE),"")</f>
        <v>2</v>
      </c>
      <c r="S15" s="46" t="str">
        <f>IFERROR(VLOOKUP($A15,'CONCENTRADO DE CLAVES'!$E$10:$AU$732,S$8,FALSE),"")</f>
        <v>20</v>
      </c>
      <c r="T15" s="47" t="str">
        <f>IFERROR(VLOOKUP($A15,'CONCENTRADO DE CLAVES'!$E$10:$AU$732,T$8,FALSE),"")</f>
        <v>150</v>
      </c>
      <c r="U15" s="98" t="str">
        <f>IFERROR(VLOOKUP($A15,'CONCENTRADO DE CLAVES'!$E$10:$AU$732,U$8,FALSE),"")</f>
        <v>21121040140015525533E15203415500100100220150</v>
      </c>
      <c r="V15" s="31" t="str">
        <f>IFERROR(VLOOKUP($A15,'CONCENTRADO DE CLAVES'!$E$10:$AU$732,V$8,FALSE),"")</f>
        <v>INEEJAD</v>
      </c>
      <c r="W15" s="13">
        <f>IFERROR(VLOOKUP($A15,'CONCENTRADO DE CLAVES'!$E$10:$AU$732,W$8,FALSE),"")</f>
        <v>0</v>
      </c>
      <c r="X15" s="13">
        <f>IFERROR(VLOOKUP($A15,'CONCENTRADO DE CLAVES'!$E$10:$AU$732,X$8,FALSE),"")</f>
        <v>0</v>
      </c>
      <c r="Y15" s="13">
        <f>IFERROR(VLOOKUP($A15,'CONCENTRADO DE CLAVES'!$E$10:$AU$732,Y$8,FALSE),"")</f>
        <v>0</v>
      </c>
      <c r="Z15" s="37">
        <f>IFERROR(VLOOKUP($A15,'CONCENTRADO DE CLAVES'!$E$10:$AU$732,Z$8,FALSE),"")</f>
        <v>0</v>
      </c>
      <c r="AA15" s="13">
        <f>IFERROR(VLOOKUP($A15,'CONCENTRADO DE CLAVES'!$E$10:$AU$732,AA$8,FALSE),"")</f>
        <v>2499.7399999999998</v>
      </c>
      <c r="AB15" s="13">
        <f>IFERROR(VLOOKUP($A15,'CONCENTRADO DE CLAVES'!$E$10:$AU$732,AB$8,FALSE),"")</f>
        <v>5034.0200000000004</v>
      </c>
      <c r="AC15" s="13">
        <f>IFERROR(VLOOKUP($A15,'CONCENTRADO DE CLAVES'!$E$10:$AU$732,AC$8,FALSE),"")</f>
        <v>5132.97</v>
      </c>
      <c r="AD15" s="37">
        <f>IFERROR(VLOOKUP($A15,'CONCENTRADO DE CLAVES'!$E$10:$AU$732,AD$8,FALSE),"")</f>
        <v>12666.73</v>
      </c>
      <c r="AE15" s="13">
        <f>IFERROR(VLOOKUP($A15,'CONCENTRADO DE CLAVES'!$E$10:$AU$732,AE$8,FALSE),"")</f>
        <v>14718.5</v>
      </c>
      <c r="AF15" s="13">
        <f>IFERROR(VLOOKUP($A15,'CONCENTRADO DE CLAVES'!$E$10:$AU$732,AF$8,FALSE),"")</f>
        <v>5132.96</v>
      </c>
      <c r="AG15" s="13">
        <f>IFERROR(VLOOKUP($A15,'CONCENTRADO DE CLAVES'!$E$10:$AU$732,AG$8,FALSE),"")</f>
        <v>5411.25</v>
      </c>
      <c r="AH15" s="37">
        <f>IFERROR(VLOOKUP($A15,'CONCENTRADO DE CLAVES'!$E$10:$AU$732,AH$8,FALSE),"")</f>
        <v>25262.71</v>
      </c>
      <c r="AI15" s="13">
        <f>IFERROR(VLOOKUP($A15,'CONCENTRADO DE CLAVES'!$E$10:$AU$732,AI$8,FALSE),"")</f>
        <v>5460.65</v>
      </c>
      <c r="AJ15" s="13">
        <f>IFERROR(VLOOKUP($A15,'CONCENTRADO DE CLAVES'!$E$10:$AU$732,AJ$8,FALSE),"")</f>
        <v>5596.8</v>
      </c>
      <c r="AK15" s="13">
        <f>IFERROR(VLOOKUP($A15,'CONCENTRADO DE CLAVES'!$E$10:$AU$732,AK$8,FALSE),"")</f>
        <v>12856.11</v>
      </c>
      <c r="AL15" s="37">
        <f>IFERROR(VLOOKUP($A15,'CONCENTRADO DE CLAVES'!$E$10:$AU$732,AL$8,FALSE),"")</f>
        <v>23913.56</v>
      </c>
      <c r="AM15" s="69">
        <f>IFERROR(VLOOKUP($A15,'CONCENTRADO DE CLAVES'!$E$10:$AU$732,AM$8,FALSE),"")</f>
        <v>61843</v>
      </c>
    </row>
    <row r="16" spans="1:46" x14ac:dyDescent="0.25">
      <c r="A16" s="15">
        <v>7</v>
      </c>
      <c r="B16" s="16" t="str">
        <f>IFERROR(VLOOKUP($A16,'CONCENTRADO DE CLAVES'!$E$10:$AU$732,B$8,FALSE),"")</f>
        <v>21121</v>
      </c>
      <c r="C16" s="46" t="str">
        <f>IFERROR(VLOOKUP($A16,'CONCENTRADO DE CLAVES'!$E$10:$AU$732,C$8,FALSE),"")</f>
        <v>04</v>
      </c>
      <c r="D16" s="47" t="str">
        <f>IFERROR(VLOOKUP($A16,'CONCENTRADO DE CLAVES'!$E$10:$AU$732,D$8,FALSE),"")</f>
        <v>014</v>
      </c>
      <c r="E16" s="48" t="str">
        <f>IFERROR(VLOOKUP($A16,'CONCENTRADO DE CLAVES'!$E$10:$AU$732,E$8,FALSE),"")</f>
        <v>00155</v>
      </c>
      <c r="F16" s="16" t="str">
        <f>IFERROR(VLOOKUP($A16,'CONCENTRADO DE CLAVES'!$E$10:$AU$732,F$8,FALSE),"")</f>
        <v>2</v>
      </c>
      <c r="G16" s="16" t="str">
        <f>IFERROR(VLOOKUP($A16,'CONCENTRADO DE CLAVES'!$E$10:$AU$732,G$8,FALSE),"")</f>
        <v>5</v>
      </c>
      <c r="H16" s="16" t="str">
        <f>IFERROR(VLOOKUP($A16,'CONCENTRADO DE CLAVES'!$E$10:$AU$732,H$8,FALSE),"")</f>
        <v>5</v>
      </c>
      <c r="I16" s="16" t="str">
        <f>IFERROR(VLOOKUP($A16,'CONCENTRADO DE CLAVES'!$E$10:$AU$732,I$8,FALSE),"")</f>
        <v>3</v>
      </c>
      <c r="J16" s="16" t="str">
        <f>IFERROR(VLOOKUP($A16,'CONCENTRADO DE CLAVES'!$E$10:$AU$732,J$8,FALSE),"")</f>
        <v>3</v>
      </c>
      <c r="K16" s="16" t="str">
        <f>IFERROR(VLOOKUP($A16,'CONCENTRADO DE CLAVES'!$E$10:$AU$732,K$8,FALSE),"")</f>
        <v>E</v>
      </c>
      <c r="L16" s="47" t="str">
        <f>IFERROR(VLOOKUP($A16,'CONCENTRADO DE CLAVES'!$E$10:$AU$732,L$8,FALSE),"")</f>
        <v>152</v>
      </c>
      <c r="M16" s="46" t="str">
        <f>IFERROR(VLOOKUP($A16,'CONCENTRADO DE CLAVES'!$E$10:$AU$732,M$8,FALSE),"")</f>
        <v>02</v>
      </c>
      <c r="N16" s="16" t="str">
        <f>IFERROR(VLOOKUP($A16,'CONCENTRADO DE CLAVES'!$E$10:$AU$732,N$8,FALSE),"")</f>
        <v>4155</v>
      </c>
      <c r="O16" s="46" t="str">
        <f>IFERROR(VLOOKUP($A16,'CONCENTRADO DE CLAVES'!$E$10:$AU$732,O$8,FALSE),"")</f>
        <v>00</v>
      </c>
      <c r="P16" s="16" t="str">
        <f>IFERROR(VLOOKUP($A16,'CONCENTRADO DE CLAVES'!$E$10:$AU$732,P$8,FALSE),"")</f>
        <v>1</v>
      </c>
      <c r="Q16" s="48" t="str">
        <f>IFERROR(VLOOKUP($A16,'CONCENTRADO DE CLAVES'!$E$10:$AU$732,Q$8,FALSE),"")</f>
        <v>00100</v>
      </c>
      <c r="R16" s="16" t="str">
        <f>IFERROR(VLOOKUP($A16,'CONCENTRADO DE CLAVES'!$E$10:$AU$732,R$8,FALSE),"")</f>
        <v>2</v>
      </c>
      <c r="S16" s="46" t="str">
        <f>IFERROR(VLOOKUP($A16,'CONCENTRADO DE CLAVES'!$E$10:$AU$732,S$8,FALSE),"")</f>
        <v>20</v>
      </c>
      <c r="T16" s="47" t="str">
        <f>IFERROR(VLOOKUP($A16,'CONCENTRADO DE CLAVES'!$E$10:$AU$732,T$8,FALSE),"")</f>
        <v>150</v>
      </c>
      <c r="U16" s="98" t="str">
        <f>IFERROR(VLOOKUP($A16,'CONCENTRADO DE CLAVES'!$E$10:$AU$732,U$8,FALSE),"")</f>
        <v>21121040140015525533E15202415500100100220150</v>
      </c>
      <c r="V16" s="31" t="str">
        <f>IFERROR(VLOOKUP($A16,'CONCENTRADO DE CLAVES'!$E$10:$AU$732,V$8,FALSE),"")</f>
        <v>INEEJAD</v>
      </c>
      <c r="W16" s="13">
        <f>IFERROR(VLOOKUP($A16,'CONCENTRADO DE CLAVES'!$E$10:$AU$732,W$8,FALSE),"")</f>
        <v>0</v>
      </c>
      <c r="X16" s="13">
        <f>IFERROR(VLOOKUP($A16,'CONCENTRADO DE CLAVES'!$E$10:$AU$732,X$8,FALSE),"")</f>
        <v>0</v>
      </c>
      <c r="Y16" s="13">
        <f>IFERROR(VLOOKUP($A16,'CONCENTRADO DE CLAVES'!$E$10:$AU$732,Y$8,FALSE),"")</f>
        <v>0</v>
      </c>
      <c r="Z16" s="37">
        <f>IFERROR(VLOOKUP($A16,'CONCENTRADO DE CLAVES'!$E$10:$AU$732,Z$8,FALSE),"")</f>
        <v>0</v>
      </c>
      <c r="AA16" s="13">
        <f>IFERROR(VLOOKUP($A16,'CONCENTRADO DE CLAVES'!$E$10:$AU$732,AA$8,FALSE),"")</f>
        <v>2499.7399999999998</v>
      </c>
      <c r="AB16" s="13">
        <f>IFERROR(VLOOKUP($A16,'CONCENTRADO DE CLAVES'!$E$10:$AU$732,AB$8,FALSE),"")</f>
        <v>5034.0200000000004</v>
      </c>
      <c r="AC16" s="13">
        <f>IFERROR(VLOOKUP($A16,'CONCENTRADO DE CLAVES'!$E$10:$AU$732,AC$8,FALSE),"")</f>
        <v>5132.97</v>
      </c>
      <c r="AD16" s="37">
        <f>IFERROR(VLOOKUP($A16,'CONCENTRADO DE CLAVES'!$E$10:$AU$732,AD$8,FALSE),"")</f>
        <v>12666.73</v>
      </c>
      <c r="AE16" s="13">
        <f>IFERROR(VLOOKUP($A16,'CONCENTRADO DE CLAVES'!$E$10:$AU$732,AE$8,FALSE),"")</f>
        <v>14718.64</v>
      </c>
      <c r="AF16" s="13">
        <f>IFERROR(VLOOKUP($A16,'CONCENTRADO DE CLAVES'!$E$10:$AU$732,AF$8,FALSE),"")</f>
        <v>5132.96</v>
      </c>
      <c r="AG16" s="13">
        <f>IFERROR(VLOOKUP($A16,'CONCENTRADO DE CLAVES'!$E$10:$AU$732,AG$8,FALSE),"")</f>
        <v>5411.26</v>
      </c>
      <c r="AH16" s="37">
        <f>IFERROR(VLOOKUP($A16,'CONCENTRADO DE CLAVES'!$E$10:$AU$732,AH$8,FALSE),"")</f>
        <v>25262.86</v>
      </c>
      <c r="AI16" s="13">
        <f>IFERROR(VLOOKUP($A16,'CONCENTRADO DE CLAVES'!$E$10:$AU$732,AI$8,FALSE),"")</f>
        <v>5460.74</v>
      </c>
      <c r="AJ16" s="13">
        <f>IFERROR(VLOOKUP($A16,'CONCENTRADO DE CLAVES'!$E$10:$AU$732,AJ$8,FALSE),"")</f>
        <v>5596.8</v>
      </c>
      <c r="AK16" s="13">
        <f>IFERROR(VLOOKUP($A16,'CONCENTRADO DE CLAVES'!$E$10:$AU$732,AK$8,FALSE),"")</f>
        <v>12855.87</v>
      </c>
      <c r="AL16" s="37">
        <f>IFERROR(VLOOKUP($A16,'CONCENTRADO DE CLAVES'!$E$10:$AU$732,AL$8,FALSE),"")</f>
        <v>23913.410000000003</v>
      </c>
      <c r="AM16" s="69">
        <f>IFERROR(VLOOKUP($A16,'CONCENTRADO DE CLAVES'!$E$10:$AU$732,AM$8,FALSE),"")</f>
        <v>61843</v>
      </c>
    </row>
    <row r="17" spans="1:39" x14ac:dyDescent="0.25">
      <c r="A17" s="15">
        <v>8</v>
      </c>
      <c r="B17" s="16" t="str">
        <f>IFERROR(VLOOKUP($A17,'CONCENTRADO DE CLAVES'!$E$10:$AU$732,B$8,FALSE),"")</f>
        <v>21121</v>
      </c>
      <c r="C17" s="46" t="str">
        <f>IFERROR(VLOOKUP($A17,'CONCENTRADO DE CLAVES'!$E$10:$AU$732,C$8,FALSE),"")</f>
        <v>04</v>
      </c>
      <c r="D17" s="47" t="str">
        <f>IFERROR(VLOOKUP($A17,'CONCENTRADO DE CLAVES'!$E$10:$AU$732,D$8,FALSE),"")</f>
        <v>014</v>
      </c>
      <c r="E17" s="48" t="str">
        <f>IFERROR(VLOOKUP($A17,'CONCENTRADO DE CLAVES'!$E$10:$AU$732,E$8,FALSE),"")</f>
        <v>00155</v>
      </c>
      <c r="F17" s="16" t="str">
        <f>IFERROR(VLOOKUP($A17,'CONCENTRADO DE CLAVES'!$E$10:$AU$732,F$8,FALSE),"")</f>
        <v>2</v>
      </c>
      <c r="G17" s="16" t="str">
        <f>IFERROR(VLOOKUP($A17,'CONCENTRADO DE CLAVES'!$E$10:$AU$732,G$8,FALSE),"")</f>
        <v>5</v>
      </c>
      <c r="H17" s="16" t="str">
        <f>IFERROR(VLOOKUP($A17,'CONCENTRADO DE CLAVES'!$E$10:$AU$732,H$8,FALSE),"")</f>
        <v>5</v>
      </c>
      <c r="I17" s="16" t="str">
        <f>IFERROR(VLOOKUP($A17,'CONCENTRADO DE CLAVES'!$E$10:$AU$732,I$8,FALSE),"")</f>
        <v>3</v>
      </c>
      <c r="J17" s="16" t="str">
        <f>IFERROR(VLOOKUP($A17,'CONCENTRADO DE CLAVES'!$E$10:$AU$732,J$8,FALSE),"")</f>
        <v>3</v>
      </c>
      <c r="K17" s="16" t="str">
        <f>IFERROR(VLOOKUP($A17,'CONCENTRADO DE CLAVES'!$E$10:$AU$732,K$8,FALSE),"")</f>
        <v>E</v>
      </c>
      <c r="L17" s="47" t="str">
        <f>IFERROR(VLOOKUP($A17,'CONCENTRADO DE CLAVES'!$E$10:$AU$732,L$8,FALSE),"")</f>
        <v>152</v>
      </c>
      <c r="M17" s="46" t="str">
        <f>IFERROR(VLOOKUP($A17,'CONCENTRADO DE CLAVES'!$E$10:$AU$732,M$8,FALSE),"")</f>
        <v>01</v>
      </c>
      <c r="N17" s="16" t="str">
        <f>IFERROR(VLOOKUP($A17,'CONCENTRADO DE CLAVES'!$E$10:$AU$732,N$8,FALSE),"")</f>
        <v>4155</v>
      </c>
      <c r="O17" s="46" t="str">
        <f>IFERROR(VLOOKUP($A17,'CONCENTRADO DE CLAVES'!$E$10:$AU$732,O$8,FALSE),"")</f>
        <v>00</v>
      </c>
      <c r="P17" s="16" t="str">
        <f>IFERROR(VLOOKUP($A17,'CONCENTRADO DE CLAVES'!$E$10:$AU$732,P$8,FALSE),"")</f>
        <v>1</v>
      </c>
      <c r="Q17" s="48" t="str">
        <f>IFERROR(VLOOKUP($A17,'CONCENTRADO DE CLAVES'!$E$10:$AU$732,Q$8,FALSE),"")</f>
        <v>00100</v>
      </c>
      <c r="R17" s="16" t="str">
        <f>IFERROR(VLOOKUP($A17,'CONCENTRADO DE CLAVES'!$E$10:$AU$732,R$8,FALSE),"")</f>
        <v>2</v>
      </c>
      <c r="S17" s="46" t="str">
        <f>IFERROR(VLOOKUP($A17,'CONCENTRADO DE CLAVES'!$E$10:$AU$732,S$8,FALSE),"")</f>
        <v>20</v>
      </c>
      <c r="T17" s="47" t="str">
        <f>IFERROR(VLOOKUP($A17,'CONCENTRADO DE CLAVES'!$E$10:$AU$732,T$8,FALSE),"")</f>
        <v>150</v>
      </c>
      <c r="U17" s="98" t="str">
        <f>IFERROR(VLOOKUP($A17,'CONCENTRADO DE CLAVES'!$E$10:$AU$732,U$8,FALSE),"")</f>
        <v>21121040140015525533E15201415500100100220150</v>
      </c>
      <c r="V17" s="31" t="str">
        <f>IFERROR(VLOOKUP($A17,'CONCENTRADO DE CLAVES'!$E$10:$AU$732,V$8,FALSE),"")</f>
        <v>INEEJAD</v>
      </c>
      <c r="W17" s="13">
        <f>IFERROR(VLOOKUP($A17,'CONCENTRADO DE CLAVES'!$E$10:$AU$732,W$8,FALSE),"")</f>
        <v>0</v>
      </c>
      <c r="X17" s="13">
        <f>IFERROR(VLOOKUP($A17,'CONCENTRADO DE CLAVES'!$E$10:$AU$732,X$8,FALSE),"")</f>
        <v>0</v>
      </c>
      <c r="Y17" s="13">
        <f>IFERROR(VLOOKUP($A17,'CONCENTRADO DE CLAVES'!$E$10:$AU$732,Y$8,FALSE),"")</f>
        <v>0</v>
      </c>
      <c r="Z17" s="37">
        <f>IFERROR(VLOOKUP($A17,'CONCENTRADO DE CLAVES'!$E$10:$AU$732,Z$8,FALSE),"")</f>
        <v>0</v>
      </c>
      <c r="AA17" s="13">
        <f>IFERROR(VLOOKUP($A17,'CONCENTRADO DE CLAVES'!$E$10:$AU$732,AA$8,FALSE),"")</f>
        <v>2499.7399999999998</v>
      </c>
      <c r="AB17" s="13">
        <f>IFERROR(VLOOKUP($A17,'CONCENTRADO DE CLAVES'!$E$10:$AU$732,AB$8,FALSE),"")</f>
        <v>5034.0200000000004</v>
      </c>
      <c r="AC17" s="13">
        <f>IFERROR(VLOOKUP($A17,'CONCENTRADO DE CLAVES'!$E$10:$AU$732,AC$8,FALSE),"")</f>
        <v>5132.97</v>
      </c>
      <c r="AD17" s="37">
        <f>IFERROR(VLOOKUP($A17,'CONCENTRADO DE CLAVES'!$E$10:$AU$732,AD$8,FALSE),"")</f>
        <v>12666.73</v>
      </c>
      <c r="AE17" s="13">
        <f>IFERROR(VLOOKUP($A17,'CONCENTRADO DE CLAVES'!$E$10:$AU$732,AE$8,FALSE),"")</f>
        <v>14718.64</v>
      </c>
      <c r="AF17" s="13">
        <f>IFERROR(VLOOKUP($A17,'CONCENTRADO DE CLAVES'!$E$10:$AU$732,AF$8,FALSE),"")</f>
        <v>5132.96</v>
      </c>
      <c r="AG17" s="13">
        <f>IFERROR(VLOOKUP($A17,'CONCENTRADO DE CLAVES'!$E$10:$AU$732,AG$8,FALSE),"")</f>
        <v>5411.26</v>
      </c>
      <c r="AH17" s="37">
        <f>IFERROR(VLOOKUP($A17,'CONCENTRADO DE CLAVES'!$E$10:$AU$732,AH$8,FALSE),"")</f>
        <v>25262.86</v>
      </c>
      <c r="AI17" s="13">
        <f>IFERROR(VLOOKUP($A17,'CONCENTRADO DE CLAVES'!$E$10:$AU$732,AI$8,FALSE),"")</f>
        <v>5460.74</v>
      </c>
      <c r="AJ17" s="13">
        <f>IFERROR(VLOOKUP($A17,'CONCENTRADO DE CLAVES'!$E$10:$AU$732,AJ$8,FALSE),"")</f>
        <v>5596.8</v>
      </c>
      <c r="AK17" s="13">
        <f>IFERROR(VLOOKUP($A17,'CONCENTRADO DE CLAVES'!$E$10:$AU$732,AK$8,FALSE),"")</f>
        <v>12855.87</v>
      </c>
      <c r="AL17" s="37">
        <f>IFERROR(VLOOKUP($A17,'CONCENTRADO DE CLAVES'!$E$10:$AU$732,AL$8,FALSE),"")</f>
        <v>23913.410000000003</v>
      </c>
      <c r="AM17" s="69">
        <f>IFERROR(VLOOKUP($A17,'CONCENTRADO DE CLAVES'!$E$10:$AU$732,AM$8,FALSE),"")</f>
        <v>61843</v>
      </c>
    </row>
    <row r="18" spans="1:39" x14ac:dyDescent="0.25">
      <c r="A18" s="15">
        <v>9</v>
      </c>
      <c r="B18" s="16" t="str">
        <f>IFERROR(VLOOKUP($A18,'CONCENTRADO DE CLAVES'!$E$10:$AU$732,B$8,FALSE),"")</f>
        <v>21121</v>
      </c>
      <c r="C18" s="46" t="str">
        <f>IFERROR(VLOOKUP($A18,'CONCENTRADO DE CLAVES'!$E$10:$AU$732,C$8,FALSE),"")</f>
        <v>04</v>
      </c>
      <c r="D18" s="47" t="str">
        <f>IFERROR(VLOOKUP($A18,'CONCENTRADO DE CLAVES'!$E$10:$AU$732,D$8,FALSE),"")</f>
        <v>015</v>
      </c>
      <c r="E18" s="48" t="str">
        <f>IFERROR(VLOOKUP($A18,'CONCENTRADO DE CLAVES'!$E$10:$AU$732,E$8,FALSE),"")</f>
        <v>00156</v>
      </c>
      <c r="F18" s="16" t="str">
        <f>IFERROR(VLOOKUP($A18,'CONCENTRADO DE CLAVES'!$E$10:$AU$732,F$8,FALSE),"")</f>
        <v>2</v>
      </c>
      <c r="G18" s="16" t="str">
        <f>IFERROR(VLOOKUP($A18,'CONCENTRADO DE CLAVES'!$E$10:$AU$732,G$8,FALSE),"")</f>
        <v>5</v>
      </c>
      <c r="H18" s="16" t="str">
        <f>IFERROR(VLOOKUP($A18,'CONCENTRADO DE CLAVES'!$E$10:$AU$732,H$8,FALSE),"")</f>
        <v>6</v>
      </c>
      <c r="I18" s="16" t="str">
        <f>IFERROR(VLOOKUP($A18,'CONCENTRADO DE CLAVES'!$E$10:$AU$732,I$8,FALSE),"")</f>
        <v>3</v>
      </c>
      <c r="J18" s="16" t="str">
        <f>IFERROR(VLOOKUP($A18,'CONCENTRADO DE CLAVES'!$E$10:$AU$732,J$8,FALSE),"")</f>
        <v>3</v>
      </c>
      <c r="K18" s="16" t="str">
        <f>IFERROR(VLOOKUP($A18,'CONCENTRADO DE CLAVES'!$E$10:$AU$732,K$8,FALSE),"")</f>
        <v>M</v>
      </c>
      <c r="L18" s="47" t="str">
        <f>IFERROR(VLOOKUP($A18,'CONCENTRADO DE CLAVES'!$E$10:$AU$732,L$8,FALSE),"")</f>
        <v>211</v>
      </c>
      <c r="M18" s="46" t="str">
        <f>IFERROR(VLOOKUP($A18,'CONCENTRADO DE CLAVES'!$E$10:$AU$732,M$8,FALSE),"")</f>
        <v>01</v>
      </c>
      <c r="N18" s="16" t="str">
        <f>IFERROR(VLOOKUP($A18,'CONCENTRADO DE CLAVES'!$E$10:$AU$732,N$8,FALSE),"")</f>
        <v>4155</v>
      </c>
      <c r="O18" s="46" t="str">
        <f>IFERROR(VLOOKUP($A18,'CONCENTRADO DE CLAVES'!$E$10:$AU$732,O$8,FALSE),"")</f>
        <v>00</v>
      </c>
      <c r="P18" s="16" t="str">
        <f>IFERROR(VLOOKUP($A18,'CONCENTRADO DE CLAVES'!$E$10:$AU$732,P$8,FALSE),"")</f>
        <v>1</v>
      </c>
      <c r="Q18" s="48" t="str">
        <f>IFERROR(VLOOKUP($A18,'CONCENTRADO DE CLAVES'!$E$10:$AU$732,Q$8,FALSE),"")</f>
        <v>00100</v>
      </c>
      <c r="R18" s="16" t="str">
        <f>IFERROR(VLOOKUP($A18,'CONCENTRADO DE CLAVES'!$E$10:$AU$732,R$8,FALSE),"")</f>
        <v>2</v>
      </c>
      <c r="S18" s="46" t="str">
        <f>IFERROR(VLOOKUP($A18,'CONCENTRADO DE CLAVES'!$E$10:$AU$732,S$8,FALSE),"")</f>
        <v>12</v>
      </c>
      <c r="T18" s="47" t="str">
        <f>IFERROR(VLOOKUP($A18,'CONCENTRADO DE CLAVES'!$E$10:$AU$732,T$8,FALSE),"")</f>
        <v>039</v>
      </c>
      <c r="U18" s="98" t="str">
        <f>IFERROR(VLOOKUP($A18,'CONCENTRADO DE CLAVES'!$E$10:$AU$732,U$8,FALSE),"")</f>
        <v>21121040150015625633M21101415500100100212039</v>
      </c>
      <c r="V18" s="31" t="str">
        <f>IFERROR(VLOOKUP($A18,'CONCENTRADO DE CLAVES'!$E$10:$AU$732,V$8,FALSE),"")</f>
        <v>INFEJAL</v>
      </c>
      <c r="W18" s="13">
        <f>IFERROR(VLOOKUP($A18,'CONCENTRADO DE CLAVES'!$E$10:$AU$732,W$8,FALSE),"")</f>
        <v>0</v>
      </c>
      <c r="X18" s="13">
        <f>IFERROR(VLOOKUP($A18,'CONCENTRADO DE CLAVES'!$E$10:$AU$732,X$8,FALSE),"")</f>
        <v>0</v>
      </c>
      <c r="Y18" s="13">
        <f>IFERROR(VLOOKUP($A18,'CONCENTRADO DE CLAVES'!$E$10:$AU$732,Y$8,FALSE),"")</f>
        <v>0</v>
      </c>
      <c r="Z18" s="37">
        <f>IFERROR(VLOOKUP($A18,'CONCENTRADO DE CLAVES'!$E$10:$AU$732,Z$8,FALSE),"")</f>
        <v>0</v>
      </c>
      <c r="AA18" s="13">
        <f>IFERROR(VLOOKUP($A18,'CONCENTRADO DE CLAVES'!$E$10:$AU$732,AA$8,FALSE),"")</f>
        <v>56681.5</v>
      </c>
      <c r="AB18" s="13">
        <f>IFERROR(VLOOKUP($A18,'CONCENTRADO DE CLAVES'!$E$10:$AU$732,AB$8,FALSE),"")</f>
        <v>57963.21</v>
      </c>
      <c r="AC18" s="13">
        <f>IFERROR(VLOOKUP($A18,'CONCENTRADO DE CLAVES'!$E$10:$AU$732,AC$8,FALSE),"")</f>
        <v>0</v>
      </c>
      <c r="AD18" s="37">
        <f>IFERROR(VLOOKUP($A18,'CONCENTRADO DE CLAVES'!$E$10:$AU$732,AD$8,FALSE),"")</f>
        <v>114644.70999999999</v>
      </c>
      <c r="AE18" s="13">
        <f>IFERROR(VLOOKUP($A18,'CONCENTRADO DE CLAVES'!$E$10:$AU$732,AE$8,FALSE),"")</f>
        <v>281983.28999999998</v>
      </c>
      <c r="AF18" s="13">
        <f>IFERROR(VLOOKUP($A18,'CONCENTRADO DE CLAVES'!$E$10:$AU$732,AF$8,FALSE),"")</f>
        <v>59957.05</v>
      </c>
      <c r="AG18" s="13">
        <f>IFERROR(VLOOKUP($A18,'CONCENTRADO DE CLAVES'!$E$10:$AU$732,AG$8,FALSE),"")</f>
        <v>62306.91</v>
      </c>
      <c r="AH18" s="37">
        <f>IFERROR(VLOOKUP($A18,'CONCENTRADO DE CLAVES'!$E$10:$AU$732,AH$8,FALSE),"")</f>
        <v>404247.25</v>
      </c>
      <c r="AI18" s="13">
        <f>IFERROR(VLOOKUP($A18,'CONCENTRADO DE CLAVES'!$E$10:$AU$732,AI$8,FALSE),"")</f>
        <v>62876.58</v>
      </c>
      <c r="AJ18" s="13">
        <f>IFERROR(VLOOKUP($A18,'CONCENTRADO DE CLAVES'!$E$10:$AU$732,AJ$8,FALSE),"")</f>
        <v>64443.12</v>
      </c>
      <c r="AK18" s="13">
        <f>IFERROR(VLOOKUP($A18,'CONCENTRADO DE CLAVES'!$E$10:$AU$732,AK$8,FALSE),"")</f>
        <v>0</v>
      </c>
      <c r="AL18" s="37">
        <f>IFERROR(VLOOKUP($A18,'CONCENTRADO DE CLAVES'!$E$10:$AU$732,AL$8,FALSE),"")</f>
        <v>127319.70000000001</v>
      </c>
      <c r="AM18" s="69">
        <f>IFERROR(VLOOKUP($A18,'CONCENTRADO DE CLAVES'!$E$10:$AU$732,AM$8,FALSE),"")</f>
        <v>646211.65999999992</v>
      </c>
    </row>
    <row r="19" spans="1:39" x14ac:dyDescent="0.25">
      <c r="A19" s="15">
        <v>10</v>
      </c>
      <c r="B19" s="16">
        <f>IFERROR(VLOOKUP($A19,'CONCENTRADO DE CLAVES'!$E$10:$AU$732,B$8,FALSE),"")</f>
        <v>21121</v>
      </c>
      <c r="C19" s="46">
        <f>IFERROR(VLOOKUP($A19,'CONCENTRADO DE CLAVES'!$E$10:$AU$732,C$8,FALSE),"")</f>
        <v>4</v>
      </c>
      <c r="D19" s="47">
        <f>IFERROR(VLOOKUP($A19,'CONCENTRADO DE CLAVES'!$E$10:$AU$732,D$8,FALSE),"")</f>
        <v>15</v>
      </c>
      <c r="E19" s="48">
        <f>IFERROR(VLOOKUP($A19,'CONCENTRADO DE CLAVES'!$E$10:$AU$732,E$8,FALSE),"")</f>
        <v>156</v>
      </c>
      <c r="F19" s="16">
        <f>IFERROR(VLOOKUP($A19,'CONCENTRADO DE CLAVES'!$E$10:$AU$732,F$8,FALSE),"")</f>
        <v>2</v>
      </c>
      <c r="G19" s="16">
        <f>IFERROR(VLOOKUP($A19,'CONCENTRADO DE CLAVES'!$E$10:$AU$732,G$8,FALSE),"")</f>
        <v>5</v>
      </c>
      <c r="H19" s="16">
        <f>IFERROR(VLOOKUP($A19,'CONCENTRADO DE CLAVES'!$E$10:$AU$732,H$8,FALSE),"")</f>
        <v>2</v>
      </c>
      <c r="I19" s="16">
        <f>IFERROR(VLOOKUP($A19,'CONCENTRADO DE CLAVES'!$E$10:$AU$732,I$8,FALSE),"")</f>
        <v>3</v>
      </c>
      <c r="J19" s="16">
        <f>IFERROR(VLOOKUP($A19,'CONCENTRADO DE CLAVES'!$E$10:$AU$732,J$8,FALSE),"")</f>
        <v>3</v>
      </c>
      <c r="K19" s="16" t="str">
        <f>IFERROR(VLOOKUP($A19,'CONCENTRADO DE CLAVES'!$E$10:$AU$732,K$8,FALSE),"")</f>
        <v>K</v>
      </c>
      <c r="L19" s="47">
        <f>IFERROR(VLOOKUP($A19,'CONCENTRADO DE CLAVES'!$E$10:$AU$732,L$8,FALSE),"")</f>
        <v>213</v>
      </c>
      <c r="M19" s="46">
        <f>IFERROR(VLOOKUP($A19,'CONCENTRADO DE CLAVES'!$E$10:$AU$732,M$8,FALSE),"")</f>
        <v>1</v>
      </c>
      <c r="N19" s="16">
        <f>IFERROR(VLOOKUP($A19,'CONCENTRADO DE CLAVES'!$E$10:$AU$732,N$8,FALSE),"")</f>
        <v>4155</v>
      </c>
      <c r="O19" s="46">
        <f>IFERROR(VLOOKUP($A19,'CONCENTRADO DE CLAVES'!$E$10:$AU$732,O$8,FALSE),"")</f>
        <v>6</v>
      </c>
      <c r="P19" s="16">
        <f>IFERROR(VLOOKUP($A19,'CONCENTRADO DE CLAVES'!$E$10:$AU$732,P$8,FALSE),"")</f>
        <v>1</v>
      </c>
      <c r="Q19" s="48">
        <f>IFERROR(VLOOKUP($A19,'CONCENTRADO DE CLAVES'!$E$10:$AU$732,Q$8,FALSE),"")</f>
        <v>3615</v>
      </c>
      <c r="R19" s="16">
        <f>IFERROR(VLOOKUP($A19,'CONCENTRADO DE CLAVES'!$E$10:$AU$732,R$8,FALSE),"")</f>
        <v>2</v>
      </c>
      <c r="S19" s="46">
        <f>IFERROR(VLOOKUP($A19,'CONCENTRADO DE CLAVES'!$E$10:$AU$732,S$8,FALSE),"")</f>
        <v>12</v>
      </c>
      <c r="T19" s="47">
        <f>IFERROR(VLOOKUP($A19,'CONCENTRADO DE CLAVES'!$E$10:$AU$732,T$8,FALSE),"")</f>
        <v>39</v>
      </c>
      <c r="U19" s="98" t="str">
        <f>IFERROR(VLOOKUP($A19,'CONCENTRADO DE CLAVES'!$E$10:$AU$732,U$8,FALSE),"")</f>
        <v>21121040150015625233K21301415506103615212039</v>
      </c>
      <c r="V19" s="31" t="str">
        <f>IFERROR(VLOOKUP($A19,'CONCENTRADO DE CLAVES'!$E$10:$AU$732,V$8,FALSE),"")</f>
        <v>INFEJAL</v>
      </c>
      <c r="W19" s="13">
        <f>IFERROR(VLOOKUP($A19,'CONCENTRADO DE CLAVES'!$E$10:$AU$732,W$8,FALSE),"")</f>
        <v>0</v>
      </c>
      <c r="X19" s="13">
        <f>IFERROR(VLOOKUP($A19,'CONCENTRADO DE CLAVES'!$E$10:$AU$732,X$8,FALSE),"")</f>
        <v>0</v>
      </c>
      <c r="Y19" s="13">
        <f>IFERROR(VLOOKUP($A19,'CONCENTRADO DE CLAVES'!$E$10:$AU$732,Y$8,FALSE),"")</f>
        <v>0</v>
      </c>
      <c r="Z19" s="37">
        <f>IFERROR(VLOOKUP($A19,'CONCENTRADO DE CLAVES'!$E$10:$AU$732,Z$8,FALSE),"")</f>
        <v>0</v>
      </c>
      <c r="AA19" s="13">
        <f>IFERROR(VLOOKUP($A19,'CONCENTRADO DE CLAVES'!$E$10:$AU$732,AA$8,FALSE),"")</f>
        <v>0</v>
      </c>
      <c r="AB19" s="13">
        <f>IFERROR(VLOOKUP($A19,'CONCENTRADO DE CLAVES'!$E$10:$AU$732,AB$8,FALSE),"")</f>
        <v>0</v>
      </c>
      <c r="AC19" s="13">
        <f>IFERROR(VLOOKUP($A19,'CONCENTRADO DE CLAVES'!$E$10:$AU$732,AC$8,FALSE),"")</f>
        <v>0</v>
      </c>
      <c r="AD19" s="37">
        <f>IFERROR(VLOOKUP($A19,'CONCENTRADO DE CLAVES'!$E$10:$AU$732,AD$8,FALSE),"")</f>
        <v>0</v>
      </c>
      <c r="AE19" s="13">
        <f>IFERROR(VLOOKUP($A19,'CONCENTRADO DE CLAVES'!$E$10:$AU$732,AE$8,FALSE),"")</f>
        <v>0</v>
      </c>
      <c r="AF19" s="13">
        <f>IFERROR(VLOOKUP($A19,'CONCENTRADO DE CLAVES'!$E$10:$AU$732,AF$8,FALSE),"")</f>
        <v>0</v>
      </c>
      <c r="AG19" s="13">
        <f>IFERROR(VLOOKUP($A19,'CONCENTRADO DE CLAVES'!$E$10:$AU$732,AG$8,FALSE),"")</f>
        <v>0</v>
      </c>
      <c r="AH19" s="37">
        <f>IFERROR(VLOOKUP($A19,'CONCENTRADO DE CLAVES'!$E$10:$AU$732,AH$8,FALSE),"")</f>
        <v>0</v>
      </c>
      <c r="AI19" s="13">
        <f>IFERROR(VLOOKUP($A19,'CONCENTRADO DE CLAVES'!$E$10:$AU$732,AI$8,FALSE),"")</f>
        <v>0</v>
      </c>
      <c r="AJ19" s="13">
        <f>IFERROR(VLOOKUP($A19,'CONCENTRADO DE CLAVES'!$E$10:$AU$732,AJ$8,FALSE),"")</f>
        <v>0</v>
      </c>
      <c r="AK19" s="13">
        <f>IFERROR(VLOOKUP($A19,'CONCENTRADO DE CLAVES'!$E$10:$AU$732,AK$8,FALSE),"")</f>
        <v>0</v>
      </c>
      <c r="AL19" s="37">
        <f>IFERROR(VLOOKUP($A19,'CONCENTRADO DE CLAVES'!$E$10:$AU$732,AL$8,FALSE),"")</f>
        <v>0</v>
      </c>
      <c r="AM19" s="69">
        <f>IFERROR(VLOOKUP($A19,'CONCENTRADO DE CLAVES'!$E$10:$AU$732,AM$8,FALSE),"")</f>
        <v>0</v>
      </c>
    </row>
    <row r="20" spans="1:39" x14ac:dyDescent="0.25">
      <c r="A20" s="15">
        <v>11</v>
      </c>
      <c r="B20" s="16">
        <f>IFERROR(VLOOKUP($A20,'CONCENTRADO DE CLAVES'!$E$10:$AU$732,B$8,FALSE),"")</f>
        <v>21121</v>
      </c>
      <c r="C20" s="46">
        <f>IFERROR(VLOOKUP($A20,'CONCENTRADO DE CLAVES'!$E$10:$AU$732,C$8,FALSE),"")</f>
        <v>4</v>
      </c>
      <c r="D20" s="47">
        <f>IFERROR(VLOOKUP($A20,'CONCENTRADO DE CLAVES'!$E$10:$AU$732,D$8,FALSE),"")</f>
        <v>15</v>
      </c>
      <c r="E20" s="48">
        <f>IFERROR(VLOOKUP($A20,'CONCENTRADO DE CLAVES'!$E$10:$AU$732,E$8,FALSE),"")</f>
        <v>156</v>
      </c>
      <c r="F20" s="16">
        <f>IFERROR(VLOOKUP($A20,'CONCENTRADO DE CLAVES'!$E$10:$AU$732,F$8,FALSE),"")</f>
        <v>2</v>
      </c>
      <c r="G20" s="16">
        <f>IFERROR(VLOOKUP($A20,'CONCENTRADO DE CLAVES'!$E$10:$AU$732,G$8,FALSE),"")</f>
        <v>5</v>
      </c>
      <c r="H20" s="16">
        <f>IFERROR(VLOOKUP($A20,'CONCENTRADO DE CLAVES'!$E$10:$AU$732,H$8,FALSE),"")</f>
        <v>2</v>
      </c>
      <c r="I20" s="16">
        <f>IFERROR(VLOOKUP($A20,'CONCENTRADO DE CLAVES'!$E$10:$AU$732,I$8,FALSE),"")</f>
        <v>3</v>
      </c>
      <c r="J20" s="16">
        <f>IFERROR(VLOOKUP($A20,'CONCENTRADO DE CLAVES'!$E$10:$AU$732,J$8,FALSE),"")</f>
        <v>3</v>
      </c>
      <c r="K20" s="16" t="str">
        <f>IFERROR(VLOOKUP($A20,'CONCENTRADO DE CLAVES'!$E$10:$AU$732,K$8,FALSE),"")</f>
        <v>K</v>
      </c>
      <c r="L20" s="47">
        <f>IFERROR(VLOOKUP($A20,'CONCENTRADO DE CLAVES'!$E$10:$AU$732,L$8,FALSE),"")</f>
        <v>213</v>
      </c>
      <c r="M20" s="46">
        <f>IFERROR(VLOOKUP($A20,'CONCENTRADO DE CLAVES'!$E$10:$AU$732,M$8,FALSE),"")</f>
        <v>1</v>
      </c>
      <c r="N20" s="16">
        <f>IFERROR(VLOOKUP($A20,'CONCENTRADO DE CLAVES'!$E$10:$AU$732,N$8,FALSE),"")</f>
        <v>4155</v>
      </c>
      <c r="O20" s="46">
        <f>IFERROR(VLOOKUP($A20,'CONCENTRADO DE CLAVES'!$E$10:$AU$732,O$8,FALSE),"")</f>
        <v>6</v>
      </c>
      <c r="P20" s="16">
        <f>IFERROR(VLOOKUP($A20,'CONCENTRADO DE CLAVES'!$E$10:$AU$732,P$8,FALSE),"")</f>
        <v>5</v>
      </c>
      <c r="Q20" s="48">
        <f>IFERROR(VLOOKUP($A20,'CONCENTRADO DE CLAVES'!$E$10:$AU$732,Q$8,FALSE),"")</f>
        <v>1015</v>
      </c>
      <c r="R20" s="16">
        <f>IFERROR(VLOOKUP($A20,'CONCENTRADO DE CLAVES'!$E$10:$AU$732,R$8,FALSE),"")</f>
        <v>2</v>
      </c>
      <c r="S20" s="46">
        <f>IFERROR(VLOOKUP($A20,'CONCENTRADO DE CLAVES'!$E$10:$AU$732,S$8,FALSE),"")</f>
        <v>12</v>
      </c>
      <c r="T20" s="47">
        <f>IFERROR(VLOOKUP($A20,'CONCENTRADO DE CLAVES'!$E$10:$AU$732,T$8,FALSE),"")</f>
        <v>39</v>
      </c>
      <c r="U20" s="98" t="str">
        <f>IFERROR(VLOOKUP($A20,'CONCENTRADO DE CLAVES'!$E$10:$AU$732,U$8,FALSE),"")</f>
        <v>21121040150015625233K21301415506501015212039</v>
      </c>
      <c r="V20" s="31" t="str">
        <f>IFERROR(VLOOKUP($A20,'CONCENTRADO DE CLAVES'!$E$10:$AU$732,V$8,FALSE),"")</f>
        <v>INFEJAL</v>
      </c>
      <c r="W20" s="13">
        <f>IFERROR(VLOOKUP($A20,'CONCENTRADO DE CLAVES'!$E$10:$AU$732,W$8,FALSE),"")</f>
        <v>0</v>
      </c>
      <c r="X20" s="13">
        <f>IFERROR(VLOOKUP($A20,'CONCENTRADO DE CLAVES'!$E$10:$AU$732,X$8,FALSE),"")</f>
        <v>0</v>
      </c>
      <c r="Y20" s="13">
        <f>IFERROR(VLOOKUP($A20,'CONCENTRADO DE CLAVES'!$E$10:$AU$732,Y$8,FALSE),"")</f>
        <v>0</v>
      </c>
      <c r="Z20" s="37">
        <f>IFERROR(VLOOKUP($A20,'CONCENTRADO DE CLAVES'!$E$10:$AU$732,Z$8,FALSE),"")</f>
        <v>0</v>
      </c>
      <c r="AA20" s="13">
        <f>IFERROR(VLOOKUP($A20,'CONCENTRADO DE CLAVES'!$E$10:$AU$732,AA$8,FALSE),"")</f>
        <v>0</v>
      </c>
      <c r="AB20" s="13">
        <f>IFERROR(VLOOKUP($A20,'CONCENTRADO DE CLAVES'!$E$10:$AU$732,AB$8,FALSE),"")</f>
        <v>0</v>
      </c>
      <c r="AC20" s="13">
        <f>IFERROR(VLOOKUP($A20,'CONCENTRADO DE CLAVES'!$E$10:$AU$732,AC$8,FALSE),"")</f>
        <v>0</v>
      </c>
      <c r="AD20" s="37">
        <f>IFERROR(VLOOKUP($A20,'CONCENTRADO DE CLAVES'!$E$10:$AU$732,AD$8,FALSE),"")</f>
        <v>0</v>
      </c>
      <c r="AE20" s="13">
        <f>IFERROR(VLOOKUP($A20,'CONCENTRADO DE CLAVES'!$E$10:$AU$732,AE$8,FALSE),"")</f>
        <v>0</v>
      </c>
      <c r="AF20" s="13">
        <f>IFERROR(VLOOKUP($A20,'CONCENTRADO DE CLAVES'!$E$10:$AU$732,AF$8,FALSE),"")</f>
        <v>0</v>
      </c>
      <c r="AG20" s="13">
        <f>IFERROR(VLOOKUP($A20,'CONCENTRADO DE CLAVES'!$E$10:$AU$732,AG$8,FALSE),"")</f>
        <v>0</v>
      </c>
      <c r="AH20" s="37">
        <f>IFERROR(VLOOKUP($A20,'CONCENTRADO DE CLAVES'!$E$10:$AU$732,AH$8,FALSE),"")</f>
        <v>0</v>
      </c>
      <c r="AI20" s="13">
        <f>IFERROR(VLOOKUP($A20,'CONCENTRADO DE CLAVES'!$E$10:$AU$732,AI$8,FALSE),"")</f>
        <v>0</v>
      </c>
      <c r="AJ20" s="13">
        <f>IFERROR(VLOOKUP($A20,'CONCENTRADO DE CLAVES'!$E$10:$AU$732,AJ$8,FALSE),"")</f>
        <v>0</v>
      </c>
      <c r="AK20" s="13">
        <f>IFERROR(VLOOKUP($A20,'CONCENTRADO DE CLAVES'!$E$10:$AU$732,AK$8,FALSE),"")</f>
        <v>0</v>
      </c>
      <c r="AL20" s="37">
        <f>IFERROR(VLOOKUP($A20,'CONCENTRADO DE CLAVES'!$E$10:$AU$732,AL$8,FALSE),"")</f>
        <v>0</v>
      </c>
      <c r="AM20" s="69">
        <f>IFERROR(VLOOKUP($A20,'CONCENTRADO DE CLAVES'!$E$10:$AU$732,AM$8,FALSE),"")</f>
        <v>0</v>
      </c>
    </row>
    <row r="21" spans="1:39" x14ac:dyDescent="0.25">
      <c r="A21" s="15">
        <v>12</v>
      </c>
      <c r="B21" s="16" t="str">
        <f>IFERROR(VLOOKUP($A21,'CONCENTRADO DE CLAVES'!$E$10:$AU$732,B$8,FALSE),"")</f>
        <v>21121</v>
      </c>
      <c r="C21" s="46">
        <f>IFERROR(VLOOKUP($A21,'CONCENTRADO DE CLAVES'!$E$10:$AU$732,C$8,FALSE),"")</f>
        <v>4</v>
      </c>
      <c r="D21" s="47">
        <f>IFERROR(VLOOKUP($A21,'CONCENTRADO DE CLAVES'!$E$10:$AU$732,D$8,FALSE),"")</f>
        <v>11</v>
      </c>
      <c r="E21" s="48">
        <f>IFERROR(VLOOKUP($A21,'CONCENTRADO DE CLAVES'!$E$10:$AU$732,E$8,FALSE),"")</f>
        <v>152</v>
      </c>
      <c r="F21" s="16">
        <f>IFERROR(VLOOKUP($A21,'CONCENTRADO DE CLAVES'!$E$10:$AU$732,F$8,FALSE),"")</f>
        <v>2</v>
      </c>
      <c r="G21" s="16">
        <f>IFERROR(VLOOKUP($A21,'CONCENTRADO DE CLAVES'!$E$10:$AU$732,G$8,FALSE),"")</f>
        <v>5</v>
      </c>
      <c r="H21" s="16">
        <f>IFERROR(VLOOKUP($A21,'CONCENTRADO DE CLAVES'!$E$10:$AU$732,H$8,FALSE),"")</f>
        <v>2</v>
      </c>
      <c r="I21" s="16">
        <f>IFERROR(VLOOKUP($A21,'CONCENTRADO DE CLAVES'!$E$10:$AU$732,I$8,FALSE),"")</f>
        <v>3</v>
      </c>
      <c r="J21" s="16">
        <f>IFERROR(VLOOKUP($A21,'CONCENTRADO DE CLAVES'!$E$10:$AU$732,J$8,FALSE),"")</f>
        <v>3</v>
      </c>
      <c r="K21" s="16" t="str">
        <f>IFERROR(VLOOKUP($A21,'CONCENTRADO DE CLAVES'!$E$10:$AU$732,K$8,FALSE),"")</f>
        <v>E</v>
      </c>
      <c r="L21" s="47">
        <f>IFERROR(VLOOKUP($A21,'CONCENTRADO DE CLAVES'!$E$10:$AU$732,L$8,FALSE),"")</f>
        <v>150</v>
      </c>
      <c r="M21" s="46">
        <f>IFERROR(VLOOKUP($A21,'CONCENTRADO DE CLAVES'!$E$10:$AU$732,M$8,FALSE),"")</f>
        <v>1</v>
      </c>
      <c r="N21" s="16">
        <f>IFERROR(VLOOKUP($A21,'CONCENTRADO DE CLAVES'!$E$10:$AU$732,N$8,FALSE),"")</f>
        <v>4155</v>
      </c>
      <c r="O21" s="46">
        <f>IFERROR(VLOOKUP($A21,'CONCENTRADO DE CLAVES'!$E$10:$AU$732,O$8,FALSE),"")</f>
        <v>0</v>
      </c>
      <c r="P21" s="16">
        <f>IFERROR(VLOOKUP($A21,'CONCENTRADO DE CLAVES'!$E$10:$AU$732,P$8,FALSE),"")</f>
        <v>5</v>
      </c>
      <c r="Q21" s="48">
        <f>IFERROR(VLOOKUP($A21,'CONCENTRADO DE CLAVES'!$E$10:$AU$732,Q$8,FALSE),"")</f>
        <v>7915</v>
      </c>
      <c r="R21" s="16">
        <f>IFERROR(VLOOKUP($A21,'CONCENTRADO DE CLAVES'!$E$10:$AU$732,R$8,FALSE),"")</f>
        <v>2</v>
      </c>
      <c r="S21" s="46">
        <f>IFERROR(VLOOKUP($A21,'CONCENTRADO DE CLAVES'!$E$10:$AU$732,S$8,FALSE),"")</f>
        <v>12</v>
      </c>
      <c r="T21" s="47">
        <f>IFERROR(VLOOKUP($A21,'CONCENTRADO DE CLAVES'!$E$10:$AU$732,T$8,FALSE),"")</f>
        <v>124</v>
      </c>
      <c r="U21" s="98" t="str">
        <f>IFERROR(VLOOKUP($A21,'CONCENTRADO DE CLAVES'!$E$10:$AU$732,U$8,FALSE),"")</f>
        <v>21121040110015225233E15001415500507915212124</v>
      </c>
      <c r="V21" s="31" t="str">
        <f>IFERROR(VLOOKUP($A21,'CONCENTRADO DE CLAVES'!$E$10:$AU$732,V$8,FALSE),"")</f>
        <v>COBAEJ</v>
      </c>
      <c r="W21" s="13">
        <f>IFERROR(VLOOKUP($A21,'CONCENTRADO DE CLAVES'!$E$10:$AU$732,W$8,FALSE),"")</f>
        <v>0</v>
      </c>
      <c r="X21" s="13">
        <f>IFERROR(VLOOKUP($A21,'CONCENTRADO DE CLAVES'!$E$10:$AU$732,X$8,FALSE),"")</f>
        <v>0</v>
      </c>
      <c r="Y21" s="13">
        <f>IFERROR(VLOOKUP($A21,'CONCENTRADO DE CLAVES'!$E$10:$AU$732,Y$8,FALSE),"")</f>
        <v>0</v>
      </c>
      <c r="Z21" s="37">
        <f>IFERROR(VLOOKUP($A21,'CONCENTRADO DE CLAVES'!$E$10:$AU$732,Z$8,FALSE),"")</f>
        <v>0</v>
      </c>
      <c r="AA21" s="13">
        <f>IFERROR(VLOOKUP($A21,'CONCENTRADO DE CLAVES'!$E$10:$AU$732,AA$8,FALSE),"")</f>
        <v>0</v>
      </c>
      <c r="AB21" s="13">
        <f>IFERROR(VLOOKUP($A21,'CONCENTRADO DE CLAVES'!$E$10:$AU$732,AB$8,FALSE),"")</f>
        <v>0</v>
      </c>
      <c r="AC21" s="13">
        <f>IFERROR(VLOOKUP($A21,'CONCENTRADO DE CLAVES'!$E$10:$AU$732,AC$8,FALSE),"")</f>
        <v>0</v>
      </c>
      <c r="AD21" s="37">
        <f>IFERROR(VLOOKUP($A21,'CONCENTRADO DE CLAVES'!$E$10:$AU$732,AD$8,FALSE),"")</f>
        <v>0</v>
      </c>
      <c r="AE21" s="13">
        <f>IFERROR(VLOOKUP($A21,'CONCENTRADO DE CLAVES'!$E$10:$AU$732,AE$8,FALSE),"")</f>
        <v>0</v>
      </c>
      <c r="AF21" s="13">
        <f>IFERROR(VLOOKUP($A21,'CONCENTRADO DE CLAVES'!$E$10:$AU$732,AF$8,FALSE),"")</f>
        <v>50000</v>
      </c>
      <c r="AG21" s="13">
        <f>IFERROR(VLOOKUP($A21,'CONCENTRADO DE CLAVES'!$E$10:$AU$732,AG$8,FALSE),"")</f>
        <v>0</v>
      </c>
      <c r="AH21" s="37">
        <f>IFERROR(VLOOKUP($A21,'CONCENTRADO DE CLAVES'!$E$10:$AU$732,AH$8,FALSE),"")</f>
        <v>50000</v>
      </c>
      <c r="AI21" s="13">
        <f>IFERROR(VLOOKUP($A21,'CONCENTRADO DE CLAVES'!$E$10:$AU$732,AI$8,FALSE),"")</f>
        <v>0</v>
      </c>
      <c r="AJ21" s="13">
        <f>IFERROR(VLOOKUP($A21,'CONCENTRADO DE CLAVES'!$E$10:$AU$732,AJ$8,FALSE),"")</f>
        <v>0</v>
      </c>
      <c r="AK21" s="13">
        <f>IFERROR(VLOOKUP($A21,'CONCENTRADO DE CLAVES'!$E$10:$AU$732,AK$8,FALSE),"")</f>
        <v>0</v>
      </c>
      <c r="AL21" s="37">
        <f>IFERROR(VLOOKUP($A21,'CONCENTRADO DE CLAVES'!$E$10:$AU$732,AL$8,FALSE),"")</f>
        <v>0</v>
      </c>
      <c r="AM21" s="69">
        <f>IFERROR(VLOOKUP($A21,'CONCENTRADO DE CLAVES'!$E$10:$AU$732,AM$8,FALSE),"")</f>
        <v>50000</v>
      </c>
    </row>
    <row r="22" spans="1:39" x14ac:dyDescent="0.25">
      <c r="A22" s="15">
        <v>13</v>
      </c>
      <c r="B22" s="16" t="str">
        <f>IFERROR(VLOOKUP($A22,'CONCENTRADO DE CLAVES'!$E$10:$AU$732,B$8,FALSE),"")</f>
        <v>21121</v>
      </c>
      <c r="C22" s="46">
        <f>IFERROR(VLOOKUP($A22,'CONCENTRADO DE CLAVES'!$E$10:$AU$732,C$8,FALSE),"")</f>
        <v>4</v>
      </c>
      <c r="D22" s="47">
        <f>IFERROR(VLOOKUP($A22,'CONCENTRADO DE CLAVES'!$E$10:$AU$732,D$8,FALSE),"")</f>
        <v>11</v>
      </c>
      <c r="E22" s="48">
        <f>IFERROR(VLOOKUP($A22,'CONCENTRADO DE CLAVES'!$E$10:$AU$732,E$8,FALSE),"")</f>
        <v>152</v>
      </c>
      <c r="F22" s="16">
        <f>IFERROR(VLOOKUP($A22,'CONCENTRADO DE CLAVES'!$E$10:$AU$732,F$8,FALSE),"")</f>
        <v>2</v>
      </c>
      <c r="G22" s="16">
        <f>IFERROR(VLOOKUP($A22,'CONCENTRADO DE CLAVES'!$E$10:$AU$732,G$8,FALSE),"")</f>
        <v>5</v>
      </c>
      <c r="H22" s="16">
        <f>IFERROR(VLOOKUP($A22,'CONCENTRADO DE CLAVES'!$E$10:$AU$732,H$8,FALSE),"")</f>
        <v>2</v>
      </c>
      <c r="I22" s="16">
        <f>IFERROR(VLOOKUP($A22,'CONCENTRADO DE CLAVES'!$E$10:$AU$732,I$8,FALSE),"")</f>
        <v>3</v>
      </c>
      <c r="J22" s="16">
        <f>IFERROR(VLOOKUP($A22,'CONCENTRADO DE CLAVES'!$E$10:$AU$732,J$8,FALSE),"")</f>
        <v>3</v>
      </c>
      <c r="K22" s="16" t="str">
        <f>IFERROR(VLOOKUP($A22,'CONCENTRADO DE CLAVES'!$E$10:$AU$732,K$8,FALSE),"")</f>
        <v>E</v>
      </c>
      <c r="L22" s="47">
        <f>IFERROR(VLOOKUP($A22,'CONCENTRADO DE CLAVES'!$E$10:$AU$732,L$8,FALSE),"")</f>
        <v>150</v>
      </c>
      <c r="M22" s="46">
        <f>IFERROR(VLOOKUP($A22,'CONCENTRADO DE CLAVES'!$E$10:$AU$732,M$8,FALSE),"")</f>
        <v>1</v>
      </c>
      <c r="N22" s="16">
        <f>IFERROR(VLOOKUP($A22,'CONCENTRADO DE CLAVES'!$E$10:$AU$732,N$8,FALSE),"")</f>
        <v>4155</v>
      </c>
      <c r="O22" s="46">
        <f>IFERROR(VLOOKUP($A22,'CONCENTRADO DE CLAVES'!$E$10:$AU$732,O$8,FALSE),"")</f>
        <v>0</v>
      </c>
      <c r="P22" s="16">
        <f>IFERROR(VLOOKUP($A22,'CONCENTRADO DE CLAVES'!$E$10:$AU$732,P$8,FALSE),"")</f>
        <v>5</v>
      </c>
      <c r="Q22" s="48">
        <f>IFERROR(VLOOKUP($A22,'CONCENTRADO DE CLAVES'!$E$10:$AU$732,Q$8,FALSE),"")</f>
        <v>7915</v>
      </c>
      <c r="R22" s="16">
        <f>IFERROR(VLOOKUP($A22,'CONCENTRADO DE CLAVES'!$E$10:$AU$732,R$8,FALSE),"")</f>
        <v>2</v>
      </c>
      <c r="S22" s="46">
        <f>IFERROR(VLOOKUP($A22,'CONCENTRADO DE CLAVES'!$E$10:$AU$732,S$8,FALSE),"")</f>
        <v>7</v>
      </c>
      <c r="T22" s="47">
        <f>IFERROR(VLOOKUP($A22,'CONCENTRADO DE CLAVES'!$E$10:$AU$732,T$8,FALSE),"")</f>
        <v>11</v>
      </c>
      <c r="U22" s="98" t="str">
        <f>IFERROR(VLOOKUP($A22,'CONCENTRADO DE CLAVES'!$E$10:$AU$732,U$8,FALSE),"")</f>
        <v>21121040110015225233E15001415500507915207011</v>
      </c>
      <c r="V22" s="31" t="str">
        <f>IFERROR(VLOOKUP($A22,'CONCENTRADO DE CLAVES'!$E$10:$AU$732,V$8,FALSE),"")</f>
        <v>COBAEJ</v>
      </c>
      <c r="W22" s="13">
        <f>IFERROR(VLOOKUP($A22,'CONCENTRADO DE CLAVES'!$E$10:$AU$732,W$8,FALSE),"")</f>
        <v>0</v>
      </c>
      <c r="X22" s="13">
        <f>IFERROR(VLOOKUP($A22,'CONCENTRADO DE CLAVES'!$E$10:$AU$732,X$8,FALSE),"")</f>
        <v>0</v>
      </c>
      <c r="Y22" s="13">
        <f>IFERROR(VLOOKUP($A22,'CONCENTRADO DE CLAVES'!$E$10:$AU$732,Y$8,FALSE),"")</f>
        <v>0</v>
      </c>
      <c r="Z22" s="37">
        <f>IFERROR(VLOOKUP($A22,'CONCENTRADO DE CLAVES'!$E$10:$AU$732,Z$8,FALSE),"")</f>
        <v>0</v>
      </c>
      <c r="AA22" s="13">
        <f>IFERROR(VLOOKUP($A22,'CONCENTRADO DE CLAVES'!$E$10:$AU$732,AA$8,FALSE),"")</f>
        <v>0</v>
      </c>
      <c r="AB22" s="13">
        <f>IFERROR(VLOOKUP($A22,'CONCENTRADO DE CLAVES'!$E$10:$AU$732,AB$8,FALSE),"")</f>
        <v>0</v>
      </c>
      <c r="AC22" s="13">
        <f>IFERROR(VLOOKUP($A22,'CONCENTRADO DE CLAVES'!$E$10:$AU$732,AC$8,FALSE),"")</f>
        <v>0</v>
      </c>
      <c r="AD22" s="37">
        <f>IFERROR(VLOOKUP($A22,'CONCENTRADO DE CLAVES'!$E$10:$AU$732,AD$8,FALSE),"")</f>
        <v>0</v>
      </c>
      <c r="AE22" s="13">
        <f>IFERROR(VLOOKUP($A22,'CONCENTRADO DE CLAVES'!$E$10:$AU$732,AE$8,FALSE),"")</f>
        <v>0</v>
      </c>
      <c r="AF22" s="13">
        <f>IFERROR(VLOOKUP($A22,'CONCENTRADO DE CLAVES'!$E$10:$AU$732,AF$8,FALSE),"")</f>
        <v>75000</v>
      </c>
      <c r="AG22" s="13">
        <f>IFERROR(VLOOKUP($A22,'CONCENTRADO DE CLAVES'!$E$10:$AU$732,AG$8,FALSE),"")</f>
        <v>0</v>
      </c>
      <c r="AH22" s="37">
        <f>IFERROR(VLOOKUP($A22,'CONCENTRADO DE CLAVES'!$E$10:$AU$732,AH$8,FALSE),"")</f>
        <v>75000</v>
      </c>
      <c r="AI22" s="13">
        <f>IFERROR(VLOOKUP($A22,'CONCENTRADO DE CLAVES'!$E$10:$AU$732,AI$8,FALSE),"")</f>
        <v>0</v>
      </c>
      <c r="AJ22" s="13">
        <f>IFERROR(VLOOKUP($A22,'CONCENTRADO DE CLAVES'!$E$10:$AU$732,AJ$8,FALSE),"")</f>
        <v>0</v>
      </c>
      <c r="AK22" s="13">
        <f>IFERROR(VLOOKUP($A22,'CONCENTRADO DE CLAVES'!$E$10:$AU$732,AK$8,FALSE),"")</f>
        <v>0</v>
      </c>
      <c r="AL22" s="37">
        <f>IFERROR(VLOOKUP($A22,'CONCENTRADO DE CLAVES'!$E$10:$AU$732,AL$8,FALSE),"")</f>
        <v>0</v>
      </c>
      <c r="AM22" s="69">
        <f>IFERROR(VLOOKUP($A22,'CONCENTRADO DE CLAVES'!$E$10:$AU$732,AM$8,FALSE),"")</f>
        <v>75000</v>
      </c>
    </row>
    <row r="23" spans="1:39" x14ac:dyDescent="0.25">
      <c r="A23" s="15">
        <v>14</v>
      </c>
      <c r="B23" s="16" t="str">
        <f>IFERROR(VLOOKUP($A23,'CONCENTRADO DE CLAVES'!$E$10:$AU$732,B$8,FALSE),"")</f>
        <v>21121</v>
      </c>
      <c r="C23" s="46">
        <f>IFERROR(VLOOKUP($A23,'CONCENTRADO DE CLAVES'!$E$10:$AU$732,C$8,FALSE),"")</f>
        <v>4</v>
      </c>
      <c r="D23" s="47">
        <f>IFERROR(VLOOKUP($A23,'CONCENTRADO DE CLAVES'!$E$10:$AU$732,D$8,FALSE),"")</f>
        <v>15</v>
      </c>
      <c r="E23" s="48">
        <f>IFERROR(VLOOKUP($A23,'CONCENTRADO DE CLAVES'!$E$10:$AU$732,E$8,FALSE),"")</f>
        <v>156</v>
      </c>
      <c r="F23" s="16">
        <f>IFERROR(VLOOKUP($A23,'CONCENTRADO DE CLAVES'!$E$10:$AU$732,F$8,FALSE),"")</f>
        <v>2</v>
      </c>
      <c r="G23" s="16">
        <f>IFERROR(VLOOKUP($A23,'CONCENTRADO DE CLAVES'!$E$10:$AU$732,G$8,FALSE),"")</f>
        <v>5</v>
      </c>
      <c r="H23" s="16">
        <f>IFERROR(VLOOKUP($A23,'CONCENTRADO DE CLAVES'!$E$10:$AU$732,H$8,FALSE),"")</f>
        <v>2</v>
      </c>
      <c r="I23" s="16">
        <f>IFERROR(VLOOKUP($A23,'CONCENTRADO DE CLAVES'!$E$10:$AU$732,I$8,FALSE),"")</f>
        <v>3</v>
      </c>
      <c r="J23" s="16">
        <f>IFERROR(VLOOKUP($A23,'CONCENTRADO DE CLAVES'!$E$10:$AU$732,J$8,FALSE),"")</f>
        <v>3</v>
      </c>
      <c r="K23" s="16" t="str">
        <f>IFERROR(VLOOKUP($A23,'CONCENTRADO DE CLAVES'!$E$10:$AU$732,K$8,FALSE),"")</f>
        <v>K</v>
      </c>
      <c r="L23" s="47">
        <f>IFERROR(VLOOKUP($A23,'CONCENTRADO DE CLAVES'!$E$10:$AU$732,L$8,FALSE),"")</f>
        <v>213</v>
      </c>
      <c r="M23" s="46">
        <f>IFERROR(VLOOKUP($A23,'CONCENTRADO DE CLAVES'!$E$10:$AU$732,M$8,FALSE),"")</f>
        <v>1</v>
      </c>
      <c r="N23" s="16">
        <f>IFERROR(VLOOKUP($A23,'CONCENTRADO DE CLAVES'!$E$10:$AU$732,N$8,FALSE),"")</f>
        <v>4155</v>
      </c>
      <c r="O23" s="46">
        <f>IFERROR(VLOOKUP($A23,'CONCENTRADO DE CLAVES'!$E$10:$AU$732,O$8,FALSE),"")</f>
        <v>11</v>
      </c>
      <c r="P23" s="16">
        <f>IFERROR(VLOOKUP($A23,'CONCENTRADO DE CLAVES'!$E$10:$AU$732,P$8,FALSE),"")</f>
        <v>1</v>
      </c>
      <c r="Q23" s="48">
        <f>IFERROR(VLOOKUP($A23,'CONCENTRADO DE CLAVES'!$E$10:$AU$732,Q$8,FALSE),"")</f>
        <v>3615</v>
      </c>
      <c r="R23" s="16">
        <f>IFERROR(VLOOKUP($A23,'CONCENTRADO DE CLAVES'!$E$10:$AU$732,R$8,FALSE),"")</f>
        <v>2</v>
      </c>
      <c r="S23" s="46">
        <f>IFERROR(VLOOKUP($A23,'CONCENTRADO DE CLAVES'!$E$10:$AU$732,S$8,FALSE),"")</f>
        <v>11</v>
      </c>
      <c r="T23" s="47">
        <f>IFERROR(VLOOKUP($A23,'CONCENTRADO DE CLAVES'!$E$10:$AU$732,T$8,FALSE),"")</f>
        <v>2</v>
      </c>
      <c r="U23" s="98" t="str">
        <f>IFERROR(VLOOKUP($A23,'CONCENTRADO DE CLAVES'!$E$10:$AU$732,U$8,FALSE),"")</f>
        <v>21121040150015625233K21301415511103615211002</v>
      </c>
      <c r="V23" s="31" t="str">
        <f>IFERROR(VLOOKUP($A23,'CONCENTRADO DE CLAVES'!$E$10:$AU$732,V$8,FALSE),"")</f>
        <v>INFEJAL</v>
      </c>
      <c r="W23" s="13">
        <f>IFERROR(VLOOKUP($A23,'CONCENTRADO DE CLAVES'!$E$10:$AU$732,W$8,FALSE),"")</f>
        <v>0</v>
      </c>
      <c r="X23" s="13">
        <f>IFERROR(VLOOKUP($A23,'CONCENTRADO DE CLAVES'!$E$10:$AU$732,X$8,FALSE),"")</f>
        <v>0</v>
      </c>
      <c r="Y23" s="13">
        <f>IFERROR(VLOOKUP($A23,'CONCENTRADO DE CLAVES'!$E$10:$AU$732,Y$8,FALSE),"")</f>
        <v>0</v>
      </c>
      <c r="Z23" s="37">
        <f>IFERROR(VLOOKUP($A23,'CONCENTRADO DE CLAVES'!$E$10:$AU$732,Z$8,FALSE),"")</f>
        <v>0</v>
      </c>
      <c r="AA23" s="13">
        <f>IFERROR(VLOOKUP($A23,'CONCENTRADO DE CLAVES'!$E$10:$AU$732,AA$8,FALSE),"")</f>
        <v>0</v>
      </c>
      <c r="AB23" s="13">
        <f>IFERROR(VLOOKUP($A23,'CONCENTRADO DE CLAVES'!$E$10:$AU$732,AB$8,FALSE),"")</f>
        <v>0</v>
      </c>
      <c r="AC23" s="13">
        <f>IFERROR(VLOOKUP($A23,'CONCENTRADO DE CLAVES'!$E$10:$AU$732,AC$8,FALSE),"")</f>
        <v>0</v>
      </c>
      <c r="AD23" s="37">
        <f>IFERROR(VLOOKUP($A23,'CONCENTRADO DE CLAVES'!$E$10:$AU$732,AD$8,FALSE),"")</f>
        <v>0</v>
      </c>
      <c r="AE23" s="13">
        <f>IFERROR(VLOOKUP($A23,'CONCENTRADO DE CLAVES'!$E$10:$AU$732,AE$8,FALSE),"")</f>
        <v>0</v>
      </c>
      <c r="AF23" s="13">
        <f>IFERROR(VLOOKUP($A23,'CONCENTRADO DE CLAVES'!$E$10:$AU$732,AF$8,FALSE),"")</f>
        <v>0</v>
      </c>
      <c r="AG23" s="13">
        <f>IFERROR(VLOOKUP($A23,'CONCENTRADO DE CLAVES'!$E$10:$AU$732,AG$8,FALSE),"")</f>
        <v>0</v>
      </c>
      <c r="AH23" s="37">
        <f>IFERROR(VLOOKUP($A23,'CONCENTRADO DE CLAVES'!$E$10:$AU$732,AH$8,FALSE),"")</f>
        <v>0</v>
      </c>
      <c r="AI23" s="13">
        <f>IFERROR(VLOOKUP($A23,'CONCENTRADO DE CLAVES'!$E$10:$AU$732,AI$8,FALSE),"")</f>
        <v>0</v>
      </c>
      <c r="AJ23" s="13">
        <f>IFERROR(VLOOKUP($A23,'CONCENTRADO DE CLAVES'!$E$10:$AU$732,AJ$8,FALSE),"")</f>
        <v>0</v>
      </c>
      <c r="AK23" s="13">
        <f>IFERROR(VLOOKUP($A23,'CONCENTRADO DE CLAVES'!$E$10:$AU$732,AK$8,FALSE),"")</f>
        <v>0</v>
      </c>
      <c r="AL23" s="37">
        <f>IFERROR(VLOOKUP($A23,'CONCENTRADO DE CLAVES'!$E$10:$AU$732,AL$8,FALSE),"")</f>
        <v>0</v>
      </c>
      <c r="AM23" s="69">
        <f>IFERROR(VLOOKUP($A23,'CONCENTRADO DE CLAVES'!$E$10:$AU$732,AM$8,FALSE),"")</f>
        <v>0</v>
      </c>
    </row>
    <row r="24" spans="1:39" x14ac:dyDescent="0.25">
      <c r="A24" s="15">
        <v>15</v>
      </c>
      <c r="B24" s="16" t="str">
        <f>IFERROR(VLOOKUP($A24,'CONCENTRADO DE CLAVES'!$E$10:$AU$732,B$8,FALSE),"")</f>
        <v>21121</v>
      </c>
      <c r="C24" s="46">
        <f>IFERROR(VLOOKUP($A24,'CONCENTRADO DE CLAVES'!$E$10:$AU$732,C$8,FALSE),"")</f>
        <v>4</v>
      </c>
      <c r="D24" s="47">
        <f>IFERROR(VLOOKUP($A24,'CONCENTRADO DE CLAVES'!$E$10:$AU$732,D$8,FALSE),"")</f>
        <v>15</v>
      </c>
      <c r="E24" s="48">
        <f>IFERROR(VLOOKUP($A24,'CONCENTRADO DE CLAVES'!$E$10:$AU$732,E$8,FALSE),"")</f>
        <v>156</v>
      </c>
      <c r="F24" s="16">
        <f>IFERROR(VLOOKUP($A24,'CONCENTRADO DE CLAVES'!$E$10:$AU$732,F$8,FALSE),"")</f>
        <v>2</v>
      </c>
      <c r="G24" s="16">
        <f>IFERROR(VLOOKUP($A24,'CONCENTRADO DE CLAVES'!$E$10:$AU$732,G$8,FALSE),"")</f>
        <v>5</v>
      </c>
      <c r="H24" s="16">
        <f>IFERROR(VLOOKUP($A24,'CONCENTRADO DE CLAVES'!$E$10:$AU$732,H$8,FALSE),"")</f>
        <v>2</v>
      </c>
      <c r="I24" s="16">
        <f>IFERROR(VLOOKUP($A24,'CONCENTRADO DE CLAVES'!$E$10:$AU$732,I$8,FALSE),"")</f>
        <v>3</v>
      </c>
      <c r="J24" s="16">
        <f>IFERROR(VLOOKUP($A24,'CONCENTRADO DE CLAVES'!$E$10:$AU$732,J$8,FALSE),"")</f>
        <v>3</v>
      </c>
      <c r="K24" s="16" t="str">
        <f>IFERROR(VLOOKUP($A24,'CONCENTRADO DE CLAVES'!$E$10:$AU$732,K$8,FALSE),"")</f>
        <v>K</v>
      </c>
      <c r="L24" s="47">
        <f>IFERROR(VLOOKUP($A24,'CONCENTRADO DE CLAVES'!$E$10:$AU$732,L$8,FALSE),"")</f>
        <v>213</v>
      </c>
      <c r="M24" s="46">
        <f>IFERROR(VLOOKUP($A24,'CONCENTRADO DE CLAVES'!$E$10:$AU$732,M$8,FALSE),"")</f>
        <v>1</v>
      </c>
      <c r="N24" s="16">
        <f>IFERROR(VLOOKUP($A24,'CONCENTRADO DE CLAVES'!$E$10:$AU$732,N$8,FALSE),"")</f>
        <v>4155</v>
      </c>
      <c r="O24" s="46">
        <f>IFERROR(VLOOKUP($A24,'CONCENTRADO DE CLAVES'!$E$10:$AU$732,O$8,FALSE),"")</f>
        <v>11</v>
      </c>
      <c r="P24" s="16">
        <f>IFERROR(VLOOKUP($A24,'CONCENTRADO DE CLAVES'!$E$10:$AU$732,P$8,FALSE),"")</f>
        <v>5</v>
      </c>
      <c r="Q24" s="48">
        <f>IFERROR(VLOOKUP($A24,'CONCENTRADO DE CLAVES'!$E$10:$AU$732,Q$8,FALSE),"")</f>
        <v>1015</v>
      </c>
      <c r="R24" s="16">
        <f>IFERROR(VLOOKUP($A24,'CONCENTRADO DE CLAVES'!$E$10:$AU$732,R$8,FALSE),"")</f>
        <v>2</v>
      </c>
      <c r="S24" s="46">
        <f>IFERROR(VLOOKUP($A24,'CONCENTRADO DE CLAVES'!$E$10:$AU$732,S$8,FALSE),"")</f>
        <v>11</v>
      </c>
      <c r="T24" s="47">
        <f>IFERROR(VLOOKUP($A24,'CONCENTRADO DE CLAVES'!$E$10:$AU$732,T$8,FALSE),"")</f>
        <v>2</v>
      </c>
      <c r="U24" s="98" t="str">
        <f>IFERROR(VLOOKUP($A24,'CONCENTRADO DE CLAVES'!$E$10:$AU$732,U$8,FALSE),"")</f>
        <v>21121040150015625233K21301415511501015211002</v>
      </c>
      <c r="V24" s="31" t="str">
        <f>IFERROR(VLOOKUP($A24,'CONCENTRADO DE CLAVES'!$E$10:$AU$732,V$8,FALSE),"")</f>
        <v>INFEJAL</v>
      </c>
      <c r="W24" s="13">
        <f>IFERROR(VLOOKUP($A24,'CONCENTRADO DE CLAVES'!$E$10:$AU$732,W$8,FALSE),"")</f>
        <v>0</v>
      </c>
      <c r="X24" s="13">
        <f>IFERROR(VLOOKUP($A24,'CONCENTRADO DE CLAVES'!$E$10:$AU$732,X$8,FALSE),"")</f>
        <v>0</v>
      </c>
      <c r="Y24" s="13">
        <f>IFERROR(VLOOKUP($A24,'CONCENTRADO DE CLAVES'!$E$10:$AU$732,Y$8,FALSE),"")</f>
        <v>0</v>
      </c>
      <c r="Z24" s="37">
        <f>IFERROR(VLOOKUP($A24,'CONCENTRADO DE CLAVES'!$E$10:$AU$732,Z$8,FALSE),"")</f>
        <v>0</v>
      </c>
      <c r="AA24" s="13">
        <f>IFERROR(VLOOKUP($A24,'CONCENTRADO DE CLAVES'!$E$10:$AU$732,AA$8,FALSE),"")</f>
        <v>0</v>
      </c>
      <c r="AB24" s="13">
        <f>IFERROR(VLOOKUP($A24,'CONCENTRADO DE CLAVES'!$E$10:$AU$732,AB$8,FALSE),"")</f>
        <v>0</v>
      </c>
      <c r="AC24" s="13">
        <f>IFERROR(VLOOKUP($A24,'CONCENTRADO DE CLAVES'!$E$10:$AU$732,AC$8,FALSE),"")</f>
        <v>0</v>
      </c>
      <c r="AD24" s="37">
        <f>IFERROR(VLOOKUP($A24,'CONCENTRADO DE CLAVES'!$E$10:$AU$732,AD$8,FALSE),"")</f>
        <v>0</v>
      </c>
      <c r="AE24" s="13">
        <f>IFERROR(VLOOKUP($A24,'CONCENTRADO DE CLAVES'!$E$10:$AU$732,AE$8,FALSE),"")</f>
        <v>0</v>
      </c>
      <c r="AF24" s="13">
        <f>IFERROR(VLOOKUP($A24,'CONCENTRADO DE CLAVES'!$E$10:$AU$732,AF$8,FALSE),"")</f>
        <v>0</v>
      </c>
      <c r="AG24" s="13">
        <f>IFERROR(VLOOKUP($A24,'CONCENTRADO DE CLAVES'!$E$10:$AU$732,AG$8,FALSE),"")</f>
        <v>0</v>
      </c>
      <c r="AH24" s="37">
        <f>IFERROR(VLOOKUP($A24,'CONCENTRADO DE CLAVES'!$E$10:$AU$732,AH$8,FALSE),"")</f>
        <v>0</v>
      </c>
      <c r="AI24" s="13">
        <f>IFERROR(VLOOKUP($A24,'CONCENTRADO DE CLAVES'!$E$10:$AU$732,AI$8,FALSE),"")</f>
        <v>0</v>
      </c>
      <c r="AJ24" s="13">
        <f>IFERROR(VLOOKUP($A24,'CONCENTRADO DE CLAVES'!$E$10:$AU$732,AJ$8,FALSE),"")</f>
        <v>0</v>
      </c>
      <c r="AK24" s="13">
        <f>IFERROR(VLOOKUP($A24,'CONCENTRADO DE CLAVES'!$E$10:$AU$732,AK$8,FALSE),"")</f>
        <v>0</v>
      </c>
      <c r="AL24" s="37">
        <f>IFERROR(VLOOKUP($A24,'CONCENTRADO DE CLAVES'!$E$10:$AU$732,AL$8,FALSE),"")</f>
        <v>0</v>
      </c>
      <c r="AM24" s="69">
        <f>IFERROR(VLOOKUP($A24,'CONCENTRADO DE CLAVES'!$E$10:$AU$732,AM$8,FALSE),"")</f>
        <v>0</v>
      </c>
    </row>
    <row r="25" spans="1:39" x14ac:dyDescent="0.25">
      <c r="A25" s="15">
        <v>16</v>
      </c>
      <c r="B25" s="16" t="str">
        <f>IFERROR(VLOOKUP($A25,'CONCENTRADO DE CLAVES'!$E$10:$AU$732,B$8,FALSE),"")</f>
        <v>21121</v>
      </c>
      <c r="C25" s="46">
        <f>IFERROR(VLOOKUP($A25,'CONCENTRADO DE CLAVES'!$E$10:$AU$732,C$8,FALSE),"")</f>
        <v>4</v>
      </c>
      <c r="D25" s="47">
        <f>IFERROR(VLOOKUP($A25,'CONCENTRADO DE CLAVES'!$E$10:$AU$732,D$8,FALSE),"")</f>
        <v>15</v>
      </c>
      <c r="E25" s="48">
        <f>IFERROR(VLOOKUP($A25,'CONCENTRADO DE CLAVES'!$E$10:$AU$732,E$8,FALSE),"")</f>
        <v>156</v>
      </c>
      <c r="F25" s="16">
        <f>IFERROR(VLOOKUP($A25,'CONCENTRADO DE CLAVES'!$E$10:$AU$732,F$8,FALSE),"")</f>
        <v>2</v>
      </c>
      <c r="G25" s="16">
        <f>IFERROR(VLOOKUP($A25,'CONCENTRADO DE CLAVES'!$E$10:$AU$732,G$8,FALSE),"")</f>
        <v>5</v>
      </c>
      <c r="H25" s="16">
        <f>IFERROR(VLOOKUP($A25,'CONCENTRADO DE CLAVES'!$E$10:$AU$732,H$8,FALSE),"")</f>
        <v>2</v>
      </c>
      <c r="I25" s="16">
        <f>IFERROR(VLOOKUP($A25,'CONCENTRADO DE CLAVES'!$E$10:$AU$732,I$8,FALSE),"")</f>
        <v>3</v>
      </c>
      <c r="J25" s="16">
        <f>IFERROR(VLOOKUP($A25,'CONCENTRADO DE CLAVES'!$E$10:$AU$732,J$8,FALSE),"")</f>
        <v>3</v>
      </c>
      <c r="K25" s="16" t="str">
        <f>IFERROR(VLOOKUP($A25,'CONCENTRADO DE CLAVES'!$E$10:$AU$732,K$8,FALSE),"")</f>
        <v>K</v>
      </c>
      <c r="L25" s="47">
        <f>IFERROR(VLOOKUP($A25,'CONCENTRADO DE CLAVES'!$E$10:$AU$732,L$8,FALSE),"")</f>
        <v>213</v>
      </c>
      <c r="M25" s="46">
        <f>IFERROR(VLOOKUP($A25,'CONCENTRADO DE CLAVES'!$E$10:$AU$732,M$8,FALSE),"")</f>
        <v>1</v>
      </c>
      <c r="N25" s="16">
        <f>IFERROR(VLOOKUP($A25,'CONCENTRADO DE CLAVES'!$E$10:$AU$732,N$8,FALSE),"")</f>
        <v>4155</v>
      </c>
      <c r="O25" s="46">
        <f>IFERROR(VLOOKUP($A25,'CONCENTRADO DE CLAVES'!$E$10:$AU$732,O$8,FALSE),"")</f>
        <v>13</v>
      </c>
      <c r="P25" s="16">
        <f>IFERROR(VLOOKUP($A25,'CONCENTRADO DE CLAVES'!$E$10:$AU$732,P$8,FALSE),"")</f>
        <v>1</v>
      </c>
      <c r="Q25" s="48">
        <f>IFERROR(VLOOKUP($A25,'CONCENTRADO DE CLAVES'!$E$10:$AU$732,Q$8,FALSE),"")</f>
        <v>3615</v>
      </c>
      <c r="R25" s="16">
        <f>IFERROR(VLOOKUP($A25,'CONCENTRADO DE CLAVES'!$E$10:$AU$732,R$8,FALSE),"")</f>
        <v>2</v>
      </c>
      <c r="S25" s="46">
        <f>IFERROR(VLOOKUP($A25,'CONCENTRADO DE CLAVES'!$E$10:$AU$732,S$8,FALSE),"")</f>
        <v>3</v>
      </c>
      <c r="T25" s="47">
        <f>IFERROR(VLOOKUP($A25,'CONCENTRADO DE CLAVES'!$E$10:$AU$732,T$8,FALSE),"")</f>
        <v>125</v>
      </c>
      <c r="U25" s="98" t="str">
        <f>IFERROR(VLOOKUP($A25,'CONCENTRADO DE CLAVES'!$E$10:$AU$732,U$8,FALSE),"")</f>
        <v>21121040150015625233K21301415513103615203125</v>
      </c>
      <c r="V25" s="31" t="str">
        <f>IFERROR(VLOOKUP($A25,'CONCENTRADO DE CLAVES'!$E$10:$AU$732,V$8,FALSE),"")</f>
        <v>INFEJAL</v>
      </c>
      <c r="W25" s="13">
        <f>IFERROR(VLOOKUP($A25,'CONCENTRADO DE CLAVES'!$E$10:$AU$732,W$8,FALSE),"")</f>
        <v>0</v>
      </c>
      <c r="X25" s="13">
        <f>IFERROR(VLOOKUP($A25,'CONCENTRADO DE CLAVES'!$E$10:$AU$732,X$8,FALSE),"")</f>
        <v>0</v>
      </c>
      <c r="Y25" s="13">
        <f>IFERROR(VLOOKUP($A25,'CONCENTRADO DE CLAVES'!$E$10:$AU$732,Y$8,FALSE),"")</f>
        <v>0</v>
      </c>
      <c r="Z25" s="37">
        <f>IFERROR(VLOOKUP($A25,'CONCENTRADO DE CLAVES'!$E$10:$AU$732,Z$8,FALSE),"")</f>
        <v>0</v>
      </c>
      <c r="AA25" s="13">
        <f>IFERROR(VLOOKUP($A25,'CONCENTRADO DE CLAVES'!$E$10:$AU$732,AA$8,FALSE),"")</f>
        <v>0</v>
      </c>
      <c r="AB25" s="13">
        <f>IFERROR(VLOOKUP($A25,'CONCENTRADO DE CLAVES'!$E$10:$AU$732,AB$8,FALSE),"")</f>
        <v>0</v>
      </c>
      <c r="AC25" s="13">
        <f>IFERROR(VLOOKUP($A25,'CONCENTRADO DE CLAVES'!$E$10:$AU$732,AC$8,FALSE),"")</f>
        <v>0</v>
      </c>
      <c r="AD25" s="37">
        <f>IFERROR(VLOOKUP($A25,'CONCENTRADO DE CLAVES'!$E$10:$AU$732,AD$8,FALSE),"")</f>
        <v>0</v>
      </c>
      <c r="AE25" s="13">
        <f>IFERROR(VLOOKUP($A25,'CONCENTRADO DE CLAVES'!$E$10:$AU$732,AE$8,FALSE),"")</f>
        <v>0</v>
      </c>
      <c r="AF25" s="13">
        <f>IFERROR(VLOOKUP($A25,'CONCENTRADO DE CLAVES'!$E$10:$AU$732,AF$8,FALSE),"")</f>
        <v>0</v>
      </c>
      <c r="AG25" s="13">
        <f>IFERROR(VLOOKUP($A25,'CONCENTRADO DE CLAVES'!$E$10:$AU$732,AG$8,FALSE),"")</f>
        <v>0</v>
      </c>
      <c r="AH25" s="37">
        <f>IFERROR(VLOOKUP($A25,'CONCENTRADO DE CLAVES'!$E$10:$AU$732,AH$8,FALSE),"")</f>
        <v>0</v>
      </c>
      <c r="AI25" s="13">
        <f>IFERROR(VLOOKUP($A25,'CONCENTRADO DE CLAVES'!$E$10:$AU$732,AI$8,FALSE),"")</f>
        <v>0</v>
      </c>
      <c r="AJ25" s="13">
        <f>IFERROR(VLOOKUP($A25,'CONCENTRADO DE CLAVES'!$E$10:$AU$732,AJ$8,FALSE),"")</f>
        <v>0</v>
      </c>
      <c r="AK25" s="13">
        <f>IFERROR(VLOOKUP($A25,'CONCENTRADO DE CLAVES'!$E$10:$AU$732,AK$8,FALSE),"")</f>
        <v>0</v>
      </c>
      <c r="AL25" s="37">
        <f>IFERROR(VLOOKUP($A25,'CONCENTRADO DE CLAVES'!$E$10:$AU$732,AL$8,FALSE),"")</f>
        <v>0</v>
      </c>
      <c r="AM25" s="69">
        <f>IFERROR(VLOOKUP($A25,'CONCENTRADO DE CLAVES'!$E$10:$AU$732,AM$8,FALSE),"")</f>
        <v>0</v>
      </c>
    </row>
    <row r="26" spans="1:39" x14ac:dyDescent="0.25">
      <c r="A26" s="15">
        <v>17</v>
      </c>
      <c r="B26" s="16" t="str">
        <f>IFERROR(VLOOKUP($A26,'CONCENTRADO DE CLAVES'!$E$10:$AU$732,B$8,FALSE),"")</f>
        <v>21121</v>
      </c>
      <c r="C26" s="46">
        <f>IFERROR(VLOOKUP($A26,'CONCENTRADO DE CLAVES'!$E$10:$AU$732,C$8,FALSE),"")</f>
        <v>4</v>
      </c>
      <c r="D26" s="47">
        <f>IFERROR(VLOOKUP($A26,'CONCENTRADO DE CLAVES'!$E$10:$AU$732,D$8,FALSE),"")</f>
        <v>15</v>
      </c>
      <c r="E26" s="48">
        <f>IFERROR(VLOOKUP($A26,'CONCENTRADO DE CLAVES'!$E$10:$AU$732,E$8,FALSE),"")</f>
        <v>156</v>
      </c>
      <c r="F26" s="16">
        <f>IFERROR(VLOOKUP($A26,'CONCENTRADO DE CLAVES'!$E$10:$AU$732,F$8,FALSE),"")</f>
        <v>2</v>
      </c>
      <c r="G26" s="16">
        <f>IFERROR(VLOOKUP($A26,'CONCENTRADO DE CLAVES'!$E$10:$AU$732,G$8,FALSE),"")</f>
        <v>5</v>
      </c>
      <c r="H26" s="16">
        <f>IFERROR(VLOOKUP($A26,'CONCENTRADO DE CLAVES'!$E$10:$AU$732,H$8,FALSE),"")</f>
        <v>2</v>
      </c>
      <c r="I26" s="16">
        <f>IFERROR(VLOOKUP($A26,'CONCENTRADO DE CLAVES'!$E$10:$AU$732,I$8,FALSE),"")</f>
        <v>3</v>
      </c>
      <c r="J26" s="16">
        <f>IFERROR(VLOOKUP($A26,'CONCENTRADO DE CLAVES'!$E$10:$AU$732,J$8,FALSE),"")</f>
        <v>3</v>
      </c>
      <c r="K26" s="16" t="str">
        <f>IFERROR(VLOOKUP($A26,'CONCENTRADO DE CLAVES'!$E$10:$AU$732,K$8,FALSE),"")</f>
        <v>K</v>
      </c>
      <c r="L26" s="47">
        <f>IFERROR(VLOOKUP($A26,'CONCENTRADO DE CLAVES'!$E$10:$AU$732,L$8,FALSE),"")</f>
        <v>213</v>
      </c>
      <c r="M26" s="46">
        <f>IFERROR(VLOOKUP($A26,'CONCENTRADO DE CLAVES'!$E$10:$AU$732,M$8,FALSE),"")</f>
        <v>1</v>
      </c>
      <c r="N26" s="16">
        <f>IFERROR(VLOOKUP($A26,'CONCENTRADO DE CLAVES'!$E$10:$AU$732,N$8,FALSE),"")</f>
        <v>4155</v>
      </c>
      <c r="O26" s="46">
        <f>IFERROR(VLOOKUP($A26,'CONCENTRADO DE CLAVES'!$E$10:$AU$732,O$8,FALSE),"")</f>
        <v>13</v>
      </c>
      <c r="P26" s="16">
        <f>IFERROR(VLOOKUP($A26,'CONCENTRADO DE CLAVES'!$E$10:$AU$732,P$8,FALSE),"")</f>
        <v>5</v>
      </c>
      <c r="Q26" s="48">
        <f>IFERROR(VLOOKUP($A26,'CONCENTRADO DE CLAVES'!$E$10:$AU$732,Q$8,FALSE),"")</f>
        <v>1015</v>
      </c>
      <c r="R26" s="16">
        <f>IFERROR(VLOOKUP($A26,'CONCENTRADO DE CLAVES'!$E$10:$AU$732,R$8,FALSE),"")</f>
        <v>2</v>
      </c>
      <c r="S26" s="46">
        <f>IFERROR(VLOOKUP($A26,'CONCENTRADO DE CLAVES'!$E$10:$AU$732,S$8,FALSE),"")</f>
        <v>3</v>
      </c>
      <c r="T26" s="47">
        <f>IFERROR(VLOOKUP($A26,'CONCENTRADO DE CLAVES'!$E$10:$AU$732,T$8,FALSE),"")</f>
        <v>125</v>
      </c>
      <c r="U26" s="98" t="str">
        <f>IFERROR(VLOOKUP($A26,'CONCENTRADO DE CLAVES'!$E$10:$AU$732,U$8,FALSE),"")</f>
        <v>21121040150015625233K21301415513501015203125</v>
      </c>
      <c r="V26" s="31" t="str">
        <f>IFERROR(VLOOKUP($A26,'CONCENTRADO DE CLAVES'!$E$10:$AU$732,V$8,FALSE),"")</f>
        <v>INFEJAL</v>
      </c>
      <c r="W26" s="13">
        <f>IFERROR(VLOOKUP($A26,'CONCENTRADO DE CLAVES'!$E$10:$AU$732,W$8,FALSE),"")</f>
        <v>0</v>
      </c>
      <c r="X26" s="13">
        <f>IFERROR(VLOOKUP($A26,'CONCENTRADO DE CLAVES'!$E$10:$AU$732,X$8,FALSE),"")</f>
        <v>0</v>
      </c>
      <c r="Y26" s="13">
        <f>IFERROR(VLOOKUP($A26,'CONCENTRADO DE CLAVES'!$E$10:$AU$732,Y$8,FALSE),"")</f>
        <v>0</v>
      </c>
      <c r="Z26" s="37">
        <f>IFERROR(VLOOKUP($A26,'CONCENTRADO DE CLAVES'!$E$10:$AU$732,Z$8,FALSE),"")</f>
        <v>0</v>
      </c>
      <c r="AA26" s="13">
        <f>IFERROR(VLOOKUP($A26,'CONCENTRADO DE CLAVES'!$E$10:$AU$732,AA$8,FALSE),"")</f>
        <v>0</v>
      </c>
      <c r="AB26" s="13">
        <f>IFERROR(VLOOKUP($A26,'CONCENTRADO DE CLAVES'!$E$10:$AU$732,AB$8,FALSE),"")</f>
        <v>0</v>
      </c>
      <c r="AC26" s="13">
        <f>IFERROR(VLOOKUP($A26,'CONCENTRADO DE CLAVES'!$E$10:$AU$732,AC$8,FALSE),"")</f>
        <v>0</v>
      </c>
      <c r="AD26" s="37">
        <f>IFERROR(VLOOKUP($A26,'CONCENTRADO DE CLAVES'!$E$10:$AU$732,AD$8,FALSE),"")</f>
        <v>0</v>
      </c>
      <c r="AE26" s="13">
        <f>IFERROR(VLOOKUP($A26,'CONCENTRADO DE CLAVES'!$E$10:$AU$732,AE$8,FALSE),"")</f>
        <v>0</v>
      </c>
      <c r="AF26" s="13">
        <f>IFERROR(VLOOKUP($A26,'CONCENTRADO DE CLAVES'!$E$10:$AU$732,AF$8,FALSE),"")</f>
        <v>0</v>
      </c>
      <c r="AG26" s="13">
        <f>IFERROR(VLOOKUP($A26,'CONCENTRADO DE CLAVES'!$E$10:$AU$732,AG$8,FALSE),"")</f>
        <v>0</v>
      </c>
      <c r="AH26" s="37">
        <f>IFERROR(VLOOKUP($A26,'CONCENTRADO DE CLAVES'!$E$10:$AU$732,AH$8,FALSE),"")</f>
        <v>0</v>
      </c>
      <c r="AI26" s="13">
        <f>IFERROR(VLOOKUP($A26,'CONCENTRADO DE CLAVES'!$E$10:$AU$732,AI$8,FALSE),"")</f>
        <v>0</v>
      </c>
      <c r="AJ26" s="13">
        <f>IFERROR(VLOOKUP($A26,'CONCENTRADO DE CLAVES'!$E$10:$AU$732,AJ$8,FALSE),"")</f>
        <v>0</v>
      </c>
      <c r="AK26" s="13">
        <f>IFERROR(VLOOKUP($A26,'CONCENTRADO DE CLAVES'!$E$10:$AU$732,AK$8,FALSE),"")</f>
        <v>0</v>
      </c>
      <c r="AL26" s="37">
        <f>IFERROR(VLOOKUP($A26,'CONCENTRADO DE CLAVES'!$E$10:$AU$732,AL$8,FALSE),"")</f>
        <v>0</v>
      </c>
      <c r="AM26" s="69">
        <f>IFERROR(VLOOKUP($A26,'CONCENTRADO DE CLAVES'!$E$10:$AU$732,AM$8,FALSE),"")</f>
        <v>0</v>
      </c>
    </row>
    <row r="27" spans="1:39" x14ac:dyDescent="0.25">
      <c r="A27" s="15">
        <v>18</v>
      </c>
      <c r="B27" s="16" t="str">
        <f>IFERROR(VLOOKUP($A27,'CONCENTRADO DE CLAVES'!$E$10:$AU$732,B$8,FALSE),"")</f>
        <v>21121</v>
      </c>
      <c r="C27" s="46">
        <f>IFERROR(VLOOKUP($A27,'CONCENTRADO DE CLAVES'!$E$10:$AU$732,C$8,FALSE),"")</f>
        <v>4</v>
      </c>
      <c r="D27" s="47">
        <f>IFERROR(VLOOKUP($A27,'CONCENTRADO DE CLAVES'!$E$10:$AU$732,D$8,FALSE),"")</f>
        <v>15</v>
      </c>
      <c r="E27" s="48">
        <f>IFERROR(VLOOKUP($A27,'CONCENTRADO DE CLAVES'!$E$10:$AU$732,E$8,FALSE),"")</f>
        <v>156</v>
      </c>
      <c r="F27" s="16">
        <f>IFERROR(VLOOKUP($A27,'CONCENTRADO DE CLAVES'!$E$10:$AU$732,F$8,FALSE),"")</f>
        <v>2</v>
      </c>
      <c r="G27" s="16">
        <f>IFERROR(VLOOKUP($A27,'CONCENTRADO DE CLAVES'!$E$10:$AU$732,G$8,FALSE),"")</f>
        <v>5</v>
      </c>
      <c r="H27" s="16">
        <f>IFERROR(VLOOKUP($A27,'CONCENTRADO DE CLAVES'!$E$10:$AU$732,H$8,FALSE),"")</f>
        <v>2</v>
      </c>
      <c r="I27" s="16">
        <f>IFERROR(VLOOKUP($A27,'CONCENTRADO DE CLAVES'!$E$10:$AU$732,I$8,FALSE),"")</f>
        <v>3</v>
      </c>
      <c r="J27" s="16">
        <f>IFERROR(VLOOKUP($A27,'CONCENTRADO DE CLAVES'!$E$10:$AU$732,J$8,FALSE),"")</f>
        <v>3</v>
      </c>
      <c r="K27" s="16" t="str">
        <f>IFERROR(VLOOKUP($A27,'CONCENTRADO DE CLAVES'!$E$10:$AU$732,K$8,FALSE),"")</f>
        <v>K</v>
      </c>
      <c r="L27" s="47">
        <f>IFERROR(VLOOKUP($A27,'CONCENTRADO DE CLAVES'!$E$10:$AU$732,L$8,FALSE),"")</f>
        <v>213</v>
      </c>
      <c r="M27" s="46">
        <f>IFERROR(VLOOKUP($A27,'CONCENTRADO DE CLAVES'!$E$10:$AU$732,M$8,FALSE),"")</f>
        <v>1</v>
      </c>
      <c r="N27" s="16">
        <f>IFERROR(VLOOKUP($A27,'CONCENTRADO DE CLAVES'!$E$10:$AU$732,N$8,FALSE),"")</f>
        <v>4155</v>
      </c>
      <c r="O27" s="46">
        <f>IFERROR(VLOOKUP($A27,'CONCENTRADO DE CLAVES'!$E$10:$AU$732,O$8,FALSE),"")</f>
        <v>20</v>
      </c>
      <c r="P27" s="16">
        <f>IFERROR(VLOOKUP($A27,'CONCENTRADO DE CLAVES'!$E$10:$AU$732,P$8,FALSE),"")</f>
        <v>1</v>
      </c>
      <c r="Q27" s="48">
        <f>IFERROR(VLOOKUP($A27,'CONCENTRADO DE CLAVES'!$E$10:$AU$732,Q$8,FALSE),"")</f>
        <v>4815</v>
      </c>
      <c r="R27" s="16">
        <f>IFERROR(VLOOKUP($A27,'CONCENTRADO DE CLAVES'!$E$10:$AU$732,R$8,FALSE),"")</f>
        <v>2</v>
      </c>
      <c r="S27" s="46">
        <f>IFERROR(VLOOKUP($A27,'CONCENTRADO DE CLAVES'!$E$10:$AU$732,S$8,FALSE),"")</f>
        <v>12</v>
      </c>
      <c r="T27" s="47">
        <f>IFERROR(VLOOKUP($A27,'CONCENTRADO DE CLAVES'!$E$10:$AU$732,T$8,FALSE),"")</f>
        <v>39</v>
      </c>
      <c r="U27" s="98" t="str">
        <f>IFERROR(VLOOKUP($A27,'CONCENTRADO DE CLAVES'!$E$10:$AU$732,U$8,FALSE),"")</f>
        <v>21121040150015625233K21301415520104815212039</v>
      </c>
      <c r="V27" s="31" t="str">
        <f>IFERROR(VLOOKUP($A27,'CONCENTRADO DE CLAVES'!$E$10:$AU$732,V$8,FALSE),"")</f>
        <v>INFEJAL</v>
      </c>
      <c r="W27" s="13">
        <f>IFERROR(VLOOKUP($A27,'CONCENTRADO DE CLAVES'!$E$10:$AU$732,W$8,FALSE),"")</f>
        <v>0</v>
      </c>
      <c r="X27" s="13">
        <f>IFERROR(VLOOKUP($A27,'CONCENTRADO DE CLAVES'!$E$10:$AU$732,X$8,FALSE),"")</f>
        <v>0</v>
      </c>
      <c r="Y27" s="13">
        <f>IFERROR(VLOOKUP($A27,'CONCENTRADO DE CLAVES'!$E$10:$AU$732,Y$8,FALSE),"")</f>
        <v>0</v>
      </c>
      <c r="Z27" s="37">
        <f>IFERROR(VLOOKUP($A27,'CONCENTRADO DE CLAVES'!$E$10:$AU$732,Z$8,FALSE),"")</f>
        <v>0</v>
      </c>
      <c r="AA27" s="13">
        <f>IFERROR(VLOOKUP($A27,'CONCENTRADO DE CLAVES'!$E$10:$AU$732,AA$8,FALSE),"")</f>
        <v>0</v>
      </c>
      <c r="AB27" s="13">
        <f>IFERROR(VLOOKUP($A27,'CONCENTRADO DE CLAVES'!$E$10:$AU$732,AB$8,FALSE),"")</f>
        <v>0</v>
      </c>
      <c r="AC27" s="13">
        <f>IFERROR(VLOOKUP($A27,'CONCENTRADO DE CLAVES'!$E$10:$AU$732,AC$8,FALSE),"")</f>
        <v>0</v>
      </c>
      <c r="AD27" s="37">
        <f>IFERROR(VLOOKUP($A27,'CONCENTRADO DE CLAVES'!$E$10:$AU$732,AD$8,FALSE),"")</f>
        <v>0</v>
      </c>
      <c r="AE27" s="13">
        <f>IFERROR(VLOOKUP($A27,'CONCENTRADO DE CLAVES'!$E$10:$AU$732,AE$8,FALSE),"")</f>
        <v>0</v>
      </c>
      <c r="AF27" s="13">
        <f>IFERROR(VLOOKUP($A27,'CONCENTRADO DE CLAVES'!$E$10:$AU$732,AF$8,FALSE),"")</f>
        <v>0</v>
      </c>
      <c r="AG27" s="13">
        <f>IFERROR(VLOOKUP($A27,'CONCENTRADO DE CLAVES'!$E$10:$AU$732,AG$8,FALSE),"")</f>
        <v>0</v>
      </c>
      <c r="AH27" s="37">
        <f>IFERROR(VLOOKUP($A27,'CONCENTRADO DE CLAVES'!$E$10:$AU$732,AH$8,FALSE),"")</f>
        <v>0</v>
      </c>
      <c r="AI27" s="13">
        <f>IFERROR(VLOOKUP($A27,'CONCENTRADO DE CLAVES'!$E$10:$AU$732,AI$8,FALSE),"")</f>
        <v>0</v>
      </c>
      <c r="AJ27" s="13">
        <f>IFERROR(VLOOKUP($A27,'CONCENTRADO DE CLAVES'!$E$10:$AU$732,AJ$8,FALSE),"")</f>
        <v>0</v>
      </c>
      <c r="AK27" s="13">
        <f>IFERROR(VLOOKUP($A27,'CONCENTRADO DE CLAVES'!$E$10:$AU$732,AK$8,FALSE),"")</f>
        <v>0</v>
      </c>
      <c r="AL27" s="37">
        <f>IFERROR(VLOOKUP($A27,'CONCENTRADO DE CLAVES'!$E$10:$AU$732,AL$8,FALSE),"")</f>
        <v>0</v>
      </c>
      <c r="AM27" s="69">
        <f>IFERROR(VLOOKUP($A27,'CONCENTRADO DE CLAVES'!$E$10:$AU$732,AM$8,FALSE),"")</f>
        <v>0</v>
      </c>
    </row>
    <row r="28" spans="1:39" x14ac:dyDescent="0.25">
      <c r="A28" s="15">
        <v>19</v>
      </c>
      <c r="B28" s="16" t="str">
        <f>IFERROR(VLOOKUP($A28,'CONCENTRADO DE CLAVES'!$E$10:$AU$732,B$8,FALSE),"")</f>
        <v>21121</v>
      </c>
      <c r="C28" s="46">
        <f>IFERROR(VLOOKUP($A28,'CONCENTRADO DE CLAVES'!$E$10:$AU$732,C$8,FALSE),"")</f>
        <v>4</v>
      </c>
      <c r="D28" s="47">
        <f>IFERROR(VLOOKUP($A28,'CONCENTRADO DE CLAVES'!$E$10:$AU$732,D$8,FALSE),"")</f>
        <v>15</v>
      </c>
      <c r="E28" s="48">
        <f>IFERROR(VLOOKUP($A28,'CONCENTRADO DE CLAVES'!$E$10:$AU$732,E$8,FALSE),"")</f>
        <v>156</v>
      </c>
      <c r="F28" s="16">
        <f>IFERROR(VLOOKUP($A28,'CONCENTRADO DE CLAVES'!$E$10:$AU$732,F$8,FALSE),"")</f>
        <v>2</v>
      </c>
      <c r="G28" s="16">
        <f>IFERROR(VLOOKUP($A28,'CONCENTRADO DE CLAVES'!$E$10:$AU$732,G$8,FALSE),"")</f>
        <v>5</v>
      </c>
      <c r="H28" s="16">
        <f>IFERROR(VLOOKUP($A28,'CONCENTRADO DE CLAVES'!$E$10:$AU$732,H$8,FALSE),"")</f>
        <v>2</v>
      </c>
      <c r="I28" s="16">
        <f>IFERROR(VLOOKUP($A28,'CONCENTRADO DE CLAVES'!$E$10:$AU$732,I$8,FALSE),"")</f>
        <v>3</v>
      </c>
      <c r="J28" s="16">
        <f>IFERROR(VLOOKUP($A28,'CONCENTRADO DE CLAVES'!$E$10:$AU$732,J$8,FALSE),"")</f>
        <v>3</v>
      </c>
      <c r="K28" s="16" t="str">
        <f>IFERROR(VLOOKUP($A28,'CONCENTRADO DE CLAVES'!$E$10:$AU$732,K$8,FALSE),"")</f>
        <v>K</v>
      </c>
      <c r="L28" s="47">
        <f>IFERROR(VLOOKUP($A28,'CONCENTRADO DE CLAVES'!$E$10:$AU$732,L$8,FALSE),"")</f>
        <v>213</v>
      </c>
      <c r="M28" s="46">
        <f>IFERROR(VLOOKUP($A28,'CONCENTRADO DE CLAVES'!$E$10:$AU$732,M$8,FALSE),"")</f>
        <v>1</v>
      </c>
      <c r="N28" s="16">
        <f>IFERROR(VLOOKUP($A28,'CONCENTRADO DE CLAVES'!$E$10:$AU$732,N$8,FALSE),"")</f>
        <v>4155</v>
      </c>
      <c r="O28" s="46">
        <f>IFERROR(VLOOKUP($A28,'CONCENTRADO DE CLAVES'!$E$10:$AU$732,O$8,FALSE),"")</f>
        <v>20</v>
      </c>
      <c r="P28" s="16">
        <f>IFERROR(VLOOKUP($A28,'CONCENTRADO DE CLAVES'!$E$10:$AU$732,P$8,FALSE),"")</f>
        <v>5</v>
      </c>
      <c r="Q28" s="48">
        <f>IFERROR(VLOOKUP($A28,'CONCENTRADO DE CLAVES'!$E$10:$AU$732,Q$8,FALSE),"")</f>
        <v>14615</v>
      </c>
      <c r="R28" s="16">
        <f>IFERROR(VLOOKUP($A28,'CONCENTRADO DE CLAVES'!$E$10:$AU$732,R$8,FALSE),"")</f>
        <v>2</v>
      </c>
      <c r="S28" s="46">
        <f>IFERROR(VLOOKUP($A28,'CONCENTRADO DE CLAVES'!$E$10:$AU$732,S$8,FALSE),"")</f>
        <v>12</v>
      </c>
      <c r="T28" s="47">
        <f>IFERROR(VLOOKUP($A28,'CONCENTRADO DE CLAVES'!$E$10:$AU$732,T$8,FALSE),"")</f>
        <v>39</v>
      </c>
      <c r="U28" s="98" t="str">
        <f>IFERROR(VLOOKUP($A28,'CONCENTRADO DE CLAVES'!$E$10:$AU$732,U$8,FALSE),"")</f>
        <v>21121040150015625233K21301415520514615212039</v>
      </c>
      <c r="V28" s="31" t="str">
        <f>IFERROR(VLOOKUP($A28,'CONCENTRADO DE CLAVES'!$E$10:$AU$732,V$8,FALSE),"")</f>
        <v>INFEJAL</v>
      </c>
      <c r="W28" s="13">
        <f>IFERROR(VLOOKUP($A28,'CONCENTRADO DE CLAVES'!$E$10:$AU$732,W$8,FALSE),"")</f>
        <v>0</v>
      </c>
      <c r="X28" s="13">
        <f>IFERROR(VLOOKUP($A28,'CONCENTRADO DE CLAVES'!$E$10:$AU$732,X$8,FALSE),"")</f>
        <v>0</v>
      </c>
      <c r="Y28" s="13">
        <f>IFERROR(VLOOKUP($A28,'CONCENTRADO DE CLAVES'!$E$10:$AU$732,Y$8,FALSE),"")</f>
        <v>0</v>
      </c>
      <c r="Z28" s="37">
        <f>IFERROR(VLOOKUP($A28,'CONCENTRADO DE CLAVES'!$E$10:$AU$732,Z$8,FALSE),"")</f>
        <v>0</v>
      </c>
      <c r="AA28" s="13">
        <f>IFERROR(VLOOKUP($A28,'CONCENTRADO DE CLAVES'!$E$10:$AU$732,AA$8,FALSE),"")</f>
        <v>0</v>
      </c>
      <c r="AB28" s="13">
        <f>IFERROR(VLOOKUP($A28,'CONCENTRADO DE CLAVES'!$E$10:$AU$732,AB$8,FALSE),"")</f>
        <v>0</v>
      </c>
      <c r="AC28" s="13">
        <f>IFERROR(VLOOKUP($A28,'CONCENTRADO DE CLAVES'!$E$10:$AU$732,AC$8,FALSE),"")</f>
        <v>0</v>
      </c>
      <c r="AD28" s="37">
        <f>IFERROR(VLOOKUP($A28,'CONCENTRADO DE CLAVES'!$E$10:$AU$732,AD$8,FALSE),"")</f>
        <v>0</v>
      </c>
      <c r="AE28" s="13">
        <f>IFERROR(VLOOKUP($A28,'CONCENTRADO DE CLAVES'!$E$10:$AU$732,AE$8,FALSE),"")</f>
        <v>0</v>
      </c>
      <c r="AF28" s="13">
        <f>IFERROR(VLOOKUP($A28,'CONCENTRADO DE CLAVES'!$E$10:$AU$732,AF$8,FALSE),"")</f>
        <v>0</v>
      </c>
      <c r="AG28" s="13">
        <f>IFERROR(VLOOKUP($A28,'CONCENTRADO DE CLAVES'!$E$10:$AU$732,AG$8,FALSE),"")</f>
        <v>0</v>
      </c>
      <c r="AH28" s="37">
        <f>IFERROR(VLOOKUP($A28,'CONCENTRADO DE CLAVES'!$E$10:$AU$732,AH$8,FALSE),"")</f>
        <v>0</v>
      </c>
      <c r="AI28" s="13">
        <f>IFERROR(VLOOKUP($A28,'CONCENTRADO DE CLAVES'!$E$10:$AU$732,AI$8,FALSE),"")</f>
        <v>0</v>
      </c>
      <c r="AJ28" s="13">
        <f>IFERROR(VLOOKUP($A28,'CONCENTRADO DE CLAVES'!$E$10:$AU$732,AJ$8,FALSE),"")</f>
        <v>0</v>
      </c>
      <c r="AK28" s="13">
        <f>IFERROR(VLOOKUP($A28,'CONCENTRADO DE CLAVES'!$E$10:$AU$732,AK$8,FALSE),"")</f>
        <v>0</v>
      </c>
      <c r="AL28" s="37">
        <f>IFERROR(VLOOKUP($A28,'CONCENTRADO DE CLAVES'!$E$10:$AU$732,AL$8,FALSE),"")</f>
        <v>0</v>
      </c>
      <c r="AM28" s="69">
        <f>IFERROR(VLOOKUP($A28,'CONCENTRADO DE CLAVES'!$E$10:$AU$732,AM$8,FALSE),"")</f>
        <v>0</v>
      </c>
    </row>
    <row r="29" spans="1:39" x14ac:dyDescent="0.25">
      <c r="A29" s="15">
        <v>20</v>
      </c>
      <c r="B29" s="16" t="str">
        <f>IFERROR(VLOOKUP($A29,'CONCENTRADO DE CLAVES'!$E$10:$AU$732,B$8,FALSE),"")</f>
        <v>21121</v>
      </c>
      <c r="C29" s="46">
        <f>IFERROR(VLOOKUP($A29,'CONCENTRADO DE CLAVES'!$E$10:$AU$732,C$8,FALSE),"")</f>
        <v>4</v>
      </c>
      <c r="D29" s="47">
        <f>IFERROR(VLOOKUP($A29,'CONCENTRADO DE CLAVES'!$E$10:$AU$732,D$8,FALSE),"")</f>
        <v>9</v>
      </c>
      <c r="E29" s="48">
        <f>IFERROR(VLOOKUP($A29,'CONCENTRADO DE CLAVES'!$E$10:$AU$732,E$8,FALSE),"")</f>
        <v>150</v>
      </c>
      <c r="F29" s="16">
        <f>IFERROR(VLOOKUP($A29,'CONCENTRADO DE CLAVES'!$E$10:$AU$732,F$8,FALSE),"")</f>
        <v>2</v>
      </c>
      <c r="G29" s="16">
        <f>IFERROR(VLOOKUP($A29,'CONCENTRADO DE CLAVES'!$E$10:$AU$732,G$8,FALSE),"")</f>
        <v>5</v>
      </c>
      <c r="H29" s="16">
        <f>IFERROR(VLOOKUP($A29,'CONCENTRADO DE CLAVES'!$E$10:$AU$732,H$8,FALSE),"")</f>
        <v>2</v>
      </c>
      <c r="I29" s="16">
        <f>IFERROR(VLOOKUP($A29,'CONCENTRADO DE CLAVES'!$E$10:$AU$732,I$8,FALSE),"")</f>
        <v>3</v>
      </c>
      <c r="J29" s="16">
        <f>IFERROR(VLOOKUP($A29,'CONCENTRADO DE CLAVES'!$E$10:$AU$732,J$8,FALSE),"")</f>
        <v>3</v>
      </c>
      <c r="K29" s="16" t="str">
        <f>IFERROR(VLOOKUP($A29,'CONCENTRADO DE CLAVES'!$E$10:$AU$732,K$8,FALSE),"")</f>
        <v>E</v>
      </c>
      <c r="L29" s="47">
        <f>IFERROR(VLOOKUP($A29,'CONCENTRADO DE CLAVES'!$E$10:$AU$732,L$8,FALSE),"")</f>
        <v>148</v>
      </c>
      <c r="M29" s="46">
        <f>IFERROR(VLOOKUP($A29,'CONCENTRADO DE CLAVES'!$E$10:$AU$732,M$8,FALSE),"")</f>
        <v>2</v>
      </c>
      <c r="N29" s="16">
        <f>IFERROR(VLOOKUP($A29,'CONCENTRADO DE CLAVES'!$E$10:$AU$732,N$8,FALSE),"")</f>
        <v>4155</v>
      </c>
      <c r="O29" s="46">
        <f>IFERROR(VLOOKUP($A29,'CONCENTRADO DE CLAVES'!$E$10:$AU$732,O$8,FALSE),"")</f>
        <v>0</v>
      </c>
      <c r="P29" s="16">
        <f>IFERROR(VLOOKUP($A29,'CONCENTRADO DE CLAVES'!$E$10:$AU$732,P$8,FALSE),"")</f>
        <v>5</v>
      </c>
      <c r="Q29" s="48">
        <f>IFERROR(VLOOKUP($A29,'CONCENTRADO DE CLAVES'!$E$10:$AU$732,Q$8,FALSE),"")</f>
        <v>7915</v>
      </c>
      <c r="R29" s="16">
        <f>IFERROR(VLOOKUP($A29,'CONCENTRADO DE CLAVES'!$E$10:$AU$732,R$8,FALSE),"")</f>
        <v>2</v>
      </c>
      <c r="S29" s="46">
        <f>IFERROR(VLOOKUP($A29,'CONCENTRADO DE CLAVES'!$E$10:$AU$732,S$8,FALSE),"")</f>
        <v>12</v>
      </c>
      <c r="T29" s="47">
        <f>IFERROR(VLOOKUP($A29,'CONCENTRADO DE CLAVES'!$E$10:$AU$732,T$8,FALSE),"")</f>
        <v>98</v>
      </c>
      <c r="U29" s="98" t="str">
        <f>IFERROR(VLOOKUP($A29,'CONCENTRADO DE CLAVES'!$E$10:$AU$732,U$8,FALSE),"")</f>
        <v>21121040090015025233E14802415500507915212098</v>
      </c>
      <c r="V29" s="31" t="str">
        <f>IFERROR(VLOOKUP($A29,'CONCENTRADO DE CLAVES'!$E$10:$AU$732,V$8,FALSE),"")</f>
        <v>CONALEP</v>
      </c>
      <c r="W29" s="13">
        <f>IFERROR(VLOOKUP($A29,'CONCENTRADO DE CLAVES'!$E$10:$AU$732,W$8,FALSE),"")</f>
        <v>0</v>
      </c>
      <c r="X29" s="13">
        <f>IFERROR(VLOOKUP($A29,'CONCENTRADO DE CLAVES'!$E$10:$AU$732,X$8,FALSE),"")</f>
        <v>0</v>
      </c>
      <c r="Y29" s="13">
        <f>IFERROR(VLOOKUP($A29,'CONCENTRADO DE CLAVES'!$E$10:$AU$732,Y$8,FALSE),"")</f>
        <v>0</v>
      </c>
      <c r="Z29" s="37">
        <f>IFERROR(VLOOKUP($A29,'CONCENTRADO DE CLAVES'!$E$10:$AU$732,Z$8,FALSE),"")</f>
        <v>0</v>
      </c>
      <c r="AA29" s="13">
        <f>IFERROR(VLOOKUP($A29,'CONCENTRADO DE CLAVES'!$E$10:$AU$732,AA$8,FALSE),"")</f>
        <v>0</v>
      </c>
      <c r="AB29" s="13">
        <f>IFERROR(VLOOKUP($A29,'CONCENTRADO DE CLAVES'!$E$10:$AU$732,AB$8,FALSE),"")</f>
        <v>0</v>
      </c>
      <c r="AC29" s="13">
        <f>IFERROR(VLOOKUP($A29,'CONCENTRADO DE CLAVES'!$E$10:$AU$732,AC$8,FALSE),"")</f>
        <v>0</v>
      </c>
      <c r="AD29" s="37">
        <f>IFERROR(VLOOKUP($A29,'CONCENTRADO DE CLAVES'!$E$10:$AU$732,AD$8,FALSE),"")</f>
        <v>0</v>
      </c>
      <c r="AE29" s="13">
        <f>IFERROR(VLOOKUP($A29,'CONCENTRADO DE CLAVES'!$E$10:$AU$732,AE$8,FALSE),"")</f>
        <v>0</v>
      </c>
      <c r="AF29" s="13">
        <f>IFERROR(VLOOKUP($A29,'CONCENTRADO DE CLAVES'!$E$10:$AU$732,AF$8,FALSE),"")</f>
        <v>75000</v>
      </c>
      <c r="AG29" s="13">
        <f>IFERROR(VLOOKUP($A29,'CONCENTRADO DE CLAVES'!$E$10:$AU$732,AG$8,FALSE),"")</f>
        <v>0</v>
      </c>
      <c r="AH29" s="37">
        <f>IFERROR(VLOOKUP($A29,'CONCENTRADO DE CLAVES'!$E$10:$AU$732,AH$8,FALSE),"")</f>
        <v>75000</v>
      </c>
      <c r="AI29" s="13">
        <f>IFERROR(VLOOKUP($A29,'CONCENTRADO DE CLAVES'!$E$10:$AU$732,AI$8,FALSE),"")</f>
        <v>0</v>
      </c>
      <c r="AJ29" s="13">
        <f>IFERROR(VLOOKUP($A29,'CONCENTRADO DE CLAVES'!$E$10:$AU$732,AJ$8,FALSE),"")</f>
        <v>0</v>
      </c>
      <c r="AK29" s="13">
        <f>IFERROR(VLOOKUP($A29,'CONCENTRADO DE CLAVES'!$E$10:$AU$732,AK$8,FALSE),"")</f>
        <v>0</v>
      </c>
      <c r="AL29" s="37">
        <f>IFERROR(VLOOKUP($A29,'CONCENTRADO DE CLAVES'!$E$10:$AU$732,AL$8,FALSE),"")</f>
        <v>0</v>
      </c>
      <c r="AM29" s="69">
        <f>IFERROR(VLOOKUP($A29,'CONCENTRADO DE CLAVES'!$E$10:$AU$732,AM$8,FALSE),"")</f>
        <v>75000</v>
      </c>
    </row>
    <row r="30" spans="1:39" x14ac:dyDescent="0.25">
      <c r="A30" s="15">
        <v>21</v>
      </c>
      <c r="B30" s="16" t="str">
        <f>IFERROR(VLOOKUP($A30,'CONCENTRADO DE CLAVES'!$E$10:$AU$732,B$8,FALSE),"")</f>
        <v>21121</v>
      </c>
      <c r="C30" s="46">
        <f>IFERROR(VLOOKUP($A30,'CONCENTRADO DE CLAVES'!$E$10:$AU$732,C$8,FALSE),"")</f>
        <v>4</v>
      </c>
      <c r="D30" s="47">
        <f>IFERROR(VLOOKUP($A30,'CONCENTRADO DE CLAVES'!$E$10:$AU$732,D$8,FALSE),"")</f>
        <v>9</v>
      </c>
      <c r="E30" s="48">
        <f>IFERROR(VLOOKUP($A30,'CONCENTRADO DE CLAVES'!$E$10:$AU$732,E$8,FALSE),"")</f>
        <v>150</v>
      </c>
      <c r="F30" s="16">
        <f>IFERROR(VLOOKUP($A30,'CONCENTRADO DE CLAVES'!$E$10:$AU$732,F$8,FALSE),"")</f>
        <v>2</v>
      </c>
      <c r="G30" s="16">
        <f>IFERROR(VLOOKUP($A30,'CONCENTRADO DE CLAVES'!$E$10:$AU$732,G$8,FALSE),"")</f>
        <v>5</v>
      </c>
      <c r="H30" s="16">
        <f>IFERROR(VLOOKUP($A30,'CONCENTRADO DE CLAVES'!$E$10:$AU$732,H$8,FALSE),"")</f>
        <v>2</v>
      </c>
      <c r="I30" s="16">
        <f>IFERROR(VLOOKUP($A30,'CONCENTRADO DE CLAVES'!$E$10:$AU$732,I$8,FALSE),"")</f>
        <v>3</v>
      </c>
      <c r="J30" s="16">
        <f>IFERROR(VLOOKUP($A30,'CONCENTRADO DE CLAVES'!$E$10:$AU$732,J$8,FALSE),"")</f>
        <v>3</v>
      </c>
      <c r="K30" s="16" t="str">
        <f>IFERROR(VLOOKUP($A30,'CONCENTRADO DE CLAVES'!$E$10:$AU$732,K$8,FALSE),"")</f>
        <v>E</v>
      </c>
      <c r="L30" s="47">
        <f>IFERROR(VLOOKUP($A30,'CONCENTRADO DE CLAVES'!$E$10:$AU$732,L$8,FALSE),"")</f>
        <v>148</v>
      </c>
      <c r="M30" s="46">
        <f>IFERROR(VLOOKUP($A30,'CONCENTRADO DE CLAVES'!$E$10:$AU$732,M$8,FALSE),"")</f>
        <v>2</v>
      </c>
      <c r="N30" s="16">
        <f>IFERROR(VLOOKUP($A30,'CONCENTRADO DE CLAVES'!$E$10:$AU$732,N$8,FALSE),"")</f>
        <v>4155</v>
      </c>
      <c r="O30" s="46">
        <f>IFERROR(VLOOKUP($A30,'CONCENTRADO DE CLAVES'!$E$10:$AU$732,O$8,FALSE),"")</f>
        <v>0</v>
      </c>
      <c r="P30" s="16">
        <f>IFERROR(VLOOKUP($A30,'CONCENTRADO DE CLAVES'!$E$10:$AU$732,P$8,FALSE),"")</f>
        <v>5</v>
      </c>
      <c r="Q30" s="48">
        <f>IFERROR(VLOOKUP($A30,'CONCENTRADO DE CLAVES'!$E$10:$AU$732,Q$8,FALSE),"")</f>
        <v>7915</v>
      </c>
      <c r="R30" s="16">
        <f>IFERROR(VLOOKUP($A30,'CONCENTRADO DE CLAVES'!$E$10:$AU$732,R$8,FALSE),"")</f>
        <v>2</v>
      </c>
      <c r="S30" s="46">
        <f>IFERROR(VLOOKUP($A30,'CONCENTRADO DE CLAVES'!$E$10:$AU$732,S$8,FALSE),"")</f>
        <v>4</v>
      </c>
      <c r="T30" s="47">
        <f>IFERROR(VLOOKUP($A30,'CONCENTRADO DE CLAVES'!$E$10:$AU$732,T$8,FALSE),"")</f>
        <v>18</v>
      </c>
      <c r="U30" s="98" t="str">
        <f>IFERROR(VLOOKUP($A30,'CONCENTRADO DE CLAVES'!$E$10:$AU$732,U$8,FALSE),"")</f>
        <v>21121040090015025233E14802415500507915204018</v>
      </c>
      <c r="V30" s="31" t="str">
        <f>IFERROR(VLOOKUP($A30,'CONCENTRADO DE CLAVES'!$E$10:$AU$732,V$8,FALSE),"")</f>
        <v>CONALEP</v>
      </c>
      <c r="W30" s="13">
        <f>IFERROR(VLOOKUP($A30,'CONCENTRADO DE CLAVES'!$E$10:$AU$732,W$8,FALSE),"")</f>
        <v>0</v>
      </c>
      <c r="X30" s="13">
        <f>IFERROR(VLOOKUP($A30,'CONCENTRADO DE CLAVES'!$E$10:$AU$732,X$8,FALSE),"")</f>
        <v>0</v>
      </c>
      <c r="Y30" s="13">
        <f>IFERROR(VLOOKUP($A30,'CONCENTRADO DE CLAVES'!$E$10:$AU$732,Y$8,FALSE),"")</f>
        <v>0</v>
      </c>
      <c r="Z30" s="37">
        <f>IFERROR(VLOOKUP($A30,'CONCENTRADO DE CLAVES'!$E$10:$AU$732,Z$8,FALSE),"")</f>
        <v>0</v>
      </c>
      <c r="AA30" s="13">
        <f>IFERROR(VLOOKUP($A30,'CONCENTRADO DE CLAVES'!$E$10:$AU$732,AA$8,FALSE),"")</f>
        <v>0</v>
      </c>
      <c r="AB30" s="13">
        <f>IFERROR(VLOOKUP($A30,'CONCENTRADO DE CLAVES'!$E$10:$AU$732,AB$8,FALSE),"")</f>
        <v>0</v>
      </c>
      <c r="AC30" s="13">
        <f>IFERROR(VLOOKUP($A30,'CONCENTRADO DE CLAVES'!$E$10:$AU$732,AC$8,FALSE),"")</f>
        <v>0</v>
      </c>
      <c r="AD30" s="37">
        <f>IFERROR(VLOOKUP($A30,'CONCENTRADO DE CLAVES'!$E$10:$AU$732,AD$8,FALSE),"")</f>
        <v>0</v>
      </c>
      <c r="AE30" s="13">
        <f>IFERROR(VLOOKUP($A30,'CONCENTRADO DE CLAVES'!$E$10:$AU$732,AE$8,FALSE),"")</f>
        <v>0</v>
      </c>
      <c r="AF30" s="13">
        <f>IFERROR(VLOOKUP($A30,'CONCENTRADO DE CLAVES'!$E$10:$AU$732,AF$8,FALSE),"")</f>
        <v>75000</v>
      </c>
      <c r="AG30" s="13">
        <f>IFERROR(VLOOKUP($A30,'CONCENTRADO DE CLAVES'!$E$10:$AU$732,AG$8,FALSE),"")</f>
        <v>0</v>
      </c>
      <c r="AH30" s="37">
        <f>IFERROR(VLOOKUP($A30,'CONCENTRADO DE CLAVES'!$E$10:$AU$732,AH$8,FALSE),"")</f>
        <v>75000</v>
      </c>
      <c r="AI30" s="13">
        <f>IFERROR(VLOOKUP($A30,'CONCENTRADO DE CLAVES'!$E$10:$AU$732,AI$8,FALSE),"")</f>
        <v>0</v>
      </c>
      <c r="AJ30" s="13">
        <f>IFERROR(VLOOKUP($A30,'CONCENTRADO DE CLAVES'!$E$10:$AU$732,AJ$8,FALSE),"")</f>
        <v>0</v>
      </c>
      <c r="AK30" s="13">
        <f>IFERROR(VLOOKUP($A30,'CONCENTRADO DE CLAVES'!$E$10:$AU$732,AK$8,FALSE),"")</f>
        <v>0</v>
      </c>
      <c r="AL30" s="37">
        <f>IFERROR(VLOOKUP($A30,'CONCENTRADO DE CLAVES'!$E$10:$AU$732,AL$8,FALSE),"")</f>
        <v>0</v>
      </c>
      <c r="AM30" s="69">
        <f>IFERROR(VLOOKUP($A30,'CONCENTRADO DE CLAVES'!$E$10:$AU$732,AM$8,FALSE),"")</f>
        <v>75000</v>
      </c>
    </row>
    <row r="31" spans="1:39" x14ac:dyDescent="0.25">
      <c r="A31" s="15">
        <v>22</v>
      </c>
      <c r="B31" s="16" t="str">
        <f>IFERROR(VLOOKUP($A31,'CONCENTRADO DE CLAVES'!$E$10:$AU$732,B$8,FALSE),"")</f>
        <v>21121</v>
      </c>
      <c r="C31" s="46">
        <f>IFERROR(VLOOKUP($A31,'CONCENTRADO DE CLAVES'!$E$10:$AU$732,C$8,FALSE),"")</f>
        <v>4</v>
      </c>
      <c r="D31" s="47">
        <f>IFERROR(VLOOKUP($A31,'CONCENTRADO DE CLAVES'!$E$10:$AU$732,D$8,FALSE),"")</f>
        <v>10</v>
      </c>
      <c r="E31" s="48">
        <f>IFERROR(VLOOKUP($A31,'CONCENTRADO DE CLAVES'!$E$10:$AU$732,E$8,FALSE),"")</f>
        <v>151</v>
      </c>
      <c r="F31" s="16">
        <f>IFERROR(VLOOKUP($A31,'CONCENTRADO DE CLAVES'!$E$10:$AU$732,F$8,FALSE),"")</f>
        <v>2</v>
      </c>
      <c r="G31" s="16">
        <f>IFERROR(VLOOKUP($A31,'CONCENTRADO DE CLAVES'!$E$10:$AU$732,G$8,FALSE),"")</f>
        <v>5</v>
      </c>
      <c r="H31" s="16">
        <f>IFERROR(VLOOKUP($A31,'CONCENTRADO DE CLAVES'!$E$10:$AU$732,H$8,FALSE),"")</f>
        <v>2</v>
      </c>
      <c r="I31" s="16">
        <f>IFERROR(VLOOKUP($A31,'CONCENTRADO DE CLAVES'!$E$10:$AU$732,I$8,FALSE),"")</f>
        <v>3</v>
      </c>
      <c r="J31" s="16">
        <f>IFERROR(VLOOKUP($A31,'CONCENTRADO DE CLAVES'!$E$10:$AU$732,J$8,FALSE),"")</f>
        <v>3</v>
      </c>
      <c r="K31" s="16" t="str">
        <f>IFERROR(VLOOKUP($A31,'CONCENTRADO DE CLAVES'!$E$10:$AU$732,K$8,FALSE),"")</f>
        <v>E</v>
      </c>
      <c r="L31" s="47">
        <f>IFERROR(VLOOKUP($A31,'CONCENTRADO DE CLAVES'!$E$10:$AU$732,L$8,FALSE),"")</f>
        <v>149</v>
      </c>
      <c r="M31" s="46">
        <f>IFERROR(VLOOKUP($A31,'CONCENTRADO DE CLAVES'!$E$10:$AU$732,M$8,FALSE),"")</f>
        <v>2</v>
      </c>
      <c r="N31" s="16">
        <f>IFERROR(VLOOKUP($A31,'CONCENTRADO DE CLAVES'!$E$10:$AU$732,N$8,FALSE),"")</f>
        <v>4155</v>
      </c>
      <c r="O31" s="46">
        <f>IFERROR(VLOOKUP($A31,'CONCENTRADO DE CLAVES'!$E$10:$AU$732,O$8,FALSE),"")</f>
        <v>0</v>
      </c>
      <c r="P31" s="16">
        <f>IFERROR(VLOOKUP($A31,'CONCENTRADO DE CLAVES'!$E$10:$AU$732,P$8,FALSE),"")</f>
        <v>5</v>
      </c>
      <c r="Q31" s="48">
        <f>IFERROR(VLOOKUP($A31,'CONCENTRADO DE CLAVES'!$E$10:$AU$732,Q$8,FALSE),"")</f>
        <v>7915</v>
      </c>
      <c r="R31" s="16">
        <f>IFERROR(VLOOKUP($A31,'CONCENTRADO DE CLAVES'!$E$10:$AU$732,R$8,FALSE),"")</f>
        <v>2</v>
      </c>
      <c r="S31" s="46">
        <f>IFERROR(VLOOKUP($A31,'CONCENTRADO DE CLAVES'!$E$10:$AU$732,S$8,FALSE),"")</f>
        <v>12</v>
      </c>
      <c r="T31" s="47">
        <f>IFERROR(VLOOKUP($A31,'CONCENTRADO DE CLAVES'!$E$10:$AU$732,T$8,FALSE),"")</f>
        <v>120</v>
      </c>
      <c r="U31" s="98" t="str">
        <f>IFERROR(VLOOKUP($A31,'CONCENTRADO DE CLAVES'!$E$10:$AU$732,U$8,FALSE),"")</f>
        <v>21121040100015125233E14902415500507915212120</v>
      </c>
      <c r="V31" s="31" t="str">
        <f>IFERROR(VLOOKUP($A31,'CONCENTRADO DE CLAVES'!$E$10:$AU$732,V$8,FALSE),"")</f>
        <v>CECYTEJ</v>
      </c>
      <c r="W31" s="13">
        <f>IFERROR(VLOOKUP($A31,'CONCENTRADO DE CLAVES'!$E$10:$AU$732,W$8,FALSE),"")</f>
        <v>0</v>
      </c>
      <c r="X31" s="13">
        <f>IFERROR(VLOOKUP($A31,'CONCENTRADO DE CLAVES'!$E$10:$AU$732,X$8,FALSE),"")</f>
        <v>0</v>
      </c>
      <c r="Y31" s="13">
        <f>IFERROR(VLOOKUP($A31,'CONCENTRADO DE CLAVES'!$E$10:$AU$732,Y$8,FALSE),"")</f>
        <v>0</v>
      </c>
      <c r="Z31" s="37">
        <f>IFERROR(VLOOKUP($A31,'CONCENTRADO DE CLAVES'!$E$10:$AU$732,Z$8,FALSE),"")</f>
        <v>0</v>
      </c>
      <c r="AA31" s="13">
        <f>IFERROR(VLOOKUP($A31,'CONCENTRADO DE CLAVES'!$E$10:$AU$732,AA$8,FALSE),"")</f>
        <v>0</v>
      </c>
      <c r="AB31" s="13">
        <f>IFERROR(VLOOKUP($A31,'CONCENTRADO DE CLAVES'!$E$10:$AU$732,AB$8,FALSE),"")</f>
        <v>0</v>
      </c>
      <c r="AC31" s="13">
        <f>IFERROR(VLOOKUP($A31,'CONCENTRADO DE CLAVES'!$E$10:$AU$732,AC$8,FALSE),"")</f>
        <v>0</v>
      </c>
      <c r="AD31" s="37">
        <f>IFERROR(VLOOKUP($A31,'CONCENTRADO DE CLAVES'!$E$10:$AU$732,AD$8,FALSE),"")</f>
        <v>0</v>
      </c>
      <c r="AE31" s="13">
        <f>IFERROR(VLOOKUP($A31,'CONCENTRADO DE CLAVES'!$E$10:$AU$732,AE$8,FALSE),"")</f>
        <v>0</v>
      </c>
      <c r="AF31" s="13">
        <f>IFERROR(VLOOKUP($A31,'CONCENTRADO DE CLAVES'!$E$10:$AU$732,AF$8,FALSE),"")</f>
        <v>43970</v>
      </c>
      <c r="AG31" s="13">
        <f>IFERROR(VLOOKUP($A31,'CONCENTRADO DE CLAVES'!$E$10:$AU$732,AG$8,FALSE),"")</f>
        <v>0</v>
      </c>
      <c r="AH31" s="37">
        <f>IFERROR(VLOOKUP($A31,'CONCENTRADO DE CLAVES'!$E$10:$AU$732,AH$8,FALSE),"")</f>
        <v>43970</v>
      </c>
      <c r="AI31" s="13">
        <f>IFERROR(VLOOKUP($A31,'CONCENTRADO DE CLAVES'!$E$10:$AU$732,AI$8,FALSE),"")</f>
        <v>0</v>
      </c>
      <c r="AJ31" s="13">
        <f>IFERROR(VLOOKUP($A31,'CONCENTRADO DE CLAVES'!$E$10:$AU$732,AJ$8,FALSE),"")</f>
        <v>0</v>
      </c>
      <c r="AK31" s="13">
        <f>IFERROR(VLOOKUP($A31,'CONCENTRADO DE CLAVES'!$E$10:$AU$732,AK$8,FALSE),"")</f>
        <v>0</v>
      </c>
      <c r="AL31" s="37">
        <f>IFERROR(VLOOKUP($A31,'CONCENTRADO DE CLAVES'!$E$10:$AU$732,AL$8,FALSE),"")</f>
        <v>0</v>
      </c>
      <c r="AM31" s="69">
        <f>IFERROR(VLOOKUP($A31,'CONCENTRADO DE CLAVES'!$E$10:$AU$732,AM$8,FALSE),"")</f>
        <v>43970</v>
      </c>
    </row>
    <row r="32" spans="1:39" x14ac:dyDescent="0.25">
      <c r="A32" s="15">
        <v>23</v>
      </c>
      <c r="B32" s="16" t="str">
        <f>IFERROR(VLOOKUP($A32,'CONCENTRADO DE CLAVES'!$E$10:$AU$732,B$8,FALSE),"")</f>
        <v>21121</v>
      </c>
      <c r="C32" s="46">
        <f>IFERROR(VLOOKUP($A32,'CONCENTRADO DE CLAVES'!$E$10:$AU$732,C$8,FALSE),"")</f>
        <v>4</v>
      </c>
      <c r="D32" s="47">
        <f>IFERROR(VLOOKUP($A32,'CONCENTRADO DE CLAVES'!$E$10:$AU$732,D$8,FALSE),"")</f>
        <v>10</v>
      </c>
      <c r="E32" s="48">
        <f>IFERROR(VLOOKUP($A32,'CONCENTRADO DE CLAVES'!$E$10:$AU$732,E$8,FALSE),"")</f>
        <v>151</v>
      </c>
      <c r="F32" s="16">
        <f>IFERROR(VLOOKUP($A32,'CONCENTRADO DE CLAVES'!$E$10:$AU$732,F$8,FALSE),"")</f>
        <v>2</v>
      </c>
      <c r="G32" s="16">
        <f>IFERROR(VLOOKUP($A32,'CONCENTRADO DE CLAVES'!$E$10:$AU$732,G$8,FALSE),"")</f>
        <v>5</v>
      </c>
      <c r="H32" s="16">
        <f>IFERROR(VLOOKUP($A32,'CONCENTRADO DE CLAVES'!$E$10:$AU$732,H$8,FALSE),"")</f>
        <v>2</v>
      </c>
      <c r="I32" s="16">
        <f>IFERROR(VLOOKUP($A32,'CONCENTRADO DE CLAVES'!$E$10:$AU$732,I$8,FALSE),"")</f>
        <v>3</v>
      </c>
      <c r="J32" s="16">
        <f>IFERROR(VLOOKUP($A32,'CONCENTRADO DE CLAVES'!$E$10:$AU$732,J$8,FALSE),"")</f>
        <v>3</v>
      </c>
      <c r="K32" s="16" t="str">
        <f>IFERROR(VLOOKUP($A32,'CONCENTRADO DE CLAVES'!$E$10:$AU$732,K$8,FALSE),"")</f>
        <v>E</v>
      </c>
      <c r="L32" s="47">
        <f>IFERROR(VLOOKUP($A32,'CONCENTRADO DE CLAVES'!$E$10:$AU$732,L$8,FALSE),"")</f>
        <v>149</v>
      </c>
      <c r="M32" s="46">
        <f>IFERROR(VLOOKUP($A32,'CONCENTRADO DE CLAVES'!$E$10:$AU$732,M$8,FALSE),"")</f>
        <v>2</v>
      </c>
      <c r="N32" s="16">
        <f>IFERROR(VLOOKUP($A32,'CONCENTRADO DE CLAVES'!$E$10:$AU$732,N$8,FALSE),"")</f>
        <v>4155</v>
      </c>
      <c r="O32" s="46">
        <f>IFERROR(VLOOKUP($A32,'CONCENTRADO DE CLAVES'!$E$10:$AU$732,O$8,FALSE),"")</f>
        <v>0</v>
      </c>
      <c r="P32" s="16">
        <f>IFERROR(VLOOKUP($A32,'CONCENTRADO DE CLAVES'!$E$10:$AU$732,P$8,FALSE),"")</f>
        <v>5</v>
      </c>
      <c r="Q32" s="48">
        <f>IFERROR(VLOOKUP($A32,'CONCENTRADO DE CLAVES'!$E$10:$AU$732,Q$8,FALSE),"")</f>
        <v>7915</v>
      </c>
      <c r="R32" s="16">
        <f>IFERROR(VLOOKUP($A32,'CONCENTRADO DE CLAVES'!$E$10:$AU$732,R$8,FALSE),"")</f>
        <v>2</v>
      </c>
      <c r="S32" s="46">
        <f>IFERROR(VLOOKUP($A32,'CONCENTRADO DE CLAVES'!$E$10:$AU$732,S$8,FALSE),"")</f>
        <v>12</v>
      </c>
      <c r="T32" s="47">
        <f>IFERROR(VLOOKUP($A32,'CONCENTRADO DE CLAVES'!$E$10:$AU$732,T$8,FALSE),"")</f>
        <v>98</v>
      </c>
      <c r="U32" s="98" t="str">
        <f>IFERROR(VLOOKUP($A32,'CONCENTRADO DE CLAVES'!$E$10:$AU$732,U$8,FALSE),"")</f>
        <v>21121040100015125233E14902415500507915212098</v>
      </c>
      <c r="V32" s="31" t="str">
        <f>IFERROR(VLOOKUP($A32,'CONCENTRADO DE CLAVES'!$E$10:$AU$732,V$8,FALSE),"")</f>
        <v>CECYTEJ</v>
      </c>
      <c r="W32" s="13">
        <f>IFERROR(VLOOKUP($A32,'CONCENTRADO DE CLAVES'!$E$10:$AU$732,W$8,FALSE),"")</f>
        <v>0</v>
      </c>
      <c r="X32" s="13">
        <f>IFERROR(VLOOKUP($A32,'CONCENTRADO DE CLAVES'!$E$10:$AU$732,X$8,FALSE),"")</f>
        <v>0</v>
      </c>
      <c r="Y32" s="13">
        <f>IFERROR(VLOOKUP($A32,'CONCENTRADO DE CLAVES'!$E$10:$AU$732,Y$8,FALSE),"")</f>
        <v>0</v>
      </c>
      <c r="Z32" s="37">
        <f>IFERROR(VLOOKUP($A32,'CONCENTRADO DE CLAVES'!$E$10:$AU$732,Z$8,FALSE),"")</f>
        <v>0</v>
      </c>
      <c r="AA32" s="13">
        <f>IFERROR(VLOOKUP($A32,'CONCENTRADO DE CLAVES'!$E$10:$AU$732,AA$8,FALSE),"")</f>
        <v>0</v>
      </c>
      <c r="AB32" s="13">
        <f>IFERROR(VLOOKUP($A32,'CONCENTRADO DE CLAVES'!$E$10:$AU$732,AB$8,FALSE),"")</f>
        <v>0</v>
      </c>
      <c r="AC32" s="13">
        <f>IFERROR(VLOOKUP($A32,'CONCENTRADO DE CLAVES'!$E$10:$AU$732,AC$8,FALSE),"")</f>
        <v>0</v>
      </c>
      <c r="AD32" s="37">
        <f>IFERROR(VLOOKUP($A32,'CONCENTRADO DE CLAVES'!$E$10:$AU$732,AD$8,FALSE),"")</f>
        <v>0</v>
      </c>
      <c r="AE32" s="13">
        <f>IFERROR(VLOOKUP($A32,'CONCENTRADO DE CLAVES'!$E$10:$AU$732,AE$8,FALSE),"")</f>
        <v>0</v>
      </c>
      <c r="AF32" s="13">
        <f>IFERROR(VLOOKUP($A32,'CONCENTRADO DE CLAVES'!$E$10:$AU$732,AF$8,FALSE),"")</f>
        <v>100000</v>
      </c>
      <c r="AG32" s="13">
        <f>IFERROR(VLOOKUP($A32,'CONCENTRADO DE CLAVES'!$E$10:$AU$732,AG$8,FALSE),"")</f>
        <v>0</v>
      </c>
      <c r="AH32" s="37">
        <f>IFERROR(VLOOKUP($A32,'CONCENTRADO DE CLAVES'!$E$10:$AU$732,AH$8,FALSE),"")</f>
        <v>100000</v>
      </c>
      <c r="AI32" s="13">
        <f>IFERROR(VLOOKUP($A32,'CONCENTRADO DE CLAVES'!$E$10:$AU$732,AI$8,FALSE),"")</f>
        <v>0</v>
      </c>
      <c r="AJ32" s="13">
        <f>IFERROR(VLOOKUP($A32,'CONCENTRADO DE CLAVES'!$E$10:$AU$732,AJ$8,FALSE),"")</f>
        <v>0</v>
      </c>
      <c r="AK32" s="13">
        <f>IFERROR(VLOOKUP($A32,'CONCENTRADO DE CLAVES'!$E$10:$AU$732,AK$8,FALSE),"")</f>
        <v>0</v>
      </c>
      <c r="AL32" s="37">
        <f>IFERROR(VLOOKUP($A32,'CONCENTRADO DE CLAVES'!$E$10:$AU$732,AL$8,FALSE),"")</f>
        <v>0</v>
      </c>
      <c r="AM32" s="69">
        <f>IFERROR(VLOOKUP($A32,'CONCENTRADO DE CLAVES'!$E$10:$AU$732,AM$8,FALSE),"")</f>
        <v>100000</v>
      </c>
    </row>
    <row r="33" spans="1:39" x14ac:dyDescent="0.25">
      <c r="A33" s="15">
        <v>24</v>
      </c>
      <c r="B33" s="16" t="str">
        <f>IFERROR(VLOOKUP($A33,'CONCENTRADO DE CLAVES'!$E$10:$AU$732,B$8,FALSE),"")</f>
        <v>21121</v>
      </c>
      <c r="C33" s="46">
        <f>IFERROR(VLOOKUP($A33,'CONCENTRADO DE CLAVES'!$E$10:$AU$732,C$8,FALSE),"")</f>
        <v>4</v>
      </c>
      <c r="D33" s="47">
        <f>IFERROR(VLOOKUP($A33,'CONCENTRADO DE CLAVES'!$E$10:$AU$732,D$8,FALSE),"")</f>
        <v>10</v>
      </c>
      <c r="E33" s="48">
        <f>IFERROR(VLOOKUP($A33,'CONCENTRADO DE CLAVES'!$E$10:$AU$732,E$8,FALSE),"")</f>
        <v>151</v>
      </c>
      <c r="F33" s="16">
        <f>IFERROR(VLOOKUP($A33,'CONCENTRADO DE CLAVES'!$E$10:$AU$732,F$8,FALSE),"")</f>
        <v>2</v>
      </c>
      <c r="G33" s="16">
        <f>IFERROR(VLOOKUP($A33,'CONCENTRADO DE CLAVES'!$E$10:$AU$732,G$8,FALSE),"")</f>
        <v>5</v>
      </c>
      <c r="H33" s="16">
        <f>IFERROR(VLOOKUP($A33,'CONCENTRADO DE CLAVES'!$E$10:$AU$732,H$8,FALSE),"")</f>
        <v>2</v>
      </c>
      <c r="I33" s="16">
        <f>IFERROR(VLOOKUP($A33,'CONCENTRADO DE CLAVES'!$E$10:$AU$732,I$8,FALSE),"")</f>
        <v>3</v>
      </c>
      <c r="J33" s="16">
        <f>IFERROR(VLOOKUP($A33,'CONCENTRADO DE CLAVES'!$E$10:$AU$732,J$8,FALSE),"")</f>
        <v>3</v>
      </c>
      <c r="K33" s="16" t="str">
        <f>IFERROR(VLOOKUP($A33,'CONCENTRADO DE CLAVES'!$E$10:$AU$732,K$8,FALSE),"")</f>
        <v>E</v>
      </c>
      <c r="L33" s="47">
        <f>IFERROR(VLOOKUP($A33,'CONCENTRADO DE CLAVES'!$E$10:$AU$732,L$8,FALSE),"")</f>
        <v>149</v>
      </c>
      <c r="M33" s="46">
        <f>IFERROR(VLOOKUP($A33,'CONCENTRADO DE CLAVES'!$E$10:$AU$732,M$8,FALSE),"")</f>
        <v>2</v>
      </c>
      <c r="N33" s="16">
        <f>IFERROR(VLOOKUP($A33,'CONCENTRADO DE CLAVES'!$E$10:$AU$732,N$8,FALSE),"")</f>
        <v>4155</v>
      </c>
      <c r="O33" s="46">
        <f>IFERROR(VLOOKUP($A33,'CONCENTRADO DE CLAVES'!$E$10:$AU$732,O$8,FALSE),"")</f>
        <v>0</v>
      </c>
      <c r="P33" s="16">
        <f>IFERROR(VLOOKUP($A33,'CONCENTRADO DE CLAVES'!$E$10:$AU$732,P$8,FALSE),"")</f>
        <v>5</v>
      </c>
      <c r="Q33" s="48">
        <f>IFERROR(VLOOKUP($A33,'CONCENTRADO DE CLAVES'!$E$10:$AU$732,Q$8,FALSE),"")</f>
        <v>7915</v>
      </c>
      <c r="R33" s="16">
        <f>IFERROR(VLOOKUP($A33,'CONCENTRADO DE CLAVES'!$E$10:$AU$732,R$8,FALSE),"")</f>
        <v>2</v>
      </c>
      <c r="S33" s="46">
        <f>IFERROR(VLOOKUP($A33,'CONCENTRADO DE CLAVES'!$E$10:$AU$732,S$8,FALSE),"")</f>
        <v>12</v>
      </c>
      <c r="T33" s="47">
        <f>IFERROR(VLOOKUP($A33,'CONCENTRADO DE CLAVES'!$E$10:$AU$732,T$8,FALSE),"")</f>
        <v>97</v>
      </c>
      <c r="U33" s="98" t="str">
        <f>IFERROR(VLOOKUP($A33,'CONCENTRADO DE CLAVES'!$E$10:$AU$732,U$8,FALSE),"")</f>
        <v>21121040100015125233E14902415500507915212097</v>
      </c>
      <c r="V33" s="31" t="str">
        <f>IFERROR(VLOOKUP($A33,'CONCENTRADO DE CLAVES'!$E$10:$AU$732,V$8,FALSE),"")</f>
        <v>CECYTEJ</v>
      </c>
      <c r="W33" s="13">
        <f>IFERROR(VLOOKUP($A33,'CONCENTRADO DE CLAVES'!$E$10:$AU$732,W$8,FALSE),"")</f>
        <v>0</v>
      </c>
      <c r="X33" s="13">
        <f>IFERROR(VLOOKUP($A33,'CONCENTRADO DE CLAVES'!$E$10:$AU$732,X$8,FALSE),"")</f>
        <v>0</v>
      </c>
      <c r="Y33" s="13">
        <f>IFERROR(VLOOKUP($A33,'CONCENTRADO DE CLAVES'!$E$10:$AU$732,Y$8,FALSE),"")</f>
        <v>0</v>
      </c>
      <c r="Z33" s="37">
        <f>IFERROR(VLOOKUP($A33,'CONCENTRADO DE CLAVES'!$E$10:$AU$732,Z$8,FALSE),"")</f>
        <v>0</v>
      </c>
      <c r="AA33" s="13">
        <f>IFERROR(VLOOKUP($A33,'CONCENTRADO DE CLAVES'!$E$10:$AU$732,AA$8,FALSE),"")</f>
        <v>0</v>
      </c>
      <c r="AB33" s="13">
        <f>IFERROR(VLOOKUP($A33,'CONCENTRADO DE CLAVES'!$E$10:$AU$732,AB$8,FALSE),"")</f>
        <v>0</v>
      </c>
      <c r="AC33" s="13">
        <f>IFERROR(VLOOKUP($A33,'CONCENTRADO DE CLAVES'!$E$10:$AU$732,AC$8,FALSE),"")</f>
        <v>0</v>
      </c>
      <c r="AD33" s="37">
        <f>IFERROR(VLOOKUP($A33,'CONCENTRADO DE CLAVES'!$E$10:$AU$732,AD$8,FALSE),"")</f>
        <v>0</v>
      </c>
      <c r="AE33" s="13">
        <f>IFERROR(VLOOKUP($A33,'CONCENTRADO DE CLAVES'!$E$10:$AU$732,AE$8,FALSE),"")</f>
        <v>0</v>
      </c>
      <c r="AF33" s="13">
        <f>IFERROR(VLOOKUP($A33,'CONCENTRADO DE CLAVES'!$E$10:$AU$732,AF$8,FALSE),"")</f>
        <v>20880</v>
      </c>
      <c r="AG33" s="13">
        <f>IFERROR(VLOOKUP($A33,'CONCENTRADO DE CLAVES'!$E$10:$AU$732,AG$8,FALSE),"")</f>
        <v>0</v>
      </c>
      <c r="AH33" s="37">
        <f>IFERROR(VLOOKUP($A33,'CONCENTRADO DE CLAVES'!$E$10:$AU$732,AH$8,FALSE),"")</f>
        <v>20880</v>
      </c>
      <c r="AI33" s="13">
        <f>IFERROR(VLOOKUP($A33,'CONCENTRADO DE CLAVES'!$E$10:$AU$732,AI$8,FALSE),"")</f>
        <v>0</v>
      </c>
      <c r="AJ33" s="13">
        <f>IFERROR(VLOOKUP($A33,'CONCENTRADO DE CLAVES'!$E$10:$AU$732,AJ$8,FALSE),"")</f>
        <v>0</v>
      </c>
      <c r="AK33" s="13">
        <f>IFERROR(VLOOKUP($A33,'CONCENTRADO DE CLAVES'!$E$10:$AU$732,AK$8,FALSE),"")</f>
        <v>0</v>
      </c>
      <c r="AL33" s="37">
        <f>IFERROR(VLOOKUP($A33,'CONCENTRADO DE CLAVES'!$E$10:$AU$732,AL$8,FALSE),"")</f>
        <v>0</v>
      </c>
      <c r="AM33" s="69">
        <f>IFERROR(VLOOKUP($A33,'CONCENTRADO DE CLAVES'!$E$10:$AU$732,AM$8,FALSE),"")</f>
        <v>20880</v>
      </c>
    </row>
    <row r="34" spans="1:39" x14ac:dyDescent="0.25">
      <c r="A34" s="15">
        <v>25</v>
      </c>
      <c r="B34" s="16" t="str">
        <f>IFERROR(VLOOKUP($A34,'CONCENTRADO DE CLAVES'!$E$10:$AU$732,B$8,FALSE),"")</f>
        <v>21121</v>
      </c>
      <c r="C34" s="46">
        <f>IFERROR(VLOOKUP($A34,'CONCENTRADO DE CLAVES'!$E$10:$AU$732,C$8,FALSE),"")</f>
        <v>4</v>
      </c>
      <c r="D34" s="47">
        <f>IFERROR(VLOOKUP($A34,'CONCENTRADO DE CLAVES'!$E$10:$AU$732,D$8,FALSE),"")</f>
        <v>10</v>
      </c>
      <c r="E34" s="48">
        <f>IFERROR(VLOOKUP($A34,'CONCENTRADO DE CLAVES'!$E$10:$AU$732,E$8,FALSE),"")</f>
        <v>151</v>
      </c>
      <c r="F34" s="16">
        <f>IFERROR(VLOOKUP($A34,'CONCENTRADO DE CLAVES'!$E$10:$AU$732,F$8,FALSE),"")</f>
        <v>2</v>
      </c>
      <c r="G34" s="16">
        <f>IFERROR(VLOOKUP($A34,'CONCENTRADO DE CLAVES'!$E$10:$AU$732,G$8,FALSE),"")</f>
        <v>5</v>
      </c>
      <c r="H34" s="16">
        <f>IFERROR(VLOOKUP($A34,'CONCENTRADO DE CLAVES'!$E$10:$AU$732,H$8,FALSE),"")</f>
        <v>2</v>
      </c>
      <c r="I34" s="16">
        <f>IFERROR(VLOOKUP($A34,'CONCENTRADO DE CLAVES'!$E$10:$AU$732,I$8,FALSE),"")</f>
        <v>3</v>
      </c>
      <c r="J34" s="16">
        <f>IFERROR(VLOOKUP($A34,'CONCENTRADO DE CLAVES'!$E$10:$AU$732,J$8,FALSE),"")</f>
        <v>3</v>
      </c>
      <c r="K34" s="16" t="str">
        <f>IFERROR(VLOOKUP($A34,'CONCENTRADO DE CLAVES'!$E$10:$AU$732,K$8,FALSE),"")</f>
        <v>E</v>
      </c>
      <c r="L34" s="47">
        <f>IFERROR(VLOOKUP($A34,'CONCENTRADO DE CLAVES'!$E$10:$AU$732,L$8,FALSE),"")</f>
        <v>149</v>
      </c>
      <c r="M34" s="46">
        <f>IFERROR(VLOOKUP($A34,'CONCENTRADO DE CLAVES'!$E$10:$AU$732,M$8,FALSE),"")</f>
        <v>2</v>
      </c>
      <c r="N34" s="16">
        <f>IFERROR(VLOOKUP($A34,'CONCENTRADO DE CLAVES'!$E$10:$AU$732,N$8,FALSE),"")</f>
        <v>4155</v>
      </c>
      <c r="O34" s="46">
        <f>IFERROR(VLOOKUP($A34,'CONCENTRADO DE CLAVES'!$E$10:$AU$732,O$8,FALSE),"")</f>
        <v>0</v>
      </c>
      <c r="P34" s="16">
        <f>IFERROR(VLOOKUP($A34,'CONCENTRADO DE CLAVES'!$E$10:$AU$732,P$8,FALSE),"")</f>
        <v>5</v>
      </c>
      <c r="Q34" s="48">
        <f>IFERROR(VLOOKUP($A34,'CONCENTRADO DE CLAVES'!$E$10:$AU$732,Q$8,FALSE),"")</f>
        <v>7915</v>
      </c>
      <c r="R34" s="16">
        <f>IFERROR(VLOOKUP($A34,'CONCENTRADO DE CLAVES'!$E$10:$AU$732,R$8,FALSE),"")</f>
        <v>2</v>
      </c>
      <c r="S34" s="46">
        <f>IFERROR(VLOOKUP($A34,'CONCENTRADO DE CLAVES'!$E$10:$AU$732,S$8,FALSE),"")</f>
        <v>3</v>
      </c>
      <c r="T34" s="47">
        <f>IFERROR(VLOOKUP($A34,'CONCENTRADO DE CLAVES'!$E$10:$AU$732,T$8,FALSE),"")</f>
        <v>93</v>
      </c>
      <c r="U34" s="98" t="str">
        <f>IFERROR(VLOOKUP($A34,'CONCENTRADO DE CLAVES'!$E$10:$AU$732,U$8,FALSE),"")</f>
        <v>21121040100015125233E14902415500507915203093</v>
      </c>
      <c r="V34" s="31" t="str">
        <f>IFERROR(VLOOKUP($A34,'CONCENTRADO DE CLAVES'!$E$10:$AU$732,V$8,FALSE),"")</f>
        <v>CECYTEJ</v>
      </c>
      <c r="W34" s="13">
        <f>IFERROR(VLOOKUP($A34,'CONCENTRADO DE CLAVES'!$E$10:$AU$732,W$8,FALSE),"")</f>
        <v>0</v>
      </c>
      <c r="X34" s="13">
        <f>IFERROR(VLOOKUP($A34,'CONCENTRADO DE CLAVES'!$E$10:$AU$732,X$8,FALSE),"")</f>
        <v>0</v>
      </c>
      <c r="Y34" s="13">
        <f>IFERROR(VLOOKUP($A34,'CONCENTRADO DE CLAVES'!$E$10:$AU$732,Y$8,FALSE),"")</f>
        <v>0</v>
      </c>
      <c r="Z34" s="37">
        <f>IFERROR(VLOOKUP($A34,'CONCENTRADO DE CLAVES'!$E$10:$AU$732,Z$8,FALSE),"")</f>
        <v>0</v>
      </c>
      <c r="AA34" s="13">
        <f>IFERROR(VLOOKUP($A34,'CONCENTRADO DE CLAVES'!$E$10:$AU$732,AA$8,FALSE),"")</f>
        <v>0</v>
      </c>
      <c r="AB34" s="13">
        <f>IFERROR(VLOOKUP($A34,'CONCENTRADO DE CLAVES'!$E$10:$AU$732,AB$8,FALSE),"")</f>
        <v>0</v>
      </c>
      <c r="AC34" s="13">
        <f>IFERROR(VLOOKUP($A34,'CONCENTRADO DE CLAVES'!$E$10:$AU$732,AC$8,FALSE),"")</f>
        <v>0</v>
      </c>
      <c r="AD34" s="37">
        <f>IFERROR(VLOOKUP($A34,'CONCENTRADO DE CLAVES'!$E$10:$AU$732,AD$8,FALSE),"")</f>
        <v>0</v>
      </c>
      <c r="AE34" s="13">
        <f>IFERROR(VLOOKUP($A34,'CONCENTRADO DE CLAVES'!$E$10:$AU$732,AE$8,FALSE),"")</f>
        <v>0</v>
      </c>
      <c r="AF34" s="13">
        <f>IFERROR(VLOOKUP($A34,'CONCENTRADO DE CLAVES'!$E$10:$AU$732,AF$8,FALSE),"")</f>
        <v>100000</v>
      </c>
      <c r="AG34" s="13">
        <f>IFERROR(VLOOKUP($A34,'CONCENTRADO DE CLAVES'!$E$10:$AU$732,AG$8,FALSE),"")</f>
        <v>0</v>
      </c>
      <c r="AH34" s="37">
        <f>IFERROR(VLOOKUP($A34,'CONCENTRADO DE CLAVES'!$E$10:$AU$732,AH$8,FALSE),"")</f>
        <v>100000</v>
      </c>
      <c r="AI34" s="13">
        <f>IFERROR(VLOOKUP($A34,'CONCENTRADO DE CLAVES'!$E$10:$AU$732,AI$8,FALSE),"")</f>
        <v>0</v>
      </c>
      <c r="AJ34" s="13">
        <f>IFERROR(VLOOKUP($A34,'CONCENTRADO DE CLAVES'!$E$10:$AU$732,AJ$8,FALSE),"")</f>
        <v>0</v>
      </c>
      <c r="AK34" s="13">
        <f>IFERROR(VLOOKUP($A34,'CONCENTRADO DE CLAVES'!$E$10:$AU$732,AK$8,FALSE),"")</f>
        <v>0</v>
      </c>
      <c r="AL34" s="37">
        <f>IFERROR(VLOOKUP($A34,'CONCENTRADO DE CLAVES'!$E$10:$AU$732,AL$8,FALSE),"")</f>
        <v>0</v>
      </c>
      <c r="AM34" s="69">
        <f>IFERROR(VLOOKUP($A34,'CONCENTRADO DE CLAVES'!$E$10:$AU$732,AM$8,FALSE),"")</f>
        <v>100000</v>
      </c>
    </row>
    <row r="35" spans="1:39" x14ac:dyDescent="0.25">
      <c r="A35" s="15">
        <v>26</v>
      </c>
      <c r="B35" s="16" t="str">
        <f>IFERROR(VLOOKUP($A35,'CONCENTRADO DE CLAVES'!$E$10:$AU$732,B$8,FALSE),"")</f>
        <v>21121</v>
      </c>
      <c r="C35" s="46">
        <f>IFERROR(VLOOKUP($A35,'CONCENTRADO DE CLAVES'!$E$10:$AU$732,C$8,FALSE),"")</f>
        <v>4</v>
      </c>
      <c r="D35" s="47">
        <f>IFERROR(VLOOKUP($A35,'CONCENTRADO DE CLAVES'!$E$10:$AU$732,D$8,FALSE),"")</f>
        <v>10</v>
      </c>
      <c r="E35" s="48">
        <f>IFERROR(VLOOKUP($A35,'CONCENTRADO DE CLAVES'!$E$10:$AU$732,E$8,FALSE),"")</f>
        <v>151</v>
      </c>
      <c r="F35" s="16">
        <f>IFERROR(VLOOKUP($A35,'CONCENTRADO DE CLAVES'!$E$10:$AU$732,F$8,FALSE),"")</f>
        <v>2</v>
      </c>
      <c r="G35" s="16">
        <f>IFERROR(VLOOKUP($A35,'CONCENTRADO DE CLAVES'!$E$10:$AU$732,G$8,FALSE),"")</f>
        <v>5</v>
      </c>
      <c r="H35" s="16">
        <f>IFERROR(VLOOKUP($A35,'CONCENTRADO DE CLAVES'!$E$10:$AU$732,H$8,FALSE),"")</f>
        <v>2</v>
      </c>
      <c r="I35" s="16">
        <f>IFERROR(VLOOKUP($A35,'CONCENTRADO DE CLAVES'!$E$10:$AU$732,I$8,FALSE),"")</f>
        <v>3</v>
      </c>
      <c r="J35" s="16">
        <f>IFERROR(VLOOKUP($A35,'CONCENTRADO DE CLAVES'!$E$10:$AU$732,J$8,FALSE),"")</f>
        <v>3</v>
      </c>
      <c r="K35" s="16" t="str">
        <f>IFERROR(VLOOKUP($A35,'CONCENTRADO DE CLAVES'!$E$10:$AU$732,K$8,FALSE),"")</f>
        <v>E</v>
      </c>
      <c r="L35" s="47">
        <f>IFERROR(VLOOKUP($A35,'CONCENTRADO DE CLAVES'!$E$10:$AU$732,L$8,FALSE),"")</f>
        <v>149</v>
      </c>
      <c r="M35" s="46">
        <f>IFERROR(VLOOKUP($A35,'CONCENTRADO DE CLAVES'!$E$10:$AU$732,M$8,FALSE),"")</f>
        <v>2</v>
      </c>
      <c r="N35" s="16">
        <f>IFERROR(VLOOKUP($A35,'CONCENTRADO DE CLAVES'!$E$10:$AU$732,N$8,FALSE),"")</f>
        <v>4155</v>
      </c>
      <c r="O35" s="46">
        <f>IFERROR(VLOOKUP($A35,'CONCENTRADO DE CLAVES'!$E$10:$AU$732,O$8,FALSE),"")</f>
        <v>0</v>
      </c>
      <c r="P35" s="16">
        <f>IFERROR(VLOOKUP($A35,'CONCENTRADO DE CLAVES'!$E$10:$AU$732,P$8,FALSE),"")</f>
        <v>5</v>
      </c>
      <c r="Q35" s="48">
        <f>IFERROR(VLOOKUP($A35,'CONCENTRADO DE CLAVES'!$E$10:$AU$732,Q$8,FALSE),"")</f>
        <v>7915</v>
      </c>
      <c r="R35" s="16">
        <f>IFERROR(VLOOKUP($A35,'CONCENTRADO DE CLAVES'!$E$10:$AU$732,R$8,FALSE),"")</f>
        <v>2</v>
      </c>
      <c r="S35" s="46">
        <f>IFERROR(VLOOKUP($A35,'CONCENTRADO DE CLAVES'!$E$10:$AU$732,S$8,FALSE),"")</f>
        <v>2</v>
      </c>
      <c r="T35" s="47">
        <f>IFERROR(VLOOKUP($A35,'CONCENTRADO DE CLAVES'!$E$10:$AU$732,T$8,FALSE),"")</f>
        <v>35</v>
      </c>
      <c r="U35" s="98" t="str">
        <f>IFERROR(VLOOKUP($A35,'CONCENTRADO DE CLAVES'!$E$10:$AU$732,U$8,FALSE),"")</f>
        <v>21121040100015125233E14902415500507915202035</v>
      </c>
      <c r="V35" s="31" t="str">
        <f>IFERROR(VLOOKUP($A35,'CONCENTRADO DE CLAVES'!$E$10:$AU$732,V$8,FALSE),"")</f>
        <v>CECYTEJ</v>
      </c>
      <c r="W35" s="13">
        <f>IFERROR(VLOOKUP($A35,'CONCENTRADO DE CLAVES'!$E$10:$AU$732,W$8,FALSE),"")</f>
        <v>0</v>
      </c>
      <c r="X35" s="13">
        <f>IFERROR(VLOOKUP($A35,'CONCENTRADO DE CLAVES'!$E$10:$AU$732,X$8,FALSE),"")</f>
        <v>0</v>
      </c>
      <c r="Y35" s="13">
        <f>IFERROR(VLOOKUP($A35,'CONCENTRADO DE CLAVES'!$E$10:$AU$732,Y$8,FALSE),"")</f>
        <v>0</v>
      </c>
      <c r="Z35" s="37">
        <f>IFERROR(VLOOKUP($A35,'CONCENTRADO DE CLAVES'!$E$10:$AU$732,Z$8,FALSE),"")</f>
        <v>0</v>
      </c>
      <c r="AA35" s="13">
        <f>IFERROR(VLOOKUP($A35,'CONCENTRADO DE CLAVES'!$E$10:$AU$732,AA$8,FALSE),"")</f>
        <v>0</v>
      </c>
      <c r="AB35" s="13">
        <f>IFERROR(VLOOKUP($A35,'CONCENTRADO DE CLAVES'!$E$10:$AU$732,AB$8,FALSE),"")</f>
        <v>0</v>
      </c>
      <c r="AC35" s="13">
        <f>IFERROR(VLOOKUP($A35,'CONCENTRADO DE CLAVES'!$E$10:$AU$732,AC$8,FALSE),"")</f>
        <v>0</v>
      </c>
      <c r="AD35" s="37">
        <f>IFERROR(VLOOKUP($A35,'CONCENTRADO DE CLAVES'!$E$10:$AU$732,AD$8,FALSE),"")</f>
        <v>0</v>
      </c>
      <c r="AE35" s="13">
        <f>IFERROR(VLOOKUP($A35,'CONCENTRADO DE CLAVES'!$E$10:$AU$732,AE$8,FALSE),"")</f>
        <v>0</v>
      </c>
      <c r="AF35" s="13">
        <f>IFERROR(VLOOKUP($A35,'CONCENTRADO DE CLAVES'!$E$10:$AU$732,AF$8,FALSE),"")</f>
        <v>3586</v>
      </c>
      <c r="AG35" s="13">
        <f>IFERROR(VLOOKUP($A35,'CONCENTRADO DE CLAVES'!$E$10:$AU$732,AG$8,FALSE),"")</f>
        <v>0</v>
      </c>
      <c r="AH35" s="37">
        <f>IFERROR(VLOOKUP($A35,'CONCENTRADO DE CLAVES'!$E$10:$AU$732,AH$8,FALSE),"")</f>
        <v>3586</v>
      </c>
      <c r="AI35" s="13">
        <f>IFERROR(VLOOKUP($A35,'CONCENTRADO DE CLAVES'!$E$10:$AU$732,AI$8,FALSE),"")</f>
        <v>0</v>
      </c>
      <c r="AJ35" s="13">
        <f>IFERROR(VLOOKUP($A35,'CONCENTRADO DE CLAVES'!$E$10:$AU$732,AJ$8,FALSE),"")</f>
        <v>0</v>
      </c>
      <c r="AK35" s="13">
        <f>IFERROR(VLOOKUP($A35,'CONCENTRADO DE CLAVES'!$E$10:$AU$732,AK$8,FALSE),"")</f>
        <v>0</v>
      </c>
      <c r="AL35" s="37">
        <f>IFERROR(VLOOKUP($A35,'CONCENTRADO DE CLAVES'!$E$10:$AU$732,AL$8,FALSE),"")</f>
        <v>0</v>
      </c>
      <c r="AM35" s="69">
        <f>IFERROR(VLOOKUP($A35,'CONCENTRADO DE CLAVES'!$E$10:$AU$732,AM$8,FALSE),"")</f>
        <v>3586</v>
      </c>
    </row>
    <row r="36" spans="1:39" x14ac:dyDescent="0.25">
      <c r="A36" s="15">
        <v>27</v>
      </c>
      <c r="B36" s="16" t="str">
        <f>IFERROR(VLOOKUP($A36,'CONCENTRADO DE CLAVES'!$E$10:$AU$732,B$8,FALSE),"")</f>
        <v>21121</v>
      </c>
      <c r="C36" s="46">
        <f>IFERROR(VLOOKUP($A36,'CONCENTRADO DE CLAVES'!$E$10:$AU$732,C$8,FALSE),"")</f>
        <v>4</v>
      </c>
      <c r="D36" s="47">
        <f>IFERROR(VLOOKUP($A36,'CONCENTRADO DE CLAVES'!$E$10:$AU$732,D$8,FALSE),"")</f>
        <v>11</v>
      </c>
      <c r="E36" s="48">
        <f>IFERROR(VLOOKUP($A36,'CONCENTRADO DE CLAVES'!$E$10:$AU$732,E$8,FALSE),"")</f>
        <v>152</v>
      </c>
      <c r="F36" s="16">
        <f>IFERROR(VLOOKUP($A36,'CONCENTRADO DE CLAVES'!$E$10:$AU$732,F$8,FALSE),"")</f>
        <v>2</v>
      </c>
      <c r="G36" s="16">
        <f>IFERROR(VLOOKUP($A36,'CONCENTRADO DE CLAVES'!$E$10:$AU$732,G$8,FALSE),"")</f>
        <v>5</v>
      </c>
      <c r="H36" s="16">
        <f>IFERROR(VLOOKUP($A36,'CONCENTRADO DE CLAVES'!$E$10:$AU$732,H$8,FALSE),"")</f>
        <v>2</v>
      </c>
      <c r="I36" s="16">
        <f>IFERROR(VLOOKUP($A36,'CONCENTRADO DE CLAVES'!$E$10:$AU$732,I$8,FALSE),"")</f>
        <v>3</v>
      </c>
      <c r="J36" s="16">
        <f>IFERROR(VLOOKUP($A36,'CONCENTRADO DE CLAVES'!$E$10:$AU$732,J$8,FALSE),"")</f>
        <v>3</v>
      </c>
      <c r="K36" s="16" t="str">
        <f>IFERROR(VLOOKUP($A36,'CONCENTRADO DE CLAVES'!$E$10:$AU$732,K$8,FALSE),"")</f>
        <v>E</v>
      </c>
      <c r="L36" s="47">
        <f>IFERROR(VLOOKUP($A36,'CONCENTRADO DE CLAVES'!$E$10:$AU$732,L$8,FALSE),"")</f>
        <v>150</v>
      </c>
      <c r="M36" s="46">
        <f>IFERROR(VLOOKUP($A36,'CONCENTRADO DE CLAVES'!$E$10:$AU$732,M$8,FALSE),"")</f>
        <v>1</v>
      </c>
      <c r="N36" s="16">
        <f>IFERROR(VLOOKUP($A36,'CONCENTRADO DE CLAVES'!$E$10:$AU$732,N$8,FALSE),"")</f>
        <v>4155</v>
      </c>
      <c r="O36" s="46">
        <f>IFERROR(VLOOKUP($A36,'CONCENTRADO DE CLAVES'!$E$10:$AU$732,O$8,FALSE),"")</f>
        <v>0</v>
      </c>
      <c r="P36" s="16">
        <f>IFERROR(VLOOKUP($A36,'CONCENTRADO DE CLAVES'!$E$10:$AU$732,P$8,FALSE),"")</f>
        <v>5</v>
      </c>
      <c r="Q36" s="48">
        <f>IFERROR(VLOOKUP($A36,'CONCENTRADO DE CLAVES'!$E$10:$AU$732,Q$8,FALSE),"")</f>
        <v>76214</v>
      </c>
      <c r="R36" s="16">
        <f>IFERROR(VLOOKUP($A36,'CONCENTRADO DE CLAVES'!$E$10:$AU$732,R$8,FALSE),"")</f>
        <v>2</v>
      </c>
      <c r="S36" s="46">
        <f>IFERROR(VLOOKUP($A36,'CONCENTRADO DE CLAVES'!$E$10:$AU$732,S$8,FALSE),"")</f>
        <v>12</v>
      </c>
      <c r="T36" s="47">
        <f>IFERROR(VLOOKUP($A36,'CONCENTRADO DE CLAVES'!$E$10:$AU$732,T$8,FALSE),"")</f>
        <v>44</v>
      </c>
      <c r="U36" s="98" t="str">
        <f>IFERROR(VLOOKUP($A36,'CONCENTRADO DE CLAVES'!$E$10:$AU$732,U$8,FALSE),"")</f>
        <v>21121040110015225233E15001415500576214212044</v>
      </c>
      <c r="V36" s="31" t="str">
        <f>IFERROR(VLOOKUP($A36,'CONCENTRADO DE CLAVES'!$E$10:$AU$732,V$8,FALSE),"")</f>
        <v>COBAEJ</v>
      </c>
      <c r="W36" s="13">
        <f>IFERROR(VLOOKUP($A36,'CONCENTRADO DE CLAVES'!$E$10:$AU$732,W$8,FALSE),"")</f>
        <v>0</v>
      </c>
      <c r="X36" s="13">
        <f>IFERROR(VLOOKUP($A36,'CONCENTRADO DE CLAVES'!$E$10:$AU$732,X$8,FALSE),"")</f>
        <v>0</v>
      </c>
      <c r="Y36" s="13">
        <f>IFERROR(VLOOKUP($A36,'CONCENTRADO DE CLAVES'!$E$10:$AU$732,Y$8,FALSE),"")</f>
        <v>0</v>
      </c>
      <c r="Z36" s="37">
        <f>IFERROR(VLOOKUP($A36,'CONCENTRADO DE CLAVES'!$E$10:$AU$732,Z$8,FALSE),"")</f>
        <v>0</v>
      </c>
      <c r="AA36" s="13">
        <f>IFERROR(VLOOKUP($A36,'CONCENTRADO DE CLAVES'!$E$10:$AU$732,AA$8,FALSE),"")</f>
        <v>0</v>
      </c>
      <c r="AB36" s="13">
        <f>IFERROR(VLOOKUP($A36,'CONCENTRADO DE CLAVES'!$E$10:$AU$732,AB$8,FALSE),"")</f>
        <v>0</v>
      </c>
      <c r="AC36" s="13">
        <f>IFERROR(VLOOKUP($A36,'CONCENTRADO DE CLAVES'!$E$10:$AU$732,AC$8,FALSE),"")</f>
        <v>0</v>
      </c>
      <c r="AD36" s="37">
        <f>IFERROR(VLOOKUP($A36,'CONCENTRADO DE CLAVES'!$E$10:$AU$732,AD$8,FALSE),"")</f>
        <v>0</v>
      </c>
      <c r="AE36" s="13">
        <f>IFERROR(VLOOKUP($A36,'CONCENTRADO DE CLAVES'!$E$10:$AU$732,AE$8,FALSE),"")</f>
        <v>21000</v>
      </c>
      <c r="AF36" s="13">
        <f>IFERROR(VLOOKUP($A36,'CONCENTRADO DE CLAVES'!$E$10:$AU$732,AF$8,FALSE),"")</f>
        <v>0</v>
      </c>
      <c r="AG36" s="13">
        <f>IFERROR(VLOOKUP($A36,'CONCENTRADO DE CLAVES'!$E$10:$AU$732,AG$8,FALSE),"")</f>
        <v>0</v>
      </c>
      <c r="AH36" s="37">
        <f>IFERROR(VLOOKUP($A36,'CONCENTRADO DE CLAVES'!$E$10:$AU$732,AH$8,FALSE),"")</f>
        <v>21000</v>
      </c>
      <c r="AI36" s="13">
        <f>IFERROR(VLOOKUP($A36,'CONCENTRADO DE CLAVES'!$E$10:$AU$732,AI$8,FALSE),"")</f>
        <v>0</v>
      </c>
      <c r="AJ36" s="13">
        <f>IFERROR(VLOOKUP($A36,'CONCENTRADO DE CLAVES'!$E$10:$AU$732,AJ$8,FALSE),"")</f>
        <v>0</v>
      </c>
      <c r="AK36" s="13">
        <f>IFERROR(VLOOKUP($A36,'CONCENTRADO DE CLAVES'!$E$10:$AU$732,AK$8,FALSE),"")</f>
        <v>0</v>
      </c>
      <c r="AL36" s="37">
        <f>IFERROR(VLOOKUP($A36,'CONCENTRADO DE CLAVES'!$E$10:$AU$732,AL$8,FALSE),"")</f>
        <v>0</v>
      </c>
      <c r="AM36" s="69">
        <f>IFERROR(VLOOKUP($A36,'CONCENTRADO DE CLAVES'!$E$10:$AU$732,AM$8,FALSE),"")</f>
        <v>21000</v>
      </c>
    </row>
    <row r="37" spans="1:39" x14ac:dyDescent="0.25">
      <c r="A37" s="15">
        <v>28</v>
      </c>
      <c r="B37" s="16" t="str">
        <f>IFERROR(VLOOKUP($A37,'CONCENTRADO DE CLAVES'!$E$10:$AU$732,B$8,FALSE),"")</f>
        <v>21121</v>
      </c>
      <c r="C37" s="46">
        <f>IFERROR(VLOOKUP($A37,'CONCENTRADO DE CLAVES'!$E$10:$AU$732,C$8,FALSE),"")</f>
        <v>4</v>
      </c>
      <c r="D37" s="47">
        <f>IFERROR(VLOOKUP($A37,'CONCENTRADO DE CLAVES'!$E$10:$AU$732,D$8,FALSE),"")</f>
        <v>11</v>
      </c>
      <c r="E37" s="48">
        <f>IFERROR(VLOOKUP($A37,'CONCENTRADO DE CLAVES'!$E$10:$AU$732,E$8,FALSE),"")</f>
        <v>152</v>
      </c>
      <c r="F37" s="16">
        <f>IFERROR(VLOOKUP($A37,'CONCENTRADO DE CLAVES'!$E$10:$AU$732,F$8,FALSE),"")</f>
        <v>2</v>
      </c>
      <c r="G37" s="16">
        <f>IFERROR(VLOOKUP($A37,'CONCENTRADO DE CLAVES'!$E$10:$AU$732,G$8,FALSE),"")</f>
        <v>5</v>
      </c>
      <c r="H37" s="16">
        <f>IFERROR(VLOOKUP($A37,'CONCENTRADO DE CLAVES'!$E$10:$AU$732,H$8,FALSE),"")</f>
        <v>2</v>
      </c>
      <c r="I37" s="16">
        <f>IFERROR(VLOOKUP($A37,'CONCENTRADO DE CLAVES'!$E$10:$AU$732,I$8,FALSE),"")</f>
        <v>3</v>
      </c>
      <c r="J37" s="16">
        <f>IFERROR(VLOOKUP($A37,'CONCENTRADO DE CLAVES'!$E$10:$AU$732,J$8,FALSE),"")</f>
        <v>3</v>
      </c>
      <c r="K37" s="16" t="str">
        <f>IFERROR(VLOOKUP($A37,'CONCENTRADO DE CLAVES'!$E$10:$AU$732,K$8,FALSE),"")</f>
        <v>E</v>
      </c>
      <c r="L37" s="47">
        <f>IFERROR(VLOOKUP($A37,'CONCENTRADO DE CLAVES'!$E$10:$AU$732,L$8,FALSE),"")</f>
        <v>150</v>
      </c>
      <c r="M37" s="46">
        <f>IFERROR(VLOOKUP($A37,'CONCENTRADO DE CLAVES'!$E$10:$AU$732,M$8,FALSE),"")</f>
        <v>1</v>
      </c>
      <c r="N37" s="16">
        <f>IFERROR(VLOOKUP($A37,'CONCENTRADO DE CLAVES'!$E$10:$AU$732,N$8,FALSE),"")</f>
        <v>4155</v>
      </c>
      <c r="O37" s="46">
        <f>IFERROR(VLOOKUP($A37,'CONCENTRADO DE CLAVES'!$E$10:$AU$732,O$8,FALSE),"")</f>
        <v>0</v>
      </c>
      <c r="P37" s="16">
        <f>IFERROR(VLOOKUP($A37,'CONCENTRADO DE CLAVES'!$E$10:$AU$732,P$8,FALSE),"")</f>
        <v>5</v>
      </c>
      <c r="Q37" s="48">
        <f>IFERROR(VLOOKUP($A37,'CONCENTRADO DE CLAVES'!$E$10:$AU$732,Q$8,FALSE),"")</f>
        <v>76214</v>
      </c>
      <c r="R37" s="16">
        <f>IFERROR(VLOOKUP($A37,'CONCENTRADO DE CLAVES'!$E$10:$AU$732,R$8,FALSE),"")</f>
        <v>2</v>
      </c>
      <c r="S37" s="46">
        <f>IFERROR(VLOOKUP($A37,'CONCENTRADO DE CLAVES'!$E$10:$AU$732,S$8,FALSE),"")</f>
        <v>12</v>
      </c>
      <c r="T37" s="47">
        <f>IFERROR(VLOOKUP($A37,'CONCENTRADO DE CLAVES'!$E$10:$AU$732,T$8,FALSE),"")</f>
        <v>45</v>
      </c>
      <c r="U37" s="98" t="str">
        <f>IFERROR(VLOOKUP($A37,'CONCENTRADO DE CLAVES'!$E$10:$AU$732,U$8,FALSE),"")</f>
        <v>21121040110015225233E15001415500576214212045</v>
      </c>
      <c r="V37" s="31" t="str">
        <f>IFERROR(VLOOKUP($A37,'CONCENTRADO DE CLAVES'!$E$10:$AU$732,V$8,FALSE),"")</f>
        <v>COBAEJ</v>
      </c>
      <c r="W37" s="13">
        <f>IFERROR(VLOOKUP($A37,'CONCENTRADO DE CLAVES'!$E$10:$AU$732,W$8,FALSE),"")</f>
        <v>0</v>
      </c>
      <c r="X37" s="13">
        <f>IFERROR(VLOOKUP($A37,'CONCENTRADO DE CLAVES'!$E$10:$AU$732,X$8,FALSE),"")</f>
        <v>0</v>
      </c>
      <c r="Y37" s="13">
        <f>IFERROR(VLOOKUP($A37,'CONCENTRADO DE CLAVES'!$E$10:$AU$732,Y$8,FALSE),"")</f>
        <v>0</v>
      </c>
      <c r="Z37" s="37">
        <f>IFERROR(VLOOKUP($A37,'CONCENTRADO DE CLAVES'!$E$10:$AU$732,Z$8,FALSE),"")</f>
        <v>0</v>
      </c>
      <c r="AA37" s="13">
        <f>IFERROR(VLOOKUP($A37,'CONCENTRADO DE CLAVES'!$E$10:$AU$732,AA$8,FALSE),"")</f>
        <v>0</v>
      </c>
      <c r="AB37" s="13">
        <f>IFERROR(VLOOKUP($A37,'CONCENTRADO DE CLAVES'!$E$10:$AU$732,AB$8,FALSE),"")</f>
        <v>0</v>
      </c>
      <c r="AC37" s="13">
        <f>IFERROR(VLOOKUP($A37,'CONCENTRADO DE CLAVES'!$E$10:$AU$732,AC$8,FALSE),"")</f>
        <v>0</v>
      </c>
      <c r="AD37" s="37">
        <f>IFERROR(VLOOKUP($A37,'CONCENTRADO DE CLAVES'!$E$10:$AU$732,AD$8,FALSE),"")</f>
        <v>0</v>
      </c>
      <c r="AE37" s="13">
        <f>IFERROR(VLOOKUP($A37,'CONCENTRADO DE CLAVES'!$E$10:$AU$732,AE$8,FALSE),"")</f>
        <v>21000</v>
      </c>
      <c r="AF37" s="13">
        <f>IFERROR(VLOOKUP($A37,'CONCENTRADO DE CLAVES'!$E$10:$AU$732,AF$8,FALSE),"")</f>
        <v>0</v>
      </c>
      <c r="AG37" s="13">
        <f>IFERROR(VLOOKUP($A37,'CONCENTRADO DE CLAVES'!$E$10:$AU$732,AG$8,FALSE),"")</f>
        <v>0</v>
      </c>
      <c r="AH37" s="37">
        <f>IFERROR(VLOOKUP($A37,'CONCENTRADO DE CLAVES'!$E$10:$AU$732,AH$8,FALSE),"")</f>
        <v>21000</v>
      </c>
      <c r="AI37" s="13">
        <f>IFERROR(VLOOKUP($A37,'CONCENTRADO DE CLAVES'!$E$10:$AU$732,AI$8,FALSE),"")</f>
        <v>0</v>
      </c>
      <c r="AJ37" s="13">
        <f>IFERROR(VLOOKUP($A37,'CONCENTRADO DE CLAVES'!$E$10:$AU$732,AJ$8,FALSE),"")</f>
        <v>0</v>
      </c>
      <c r="AK37" s="13">
        <f>IFERROR(VLOOKUP($A37,'CONCENTRADO DE CLAVES'!$E$10:$AU$732,AK$8,FALSE),"")</f>
        <v>0</v>
      </c>
      <c r="AL37" s="37">
        <f>IFERROR(VLOOKUP($A37,'CONCENTRADO DE CLAVES'!$E$10:$AU$732,AL$8,FALSE),"")</f>
        <v>0</v>
      </c>
      <c r="AM37" s="69">
        <f>IFERROR(VLOOKUP($A37,'CONCENTRADO DE CLAVES'!$E$10:$AU$732,AM$8,FALSE),"")</f>
        <v>21000</v>
      </c>
    </row>
    <row r="38" spans="1:39" x14ac:dyDescent="0.25">
      <c r="A38" s="15">
        <v>29</v>
      </c>
      <c r="B38" s="16" t="str">
        <f>IFERROR(VLOOKUP($A38,'CONCENTRADO DE CLAVES'!$E$10:$AU$732,B$8,FALSE),"")</f>
        <v>21121</v>
      </c>
      <c r="C38" s="46">
        <f>IFERROR(VLOOKUP($A38,'CONCENTRADO DE CLAVES'!$E$10:$AU$732,C$8,FALSE),"")</f>
        <v>4</v>
      </c>
      <c r="D38" s="47">
        <f>IFERROR(VLOOKUP($A38,'CONCENTRADO DE CLAVES'!$E$10:$AU$732,D$8,FALSE),"")</f>
        <v>11</v>
      </c>
      <c r="E38" s="48">
        <f>IFERROR(VLOOKUP($A38,'CONCENTRADO DE CLAVES'!$E$10:$AU$732,E$8,FALSE),"")</f>
        <v>152</v>
      </c>
      <c r="F38" s="16">
        <f>IFERROR(VLOOKUP($A38,'CONCENTRADO DE CLAVES'!$E$10:$AU$732,F$8,FALSE),"")</f>
        <v>2</v>
      </c>
      <c r="G38" s="16">
        <f>IFERROR(VLOOKUP($A38,'CONCENTRADO DE CLAVES'!$E$10:$AU$732,G$8,FALSE),"")</f>
        <v>5</v>
      </c>
      <c r="H38" s="16">
        <f>IFERROR(VLOOKUP($A38,'CONCENTRADO DE CLAVES'!$E$10:$AU$732,H$8,FALSE),"")</f>
        <v>2</v>
      </c>
      <c r="I38" s="16">
        <f>IFERROR(VLOOKUP($A38,'CONCENTRADO DE CLAVES'!$E$10:$AU$732,I$8,FALSE),"")</f>
        <v>3</v>
      </c>
      <c r="J38" s="16">
        <f>IFERROR(VLOOKUP($A38,'CONCENTRADO DE CLAVES'!$E$10:$AU$732,J$8,FALSE),"")</f>
        <v>3</v>
      </c>
      <c r="K38" s="16" t="str">
        <f>IFERROR(VLOOKUP($A38,'CONCENTRADO DE CLAVES'!$E$10:$AU$732,K$8,FALSE),"")</f>
        <v>E</v>
      </c>
      <c r="L38" s="47">
        <f>IFERROR(VLOOKUP($A38,'CONCENTRADO DE CLAVES'!$E$10:$AU$732,L$8,FALSE),"")</f>
        <v>150</v>
      </c>
      <c r="M38" s="46">
        <f>IFERROR(VLOOKUP($A38,'CONCENTRADO DE CLAVES'!$E$10:$AU$732,M$8,FALSE),"")</f>
        <v>1</v>
      </c>
      <c r="N38" s="16">
        <f>IFERROR(VLOOKUP($A38,'CONCENTRADO DE CLAVES'!$E$10:$AU$732,N$8,FALSE),"")</f>
        <v>4155</v>
      </c>
      <c r="O38" s="46">
        <f>IFERROR(VLOOKUP($A38,'CONCENTRADO DE CLAVES'!$E$10:$AU$732,O$8,FALSE),"")</f>
        <v>0</v>
      </c>
      <c r="P38" s="16">
        <f>IFERROR(VLOOKUP($A38,'CONCENTRADO DE CLAVES'!$E$10:$AU$732,P$8,FALSE),"")</f>
        <v>5</v>
      </c>
      <c r="Q38" s="48">
        <f>IFERROR(VLOOKUP($A38,'CONCENTRADO DE CLAVES'!$E$10:$AU$732,Q$8,FALSE),"")</f>
        <v>76214</v>
      </c>
      <c r="R38" s="16">
        <f>IFERROR(VLOOKUP($A38,'CONCENTRADO DE CLAVES'!$E$10:$AU$732,R$8,FALSE),"")</f>
        <v>2</v>
      </c>
      <c r="S38" s="46">
        <f>IFERROR(VLOOKUP($A38,'CONCENTRADO DE CLAVES'!$E$10:$AU$732,S$8,FALSE),"")</f>
        <v>12</v>
      </c>
      <c r="T38" s="47">
        <f>IFERROR(VLOOKUP($A38,'CONCENTRADO DE CLAVES'!$E$10:$AU$732,T$8,FALSE),"")</f>
        <v>29</v>
      </c>
      <c r="U38" s="98" t="str">
        <f>IFERROR(VLOOKUP($A38,'CONCENTRADO DE CLAVES'!$E$10:$AU$732,U$8,FALSE),"")</f>
        <v>21121040110015225233E15001415500576214212029</v>
      </c>
      <c r="V38" s="31" t="str">
        <f>IFERROR(VLOOKUP($A38,'CONCENTRADO DE CLAVES'!$E$10:$AU$732,V$8,FALSE),"")</f>
        <v>COBAEJ</v>
      </c>
      <c r="W38" s="13">
        <f>IFERROR(VLOOKUP($A38,'CONCENTRADO DE CLAVES'!$E$10:$AU$732,W$8,FALSE),"")</f>
        <v>0</v>
      </c>
      <c r="X38" s="13">
        <f>IFERROR(VLOOKUP($A38,'CONCENTRADO DE CLAVES'!$E$10:$AU$732,X$8,FALSE),"")</f>
        <v>0</v>
      </c>
      <c r="Y38" s="13">
        <f>IFERROR(VLOOKUP($A38,'CONCENTRADO DE CLAVES'!$E$10:$AU$732,Y$8,FALSE),"")</f>
        <v>0</v>
      </c>
      <c r="Z38" s="37">
        <f>IFERROR(VLOOKUP($A38,'CONCENTRADO DE CLAVES'!$E$10:$AU$732,Z$8,FALSE),"")</f>
        <v>0</v>
      </c>
      <c r="AA38" s="13">
        <f>IFERROR(VLOOKUP($A38,'CONCENTRADO DE CLAVES'!$E$10:$AU$732,AA$8,FALSE),"")</f>
        <v>0</v>
      </c>
      <c r="AB38" s="13">
        <f>IFERROR(VLOOKUP($A38,'CONCENTRADO DE CLAVES'!$E$10:$AU$732,AB$8,FALSE),"")</f>
        <v>0</v>
      </c>
      <c r="AC38" s="13">
        <f>IFERROR(VLOOKUP($A38,'CONCENTRADO DE CLAVES'!$E$10:$AU$732,AC$8,FALSE),"")</f>
        <v>0</v>
      </c>
      <c r="AD38" s="37">
        <f>IFERROR(VLOOKUP($A38,'CONCENTRADO DE CLAVES'!$E$10:$AU$732,AD$8,FALSE),"")</f>
        <v>0</v>
      </c>
      <c r="AE38" s="13">
        <f>IFERROR(VLOOKUP($A38,'CONCENTRADO DE CLAVES'!$E$10:$AU$732,AE$8,FALSE),"")</f>
        <v>21000</v>
      </c>
      <c r="AF38" s="13">
        <f>IFERROR(VLOOKUP($A38,'CONCENTRADO DE CLAVES'!$E$10:$AU$732,AF$8,FALSE),"")</f>
        <v>0</v>
      </c>
      <c r="AG38" s="13">
        <f>IFERROR(VLOOKUP($A38,'CONCENTRADO DE CLAVES'!$E$10:$AU$732,AG$8,FALSE),"")</f>
        <v>0</v>
      </c>
      <c r="AH38" s="37">
        <f>IFERROR(VLOOKUP($A38,'CONCENTRADO DE CLAVES'!$E$10:$AU$732,AH$8,FALSE),"")</f>
        <v>21000</v>
      </c>
      <c r="AI38" s="13">
        <f>IFERROR(VLOOKUP($A38,'CONCENTRADO DE CLAVES'!$E$10:$AU$732,AI$8,FALSE),"")</f>
        <v>0</v>
      </c>
      <c r="AJ38" s="13">
        <f>IFERROR(VLOOKUP($A38,'CONCENTRADO DE CLAVES'!$E$10:$AU$732,AJ$8,FALSE),"")</f>
        <v>0</v>
      </c>
      <c r="AK38" s="13">
        <f>IFERROR(VLOOKUP($A38,'CONCENTRADO DE CLAVES'!$E$10:$AU$732,AK$8,FALSE),"")</f>
        <v>0</v>
      </c>
      <c r="AL38" s="37">
        <f>IFERROR(VLOOKUP($A38,'CONCENTRADO DE CLAVES'!$E$10:$AU$732,AL$8,FALSE),"")</f>
        <v>0</v>
      </c>
      <c r="AM38" s="69">
        <f>IFERROR(VLOOKUP($A38,'CONCENTRADO DE CLAVES'!$E$10:$AU$732,AM$8,FALSE),"")</f>
        <v>21000</v>
      </c>
    </row>
    <row r="39" spans="1:39" x14ac:dyDescent="0.25">
      <c r="A39" s="15">
        <v>30</v>
      </c>
      <c r="B39" s="16" t="str">
        <f>IFERROR(VLOOKUP($A39,'CONCENTRADO DE CLAVES'!$E$10:$AU$732,B$8,FALSE),"")</f>
        <v>21121</v>
      </c>
      <c r="C39" s="46">
        <f>IFERROR(VLOOKUP($A39,'CONCENTRADO DE CLAVES'!$E$10:$AU$732,C$8,FALSE),"")</f>
        <v>4</v>
      </c>
      <c r="D39" s="47">
        <f>IFERROR(VLOOKUP($A39,'CONCENTRADO DE CLAVES'!$E$10:$AU$732,D$8,FALSE),"")</f>
        <v>11</v>
      </c>
      <c r="E39" s="48">
        <f>IFERROR(VLOOKUP($A39,'CONCENTRADO DE CLAVES'!$E$10:$AU$732,E$8,FALSE),"")</f>
        <v>152</v>
      </c>
      <c r="F39" s="16">
        <f>IFERROR(VLOOKUP($A39,'CONCENTRADO DE CLAVES'!$E$10:$AU$732,F$8,FALSE),"")</f>
        <v>2</v>
      </c>
      <c r="G39" s="16">
        <f>IFERROR(VLOOKUP($A39,'CONCENTRADO DE CLAVES'!$E$10:$AU$732,G$8,FALSE),"")</f>
        <v>5</v>
      </c>
      <c r="H39" s="16">
        <f>IFERROR(VLOOKUP($A39,'CONCENTRADO DE CLAVES'!$E$10:$AU$732,H$8,FALSE),"")</f>
        <v>2</v>
      </c>
      <c r="I39" s="16">
        <f>IFERROR(VLOOKUP($A39,'CONCENTRADO DE CLAVES'!$E$10:$AU$732,I$8,FALSE),"")</f>
        <v>3</v>
      </c>
      <c r="J39" s="16">
        <f>IFERROR(VLOOKUP($A39,'CONCENTRADO DE CLAVES'!$E$10:$AU$732,J$8,FALSE),"")</f>
        <v>3</v>
      </c>
      <c r="K39" s="16" t="str">
        <f>IFERROR(VLOOKUP($A39,'CONCENTRADO DE CLAVES'!$E$10:$AU$732,K$8,FALSE),"")</f>
        <v>E</v>
      </c>
      <c r="L39" s="47">
        <f>IFERROR(VLOOKUP($A39,'CONCENTRADO DE CLAVES'!$E$10:$AU$732,L$8,FALSE),"")</f>
        <v>150</v>
      </c>
      <c r="M39" s="46">
        <f>IFERROR(VLOOKUP($A39,'CONCENTRADO DE CLAVES'!$E$10:$AU$732,M$8,FALSE),"")</f>
        <v>1</v>
      </c>
      <c r="N39" s="16">
        <f>IFERROR(VLOOKUP($A39,'CONCENTRADO DE CLAVES'!$E$10:$AU$732,N$8,FALSE),"")</f>
        <v>4155</v>
      </c>
      <c r="O39" s="46">
        <f>IFERROR(VLOOKUP($A39,'CONCENTRADO DE CLAVES'!$E$10:$AU$732,O$8,FALSE),"")</f>
        <v>0</v>
      </c>
      <c r="P39" s="16">
        <f>IFERROR(VLOOKUP($A39,'CONCENTRADO DE CLAVES'!$E$10:$AU$732,P$8,FALSE),"")</f>
        <v>5</v>
      </c>
      <c r="Q39" s="48">
        <f>IFERROR(VLOOKUP($A39,'CONCENTRADO DE CLAVES'!$E$10:$AU$732,Q$8,FALSE),"")</f>
        <v>76214</v>
      </c>
      <c r="R39" s="16">
        <f>IFERROR(VLOOKUP($A39,'CONCENTRADO DE CLAVES'!$E$10:$AU$732,R$8,FALSE),"")</f>
        <v>2</v>
      </c>
      <c r="S39" s="46">
        <f>IFERROR(VLOOKUP($A39,'CONCENTRADO DE CLAVES'!$E$10:$AU$732,S$8,FALSE),"")</f>
        <v>1</v>
      </c>
      <c r="T39" s="47">
        <f>IFERROR(VLOOKUP($A39,'CONCENTRADO DE CLAVES'!$E$10:$AU$732,T$8,FALSE),"")</f>
        <v>104</v>
      </c>
      <c r="U39" s="98" t="str">
        <f>IFERROR(VLOOKUP($A39,'CONCENTRADO DE CLAVES'!$E$10:$AU$732,U$8,FALSE),"")</f>
        <v>21121040110015225233E15001415500576214201104</v>
      </c>
      <c r="V39" s="31" t="str">
        <f>IFERROR(VLOOKUP($A39,'CONCENTRADO DE CLAVES'!$E$10:$AU$732,V$8,FALSE),"")</f>
        <v>COBAEJ</v>
      </c>
      <c r="W39" s="13">
        <f>IFERROR(VLOOKUP($A39,'CONCENTRADO DE CLAVES'!$E$10:$AU$732,W$8,FALSE),"")</f>
        <v>0</v>
      </c>
      <c r="X39" s="13">
        <f>IFERROR(VLOOKUP($A39,'CONCENTRADO DE CLAVES'!$E$10:$AU$732,X$8,FALSE),"")</f>
        <v>0</v>
      </c>
      <c r="Y39" s="13">
        <f>IFERROR(VLOOKUP($A39,'CONCENTRADO DE CLAVES'!$E$10:$AU$732,Y$8,FALSE),"")</f>
        <v>0</v>
      </c>
      <c r="Z39" s="37">
        <f>IFERROR(VLOOKUP($A39,'CONCENTRADO DE CLAVES'!$E$10:$AU$732,Z$8,FALSE),"")</f>
        <v>0</v>
      </c>
      <c r="AA39" s="13">
        <f>IFERROR(VLOOKUP($A39,'CONCENTRADO DE CLAVES'!$E$10:$AU$732,AA$8,FALSE),"")</f>
        <v>0</v>
      </c>
      <c r="AB39" s="13">
        <f>IFERROR(VLOOKUP($A39,'CONCENTRADO DE CLAVES'!$E$10:$AU$732,AB$8,FALSE),"")</f>
        <v>0</v>
      </c>
      <c r="AC39" s="13">
        <f>IFERROR(VLOOKUP($A39,'CONCENTRADO DE CLAVES'!$E$10:$AU$732,AC$8,FALSE),"")</f>
        <v>0</v>
      </c>
      <c r="AD39" s="37">
        <f>IFERROR(VLOOKUP($A39,'CONCENTRADO DE CLAVES'!$E$10:$AU$732,AD$8,FALSE),"")</f>
        <v>0</v>
      </c>
      <c r="AE39" s="13">
        <f>IFERROR(VLOOKUP($A39,'CONCENTRADO DE CLAVES'!$E$10:$AU$732,AE$8,FALSE),"")</f>
        <v>21000</v>
      </c>
      <c r="AF39" s="13">
        <f>IFERROR(VLOOKUP($A39,'CONCENTRADO DE CLAVES'!$E$10:$AU$732,AF$8,FALSE),"")</f>
        <v>0</v>
      </c>
      <c r="AG39" s="13">
        <f>IFERROR(VLOOKUP($A39,'CONCENTRADO DE CLAVES'!$E$10:$AU$732,AG$8,FALSE),"")</f>
        <v>0</v>
      </c>
      <c r="AH39" s="37">
        <f>IFERROR(VLOOKUP($A39,'CONCENTRADO DE CLAVES'!$E$10:$AU$732,AH$8,FALSE),"")</f>
        <v>21000</v>
      </c>
      <c r="AI39" s="13">
        <f>IFERROR(VLOOKUP($A39,'CONCENTRADO DE CLAVES'!$E$10:$AU$732,AI$8,FALSE),"")</f>
        <v>0</v>
      </c>
      <c r="AJ39" s="13">
        <f>IFERROR(VLOOKUP($A39,'CONCENTRADO DE CLAVES'!$E$10:$AU$732,AJ$8,FALSE),"")</f>
        <v>0</v>
      </c>
      <c r="AK39" s="13">
        <f>IFERROR(VLOOKUP($A39,'CONCENTRADO DE CLAVES'!$E$10:$AU$732,AK$8,FALSE),"")</f>
        <v>0</v>
      </c>
      <c r="AL39" s="37">
        <f>IFERROR(VLOOKUP($A39,'CONCENTRADO DE CLAVES'!$E$10:$AU$732,AL$8,FALSE),"")</f>
        <v>0</v>
      </c>
      <c r="AM39" s="69">
        <f>IFERROR(VLOOKUP($A39,'CONCENTRADO DE CLAVES'!$E$10:$AU$732,AM$8,FALSE),"")</f>
        <v>21000</v>
      </c>
    </row>
    <row r="40" spans="1:39" s="16" customFormat="1" x14ac:dyDescent="0.25">
      <c r="A40" s="16">
        <v>31</v>
      </c>
      <c r="B40" s="31" t="str">
        <f>IFERROR(VLOOKUP($A40,'CONCENTRADO DE CLAVES'!$E$10:$AU$732,B$8,FALSE),"")</f>
        <v>21121</v>
      </c>
      <c r="C40" s="31">
        <f>IFERROR(VLOOKUP($A40,'CONCENTRADO DE CLAVES'!$E$10:$AU$732,C$8,FALSE),"")</f>
        <v>4</v>
      </c>
      <c r="D40" s="31">
        <f>IFERROR(VLOOKUP($A40,'CONCENTRADO DE CLAVES'!$E$10:$AU$732,D$8,FALSE),"")</f>
        <v>11</v>
      </c>
      <c r="E40" s="31">
        <f>IFERROR(VLOOKUP($A40,'CONCENTRADO DE CLAVES'!$E$10:$AU$732,E$8,FALSE),"")</f>
        <v>152</v>
      </c>
      <c r="F40" s="31">
        <f>IFERROR(VLOOKUP($A40,'CONCENTRADO DE CLAVES'!$E$10:$AU$732,F$8,FALSE),"")</f>
        <v>2</v>
      </c>
      <c r="G40" s="31">
        <f>IFERROR(VLOOKUP($A40,'CONCENTRADO DE CLAVES'!$E$10:$AU$732,G$8,FALSE),"")</f>
        <v>5</v>
      </c>
      <c r="H40" s="31">
        <f>IFERROR(VLOOKUP($A40,'CONCENTRADO DE CLAVES'!$E$10:$AU$732,H$8,FALSE),"")</f>
        <v>2</v>
      </c>
      <c r="I40" s="31">
        <f>IFERROR(VLOOKUP($A40,'CONCENTRADO DE CLAVES'!$E$10:$AU$732,I$8,FALSE),"")</f>
        <v>3</v>
      </c>
      <c r="J40" s="31">
        <f>IFERROR(VLOOKUP($A40,'CONCENTRADO DE CLAVES'!$E$10:$AU$732,J$8,FALSE),"")</f>
        <v>3</v>
      </c>
      <c r="K40" s="31" t="str">
        <f>IFERROR(VLOOKUP($A40,'CONCENTRADO DE CLAVES'!$E$10:$AU$732,K$8,FALSE),"")</f>
        <v>E</v>
      </c>
      <c r="L40" s="31">
        <f>IFERROR(VLOOKUP($A40,'CONCENTRADO DE CLAVES'!$E$10:$AU$732,L$8,FALSE),"")</f>
        <v>150</v>
      </c>
      <c r="M40" s="32">
        <f>IFERROR(VLOOKUP($A40,'CONCENTRADO DE CLAVES'!$E$10:$AU$732,M$8,FALSE),"")</f>
        <v>1</v>
      </c>
      <c r="N40" s="31">
        <f>IFERROR(VLOOKUP($A40,'CONCENTRADO DE CLAVES'!$E$10:$AU$732,N$8,FALSE),"")</f>
        <v>4155</v>
      </c>
      <c r="O40" s="31">
        <f>IFERROR(VLOOKUP($A40,'CONCENTRADO DE CLAVES'!$E$10:$AU$732,O$8,FALSE),"")</f>
        <v>0</v>
      </c>
      <c r="P40" s="31">
        <f>IFERROR(VLOOKUP($A40,'CONCENTRADO DE CLAVES'!$E$10:$AU$732,P$8,FALSE),"")</f>
        <v>5</v>
      </c>
      <c r="Q40" s="31">
        <f>IFERROR(VLOOKUP($A40,'CONCENTRADO DE CLAVES'!$E$10:$AU$732,Q$8,FALSE),"")</f>
        <v>76214</v>
      </c>
      <c r="R40" s="31">
        <f>IFERROR(VLOOKUP($A40,'CONCENTRADO DE CLAVES'!$E$10:$AU$732,R$8,FALSE),"")</f>
        <v>2</v>
      </c>
      <c r="S40" s="31">
        <f>IFERROR(VLOOKUP($A40,'CONCENTRADO DE CLAVES'!$E$10:$AU$732,S$8,FALSE),"")</f>
        <v>10</v>
      </c>
      <c r="T40" s="31">
        <f>IFERROR(VLOOKUP($A40,'CONCENTRADO DE CLAVES'!$E$10:$AU$732,T$8,FALSE),"")</f>
        <v>6</v>
      </c>
      <c r="U40" s="98" t="str">
        <f>IFERROR(VLOOKUP($A40,'CONCENTRADO DE CLAVES'!$E$10:$AU$732,U$8,FALSE),"")</f>
        <v>21121040110015225233E15001415500576214210006</v>
      </c>
      <c r="V40" s="31" t="str">
        <f>IFERROR(VLOOKUP($A40,'CONCENTRADO DE CLAVES'!$E$10:$AU$732,V$8,FALSE),"")</f>
        <v>COBAEJ</v>
      </c>
      <c r="W40" s="13">
        <f>IFERROR(VLOOKUP($A40,'CONCENTRADO DE CLAVES'!$E$10:$AU$732,W$8,FALSE),"")</f>
        <v>0</v>
      </c>
      <c r="X40" s="13">
        <f>IFERROR(VLOOKUP($A40,'CONCENTRADO DE CLAVES'!$E$10:$AU$732,X$8,FALSE),"")</f>
        <v>0</v>
      </c>
      <c r="Y40" s="13">
        <f>IFERROR(VLOOKUP($A40,'CONCENTRADO DE CLAVES'!$E$10:$AU$732,Y$8,FALSE),"")</f>
        <v>0</v>
      </c>
      <c r="Z40" s="37">
        <f>IFERROR(VLOOKUP($A40,'CONCENTRADO DE CLAVES'!$E$10:$AU$732,Z$8,FALSE),"")</f>
        <v>0</v>
      </c>
      <c r="AA40" s="13">
        <f>IFERROR(VLOOKUP($A40,'CONCENTRADO DE CLAVES'!$E$10:$AU$732,AA$8,FALSE),"")</f>
        <v>0</v>
      </c>
      <c r="AB40" s="13">
        <f>IFERROR(VLOOKUP($A40,'CONCENTRADO DE CLAVES'!$E$10:$AU$732,AB$8,FALSE),"")</f>
        <v>0</v>
      </c>
      <c r="AC40" s="13">
        <f>IFERROR(VLOOKUP($A40,'CONCENTRADO DE CLAVES'!$E$10:$AU$732,AC$8,FALSE),"")</f>
        <v>0</v>
      </c>
      <c r="AD40" s="37">
        <f>IFERROR(VLOOKUP($A40,'CONCENTRADO DE CLAVES'!$E$10:$AU$732,AD$8,FALSE),"")</f>
        <v>0</v>
      </c>
      <c r="AE40" s="13">
        <f>IFERROR(VLOOKUP($A40,'CONCENTRADO DE CLAVES'!$E$10:$AU$732,AE$8,FALSE),"")</f>
        <v>42000</v>
      </c>
      <c r="AF40" s="13">
        <f>IFERROR(VLOOKUP($A40,'CONCENTRADO DE CLAVES'!$E$10:$AU$732,AF$8,FALSE),"")</f>
        <v>0</v>
      </c>
      <c r="AG40" s="13">
        <f>IFERROR(VLOOKUP($A40,'CONCENTRADO DE CLAVES'!$E$10:$AU$732,AG$8,FALSE),"")</f>
        <v>0</v>
      </c>
      <c r="AH40" s="37">
        <f>IFERROR(VLOOKUP($A40,'CONCENTRADO DE CLAVES'!$E$10:$AU$732,AH$8,FALSE),"")</f>
        <v>42000</v>
      </c>
      <c r="AI40" s="13">
        <f>IFERROR(VLOOKUP($A40,'CONCENTRADO DE CLAVES'!$E$10:$AU$732,AI$8,FALSE),"")</f>
        <v>0</v>
      </c>
      <c r="AJ40" s="13">
        <f>IFERROR(VLOOKUP($A40,'CONCENTRADO DE CLAVES'!$E$10:$AU$732,AJ$8,FALSE),"")</f>
        <v>0</v>
      </c>
      <c r="AK40" s="13">
        <f>IFERROR(VLOOKUP($A40,'CONCENTRADO DE CLAVES'!$E$10:$AU$732,AK$8,FALSE),"")</f>
        <v>0</v>
      </c>
      <c r="AL40" s="37">
        <f>IFERROR(VLOOKUP($A40,'CONCENTRADO DE CLAVES'!$E$10:$AU$732,AL$8,FALSE),"")</f>
        <v>0</v>
      </c>
      <c r="AM40" s="69">
        <f>IFERROR(VLOOKUP($A40,'CONCENTRADO DE CLAVES'!$E$10:$AU$732,AM$8,FALSE),"")</f>
        <v>42000</v>
      </c>
    </row>
    <row r="41" spans="1:39" s="16" customFormat="1" x14ac:dyDescent="0.25">
      <c r="A41" s="16">
        <v>32</v>
      </c>
      <c r="B41" s="31" t="str">
        <f>IFERROR(VLOOKUP($A41,'CONCENTRADO DE CLAVES'!$E$10:$AU$732,B$8,FALSE),"")</f>
        <v>21121</v>
      </c>
      <c r="C41" s="31">
        <f>IFERROR(VLOOKUP($A41,'CONCENTRADO DE CLAVES'!$E$10:$AU$732,C$8,FALSE),"")</f>
        <v>4</v>
      </c>
      <c r="D41" s="31">
        <f>IFERROR(VLOOKUP($A41,'CONCENTRADO DE CLAVES'!$E$10:$AU$732,D$8,FALSE),"")</f>
        <v>11</v>
      </c>
      <c r="E41" s="31">
        <f>IFERROR(VLOOKUP($A41,'CONCENTRADO DE CLAVES'!$E$10:$AU$732,E$8,FALSE),"")</f>
        <v>152</v>
      </c>
      <c r="F41" s="31">
        <f>IFERROR(VLOOKUP($A41,'CONCENTRADO DE CLAVES'!$E$10:$AU$732,F$8,FALSE),"")</f>
        <v>2</v>
      </c>
      <c r="G41" s="31">
        <f>IFERROR(VLOOKUP($A41,'CONCENTRADO DE CLAVES'!$E$10:$AU$732,G$8,FALSE),"")</f>
        <v>5</v>
      </c>
      <c r="H41" s="31">
        <f>IFERROR(VLOOKUP($A41,'CONCENTRADO DE CLAVES'!$E$10:$AU$732,H$8,FALSE),"")</f>
        <v>2</v>
      </c>
      <c r="I41" s="31">
        <f>IFERROR(VLOOKUP($A41,'CONCENTRADO DE CLAVES'!$E$10:$AU$732,I$8,FALSE),"")</f>
        <v>3</v>
      </c>
      <c r="J41" s="31">
        <f>IFERROR(VLOOKUP($A41,'CONCENTRADO DE CLAVES'!$E$10:$AU$732,J$8,FALSE),"")</f>
        <v>3</v>
      </c>
      <c r="K41" s="31" t="str">
        <f>IFERROR(VLOOKUP($A41,'CONCENTRADO DE CLAVES'!$E$10:$AU$732,K$8,FALSE),"")</f>
        <v>E</v>
      </c>
      <c r="L41" s="31">
        <f>IFERROR(VLOOKUP($A41,'CONCENTRADO DE CLAVES'!$E$10:$AU$732,L$8,FALSE),"")</f>
        <v>150</v>
      </c>
      <c r="M41" s="32">
        <f>IFERROR(VLOOKUP($A41,'CONCENTRADO DE CLAVES'!$E$10:$AU$732,M$8,FALSE),"")</f>
        <v>1</v>
      </c>
      <c r="N41" s="31">
        <f>IFERROR(VLOOKUP($A41,'CONCENTRADO DE CLAVES'!$E$10:$AU$732,N$8,FALSE),"")</f>
        <v>4155</v>
      </c>
      <c r="O41" s="31">
        <f>IFERROR(VLOOKUP($A41,'CONCENTRADO DE CLAVES'!$E$10:$AU$732,O$8,FALSE),"")</f>
        <v>0</v>
      </c>
      <c r="P41" s="31">
        <f>IFERROR(VLOOKUP($A41,'CONCENTRADO DE CLAVES'!$E$10:$AU$732,P$8,FALSE),"")</f>
        <v>5</v>
      </c>
      <c r="Q41" s="31">
        <f>IFERROR(VLOOKUP($A41,'CONCENTRADO DE CLAVES'!$E$10:$AU$732,Q$8,FALSE),"")</f>
        <v>76214</v>
      </c>
      <c r="R41" s="31">
        <f>IFERROR(VLOOKUP($A41,'CONCENTRADO DE CLAVES'!$E$10:$AU$732,R$8,FALSE),"")</f>
        <v>2</v>
      </c>
      <c r="S41" s="31">
        <f>IFERROR(VLOOKUP($A41,'CONCENTRADO DE CLAVES'!$E$10:$AU$732,S$8,FALSE),"")</f>
        <v>10</v>
      </c>
      <c r="T41" s="31">
        <f>IFERROR(VLOOKUP($A41,'CONCENTRADO DE CLAVES'!$E$10:$AU$732,T$8,FALSE),"")</f>
        <v>5</v>
      </c>
      <c r="U41" s="98" t="str">
        <f>IFERROR(VLOOKUP($A41,'CONCENTRADO DE CLAVES'!$E$10:$AU$732,U$8,FALSE),"")</f>
        <v>21121040110015225233E15001415500576214210005</v>
      </c>
      <c r="V41" s="31" t="str">
        <f>IFERROR(VLOOKUP($A41,'CONCENTRADO DE CLAVES'!$E$10:$AU$732,V$8,FALSE),"")</f>
        <v>COBAEJ</v>
      </c>
      <c r="W41" s="13">
        <f>IFERROR(VLOOKUP($A41,'CONCENTRADO DE CLAVES'!$E$10:$AU$732,W$8,FALSE),"")</f>
        <v>0</v>
      </c>
      <c r="X41" s="13">
        <f>IFERROR(VLOOKUP($A41,'CONCENTRADO DE CLAVES'!$E$10:$AU$732,X$8,FALSE),"")</f>
        <v>0</v>
      </c>
      <c r="Y41" s="13">
        <f>IFERROR(VLOOKUP($A41,'CONCENTRADO DE CLAVES'!$E$10:$AU$732,Y$8,FALSE),"")</f>
        <v>0</v>
      </c>
      <c r="Z41" s="37">
        <f>IFERROR(VLOOKUP($A41,'CONCENTRADO DE CLAVES'!$E$10:$AU$732,Z$8,FALSE),"")</f>
        <v>0</v>
      </c>
      <c r="AA41" s="13">
        <f>IFERROR(VLOOKUP($A41,'CONCENTRADO DE CLAVES'!$E$10:$AU$732,AA$8,FALSE),"")</f>
        <v>0</v>
      </c>
      <c r="AB41" s="13">
        <f>IFERROR(VLOOKUP($A41,'CONCENTRADO DE CLAVES'!$E$10:$AU$732,AB$8,FALSE),"")</f>
        <v>0</v>
      </c>
      <c r="AC41" s="13">
        <f>IFERROR(VLOOKUP($A41,'CONCENTRADO DE CLAVES'!$E$10:$AU$732,AC$8,FALSE),"")</f>
        <v>0</v>
      </c>
      <c r="AD41" s="37">
        <f>IFERROR(VLOOKUP($A41,'CONCENTRADO DE CLAVES'!$E$10:$AU$732,AD$8,FALSE),"")</f>
        <v>0</v>
      </c>
      <c r="AE41" s="13">
        <f>IFERROR(VLOOKUP($A41,'CONCENTRADO DE CLAVES'!$E$10:$AU$732,AE$8,FALSE),"")</f>
        <v>42000</v>
      </c>
      <c r="AF41" s="13">
        <f>IFERROR(VLOOKUP($A41,'CONCENTRADO DE CLAVES'!$E$10:$AU$732,AF$8,FALSE),"")</f>
        <v>0</v>
      </c>
      <c r="AG41" s="13">
        <f>IFERROR(VLOOKUP($A41,'CONCENTRADO DE CLAVES'!$E$10:$AU$732,AG$8,FALSE),"")</f>
        <v>0</v>
      </c>
      <c r="AH41" s="37">
        <f>IFERROR(VLOOKUP($A41,'CONCENTRADO DE CLAVES'!$E$10:$AU$732,AH$8,FALSE),"")</f>
        <v>42000</v>
      </c>
      <c r="AI41" s="13">
        <f>IFERROR(VLOOKUP($A41,'CONCENTRADO DE CLAVES'!$E$10:$AU$732,AI$8,FALSE),"")</f>
        <v>0</v>
      </c>
      <c r="AJ41" s="13">
        <f>IFERROR(VLOOKUP($A41,'CONCENTRADO DE CLAVES'!$E$10:$AU$732,AJ$8,FALSE),"")</f>
        <v>0</v>
      </c>
      <c r="AK41" s="13">
        <f>IFERROR(VLOOKUP($A41,'CONCENTRADO DE CLAVES'!$E$10:$AU$732,AK$8,FALSE),"")</f>
        <v>0</v>
      </c>
      <c r="AL41" s="37">
        <f>IFERROR(VLOOKUP($A41,'CONCENTRADO DE CLAVES'!$E$10:$AU$732,AL$8,FALSE),"")</f>
        <v>0</v>
      </c>
      <c r="AM41" s="69">
        <f>IFERROR(VLOOKUP($A41,'CONCENTRADO DE CLAVES'!$E$10:$AU$732,AM$8,FALSE),"")</f>
        <v>42000</v>
      </c>
    </row>
    <row r="42" spans="1:39" s="16" customFormat="1" x14ac:dyDescent="0.25">
      <c r="A42" s="16">
        <v>33</v>
      </c>
      <c r="B42" s="31" t="str">
        <f>IFERROR(VLOOKUP($A42,'CONCENTRADO DE CLAVES'!$E$10:$AU$732,B$8,FALSE),"")</f>
        <v>21121</v>
      </c>
      <c r="C42" s="31">
        <f>IFERROR(VLOOKUP($A42,'CONCENTRADO DE CLAVES'!$E$10:$AU$732,C$8,FALSE),"")</f>
        <v>4</v>
      </c>
      <c r="D42" s="31">
        <f>IFERROR(VLOOKUP($A42,'CONCENTRADO DE CLAVES'!$E$10:$AU$732,D$8,FALSE),"")</f>
        <v>11</v>
      </c>
      <c r="E42" s="31">
        <f>IFERROR(VLOOKUP($A42,'CONCENTRADO DE CLAVES'!$E$10:$AU$732,E$8,FALSE),"")</f>
        <v>152</v>
      </c>
      <c r="F42" s="31">
        <f>IFERROR(VLOOKUP($A42,'CONCENTRADO DE CLAVES'!$E$10:$AU$732,F$8,FALSE),"")</f>
        <v>2</v>
      </c>
      <c r="G42" s="31">
        <f>IFERROR(VLOOKUP($A42,'CONCENTRADO DE CLAVES'!$E$10:$AU$732,G$8,FALSE),"")</f>
        <v>5</v>
      </c>
      <c r="H42" s="31">
        <f>IFERROR(VLOOKUP($A42,'CONCENTRADO DE CLAVES'!$E$10:$AU$732,H$8,FALSE),"")</f>
        <v>2</v>
      </c>
      <c r="I42" s="31">
        <f>IFERROR(VLOOKUP($A42,'CONCENTRADO DE CLAVES'!$E$10:$AU$732,I$8,FALSE),"")</f>
        <v>3</v>
      </c>
      <c r="J42" s="31">
        <f>IFERROR(VLOOKUP($A42,'CONCENTRADO DE CLAVES'!$E$10:$AU$732,J$8,FALSE),"")</f>
        <v>3</v>
      </c>
      <c r="K42" s="31" t="str">
        <f>IFERROR(VLOOKUP($A42,'CONCENTRADO DE CLAVES'!$E$10:$AU$732,K$8,FALSE),"")</f>
        <v>E</v>
      </c>
      <c r="L42" s="31">
        <f>IFERROR(VLOOKUP($A42,'CONCENTRADO DE CLAVES'!$E$10:$AU$732,L$8,FALSE),"")</f>
        <v>150</v>
      </c>
      <c r="M42" s="32">
        <f>IFERROR(VLOOKUP($A42,'CONCENTRADO DE CLAVES'!$E$10:$AU$732,M$8,FALSE),"")</f>
        <v>1</v>
      </c>
      <c r="N42" s="31">
        <f>IFERROR(VLOOKUP($A42,'CONCENTRADO DE CLAVES'!$E$10:$AU$732,N$8,FALSE),"")</f>
        <v>4155</v>
      </c>
      <c r="O42" s="31">
        <f>IFERROR(VLOOKUP($A42,'CONCENTRADO DE CLAVES'!$E$10:$AU$732,O$8,FALSE),"")</f>
        <v>0</v>
      </c>
      <c r="P42" s="31">
        <f>IFERROR(VLOOKUP($A42,'CONCENTRADO DE CLAVES'!$E$10:$AU$732,P$8,FALSE),"")</f>
        <v>5</v>
      </c>
      <c r="Q42" s="31">
        <f>IFERROR(VLOOKUP($A42,'CONCENTRADO DE CLAVES'!$E$10:$AU$732,Q$8,FALSE),"")</f>
        <v>76214</v>
      </c>
      <c r="R42" s="31">
        <f>IFERROR(VLOOKUP($A42,'CONCENTRADO DE CLAVES'!$E$10:$AU$732,R$8,FALSE),"")</f>
        <v>2</v>
      </c>
      <c r="S42" s="31">
        <f>IFERROR(VLOOKUP($A42,'CONCENTRADO DE CLAVES'!$E$10:$AU$732,S$8,FALSE),"")</f>
        <v>10</v>
      </c>
      <c r="T42" s="31">
        <f>IFERROR(VLOOKUP($A42,'CONCENTRADO DE CLAVES'!$E$10:$AU$732,T$8,FALSE),"")</f>
        <v>55</v>
      </c>
      <c r="U42" s="98" t="str">
        <f>IFERROR(VLOOKUP($A42,'CONCENTRADO DE CLAVES'!$E$10:$AU$732,U$8,FALSE),"")</f>
        <v>21121040110015225233E15001415500576214210055</v>
      </c>
      <c r="V42" s="31" t="str">
        <f>IFERROR(VLOOKUP($A42,'CONCENTRADO DE CLAVES'!$E$10:$AU$732,V$8,FALSE),"")</f>
        <v>COBAEJ</v>
      </c>
      <c r="W42" s="13">
        <f>IFERROR(VLOOKUP($A42,'CONCENTRADO DE CLAVES'!$E$10:$AU$732,W$8,FALSE),"")</f>
        <v>0</v>
      </c>
      <c r="X42" s="13">
        <f>IFERROR(VLOOKUP($A42,'CONCENTRADO DE CLAVES'!$E$10:$AU$732,X$8,FALSE),"")</f>
        <v>0</v>
      </c>
      <c r="Y42" s="13">
        <f>IFERROR(VLOOKUP($A42,'CONCENTRADO DE CLAVES'!$E$10:$AU$732,Y$8,FALSE),"")</f>
        <v>0</v>
      </c>
      <c r="Z42" s="37">
        <f>IFERROR(VLOOKUP($A42,'CONCENTRADO DE CLAVES'!$E$10:$AU$732,Z$8,FALSE),"")</f>
        <v>0</v>
      </c>
      <c r="AA42" s="13">
        <f>IFERROR(VLOOKUP($A42,'CONCENTRADO DE CLAVES'!$E$10:$AU$732,AA$8,FALSE),"")</f>
        <v>0</v>
      </c>
      <c r="AB42" s="13">
        <f>IFERROR(VLOOKUP($A42,'CONCENTRADO DE CLAVES'!$E$10:$AU$732,AB$8,FALSE),"")</f>
        <v>0</v>
      </c>
      <c r="AC42" s="13">
        <f>IFERROR(VLOOKUP($A42,'CONCENTRADO DE CLAVES'!$E$10:$AU$732,AC$8,FALSE),"")</f>
        <v>0</v>
      </c>
      <c r="AD42" s="37">
        <f>IFERROR(VLOOKUP($A42,'CONCENTRADO DE CLAVES'!$E$10:$AU$732,AD$8,FALSE),"")</f>
        <v>0</v>
      </c>
      <c r="AE42" s="13">
        <f>IFERROR(VLOOKUP($A42,'CONCENTRADO DE CLAVES'!$E$10:$AU$732,AE$8,FALSE),"")</f>
        <v>21000</v>
      </c>
      <c r="AF42" s="13">
        <f>IFERROR(VLOOKUP($A42,'CONCENTRADO DE CLAVES'!$E$10:$AU$732,AF$8,FALSE),"")</f>
        <v>0</v>
      </c>
      <c r="AG42" s="13">
        <f>IFERROR(VLOOKUP($A42,'CONCENTRADO DE CLAVES'!$E$10:$AU$732,AG$8,FALSE),"")</f>
        <v>0</v>
      </c>
      <c r="AH42" s="37">
        <f>IFERROR(VLOOKUP($A42,'CONCENTRADO DE CLAVES'!$E$10:$AU$732,AH$8,FALSE),"")</f>
        <v>21000</v>
      </c>
      <c r="AI42" s="13">
        <f>IFERROR(VLOOKUP($A42,'CONCENTRADO DE CLAVES'!$E$10:$AU$732,AI$8,FALSE),"")</f>
        <v>0</v>
      </c>
      <c r="AJ42" s="13">
        <f>IFERROR(VLOOKUP($A42,'CONCENTRADO DE CLAVES'!$E$10:$AU$732,AJ$8,FALSE),"")</f>
        <v>0</v>
      </c>
      <c r="AK42" s="13">
        <f>IFERROR(VLOOKUP($A42,'CONCENTRADO DE CLAVES'!$E$10:$AU$732,AK$8,FALSE),"")</f>
        <v>0</v>
      </c>
      <c r="AL42" s="37">
        <f>IFERROR(VLOOKUP($A42,'CONCENTRADO DE CLAVES'!$E$10:$AU$732,AL$8,FALSE),"")</f>
        <v>0</v>
      </c>
      <c r="AM42" s="69">
        <f>IFERROR(VLOOKUP($A42,'CONCENTRADO DE CLAVES'!$E$10:$AU$732,AM$8,FALSE),"")</f>
        <v>21000</v>
      </c>
    </row>
    <row r="43" spans="1:39" s="16" customFormat="1" x14ac:dyDescent="0.25">
      <c r="A43" s="16">
        <v>34</v>
      </c>
      <c r="B43" s="31" t="str">
        <f>IFERROR(VLOOKUP($A43,'CONCENTRADO DE CLAVES'!$E$10:$AU$732,B$8,FALSE),"")</f>
        <v>21121</v>
      </c>
      <c r="C43" s="31">
        <f>IFERROR(VLOOKUP($A43,'CONCENTRADO DE CLAVES'!$E$10:$AU$732,C$8,FALSE),"")</f>
        <v>4</v>
      </c>
      <c r="D43" s="31">
        <f>IFERROR(VLOOKUP($A43,'CONCENTRADO DE CLAVES'!$E$10:$AU$732,D$8,FALSE),"")</f>
        <v>11</v>
      </c>
      <c r="E43" s="31">
        <f>IFERROR(VLOOKUP($A43,'CONCENTRADO DE CLAVES'!$E$10:$AU$732,E$8,FALSE),"")</f>
        <v>152</v>
      </c>
      <c r="F43" s="31">
        <f>IFERROR(VLOOKUP($A43,'CONCENTRADO DE CLAVES'!$E$10:$AU$732,F$8,FALSE),"")</f>
        <v>2</v>
      </c>
      <c r="G43" s="31">
        <f>IFERROR(VLOOKUP($A43,'CONCENTRADO DE CLAVES'!$E$10:$AU$732,G$8,FALSE),"")</f>
        <v>5</v>
      </c>
      <c r="H43" s="31">
        <f>IFERROR(VLOOKUP($A43,'CONCENTRADO DE CLAVES'!$E$10:$AU$732,H$8,FALSE),"")</f>
        <v>2</v>
      </c>
      <c r="I43" s="31">
        <f>IFERROR(VLOOKUP($A43,'CONCENTRADO DE CLAVES'!$E$10:$AU$732,I$8,FALSE),"")</f>
        <v>3</v>
      </c>
      <c r="J43" s="31">
        <f>IFERROR(VLOOKUP($A43,'CONCENTRADO DE CLAVES'!$E$10:$AU$732,J$8,FALSE),"")</f>
        <v>3</v>
      </c>
      <c r="K43" s="31" t="str">
        <f>IFERROR(VLOOKUP($A43,'CONCENTRADO DE CLAVES'!$E$10:$AU$732,K$8,FALSE),"")</f>
        <v>E</v>
      </c>
      <c r="L43" s="31">
        <f>IFERROR(VLOOKUP($A43,'CONCENTRADO DE CLAVES'!$E$10:$AU$732,L$8,FALSE),"")</f>
        <v>150</v>
      </c>
      <c r="M43" s="32">
        <f>IFERROR(VLOOKUP($A43,'CONCENTRADO DE CLAVES'!$E$10:$AU$732,M$8,FALSE),"")</f>
        <v>1</v>
      </c>
      <c r="N43" s="31">
        <f>IFERROR(VLOOKUP($A43,'CONCENTRADO DE CLAVES'!$E$10:$AU$732,N$8,FALSE),"")</f>
        <v>4155</v>
      </c>
      <c r="O43" s="31">
        <f>IFERROR(VLOOKUP($A43,'CONCENTRADO DE CLAVES'!$E$10:$AU$732,O$8,FALSE),"")</f>
        <v>0</v>
      </c>
      <c r="P43" s="31">
        <f>IFERROR(VLOOKUP($A43,'CONCENTRADO DE CLAVES'!$E$10:$AU$732,P$8,FALSE),"")</f>
        <v>5</v>
      </c>
      <c r="Q43" s="31">
        <f>IFERROR(VLOOKUP($A43,'CONCENTRADO DE CLAVES'!$E$10:$AU$732,Q$8,FALSE),"")</f>
        <v>76214</v>
      </c>
      <c r="R43" s="31">
        <f>IFERROR(VLOOKUP($A43,'CONCENTRADO DE CLAVES'!$E$10:$AU$732,R$8,FALSE),"")</f>
        <v>2</v>
      </c>
      <c r="S43" s="31">
        <f>IFERROR(VLOOKUP($A43,'CONCENTRADO DE CLAVES'!$E$10:$AU$732,S$8,FALSE),"")</f>
        <v>10</v>
      </c>
      <c r="T43" s="31">
        <f>IFERROR(VLOOKUP($A43,'CONCENTRADO DE CLAVES'!$E$10:$AU$732,T$8,FALSE),"")</f>
        <v>83</v>
      </c>
      <c r="U43" s="98" t="str">
        <f>IFERROR(VLOOKUP($A43,'CONCENTRADO DE CLAVES'!$E$10:$AU$732,U$8,FALSE),"")</f>
        <v>21121040110015225233E15001415500576214210083</v>
      </c>
      <c r="V43" s="31" t="str">
        <f>IFERROR(VLOOKUP($A43,'CONCENTRADO DE CLAVES'!$E$10:$AU$732,V$8,FALSE),"")</f>
        <v>COBAEJ</v>
      </c>
      <c r="W43" s="13">
        <f>IFERROR(VLOOKUP($A43,'CONCENTRADO DE CLAVES'!$E$10:$AU$732,W$8,FALSE),"")</f>
        <v>0</v>
      </c>
      <c r="X43" s="13">
        <f>IFERROR(VLOOKUP($A43,'CONCENTRADO DE CLAVES'!$E$10:$AU$732,X$8,FALSE),"")</f>
        <v>0</v>
      </c>
      <c r="Y43" s="13">
        <f>IFERROR(VLOOKUP($A43,'CONCENTRADO DE CLAVES'!$E$10:$AU$732,Y$8,FALSE),"")</f>
        <v>0</v>
      </c>
      <c r="Z43" s="37">
        <f>IFERROR(VLOOKUP($A43,'CONCENTRADO DE CLAVES'!$E$10:$AU$732,Z$8,FALSE),"")</f>
        <v>0</v>
      </c>
      <c r="AA43" s="13">
        <f>IFERROR(VLOOKUP($A43,'CONCENTRADO DE CLAVES'!$E$10:$AU$732,AA$8,FALSE),"")</f>
        <v>0</v>
      </c>
      <c r="AB43" s="13">
        <f>IFERROR(VLOOKUP($A43,'CONCENTRADO DE CLAVES'!$E$10:$AU$732,AB$8,FALSE),"")</f>
        <v>0</v>
      </c>
      <c r="AC43" s="13">
        <f>IFERROR(VLOOKUP($A43,'CONCENTRADO DE CLAVES'!$E$10:$AU$732,AC$8,FALSE),"")</f>
        <v>0</v>
      </c>
      <c r="AD43" s="37">
        <f>IFERROR(VLOOKUP($A43,'CONCENTRADO DE CLAVES'!$E$10:$AU$732,AD$8,FALSE),"")</f>
        <v>0</v>
      </c>
      <c r="AE43" s="13">
        <f>IFERROR(VLOOKUP($A43,'CONCENTRADO DE CLAVES'!$E$10:$AU$732,AE$8,FALSE),"")</f>
        <v>21000</v>
      </c>
      <c r="AF43" s="13">
        <f>IFERROR(VLOOKUP($A43,'CONCENTRADO DE CLAVES'!$E$10:$AU$732,AF$8,FALSE),"")</f>
        <v>0</v>
      </c>
      <c r="AG43" s="13">
        <f>IFERROR(VLOOKUP($A43,'CONCENTRADO DE CLAVES'!$E$10:$AU$732,AG$8,FALSE),"")</f>
        <v>0</v>
      </c>
      <c r="AH43" s="37">
        <f>IFERROR(VLOOKUP($A43,'CONCENTRADO DE CLAVES'!$E$10:$AU$732,AH$8,FALSE),"")</f>
        <v>21000</v>
      </c>
      <c r="AI43" s="13">
        <f>IFERROR(VLOOKUP($A43,'CONCENTRADO DE CLAVES'!$E$10:$AU$732,AI$8,FALSE),"")</f>
        <v>0</v>
      </c>
      <c r="AJ43" s="13">
        <f>IFERROR(VLOOKUP($A43,'CONCENTRADO DE CLAVES'!$E$10:$AU$732,AJ$8,FALSE),"")</f>
        <v>0</v>
      </c>
      <c r="AK43" s="13">
        <f>IFERROR(VLOOKUP($A43,'CONCENTRADO DE CLAVES'!$E$10:$AU$732,AK$8,FALSE),"")</f>
        <v>0</v>
      </c>
      <c r="AL43" s="37">
        <f>IFERROR(VLOOKUP($A43,'CONCENTRADO DE CLAVES'!$E$10:$AU$732,AL$8,FALSE),"")</f>
        <v>0</v>
      </c>
      <c r="AM43" s="69">
        <f>IFERROR(VLOOKUP($A43,'CONCENTRADO DE CLAVES'!$E$10:$AU$732,AM$8,FALSE),"")</f>
        <v>21000</v>
      </c>
    </row>
    <row r="44" spans="1:39" s="16" customFormat="1" x14ac:dyDescent="0.25">
      <c r="A44" s="16">
        <v>35</v>
      </c>
      <c r="B44" s="31" t="str">
        <f>IFERROR(VLOOKUP($A44,'CONCENTRADO DE CLAVES'!$E$10:$AU$732,B$8,FALSE),"")</f>
        <v>21121</v>
      </c>
      <c r="C44" s="31">
        <f>IFERROR(VLOOKUP($A44,'CONCENTRADO DE CLAVES'!$E$10:$AU$732,C$8,FALSE),"")</f>
        <v>4</v>
      </c>
      <c r="D44" s="31">
        <f>IFERROR(VLOOKUP($A44,'CONCENTRADO DE CLAVES'!$E$10:$AU$732,D$8,FALSE),"")</f>
        <v>11</v>
      </c>
      <c r="E44" s="31">
        <f>IFERROR(VLOOKUP($A44,'CONCENTRADO DE CLAVES'!$E$10:$AU$732,E$8,FALSE),"")</f>
        <v>152</v>
      </c>
      <c r="F44" s="31">
        <f>IFERROR(VLOOKUP($A44,'CONCENTRADO DE CLAVES'!$E$10:$AU$732,F$8,FALSE),"")</f>
        <v>2</v>
      </c>
      <c r="G44" s="31">
        <f>IFERROR(VLOOKUP($A44,'CONCENTRADO DE CLAVES'!$E$10:$AU$732,G$8,FALSE),"")</f>
        <v>5</v>
      </c>
      <c r="H44" s="31">
        <f>IFERROR(VLOOKUP($A44,'CONCENTRADO DE CLAVES'!$E$10:$AU$732,H$8,FALSE),"")</f>
        <v>2</v>
      </c>
      <c r="I44" s="31">
        <f>IFERROR(VLOOKUP($A44,'CONCENTRADO DE CLAVES'!$E$10:$AU$732,I$8,FALSE),"")</f>
        <v>3</v>
      </c>
      <c r="J44" s="31">
        <f>IFERROR(VLOOKUP($A44,'CONCENTRADO DE CLAVES'!$E$10:$AU$732,J$8,FALSE),"")</f>
        <v>3</v>
      </c>
      <c r="K44" s="31" t="str">
        <f>IFERROR(VLOOKUP($A44,'CONCENTRADO DE CLAVES'!$E$10:$AU$732,K$8,FALSE),"")</f>
        <v>E</v>
      </c>
      <c r="L44" s="31">
        <f>IFERROR(VLOOKUP($A44,'CONCENTRADO DE CLAVES'!$E$10:$AU$732,L$8,FALSE),"")</f>
        <v>150</v>
      </c>
      <c r="M44" s="32">
        <f>IFERROR(VLOOKUP($A44,'CONCENTRADO DE CLAVES'!$E$10:$AU$732,M$8,FALSE),"")</f>
        <v>1</v>
      </c>
      <c r="N44" s="31">
        <f>IFERROR(VLOOKUP($A44,'CONCENTRADO DE CLAVES'!$E$10:$AU$732,N$8,FALSE),"")</f>
        <v>4155</v>
      </c>
      <c r="O44" s="31">
        <f>IFERROR(VLOOKUP($A44,'CONCENTRADO DE CLAVES'!$E$10:$AU$732,O$8,FALSE),"")</f>
        <v>0</v>
      </c>
      <c r="P44" s="31">
        <f>IFERROR(VLOOKUP($A44,'CONCENTRADO DE CLAVES'!$E$10:$AU$732,P$8,FALSE),"")</f>
        <v>5</v>
      </c>
      <c r="Q44" s="31">
        <f>IFERROR(VLOOKUP($A44,'CONCENTRADO DE CLAVES'!$E$10:$AU$732,Q$8,FALSE),"")</f>
        <v>76214</v>
      </c>
      <c r="R44" s="31">
        <f>IFERROR(VLOOKUP($A44,'CONCENTRADO DE CLAVES'!$E$10:$AU$732,R$8,FALSE),"")</f>
        <v>2</v>
      </c>
      <c r="S44" s="31">
        <f>IFERROR(VLOOKUP($A44,'CONCENTRADO DE CLAVES'!$E$10:$AU$732,S$8,FALSE),"")</f>
        <v>6</v>
      </c>
      <c r="T44" s="31">
        <f>IFERROR(VLOOKUP($A44,'CONCENTRADO DE CLAVES'!$E$10:$AU$732,T$8,FALSE),"")</f>
        <v>49</v>
      </c>
      <c r="U44" s="98" t="str">
        <f>IFERROR(VLOOKUP($A44,'CONCENTRADO DE CLAVES'!$E$10:$AU$732,U$8,FALSE),"")</f>
        <v>21121040110015225233E15001415500576214206049</v>
      </c>
      <c r="V44" s="31" t="str">
        <f>IFERROR(VLOOKUP($A44,'CONCENTRADO DE CLAVES'!$E$10:$AU$732,V$8,FALSE),"")</f>
        <v>COBAEJ</v>
      </c>
      <c r="W44" s="13">
        <f>IFERROR(VLOOKUP($A44,'CONCENTRADO DE CLAVES'!$E$10:$AU$732,W$8,FALSE),"")</f>
        <v>0</v>
      </c>
      <c r="X44" s="13">
        <f>IFERROR(VLOOKUP($A44,'CONCENTRADO DE CLAVES'!$E$10:$AU$732,X$8,FALSE),"")</f>
        <v>0</v>
      </c>
      <c r="Y44" s="13">
        <f>IFERROR(VLOOKUP($A44,'CONCENTRADO DE CLAVES'!$E$10:$AU$732,Y$8,FALSE),"")</f>
        <v>0</v>
      </c>
      <c r="Z44" s="37">
        <f>IFERROR(VLOOKUP($A44,'CONCENTRADO DE CLAVES'!$E$10:$AU$732,Z$8,FALSE),"")</f>
        <v>0</v>
      </c>
      <c r="AA44" s="13">
        <f>IFERROR(VLOOKUP($A44,'CONCENTRADO DE CLAVES'!$E$10:$AU$732,AA$8,FALSE),"")</f>
        <v>0</v>
      </c>
      <c r="AB44" s="13">
        <f>IFERROR(VLOOKUP($A44,'CONCENTRADO DE CLAVES'!$E$10:$AU$732,AB$8,FALSE),"")</f>
        <v>0</v>
      </c>
      <c r="AC44" s="13">
        <f>IFERROR(VLOOKUP($A44,'CONCENTRADO DE CLAVES'!$E$10:$AU$732,AC$8,FALSE),"")</f>
        <v>0</v>
      </c>
      <c r="AD44" s="37">
        <f>IFERROR(VLOOKUP($A44,'CONCENTRADO DE CLAVES'!$E$10:$AU$732,AD$8,FALSE),"")</f>
        <v>0</v>
      </c>
      <c r="AE44" s="13">
        <f>IFERROR(VLOOKUP($A44,'CONCENTRADO DE CLAVES'!$E$10:$AU$732,AE$8,FALSE),"")</f>
        <v>21000</v>
      </c>
      <c r="AF44" s="13">
        <f>IFERROR(VLOOKUP($A44,'CONCENTRADO DE CLAVES'!$E$10:$AU$732,AF$8,FALSE),"")</f>
        <v>0</v>
      </c>
      <c r="AG44" s="13">
        <f>IFERROR(VLOOKUP($A44,'CONCENTRADO DE CLAVES'!$E$10:$AU$732,AG$8,FALSE),"")</f>
        <v>0</v>
      </c>
      <c r="AH44" s="37">
        <f>IFERROR(VLOOKUP($A44,'CONCENTRADO DE CLAVES'!$E$10:$AU$732,AH$8,FALSE),"")</f>
        <v>21000</v>
      </c>
      <c r="AI44" s="13">
        <f>IFERROR(VLOOKUP($A44,'CONCENTRADO DE CLAVES'!$E$10:$AU$732,AI$8,FALSE),"")</f>
        <v>0</v>
      </c>
      <c r="AJ44" s="13">
        <f>IFERROR(VLOOKUP($A44,'CONCENTRADO DE CLAVES'!$E$10:$AU$732,AJ$8,FALSE),"")</f>
        <v>0</v>
      </c>
      <c r="AK44" s="13">
        <f>IFERROR(VLOOKUP($A44,'CONCENTRADO DE CLAVES'!$E$10:$AU$732,AK$8,FALSE),"")</f>
        <v>0</v>
      </c>
      <c r="AL44" s="37">
        <f>IFERROR(VLOOKUP($A44,'CONCENTRADO DE CLAVES'!$E$10:$AU$732,AL$8,FALSE),"")</f>
        <v>0</v>
      </c>
      <c r="AM44" s="69">
        <f>IFERROR(VLOOKUP($A44,'CONCENTRADO DE CLAVES'!$E$10:$AU$732,AM$8,FALSE),"")</f>
        <v>21000</v>
      </c>
    </row>
    <row r="45" spans="1:39" s="16" customFormat="1" x14ac:dyDescent="0.25">
      <c r="A45" s="16">
        <v>36</v>
      </c>
      <c r="B45" s="31" t="str">
        <f>IFERROR(VLOOKUP($A45,'CONCENTRADO DE CLAVES'!$E$10:$AU$732,B$8,FALSE),"")</f>
        <v>21121</v>
      </c>
      <c r="C45" s="31">
        <f>IFERROR(VLOOKUP($A45,'CONCENTRADO DE CLAVES'!$E$10:$AU$732,C$8,FALSE),"")</f>
        <v>4</v>
      </c>
      <c r="D45" s="31">
        <f>IFERROR(VLOOKUP($A45,'CONCENTRADO DE CLAVES'!$E$10:$AU$732,D$8,FALSE),"")</f>
        <v>11</v>
      </c>
      <c r="E45" s="31">
        <f>IFERROR(VLOOKUP($A45,'CONCENTRADO DE CLAVES'!$E$10:$AU$732,E$8,FALSE),"")</f>
        <v>152</v>
      </c>
      <c r="F45" s="31">
        <f>IFERROR(VLOOKUP($A45,'CONCENTRADO DE CLAVES'!$E$10:$AU$732,F$8,FALSE),"")</f>
        <v>2</v>
      </c>
      <c r="G45" s="31">
        <f>IFERROR(VLOOKUP($A45,'CONCENTRADO DE CLAVES'!$E$10:$AU$732,G$8,FALSE),"")</f>
        <v>5</v>
      </c>
      <c r="H45" s="31">
        <f>IFERROR(VLOOKUP($A45,'CONCENTRADO DE CLAVES'!$E$10:$AU$732,H$8,FALSE),"")</f>
        <v>2</v>
      </c>
      <c r="I45" s="31">
        <f>IFERROR(VLOOKUP($A45,'CONCENTRADO DE CLAVES'!$E$10:$AU$732,I$8,FALSE),"")</f>
        <v>3</v>
      </c>
      <c r="J45" s="31">
        <f>IFERROR(VLOOKUP($A45,'CONCENTRADO DE CLAVES'!$E$10:$AU$732,J$8,FALSE),"")</f>
        <v>3</v>
      </c>
      <c r="K45" s="31" t="str">
        <f>IFERROR(VLOOKUP($A45,'CONCENTRADO DE CLAVES'!$E$10:$AU$732,K$8,FALSE),"")</f>
        <v>E</v>
      </c>
      <c r="L45" s="31">
        <f>IFERROR(VLOOKUP($A45,'CONCENTRADO DE CLAVES'!$E$10:$AU$732,L$8,FALSE),"")</f>
        <v>150</v>
      </c>
      <c r="M45" s="32">
        <f>IFERROR(VLOOKUP($A45,'CONCENTRADO DE CLAVES'!$E$10:$AU$732,M$8,FALSE),"")</f>
        <v>1</v>
      </c>
      <c r="N45" s="31">
        <f>IFERROR(VLOOKUP($A45,'CONCENTRADO DE CLAVES'!$E$10:$AU$732,N$8,FALSE),"")</f>
        <v>4155</v>
      </c>
      <c r="O45" s="31">
        <f>IFERROR(VLOOKUP($A45,'CONCENTRADO DE CLAVES'!$E$10:$AU$732,O$8,FALSE),"")</f>
        <v>0</v>
      </c>
      <c r="P45" s="31">
        <f>IFERROR(VLOOKUP($A45,'CONCENTRADO DE CLAVES'!$E$10:$AU$732,P$8,FALSE),"")</f>
        <v>5</v>
      </c>
      <c r="Q45" s="31">
        <f>IFERROR(VLOOKUP($A45,'CONCENTRADO DE CLAVES'!$E$10:$AU$732,Q$8,FALSE),"")</f>
        <v>76214</v>
      </c>
      <c r="R45" s="31">
        <f>IFERROR(VLOOKUP($A45,'CONCENTRADO DE CLAVES'!$E$10:$AU$732,R$8,FALSE),"")</f>
        <v>2</v>
      </c>
      <c r="S45" s="31">
        <f>IFERROR(VLOOKUP($A45,'CONCENTRADO DE CLAVES'!$E$10:$AU$732,S$8,FALSE),"")</f>
        <v>6</v>
      </c>
      <c r="T45" s="31">
        <f>IFERROR(VLOOKUP($A45,'CONCENTRADO DE CLAVES'!$E$10:$AU$732,T$8,FALSE),"")</f>
        <v>108</v>
      </c>
      <c r="U45" s="98" t="str">
        <f>IFERROR(VLOOKUP($A45,'CONCENTRADO DE CLAVES'!$E$10:$AU$732,U$8,FALSE),"")</f>
        <v>21121040110015225233E15001415500576214206108</v>
      </c>
      <c r="V45" s="31" t="str">
        <f>IFERROR(VLOOKUP($A45,'CONCENTRADO DE CLAVES'!$E$10:$AU$732,V$8,FALSE),"")</f>
        <v>COBAEJ</v>
      </c>
      <c r="W45" s="13">
        <f>IFERROR(VLOOKUP($A45,'CONCENTRADO DE CLAVES'!$E$10:$AU$732,W$8,FALSE),"")</f>
        <v>0</v>
      </c>
      <c r="X45" s="13">
        <f>IFERROR(VLOOKUP($A45,'CONCENTRADO DE CLAVES'!$E$10:$AU$732,X$8,FALSE),"")</f>
        <v>0</v>
      </c>
      <c r="Y45" s="13">
        <f>IFERROR(VLOOKUP($A45,'CONCENTRADO DE CLAVES'!$E$10:$AU$732,Y$8,FALSE),"")</f>
        <v>0</v>
      </c>
      <c r="Z45" s="37">
        <f>IFERROR(VLOOKUP($A45,'CONCENTRADO DE CLAVES'!$E$10:$AU$732,Z$8,FALSE),"")</f>
        <v>0</v>
      </c>
      <c r="AA45" s="13">
        <f>IFERROR(VLOOKUP($A45,'CONCENTRADO DE CLAVES'!$E$10:$AU$732,AA$8,FALSE),"")</f>
        <v>0</v>
      </c>
      <c r="AB45" s="13">
        <f>IFERROR(VLOOKUP($A45,'CONCENTRADO DE CLAVES'!$E$10:$AU$732,AB$8,FALSE),"")</f>
        <v>0</v>
      </c>
      <c r="AC45" s="13">
        <f>IFERROR(VLOOKUP($A45,'CONCENTRADO DE CLAVES'!$E$10:$AU$732,AC$8,FALSE),"")</f>
        <v>0</v>
      </c>
      <c r="AD45" s="37">
        <f>IFERROR(VLOOKUP($A45,'CONCENTRADO DE CLAVES'!$E$10:$AU$732,AD$8,FALSE),"")</f>
        <v>0</v>
      </c>
      <c r="AE45" s="13">
        <f>IFERROR(VLOOKUP($A45,'CONCENTRADO DE CLAVES'!$E$10:$AU$732,AE$8,FALSE),"")</f>
        <v>21000</v>
      </c>
      <c r="AF45" s="13">
        <f>IFERROR(VLOOKUP($A45,'CONCENTRADO DE CLAVES'!$E$10:$AU$732,AF$8,FALSE),"")</f>
        <v>0</v>
      </c>
      <c r="AG45" s="13">
        <f>IFERROR(VLOOKUP($A45,'CONCENTRADO DE CLAVES'!$E$10:$AU$732,AG$8,FALSE),"")</f>
        <v>0</v>
      </c>
      <c r="AH45" s="37">
        <f>IFERROR(VLOOKUP($A45,'CONCENTRADO DE CLAVES'!$E$10:$AU$732,AH$8,FALSE),"")</f>
        <v>21000</v>
      </c>
      <c r="AI45" s="13">
        <f>IFERROR(VLOOKUP($A45,'CONCENTRADO DE CLAVES'!$E$10:$AU$732,AI$8,FALSE),"")</f>
        <v>0</v>
      </c>
      <c r="AJ45" s="13">
        <f>IFERROR(VLOOKUP($A45,'CONCENTRADO DE CLAVES'!$E$10:$AU$732,AJ$8,FALSE),"")</f>
        <v>0</v>
      </c>
      <c r="AK45" s="13">
        <f>IFERROR(VLOOKUP($A45,'CONCENTRADO DE CLAVES'!$E$10:$AU$732,AK$8,FALSE),"")</f>
        <v>0</v>
      </c>
      <c r="AL45" s="37">
        <f>IFERROR(VLOOKUP($A45,'CONCENTRADO DE CLAVES'!$E$10:$AU$732,AL$8,FALSE),"")</f>
        <v>0</v>
      </c>
      <c r="AM45" s="69">
        <f>IFERROR(VLOOKUP($A45,'CONCENTRADO DE CLAVES'!$E$10:$AU$732,AM$8,FALSE),"")</f>
        <v>21000</v>
      </c>
    </row>
    <row r="46" spans="1:39" s="16" customFormat="1" x14ac:dyDescent="0.25">
      <c r="A46" s="16">
        <v>37</v>
      </c>
      <c r="B46" s="31" t="str">
        <f>IFERROR(VLOOKUP($A46,'CONCENTRADO DE CLAVES'!$E$10:$AU$732,B$8,FALSE),"")</f>
        <v>21121</v>
      </c>
      <c r="C46" s="31">
        <f>IFERROR(VLOOKUP($A46,'CONCENTRADO DE CLAVES'!$E$10:$AU$732,C$8,FALSE),"")</f>
        <v>4</v>
      </c>
      <c r="D46" s="31">
        <f>IFERROR(VLOOKUP($A46,'CONCENTRADO DE CLAVES'!$E$10:$AU$732,D$8,FALSE),"")</f>
        <v>11</v>
      </c>
      <c r="E46" s="31">
        <f>IFERROR(VLOOKUP($A46,'CONCENTRADO DE CLAVES'!$E$10:$AU$732,E$8,FALSE),"")</f>
        <v>152</v>
      </c>
      <c r="F46" s="31">
        <f>IFERROR(VLOOKUP($A46,'CONCENTRADO DE CLAVES'!$E$10:$AU$732,F$8,FALSE),"")</f>
        <v>2</v>
      </c>
      <c r="G46" s="31">
        <f>IFERROR(VLOOKUP($A46,'CONCENTRADO DE CLAVES'!$E$10:$AU$732,G$8,FALSE),"")</f>
        <v>5</v>
      </c>
      <c r="H46" s="31">
        <f>IFERROR(VLOOKUP($A46,'CONCENTRADO DE CLAVES'!$E$10:$AU$732,H$8,FALSE),"")</f>
        <v>2</v>
      </c>
      <c r="I46" s="31">
        <f>IFERROR(VLOOKUP($A46,'CONCENTRADO DE CLAVES'!$E$10:$AU$732,I$8,FALSE),"")</f>
        <v>3</v>
      </c>
      <c r="J46" s="31">
        <f>IFERROR(VLOOKUP($A46,'CONCENTRADO DE CLAVES'!$E$10:$AU$732,J$8,FALSE),"")</f>
        <v>3</v>
      </c>
      <c r="K46" s="31" t="str">
        <f>IFERROR(VLOOKUP($A46,'CONCENTRADO DE CLAVES'!$E$10:$AU$732,K$8,FALSE),"")</f>
        <v>E</v>
      </c>
      <c r="L46" s="31">
        <f>IFERROR(VLOOKUP($A46,'CONCENTRADO DE CLAVES'!$E$10:$AU$732,L$8,FALSE),"")</f>
        <v>150</v>
      </c>
      <c r="M46" s="32">
        <f>IFERROR(VLOOKUP($A46,'CONCENTRADO DE CLAVES'!$E$10:$AU$732,M$8,FALSE),"")</f>
        <v>1</v>
      </c>
      <c r="N46" s="31">
        <f>IFERROR(VLOOKUP($A46,'CONCENTRADO DE CLAVES'!$E$10:$AU$732,N$8,FALSE),"")</f>
        <v>4155</v>
      </c>
      <c r="O46" s="31">
        <f>IFERROR(VLOOKUP($A46,'CONCENTRADO DE CLAVES'!$E$10:$AU$732,O$8,FALSE),"")</f>
        <v>0</v>
      </c>
      <c r="P46" s="31">
        <f>IFERROR(VLOOKUP($A46,'CONCENTRADO DE CLAVES'!$E$10:$AU$732,P$8,FALSE),"")</f>
        <v>5</v>
      </c>
      <c r="Q46" s="31">
        <f>IFERROR(VLOOKUP($A46,'CONCENTRADO DE CLAVES'!$E$10:$AU$732,Q$8,FALSE),"")</f>
        <v>76214</v>
      </c>
      <c r="R46" s="31">
        <f>IFERROR(VLOOKUP($A46,'CONCENTRADO DE CLAVES'!$E$10:$AU$732,R$8,FALSE),"")</f>
        <v>2</v>
      </c>
      <c r="S46" s="31">
        <f>IFERROR(VLOOKUP($A46,'CONCENTRADO DE CLAVES'!$E$10:$AU$732,S$8,FALSE),"")</f>
        <v>6</v>
      </c>
      <c r="T46" s="31">
        <f>IFERROR(VLOOKUP($A46,'CONCENTRADO DE CLAVES'!$E$10:$AU$732,T$8,FALSE),"")</f>
        <v>85</v>
      </c>
      <c r="U46" s="98" t="str">
        <f>IFERROR(VLOOKUP($A46,'CONCENTRADO DE CLAVES'!$E$10:$AU$732,U$8,FALSE),"")</f>
        <v>21121040110015225233E15001415500576214206085</v>
      </c>
      <c r="V46" s="31" t="str">
        <f>IFERROR(VLOOKUP($A46,'CONCENTRADO DE CLAVES'!$E$10:$AU$732,V$8,FALSE),"")</f>
        <v>COBAEJ</v>
      </c>
      <c r="W46" s="13">
        <f>IFERROR(VLOOKUP($A46,'CONCENTRADO DE CLAVES'!$E$10:$AU$732,W$8,FALSE),"")</f>
        <v>0</v>
      </c>
      <c r="X46" s="13">
        <f>IFERROR(VLOOKUP($A46,'CONCENTRADO DE CLAVES'!$E$10:$AU$732,X$8,FALSE),"")</f>
        <v>0</v>
      </c>
      <c r="Y46" s="13">
        <f>IFERROR(VLOOKUP($A46,'CONCENTRADO DE CLAVES'!$E$10:$AU$732,Y$8,FALSE),"")</f>
        <v>0</v>
      </c>
      <c r="Z46" s="37">
        <f>IFERROR(VLOOKUP($A46,'CONCENTRADO DE CLAVES'!$E$10:$AU$732,Z$8,FALSE),"")</f>
        <v>0</v>
      </c>
      <c r="AA46" s="13">
        <f>IFERROR(VLOOKUP($A46,'CONCENTRADO DE CLAVES'!$E$10:$AU$732,AA$8,FALSE),"")</f>
        <v>0</v>
      </c>
      <c r="AB46" s="13">
        <f>IFERROR(VLOOKUP($A46,'CONCENTRADO DE CLAVES'!$E$10:$AU$732,AB$8,FALSE),"")</f>
        <v>0</v>
      </c>
      <c r="AC46" s="13">
        <f>IFERROR(VLOOKUP($A46,'CONCENTRADO DE CLAVES'!$E$10:$AU$732,AC$8,FALSE),"")</f>
        <v>0</v>
      </c>
      <c r="AD46" s="37">
        <f>IFERROR(VLOOKUP($A46,'CONCENTRADO DE CLAVES'!$E$10:$AU$732,AD$8,FALSE),"")</f>
        <v>0</v>
      </c>
      <c r="AE46" s="13">
        <f>IFERROR(VLOOKUP($A46,'CONCENTRADO DE CLAVES'!$E$10:$AU$732,AE$8,FALSE),"")</f>
        <v>42000</v>
      </c>
      <c r="AF46" s="13">
        <f>IFERROR(VLOOKUP($A46,'CONCENTRADO DE CLAVES'!$E$10:$AU$732,AF$8,FALSE),"")</f>
        <v>0</v>
      </c>
      <c r="AG46" s="13">
        <f>IFERROR(VLOOKUP($A46,'CONCENTRADO DE CLAVES'!$E$10:$AU$732,AG$8,FALSE),"")</f>
        <v>0</v>
      </c>
      <c r="AH46" s="37">
        <f>IFERROR(VLOOKUP($A46,'CONCENTRADO DE CLAVES'!$E$10:$AU$732,AH$8,FALSE),"")</f>
        <v>42000</v>
      </c>
      <c r="AI46" s="13">
        <f>IFERROR(VLOOKUP($A46,'CONCENTRADO DE CLAVES'!$E$10:$AU$732,AI$8,FALSE),"")</f>
        <v>0</v>
      </c>
      <c r="AJ46" s="13">
        <f>IFERROR(VLOOKUP($A46,'CONCENTRADO DE CLAVES'!$E$10:$AU$732,AJ$8,FALSE),"")</f>
        <v>0</v>
      </c>
      <c r="AK46" s="13">
        <f>IFERROR(VLOOKUP($A46,'CONCENTRADO DE CLAVES'!$E$10:$AU$732,AK$8,FALSE),"")</f>
        <v>0</v>
      </c>
      <c r="AL46" s="37">
        <f>IFERROR(VLOOKUP($A46,'CONCENTRADO DE CLAVES'!$E$10:$AU$732,AL$8,FALSE),"")</f>
        <v>0</v>
      </c>
      <c r="AM46" s="69">
        <f>IFERROR(VLOOKUP($A46,'CONCENTRADO DE CLAVES'!$E$10:$AU$732,AM$8,FALSE),"")</f>
        <v>42000</v>
      </c>
    </row>
    <row r="47" spans="1:39" s="16" customFormat="1" x14ac:dyDescent="0.25">
      <c r="A47" s="16">
        <v>38</v>
      </c>
      <c r="B47" s="31" t="str">
        <f>IFERROR(VLOOKUP($A47,'CONCENTRADO DE CLAVES'!$E$10:$AU$732,B$8,FALSE),"")</f>
        <v>21121</v>
      </c>
      <c r="C47" s="31">
        <f>IFERROR(VLOOKUP($A47,'CONCENTRADO DE CLAVES'!$E$10:$AU$732,C$8,FALSE),"")</f>
        <v>4</v>
      </c>
      <c r="D47" s="31">
        <f>IFERROR(VLOOKUP($A47,'CONCENTRADO DE CLAVES'!$E$10:$AU$732,D$8,FALSE),"")</f>
        <v>11</v>
      </c>
      <c r="E47" s="31">
        <f>IFERROR(VLOOKUP($A47,'CONCENTRADO DE CLAVES'!$E$10:$AU$732,E$8,FALSE),"")</f>
        <v>152</v>
      </c>
      <c r="F47" s="31">
        <f>IFERROR(VLOOKUP($A47,'CONCENTRADO DE CLAVES'!$E$10:$AU$732,F$8,FALSE),"")</f>
        <v>2</v>
      </c>
      <c r="G47" s="31">
        <f>IFERROR(VLOOKUP($A47,'CONCENTRADO DE CLAVES'!$E$10:$AU$732,G$8,FALSE),"")</f>
        <v>5</v>
      </c>
      <c r="H47" s="31">
        <f>IFERROR(VLOOKUP($A47,'CONCENTRADO DE CLAVES'!$E$10:$AU$732,H$8,FALSE),"")</f>
        <v>2</v>
      </c>
      <c r="I47" s="31">
        <f>IFERROR(VLOOKUP($A47,'CONCENTRADO DE CLAVES'!$E$10:$AU$732,I$8,FALSE),"")</f>
        <v>3</v>
      </c>
      <c r="J47" s="31">
        <f>IFERROR(VLOOKUP($A47,'CONCENTRADO DE CLAVES'!$E$10:$AU$732,J$8,FALSE),"")</f>
        <v>3</v>
      </c>
      <c r="K47" s="31" t="str">
        <f>IFERROR(VLOOKUP($A47,'CONCENTRADO DE CLAVES'!$E$10:$AU$732,K$8,FALSE),"")</f>
        <v>E</v>
      </c>
      <c r="L47" s="31">
        <f>IFERROR(VLOOKUP($A47,'CONCENTRADO DE CLAVES'!$E$10:$AU$732,L$8,FALSE),"")</f>
        <v>150</v>
      </c>
      <c r="M47" s="32">
        <f>IFERROR(VLOOKUP($A47,'CONCENTRADO DE CLAVES'!$E$10:$AU$732,M$8,FALSE),"")</f>
        <v>1</v>
      </c>
      <c r="N47" s="31">
        <f>IFERROR(VLOOKUP($A47,'CONCENTRADO DE CLAVES'!$E$10:$AU$732,N$8,FALSE),"")</f>
        <v>4155</v>
      </c>
      <c r="O47" s="31">
        <f>IFERROR(VLOOKUP($A47,'CONCENTRADO DE CLAVES'!$E$10:$AU$732,O$8,FALSE),"")</f>
        <v>0</v>
      </c>
      <c r="P47" s="31">
        <f>IFERROR(VLOOKUP($A47,'CONCENTRADO DE CLAVES'!$E$10:$AU$732,P$8,FALSE),"")</f>
        <v>5</v>
      </c>
      <c r="Q47" s="31">
        <f>IFERROR(VLOOKUP($A47,'CONCENTRADO DE CLAVES'!$E$10:$AU$732,Q$8,FALSE),"")</f>
        <v>76214</v>
      </c>
      <c r="R47" s="31">
        <f>IFERROR(VLOOKUP($A47,'CONCENTRADO DE CLAVES'!$E$10:$AU$732,R$8,FALSE),"")</f>
        <v>2</v>
      </c>
      <c r="S47" s="31">
        <f>IFERROR(VLOOKUP($A47,'CONCENTRADO DE CLAVES'!$E$10:$AU$732,S$8,FALSE),"")</f>
        <v>7</v>
      </c>
      <c r="T47" s="31">
        <f>IFERROR(VLOOKUP($A47,'CONCENTRADO DE CLAVES'!$E$10:$AU$732,T$8,FALSE),"")</f>
        <v>15</v>
      </c>
      <c r="U47" s="98" t="str">
        <f>IFERROR(VLOOKUP($A47,'CONCENTRADO DE CLAVES'!$E$10:$AU$732,U$8,FALSE),"")</f>
        <v>21121040110015225233E15001415500576214207015</v>
      </c>
      <c r="V47" s="31" t="str">
        <f>IFERROR(VLOOKUP($A47,'CONCENTRADO DE CLAVES'!$E$10:$AU$732,V$8,FALSE),"")</f>
        <v>COBAEJ</v>
      </c>
      <c r="W47" s="13">
        <f>IFERROR(VLOOKUP($A47,'CONCENTRADO DE CLAVES'!$E$10:$AU$732,W$8,FALSE),"")</f>
        <v>0</v>
      </c>
      <c r="X47" s="13">
        <f>IFERROR(VLOOKUP($A47,'CONCENTRADO DE CLAVES'!$E$10:$AU$732,X$8,FALSE),"")</f>
        <v>0</v>
      </c>
      <c r="Y47" s="13">
        <f>IFERROR(VLOOKUP($A47,'CONCENTRADO DE CLAVES'!$E$10:$AU$732,Y$8,FALSE),"")</f>
        <v>0</v>
      </c>
      <c r="Z47" s="37">
        <f>IFERROR(VLOOKUP($A47,'CONCENTRADO DE CLAVES'!$E$10:$AU$732,Z$8,FALSE),"")</f>
        <v>0</v>
      </c>
      <c r="AA47" s="13">
        <f>IFERROR(VLOOKUP($A47,'CONCENTRADO DE CLAVES'!$E$10:$AU$732,AA$8,FALSE),"")</f>
        <v>0</v>
      </c>
      <c r="AB47" s="13">
        <f>IFERROR(VLOOKUP($A47,'CONCENTRADO DE CLAVES'!$E$10:$AU$732,AB$8,FALSE),"")</f>
        <v>0</v>
      </c>
      <c r="AC47" s="13">
        <f>IFERROR(VLOOKUP($A47,'CONCENTRADO DE CLAVES'!$E$10:$AU$732,AC$8,FALSE),"")</f>
        <v>0</v>
      </c>
      <c r="AD47" s="37">
        <f>IFERROR(VLOOKUP($A47,'CONCENTRADO DE CLAVES'!$E$10:$AU$732,AD$8,FALSE),"")</f>
        <v>0</v>
      </c>
      <c r="AE47" s="13">
        <f>IFERROR(VLOOKUP($A47,'CONCENTRADO DE CLAVES'!$E$10:$AU$732,AE$8,FALSE),"")</f>
        <v>42000</v>
      </c>
      <c r="AF47" s="13">
        <f>IFERROR(VLOOKUP($A47,'CONCENTRADO DE CLAVES'!$E$10:$AU$732,AF$8,FALSE),"")</f>
        <v>0</v>
      </c>
      <c r="AG47" s="13">
        <f>IFERROR(VLOOKUP($A47,'CONCENTRADO DE CLAVES'!$E$10:$AU$732,AG$8,FALSE),"")</f>
        <v>0</v>
      </c>
      <c r="AH47" s="37">
        <f>IFERROR(VLOOKUP($A47,'CONCENTRADO DE CLAVES'!$E$10:$AU$732,AH$8,FALSE),"")</f>
        <v>42000</v>
      </c>
      <c r="AI47" s="13">
        <f>IFERROR(VLOOKUP($A47,'CONCENTRADO DE CLAVES'!$E$10:$AU$732,AI$8,FALSE),"")</f>
        <v>0</v>
      </c>
      <c r="AJ47" s="13">
        <f>IFERROR(VLOOKUP($A47,'CONCENTRADO DE CLAVES'!$E$10:$AU$732,AJ$8,FALSE),"")</f>
        <v>0</v>
      </c>
      <c r="AK47" s="13">
        <f>IFERROR(VLOOKUP($A47,'CONCENTRADO DE CLAVES'!$E$10:$AU$732,AK$8,FALSE),"")</f>
        <v>0</v>
      </c>
      <c r="AL47" s="37">
        <f>IFERROR(VLOOKUP($A47,'CONCENTRADO DE CLAVES'!$E$10:$AU$732,AL$8,FALSE),"")</f>
        <v>0</v>
      </c>
      <c r="AM47" s="69">
        <f>IFERROR(VLOOKUP($A47,'CONCENTRADO DE CLAVES'!$E$10:$AU$732,AM$8,FALSE),"")</f>
        <v>42000</v>
      </c>
    </row>
    <row r="48" spans="1:39" s="16" customFormat="1" x14ac:dyDescent="0.25">
      <c r="A48" s="16">
        <v>39</v>
      </c>
      <c r="B48" s="31" t="str">
        <f>IFERROR(VLOOKUP($A48,'CONCENTRADO DE CLAVES'!$E$10:$AU$732,B$8,FALSE),"")</f>
        <v>21121</v>
      </c>
      <c r="C48" s="31">
        <f>IFERROR(VLOOKUP($A48,'CONCENTRADO DE CLAVES'!$E$10:$AU$732,C$8,FALSE),"")</f>
        <v>4</v>
      </c>
      <c r="D48" s="31">
        <f>IFERROR(VLOOKUP($A48,'CONCENTRADO DE CLAVES'!$E$10:$AU$732,D$8,FALSE),"")</f>
        <v>11</v>
      </c>
      <c r="E48" s="31">
        <f>IFERROR(VLOOKUP($A48,'CONCENTRADO DE CLAVES'!$E$10:$AU$732,E$8,FALSE),"")</f>
        <v>152</v>
      </c>
      <c r="F48" s="31">
        <f>IFERROR(VLOOKUP($A48,'CONCENTRADO DE CLAVES'!$E$10:$AU$732,F$8,FALSE),"")</f>
        <v>2</v>
      </c>
      <c r="G48" s="31">
        <f>IFERROR(VLOOKUP($A48,'CONCENTRADO DE CLAVES'!$E$10:$AU$732,G$8,FALSE),"")</f>
        <v>5</v>
      </c>
      <c r="H48" s="31">
        <f>IFERROR(VLOOKUP($A48,'CONCENTRADO DE CLAVES'!$E$10:$AU$732,H$8,FALSE),"")</f>
        <v>2</v>
      </c>
      <c r="I48" s="31">
        <f>IFERROR(VLOOKUP($A48,'CONCENTRADO DE CLAVES'!$E$10:$AU$732,I$8,FALSE),"")</f>
        <v>3</v>
      </c>
      <c r="J48" s="31">
        <f>IFERROR(VLOOKUP($A48,'CONCENTRADO DE CLAVES'!$E$10:$AU$732,J$8,FALSE),"")</f>
        <v>3</v>
      </c>
      <c r="K48" s="31" t="str">
        <f>IFERROR(VLOOKUP($A48,'CONCENTRADO DE CLAVES'!$E$10:$AU$732,K$8,FALSE),"")</f>
        <v>E</v>
      </c>
      <c r="L48" s="31">
        <f>IFERROR(VLOOKUP($A48,'CONCENTRADO DE CLAVES'!$E$10:$AU$732,L$8,FALSE),"")</f>
        <v>150</v>
      </c>
      <c r="M48" s="32">
        <f>IFERROR(VLOOKUP($A48,'CONCENTRADO DE CLAVES'!$E$10:$AU$732,M$8,FALSE),"")</f>
        <v>1</v>
      </c>
      <c r="N48" s="31">
        <f>IFERROR(VLOOKUP($A48,'CONCENTRADO DE CLAVES'!$E$10:$AU$732,N$8,FALSE),"")</f>
        <v>4155</v>
      </c>
      <c r="O48" s="31">
        <f>IFERROR(VLOOKUP($A48,'CONCENTRADO DE CLAVES'!$E$10:$AU$732,O$8,FALSE),"")</f>
        <v>0</v>
      </c>
      <c r="P48" s="31">
        <f>IFERROR(VLOOKUP($A48,'CONCENTRADO DE CLAVES'!$E$10:$AU$732,P$8,FALSE),"")</f>
        <v>5</v>
      </c>
      <c r="Q48" s="31">
        <f>IFERROR(VLOOKUP($A48,'CONCENTRADO DE CLAVES'!$E$10:$AU$732,Q$8,FALSE),"")</f>
        <v>76214</v>
      </c>
      <c r="R48" s="31">
        <f>IFERROR(VLOOKUP($A48,'CONCENTRADO DE CLAVES'!$E$10:$AU$732,R$8,FALSE),"")</f>
        <v>2</v>
      </c>
      <c r="S48" s="31">
        <f>IFERROR(VLOOKUP($A48,'CONCENTRADO DE CLAVES'!$E$10:$AU$732,S$8,FALSE),"")</f>
        <v>3</v>
      </c>
      <c r="T48" s="31">
        <f>IFERROR(VLOOKUP($A48,'CONCENTRADO DE CLAVES'!$E$10:$AU$732,T$8,FALSE),"")</f>
        <v>93</v>
      </c>
      <c r="U48" s="98" t="str">
        <f>IFERROR(VLOOKUP($A48,'CONCENTRADO DE CLAVES'!$E$10:$AU$732,U$8,FALSE),"")</f>
        <v>21121040110015225233E15001415500576214203093</v>
      </c>
      <c r="V48" s="31" t="str">
        <f>IFERROR(VLOOKUP($A48,'CONCENTRADO DE CLAVES'!$E$10:$AU$732,V$8,FALSE),"")</f>
        <v>COBAEJ</v>
      </c>
      <c r="W48" s="13">
        <f>IFERROR(VLOOKUP($A48,'CONCENTRADO DE CLAVES'!$E$10:$AU$732,W$8,FALSE),"")</f>
        <v>0</v>
      </c>
      <c r="X48" s="13">
        <f>IFERROR(VLOOKUP($A48,'CONCENTRADO DE CLAVES'!$E$10:$AU$732,X$8,FALSE),"")</f>
        <v>0</v>
      </c>
      <c r="Y48" s="13">
        <f>IFERROR(VLOOKUP($A48,'CONCENTRADO DE CLAVES'!$E$10:$AU$732,Y$8,FALSE),"")</f>
        <v>0</v>
      </c>
      <c r="Z48" s="37">
        <f>IFERROR(VLOOKUP($A48,'CONCENTRADO DE CLAVES'!$E$10:$AU$732,Z$8,FALSE),"")</f>
        <v>0</v>
      </c>
      <c r="AA48" s="13">
        <f>IFERROR(VLOOKUP($A48,'CONCENTRADO DE CLAVES'!$E$10:$AU$732,AA$8,FALSE),"")</f>
        <v>0</v>
      </c>
      <c r="AB48" s="13">
        <f>IFERROR(VLOOKUP($A48,'CONCENTRADO DE CLAVES'!$E$10:$AU$732,AB$8,FALSE),"")</f>
        <v>0</v>
      </c>
      <c r="AC48" s="13">
        <f>IFERROR(VLOOKUP($A48,'CONCENTRADO DE CLAVES'!$E$10:$AU$732,AC$8,FALSE),"")</f>
        <v>0</v>
      </c>
      <c r="AD48" s="37">
        <f>IFERROR(VLOOKUP($A48,'CONCENTRADO DE CLAVES'!$E$10:$AU$732,AD$8,FALSE),"")</f>
        <v>0</v>
      </c>
      <c r="AE48" s="13">
        <f>IFERROR(VLOOKUP($A48,'CONCENTRADO DE CLAVES'!$E$10:$AU$732,AE$8,FALSE),"")</f>
        <v>63000</v>
      </c>
      <c r="AF48" s="13">
        <f>IFERROR(VLOOKUP($A48,'CONCENTRADO DE CLAVES'!$E$10:$AU$732,AF$8,FALSE),"")</f>
        <v>0</v>
      </c>
      <c r="AG48" s="13">
        <f>IFERROR(VLOOKUP($A48,'CONCENTRADO DE CLAVES'!$E$10:$AU$732,AG$8,FALSE),"")</f>
        <v>0</v>
      </c>
      <c r="AH48" s="37">
        <f>IFERROR(VLOOKUP($A48,'CONCENTRADO DE CLAVES'!$E$10:$AU$732,AH$8,FALSE),"")</f>
        <v>63000</v>
      </c>
      <c r="AI48" s="13">
        <f>IFERROR(VLOOKUP($A48,'CONCENTRADO DE CLAVES'!$E$10:$AU$732,AI$8,FALSE),"")</f>
        <v>0</v>
      </c>
      <c r="AJ48" s="13">
        <f>IFERROR(VLOOKUP($A48,'CONCENTRADO DE CLAVES'!$E$10:$AU$732,AJ$8,FALSE),"")</f>
        <v>0</v>
      </c>
      <c r="AK48" s="13">
        <f>IFERROR(VLOOKUP($A48,'CONCENTRADO DE CLAVES'!$E$10:$AU$732,AK$8,FALSE),"")</f>
        <v>0</v>
      </c>
      <c r="AL48" s="37">
        <f>IFERROR(VLOOKUP($A48,'CONCENTRADO DE CLAVES'!$E$10:$AU$732,AL$8,FALSE),"")</f>
        <v>0</v>
      </c>
      <c r="AM48" s="69">
        <f>IFERROR(VLOOKUP($A48,'CONCENTRADO DE CLAVES'!$E$10:$AU$732,AM$8,FALSE),"")</f>
        <v>63000</v>
      </c>
    </row>
    <row r="49" spans="1:39" s="16" customFormat="1" x14ac:dyDescent="0.25">
      <c r="A49" s="16">
        <v>40</v>
      </c>
      <c r="B49" s="31" t="str">
        <f>IFERROR(VLOOKUP($A49,'CONCENTRADO DE CLAVES'!$E$10:$AU$732,B$8,FALSE),"")</f>
        <v>21121</v>
      </c>
      <c r="C49" s="31">
        <f>IFERROR(VLOOKUP($A49,'CONCENTRADO DE CLAVES'!$E$10:$AU$732,C$8,FALSE),"")</f>
        <v>4</v>
      </c>
      <c r="D49" s="31">
        <f>IFERROR(VLOOKUP($A49,'CONCENTRADO DE CLAVES'!$E$10:$AU$732,D$8,FALSE),"")</f>
        <v>11</v>
      </c>
      <c r="E49" s="31">
        <f>IFERROR(VLOOKUP($A49,'CONCENTRADO DE CLAVES'!$E$10:$AU$732,E$8,FALSE),"")</f>
        <v>152</v>
      </c>
      <c r="F49" s="31">
        <f>IFERROR(VLOOKUP($A49,'CONCENTRADO DE CLAVES'!$E$10:$AU$732,F$8,FALSE),"")</f>
        <v>2</v>
      </c>
      <c r="G49" s="31">
        <f>IFERROR(VLOOKUP($A49,'CONCENTRADO DE CLAVES'!$E$10:$AU$732,G$8,FALSE),"")</f>
        <v>5</v>
      </c>
      <c r="H49" s="31">
        <f>IFERROR(VLOOKUP($A49,'CONCENTRADO DE CLAVES'!$E$10:$AU$732,H$8,FALSE),"")</f>
        <v>2</v>
      </c>
      <c r="I49" s="31">
        <f>IFERROR(VLOOKUP($A49,'CONCENTRADO DE CLAVES'!$E$10:$AU$732,I$8,FALSE),"")</f>
        <v>3</v>
      </c>
      <c r="J49" s="31">
        <f>IFERROR(VLOOKUP($A49,'CONCENTRADO DE CLAVES'!$E$10:$AU$732,J$8,FALSE),"")</f>
        <v>3</v>
      </c>
      <c r="K49" s="31" t="str">
        <f>IFERROR(VLOOKUP($A49,'CONCENTRADO DE CLAVES'!$E$10:$AU$732,K$8,FALSE),"")</f>
        <v>E</v>
      </c>
      <c r="L49" s="31">
        <f>IFERROR(VLOOKUP($A49,'CONCENTRADO DE CLAVES'!$E$10:$AU$732,L$8,FALSE),"")</f>
        <v>150</v>
      </c>
      <c r="M49" s="32">
        <f>IFERROR(VLOOKUP($A49,'CONCENTRADO DE CLAVES'!$E$10:$AU$732,M$8,FALSE),"")</f>
        <v>1</v>
      </c>
      <c r="N49" s="31">
        <f>IFERROR(VLOOKUP($A49,'CONCENTRADO DE CLAVES'!$E$10:$AU$732,N$8,FALSE),"")</f>
        <v>4155</v>
      </c>
      <c r="O49" s="31">
        <f>IFERROR(VLOOKUP($A49,'CONCENTRADO DE CLAVES'!$E$10:$AU$732,O$8,FALSE),"")</f>
        <v>0</v>
      </c>
      <c r="P49" s="31">
        <f>IFERROR(VLOOKUP($A49,'CONCENTRADO DE CLAVES'!$E$10:$AU$732,P$8,FALSE),"")</f>
        <v>5</v>
      </c>
      <c r="Q49" s="31">
        <f>IFERROR(VLOOKUP($A49,'CONCENTRADO DE CLAVES'!$E$10:$AU$732,Q$8,FALSE),"")</f>
        <v>76214</v>
      </c>
      <c r="R49" s="31">
        <f>IFERROR(VLOOKUP($A49,'CONCENTRADO DE CLAVES'!$E$10:$AU$732,R$8,FALSE),"")</f>
        <v>2</v>
      </c>
      <c r="S49" s="31">
        <f>IFERROR(VLOOKUP($A49,'CONCENTRADO DE CLAVES'!$E$10:$AU$732,S$8,FALSE),"")</f>
        <v>3</v>
      </c>
      <c r="T49" s="31">
        <f>IFERROR(VLOOKUP($A49,'CONCENTRADO DE CLAVES'!$E$10:$AU$732,T$8,FALSE),"")</f>
        <v>118</v>
      </c>
      <c r="U49" s="98" t="str">
        <f>IFERROR(VLOOKUP($A49,'CONCENTRADO DE CLAVES'!$E$10:$AU$732,U$8,FALSE),"")</f>
        <v>21121040110015225233E15001415500576214203118</v>
      </c>
      <c r="V49" s="31" t="str">
        <f>IFERROR(VLOOKUP($A49,'CONCENTRADO DE CLAVES'!$E$10:$AU$732,V$8,FALSE),"")</f>
        <v>COBAEJ</v>
      </c>
      <c r="W49" s="13">
        <f>IFERROR(VLOOKUP($A49,'CONCENTRADO DE CLAVES'!$E$10:$AU$732,W$8,FALSE),"")</f>
        <v>0</v>
      </c>
      <c r="X49" s="13">
        <f>IFERROR(VLOOKUP($A49,'CONCENTRADO DE CLAVES'!$E$10:$AU$732,X$8,FALSE),"")</f>
        <v>0</v>
      </c>
      <c r="Y49" s="13">
        <f>IFERROR(VLOOKUP($A49,'CONCENTRADO DE CLAVES'!$E$10:$AU$732,Y$8,FALSE),"")</f>
        <v>0</v>
      </c>
      <c r="Z49" s="37">
        <f>IFERROR(VLOOKUP($A49,'CONCENTRADO DE CLAVES'!$E$10:$AU$732,Z$8,FALSE),"")</f>
        <v>0</v>
      </c>
      <c r="AA49" s="13">
        <f>IFERROR(VLOOKUP($A49,'CONCENTRADO DE CLAVES'!$E$10:$AU$732,AA$8,FALSE),"")</f>
        <v>0</v>
      </c>
      <c r="AB49" s="13">
        <f>IFERROR(VLOOKUP($A49,'CONCENTRADO DE CLAVES'!$E$10:$AU$732,AB$8,FALSE),"")</f>
        <v>0</v>
      </c>
      <c r="AC49" s="13">
        <f>IFERROR(VLOOKUP($A49,'CONCENTRADO DE CLAVES'!$E$10:$AU$732,AC$8,FALSE),"")</f>
        <v>0</v>
      </c>
      <c r="AD49" s="37">
        <f>IFERROR(VLOOKUP($A49,'CONCENTRADO DE CLAVES'!$E$10:$AU$732,AD$8,FALSE),"")</f>
        <v>0</v>
      </c>
      <c r="AE49" s="13">
        <f>IFERROR(VLOOKUP($A49,'CONCENTRADO DE CLAVES'!$E$10:$AU$732,AE$8,FALSE),"")</f>
        <v>21000</v>
      </c>
      <c r="AF49" s="13">
        <f>IFERROR(VLOOKUP($A49,'CONCENTRADO DE CLAVES'!$E$10:$AU$732,AF$8,FALSE),"")</f>
        <v>0</v>
      </c>
      <c r="AG49" s="13">
        <f>IFERROR(VLOOKUP($A49,'CONCENTRADO DE CLAVES'!$E$10:$AU$732,AG$8,FALSE),"")</f>
        <v>0</v>
      </c>
      <c r="AH49" s="37">
        <f>IFERROR(VLOOKUP($A49,'CONCENTRADO DE CLAVES'!$E$10:$AU$732,AH$8,FALSE),"")</f>
        <v>21000</v>
      </c>
      <c r="AI49" s="13">
        <f>IFERROR(VLOOKUP($A49,'CONCENTRADO DE CLAVES'!$E$10:$AU$732,AI$8,FALSE),"")</f>
        <v>0</v>
      </c>
      <c r="AJ49" s="13">
        <f>IFERROR(VLOOKUP($A49,'CONCENTRADO DE CLAVES'!$E$10:$AU$732,AJ$8,FALSE),"")</f>
        <v>0</v>
      </c>
      <c r="AK49" s="13">
        <f>IFERROR(VLOOKUP($A49,'CONCENTRADO DE CLAVES'!$E$10:$AU$732,AK$8,FALSE),"")</f>
        <v>0</v>
      </c>
      <c r="AL49" s="37">
        <f>IFERROR(VLOOKUP($A49,'CONCENTRADO DE CLAVES'!$E$10:$AU$732,AL$8,FALSE),"")</f>
        <v>0</v>
      </c>
      <c r="AM49" s="69">
        <f>IFERROR(VLOOKUP($A49,'CONCENTRADO DE CLAVES'!$E$10:$AU$732,AM$8,FALSE),"")</f>
        <v>21000</v>
      </c>
    </row>
    <row r="50" spans="1:39" s="16" customFormat="1" x14ac:dyDescent="0.25">
      <c r="A50" s="16">
        <v>41</v>
      </c>
      <c r="B50" s="31" t="str">
        <f>IFERROR(VLOOKUP($A50,'CONCENTRADO DE CLAVES'!$E$10:$AU$732,B$8,FALSE),"")</f>
        <v>21121</v>
      </c>
      <c r="C50" s="31">
        <f>IFERROR(VLOOKUP($A50,'CONCENTRADO DE CLAVES'!$E$10:$AU$732,C$8,FALSE),"")</f>
        <v>4</v>
      </c>
      <c r="D50" s="31">
        <f>IFERROR(VLOOKUP($A50,'CONCENTRADO DE CLAVES'!$E$10:$AU$732,D$8,FALSE),"")</f>
        <v>11</v>
      </c>
      <c r="E50" s="31">
        <f>IFERROR(VLOOKUP($A50,'CONCENTRADO DE CLAVES'!$E$10:$AU$732,E$8,FALSE),"")</f>
        <v>152</v>
      </c>
      <c r="F50" s="31">
        <f>IFERROR(VLOOKUP($A50,'CONCENTRADO DE CLAVES'!$E$10:$AU$732,F$8,FALSE),"")</f>
        <v>2</v>
      </c>
      <c r="G50" s="31">
        <f>IFERROR(VLOOKUP($A50,'CONCENTRADO DE CLAVES'!$E$10:$AU$732,G$8,FALSE),"")</f>
        <v>5</v>
      </c>
      <c r="H50" s="31">
        <f>IFERROR(VLOOKUP($A50,'CONCENTRADO DE CLAVES'!$E$10:$AU$732,H$8,FALSE),"")</f>
        <v>2</v>
      </c>
      <c r="I50" s="31">
        <f>IFERROR(VLOOKUP($A50,'CONCENTRADO DE CLAVES'!$E$10:$AU$732,I$8,FALSE),"")</f>
        <v>3</v>
      </c>
      <c r="J50" s="31">
        <f>IFERROR(VLOOKUP($A50,'CONCENTRADO DE CLAVES'!$E$10:$AU$732,J$8,FALSE),"")</f>
        <v>3</v>
      </c>
      <c r="K50" s="31" t="str">
        <f>IFERROR(VLOOKUP($A50,'CONCENTRADO DE CLAVES'!$E$10:$AU$732,K$8,FALSE),"")</f>
        <v>E</v>
      </c>
      <c r="L50" s="31">
        <f>IFERROR(VLOOKUP($A50,'CONCENTRADO DE CLAVES'!$E$10:$AU$732,L$8,FALSE),"")</f>
        <v>150</v>
      </c>
      <c r="M50" s="32">
        <f>IFERROR(VLOOKUP($A50,'CONCENTRADO DE CLAVES'!$E$10:$AU$732,M$8,FALSE),"")</f>
        <v>1</v>
      </c>
      <c r="N50" s="31">
        <f>IFERROR(VLOOKUP($A50,'CONCENTRADO DE CLAVES'!$E$10:$AU$732,N$8,FALSE),"")</f>
        <v>4155</v>
      </c>
      <c r="O50" s="31">
        <f>IFERROR(VLOOKUP($A50,'CONCENTRADO DE CLAVES'!$E$10:$AU$732,O$8,FALSE),"")</f>
        <v>0</v>
      </c>
      <c r="P50" s="31">
        <f>IFERROR(VLOOKUP($A50,'CONCENTRADO DE CLAVES'!$E$10:$AU$732,P$8,FALSE),"")</f>
        <v>5</v>
      </c>
      <c r="Q50" s="31">
        <f>IFERROR(VLOOKUP($A50,'CONCENTRADO DE CLAVES'!$E$10:$AU$732,Q$8,FALSE),"")</f>
        <v>76214</v>
      </c>
      <c r="R50" s="31">
        <f>IFERROR(VLOOKUP($A50,'CONCENTRADO DE CLAVES'!$E$10:$AU$732,R$8,FALSE),"")</f>
        <v>2</v>
      </c>
      <c r="S50" s="31">
        <f>IFERROR(VLOOKUP($A50,'CONCENTRADO DE CLAVES'!$E$10:$AU$732,S$8,FALSE),"")</f>
        <v>3</v>
      </c>
      <c r="T50" s="31">
        <f>IFERROR(VLOOKUP($A50,'CONCENTRADO DE CLAVES'!$E$10:$AU$732,T$8,FALSE),"")</f>
        <v>46</v>
      </c>
      <c r="U50" s="98" t="str">
        <f>IFERROR(VLOOKUP($A50,'CONCENTRADO DE CLAVES'!$E$10:$AU$732,U$8,FALSE),"")</f>
        <v>21121040110015225233E15001415500576214203046</v>
      </c>
      <c r="V50" s="31" t="str">
        <f>IFERROR(VLOOKUP($A50,'CONCENTRADO DE CLAVES'!$E$10:$AU$732,V$8,FALSE),"")</f>
        <v>COBAEJ</v>
      </c>
      <c r="W50" s="13">
        <f>IFERROR(VLOOKUP($A50,'CONCENTRADO DE CLAVES'!$E$10:$AU$732,W$8,FALSE),"")</f>
        <v>0</v>
      </c>
      <c r="X50" s="13">
        <f>IFERROR(VLOOKUP($A50,'CONCENTRADO DE CLAVES'!$E$10:$AU$732,X$8,FALSE),"")</f>
        <v>0</v>
      </c>
      <c r="Y50" s="13">
        <f>IFERROR(VLOOKUP($A50,'CONCENTRADO DE CLAVES'!$E$10:$AU$732,Y$8,FALSE),"")</f>
        <v>0</v>
      </c>
      <c r="Z50" s="37">
        <f>IFERROR(VLOOKUP($A50,'CONCENTRADO DE CLAVES'!$E$10:$AU$732,Z$8,FALSE),"")</f>
        <v>0</v>
      </c>
      <c r="AA50" s="13">
        <f>IFERROR(VLOOKUP($A50,'CONCENTRADO DE CLAVES'!$E$10:$AU$732,AA$8,FALSE),"")</f>
        <v>0</v>
      </c>
      <c r="AB50" s="13">
        <f>IFERROR(VLOOKUP($A50,'CONCENTRADO DE CLAVES'!$E$10:$AU$732,AB$8,FALSE),"")</f>
        <v>0</v>
      </c>
      <c r="AC50" s="13">
        <f>IFERROR(VLOOKUP($A50,'CONCENTRADO DE CLAVES'!$E$10:$AU$732,AC$8,FALSE),"")</f>
        <v>0</v>
      </c>
      <c r="AD50" s="37">
        <f>IFERROR(VLOOKUP($A50,'CONCENTRADO DE CLAVES'!$E$10:$AU$732,AD$8,FALSE),"")</f>
        <v>0</v>
      </c>
      <c r="AE50" s="13">
        <f>IFERROR(VLOOKUP($A50,'CONCENTRADO DE CLAVES'!$E$10:$AU$732,AE$8,FALSE),"")</f>
        <v>21000</v>
      </c>
      <c r="AF50" s="13">
        <f>IFERROR(VLOOKUP($A50,'CONCENTRADO DE CLAVES'!$E$10:$AU$732,AF$8,FALSE),"")</f>
        <v>0</v>
      </c>
      <c r="AG50" s="13">
        <f>IFERROR(VLOOKUP($A50,'CONCENTRADO DE CLAVES'!$E$10:$AU$732,AG$8,FALSE),"")</f>
        <v>0</v>
      </c>
      <c r="AH50" s="37">
        <f>IFERROR(VLOOKUP($A50,'CONCENTRADO DE CLAVES'!$E$10:$AU$732,AH$8,FALSE),"")</f>
        <v>21000</v>
      </c>
      <c r="AI50" s="13">
        <f>IFERROR(VLOOKUP($A50,'CONCENTRADO DE CLAVES'!$E$10:$AU$732,AI$8,FALSE),"")</f>
        <v>0</v>
      </c>
      <c r="AJ50" s="13">
        <f>IFERROR(VLOOKUP($A50,'CONCENTRADO DE CLAVES'!$E$10:$AU$732,AJ$8,FALSE),"")</f>
        <v>0</v>
      </c>
      <c r="AK50" s="13">
        <f>IFERROR(VLOOKUP($A50,'CONCENTRADO DE CLAVES'!$E$10:$AU$732,AK$8,FALSE),"")</f>
        <v>0</v>
      </c>
      <c r="AL50" s="37">
        <f>IFERROR(VLOOKUP($A50,'CONCENTRADO DE CLAVES'!$E$10:$AU$732,AL$8,FALSE),"")</f>
        <v>0</v>
      </c>
      <c r="AM50" s="69">
        <f>IFERROR(VLOOKUP($A50,'CONCENTRADO DE CLAVES'!$E$10:$AU$732,AM$8,FALSE),"")</f>
        <v>21000</v>
      </c>
    </row>
    <row r="51" spans="1:39" s="16" customFormat="1" x14ac:dyDescent="0.25">
      <c r="A51" s="16">
        <v>42</v>
      </c>
      <c r="B51" s="31" t="str">
        <f>IFERROR(VLOOKUP($A51,'CONCENTRADO DE CLAVES'!$E$10:$AU$732,B$8,FALSE),"")</f>
        <v>21121</v>
      </c>
      <c r="C51" s="31">
        <f>IFERROR(VLOOKUP($A51,'CONCENTRADO DE CLAVES'!$E$10:$AU$732,C$8,FALSE),"")</f>
        <v>4</v>
      </c>
      <c r="D51" s="31">
        <f>IFERROR(VLOOKUP($A51,'CONCENTRADO DE CLAVES'!$E$10:$AU$732,D$8,FALSE),"")</f>
        <v>11</v>
      </c>
      <c r="E51" s="31">
        <f>IFERROR(VLOOKUP($A51,'CONCENTRADO DE CLAVES'!$E$10:$AU$732,E$8,FALSE),"")</f>
        <v>152</v>
      </c>
      <c r="F51" s="31">
        <f>IFERROR(VLOOKUP($A51,'CONCENTRADO DE CLAVES'!$E$10:$AU$732,F$8,FALSE),"")</f>
        <v>2</v>
      </c>
      <c r="G51" s="31">
        <f>IFERROR(VLOOKUP($A51,'CONCENTRADO DE CLAVES'!$E$10:$AU$732,G$8,FALSE),"")</f>
        <v>5</v>
      </c>
      <c r="H51" s="31">
        <f>IFERROR(VLOOKUP($A51,'CONCENTRADO DE CLAVES'!$E$10:$AU$732,H$8,FALSE),"")</f>
        <v>2</v>
      </c>
      <c r="I51" s="31">
        <f>IFERROR(VLOOKUP($A51,'CONCENTRADO DE CLAVES'!$E$10:$AU$732,I$8,FALSE),"")</f>
        <v>3</v>
      </c>
      <c r="J51" s="31">
        <f>IFERROR(VLOOKUP($A51,'CONCENTRADO DE CLAVES'!$E$10:$AU$732,J$8,FALSE),"")</f>
        <v>3</v>
      </c>
      <c r="K51" s="31" t="str">
        <f>IFERROR(VLOOKUP($A51,'CONCENTRADO DE CLAVES'!$E$10:$AU$732,K$8,FALSE),"")</f>
        <v>E</v>
      </c>
      <c r="L51" s="31">
        <f>IFERROR(VLOOKUP($A51,'CONCENTRADO DE CLAVES'!$E$10:$AU$732,L$8,FALSE),"")</f>
        <v>150</v>
      </c>
      <c r="M51" s="32">
        <f>IFERROR(VLOOKUP($A51,'CONCENTRADO DE CLAVES'!$E$10:$AU$732,M$8,FALSE),"")</f>
        <v>1</v>
      </c>
      <c r="N51" s="31">
        <f>IFERROR(VLOOKUP($A51,'CONCENTRADO DE CLAVES'!$E$10:$AU$732,N$8,FALSE),"")</f>
        <v>4155</v>
      </c>
      <c r="O51" s="31">
        <f>IFERROR(VLOOKUP($A51,'CONCENTRADO DE CLAVES'!$E$10:$AU$732,O$8,FALSE),"")</f>
        <v>0</v>
      </c>
      <c r="P51" s="31">
        <f>IFERROR(VLOOKUP($A51,'CONCENTRADO DE CLAVES'!$E$10:$AU$732,P$8,FALSE),"")</f>
        <v>5</v>
      </c>
      <c r="Q51" s="31">
        <f>IFERROR(VLOOKUP($A51,'CONCENTRADO DE CLAVES'!$E$10:$AU$732,Q$8,FALSE),"")</f>
        <v>76214</v>
      </c>
      <c r="R51" s="31">
        <f>IFERROR(VLOOKUP($A51,'CONCENTRADO DE CLAVES'!$E$10:$AU$732,R$8,FALSE),"")</f>
        <v>2</v>
      </c>
      <c r="S51" s="31">
        <f>IFERROR(VLOOKUP($A51,'CONCENTRADO DE CLAVES'!$E$10:$AU$732,S$8,FALSE),"")</f>
        <v>2</v>
      </c>
      <c r="T51" s="31">
        <f>IFERROR(VLOOKUP($A51,'CONCENTRADO DE CLAVES'!$E$10:$AU$732,T$8,FALSE),"")</f>
        <v>53</v>
      </c>
      <c r="U51" s="98" t="str">
        <f>IFERROR(VLOOKUP($A51,'CONCENTRADO DE CLAVES'!$E$10:$AU$732,U$8,FALSE),"")</f>
        <v>21121040110015225233E15001415500576214202053</v>
      </c>
      <c r="V51" s="31" t="str">
        <f>IFERROR(VLOOKUP($A51,'CONCENTRADO DE CLAVES'!$E$10:$AU$732,V$8,FALSE),"")</f>
        <v>COBAEJ</v>
      </c>
      <c r="W51" s="13">
        <f>IFERROR(VLOOKUP($A51,'CONCENTRADO DE CLAVES'!$E$10:$AU$732,W$8,FALSE),"")</f>
        <v>0</v>
      </c>
      <c r="X51" s="13">
        <f>IFERROR(VLOOKUP($A51,'CONCENTRADO DE CLAVES'!$E$10:$AU$732,X$8,FALSE),"")</f>
        <v>0</v>
      </c>
      <c r="Y51" s="13">
        <f>IFERROR(VLOOKUP($A51,'CONCENTRADO DE CLAVES'!$E$10:$AU$732,Y$8,FALSE),"")</f>
        <v>0</v>
      </c>
      <c r="Z51" s="37">
        <f>IFERROR(VLOOKUP($A51,'CONCENTRADO DE CLAVES'!$E$10:$AU$732,Z$8,FALSE),"")</f>
        <v>0</v>
      </c>
      <c r="AA51" s="13">
        <f>IFERROR(VLOOKUP($A51,'CONCENTRADO DE CLAVES'!$E$10:$AU$732,AA$8,FALSE),"")</f>
        <v>0</v>
      </c>
      <c r="AB51" s="13">
        <f>IFERROR(VLOOKUP($A51,'CONCENTRADO DE CLAVES'!$E$10:$AU$732,AB$8,FALSE),"")</f>
        <v>0</v>
      </c>
      <c r="AC51" s="13">
        <f>IFERROR(VLOOKUP($A51,'CONCENTRADO DE CLAVES'!$E$10:$AU$732,AC$8,FALSE),"")</f>
        <v>0</v>
      </c>
      <c r="AD51" s="37">
        <f>IFERROR(VLOOKUP($A51,'CONCENTRADO DE CLAVES'!$E$10:$AU$732,AD$8,FALSE),"")</f>
        <v>0</v>
      </c>
      <c r="AE51" s="13">
        <f>IFERROR(VLOOKUP($A51,'CONCENTRADO DE CLAVES'!$E$10:$AU$732,AE$8,FALSE),"")</f>
        <v>105000</v>
      </c>
      <c r="AF51" s="13">
        <f>IFERROR(VLOOKUP($A51,'CONCENTRADO DE CLAVES'!$E$10:$AU$732,AF$8,FALSE),"")</f>
        <v>0</v>
      </c>
      <c r="AG51" s="13">
        <f>IFERROR(VLOOKUP($A51,'CONCENTRADO DE CLAVES'!$E$10:$AU$732,AG$8,FALSE),"")</f>
        <v>0</v>
      </c>
      <c r="AH51" s="37">
        <f>IFERROR(VLOOKUP($A51,'CONCENTRADO DE CLAVES'!$E$10:$AU$732,AH$8,FALSE),"")</f>
        <v>105000</v>
      </c>
      <c r="AI51" s="13">
        <f>IFERROR(VLOOKUP($A51,'CONCENTRADO DE CLAVES'!$E$10:$AU$732,AI$8,FALSE),"")</f>
        <v>0</v>
      </c>
      <c r="AJ51" s="13">
        <f>IFERROR(VLOOKUP($A51,'CONCENTRADO DE CLAVES'!$E$10:$AU$732,AJ$8,FALSE),"")</f>
        <v>0</v>
      </c>
      <c r="AK51" s="13">
        <f>IFERROR(VLOOKUP($A51,'CONCENTRADO DE CLAVES'!$E$10:$AU$732,AK$8,FALSE),"")</f>
        <v>0</v>
      </c>
      <c r="AL51" s="37">
        <f>IFERROR(VLOOKUP($A51,'CONCENTRADO DE CLAVES'!$E$10:$AU$732,AL$8,FALSE),"")</f>
        <v>0</v>
      </c>
      <c r="AM51" s="69">
        <f>IFERROR(VLOOKUP($A51,'CONCENTRADO DE CLAVES'!$E$10:$AU$732,AM$8,FALSE),"")</f>
        <v>105000</v>
      </c>
    </row>
    <row r="52" spans="1:39" s="16" customFormat="1" x14ac:dyDescent="0.25">
      <c r="A52" s="16">
        <v>43</v>
      </c>
      <c r="B52" s="31" t="str">
        <f>IFERROR(VLOOKUP($A52,'CONCENTRADO DE CLAVES'!$E$10:$AU$732,B$8,FALSE),"")</f>
        <v>21121</v>
      </c>
      <c r="C52" s="31">
        <f>IFERROR(VLOOKUP($A52,'CONCENTRADO DE CLAVES'!$E$10:$AU$732,C$8,FALSE),"")</f>
        <v>4</v>
      </c>
      <c r="D52" s="31">
        <f>IFERROR(VLOOKUP($A52,'CONCENTRADO DE CLAVES'!$E$10:$AU$732,D$8,FALSE),"")</f>
        <v>11</v>
      </c>
      <c r="E52" s="31">
        <f>IFERROR(VLOOKUP($A52,'CONCENTRADO DE CLAVES'!$E$10:$AU$732,E$8,FALSE),"")</f>
        <v>152</v>
      </c>
      <c r="F52" s="31">
        <f>IFERROR(VLOOKUP($A52,'CONCENTRADO DE CLAVES'!$E$10:$AU$732,F$8,FALSE),"")</f>
        <v>2</v>
      </c>
      <c r="G52" s="31">
        <f>IFERROR(VLOOKUP($A52,'CONCENTRADO DE CLAVES'!$E$10:$AU$732,G$8,FALSE),"")</f>
        <v>5</v>
      </c>
      <c r="H52" s="31">
        <f>IFERROR(VLOOKUP($A52,'CONCENTRADO DE CLAVES'!$E$10:$AU$732,H$8,FALSE),"")</f>
        <v>2</v>
      </c>
      <c r="I52" s="31">
        <f>IFERROR(VLOOKUP($A52,'CONCENTRADO DE CLAVES'!$E$10:$AU$732,I$8,FALSE),"")</f>
        <v>3</v>
      </c>
      <c r="J52" s="31">
        <f>IFERROR(VLOOKUP($A52,'CONCENTRADO DE CLAVES'!$E$10:$AU$732,J$8,FALSE),"")</f>
        <v>3</v>
      </c>
      <c r="K52" s="31" t="str">
        <f>IFERROR(VLOOKUP($A52,'CONCENTRADO DE CLAVES'!$E$10:$AU$732,K$8,FALSE),"")</f>
        <v>E</v>
      </c>
      <c r="L52" s="31">
        <f>IFERROR(VLOOKUP($A52,'CONCENTRADO DE CLAVES'!$E$10:$AU$732,L$8,FALSE),"")</f>
        <v>150</v>
      </c>
      <c r="M52" s="32">
        <f>IFERROR(VLOOKUP($A52,'CONCENTRADO DE CLAVES'!$E$10:$AU$732,M$8,FALSE),"")</f>
        <v>1</v>
      </c>
      <c r="N52" s="31">
        <f>IFERROR(VLOOKUP($A52,'CONCENTRADO DE CLAVES'!$E$10:$AU$732,N$8,FALSE),"")</f>
        <v>4155</v>
      </c>
      <c r="O52" s="31">
        <f>IFERROR(VLOOKUP($A52,'CONCENTRADO DE CLAVES'!$E$10:$AU$732,O$8,FALSE),"")</f>
        <v>0</v>
      </c>
      <c r="P52" s="31">
        <f>IFERROR(VLOOKUP($A52,'CONCENTRADO DE CLAVES'!$E$10:$AU$732,P$8,FALSE),"")</f>
        <v>5</v>
      </c>
      <c r="Q52" s="31">
        <f>IFERROR(VLOOKUP($A52,'CONCENTRADO DE CLAVES'!$E$10:$AU$732,Q$8,FALSE),"")</f>
        <v>76214</v>
      </c>
      <c r="R52" s="31">
        <f>IFERROR(VLOOKUP($A52,'CONCENTRADO DE CLAVES'!$E$10:$AU$732,R$8,FALSE),"")</f>
        <v>2</v>
      </c>
      <c r="S52" s="31">
        <f>IFERROR(VLOOKUP($A52,'CONCENTRADO DE CLAVES'!$E$10:$AU$732,S$8,FALSE),"")</f>
        <v>2</v>
      </c>
      <c r="T52" s="31">
        <f>IFERROR(VLOOKUP($A52,'CONCENTRADO DE CLAVES'!$E$10:$AU$732,T$8,FALSE),"")</f>
        <v>116</v>
      </c>
      <c r="U52" s="98" t="str">
        <f>IFERROR(VLOOKUP($A52,'CONCENTRADO DE CLAVES'!$E$10:$AU$732,U$8,FALSE),"")</f>
        <v>21121040110015225233E15001415500576214202116</v>
      </c>
      <c r="V52" s="31" t="str">
        <f>IFERROR(VLOOKUP($A52,'CONCENTRADO DE CLAVES'!$E$10:$AU$732,V$8,FALSE),"")</f>
        <v>COBAEJ</v>
      </c>
      <c r="W52" s="13">
        <f>IFERROR(VLOOKUP($A52,'CONCENTRADO DE CLAVES'!$E$10:$AU$732,W$8,FALSE),"")</f>
        <v>0</v>
      </c>
      <c r="X52" s="13">
        <f>IFERROR(VLOOKUP($A52,'CONCENTRADO DE CLAVES'!$E$10:$AU$732,X$8,FALSE),"")</f>
        <v>0</v>
      </c>
      <c r="Y52" s="13">
        <f>IFERROR(VLOOKUP($A52,'CONCENTRADO DE CLAVES'!$E$10:$AU$732,Y$8,FALSE),"")</f>
        <v>0</v>
      </c>
      <c r="Z52" s="37">
        <f>IFERROR(VLOOKUP($A52,'CONCENTRADO DE CLAVES'!$E$10:$AU$732,Z$8,FALSE),"")</f>
        <v>0</v>
      </c>
      <c r="AA52" s="13">
        <f>IFERROR(VLOOKUP($A52,'CONCENTRADO DE CLAVES'!$E$10:$AU$732,AA$8,FALSE),"")</f>
        <v>0</v>
      </c>
      <c r="AB52" s="13">
        <f>IFERROR(VLOOKUP($A52,'CONCENTRADO DE CLAVES'!$E$10:$AU$732,AB$8,FALSE),"")</f>
        <v>0</v>
      </c>
      <c r="AC52" s="13">
        <f>IFERROR(VLOOKUP($A52,'CONCENTRADO DE CLAVES'!$E$10:$AU$732,AC$8,FALSE),"")</f>
        <v>0</v>
      </c>
      <c r="AD52" s="37">
        <f>IFERROR(VLOOKUP($A52,'CONCENTRADO DE CLAVES'!$E$10:$AU$732,AD$8,FALSE),"")</f>
        <v>0</v>
      </c>
      <c r="AE52" s="13">
        <f>IFERROR(VLOOKUP($A52,'CONCENTRADO DE CLAVES'!$E$10:$AU$732,AE$8,FALSE),"")</f>
        <v>21000</v>
      </c>
      <c r="AF52" s="13">
        <f>IFERROR(VLOOKUP($A52,'CONCENTRADO DE CLAVES'!$E$10:$AU$732,AF$8,FALSE),"")</f>
        <v>0</v>
      </c>
      <c r="AG52" s="13">
        <f>IFERROR(VLOOKUP($A52,'CONCENTRADO DE CLAVES'!$E$10:$AU$732,AG$8,FALSE),"")</f>
        <v>0</v>
      </c>
      <c r="AH52" s="37">
        <f>IFERROR(VLOOKUP($A52,'CONCENTRADO DE CLAVES'!$E$10:$AU$732,AH$8,FALSE),"")</f>
        <v>21000</v>
      </c>
      <c r="AI52" s="13">
        <f>IFERROR(VLOOKUP($A52,'CONCENTRADO DE CLAVES'!$E$10:$AU$732,AI$8,FALSE),"")</f>
        <v>0</v>
      </c>
      <c r="AJ52" s="13">
        <f>IFERROR(VLOOKUP($A52,'CONCENTRADO DE CLAVES'!$E$10:$AU$732,AJ$8,FALSE),"")</f>
        <v>0</v>
      </c>
      <c r="AK52" s="13">
        <f>IFERROR(VLOOKUP($A52,'CONCENTRADO DE CLAVES'!$E$10:$AU$732,AK$8,FALSE),"")</f>
        <v>0</v>
      </c>
      <c r="AL52" s="37">
        <f>IFERROR(VLOOKUP($A52,'CONCENTRADO DE CLAVES'!$E$10:$AU$732,AL$8,FALSE),"")</f>
        <v>0</v>
      </c>
      <c r="AM52" s="69">
        <f>IFERROR(VLOOKUP($A52,'CONCENTRADO DE CLAVES'!$E$10:$AU$732,AM$8,FALSE),"")</f>
        <v>21000</v>
      </c>
    </row>
    <row r="53" spans="1:39" s="16" customFormat="1" x14ac:dyDescent="0.25">
      <c r="A53" s="16">
        <v>44</v>
      </c>
      <c r="B53" s="31" t="str">
        <f>IFERROR(VLOOKUP($A53,'CONCENTRADO DE CLAVES'!$E$10:$AU$732,B$8,FALSE),"")</f>
        <v>21121</v>
      </c>
      <c r="C53" s="31">
        <f>IFERROR(VLOOKUP($A53,'CONCENTRADO DE CLAVES'!$E$10:$AU$732,C$8,FALSE),"")</f>
        <v>4</v>
      </c>
      <c r="D53" s="31">
        <f>IFERROR(VLOOKUP($A53,'CONCENTRADO DE CLAVES'!$E$10:$AU$732,D$8,FALSE),"")</f>
        <v>11</v>
      </c>
      <c r="E53" s="31">
        <f>IFERROR(VLOOKUP($A53,'CONCENTRADO DE CLAVES'!$E$10:$AU$732,E$8,FALSE),"")</f>
        <v>152</v>
      </c>
      <c r="F53" s="31">
        <f>IFERROR(VLOOKUP($A53,'CONCENTRADO DE CLAVES'!$E$10:$AU$732,F$8,FALSE),"")</f>
        <v>2</v>
      </c>
      <c r="G53" s="31">
        <f>IFERROR(VLOOKUP($A53,'CONCENTRADO DE CLAVES'!$E$10:$AU$732,G$8,FALSE),"")</f>
        <v>5</v>
      </c>
      <c r="H53" s="31">
        <f>IFERROR(VLOOKUP($A53,'CONCENTRADO DE CLAVES'!$E$10:$AU$732,H$8,FALSE),"")</f>
        <v>2</v>
      </c>
      <c r="I53" s="31">
        <f>IFERROR(VLOOKUP($A53,'CONCENTRADO DE CLAVES'!$E$10:$AU$732,I$8,FALSE),"")</f>
        <v>3</v>
      </c>
      <c r="J53" s="31">
        <f>IFERROR(VLOOKUP($A53,'CONCENTRADO DE CLAVES'!$E$10:$AU$732,J$8,FALSE),"")</f>
        <v>3</v>
      </c>
      <c r="K53" s="31" t="str">
        <f>IFERROR(VLOOKUP($A53,'CONCENTRADO DE CLAVES'!$E$10:$AU$732,K$8,FALSE),"")</f>
        <v>E</v>
      </c>
      <c r="L53" s="31">
        <f>IFERROR(VLOOKUP($A53,'CONCENTRADO DE CLAVES'!$E$10:$AU$732,L$8,FALSE),"")</f>
        <v>150</v>
      </c>
      <c r="M53" s="32">
        <f>IFERROR(VLOOKUP($A53,'CONCENTRADO DE CLAVES'!$E$10:$AU$732,M$8,FALSE),"")</f>
        <v>1</v>
      </c>
      <c r="N53" s="31">
        <f>IFERROR(VLOOKUP($A53,'CONCENTRADO DE CLAVES'!$E$10:$AU$732,N$8,FALSE),"")</f>
        <v>4155</v>
      </c>
      <c r="O53" s="31">
        <f>IFERROR(VLOOKUP($A53,'CONCENTRADO DE CLAVES'!$E$10:$AU$732,O$8,FALSE),"")</f>
        <v>0</v>
      </c>
      <c r="P53" s="31">
        <f>IFERROR(VLOOKUP($A53,'CONCENTRADO DE CLAVES'!$E$10:$AU$732,P$8,FALSE),"")</f>
        <v>5</v>
      </c>
      <c r="Q53" s="31">
        <f>IFERROR(VLOOKUP($A53,'CONCENTRADO DE CLAVES'!$E$10:$AU$732,Q$8,FALSE),"")</f>
        <v>76214</v>
      </c>
      <c r="R53" s="31">
        <f>IFERROR(VLOOKUP($A53,'CONCENTRADO DE CLAVES'!$E$10:$AU$732,R$8,FALSE),"")</f>
        <v>2</v>
      </c>
      <c r="S53" s="31">
        <f>IFERROR(VLOOKUP($A53,'CONCENTRADO DE CLAVES'!$E$10:$AU$732,S$8,FALSE),"")</f>
        <v>2</v>
      </c>
      <c r="T53" s="31">
        <f>IFERROR(VLOOKUP($A53,'CONCENTRADO DE CLAVES'!$E$10:$AU$732,T$8,FALSE),"")</f>
        <v>109</v>
      </c>
      <c r="U53" s="98" t="str">
        <f>IFERROR(VLOOKUP($A53,'CONCENTRADO DE CLAVES'!$E$10:$AU$732,U$8,FALSE),"")</f>
        <v>21121040110015225233E15001415500576214202109</v>
      </c>
      <c r="V53" s="31" t="str">
        <f>IFERROR(VLOOKUP($A53,'CONCENTRADO DE CLAVES'!$E$10:$AU$732,V$8,FALSE),"")</f>
        <v>COBAEJ</v>
      </c>
      <c r="W53" s="13">
        <f>IFERROR(VLOOKUP($A53,'CONCENTRADO DE CLAVES'!$E$10:$AU$732,W$8,FALSE),"")</f>
        <v>0</v>
      </c>
      <c r="X53" s="13">
        <f>IFERROR(VLOOKUP($A53,'CONCENTRADO DE CLAVES'!$E$10:$AU$732,X$8,FALSE),"")</f>
        <v>0</v>
      </c>
      <c r="Y53" s="13">
        <f>IFERROR(VLOOKUP($A53,'CONCENTRADO DE CLAVES'!$E$10:$AU$732,Y$8,FALSE),"")</f>
        <v>0</v>
      </c>
      <c r="Z53" s="37">
        <f>IFERROR(VLOOKUP($A53,'CONCENTRADO DE CLAVES'!$E$10:$AU$732,Z$8,FALSE),"")</f>
        <v>0</v>
      </c>
      <c r="AA53" s="13">
        <f>IFERROR(VLOOKUP($A53,'CONCENTRADO DE CLAVES'!$E$10:$AU$732,AA$8,FALSE),"")</f>
        <v>0</v>
      </c>
      <c r="AB53" s="13">
        <f>IFERROR(VLOOKUP($A53,'CONCENTRADO DE CLAVES'!$E$10:$AU$732,AB$8,FALSE),"")</f>
        <v>0</v>
      </c>
      <c r="AC53" s="13">
        <f>IFERROR(VLOOKUP($A53,'CONCENTRADO DE CLAVES'!$E$10:$AU$732,AC$8,FALSE),"")</f>
        <v>0</v>
      </c>
      <c r="AD53" s="37">
        <f>IFERROR(VLOOKUP($A53,'CONCENTRADO DE CLAVES'!$E$10:$AU$732,AD$8,FALSE),"")</f>
        <v>0</v>
      </c>
      <c r="AE53" s="13">
        <f>IFERROR(VLOOKUP($A53,'CONCENTRADO DE CLAVES'!$E$10:$AU$732,AE$8,FALSE),"")</f>
        <v>21000</v>
      </c>
      <c r="AF53" s="13">
        <f>IFERROR(VLOOKUP($A53,'CONCENTRADO DE CLAVES'!$E$10:$AU$732,AF$8,FALSE),"")</f>
        <v>0</v>
      </c>
      <c r="AG53" s="13">
        <f>IFERROR(VLOOKUP($A53,'CONCENTRADO DE CLAVES'!$E$10:$AU$732,AG$8,FALSE),"")</f>
        <v>0</v>
      </c>
      <c r="AH53" s="37">
        <f>IFERROR(VLOOKUP($A53,'CONCENTRADO DE CLAVES'!$E$10:$AU$732,AH$8,FALSE),"")</f>
        <v>21000</v>
      </c>
      <c r="AI53" s="13">
        <f>IFERROR(VLOOKUP($A53,'CONCENTRADO DE CLAVES'!$E$10:$AU$732,AI$8,FALSE),"")</f>
        <v>0</v>
      </c>
      <c r="AJ53" s="13">
        <f>IFERROR(VLOOKUP($A53,'CONCENTRADO DE CLAVES'!$E$10:$AU$732,AJ$8,FALSE),"")</f>
        <v>0</v>
      </c>
      <c r="AK53" s="13">
        <f>IFERROR(VLOOKUP($A53,'CONCENTRADO DE CLAVES'!$E$10:$AU$732,AK$8,FALSE),"")</f>
        <v>0</v>
      </c>
      <c r="AL53" s="37">
        <f>IFERROR(VLOOKUP($A53,'CONCENTRADO DE CLAVES'!$E$10:$AU$732,AL$8,FALSE),"")</f>
        <v>0</v>
      </c>
      <c r="AM53" s="69">
        <f>IFERROR(VLOOKUP($A53,'CONCENTRADO DE CLAVES'!$E$10:$AU$732,AM$8,FALSE),"")</f>
        <v>21000</v>
      </c>
    </row>
    <row r="54" spans="1:39" s="16" customFormat="1" x14ac:dyDescent="0.25">
      <c r="A54" s="16">
        <v>45</v>
      </c>
      <c r="B54" s="31" t="str">
        <f>IFERROR(VLOOKUP($A54,'CONCENTRADO DE CLAVES'!$E$10:$AU$732,B$8,FALSE),"")</f>
        <v>21121</v>
      </c>
      <c r="C54" s="31">
        <f>IFERROR(VLOOKUP($A54,'CONCENTRADO DE CLAVES'!$E$10:$AU$732,C$8,FALSE),"")</f>
        <v>4</v>
      </c>
      <c r="D54" s="31">
        <f>IFERROR(VLOOKUP($A54,'CONCENTRADO DE CLAVES'!$E$10:$AU$732,D$8,FALSE),"")</f>
        <v>11</v>
      </c>
      <c r="E54" s="31">
        <f>IFERROR(VLOOKUP($A54,'CONCENTRADO DE CLAVES'!$E$10:$AU$732,E$8,FALSE),"")</f>
        <v>152</v>
      </c>
      <c r="F54" s="31">
        <f>IFERROR(VLOOKUP($A54,'CONCENTRADO DE CLAVES'!$E$10:$AU$732,F$8,FALSE),"")</f>
        <v>2</v>
      </c>
      <c r="G54" s="31">
        <f>IFERROR(VLOOKUP($A54,'CONCENTRADO DE CLAVES'!$E$10:$AU$732,G$8,FALSE),"")</f>
        <v>5</v>
      </c>
      <c r="H54" s="31">
        <f>IFERROR(VLOOKUP($A54,'CONCENTRADO DE CLAVES'!$E$10:$AU$732,H$8,FALSE),"")</f>
        <v>2</v>
      </c>
      <c r="I54" s="31">
        <f>IFERROR(VLOOKUP($A54,'CONCENTRADO DE CLAVES'!$E$10:$AU$732,I$8,FALSE),"")</f>
        <v>3</v>
      </c>
      <c r="J54" s="31">
        <f>IFERROR(VLOOKUP($A54,'CONCENTRADO DE CLAVES'!$E$10:$AU$732,J$8,FALSE),"")</f>
        <v>3</v>
      </c>
      <c r="K54" s="31" t="str">
        <f>IFERROR(VLOOKUP($A54,'CONCENTRADO DE CLAVES'!$E$10:$AU$732,K$8,FALSE),"")</f>
        <v>E</v>
      </c>
      <c r="L54" s="31">
        <f>IFERROR(VLOOKUP($A54,'CONCENTRADO DE CLAVES'!$E$10:$AU$732,L$8,FALSE),"")</f>
        <v>150</v>
      </c>
      <c r="M54" s="32">
        <f>IFERROR(VLOOKUP($A54,'CONCENTRADO DE CLAVES'!$E$10:$AU$732,M$8,FALSE),"")</f>
        <v>1</v>
      </c>
      <c r="N54" s="31">
        <f>IFERROR(VLOOKUP($A54,'CONCENTRADO DE CLAVES'!$E$10:$AU$732,N$8,FALSE),"")</f>
        <v>4155</v>
      </c>
      <c r="O54" s="31">
        <f>IFERROR(VLOOKUP($A54,'CONCENTRADO DE CLAVES'!$E$10:$AU$732,O$8,FALSE),"")</f>
        <v>0</v>
      </c>
      <c r="P54" s="31">
        <f>IFERROR(VLOOKUP($A54,'CONCENTRADO DE CLAVES'!$E$10:$AU$732,P$8,FALSE),"")</f>
        <v>5</v>
      </c>
      <c r="Q54" s="31">
        <f>IFERROR(VLOOKUP($A54,'CONCENTRADO DE CLAVES'!$E$10:$AU$732,Q$8,FALSE),"")</f>
        <v>76214</v>
      </c>
      <c r="R54" s="31">
        <f>IFERROR(VLOOKUP($A54,'CONCENTRADO DE CLAVES'!$E$10:$AU$732,R$8,FALSE),"")</f>
        <v>2</v>
      </c>
      <c r="S54" s="31">
        <f>IFERROR(VLOOKUP($A54,'CONCENTRADO DE CLAVES'!$E$10:$AU$732,S$8,FALSE),"")</f>
        <v>2</v>
      </c>
      <c r="T54" s="31">
        <f>IFERROR(VLOOKUP($A54,'CONCENTRADO DE CLAVES'!$E$10:$AU$732,T$8,FALSE),"")</f>
        <v>91</v>
      </c>
      <c r="U54" s="98" t="str">
        <f>IFERROR(VLOOKUP($A54,'CONCENTRADO DE CLAVES'!$E$10:$AU$732,U$8,FALSE),"")</f>
        <v>21121040110015225233E15001415500576214202091</v>
      </c>
      <c r="V54" s="31" t="str">
        <f>IFERROR(VLOOKUP($A54,'CONCENTRADO DE CLAVES'!$E$10:$AU$732,V$8,FALSE),"")</f>
        <v>COBAEJ</v>
      </c>
      <c r="W54" s="13">
        <f>IFERROR(VLOOKUP($A54,'CONCENTRADO DE CLAVES'!$E$10:$AU$732,W$8,FALSE),"")</f>
        <v>0</v>
      </c>
      <c r="X54" s="13">
        <f>IFERROR(VLOOKUP($A54,'CONCENTRADO DE CLAVES'!$E$10:$AU$732,X$8,FALSE),"")</f>
        <v>0</v>
      </c>
      <c r="Y54" s="13">
        <f>IFERROR(VLOOKUP($A54,'CONCENTRADO DE CLAVES'!$E$10:$AU$732,Y$8,FALSE),"")</f>
        <v>0</v>
      </c>
      <c r="Z54" s="37">
        <f>IFERROR(VLOOKUP($A54,'CONCENTRADO DE CLAVES'!$E$10:$AU$732,Z$8,FALSE),"")</f>
        <v>0</v>
      </c>
      <c r="AA54" s="13">
        <f>IFERROR(VLOOKUP($A54,'CONCENTRADO DE CLAVES'!$E$10:$AU$732,AA$8,FALSE),"")</f>
        <v>0</v>
      </c>
      <c r="AB54" s="13">
        <f>IFERROR(VLOOKUP($A54,'CONCENTRADO DE CLAVES'!$E$10:$AU$732,AB$8,FALSE),"")</f>
        <v>0</v>
      </c>
      <c r="AC54" s="13">
        <f>IFERROR(VLOOKUP($A54,'CONCENTRADO DE CLAVES'!$E$10:$AU$732,AC$8,FALSE),"")</f>
        <v>0</v>
      </c>
      <c r="AD54" s="37">
        <f>IFERROR(VLOOKUP($A54,'CONCENTRADO DE CLAVES'!$E$10:$AU$732,AD$8,FALSE),"")</f>
        <v>0</v>
      </c>
      <c r="AE54" s="13">
        <f>IFERROR(VLOOKUP($A54,'CONCENTRADO DE CLAVES'!$E$10:$AU$732,AE$8,FALSE),"")</f>
        <v>42000</v>
      </c>
      <c r="AF54" s="13">
        <f>IFERROR(VLOOKUP($A54,'CONCENTRADO DE CLAVES'!$E$10:$AU$732,AF$8,FALSE),"")</f>
        <v>0</v>
      </c>
      <c r="AG54" s="13">
        <f>IFERROR(VLOOKUP($A54,'CONCENTRADO DE CLAVES'!$E$10:$AU$732,AG$8,FALSE),"")</f>
        <v>0</v>
      </c>
      <c r="AH54" s="37">
        <f>IFERROR(VLOOKUP($A54,'CONCENTRADO DE CLAVES'!$E$10:$AU$732,AH$8,FALSE),"")</f>
        <v>42000</v>
      </c>
      <c r="AI54" s="13">
        <f>IFERROR(VLOOKUP($A54,'CONCENTRADO DE CLAVES'!$E$10:$AU$732,AI$8,FALSE),"")</f>
        <v>0</v>
      </c>
      <c r="AJ54" s="13">
        <f>IFERROR(VLOOKUP($A54,'CONCENTRADO DE CLAVES'!$E$10:$AU$732,AJ$8,FALSE),"")</f>
        <v>0</v>
      </c>
      <c r="AK54" s="13">
        <f>IFERROR(VLOOKUP($A54,'CONCENTRADO DE CLAVES'!$E$10:$AU$732,AK$8,FALSE),"")</f>
        <v>0</v>
      </c>
      <c r="AL54" s="37">
        <f>IFERROR(VLOOKUP($A54,'CONCENTRADO DE CLAVES'!$E$10:$AU$732,AL$8,FALSE),"")</f>
        <v>0</v>
      </c>
      <c r="AM54" s="69">
        <f>IFERROR(VLOOKUP($A54,'CONCENTRADO DE CLAVES'!$E$10:$AU$732,AM$8,FALSE),"")</f>
        <v>42000</v>
      </c>
    </row>
    <row r="55" spans="1:39" s="16" customFormat="1" x14ac:dyDescent="0.25">
      <c r="A55" s="16">
        <v>46</v>
      </c>
      <c r="B55" s="31" t="str">
        <f>IFERROR(VLOOKUP($A55,'CONCENTRADO DE CLAVES'!$E$10:$AU$732,B$8,FALSE),"")</f>
        <v>21121</v>
      </c>
      <c r="C55" s="31">
        <f>IFERROR(VLOOKUP($A55,'CONCENTRADO DE CLAVES'!$E$10:$AU$732,C$8,FALSE),"")</f>
        <v>4</v>
      </c>
      <c r="D55" s="31">
        <f>IFERROR(VLOOKUP($A55,'CONCENTRADO DE CLAVES'!$E$10:$AU$732,D$8,FALSE),"")</f>
        <v>11</v>
      </c>
      <c r="E55" s="31">
        <f>IFERROR(VLOOKUP($A55,'CONCENTRADO DE CLAVES'!$E$10:$AU$732,E$8,FALSE),"")</f>
        <v>152</v>
      </c>
      <c r="F55" s="31">
        <f>IFERROR(VLOOKUP($A55,'CONCENTRADO DE CLAVES'!$E$10:$AU$732,F$8,FALSE),"")</f>
        <v>2</v>
      </c>
      <c r="G55" s="31">
        <f>IFERROR(VLOOKUP($A55,'CONCENTRADO DE CLAVES'!$E$10:$AU$732,G$8,FALSE),"")</f>
        <v>5</v>
      </c>
      <c r="H55" s="31">
        <f>IFERROR(VLOOKUP($A55,'CONCENTRADO DE CLAVES'!$E$10:$AU$732,H$8,FALSE),"")</f>
        <v>2</v>
      </c>
      <c r="I55" s="31">
        <f>IFERROR(VLOOKUP($A55,'CONCENTRADO DE CLAVES'!$E$10:$AU$732,I$8,FALSE),"")</f>
        <v>3</v>
      </c>
      <c r="J55" s="31">
        <f>IFERROR(VLOOKUP($A55,'CONCENTRADO DE CLAVES'!$E$10:$AU$732,J$8,FALSE),"")</f>
        <v>3</v>
      </c>
      <c r="K55" s="31" t="str">
        <f>IFERROR(VLOOKUP($A55,'CONCENTRADO DE CLAVES'!$E$10:$AU$732,K$8,FALSE),"")</f>
        <v>E</v>
      </c>
      <c r="L55" s="31">
        <f>IFERROR(VLOOKUP($A55,'CONCENTRADO DE CLAVES'!$E$10:$AU$732,L$8,FALSE),"")</f>
        <v>150</v>
      </c>
      <c r="M55" s="32">
        <f>IFERROR(VLOOKUP($A55,'CONCENTRADO DE CLAVES'!$E$10:$AU$732,M$8,FALSE),"")</f>
        <v>1</v>
      </c>
      <c r="N55" s="31">
        <f>IFERROR(VLOOKUP($A55,'CONCENTRADO DE CLAVES'!$E$10:$AU$732,N$8,FALSE),"")</f>
        <v>4155</v>
      </c>
      <c r="O55" s="31">
        <f>IFERROR(VLOOKUP($A55,'CONCENTRADO DE CLAVES'!$E$10:$AU$732,O$8,FALSE),"")</f>
        <v>0</v>
      </c>
      <c r="P55" s="31">
        <f>IFERROR(VLOOKUP($A55,'CONCENTRADO DE CLAVES'!$E$10:$AU$732,P$8,FALSE),"")</f>
        <v>5</v>
      </c>
      <c r="Q55" s="31">
        <f>IFERROR(VLOOKUP($A55,'CONCENTRADO DE CLAVES'!$E$10:$AU$732,Q$8,FALSE),"")</f>
        <v>76214</v>
      </c>
      <c r="R55" s="31">
        <f>IFERROR(VLOOKUP($A55,'CONCENTRADO DE CLAVES'!$E$10:$AU$732,R$8,FALSE),"")</f>
        <v>2</v>
      </c>
      <c r="S55" s="31">
        <f>IFERROR(VLOOKUP($A55,'CONCENTRADO DE CLAVES'!$E$10:$AU$732,S$8,FALSE),"")</f>
        <v>5</v>
      </c>
      <c r="T55" s="31">
        <f>IFERROR(VLOOKUP($A55,'CONCENTRADO DE CLAVES'!$E$10:$AU$732,T$8,FALSE),"")</f>
        <v>107</v>
      </c>
      <c r="U55" s="98" t="str">
        <f>IFERROR(VLOOKUP($A55,'CONCENTRADO DE CLAVES'!$E$10:$AU$732,U$8,FALSE),"")</f>
        <v>21121040110015225233E15001415500576214205107</v>
      </c>
      <c r="V55" s="31" t="str">
        <f>IFERROR(VLOOKUP($A55,'CONCENTRADO DE CLAVES'!$E$10:$AU$732,V$8,FALSE),"")</f>
        <v>COBAEJ</v>
      </c>
      <c r="W55" s="13">
        <f>IFERROR(VLOOKUP($A55,'CONCENTRADO DE CLAVES'!$E$10:$AU$732,W$8,FALSE),"")</f>
        <v>0</v>
      </c>
      <c r="X55" s="13">
        <f>IFERROR(VLOOKUP($A55,'CONCENTRADO DE CLAVES'!$E$10:$AU$732,X$8,FALSE),"")</f>
        <v>0</v>
      </c>
      <c r="Y55" s="13">
        <f>IFERROR(VLOOKUP($A55,'CONCENTRADO DE CLAVES'!$E$10:$AU$732,Y$8,FALSE),"")</f>
        <v>0</v>
      </c>
      <c r="Z55" s="37">
        <f>IFERROR(VLOOKUP($A55,'CONCENTRADO DE CLAVES'!$E$10:$AU$732,Z$8,FALSE),"")</f>
        <v>0</v>
      </c>
      <c r="AA55" s="13">
        <f>IFERROR(VLOOKUP($A55,'CONCENTRADO DE CLAVES'!$E$10:$AU$732,AA$8,FALSE),"")</f>
        <v>0</v>
      </c>
      <c r="AB55" s="13">
        <f>IFERROR(VLOOKUP($A55,'CONCENTRADO DE CLAVES'!$E$10:$AU$732,AB$8,FALSE),"")</f>
        <v>0</v>
      </c>
      <c r="AC55" s="13">
        <f>IFERROR(VLOOKUP($A55,'CONCENTRADO DE CLAVES'!$E$10:$AU$732,AC$8,FALSE),"")</f>
        <v>0</v>
      </c>
      <c r="AD55" s="37">
        <f>IFERROR(VLOOKUP($A55,'CONCENTRADO DE CLAVES'!$E$10:$AU$732,AD$8,FALSE),"")</f>
        <v>0</v>
      </c>
      <c r="AE55" s="13">
        <f>IFERROR(VLOOKUP($A55,'CONCENTRADO DE CLAVES'!$E$10:$AU$732,AE$8,FALSE),"")</f>
        <v>21000</v>
      </c>
      <c r="AF55" s="13">
        <f>IFERROR(VLOOKUP($A55,'CONCENTRADO DE CLAVES'!$E$10:$AU$732,AF$8,FALSE),"")</f>
        <v>0</v>
      </c>
      <c r="AG55" s="13">
        <f>IFERROR(VLOOKUP($A55,'CONCENTRADO DE CLAVES'!$E$10:$AU$732,AG$8,FALSE),"")</f>
        <v>0</v>
      </c>
      <c r="AH55" s="37">
        <f>IFERROR(VLOOKUP($A55,'CONCENTRADO DE CLAVES'!$E$10:$AU$732,AH$8,FALSE),"")</f>
        <v>21000</v>
      </c>
      <c r="AI55" s="13">
        <f>IFERROR(VLOOKUP($A55,'CONCENTRADO DE CLAVES'!$E$10:$AU$732,AI$8,FALSE),"")</f>
        <v>0</v>
      </c>
      <c r="AJ55" s="13">
        <f>IFERROR(VLOOKUP($A55,'CONCENTRADO DE CLAVES'!$E$10:$AU$732,AJ$8,FALSE),"")</f>
        <v>0</v>
      </c>
      <c r="AK55" s="13">
        <f>IFERROR(VLOOKUP($A55,'CONCENTRADO DE CLAVES'!$E$10:$AU$732,AK$8,FALSE),"")</f>
        <v>0</v>
      </c>
      <c r="AL55" s="37">
        <f>IFERROR(VLOOKUP($A55,'CONCENTRADO DE CLAVES'!$E$10:$AU$732,AL$8,FALSE),"")</f>
        <v>0</v>
      </c>
      <c r="AM55" s="69">
        <f>IFERROR(VLOOKUP($A55,'CONCENTRADO DE CLAVES'!$E$10:$AU$732,AM$8,FALSE),"")</f>
        <v>21000</v>
      </c>
    </row>
    <row r="56" spans="1:39" x14ac:dyDescent="0.25">
      <c r="A56" s="15">
        <v>47</v>
      </c>
      <c r="B56" s="27" t="str">
        <f>IFERROR(VLOOKUP($A56,'CONCENTRADO DE CLAVES'!$E$10:$AU$732,B$8,FALSE),"")</f>
        <v>21121</v>
      </c>
      <c r="C56" s="27">
        <f>IFERROR(VLOOKUP($A56,'CONCENTRADO DE CLAVES'!$E$10:$AU$732,C$8,FALSE),"")</f>
        <v>4</v>
      </c>
      <c r="D56" s="27">
        <f>IFERROR(VLOOKUP($A56,'CONCENTRADO DE CLAVES'!$E$10:$AU$732,D$8,FALSE),"")</f>
        <v>11</v>
      </c>
      <c r="E56" s="27">
        <f>IFERROR(VLOOKUP($A56,'CONCENTRADO DE CLAVES'!$E$10:$AU$732,E$8,FALSE),"")</f>
        <v>152</v>
      </c>
      <c r="F56" s="27">
        <f>IFERROR(VLOOKUP($A56,'CONCENTRADO DE CLAVES'!$E$10:$AU$732,F$8,FALSE),"")</f>
        <v>2</v>
      </c>
      <c r="G56" s="27">
        <f>IFERROR(VLOOKUP($A56,'CONCENTRADO DE CLAVES'!$E$10:$AU$732,G$8,FALSE),"")</f>
        <v>5</v>
      </c>
      <c r="H56" s="27">
        <f>IFERROR(VLOOKUP($A56,'CONCENTRADO DE CLAVES'!$E$10:$AU$732,H$8,FALSE),"")</f>
        <v>2</v>
      </c>
      <c r="I56" s="27">
        <f>IFERROR(VLOOKUP($A56,'CONCENTRADO DE CLAVES'!$E$10:$AU$732,I$8,FALSE),"")</f>
        <v>3</v>
      </c>
      <c r="J56" s="27">
        <f>IFERROR(VLOOKUP($A56,'CONCENTRADO DE CLAVES'!$E$10:$AU$732,J$8,FALSE),"")</f>
        <v>3</v>
      </c>
      <c r="K56" s="27" t="str">
        <f>IFERROR(VLOOKUP($A56,'CONCENTRADO DE CLAVES'!$E$10:$AU$732,K$8,FALSE),"")</f>
        <v>E</v>
      </c>
      <c r="L56" s="27">
        <f>IFERROR(VLOOKUP($A56,'CONCENTRADO DE CLAVES'!$E$10:$AU$732,L$8,FALSE),"")</f>
        <v>150</v>
      </c>
      <c r="M56" s="29">
        <f>IFERROR(VLOOKUP($A56,'CONCENTRADO DE CLAVES'!$E$10:$AU$732,M$8,FALSE),"")</f>
        <v>1</v>
      </c>
      <c r="N56" s="27">
        <f>IFERROR(VLOOKUP($A56,'CONCENTRADO DE CLAVES'!$E$10:$AU$732,N$8,FALSE),"")</f>
        <v>4155</v>
      </c>
      <c r="O56" s="27">
        <f>IFERROR(VLOOKUP($A56,'CONCENTRADO DE CLAVES'!$E$10:$AU$732,O$8,FALSE),"")</f>
        <v>0</v>
      </c>
      <c r="P56" s="27">
        <f>IFERROR(VLOOKUP($A56,'CONCENTRADO DE CLAVES'!$E$10:$AU$732,P$8,FALSE),"")</f>
        <v>5</v>
      </c>
      <c r="Q56" s="27">
        <f>IFERROR(VLOOKUP($A56,'CONCENTRADO DE CLAVES'!$E$10:$AU$732,Q$8,FALSE),"")</f>
        <v>76214</v>
      </c>
      <c r="R56" s="27">
        <f>IFERROR(VLOOKUP($A56,'CONCENTRADO DE CLAVES'!$E$10:$AU$732,R$8,FALSE),"")</f>
        <v>2</v>
      </c>
      <c r="S56" s="27">
        <f>IFERROR(VLOOKUP($A56,'CONCENTRADO DE CLAVES'!$E$10:$AU$732,S$8,FALSE),"")</f>
        <v>5</v>
      </c>
      <c r="T56" s="27">
        <f>IFERROR(VLOOKUP($A56,'CONCENTRADO DE CLAVES'!$E$10:$AU$732,T$8,FALSE),"")</f>
        <v>30</v>
      </c>
      <c r="U56" s="98" t="str">
        <f>IFERROR(VLOOKUP($A56,'CONCENTRADO DE CLAVES'!$E$10:$AU$732,U$8,FALSE),"")</f>
        <v>21121040110015225233E15001415500576214205030</v>
      </c>
      <c r="V56" s="31" t="str">
        <f>IFERROR(VLOOKUP($A56,'CONCENTRADO DE CLAVES'!$E$10:$AU$732,V$8,FALSE),"")</f>
        <v>COBAEJ</v>
      </c>
      <c r="W56" s="13">
        <f>IFERROR(VLOOKUP($A56,'CONCENTRADO DE CLAVES'!$E$10:$AU$732,W$8,FALSE),"")</f>
        <v>0</v>
      </c>
      <c r="X56" s="13">
        <f>IFERROR(VLOOKUP($A56,'CONCENTRADO DE CLAVES'!$E$10:$AU$732,X$8,FALSE),"")</f>
        <v>0</v>
      </c>
      <c r="Y56" s="13">
        <f>IFERROR(VLOOKUP($A56,'CONCENTRADO DE CLAVES'!$E$10:$AU$732,Y$8,FALSE),"")</f>
        <v>0</v>
      </c>
      <c r="Z56" s="37">
        <f>IFERROR(VLOOKUP($A56,'CONCENTRADO DE CLAVES'!$E$10:$AU$732,Z$8,FALSE),"")</f>
        <v>0</v>
      </c>
      <c r="AA56" s="13">
        <f>IFERROR(VLOOKUP($A56,'CONCENTRADO DE CLAVES'!$E$10:$AU$732,AA$8,FALSE),"")</f>
        <v>0</v>
      </c>
      <c r="AB56" s="13">
        <f>IFERROR(VLOOKUP($A56,'CONCENTRADO DE CLAVES'!$E$10:$AU$732,AB$8,FALSE),"")</f>
        <v>0</v>
      </c>
      <c r="AC56" s="13">
        <f>IFERROR(VLOOKUP($A56,'CONCENTRADO DE CLAVES'!$E$10:$AU$732,AC$8,FALSE),"")</f>
        <v>0</v>
      </c>
      <c r="AD56" s="37">
        <f>IFERROR(VLOOKUP($A56,'CONCENTRADO DE CLAVES'!$E$10:$AU$732,AD$8,FALSE),"")</f>
        <v>0</v>
      </c>
      <c r="AE56" s="13">
        <f>IFERROR(VLOOKUP($A56,'CONCENTRADO DE CLAVES'!$E$10:$AU$732,AE$8,FALSE),"")</f>
        <v>21000</v>
      </c>
      <c r="AF56" s="13">
        <f>IFERROR(VLOOKUP($A56,'CONCENTRADO DE CLAVES'!$E$10:$AU$732,AF$8,FALSE),"")</f>
        <v>0</v>
      </c>
      <c r="AG56" s="13">
        <f>IFERROR(VLOOKUP($A56,'CONCENTRADO DE CLAVES'!$E$10:$AU$732,AG$8,FALSE),"")</f>
        <v>0</v>
      </c>
      <c r="AH56" s="37">
        <f>IFERROR(VLOOKUP($A56,'CONCENTRADO DE CLAVES'!$E$10:$AU$732,AH$8,FALSE),"")</f>
        <v>21000</v>
      </c>
      <c r="AI56" s="13">
        <f>IFERROR(VLOOKUP($A56,'CONCENTRADO DE CLAVES'!$E$10:$AU$732,AI$8,FALSE),"")</f>
        <v>0</v>
      </c>
      <c r="AJ56" s="13">
        <f>IFERROR(VLOOKUP($A56,'CONCENTRADO DE CLAVES'!$E$10:$AU$732,AJ$8,FALSE),"")</f>
        <v>0</v>
      </c>
      <c r="AK56" s="13">
        <f>IFERROR(VLOOKUP($A56,'CONCENTRADO DE CLAVES'!$E$10:$AU$732,AK$8,FALSE),"")</f>
        <v>0</v>
      </c>
      <c r="AL56" s="37">
        <f>IFERROR(VLOOKUP($A56,'CONCENTRADO DE CLAVES'!$E$10:$AU$732,AL$8,FALSE),"")</f>
        <v>0</v>
      </c>
      <c r="AM56" s="69">
        <f>IFERROR(VLOOKUP($A56,'CONCENTRADO DE CLAVES'!$E$10:$AU$732,AM$8,FALSE),"")</f>
        <v>21000</v>
      </c>
    </row>
    <row r="57" spans="1:39" x14ac:dyDescent="0.25">
      <c r="A57" s="15">
        <v>48</v>
      </c>
      <c r="B57" s="27" t="str">
        <f>IFERROR(VLOOKUP($A57,'CONCENTRADO DE CLAVES'!$E$10:$AU$732,B$8,FALSE),"")</f>
        <v>21121</v>
      </c>
      <c r="C57" s="27">
        <f>IFERROR(VLOOKUP($A57,'CONCENTRADO DE CLAVES'!$E$10:$AU$732,C$8,FALSE),"")</f>
        <v>4</v>
      </c>
      <c r="D57" s="27">
        <f>IFERROR(VLOOKUP($A57,'CONCENTRADO DE CLAVES'!$E$10:$AU$732,D$8,FALSE),"")</f>
        <v>11</v>
      </c>
      <c r="E57" s="27">
        <f>IFERROR(VLOOKUP($A57,'CONCENTRADO DE CLAVES'!$E$10:$AU$732,E$8,FALSE),"")</f>
        <v>152</v>
      </c>
      <c r="F57" s="27">
        <f>IFERROR(VLOOKUP($A57,'CONCENTRADO DE CLAVES'!$E$10:$AU$732,F$8,FALSE),"")</f>
        <v>2</v>
      </c>
      <c r="G57" s="27">
        <f>IFERROR(VLOOKUP($A57,'CONCENTRADO DE CLAVES'!$E$10:$AU$732,G$8,FALSE),"")</f>
        <v>5</v>
      </c>
      <c r="H57" s="27">
        <f>IFERROR(VLOOKUP($A57,'CONCENTRADO DE CLAVES'!$E$10:$AU$732,H$8,FALSE),"")</f>
        <v>2</v>
      </c>
      <c r="I57" s="27">
        <f>IFERROR(VLOOKUP($A57,'CONCENTRADO DE CLAVES'!$E$10:$AU$732,I$8,FALSE),"")</f>
        <v>3</v>
      </c>
      <c r="J57" s="27">
        <f>IFERROR(VLOOKUP($A57,'CONCENTRADO DE CLAVES'!$E$10:$AU$732,J$8,FALSE),"")</f>
        <v>3</v>
      </c>
      <c r="K57" s="27" t="str">
        <f>IFERROR(VLOOKUP($A57,'CONCENTRADO DE CLAVES'!$E$10:$AU$732,K$8,FALSE),"")</f>
        <v>E</v>
      </c>
      <c r="L57" s="27">
        <f>IFERROR(VLOOKUP($A57,'CONCENTRADO DE CLAVES'!$E$10:$AU$732,L$8,FALSE),"")</f>
        <v>150</v>
      </c>
      <c r="M57" s="29">
        <f>IFERROR(VLOOKUP($A57,'CONCENTRADO DE CLAVES'!$E$10:$AU$732,M$8,FALSE),"")</f>
        <v>1</v>
      </c>
      <c r="N57" s="27">
        <f>IFERROR(VLOOKUP($A57,'CONCENTRADO DE CLAVES'!$E$10:$AU$732,N$8,FALSE),"")</f>
        <v>4155</v>
      </c>
      <c r="O57" s="27">
        <f>IFERROR(VLOOKUP($A57,'CONCENTRADO DE CLAVES'!$E$10:$AU$732,O$8,FALSE),"")</f>
        <v>0</v>
      </c>
      <c r="P57" s="27">
        <f>IFERROR(VLOOKUP($A57,'CONCENTRADO DE CLAVES'!$E$10:$AU$732,P$8,FALSE),"")</f>
        <v>5</v>
      </c>
      <c r="Q57" s="27">
        <f>IFERROR(VLOOKUP($A57,'CONCENTRADO DE CLAVES'!$E$10:$AU$732,Q$8,FALSE),"")</f>
        <v>76214</v>
      </c>
      <c r="R57" s="27">
        <f>IFERROR(VLOOKUP($A57,'CONCENTRADO DE CLAVES'!$E$10:$AU$732,R$8,FALSE),"")</f>
        <v>2</v>
      </c>
      <c r="S57" s="27">
        <f>IFERROR(VLOOKUP($A57,'CONCENTRADO DE CLAVES'!$E$10:$AU$732,S$8,FALSE),"")</f>
        <v>5</v>
      </c>
      <c r="T57" s="27">
        <f>IFERROR(VLOOKUP($A57,'CONCENTRADO DE CLAVES'!$E$10:$AU$732,T$8,FALSE),"")</f>
        <v>56</v>
      </c>
      <c r="U57" s="98" t="str">
        <f>IFERROR(VLOOKUP($A57,'CONCENTRADO DE CLAVES'!$E$10:$AU$732,U$8,FALSE),"")</f>
        <v>21121040110015225233E15001415500576214205056</v>
      </c>
      <c r="V57" s="31" t="str">
        <f>IFERROR(VLOOKUP($A57,'CONCENTRADO DE CLAVES'!$E$10:$AU$732,V$8,FALSE),"")</f>
        <v>COBAEJ</v>
      </c>
      <c r="W57" s="13">
        <f>IFERROR(VLOOKUP($A57,'CONCENTRADO DE CLAVES'!$E$10:$AU$732,W$8,FALSE),"")</f>
        <v>0</v>
      </c>
      <c r="X57" s="13">
        <f>IFERROR(VLOOKUP($A57,'CONCENTRADO DE CLAVES'!$E$10:$AU$732,X$8,FALSE),"")</f>
        <v>0</v>
      </c>
      <c r="Y57" s="13">
        <f>IFERROR(VLOOKUP($A57,'CONCENTRADO DE CLAVES'!$E$10:$AU$732,Y$8,FALSE),"")</f>
        <v>0</v>
      </c>
      <c r="Z57" s="37">
        <f>IFERROR(VLOOKUP($A57,'CONCENTRADO DE CLAVES'!$E$10:$AU$732,Z$8,FALSE),"")</f>
        <v>0</v>
      </c>
      <c r="AA57" s="13">
        <f>IFERROR(VLOOKUP($A57,'CONCENTRADO DE CLAVES'!$E$10:$AU$732,AA$8,FALSE),"")</f>
        <v>0</v>
      </c>
      <c r="AB57" s="13">
        <f>IFERROR(VLOOKUP($A57,'CONCENTRADO DE CLAVES'!$E$10:$AU$732,AB$8,FALSE),"")</f>
        <v>0</v>
      </c>
      <c r="AC57" s="13">
        <f>IFERROR(VLOOKUP($A57,'CONCENTRADO DE CLAVES'!$E$10:$AU$732,AC$8,FALSE),"")</f>
        <v>0</v>
      </c>
      <c r="AD57" s="37">
        <f>IFERROR(VLOOKUP($A57,'CONCENTRADO DE CLAVES'!$E$10:$AU$732,AD$8,FALSE),"")</f>
        <v>0</v>
      </c>
      <c r="AE57" s="13">
        <f>IFERROR(VLOOKUP($A57,'CONCENTRADO DE CLAVES'!$E$10:$AU$732,AE$8,FALSE),"")</f>
        <v>21000</v>
      </c>
      <c r="AF57" s="13">
        <f>IFERROR(VLOOKUP($A57,'CONCENTRADO DE CLAVES'!$E$10:$AU$732,AF$8,FALSE),"")</f>
        <v>0</v>
      </c>
      <c r="AG57" s="13">
        <f>IFERROR(VLOOKUP($A57,'CONCENTRADO DE CLAVES'!$E$10:$AU$732,AG$8,FALSE),"")</f>
        <v>0</v>
      </c>
      <c r="AH57" s="37">
        <f>IFERROR(VLOOKUP($A57,'CONCENTRADO DE CLAVES'!$E$10:$AU$732,AH$8,FALSE),"")</f>
        <v>21000</v>
      </c>
      <c r="AI57" s="13">
        <f>IFERROR(VLOOKUP($A57,'CONCENTRADO DE CLAVES'!$E$10:$AU$732,AI$8,FALSE),"")</f>
        <v>0</v>
      </c>
      <c r="AJ57" s="13">
        <f>IFERROR(VLOOKUP($A57,'CONCENTRADO DE CLAVES'!$E$10:$AU$732,AJ$8,FALSE),"")</f>
        <v>0</v>
      </c>
      <c r="AK57" s="13">
        <f>IFERROR(VLOOKUP($A57,'CONCENTRADO DE CLAVES'!$E$10:$AU$732,AK$8,FALSE),"")</f>
        <v>0</v>
      </c>
      <c r="AL57" s="37">
        <f>IFERROR(VLOOKUP($A57,'CONCENTRADO DE CLAVES'!$E$10:$AU$732,AL$8,FALSE),"")</f>
        <v>0</v>
      </c>
      <c r="AM57" s="69">
        <f>IFERROR(VLOOKUP($A57,'CONCENTRADO DE CLAVES'!$E$10:$AU$732,AM$8,FALSE),"")</f>
        <v>21000</v>
      </c>
    </row>
    <row r="58" spans="1:39" x14ac:dyDescent="0.25">
      <c r="A58" s="15">
        <v>49</v>
      </c>
      <c r="B58" s="27" t="str">
        <f>IFERROR(VLOOKUP($A58,'CONCENTRADO DE CLAVES'!$E$10:$AU$732,B$8,FALSE),"")</f>
        <v>21121</v>
      </c>
      <c r="C58" s="27">
        <f>IFERROR(VLOOKUP($A58,'CONCENTRADO DE CLAVES'!$E$10:$AU$732,C$8,FALSE),"")</f>
        <v>4</v>
      </c>
      <c r="D58" s="27">
        <f>IFERROR(VLOOKUP($A58,'CONCENTRADO DE CLAVES'!$E$10:$AU$732,D$8,FALSE),"")</f>
        <v>11</v>
      </c>
      <c r="E58" s="27">
        <f>IFERROR(VLOOKUP($A58,'CONCENTRADO DE CLAVES'!$E$10:$AU$732,E$8,FALSE),"")</f>
        <v>152</v>
      </c>
      <c r="F58" s="27">
        <f>IFERROR(VLOOKUP($A58,'CONCENTRADO DE CLAVES'!$E$10:$AU$732,F$8,FALSE),"")</f>
        <v>2</v>
      </c>
      <c r="G58" s="27">
        <f>IFERROR(VLOOKUP($A58,'CONCENTRADO DE CLAVES'!$E$10:$AU$732,G$8,FALSE),"")</f>
        <v>5</v>
      </c>
      <c r="H58" s="27">
        <f>IFERROR(VLOOKUP($A58,'CONCENTRADO DE CLAVES'!$E$10:$AU$732,H$8,FALSE),"")</f>
        <v>2</v>
      </c>
      <c r="I58" s="27">
        <f>IFERROR(VLOOKUP($A58,'CONCENTRADO DE CLAVES'!$E$10:$AU$732,I$8,FALSE),"")</f>
        <v>3</v>
      </c>
      <c r="J58" s="27">
        <f>IFERROR(VLOOKUP($A58,'CONCENTRADO DE CLAVES'!$E$10:$AU$732,J$8,FALSE),"")</f>
        <v>3</v>
      </c>
      <c r="K58" s="27" t="str">
        <f>IFERROR(VLOOKUP($A58,'CONCENTRADO DE CLAVES'!$E$10:$AU$732,K$8,FALSE),"")</f>
        <v>E</v>
      </c>
      <c r="L58" s="27">
        <f>IFERROR(VLOOKUP($A58,'CONCENTRADO DE CLAVES'!$E$10:$AU$732,L$8,FALSE),"")</f>
        <v>150</v>
      </c>
      <c r="M58" s="29">
        <f>IFERROR(VLOOKUP($A58,'CONCENTRADO DE CLAVES'!$E$10:$AU$732,M$8,FALSE),"")</f>
        <v>1</v>
      </c>
      <c r="N58" s="27">
        <f>IFERROR(VLOOKUP($A58,'CONCENTRADO DE CLAVES'!$E$10:$AU$732,N$8,FALSE),"")</f>
        <v>4155</v>
      </c>
      <c r="O58" s="27">
        <f>IFERROR(VLOOKUP($A58,'CONCENTRADO DE CLAVES'!$E$10:$AU$732,O$8,FALSE),"")</f>
        <v>0</v>
      </c>
      <c r="P58" s="27">
        <f>IFERROR(VLOOKUP($A58,'CONCENTRADO DE CLAVES'!$E$10:$AU$732,P$8,FALSE),"")</f>
        <v>5</v>
      </c>
      <c r="Q58" s="27">
        <f>IFERROR(VLOOKUP($A58,'CONCENTRADO DE CLAVES'!$E$10:$AU$732,Q$8,FALSE),"")</f>
        <v>76214</v>
      </c>
      <c r="R58" s="27">
        <f>IFERROR(VLOOKUP($A58,'CONCENTRADO DE CLAVES'!$E$10:$AU$732,R$8,FALSE),"")</f>
        <v>2</v>
      </c>
      <c r="S58" s="27">
        <f>IFERROR(VLOOKUP($A58,'CONCENTRADO DE CLAVES'!$E$10:$AU$732,S$8,FALSE),"")</f>
        <v>8</v>
      </c>
      <c r="T58" s="27">
        <f>IFERROR(VLOOKUP($A58,'CONCENTRADO DE CLAVES'!$E$10:$AU$732,T$8,FALSE),"")</f>
        <v>100</v>
      </c>
      <c r="U58" s="98" t="str">
        <f>IFERROR(VLOOKUP($A58,'CONCENTRADO DE CLAVES'!$E$10:$AU$732,U$8,FALSE),"")</f>
        <v>21121040110015225233E15001415500576214208100</v>
      </c>
      <c r="V58" s="31" t="str">
        <f>IFERROR(VLOOKUP($A58,'CONCENTRADO DE CLAVES'!$E$10:$AU$732,V$8,FALSE),"")</f>
        <v>COBAEJ</v>
      </c>
      <c r="W58" s="13">
        <f>IFERROR(VLOOKUP($A58,'CONCENTRADO DE CLAVES'!$E$10:$AU$732,W$8,FALSE),"")</f>
        <v>0</v>
      </c>
      <c r="X58" s="13">
        <f>IFERROR(VLOOKUP($A58,'CONCENTRADO DE CLAVES'!$E$10:$AU$732,X$8,FALSE),"")</f>
        <v>0</v>
      </c>
      <c r="Y58" s="13">
        <f>IFERROR(VLOOKUP($A58,'CONCENTRADO DE CLAVES'!$E$10:$AU$732,Y$8,FALSE),"")</f>
        <v>0</v>
      </c>
      <c r="Z58" s="37">
        <f>IFERROR(VLOOKUP($A58,'CONCENTRADO DE CLAVES'!$E$10:$AU$732,Z$8,FALSE),"")</f>
        <v>0</v>
      </c>
      <c r="AA58" s="13">
        <f>IFERROR(VLOOKUP($A58,'CONCENTRADO DE CLAVES'!$E$10:$AU$732,AA$8,FALSE),"")</f>
        <v>0</v>
      </c>
      <c r="AB58" s="13">
        <f>IFERROR(VLOOKUP($A58,'CONCENTRADO DE CLAVES'!$E$10:$AU$732,AB$8,FALSE),"")</f>
        <v>0</v>
      </c>
      <c r="AC58" s="13">
        <f>IFERROR(VLOOKUP($A58,'CONCENTRADO DE CLAVES'!$E$10:$AU$732,AC$8,FALSE),"")</f>
        <v>0</v>
      </c>
      <c r="AD58" s="37">
        <f>IFERROR(VLOOKUP($A58,'CONCENTRADO DE CLAVES'!$E$10:$AU$732,AD$8,FALSE),"")</f>
        <v>0</v>
      </c>
      <c r="AE58" s="13">
        <f>IFERROR(VLOOKUP($A58,'CONCENTRADO DE CLAVES'!$E$10:$AU$732,AE$8,FALSE),"")</f>
        <v>63000</v>
      </c>
      <c r="AF58" s="13">
        <f>IFERROR(VLOOKUP($A58,'CONCENTRADO DE CLAVES'!$E$10:$AU$732,AF$8,FALSE),"")</f>
        <v>0</v>
      </c>
      <c r="AG58" s="13">
        <f>IFERROR(VLOOKUP($A58,'CONCENTRADO DE CLAVES'!$E$10:$AU$732,AG$8,FALSE),"")</f>
        <v>0</v>
      </c>
      <c r="AH58" s="37">
        <f>IFERROR(VLOOKUP($A58,'CONCENTRADO DE CLAVES'!$E$10:$AU$732,AH$8,FALSE),"")</f>
        <v>63000</v>
      </c>
      <c r="AI58" s="13">
        <f>IFERROR(VLOOKUP($A58,'CONCENTRADO DE CLAVES'!$E$10:$AU$732,AI$8,FALSE),"")</f>
        <v>0</v>
      </c>
      <c r="AJ58" s="13">
        <f>IFERROR(VLOOKUP($A58,'CONCENTRADO DE CLAVES'!$E$10:$AU$732,AJ$8,FALSE),"")</f>
        <v>0</v>
      </c>
      <c r="AK58" s="13">
        <f>IFERROR(VLOOKUP($A58,'CONCENTRADO DE CLAVES'!$E$10:$AU$732,AK$8,FALSE),"")</f>
        <v>0</v>
      </c>
      <c r="AL58" s="37">
        <f>IFERROR(VLOOKUP($A58,'CONCENTRADO DE CLAVES'!$E$10:$AU$732,AL$8,FALSE),"")</f>
        <v>0</v>
      </c>
      <c r="AM58" s="69">
        <f>IFERROR(VLOOKUP($A58,'CONCENTRADO DE CLAVES'!$E$10:$AU$732,AM$8,FALSE),"")</f>
        <v>63000</v>
      </c>
    </row>
    <row r="59" spans="1:39" x14ac:dyDescent="0.25">
      <c r="A59" s="15">
        <v>50</v>
      </c>
      <c r="B59" s="27" t="str">
        <f>IFERROR(VLOOKUP($A59,'CONCENTRADO DE CLAVES'!$E$10:$AU$732,B$8,FALSE),"")</f>
        <v>21121</v>
      </c>
      <c r="C59" s="27">
        <f>IFERROR(VLOOKUP($A59,'CONCENTRADO DE CLAVES'!$E$10:$AU$732,C$8,FALSE),"")</f>
        <v>4</v>
      </c>
      <c r="D59" s="27">
        <f>IFERROR(VLOOKUP($A59,'CONCENTRADO DE CLAVES'!$E$10:$AU$732,D$8,FALSE),"")</f>
        <v>11</v>
      </c>
      <c r="E59" s="27">
        <f>IFERROR(VLOOKUP($A59,'CONCENTRADO DE CLAVES'!$E$10:$AU$732,E$8,FALSE),"")</f>
        <v>152</v>
      </c>
      <c r="F59" s="27">
        <f>IFERROR(VLOOKUP($A59,'CONCENTRADO DE CLAVES'!$E$10:$AU$732,F$8,FALSE),"")</f>
        <v>2</v>
      </c>
      <c r="G59" s="27">
        <f>IFERROR(VLOOKUP($A59,'CONCENTRADO DE CLAVES'!$E$10:$AU$732,G$8,FALSE),"")</f>
        <v>5</v>
      </c>
      <c r="H59" s="27">
        <f>IFERROR(VLOOKUP($A59,'CONCENTRADO DE CLAVES'!$E$10:$AU$732,H$8,FALSE),"")</f>
        <v>2</v>
      </c>
      <c r="I59" s="27">
        <f>IFERROR(VLOOKUP($A59,'CONCENTRADO DE CLAVES'!$E$10:$AU$732,I$8,FALSE),"")</f>
        <v>3</v>
      </c>
      <c r="J59" s="27">
        <f>IFERROR(VLOOKUP($A59,'CONCENTRADO DE CLAVES'!$E$10:$AU$732,J$8,FALSE),"")</f>
        <v>3</v>
      </c>
      <c r="K59" s="27" t="str">
        <f>IFERROR(VLOOKUP($A59,'CONCENTRADO DE CLAVES'!$E$10:$AU$732,K$8,FALSE),"")</f>
        <v>E</v>
      </c>
      <c r="L59" s="27">
        <f>IFERROR(VLOOKUP($A59,'CONCENTRADO DE CLAVES'!$E$10:$AU$732,L$8,FALSE),"")</f>
        <v>150</v>
      </c>
      <c r="M59" s="29">
        <f>IFERROR(VLOOKUP($A59,'CONCENTRADO DE CLAVES'!$E$10:$AU$732,M$8,FALSE),"")</f>
        <v>1</v>
      </c>
      <c r="N59" s="27">
        <f>IFERROR(VLOOKUP($A59,'CONCENTRADO DE CLAVES'!$E$10:$AU$732,N$8,FALSE),"")</f>
        <v>4155</v>
      </c>
      <c r="O59" s="27">
        <f>IFERROR(VLOOKUP($A59,'CONCENTRADO DE CLAVES'!$E$10:$AU$732,O$8,FALSE),"")</f>
        <v>0</v>
      </c>
      <c r="P59" s="27">
        <f>IFERROR(VLOOKUP($A59,'CONCENTRADO DE CLAVES'!$E$10:$AU$732,P$8,FALSE),"")</f>
        <v>5</v>
      </c>
      <c r="Q59" s="27">
        <f>IFERROR(VLOOKUP($A59,'CONCENTRADO DE CLAVES'!$E$10:$AU$732,Q$8,FALSE),"")</f>
        <v>76214</v>
      </c>
      <c r="R59" s="27">
        <f>IFERROR(VLOOKUP($A59,'CONCENTRADO DE CLAVES'!$E$10:$AU$732,R$8,FALSE),"")</f>
        <v>2</v>
      </c>
      <c r="S59" s="27">
        <f>IFERROR(VLOOKUP($A59,'CONCENTRADO DE CLAVES'!$E$10:$AU$732,S$8,FALSE),"")</f>
        <v>8</v>
      </c>
      <c r="T59" s="27">
        <f>IFERROR(VLOOKUP($A59,'CONCENTRADO DE CLAVES'!$E$10:$AU$732,T$8,FALSE),"")</f>
        <v>43</v>
      </c>
      <c r="U59" s="98" t="str">
        <f>IFERROR(VLOOKUP($A59,'CONCENTRADO DE CLAVES'!$E$10:$AU$732,U$8,FALSE),"")</f>
        <v>21121040110015225233E15001415500576214208043</v>
      </c>
      <c r="V59" s="31" t="str">
        <f>IFERROR(VLOOKUP($A59,'CONCENTRADO DE CLAVES'!$E$10:$AU$732,V$8,FALSE),"")</f>
        <v>COBAEJ</v>
      </c>
      <c r="W59" s="13">
        <f>IFERROR(VLOOKUP($A59,'CONCENTRADO DE CLAVES'!$E$10:$AU$732,W$8,FALSE),"")</f>
        <v>0</v>
      </c>
      <c r="X59" s="13">
        <f>IFERROR(VLOOKUP($A59,'CONCENTRADO DE CLAVES'!$E$10:$AU$732,X$8,FALSE),"")</f>
        <v>0</v>
      </c>
      <c r="Y59" s="13">
        <f>IFERROR(VLOOKUP($A59,'CONCENTRADO DE CLAVES'!$E$10:$AU$732,Y$8,FALSE),"")</f>
        <v>0</v>
      </c>
      <c r="Z59" s="37">
        <f>IFERROR(VLOOKUP($A59,'CONCENTRADO DE CLAVES'!$E$10:$AU$732,Z$8,FALSE),"")</f>
        <v>0</v>
      </c>
      <c r="AA59" s="13">
        <f>IFERROR(VLOOKUP($A59,'CONCENTRADO DE CLAVES'!$E$10:$AU$732,AA$8,FALSE),"")</f>
        <v>0</v>
      </c>
      <c r="AB59" s="13">
        <f>IFERROR(VLOOKUP($A59,'CONCENTRADO DE CLAVES'!$E$10:$AU$732,AB$8,FALSE),"")</f>
        <v>0</v>
      </c>
      <c r="AC59" s="13">
        <f>IFERROR(VLOOKUP($A59,'CONCENTRADO DE CLAVES'!$E$10:$AU$732,AC$8,FALSE),"")</f>
        <v>0</v>
      </c>
      <c r="AD59" s="37">
        <f>IFERROR(VLOOKUP($A59,'CONCENTRADO DE CLAVES'!$E$10:$AU$732,AD$8,FALSE),"")</f>
        <v>0</v>
      </c>
      <c r="AE59" s="13">
        <f>IFERROR(VLOOKUP($A59,'CONCENTRADO DE CLAVES'!$E$10:$AU$732,AE$8,FALSE),"")</f>
        <v>21000</v>
      </c>
      <c r="AF59" s="13">
        <f>IFERROR(VLOOKUP($A59,'CONCENTRADO DE CLAVES'!$E$10:$AU$732,AF$8,FALSE),"")</f>
        <v>0</v>
      </c>
      <c r="AG59" s="13">
        <f>IFERROR(VLOOKUP($A59,'CONCENTRADO DE CLAVES'!$E$10:$AU$732,AG$8,FALSE),"")</f>
        <v>0</v>
      </c>
      <c r="AH59" s="37">
        <f>IFERROR(VLOOKUP($A59,'CONCENTRADO DE CLAVES'!$E$10:$AU$732,AH$8,FALSE),"")</f>
        <v>21000</v>
      </c>
      <c r="AI59" s="13">
        <f>IFERROR(VLOOKUP($A59,'CONCENTRADO DE CLAVES'!$E$10:$AU$732,AI$8,FALSE),"")</f>
        <v>0</v>
      </c>
      <c r="AJ59" s="13">
        <f>IFERROR(VLOOKUP($A59,'CONCENTRADO DE CLAVES'!$E$10:$AU$732,AJ$8,FALSE),"")</f>
        <v>0</v>
      </c>
      <c r="AK59" s="13">
        <f>IFERROR(VLOOKUP($A59,'CONCENTRADO DE CLAVES'!$E$10:$AU$732,AK$8,FALSE),"")</f>
        <v>0</v>
      </c>
      <c r="AL59" s="37">
        <f>IFERROR(VLOOKUP($A59,'CONCENTRADO DE CLAVES'!$E$10:$AU$732,AL$8,FALSE),"")</f>
        <v>0</v>
      </c>
      <c r="AM59" s="69">
        <f>IFERROR(VLOOKUP($A59,'CONCENTRADO DE CLAVES'!$E$10:$AU$732,AM$8,FALSE),"")</f>
        <v>21000</v>
      </c>
    </row>
    <row r="60" spans="1:39" x14ac:dyDescent="0.25">
      <c r="A60" s="15">
        <v>51</v>
      </c>
      <c r="B60" s="27" t="str">
        <f>IFERROR(VLOOKUP($A60,'CONCENTRADO DE CLAVES'!$E$10:$AU$732,B$8,FALSE),"")</f>
        <v>21121</v>
      </c>
      <c r="C60" s="27">
        <f>IFERROR(VLOOKUP($A60,'CONCENTRADO DE CLAVES'!$E$10:$AU$732,C$8,FALSE),"")</f>
        <v>4</v>
      </c>
      <c r="D60" s="27">
        <f>IFERROR(VLOOKUP($A60,'CONCENTRADO DE CLAVES'!$E$10:$AU$732,D$8,FALSE),"")</f>
        <v>11</v>
      </c>
      <c r="E60" s="27">
        <f>IFERROR(VLOOKUP($A60,'CONCENTRADO DE CLAVES'!$E$10:$AU$732,E$8,FALSE),"")</f>
        <v>152</v>
      </c>
      <c r="F60" s="27">
        <f>IFERROR(VLOOKUP($A60,'CONCENTRADO DE CLAVES'!$E$10:$AU$732,F$8,FALSE),"")</f>
        <v>2</v>
      </c>
      <c r="G60" s="27">
        <f>IFERROR(VLOOKUP($A60,'CONCENTRADO DE CLAVES'!$E$10:$AU$732,G$8,FALSE),"")</f>
        <v>5</v>
      </c>
      <c r="H60" s="27">
        <f>IFERROR(VLOOKUP($A60,'CONCENTRADO DE CLAVES'!$E$10:$AU$732,H$8,FALSE),"")</f>
        <v>2</v>
      </c>
      <c r="I60" s="27">
        <f>IFERROR(VLOOKUP($A60,'CONCENTRADO DE CLAVES'!$E$10:$AU$732,I$8,FALSE),"")</f>
        <v>3</v>
      </c>
      <c r="J60" s="27">
        <f>IFERROR(VLOOKUP($A60,'CONCENTRADO DE CLAVES'!$E$10:$AU$732,J$8,FALSE),"")</f>
        <v>3</v>
      </c>
      <c r="K60" s="27" t="str">
        <f>IFERROR(VLOOKUP($A60,'CONCENTRADO DE CLAVES'!$E$10:$AU$732,K$8,FALSE),"")</f>
        <v>E</v>
      </c>
      <c r="L60" s="27">
        <f>IFERROR(VLOOKUP($A60,'CONCENTRADO DE CLAVES'!$E$10:$AU$732,L$8,FALSE),"")</f>
        <v>150</v>
      </c>
      <c r="M60" s="29">
        <f>IFERROR(VLOOKUP($A60,'CONCENTRADO DE CLAVES'!$E$10:$AU$732,M$8,FALSE),"")</f>
        <v>1</v>
      </c>
      <c r="N60" s="27">
        <f>IFERROR(VLOOKUP($A60,'CONCENTRADO DE CLAVES'!$E$10:$AU$732,N$8,FALSE),"")</f>
        <v>4155</v>
      </c>
      <c r="O60" s="27">
        <f>IFERROR(VLOOKUP($A60,'CONCENTRADO DE CLAVES'!$E$10:$AU$732,O$8,FALSE),"")</f>
        <v>0</v>
      </c>
      <c r="P60" s="27">
        <f>IFERROR(VLOOKUP($A60,'CONCENTRADO DE CLAVES'!$E$10:$AU$732,P$8,FALSE),"")</f>
        <v>5</v>
      </c>
      <c r="Q60" s="27">
        <f>IFERROR(VLOOKUP($A60,'CONCENTRADO DE CLAVES'!$E$10:$AU$732,Q$8,FALSE),"")</f>
        <v>76214</v>
      </c>
      <c r="R60" s="27">
        <f>IFERROR(VLOOKUP($A60,'CONCENTRADO DE CLAVES'!$E$10:$AU$732,R$8,FALSE),"")</f>
        <v>2</v>
      </c>
      <c r="S60" s="27">
        <f>IFERROR(VLOOKUP($A60,'CONCENTRADO DE CLAVES'!$E$10:$AU$732,S$8,FALSE),"")</f>
        <v>8</v>
      </c>
      <c r="T60" s="27">
        <f>IFERROR(VLOOKUP($A60,'CONCENTRADO DE CLAVES'!$E$10:$AU$732,T$8,FALSE),"")</f>
        <v>21</v>
      </c>
      <c r="U60" s="98" t="str">
        <f>IFERROR(VLOOKUP($A60,'CONCENTRADO DE CLAVES'!$E$10:$AU$732,U$8,FALSE),"")</f>
        <v>21121040110015225233E15001415500576214208021</v>
      </c>
      <c r="V60" s="31" t="str">
        <f>IFERROR(VLOOKUP($A60,'CONCENTRADO DE CLAVES'!$E$10:$AU$732,V$8,FALSE),"")</f>
        <v>COBAEJ</v>
      </c>
      <c r="W60" s="13">
        <f>IFERROR(VLOOKUP($A60,'CONCENTRADO DE CLAVES'!$E$10:$AU$732,W$8,FALSE),"")</f>
        <v>0</v>
      </c>
      <c r="X60" s="13">
        <f>IFERROR(VLOOKUP($A60,'CONCENTRADO DE CLAVES'!$E$10:$AU$732,X$8,FALSE),"")</f>
        <v>0</v>
      </c>
      <c r="Y60" s="13">
        <f>IFERROR(VLOOKUP($A60,'CONCENTRADO DE CLAVES'!$E$10:$AU$732,Y$8,FALSE),"")</f>
        <v>0</v>
      </c>
      <c r="Z60" s="37">
        <f>IFERROR(VLOOKUP($A60,'CONCENTRADO DE CLAVES'!$E$10:$AU$732,Z$8,FALSE),"")</f>
        <v>0</v>
      </c>
      <c r="AA60" s="13">
        <f>IFERROR(VLOOKUP($A60,'CONCENTRADO DE CLAVES'!$E$10:$AU$732,AA$8,FALSE),"")</f>
        <v>0</v>
      </c>
      <c r="AB60" s="13">
        <f>IFERROR(VLOOKUP($A60,'CONCENTRADO DE CLAVES'!$E$10:$AU$732,AB$8,FALSE),"")</f>
        <v>0</v>
      </c>
      <c r="AC60" s="13">
        <f>IFERROR(VLOOKUP($A60,'CONCENTRADO DE CLAVES'!$E$10:$AU$732,AC$8,FALSE),"")</f>
        <v>0</v>
      </c>
      <c r="AD60" s="37">
        <f>IFERROR(VLOOKUP($A60,'CONCENTRADO DE CLAVES'!$E$10:$AU$732,AD$8,FALSE),"")</f>
        <v>0</v>
      </c>
      <c r="AE60" s="13">
        <f>IFERROR(VLOOKUP($A60,'CONCENTRADO DE CLAVES'!$E$10:$AU$732,AE$8,FALSE),"")</f>
        <v>42000</v>
      </c>
      <c r="AF60" s="13">
        <f>IFERROR(VLOOKUP($A60,'CONCENTRADO DE CLAVES'!$E$10:$AU$732,AF$8,FALSE),"")</f>
        <v>0</v>
      </c>
      <c r="AG60" s="13">
        <f>IFERROR(VLOOKUP($A60,'CONCENTRADO DE CLAVES'!$E$10:$AU$732,AG$8,FALSE),"")</f>
        <v>0</v>
      </c>
      <c r="AH60" s="37">
        <f>IFERROR(VLOOKUP($A60,'CONCENTRADO DE CLAVES'!$E$10:$AU$732,AH$8,FALSE),"")</f>
        <v>42000</v>
      </c>
      <c r="AI60" s="13">
        <f>IFERROR(VLOOKUP($A60,'CONCENTRADO DE CLAVES'!$E$10:$AU$732,AI$8,FALSE),"")</f>
        <v>0</v>
      </c>
      <c r="AJ60" s="13">
        <f>IFERROR(VLOOKUP($A60,'CONCENTRADO DE CLAVES'!$E$10:$AU$732,AJ$8,FALSE),"")</f>
        <v>0</v>
      </c>
      <c r="AK60" s="13">
        <f>IFERROR(VLOOKUP($A60,'CONCENTRADO DE CLAVES'!$E$10:$AU$732,AK$8,FALSE),"")</f>
        <v>0</v>
      </c>
      <c r="AL60" s="37">
        <f>IFERROR(VLOOKUP($A60,'CONCENTRADO DE CLAVES'!$E$10:$AU$732,AL$8,FALSE),"")</f>
        <v>0</v>
      </c>
      <c r="AM60" s="69">
        <f>IFERROR(VLOOKUP($A60,'CONCENTRADO DE CLAVES'!$E$10:$AU$732,AM$8,FALSE),"")</f>
        <v>42000</v>
      </c>
    </row>
    <row r="61" spans="1:39" x14ac:dyDescent="0.25">
      <c r="A61" s="15">
        <v>52</v>
      </c>
      <c r="B61" s="27" t="str">
        <f>IFERROR(VLOOKUP($A61,'CONCENTRADO DE CLAVES'!$E$10:$AU$732,B$8,FALSE),"")</f>
        <v>21121</v>
      </c>
      <c r="C61" s="27">
        <f>IFERROR(VLOOKUP($A61,'CONCENTRADO DE CLAVES'!$E$10:$AU$732,C$8,FALSE),"")</f>
        <v>4</v>
      </c>
      <c r="D61" s="27">
        <f>IFERROR(VLOOKUP($A61,'CONCENTRADO DE CLAVES'!$E$10:$AU$732,D$8,FALSE),"")</f>
        <v>11</v>
      </c>
      <c r="E61" s="27">
        <f>IFERROR(VLOOKUP($A61,'CONCENTRADO DE CLAVES'!$E$10:$AU$732,E$8,FALSE),"")</f>
        <v>152</v>
      </c>
      <c r="F61" s="27">
        <f>IFERROR(VLOOKUP($A61,'CONCENTRADO DE CLAVES'!$E$10:$AU$732,F$8,FALSE),"")</f>
        <v>2</v>
      </c>
      <c r="G61" s="27">
        <f>IFERROR(VLOOKUP($A61,'CONCENTRADO DE CLAVES'!$E$10:$AU$732,G$8,FALSE),"")</f>
        <v>5</v>
      </c>
      <c r="H61" s="27">
        <f>IFERROR(VLOOKUP($A61,'CONCENTRADO DE CLAVES'!$E$10:$AU$732,H$8,FALSE),"")</f>
        <v>2</v>
      </c>
      <c r="I61" s="27">
        <f>IFERROR(VLOOKUP($A61,'CONCENTRADO DE CLAVES'!$E$10:$AU$732,I$8,FALSE),"")</f>
        <v>3</v>
      </c>
      <c r="J61" s="27">
        <f>IFERROR(VLOOKUP($A61,'CONCENTRADO DE CLAVES'!$E$10:$AU$732,J$8,FALSE),"")</f>
        <v>3</v>
      </c>
      <c r="K61" s="27" t="str">
        <f>IFERROR(VLOOKUP($A61,'CONCENTRADO DE CLAVES'!$E$10:$AU$732,K$8,FALSE),"")</f>
        <v>E</v>
      </c>
      <c r="L61" s="27">
        <f>IFERROR(VLOOKUP($A61,'CONCENTRADO DE CLAVES'!$E$10:$AU$732,L$8,FALSE),"")</f>
        <v>150</v>
      </c>
      <c r="M61" s="29">
        <f>IFERROR(VLOOKUP($A61,'CONCENTRADO DE CLAVES'!$E$10:$AU$732,M$8,FALSE),"")</f>
        <v>1</v>
      </c>
      <c r="N61" s="27">
        <f>IFERROR(VLOOKUP($A61,'CONCENTRADO DE CLAVES'!$E$10:$AU$732,N$8,FALSE),"")</f>
        <v>4155</v>
      </c>
      <c r="O61" s="27">
        <f>IFERROR(VLOOKUP($A61,'CONCENTRADO DE CLAVES'!$E$10:$AU$732,O$8,FALSE),"")</f>
        <v>0</v>
      </c>
      <c r="P61" s="27">
        <f>IFERROR(VLOOKUP($A61,'CONCENTRADO DE CLAVES'!$E$10:$AU$732,P$8,FALSE),"")</f>
        <v>5</v>
      </c>
      <c r="Q61" s="27">
        <f>IFERROR(VLOOKUP($A61,'CONCENTRADO DE CLAVES'!$E$10:$AU$732,Q$8,FALSE),"")</f>
        <v>76214</v>
      </c>
      <c r="R61" s="27">
        <f>IFERROR(VLOOKUP($A61,'CONCENTRADO DE CLAVES'!$E$10:$AU$732,R$8,FALSE),"")</f>
        <v>2</v>
      </c>
      <c r="S61" s="27">
        <f>IFERROR(VLOOKUP($A61,'CONCENTRADO DE CLAVES'!$E$10:$AU$732,S$8,FALSE),"")</f>
        <v>8</v>
      </c>
      <c r="T61" s="27">
        <f>IFERROR(VLOOKUP($A61,'CONCENTRADO DE CLAVES'!$E$10:$AU$732,T$8,FALSE),"")</f>
        <v>68</v>
      </c>
      <c r="U61" s="98" t="str">
        <f>IFERROR(VLOOKUP($A61,'CONCENTRADO DE CLAVES'!$E$10:$AU$732,U$8,FALSE),"")</f>
        <v>21121040110015225233E15001415500576214208068</v>
      </c>
      <c r="V61" s="31" t="str">
        <f>IFERROR(VLOOKUP($A61,'CONCENTRADO DE CLAVES'!$E$10:$AU$732,V$8,FALSE),"")</f>
        <v>COBAEJ</v>
      </c>
      <c r="W61" s="13">
        <f>IFERROR(VLOOKUP($A61,'CONCENTRADO DE CLAVES'!$E$10:$AU$732,W$8,FALSE),"")</f>
        <v>0</v>
      </c>
      <c r="X61" s="13">
        <f>IFERROR(VLOOKUP($A61,'CONCENTRADO DE CLAVES'!$E$10:$AU$732,X$8,FALSE),"")</f>
        <v>0</v>
      </c>
      <c r="Y61" s="13">
        <f>IFERROR(VLOOKUP($A61,'CONCENTRADO DE CLAVES'!$E$10:$AU$732,Y$8,FALSE),"")</f>
        <v>0</v>
      </c>
      <c r="Z61" s="37">
        <f>IFERROR(VLOOKUP($A61,'CONCENTRADO DE CLAVES'!$E$10:$AU$732,Z$8,FALSE),"")</f>
        <v>0</v>
      </c>
      <c r="AA61" s="13">
        <f>IFERROR(VLOOKUP($A61,'CONCENTRADO DE CLAVES'!$E$10:$AU$732,AA$8,FALSE),"")</f>
        <v>0</v>
      </c>
      <c r="AB61" s="13">
        <f>IFERROR(VLOOKUP($A61,'CONCENTRADO DE CLAVES'!$E$10:$AU$732,AB$8,FALSE),"")</f>
        <v>0</v>
      </c>
      <c r="AC61" s="13">
        <f>IFERROR(VLOOKUP($A61,'CONCENTRADO DE CLAVES'!$E$10:$AU$732,AC$8,FALSE),"")</f>
        <v>0</v>
      </c>
      <c r="AD61" s="37">
        <f>IFERROR(VLOOKUP($A61,'CONCENTRADO DE CLAVES'!$E$10:$AU$732,AD$8,FALSE),"")</f>
        <v>0</v>
      </c>
      <c r="AE61" s="13">
        <f>IFERROR(VLOOKUP($A61,'CONCENTRADO DE CLAVES'!$E$10:$AU$732,AE$8,FALSE),"")</f>
        <v>42000</v>
      </c>
      <c r="AF61" s="13">
        <f>IFERROR(VLOOKUP($A61,'CONCENTRADO DE CLAVES'!$E$10:$AU$732,AF$8,FALSE),"")</f>
        <v>0</v>
      </c>
      <c r="AG61" s="13">
        <f>IFERROR(VLOOKUP($A61,'CONCENTRADO DE CLAVES'!$E$10:$AU$732,AG$8,FALSE),"")</f>
        <v>0</v>
      </c>
      <c r="AH61" s="37">
        <f>IFERROR(VLOOKUP($A61,'CONCENTRADO DE CLAVES'!$E$10:$AU$732,AH$8,FALSE),"")</f>
        <v>42000</v>
      </c>
      <c r="AI61" s="13">
        <f>IFERROR(VLOOKUP($A61,'CONCENTRADO DE CLAVES'!$E$10:$AU$732,AI$8,FALSE),"")</f>
        <v>0</v>
      </c>
      <c r="AJ61" s="13">
        <f>IFERROR(VLOOKUP($A61,'CONCENTRADO DE CLAVES'!$E$10:$AU$732,AJ$8,FALSE),"")</f>
        <v>0</v>
      </c>
      <c r="AK61" s="13">
        <f>IFERROR(VLOOKUP($A61,'CONCENTRADO DE CLAVES'!$E$10:$AU$732,AK$8,FALSE),"")</f>
        <v>0</v>
      </c>
      <c r="AL61" s="37">
        <f>IFERROR(VLOOKUP($A61,'CONCENTRADO DE CLAVES'!$E$10:$AU$732,AL$8,FALSE),"")</f>
        <v>0</v>
      </c>
      <c r="AM61" s="69">
        <f>IFERROR(VLOOKUP($A61,'CONCENTRADO DE CLAVES'!$E$10:$AU$732,AM$8,FALSE),"")</f>
        <v>42000</v>
      </c>
    </row>
    <row r="62" spans="1:39" x14ac:dyDescent="0.25">
      <c r="A62" s="15">
        <v>53</v>
      </c>
      <c r="B62" s="27" t="str">
        <f>IFERROR(VLOOKUP($A62,'CONCENTRADO DE CLAVES'!$E$10:$AU$732,B$8,FALSE),"")</f>
        <v>21121</v>
      </c>
      <c r="C62" s="27">
        <f>IFERROR(VLOOKUP($A62,'CONCENTRADO DE CLAVES'!$E$10:$AU$732,C$8,FALSE),"")</f>
        <v>4</v>
      </c>
      <c r="D62" s="27">
        <f>IFERROR(VLOOKUP($A62,'CONCENTRADO DE CLAVES'!$E$10:$AU$732,D$8,FALSE),"")</f>
        <v>11</v>
      </c>
      <c r="E62" s="27">
        <f>IFERROR(VLOOKUP($A62,'CONCENTRADO DE CLAVES'!$E$10:$AU$732,E$8,FALSE),"")</f>
        <v>152</v>
      </c>
      <c r="F62" s="27">
        <f>IFERROR(VLOOKUP($A62,'CONCENTRADO DE CLAVES'!$E$10:$AU$732,F$8,FALSE),"")</f>
        <v>2</v>
      </c>
      <c r="G62" s="27">
        <f>IFERROR(VLOOKUP($A62,'CONCENTRADO DE CLAVES'!$E$10:$AU$732,G$8,FALSE),"")</f>
        <v>5</v>
      </c>
      <c r="H62" s="27">
        <f>IFERROR(VLOOKUP($A62,'CONCENTRADO DE CLAVES'!$E$10:$AU$732,H$8,FALSE),"")</f>
        <v>2</v>
      </c>
      <c r="I62" s="27">
        <f>IFERROR(VLOOKUP($A62,'CONCENTRADO DE CLAVES'!$E$10:$AU$732,I$8,FALSE),"")</f>
        <v>3</v>
      </c>
      <c r="J62" s="27">
        <f>IFERROR(VLOOKUP($A62,'CONCENTRADO DE CLAVES'!$E$10:$AU$732,J$8,FALSE),"")</f>
        <v>3</v>
      </c>
      <c r="K62" s="27" t="str">
        <f>IFERROR(VLOOKUP($A62,'CONCENTRADO DE CLAVES'!$E$10:$AU$732,K$8,FALSE),"")</f>
        <v>E</v>
      </c>
      <c r="L62" s="27">
        <f>IFERROR(VLOOKUP($A62,'CONCENTRADO DE CLAVES'!$E$10:$AU$732,L$8,FALSE),"")</f>
        <v>150</v>
      </c>
      <c r="M62" s="29">
        <f>IFERROR(VLOOKUP($A62,'CONCENTRADO DE CLAVES'!$E$10:$AU$732,M$8,FALSE),"")</f>
        <v>1</v>
      </c>
      <c r="N62" s="27">
        <f>IFERROR(VLOOKUP($A62,'CONCENTRADO DE CLAVES'!$E$10:$AU$732,N$8,FALSE),"")</f>
        <v>4155</v>
      </c>
      <c r="O62" s="27">
        <f>IFERROR(VLOOKUP($A62,'CONCENTRADO DE CLAVES'!$E$10:$AU$732,O$8,FALSE),"")</f>
        <v>0</v>
      </c>
      <c r="P62" s="27">
        <f>IFERROR(VLOOKUP($A62,'CONCENTRADO DE CLAVES'!$E$10:$AU$732,P$8,FALSE),"")</f>
        <v>5</v>
      </c>
      <c r="Q62" s="27">
        <f>IFERROR(VLOOKUP($A62,'CONCENTRADO DE CLAVES'!$E$10:$AU$732,Q$8,FALSE),"")</f>
        <v>76214</v>
      </c>
      <c r="R62" s="27">
        <f>IFERROR(VLOOKUP($A62,'CONCENTRADO DE CLAVES'!$E$10:$AU$732,R$8,FALSE),"")</f>
        <v>2</v>
      </c>
      <c r="S62" s="27">
        <f>IFERROR(VLOOKUP($A62,'CONCENTRADO DE CLAVES'!$E$10:$AU$732,S$8,FALSE),"")</f>
        <v>4</v>
      </c>
      <c r="T62" s="27">
        <f>IFERROR(VLOOKUP($A62,'CONCENTRADO DE CLAVES'!$E$10:$AU$732,T$8,FALSE),"")</f>
        <v>13</v>
      </c>
      <c r="U62" s="98" t="str">
        <f>IFERROR(VLOOKUP($A62,'CONCENTRADO DE CLAVES'!$E$10:$AU$732,U$8,FALSE),"")</f>
        <v>21121040110015225233E15001415500576214204013</v>
      </c>
      <c r="V62" s="31" t="str">
        <f>IFERROR(VLOOKUP($A62,'CONCENTRADO DE CLAVES'!$E$10:$AU$732,V$8,FALSE),"")</f>
        <v>COBAEJ</v>
      </c>
      <c r="W62" s="13">
        <f>IFERROR(VLOOKUP($A62,'CONCENTRADO DE CLAVES'!$E$10:$AU$732,W$8,FALSE),"")</f>
        <v>0</v>
      </c>
      <c r="X62" s="13">
        <f>IFERROR(VLOOKUP($A62,'CONCENTRADO DE CLAVES'!$E$10:$AU$732,X$8,FALSE),"")</f>
        <v>0</v>
      </c>
      <c r="Y62" s="13">
        <f>IFERROR(VLOOKUP($A62,'CONCENTRADO DE CLAVES'!$E$10:$AU$732,Y$8,FALSE),"")</f>
        <v>0</v>
      </c>
      <c r="Z62" s="37">
        <f>IFERROR(VLOOKUP($A62,'CONCENTRADO DE CLAVES'!$E$10:$AU$732,Z$8,FALSE),"")</f>
        <v>0</v>
      </c>
      <c r="AA62" s="13">
        <f>IFERROR(VLOOKUP($A62,'CONCENTRADO DE CLAVES'!$E$10:$AU$732,AA$8,FALSE),"")</f>
        <v>0</v>
      </c>
      <c r="AB62" s="13">
        <f>IFERROR(VLOOKUP($A62,'CONCENTRADO DE CLAVES'!$E$10:$AU$732,AB$8,FALSE),"")</f>
        <v>0</v>
      </c>
      <c r="AC62" s="13">
        <f>IFERROR(VLOOKUP($A62,'CONCENTRADO DE CLAVES'!$E$10:$AU$732,AC$8,FALSE),"")</f>
        <v>0</v>
      </c>
      <c r="AD62" s="37">
        <f>IFERROR(VLOOKUP($A62,'CONCENTRADO DE CLAVES'!$E$10:$AU$732,AD$8,FALSE),"")</f>
        <v>0</v>
      </c>
      <c r="AE62" s="13">
        <f>IFERROR(VLOOKUP($A62,'CONCENTRADO DE CLAVES'!$E$10:$AU$732,AE$8,FALSE),"")</f>
        <v>21000</v>
      </c>
      <c r="AF62" s="13">
        <f>IFERROR(VLOOKUP($A62,'CONCENTRADO DE CLAVES'!$E$10:$AU$732,AF$8,FALSE),"")</f>
        <v>0</v>
      </c>
      <c r="AG62" s="13">
        <f>IFERROR(VLOOKUP($A62,'CONCENTRADO DE CLAVES'!$E$10:$AU$732,AG$8,FALSE),"")</f>
        <v>0</v>
      </c>
      <c r="AH62" s="37">
        <f>IFERROR(VLOOKUP($A62,'CONCENTRADO DE CLAVES'!$E$10:$AU$732,AH$8,FALSE),"")</f>
        <v>21000</v>
      </c>
      <c r="AI62" s="13">
        <f>IFERROR(VLOOKUP($A62,'CONCENTRADO DE CLAVES'!$E$10:$AU$732,AI$8,FALSE),"")</f>
        <v>0</v>
      </c>
      <c r="AJ62" s="13">
        <f>IFERROR(VLOOKUP($A62,'CONCENTRADO DE CLAVES'!$E$10:$AU$732,AJ$8,FALSE),"")</f>
        <v>0</v>
      </c>
      <c r="AK62" s="13">
        <f>IFERROR(VLOOKUP($A62,'CONCENTRADO DE CLAVES'!$E$10:$AU$732,AK$8,FALSE),"")</f>
        <v>0</v>
      </c>
      <c r="AL62" s="37">
        <f>IFERROR(VLOOKUP($A62,'CONCENTRADO DE CLAVES'!$E$10:$AU$732,AL$8,FALSE),"")</f>
        <v>0</v>
      </c>
      <c r="AM62" s="69">
        <f>IFERROR(VLOOKUP($A62,'CONCENTRADO DE CLAVES'!$E$10:$AU$732,AM$8,FALSE),"")</f>
        <v>21000</v>
      </c>
    </row>
    <row r="63" spans="1:39" x14ac:dyDescent="0.25">
      <c r="A63" s="15">
        <v>54</v>
      </c>
      <c r="B63" s="27" t="str">
        <f>IFERROR(VLOOKUP($A63,'CONCENTRADO DE CLAVES'!$E$10:$AU$732,B$8,FALSE),"")</f>
        <v>21121</v>
      </c>
      <c r="C63" s="27">
        <f>IFERROR(VLOOKUP($A63,'CONCENTRADO DE CLAVES'!$E$10:$AU$732,C$8,FALSE),"")</f>
        <v>4</v>
      </c>
      <c r="D63" s="27">
        <f>IFERROR(VLOOKUP($A63,'CONCENTRADO DE CLAVES'!$E$10:$AU$732,D$8,FALSE),"")</f>
        <v>11</v>
      </c>
      <c r="E63" s="27">
        <f>IFERROR(VLOOKUP($A63,'CONCENTRADO DE CLAVES'!$E$10:$AU$732,E$8,FALSE),"")</f>
        <v>152</v>
      </c>
      <c r="F63" s="27">
        <f>IFERROR(VLOOKUP($A63,'CONCENTRADO DE CLAVES'!$E$10:$AU$732,F$8,FALSE),"")</f>
        <v>2</v>
      </c>
      <c r="G63" s="27">
        <f>IFERROR(VLOOKUP($A63,'CONCENTRADO DE CLAVES'!$E$10:$AU$732,G$8,FALSE),"")</f>
        <v>5</v>
      </c>
      <c r="H63" s="27">
        <f>IFERROR(VLOOKUP($A63,'CONCENTRADO DE CLAVES'!$E$10:$AU$732,H$8,FALSE),"")</f>
        <v>2</v>
      </c>
      <c r="I63" s="27">
        <f>IFERROR(VLOOKUP($A63,'CONCENTRADO DE CLAVES'!$E$10:$AU$732,I$8,FALSE),"")</f>
        <v>3</v>
      </c>
      <c r="J63" s="27">
        <f>IFERROR(VLOOKUP($A63,'CONCENTRADO DE CLAVES'!$E$10:$AU$732,J$8,FALSE),"")</f>
        <v>3</v>
      </c>
      <c r="K63" s="27" t="str">
        <f>IFERROR(VLOOKUP($A63,'CONCENTRADO DE CLAVES'!$E$10:$AU$732,K$8,FALSE),"")</f>
        <v>E</v>
      </c>
      <c r="L63" s="27">
        <f>IFERROR(VLOOKUP($A63,'CONCENTRADO DE CLAVES'!$E$10:$AU$732,L$8,FALSE),"")</f>
        <v>150</v>
      </c>
      <c r="M63" s="29">
        <f>IFERROR(VLOOKUP($A63,'CONCENTRADO DE CLAVES'!$E$10:$AU$732,M$8,FALSE),"")</f>
        <v>1</v>
      </c>
      <c r="N63" s="27">
        <f>IFERROR(VLOOKUP($A63,'CONCENTRADO DE CLAVES'!$E$10:$AU$732,N$8,FALSE),"")</f>
        <v>4155</v>
      </c>
      <c r="O63" s="27">
        <f>IFERROR(VLOOKUP($A63,'CONCENTRADO DE CLAVES'!$E$10:$AU$732,O$8,FALSE),"")</f>
        <v>0</v>
      </c>
      <c r="P63" s="27">
        <f>IFERROR(VLOOKUP($A63,'CONCENTRADO DE CLAVES'!$E$10:$AU$732,P$8,FALSE),"")</f>
        <v>5</v>
      </c>
      <c r="Q63" s="27">
        <f>IFERROR(VLOOKUP($A63,'CONCENTRADO DE CLAVES'!$E$10:$AU$732,Q$8,FALSE),"")</f>
        <v>76214</v>
      </c>
      <c r="R63" s="27">
        <f>IFERROR(VLOOKUP($A63,'CONCENTRADO DE CLAVES'!$E$10:$AU$732,R$8,FALSE),"")</f>
        <v>2</v>
      </c>
      <c r="S63" s="27">
        <f>IFERROR(VLOOKUP($A63,'CONCENTRADO DE CLAVES'!$E$10:$AU$732,S$8,FALSE),"")</f>
        <v>4</v>
      </c>
      <c r="T63" s="27">
        <f>IFERROR(VLOOKUP($A63,'CONCENTRADO DE CLAVES'!$E$10:$AU$732,T$8,FALSE),"")</f>
        <v>47</v>
      </c>
      <c r="U63" s="98" t="str">
        <f>IFERROR(VLOOKUP($A63,'CONCENTRADO DE CLAVES'!$E$10:$AU$732,U$8,FALSE),"")</f>
        <v>21121040110015225233E15001415500576214204047</v>
      </c>
      <c r="V63" s="31" t="str">
        <f>IFERROR(VLOOKUP($A63,'CONCENTRADO DE CLAVES'!$E$10:$AU$732,V$8,FALSE),"")</f>
        <v>COBAEJ</v>
      </c>
      <c r="W63" s="13">
        <f>IFERROR(VLOOKUP($A63,'CONCENTRADO DE CLAVES'!$E$10:$AU$732,W$8,FALSE),"")</f>
        <v>0</v>
      </c>
      <c r="X63" s="13">
        <f>IFERROR(VLOOKUP($A63,'CONCENTRADO DE CLAVES'!$E$10:$AU$732,X$8,FALSE),"")</f>
        <v>0</v>
      </c>
      <c r="Y63" s="13">
        <f>IFERROR(VLOOKUP($A63,'CONCENTRADO DE CLAVES'!$E$10:$AU$732,Y$8,FALSE),"")</f>
        <v>0</v>
      </c>
      <c r="Z63" s="37">
        <f>IFERROR(VLOOKUP($A63,'CONCENTRADO DE CLAVES'!$E$10:$AU$732,Z$8,FALSE),"")</f>
        <v>0</v>
      </c>
      <c r="AA63" s="13">
        <f>IFERROR(VLOOKUP($A63,'CONCENTRADO DE CLAVES'!$E$10:$AU$732,AA$8,FALSE),"")</f>
        <v>0</v>
      </c>
      <c r="AB63" s="13">
        <f>IFERROR(VLOOKUP($A63,'CONCENTRADO DE CLAVES'!$E$10:$AU$732,AB$8,FALSE),"")</f>
        <v>0</v>
      </c>
      <c r="AC63" s="13">
        <f>IFERROR(VLOOKUP($A63,'CONCENTRADO DE CLAVES'!$E$10:$AU$732,AC$8,FALSE),"")</f>
        <v>0</v>
      </c>
      <c r="AD63" s="37">
        <f>IFERROR(VLOOKUP($A63,'CONCENTRADO DE CLAVES'!$E$10:$AU$732,AD$8,FALSE),"")</f>
        <v>0</v>
      </c>
      <c r="AE63" s="13">
        <f>IFERROR(VLOOKUP($A63,'CONCENTRADO DE CLAVES'!$E$10:$AU$732,AE$8,FALSE),"")</f>
        <v>21000</v>
      </c>
      <c r="AF63" s="13">
        <f>IFERROR(VLOOKUP($A63,'CONCENTRADO DE CLAVES'!$E$10:$AU$732,AF$8,FALSE),"")</f>
        <v>0</v>
      </c>
      <c r="AG63" s="13">
        <f>IFERROR(VLOOKUP($A63,'CONCENTRADO DE CLAVES'!$E$10:$AU$732,AG$8,FALSE),"")</f>
        <v>0</v>
      </c>
      <c r="AH63" s="37">
        <f>IFERROR(VLOOKUP($A63,'CONCENTRADO DE CLAVES'!$E$10:$AU$732,AH$8,FALSE),"")</f>
        <v>21000</v>
      </c>
      <c r="AI63" s="13">
        <f>IFERROR(VLOOKUP($A63,'CONCENTRADO DE CLAVES'!$E$10:$AU$732,AI$8,FALSE),"")</f>
        <v>0</v>
      </c>
      <c r="AJ63" s="13">
        <f>IFERROR(VLOOKUP($A63,'CONCENTRADO DE CLAVES'!$E$10:$AU$732,AJ$8,FALSE),"")</f>
        <v>0</v>
      </c>
      <c r="AK63" s="13">
        <f>IFERROR(VLOOKUP($A63,'CONCENTRADO DE CLAVES'!$E$10:$AU$732,AK$8,FALSE),"")</f>
        <v>0</v>
      </c>
      <c r="AL63" s="37">
        <f>IFERROR(VLOOKUP($A63,'CONCENTRADO DE CLAVES'!$E$10:$AU$732,AL$8,FALSE),"")</f>
        <v>0</v>
      </c>
      <c r="AM63" s="69">
        <f>IFERROR(VLOOKUP($A63,'CONCENTRADO DE CLAVES'!$E$10:$AU$732,AM$8,FALSE),"")</f>
        <v>21000</v>
      </c>
    </row>
    <row r="64" spans="1:39" x14ac:dyDescent="0.25">
      <c r="A64" s="15">
        <v>55</v>
      </c>
      <c r="B64" s="27" t="str">
        <f>IFERROR(VLOOKUP($A64,'CONCENTRADO DE CLAVES'!$E$10:$AU$732,B$8,FALSE),"")</f>
        <v>21121</v>
      </c>
      <c r="C64" s="27">
        <f>IFERROR(VLOOKUP($A64,'CONCENTRADO DE CLAVES'!$E$10:$AU$732,C$8,FALSE),"")</f>
        <v>4</v>
      </c>
      <c r="D64" s="27">
        <f>IFERROR(VLOOKUP($A64,'CONCENTRADO DE CLAVES'!$E$10:$AU$732,D$8,FALSE),"")</f>
        <v>11</v>
      </c>
      <c r="E64" s="27">
        <f>IFERROR(VLOOKUP($A64,'CONCENTRADO DE CLAVES'!$E$10:$AU$732,E$8,FALSE),"")</f>
        <v>152</v>
      </c>
      <c r="F64" s="27">
        <f>IFERROR(VLOOKUP($A64,'CONCENTRADO DE CLAVES'!$E$10:$AU$732,F$8,FALSE),"")</f>
        <v>2</v>
      </c>
      <c r="G64" s="27">
        <f>IFERROR(VLOOKUP($A64,'CONCENTRADO DE CLAVES'!$E$10:$AU$732,G$8,FALSE),"")</f>
        <v>5</v>
      </c>
      <c r="H64" s="27">
        <f>IFERROR(VLOOKUP($A64,'CONCENTRADO DE CLAVES'!$E$10:$AU$732,H$8,FALSE),"")</f>
        <v>2</v>
      </c>
      <c r="I64" s="27">
        <f>IFERROR(VLOOKUP($A64,'CONCENTRADO DE CLAVES'!$E$10:$AU$732,I$8,FALSE),"")</f>
        <v>3</v>
      </c>
      <c r="J64" s="27">
        <f>IFERROR(VLOOKUP($A64,'CONCENTRADO DE CLAVES'!$E$10:$AU$732,J$8,FALSE),"")</f>
        <v>3</v>
      </c>
      <c r="K64" s="27" t="str">
        <f>IFERROR(VLOOKUP($A64,'CONCENTRADO DE CLAVES'!$E$10:$AU$732,K$8,FALSE),"")</f>
        <v>E</v>
      </c>
      <c r="L64" s="27">
        <f>IFERROR(VLOOKUP($A64,'CONCENTRADO DE CLAVES'!$E$10:$AU$732,L$8,FALSE),"")</f>
        <v>150</v>
      </c>
      <c r="M64" s="29">
        <f>IFERROR(VLOOKUP($A64,'CONCENTRADO DE CLAVES'!$E$10:$AU$732,M$8,FALSE),"")</f>
        <v>1</v>
      </c>
      <c r="N64" s="27">
        <f>IFERROR(VLOOKUP($A64,'CONCENTRADO DE CLAVES'!$E$10:$AU$732,N$8,FALSE),"")</f>
        <v>4155</v>
      </c>
      <c r="O64" s="27">
        <f>IFERROR(VLOOKUP($A64,'CONCENTRADO DE CLAVES'!$E$10:$AU$732,O$8,FALSE),"")</f>
        <v>0</v>
      </c>
      <c r="P64" s="27">
        <f>IFERROR(VLOOKUP($A64,'CONCENTRADO DE CLAVES'!$E$10:$AU$732,P$8,FALSE),"")</f>
        <v>5</v>
      </c>
      <c r="Q64" s="27">
        <f>IFERROR(VLOOKUP($A64,'CONCENTRADO DE CLAVES'!$E$10:$AU$732,Q$8,FALSE),"")</f>
        <v>76214</v>
      </c>
      <c r="R64" s="27">
        <f>IFERROR(VLOOKUP($A64,'CONCENTRADO DE CLAVES'!$E$10:$AU$732,R$8,FALSE),"")</f>
        <v>2</v>
      </c>
      <c r="S64" s="27">
        <f>IFERROR(VLOOKUP($A64,'CONCENTRADO DE CLAVES'!$E$10:$AU$732,S$8,FALSE),"")</f>
        <v>4</v>
      </c>
      <c r="T64" s="27">
        <f>IFERROR(VLOOKUP($A64,'CONCENTRADO DE CLAVES'!$E$10:$AU$732,T$8,FALSE),"")</f>
        <v>105</v>
      </c>
      <c r="U64" s="98" t="str">
        <f>IFERROR(VLOOKUP($A64,'CONCENTRADO DE CLAVES'!$E$10:$AU$732,U$8,FALSE),"")</f>
        <v>21121040110015225233E15001415500576214204105</v>
      </c>
      <c r="V64" s="31" t="str">
        <f>IFERROR(VLOOKUP($A64,'CONCENTRADO DE CLAVES'!$E$10:$AU$732,V$8,FALSE),"")</f>
        <v>COBAEJ</v>
      </c>
      <c r="W64" s="13">
        <f>IFERROR(VLOOKUP($A64,'CONCENTRADO DE CLAVES'!$E$10:$AU$732,W$8,FALSE),"")</f>
        <v>0</v>
      </c>
      <c r="X64" s="13">
        <f>IFERROR(VLOOKUP($A64,'CONCENTRADO DE CLAVES'!$E$10:$AU$732,X$8,FALSE),"")</f>
        <v>0</v>
      </c>
      <c r="Y64" s="13">
        <f>IFERROR(VLOOKUP($A64,'CONCENTRADO DE CLAVES'!$E$10:$AU$732,Y$8,FALSE),"")</f>
        <v>0</v>
      </c>
      <c r="Z64" s="37">
        <f>IFERROR(VLOOKUP($A64,'CONCENTRADO DE CLAVES'!$E$10:$AU$732,Z$8,FALSE),"")</f>
        <v>0</v>
      </c>
      <c r="AA64" s="13">
        <f>IFERROR(VLOOKUP($A64,'CONCENTRADO DE CLAVES'!$E$10:$AU$732,AA$8,FALSE),"")</f>
        <v>0</v>
      </c>
      <c r="AB64" s="13">
        <f>IFERROR(VLOOKUP($A64,'CONCENTRADO DE CLAVES'!$E$10:$AU$732,AB$8,FALSE),"")</f>
        <v>0</v>
      </c>
      <c r="AC64" s="13">
        <f>IFERROR(VLOOKUP($A64,'CONCENTRADO DE CLAVES'!$E$10:$AU$732,AC$8,FALSE),"")</f>
        <v>0</v>
      </c>
      <c r="AD64" s="37">
        <f>IFERROR(VLOOKUP($A64,'CONCENTRADO DE CLAVES'!$E$10:$AU$732,AD$8,FALSE),"")</f>
        <v>0</v>
      </c>
      <c r="AE64" s="13">
        <f>IFERROR(VLOOKUP($A64,'CONCENTRADO DE CLAVES'!$E$10:$AU$732,AE$8,FALSE),"")</f>
        <v>21000</v>
      </c>
      <c r="AF64" s="13">
        <f>IFERROR(VLOOKUP($A64,'CONCENTRADO DE CLAVES'!$E$10:$AU$732,AF$8,FALSE),"")</f>
        <v>0</v>
      </c>
      <c r="AG64" s="13">
        <f>IFERROR(VLOOKUP($A64,'CONCENTRADO DE CLAVES'!$E$10:$AU$732,AG$8,FALSE),"")</f>
        <v>0</v>
      </c>
      <c r="AH64" s="37">
        <f>IFERROR(VLOOKUP($A64,'CONCENTRADO DE CLAVES'!$E$10:$AU$732,AH$8,FALSE),"")</f>
        <v>21000</v>
      </c>
      <c r="AI64" s="13">
        <f>IFERROR(VLOOKUP($A64,'CONCENTRADO DE CLAVES'!$E$10:$AU$732,AI$8,FALSE),"")</f>
        <v>0</v>
      </c>
      <c r="AJ64" s="13">
        <f>IFERROR(VLOOKUP($A64,'CONCENTRADO DE CLAVES'!$E$10:$AU$732,AJ$8,FALSE),"")</f>
        <v>0</v>
      </c>
      <c r="AK64" s="13">
        <f>IFERROR(VLOOKUP($A64,'CONCENTRADO DE CLAVES'!$E$10:$AU$732,AK$8,FALSE),"")</f>
        <v>0</v>
      </c>
      <c r="AL64" s="37">
        <f>IFERROR(VLOOKUP($A64,'CONCENTRADO DE CLAVES'!$E$10:$AU$732,AL$8,FALSE),"")</f>
        <v>0</v>
      </c>
      <c r="AM64" s="69">
        <f>IFERROR(VLOOKUP($A64,'CONCENTRADO DE CLAVES'!$E$10:$AU$732,AM$8,FALSE),"")</f>
        <v>21000</v>
      </c>
    </row>
    <row r="65" spans="1:39" x14ac:dyDescent="0.25">
      <c r="A65" s="15">
        <v>56</v>
      </c>
      <c r="B65" s="27" t="str">
        <f>IFERROR(VLOOKUP($A65,'CONCENTRADO DE CLAVES'!$E$10:$AU$732,B$8,FALSE),"")</f>
        <v>21121</v>
      </c>
      <c r="C65" s="27">
        <f>IFERROR(VLOOKUP($A65,'CONCENTRADO DE CLAVES'!$E$10:$AU$732,C$8,FALSE),"")</f>
        <v>4</v>
      </c>
      <c r="D65" s="27">
        <f>IFERROR(VLOOKUP($A65,'CONCENTRADO DE CLAVES'!$E$10:$AU$732,D$8,FALSE),"")</f>
        <v>11</v>
      </c>
      <c r="E65" s="27">
        <f>IFERROR(VLOOKUP($A65,'CONCENTRADO DE CLAVES'!$E$10:$AU$732,E$8,FALSE),"")</f>
        <v>152</v>
      </c>
      <c r="F65" s="27">
        <f>IFERROR(VLOOKUP($A65,'CONCENTRADO DE CLAVES'!$E$10:$AU$732,F$8,FALSE),"")</f>
        <v>2</v>
      </c>
      <c r="G65" s="27">
        <f>IFERROR(VLOOKUP($A65,'CONCENTRADO DE CLAVES'!$E$10:$AU$732,G$8,FALSE),"")</f>
        <v>5</v>
      </c>
      <c r="H65" s="27">
        <f>IFERROR(VLOOKUP($A65,'CONCENTRADO DE CLAVES'!$E$10:$AU$732,H$8,FALSE),"")</f>
        <v>2</v>
      </c>
      <c r="I65" s="27">
        <f>IFERROR(VLOOKUP($A65,'CONCENTRADO DE CLAVES'!$E$10:$AU$732,I$8,FALSE),"")</f>
        <v>3</v>
      </c>
      <c r="J65" s="27">
        <f>IFERROR(VLOOKUP($A65,'CONCENTRADO DE CLAVES'!$E$10:$AU$732,J$8,FALSE),"")</f>
        <v>3</v>
      </c>
      <c r="K65" s="27" t="str">
        <f>IFERROR(VLOOKUP($A65,'CONCENTRADO DE CLAVES'!$E$10:$AU$732,K$8,FALSE),"")</f>
        <v>E</v>
      </c>
      <c r="L65" s="27">
        <f>IFERROR(VLOOKUP($A65,'CONCENTRADO DE CLAVES'!$E$10:$AU$732,L$8,FALSE),"")</f>
        <v>150</v>
      </c>
      <c r="M65" s="29">
        <f>IFERROR(VLOOKUP($A65,'CONCENTRADO DE CLAVES'!$E$10:$AU$732,M$8,FALSE),"")</f>
        <v>1</v>
      </c>
      <c r="N65" s="27">
        <f>IFERROR(VLOOKUP($A65,'CONCENTRADO DE CLAVES'!$E$10:$AU$732,N$8,FALSE),"")</f>
        <v>4155</v>
      </c>
      <c r="O65" s="27">
        <f>IFERROR(VLOOKUP($A65,'CONCENTRADO DE CLAVES'!$E$10:$AU$732,O$8,FALSE),"")</f>
        <v>0</v>
      </c>
      <c r="P65" s="27">
        <f>IFERROR(VLOOKUP($A65,'CONCENTRADO DE CLAVES'!$E$10:$AU$732,P$8,FALSE),"")</f>
        <v>5</v>
      </c>
      <c r="Q65" s="27">
        <f>IFERROR(VLOOKUP($A65,'CONCENTRADO DE CLAVES'!$E$10:$AU$732,Q$8,FALSE),"")</f>
        <v>76214</v>
      </c>
      <c r="R65" s="27">
        <f>IFERROR(VLOOKUP($A65,'CONCENTRADO DE CLAVES'!$E$10:$AU$732,R$8,FALSE),"")</f>
        <v>2</v>
      </c>
      <c r="S65" s="27">
        <f>IFERROR(VLOOKUP($A65,'CONCENTRADO DE CLAVES'!$E$10:$AU$732,S$8,FALSE),"")</f>
        <v>4</v>
      </c>
      <c r="T65" s="27">
        <f>IFERROR(VLOOKUP($A65,'CONCENTRADO DE CLAVES'!$E$10:$AU$732,T$8,FALSE),"")</f>
        <v>123</v>
      </c>
      <c r="U65" s="98" t="str">
        <f>IFERROR(VLOOKUP($A65,'CONCENTRADO DE CLAVES'!$E$10:$AU$732,U$8,FALSE),"")</f>
        <v>21121040110015225233E15001415500576214204123</v>
      </c>
      <c r="V65" s="31" t="str">
        <f>IFERROR(VLOOKUP($A65,'CONCENTRADO DE CLAVES'!$E$10:$AU$732,V$8,FALSE),"")</f>
        <v>COBAEJ</v>
      </c>
      <c r="W65" s="13">
        <f>IFERROR(VLOOKUP($A65,'CONCENTRADO DE CLAVES'!$E$10:$AU$732,W$8,FALSE),"")</f>
        <v>0</v>
      </c>
      <c r="X65" s="13">
        <f>IFERROR(VLOOKUP($A65,'CONCENTRADO DE CLAVES'!$E$10:$AU$732,X$8,FALSE),"")</f>
        <v>0</v>
      </c>
      <c r="Y65" s="13">
        <f>IFERROR(VLOOKUP($A65,'CONCENTRADO DE CLAVES'!$E$10:$AU$732,Y$8,FALSE),"")</f>
        <v>0</v>
      </c>
      <c r="Z65" s="37">
        <f>IFERROR(VLOOKUP($A65,'CONCENTRADO DE CLAVES'!$E$10:$AU$732,Z$8,FALSE),"")</f>
        <v>0</v>
      </c>
      <c r="AA65" s="13">
        <f>IFERROR(VLOOKUP($A65,'CONCENTRADO DE CLAVES'!$E$10:$AU$732,AA$8,FALSE),"")</f>
        <v>0</v>
      </c>
      <c r="AB65" s="13">
        <f>IFERROR(VLOOKUP($A65,'CONCENTRADO DE CLAVES'!$E$10:$AU$732,AB$8,FALSE),"")</f>
        <v>0</v>
      </c>
      <c r="AC65" s="13">
        <f>IFERROR(VLOOKUP($A65,'CONCENTRADO DE CLAVES'!$E$10:$AU$732,AC$8,FALSE),"")</f>
        <v>0</v>
      </c>
      <c r="AD65" s="37">
        <f>IFERROR(VLOOKUP($A65,'CONCENTRADO DE CLAVES'!$E$10:$AU$732,AD$8,FALSE),"")</f>
        <v>0</v>
      </c>
      <c r="AE65" s="13">
        <f>IFERROR(VLOOKUP($A65,'CONCENTRADO DE CLAVES'!$E$10:$AU$732,AE$8,FALSE),"")</f>
        <v>21000</v>
      </c>
      <c r="AF65" s="13">
        <f>IFERROR(VLOOKUP($A65,'CONCENTRADO DE CLAVES'!$E$10:$AU$732,AF$8,FALSE),"")</f>
        <v>0</v>
      </c>
      <c r="AG65" s="13">
        <f>IFERROR(VLOOKUP($A65,'CONCENTRADO DE CLAVES'!$E$10:$AU$732,AG$8,FALSE),"")</f>
        <v>0</v>
      </c>
      <c r="AH65" s="37">
        <f>IFERROR(VLOOKUP($A65,'CONCENTRADO DE CLAVES'!$E$10:$AU$732,AH$8,FALSE),"")</f>
        <v>21000</v>
      </c>
      <c r="AI65" s="13">
        <f>IFERROR(VLOOKUP($A65,'CONCENTRADO DE CLAVES'!$E$10:$AU$732,AI$8,FALSE),"")</f>
        <v>0</v>
      </c>
      <c r="AJ65" s="13">
        <f>IFERROR(VLOOKUP($A65,'CONCENTRADO DE CLAVES'!$E$10:$AU$732,AJ$8,FALSE),"")</f>
        <v>0</v>
      </c>
      <c r="AK65" s="13">
        <f>IFERROR(VLOOKUP($A65,'CONCENTRADO DE CLAVES'!$E$10:$AU$732,AK$8,FALSE),"")</f>
        <v>0</v>
      </c>
      <c r="AL65" s="37">
        <f>IFERROR(VLOOKUP($A65,'CONCENTRADO DE CLAVES'!$E$10:$AU$732,AL$8,FALSE),"")</f>
        <v>0</v>
      </c>
      <c r="AM65" s="69">
        <f>IFERROR(VLOOKUP($A65,'CONCENTRADO DE CLAVES'!$E$10:$AU$732,AM$8,FALSE),"")</f>
        <v>21000</v>
      </c>
    </row>
    <row r="66" spans="1:39" x14ac:dyDescent="0.25">
      <c r="A66" s="15">
        <v>57</v>
      </c>
      <c r="B66" s="27" t="str">
        <f>IFERROR(VLOOKUP($A66,'CONCENTRADO DE CLAVES'!$E$10:$AU$732,B$8,FALSE),"")</f>
        <v>21121</v>
      </c>
      <c r="C66" s="27">
        <f>IFERROR(VLOOKUP($A66,'CONCENTRADO DE CLAVES'!$E$10:$AU$732,C$8,FALSE),"")</f>
        <v>4</v>
      </c>
      <c r="D66" s="27">
        <f>IFERROR(VLOOKUP($A66,'CONCENTRADO DE CLAVES'!$E$10:$AU$732,D$8,FALSE),"")</f>
        <v>11</v>
      </c>
      <c r="E66" s="27">
        <f>IFERROR(VLOOKUP($A66,'CONCENTRADO DE CLAVES'!$E$10:$AU$732,E$8,FALSE),"")</f>
        <v>152</v>
      </c>
      <c r="F66" s="27">
        <f>IFERROR(VLOOKUP($A66,'CONCENTRADO DE CLAVES'!$E$10:$AU$732,F$8,FALSE),"")</f>
        <v>2</v>
      </c>
      <c r="G66" s="27">
        <f>IFERROR(VLOOKUP($A66,'CONCENTRADO DE CLAVES'!$E$10:$AU$732,G$8,FALSE),"")</f>
        <v>5</v>
      </c>
      <c r="H66" s="27">
        <f>IFERROR(VLOOKUP($A66,'CONCENTRADO DE CLAVES'!$E$10:$AU$732,H$8,FALSE),"")</f>
        <v>2</v>
      </c>
      <c r="I66" s="27">
        <f>IFERROR(VLOOKUP($A66,'CONCENTRADO DE CLAVES'!$E$10:$AU$732,I$8,FALSE),"")</f>
        <v>3</v>
      </c>
      <c r="J66" s="27">
        <f>IFERROR(VLOOKUP($A66,'CONCENTRADO DE CLAVES'!$E$10:$AU$732,J$8,FALSE),"")</f>
        <v>3</v>
      </c>
      <c r="K66" s="27" t="str">
        <f>IFERROR(VLOOKUP($A66,'CONCENTRADO DE CLAVES'!$E$10:$AU$732,K$8,FALSE),"")</f>
        <v>E</v>
      </c>
      <c r="L66" s="27">
        <f>IFERROR(VLOOKUP($A66,'CONCENTRADO DE CLAVES'!$E$10:$AU$732,L$8,FALSE),"")</f>
        <v>150</v>
      </c>
      <c r="M66" s="29">
        <f>IFERROR(VLOOKUP($A66,'CONCENTRADO DE CLAVES'!$E$10:$AU$732,M$8,FALSE),"")</f>
        <v>1</v>
      </c>
      <c r="N66" s="27">
        <f>IFERROR(VLOOKUP($A66,'CONCENTRADO DE CLAVES'!$E$10:$AU$732,N$8,FALSE),"")</f>
        <v>4155</v>
      </c>
      <c r="O66" s="27">
        <f>IFERROR(VLOOKUP($A66,'CONCENTRADO DE CLAVES'!$E$10:$AU$732,O$8,FALSE),"")</f>
        <v>0</v>
      </c>
      <c r="P66" s="27">
        <f>IFERROR(VLOOKUP($A66,'CONCENTRADO DE CLAVES'!$E$10:$AU$732,P$8,FALSE),"")</f>
        <v>5</v>
      </c>
      <c r="Q66" s="27">
        <f>IFERROR(VLOOKUP($A66,'CONCENTRADO DE CLAVES'!$E$10:$AU$732,Q$8,FALSE),"")</f>
        <v>76214</v>
      </c>
      <c r="R66" s="27">
        <f>IFERROR(VLOOKUP($A66,'CONCENTRADO DE CLAVES'!$E$10:$AU$732,R$8,FALSE),"")</f>
        <v>2</v>
      </c>
      <c r="S66" s="27">
        <f>IFERROR(VLOOKUP($A66,'CONCENTRADO DE CLAVES'!$E$10:$AU$732,S$8,FALSE),"")</f>
        <v>11</v>
      </c>
      <c r="T66" s="27">
        <f>IFERROR(VLOOKUP($A66,'CONCENTRADO DE CLAVES'!$E$10:$AU$732,T$8,FALSE),"")</f>
        <v>24</v>
      </c>
      <c r="U66" s="98" t="str">
        <f>IFERROR(VLOOKUP($A66,'CONCENTRADO DE CLAVES'!$E$10:$AU$732,U$8,FALSE),"")</f>
        <v>21121040110015225233E15001415500576214211024</v>
      </c>
      <c r="V66" s="31" t="str">
        <f>IFERROR(VLOOKUP($A66,'CONCENTRADO DE CLAVES'!$E$10:$AU$732,V$8,FALSE),"")</f>
        <v>COBAEJ</v>
      </c>
      <c r="W66" s="13">
        <f>IFERROR(VLOOKUP($A66,'CONCENTRADO DE CLAVES'!$E$10:$AU$732,W$8,FALSE),"")</f>
        <v>0</v>
      </c>
      <c r="X66" s="13">
        <f>IFERROR(VLOOKUP($A66,'CONCENTRADO DE CLAVES'!$E$10:$AU$732,X$8,FALSE),"")</f>
        <v>0</v>
      </c>
      <c r="Y66" s="13">
        <f>IFERROR(VLOOKUP($A66,'CONCENTRADO DE CLAVES'!$E$10:$AU$732,Y$8,FALSE),"")</f>
        <v>0</v>
      </c>
      <c r="Z66" s="37">
        <f>IFERROR(VLOOKUP($A66,'CONCENTRADO DE CLAVES'!$E$10:$AU$732,Z$8,FALSE),"")</f>
        <v>0</v>
      </c>
      <c r="AA66" s="13">
        <f>IFERROR(VLOOKUP($A66,'CONCENTRADO DE CLAVES'!$E$10:$AU$732,AA$8,FALSE),"")</f>
        <v>0</v>
      </c>
      <c r="AB66" s="13">
        <f>IFERROR(VLOOKUP($A66,'CONCENTRADO DE CLAVES'!$E$10:$AU$732,AB$8,FALSE),"")</f>
        <v>0</v>
      </c>
      <c r="AC66" s="13">
        <f>IFERROR(VLOOKUP($A66,'CONCENTRADO DE CLAVES'!$E$10:$AU$732,AC$8,FALSE),"")</f>
        <v>0</v>
      </c>
      <c r="AD66" s="37">
        <f>IFERROR(VLOOKUP($A66,'CONCENTRADO DE CLAVES'!$E$10:$AU$732,AD$8,FALSE),"")</f>
        <v>0</v>
      </c>
      <c r="AE66" s="13">
        <f>IFERROR(VLOOKUP($A66,'CONCENTRADO DE CLAVES'!$E$10:$AU$732,AE$8,FALSE),"")</f>
        <v>21000</v>
      </c>
      <c r="AF66" s="13">
        <f>IFERROR(VLOOKUP($A66,'CONCENTRADO DE CLAVES'!$E$10:$AU$732,AF$8,FALSE),"")</f>
        <v>0</v>
      </c>
      <c r="AG66" s="13">
        <f>IFERROR(VLOOKUP($A66,'CONCENTRADO DE CLAVES'!$E$10:$AU$732,AG$8,FALSE),"")</f>
        <v>0</v>
      </c>
      <c r="AH66" s="37">
        <f>IFERROR(VLOOKUP($A66,'CONCENTRADO DE CLAVES'!$E$10:$AU$732,AH$8,FALSE),"")</f>
        <v>21000</v>
      </c>
      <c r="AI66" s="13">
        <f>IFERROR(VLOOKUP($A66,'CONCENTRADO DE CLAVES'!$E$10:$AU$732,AI$8,FALSE),"")</f>
        <v>0</v>
      </c>
      <c r="AJ66" s="13">
        <f>IFERROR(VLOOKUP($A66,'CONCENTRADO DE CLAVES'!$E$10:$AU$732,AJ$8,FALSE),"")</f>
        <v>0</v>
      </c>
      <c r="AK66" s="13">
        <f>IFERROR(VLOOKUP($A66,'CONCENTRADO DE CLAVES'!$E$10:$AU$732,AK$8,FALSE),"")</f>
        <v>0</v>
      </c>
      <c r="AL66" s="37">
        <f>IFERROR(VLOOKUP($A66,'CONCENTRADO DE CLAVES'!$E$10:$AU$732,AL$8,FALSE),"")</f>
        <v>0</v>
      </c>
      <c r="AM66" s="69">
        <f>IFERROR(VLOOKUP($A66,'CONCENTRADO DE CLAVES'!$E$10:$AU$732,AM$8,FALSE),"")</f>
        <v>21000</v>
      </c>
    </row>
    <row r="67" spans="1:39" x14ac:dyDescent="0.25">
      <c r="A67" s="15">
        <v>58</v>
      </c>
      <c r="B67" s="27" t="str">
        <f>IFERROR(VLOOKUP($A67,'CONCENTRADO DE CLAVES'!$E$10:$AU$732,B$8,FALSE),"")</f>
        <v>21121</v>
      </c>
      <c r="C67" s="27">
        <f>IFERROR(VLOOKUP($A67,'CONCENTRADO DE CLAVES'!$E$10:$AU$732,C$8,FALSE),"")</f>
        <v>4</v>
      </c>
      <c r="D67" s="27">
        <f>IFERROR(VLOOKUP($A67,'CONCENTRADO DE CLAVES'!$E$10:$AU$732,D$8,FALSE),"")</f>
        <v>11</v>
      </c>
      <c r="E67" s="27">
        <f>IFERROR(VLOOKUP($A67,'CONCENTRADO DE CLAVES'!$E$10:$AU$732,E$8,FALSE),"")</f>
        <v>152</v>
      </c>
      <c r="F67" s="27">
        <f>IFERROR(VLOOKUP($A67,'CONCENTRADO DE CLAVES'!$E$10:$AU$732,F$8,FALSE),"")</f>
        <v>2</v>
      </c>
      <c r="G67" s="27">
        <f>IFERROR(VLOOKUP($A67,'CONCENTRADO DE CLAVES'!$E$10:$AU$732,G$8,FALSE),"")</f>
        <v>5</v>
      </c>
      <c r="H67" s="27">
        <f>IFERROR(VLOOKUP($A67,'CONCENTRADO DE CLAVES'!$E$10:$AU$732,H$8,FALSE),"")</f>
        <v>2</v>
      </c>
      <c r="I67" s="27">
        <f>IFERROR(VLOOKUP($A67,'CONCENTRADO DE CLAVES'!$E$10:$AU$732,I$8,FALSE),"")</f>
        <v>3</v>
      </c>
      <c r="J67" s="27">
        <f>IFERROR(VLOOKUP($A67,'CONCENTRADO DE CLAVES'!$E$10:$AU$732,J$8,FALSE),"")</f>
        <v>3</v>
      </c>
      <c r="K67" s="27" t="str">
        <f>IFERROR(VLOOKUP($A67,'CONCENTRADO DE CLAVES'!$E$10:$AU$732,K$8,FALSE),"")</f>
        <v>E</v>
      </c>
      <c r="L67" s="27">
        <f>IFERROR(VLOOKUP($A67,'CONCENTRADO DE CLAVES'!$E$10:$AU$732,L$8,FALSE),"")</f>
        <v>150</v>
      </c>
      <c r="M67" s="29">
        <f>IFERROR(VLOOKUP($A67,'CONCENTRADO DE CLAVES'!$E$10:$AU$732,M$8,FALSE),"")</f>
        <v>1</v>
      </c>
      <c r="N67" s="27">
        <f>IFERROR(VLOOKUP($A67,'CONCENTRADO DE CLAVES'!$E$10:$AU$732,N$8,FALSE),"")</f>
        <v>4155</v>
      </c>
      <c r="O67" s="27">
        <f>IFERROR(VLOOKUP($A67,'CONCENTRADO DE CLAVES'!$E$10:$AU$732,O$8,FALSE),"")</f>
        <v>0</v>
      </c>
      <c r="P67" s="27">
        <f>IFERROR(VLOOKUP($A67,'CONCENTRADO DE CLAVES'!$E$10:$AU$732,P$8,FALSE),"")</f>
        <v>5</v>
      </c>
      <c r="Q67" s="27">
        <f>IFERROR(VLOOKUP($A67,'CONCENTRADO DE CLAVES'!$E$10:$AU$732,Q$8,FALSE),"")</f>
        <v>76214</v>
      </c>
      <c r="R67" s="27">
        <f>IFERROR(VLOOKUP($A67,'CONCENTRADO DE CLAVES'!$E$10:$AU$732,R$8,FALSE),"")</f>
        <v>2</v>
      </c>
      <c r="S67" s="27">
        <f>IFERROR(VLOOKUP($A67,'CONCENTRADO DE CLAVES'!$E$10:$AU$732,S$8,FALSE),"")</f>
        <v>9</v>
      </c>
      <c r="T67" s="27">
        <f>IFERROR(VLOOKUP($A67,'CONCENTRADO DE CLAVES'!$E$10:$AU$732,T$8,FALSE),"")</f>
        <v>80</v>
      </c>
      <c r="U67" s="98" t="str">
        <f>IFERROR(VLOOKUP($A67,'CONCENTRADO DE CLAVES'!$E$10:$AU$732,U$8,FALSE),"")</f>
        <v>21121040110015225233E15001415500576214209080</v>
      </c>
      <c r="V67" s="31" t="str">
        <f>IFERROR(VLOOKUP($A67,'CONCENTRADO DE CLAVES'!$E$10:$AU$732,V$8,FALSE),"")</f>
        <v>COBAEJ</v>
      </c>
      <c r="W67" s="13">
        <f>IFERROR(VLOOKUP($A67,'CONCENTRADO DE CLAVES'!$E$10:$AU$732,W$8,FALSE),"")</f>
        <v>0</v>
      </c>
      <c r="X67" s="13">
        <f>IFERROR(VLOOKUP($A67,'CONCENTRADO DE CLAVES'!$E$10:$AU$732,X$8,FALSE),"")</f>
        <v>0</v>
      </c>
      <c r="Y67" s="13">
        <f>IFERROR(VLOOKUP($A67,'CONCENTRADO DE CLAVES'!$E$10:$AU$732,Y$8,FALSE),"")</f>
        <v>0</v>
      </c>
      <c r="Z67" s="37">
        <f>IFERROR(VLOOKUP($A67,'CONCENTRADO DE CLAVES'!$E$10:$AU$732,Z$8,FALSE),"")</f>
        <v>0</v>
      </c>
      <c r="AA67" s="13">
        <f>IFERROR(VLOOKUP($A67,'CONCENTRADO DE CLAVES'!$E$10:$AU$732,AA$8,FALSE),"")</f>
        <v>0</v>
      </c>
      <c r="AB67" s="13">
        <f>IFERROR(VLOOKUP($A67,'CONCENTRADO DE CLAVES'!$E$10:$AU$732,AB$8,FALSE),"")</f>
        <v>0</v>
      </c>
      <c r="AC67" s="13">
        <f>IFERROR(VLOOKUP($A67,'CONCENTRADO DE CLAVES'!$E$10:$AU$732,AC$8,FALSE),"")</f>
        <v>0</v>
      </c>
      <c r="AD67" s="37">
        <f>IFERROR(VLOOKUP($A67,'CONCENTRADO DE CLAVES'!$E$10:$AU$732,AD$8,FALSE),"")</f>
        <v>0</v>
      </c>
      <c r="AE67" s="13">
        <f>IFERROR(VLOOKUP($A67,'CONCENTRADO DE CLAVES'!$E$10:$AU$732,AE$8,FALSE),"")</f>
        <v>21000</v>
      </c>
      <c r="AF67" s="13">
        <f>IFERROR(VLOOKUP($A67,'CONCENTRADO DE CLAVES'!$E$10:$AU$732,AF$8,FALSE),"")</f>
        <v>0</v>
      </c>
      <c r="AG67" s="13">
        <f>IFERROR(VLOOKUP($A67,'CONCENTRADO DE CLAVES'!$E$10:$AU$732,AG$8,FALSE),"")</f>
        <v>0</v>
      </c>
      <c r="AH67" s="37">
        <f>IFERROR(VLOOKUP($A67,'CONCENTRADO DE CLAVES'!$E$10:$AU$732,AH$8,FALSE),"")</f>
        <v>21000</v>
      </c>
      <c r="AI67" s="13">
        <f>IFERROR(VLOOKUP($A67,'CONCENTRADO DE CLAVES'!$E$10:$AU$732,AI$8,FALSE),"")</f>
        <v>0</v>
      </c>
      <c r="AJ67" s="13">
        <f>IFERROR(VLOOKUP($A67,'CONCENTRADO DE CLAVES'!$E$10:$AU$732,AJ$8,FALSE),"")</f>
        <v>0</v>
      </c>
      <c r="AK67" s="13">
        <f>IFERROR(VLOOKUP($A67,'CONCENTRADO DE CLAVES'!$E$10:$AU$732,AK$8,FALSE),"")</f>
        <v>0</v>
      </c>
      <c r="AL67" s="37">
        <f>IFERROR(VLOOKUP($A67,'CONCENTRADO DE CLAVES'!$E$10:$AU$732,AL$8,FALSE),"")</f>
        <v>0</v>
      </c>
      <c r="AM67" s="69">
        <f>IFERROR(VLOOKUP($A67,'CONCENTRADO DE CLAVES'!$E$10:$AU$732,AM$8,FALSE),"")</f>
        <v>21000</v>
      </c>
    </row>
    <row r="68" spans="1:39" x14ac:dyDescent="0.25">
      <c r="A68" s="15">
        <v>59</v>
      </c>
      <c r="B68" s="27" t="str">
        <f>IFERROR(VLOOKUP($A68,'CONCENTRADO DE CLAVES'!$E$10:$AU$732,B$8,FALSE),"")</f>
        <v>21121</v>
      </c>
      <c r="C68" s="27">
        <f>IFERROR(VLOOKUP($A68,'CONCENTRADO DE CLAVES'!$E$10:$AU$732,C$8,FALSE),"")</f>
        <v>4</v>
      </c>
      <c r="D68" s="27">
        <f>IFERROR(VLOOKUP($A68,'CONCENTRADO DE CLAVES'!$E$10:$AU$732,D$8,FALSE),"")</f>
        <v>11</v>
      </c>
      <c r="E68" s="27">
        <f>IFERROR(VLOOKUP($A68,'CONCENTRADO DE CLAVES'!$E$10:$AU$732,E$8,FALSE),"")</f>
        <v>152</v>
      </c>
      <c r="F68" s="27">
        <f>IFERROR(VLOOKUP($A68,'CONCENTRADO DE CLAVES'!$E$10:$AU$732,F$8,FALSE),"")</f>
        <v>2</v>
      </c>
      <c r="G68" s="27">
        <f>IFERROR(VLOOKUP($A68,'CONCENTRADO DE CLAVES'!$E$10:$AU$732,G$8,FALSE),"")</f>
        <v>5</v>
      </c>
      <c r="H68" s="27">
        <f>IFERROR(VLOOKUP($A68,'CONCENTRADO DE CLAVES'!$E$10:$AU$732,H$8,FALSE),"")</f>
        <v>2</v>
      </c>
      <c r="I68" s="27">
        <f>IFERROR(VLOOKUP($A68,'CONCENTRADO DE CLAVES'!$E$10:$AU$732,I$8,FALSE),"")</f>
        <v>3</v>
      </c>
      <c r="J68" s="27">
        <f>IFERROR(VLOOKUP($A68,'CONCENTRADO DE CLAVES'!$E$10:$AU$732,J$8,FALSE),"")</f>
        <v>3</v>
      </c>
      <c r="K68" s="27" t="str">
        <f>IFERROR(VLOOKUP($A68,'CONCENTRADO DE CLAVES'!$E$10:$AU$732,K$8,FALSE),"")</f>
        <v>E</v>
      </c>
      <c r="L68" s="27">
        <f>IFERROR(VLOOKUP($A68,'CONCENTRADO DE CLAVES'!$E$10:$AU$732,L$8,FALSE),"")</f>
        <v>150</v>
      </c>
      <c r="M68" s="29">
        <f>IFERROR(VLOOKUP($A68,'CONCENTRADO DE CLAVES'!$E$10:$AU$732,M$8,FALSE),"")</f>
        <v>1</v>
      </c>
      <c r="N68" s="27">
        <f>IFERROR(VLOOKUP($A68,'CONCENTRADO DE CLAVES'!$E$10:$AU$732,N$8,FALSE),"")</f>
        <v>4155</v>
      </c>
      <c r="O68" s="27">
        <f>IFERROR(VLOOKUP($A68,'CONCENTRADO DE CLAVES'!$E$10:$AU$732,O$8,FALSE),"")</f>
        <v>0</v>
      </c>
      <c r="P68" s="27">
        <f>IFERROR(VLOOKUP($A68,'CONCENTRADO DE CLAVES'!$E$10:$AU$732,P$8,FALSE),"")</f>
        <v>5</v>
      </c>
      <c r="Q68" s="27">
        <f>IFERROR(VLOOKUP($A68,'CONCENTRADO DE CLAVES'!$E$10:$AU$732,Q$8,FALSE),"")</f>
        <v>76214</v>
      </c>
      <c r="R68" s="27">
        <f>IFERROR(VLOOKUP($A68,'CONCENTRADO DE CLAVES'!$E$10:$AU$732,R$8,FALSE),"")</f>
        <v>2</v>
      </c>
      <c r="S68" s="27">
        <f>IFERROR(VLOOKUP($A68,'CONCENTRADO DE CLAVES'!$E$10:$AU$732,S$8,FALSE),"")</f>
        <v>9</v>
      </c>
      <c r="T68" s="27">
        <f>IFERROR(VLOOKUP($A68,'CONCENTRADO DE CLAVES'!$E$10:$AU$732,T$8,FALSE),"")</f>
        <v>20</v>
      </c>
      <c r="U68" s="98" t="str">
        <f>IFERROR(VLOOKUP($A68,'CONCENTRADO DE CLAVES'!$E$10:$AU$732,U$8,FALSE),"")</f>
        <v>21121040110015225233E15001415500576214209020</v>
      </c>
      <c r="V68" s="31" t="str">
        <f>IFERROR(VLOOKUP($A68,'CONCENTRADO DE CLAVES'!$E$10:$AU$732,V$8,FALSE),"")</f>
        <v>COBAEJ</v>
      </c>
      <c r="W68" s="13">
        <f>IFERROR(VLOOKUP($A68,'CONCENTRADO DE CLAVES'!$E$10:$AU$732,W$8,FALSE),"")</f>
        <v>0</v>
      </c>
      <c r="X68" s="13">
        <f>IFERROR(VLOOKUP($A68,'CONCENTRADO DE CLAVES'!$E$10:$AU$732,X$8,FALSE),"")</f>
        <v>0</v>
      </c>
      <c r="Y68" s="13">
        <f>IFERROR(VLOOKUP($A68,'CONCENTRADO DE CLAVES'!$E$10:$AU$732,Y$8,FALSE),"")</f>
        <v>0</v>
      </c>
      <c r="Z68" s="37">
        <f>IFERROR(VLOOKUP($A68,'CONCENTRADO DE CLAVES'!$E$10:$AU$732,Z$8,FALSE),"")</f>
        <v>0</v>
      </c>
      <c r="AA68" s="13">
        <f>IFERROR(VLOOKUP($A68,'CONCENTRADO DE CLAVES'!$E$10:$AU$732,AA$8,FALSE),"")</f>
        <v>0</v>
      </c>
      <c r="AB68" s="13">
        <f>IFERROR(VLOOKUP($A68,'CONCENTRADO DE CLAVES'!$E$10:$AU$732,AB$8,FALSE),"")</f>
        <v>0</v>
      </c>
      <c r="AC68" s="13">
        <f>IFERROR(VLOOKUP($A68,'CONCENTRADO DE CLAVES'!$E$10:$AU$732,AC$8,FALSE),"")</f>
        <v>0</v>
      </c>
      <c r="AD68" s="37">
        <f>IFERROR(VLOOKUP($A68,'CONCENTRADO DE CLAVES'!$E$10:$AU$732,AD$8,FALSE),"")</f>
        <v>0</v>
      </c>
      <c r="AE68" s="13">
        <f>IFERROR(VLOOKUP($A68,'CONCENTRADO DE CLAVES'!$E$10:$AU$732,AE$8,FALSE),"")</f>
        <v>21000</v>
      </c>
      <c r="AF68" s="13">
        <f>IFERROR(VLOOKUP($A68,'CONCENTRADO DE CLAVES'!$E$10:$AU$732,AF$8,FALSE),"")</f>
        <v>0</v>
      </c>
      <c r="AG68" s="13">
        <f>IFERROR(VLOOKUP($A68,'CONCENTRADO DE CLAVES'!$E$10:$AU$732,AG$8,FALSE),"")</f>
        <v>0</v>
      </c>
      <c r="AH68" s="37">
        <f>IFERROR(VLOOKUP($A68,'CONCENTRADO DE CLAVES'!$E$10:$AU$732,AH$8,FALSE),"")</f>
        <v>21000</v>
      </c>
      <c r="AI68" s="13">
        <f>IFERROR(VLOOKUP($A68,'CONCENTRADO DE CLAVES'!$E$10:$AU$732,AI$8,FALSE),"")</f>
        <v>0</v>
      </c>
      <c r="AJ68" s="13">
        <f>IFERROR(VLOOKUP($A68,'CONCENTRADO DE CLAVES'!$E$10:$AU$732,AJ$8,FALSE),"")</f>
        <v>0</v>
      </c>
      <c r="AK68" s="13">
        <f>IFERROR(VLOOKUP($A68,'CONCENTRADO DE CLAVES'!$E$10:$AU$732,AK$8,FALSE),"")</f>
        <v>0</v>
      </c>
      <c r="AL68" s="37">
        <f>IFERROR(VLOOKUP($A68,'CONCENTRADO DE CLAVES'!$E$10:$AU$732,AL$8,FALSE),"")</f>
        <v>0</v>
      </c>
      <c r="AM68" s="69">
        <f>IFERROR(VLOOKUP($A68,'CONCENTRADO DE CLAVES'!$E$10:$AU$732,AM$8,FALSE),"")</f>
        <v>21000</v>
      </c>
    </row>
    <row r="69" spans="1:39" x14ac:dyDescent="0.25">
      <c r="A69" s="15">
        <v>60</v>
      </c>
      <c r="B69" s="27" t="str">
        <f>IFERROR(VLOOKUP($A69,'CONCENTRADO DE CLAVES'!$E$10:$AU$732,B$8,FALSE),"")</f>
        <v>21121</v>
      </c>
      <c r="C69" s="27">
        <f>IFERROR(VLOOKUP($A69,'CONCENTRADO DE CLAVES'!$E$10:$AU$732,C$8,FALSE),"")</f>
        <v>4</v>
      </c>
      <c r="D69" s="27">
        <f>IFERROR(VLOOKUP($A69,'CONCENTRADO DE CLAVES'!$E$10:$AU$732,D$8,FALSE),"")</f>
        <v>11</v>
      </c>
      <c r="E69" s="27">
        <f>IFERROR(VLOOKUP($A69,'CONCENTRADO DE CLAVES'!$E$10:$AU$732,E$8,FALSE),"")</f>
        <v>152</v>
      </c>
      <c r="F69" s="27">
        <f>IFERROR(VLOOKUP($A69,'CONCENTRADO DE CLAVES'!$E$10:$AU$732,F$8,FALSE),"")</f>
        <v>2</v>
      </c>
      <c r="G69" s="27">
        <f>IFERROR(VLOOKUP($A69,'CONCENTRADO DE CLAVES'!$E$10:$AU$732,G$8,FALSE),"")</f>
        <v>5</v>
      </c>
      <c r="H69" s="27">
        <f>IFERROR(VLOOKUP($A69,'CONCENTRADO DE CLAVES'!$E$10:$AU$732,H$8,FALSE),"")</f>
        <v>2</v>
      </c>
      <c r="I69" s="27">
        <f>IFERROR(VLOOKUP($A69,'CONCENTRADO DE CLAVES'!$E$10:$AU$732,I$8,FALSE),"")</f>
        <v>3</v>
      </c>
      <c r="J69" s="27">
        <f>IFERROR(VLOOKUP($A69,'CONCENTRADO DE CLAVES'!$E$10:$AU$732,J$8,FALSE),"")</f>
        <v>3</v>
      </c>
      <c r="K69" s="27" t="str">
        <f>IFERROR(VLOOKUP($A69,'CONCENTRADO DE CLAVES'!$E$10:$AU$732,K$8,FALSE),"")</f>
        <v>E</v>
      </c>
      <c r="L69" s="27">
        <f>IFERROR(VLOOKUP($A69,'CONCENTRADO DE CLAVES'!$E$10:$AU$732,L$8,FALSE),"")</f>
        <v>150</v>
      </c>
      <c r="M69" s="29">
        <f>IFERROR(VLOOKUP($A69,'CONCENTRADO DE CLAVES'!$E$10:$AU$732,M$8,FALSE),"")</f>
        <v>1</v>
      </c>
      <c r="N69" s="27">
        <f>IFERROR(VLOOKUP($A69,'CONCENTRADO DE CLAVES'!$E$10:$AU$732,N$8,FALSE),"")</f>
        <v>4155</v>
      </c>
      <c r="O69" s="27">
        <f>IFERROR(VLOOKUP($A69,'CONCENTRADO DE CLAVES'!$E$10:$AU$732,O$8,FALSE),"")</f>
        <v>0</v>
      </c>
      <c r="P69" s="27">
        <f>IFERROR(VLOOKUP($A69,'CONCENTRADO DE CLAVES'!$E$10:$AU$732,P$8,FALSE),"")</f>
        <v>5</v>
      </c>
      <c r="Q69" s="27">
        <f>IFERROR(VLOOKUP($A69,'CONCENTRADO DE CLAVES'!$E$10:$AU$732,Q$8,FALSE),"")</f>
        <v>76214</v>
      </c>
      <c r="R69" s="27">
        <f>IFERROR(VLOOKUP($A69,'CONCENTRADO DE CLAVES'!$E$10:$AU$732,R$8,FALSE),"")</f>
        <v>2</v>
      </c>
      <c r="S69" s="27">
        <f>IFERROR(VLOOKUP($A69,'CONCENTRADO DE CLAVES'!$E$10:$AU$732,S$8,FALSE),"")</f>
        <v>9</v>
      </c>
      <c r="T69" s="27">
        <f>IFERROR(VLOOKUP($A69,'CONCENTRADO DE CLAVES'!$E$10:$AU$732,T$8,FALSE),"")</f>
        <v>84</v>
      </c>
      <c r="U69" s="98" t="str">
        <f>IFERROR(VLOOKUP($A69,'CONCENTRADO DE CLAVES'!$E$10:$AU$732,U$8,FALSE),"")</f>
        <v>21121040110015225233E15001415500576214209084</v>
      </c>
      <c r="V69" s="31" t="str">
        <f>IFERROR(VLOOKUP($A69,'CONCENTRADO DE CLAVES'!$E$10:$AU$732,V$8,FALSE),"")</f>
        <v>COBAEJ</v>
      </c>
      <c r="W69" s="13">
        <f>IFERROR(VLOOKUP($A69,'CONCENTRADO DE CLAVES'!$E$10:$AU$732,W$8,FALSE),"")</f>
        <v>0</v>
      </c>
      <c r="X69" s="13">
        <f>IFERROR(VLOOKUP($A69,'CONCENTRADO DE CLAVES'!$E$10:$AU$732,X$8,FALSE),"")</f>
        <v>0</v>
      </c>
      <c r="Y69" s="13">
        <f>IFERROR(VLOOKUP($A69,'CONCENTRADO DE CLAVES'!$E$10:$AU$732,Y$8,FALSE),"")</f>
        <v>0</v>
      </c>
      <c r="Z69" s="37">
        <f>IFERROR(VLOOKUP($A69,'CONCENTRADO DE CLAVES'!$E$10:$AU$732,Z$8,FALSE),"")</f>
        <v>0</v>
      </c>
      <c r="AA69" s="13">
        <f>IFERROR(VLOOKUP($A69,'CONCENTRADO DE CLAVES'!$E$10:$AU$732,AA$8,FALSE),"")</f>
        <v>0</v>
      </c>
      <c r="AB69" s="13">
        <f>IFERROR(VLOOKUP($A69,'CONCENTRADO DE CLAVES'!$E$10:$AU$732,AB$8,FALSE),"")</f>
        <v>0</v>
      </c>
      <c r="AC69" s="13">
        <f>IFERROR(VLOOKUP($A69,'CONCENTRADO DE CLAVES'!$E$10:$AU$732,AC$8,FALSE),"")</f>
        <v>0</v>
      </c>
      <c r="AD69" s="37">
        <f>IFERROR(VLOOKUP($A69,'CONCENTRADO DE CLAVES'!$E$10:$AU$732,AD$8,FALSE),"")</f>
        <v>0</v>
      </c>
      <c r="AE69" s="13">
        <f>IFERROR(VLOOKUP($A69,'CONCENTRADO DE CLAVES'!$E$10:$AU$732,AE$8,FALSE),"")</f>
        <v>21000</v>
      </c>
      <c r="AF69" s="13">
        <f>IFERROR(VLOOKUP($A69,'CONCENTRADO DE CLAVES'!$E$10:$AU$732,AF$8,FALSE),"")</f>
        <v>0</v>
      </c>
      <c r="AG69" s="13">
        <f>IFERROR(VLOOKUP($A69,'CONCENTRADO DE CLAVES'!$E$10:$AU$732,AG$8,FALSE),"")</f>
        <v>0</v>
      </c>
      <c r="AH69" s="37">
        <f>IFERROR(VLOOKUP($A69,'CONCENTRADO DE CLAVES'!$E$10:$AU$732,AH$8,FALSE),"")</f>
        <v>21000</v>
      </c>
      <c r="AI69" s="13">
        <f>IFERROR(VLOOKUP($A69,'CONCENTRADO DE CLAVES'!$E$10:$AU$732,AI$8,FALSE),"")</f>
        <v>0</v>
      </c>
      <c r="AJ69" s="13">
        <f>IFERROR(VLOOKUP($A69,'CONCENTRADO DE CLAVES'!$E$10:$AU$732,AJ$8,FALSE),"")</f>
        <v>0</v>
      </c>
      <c r="AK69" s="13">
        <f>IFERROR(VLOOKUP($A69,'CONCENTRADO DE CLAVES'!$E$10:$AU$732,AK$8,FALSE),"")</f>
        <v>0</v>
      </c>
      <c r="AL69" s="37">
        <f>IFERROR(VLOOKUP($A69,'CONCENTRADO DE CLAVES'!$E$10:$AU$732,AL$8,FALSE),"")</f>
        <v>0</v>
      </c>
      <c r="AM69" s="69">
        <f>IFERROR(VLOOKUP($A69,'CONCENTRADO DE CLAVES'!$E$10:$AU$732,AM$8,FALSE),"")</f>
        <v>21000</v>
      </c>
    </row>
    <row r="70" spans="1:39" x14ac:dyDescent="0.25">
      <c r="A70" s="15">
        <v>61</v>
      </c>
      <c r="B70" s="27" t="str">
        <f>IFERROR(VLOOKUP($A70,'CONCENTRADO DE CLAVES'!$E$10:$AU$732,B$8,FALSE),"")</f>
        <v>21121</v>
      </c>
      <c r="C70" s="27">
        <f>IFERROR(VLOOKUP($A70,'CONCENTRADO DE CLAVES'!$E$10:$AU$732,C$8,FALSE),"")</f>
        <v>4</v>
      </c>
      <c r="D70" s="27">
        <f>IFERROR(VLOOKUP($A70,'CONCENTRADO DE CLAVES'!$E$10:$AU$732,D$8,FALSE),"")</f>
        <v>11</v>
      </c>
      <c r="E70" s="27">
        <f>IFERROR(VLOOKUP($A70,'CONCENTRADO DE CLAVES'!$E$10:$AU$732,E$8,FALSE),"")</f>
        <v>152</v>
      </c>
      <c r="F70" s="27">
        <f>IFERROR(VLOOKUP($A70,'CONCENTRADO DE CLAVES'!$E$10:$AU$732,F$8,FALSE),"")</f>
        <v>2</v>
      </c>
      <c r="G70" s="27">
        <f>IFERROR(VLOOKUP($A70,'CONCENTRADO DE CLAVES'!$E$10:$AU$732,G$8,FALSE),"")</f>
        <v>5</v>
      </c>
      <c r="H70" s="27">
        <f>IFERROR(VLOOKUP($A70,'CONCENTRADO DE CLAVES'!$E$10:$AU$732,H$8,FALSE),"")</f>
        <v>2</v>
      </c>
      <c r="I70" s="27">
        <f>IFERROR(VLOOKUP($A70,'CONCENTRADO DE CLAVES'!$E$10:$AU$732,I$8,FALSE),"")</f>
        <v>3</v>
      </c>
      <c r="J70" s="27">
        <f>IFERROR(VLOOKUP($A70,'CONCENTRADO DE CLAVES'!$E$10:$AU$732,J$8,FALSE),"")</f>
        <v>3</v>
      </c>
      <c r="K70" s="27" t="str">
        <f>IFERROR(VLOOKUP($A70,'CONCENTRADO DE CLAVES'!$E$10:$AU$732,K$8,FALSE),"")</f>
        <v>E</v>
      </c>
      <c r="L70" s="27">
        <f>IFERROR(VLOOKUP($A70,'CONCENTRADO DE CLAVES'!$E$10:$AU$732,L$8,FALSE),"")</f>
        <v>150</v>
      </c>
      <c r="M70" s="29">
        <f>IFERROR(VLOOKUP($A70,'CONCENTRADO DE CLAVES'!$E$10:$AU$732,M$8,FALSE),"")</f>
        <v>1</v>
      </c>
      <c r="N70" s="27">
        <f>IFERROR(VLOOKUP($A70,'CONCENTRADO DE CLAVES'!$E$10:$AU$732,N$8,FALSE),"")</f>
        <v>4155</v>
      </c>
      <c r="O70" s="27">
        <f>IFERROR(VLOOKUP($A70,'CONCENTRADO DE CLAVES'!$E$10:$AU$732,O$8,FALSE),"")</f>
        <v>0</v>
      </c>
      <c r="P70" s="27">
        <f>IFERROR(VLOOKUP($A70,'CONCENTRADO DE CLAVES'!$E$10:$AU$732,P$8,FALSE),"")</f>
        <v>5</v>
      </c>
      <c r="Q70" s="27">
        <f>IFERROR(VLOOKUP($A70,'CONCENTRADO DE CLAVES'!$E$10:$AU$732,Q$8,FALSE),"")</f>
        <v>76214</v>
      </c>
      <c r="R70" s="27">
        <f>IFERROR(VLOOKUP($A70,'CONCENTRADO DE CLAVES'!$E$10:$AU$732,R$8,FALSE),"")</f>
        <v>2</v>
      </c>
      <c r="S70" s="27">
        <f>IFERROR(VLOOKUP($A70,'CONCENTRADO DE CLAVES'!$E$10:$AU$732,S$8,FALSE),"")</f>
        <v>9</v>
      </c>
      <c r="T70" s="27">
        <f>IFERROR(VLOOKUP($A70,'CONCENTRADO DE CLAVES'!$E$10:$AU$732,T$8,FALSE),"")</f>
        <v>67</v>
      </c>
      <c r="U70" s="98" t="str">
        <f>IFERROR(VLOOKUP($A70,'CONCENTRADO DE CLAVES'!$E$10:$AU$732,U$8,FALSE),"")</f>
        <v>21121040110015225233E15001415500576214209067</v>
      </c>
      <c r="V70" s="31" t="str">
        <f>IFERROR(VLOOKUP($A70,'CONCENTRADO DE CLAVES'!$E$10:$AU$732,V$8,FALSE),"")</f>
        <v>COBAEJ</v>
      </c>
      <c r="W70" s="13">
        <f>IFERROR(VLOOKUP($A70,'CONCENTRADO DE CLAVES'!$E$10:$AU$732,W$8,FALSE),"")</f>
        <v>0</v>
      </c>
      <c r="X70" s="13">
        <f>IFERROR(VLOOKUP($A70,'CONCENTRADO DE CLAVES'!$E$10:$AU$732,X$8,FALSE),"")</f>
        <v>0</v>
      </c>
      <c r="Y70" s="13">
        <f>IFERROR(VLOOKUP($A70,'CONCENTRADO DE CLAVES'!$E$10:$AU$732,Y$8,FALSE),"")</f>
        <v>0</v>
      </c>
      <c r="Z70" s="37">
        <f>IFERROR(VLOOKUP($A70,'CONCENTRADO DE CLAVES'!$E$10:$AU$732,Z$8,FALSE),"")</f>
        <v>0</v>
      </c>
      <c r="AA70" s="13">
        <f>IFERROR(VLOOKUP($A70,'CONCENTRADO DE CLAVES'!$E$10:$AU$732,AA$8,FALSE),"")</f>
        <v>0</v>
      </c>
      <c r="AB70" s="13">
        <f>IFERROR(VLOOKUP($A70,'CONCENTRADO DE CLAVES'!$E$10:$AU$732,AB$8,FALSE),"")</f>
        <v>0</v>
      </c>
      <c r="AC70" s="13">
        <f>IFERROR(VLOOKUP($A70,'CONCENTRADO DE CLAVES'!$E$10:$AU$732,AC$8,FALSE),"")</f>
        <v>0</v>
      </c>
      <c r="AD70" s="37">
        <f>IFERROR(VLOOKUP($A70,'CONCENTRADO DE CLAVES'!$E$10:$AU$732,AD$8,FALSE),"")</f>
        <v>0</v>
      </c>
      <c r="AE70" s="13">
        <f>IFERROR(VLOOKUP($A70,'CONCENTRADO DE CLAVES'!$E$10:$AU$732,AE$8,FALSE),"")</f>
        <v>21000</v>
      </c>
      <c r="AF70" s="13">
        <f>IFERROR(VLOOKUP($A70,'CONCENTRADO DE CLAVES'!$E$10:$AU$732,AF$8,FALSE),"")</f>
        <v>0</v>
      </c>
      <c r="AG70" s="13">
        <f>IFERROR(VLOOKUP($A70,'CONCENTRADO DE CLAVES'!$E$10:$AU$732,AG$8,FALSE),"")</f>
        <v>0</v>
      </c>
      <c r="AH70" s="37">
        <f>IFERROR(VLOOKUP($A70,'CONCENTRADO DE CLAVES'!$E$10:$AU$732,AH$8,FALSE),"")</f>
        <v>21000</v>
      </c>
      <c r="AI70" s="13">
        <f>IFERROR(VLOOKUP($A70,'CONCENTRADO DE CLAVES'!$E$10:$AU$732,AI$8,FALSE),"")</f>
        <v>0</v>
      </c>
      <c r="AJ70" s="13">
        <f>IFERROR(VLOOKUP($A70,'CONCENTRADO DE CLAVES'!$E$10:$AU$732,AJ$8,FALSE),"")</f>
        <v>0</v>
      </c>
      <c r="AK70" s="13">
        <f>IFERROR(VLOOKUP($A70,'CONCENTRADO DE CLAVES'!$E$10:$AU$732,AK$8,FALSE),"")</f>
        <v>0</v>
      </c>
      <c r="AL70" s="37">
        <f>IFERROR(VLOOKUP($A70,'CONCENTRADO DE CLAVES'!$E$10:$AU$732,AL$8,FALSE),"")</f>
        <v>0</v>
      </c>
      <c r="AM70" s="69">
        <f>IFERROR(VLOOKUP($A70,'CONCENTRADO DE CLAVES'!$E$10:$AU$732,AM$8,FALSE),"")</f>
        <v>21000</v>
      </c>
    </row>
    <row r="71" spans="1:39" x14ac:dyDescent="0.25">
      <c r="A71" s="15">
        <v>62</v>
      </c>
      <c r="B71" s="27" t="str">
        <f>IFERROR(VLOOKUP($A71,'CONCENTRADO DE CLAVES'!$E$10:$AU$732,B$8,FALSE),"")</f>
        <v>21121</v>
      </c>
      <c r="C71" s="27">
        <f>IFERROR(VLOOKUP($A71,'CONCENTRADO DE CLAVES'!$E$10:$AU$732,C$8,FALSE),"")</f>
        <v>4</v>
      </c>
      <c r="D71" s="27">
        <f>IFERROR(VLOOKUP($A71,'CONCENTRADO DE CLAVES'!$E$10:$AU$732,D$8,FALSE),"")</f>
        <v>11</v>
      </c>
      <c r="E71" s="27">
        <f>IFERROR(VLOOKUP($A71,'CONCENTRADO DE CLAVES'!$E$10:$AU$732,E$8,FALSE),"")</f>
        <v>152</v>
      </c>
      <c r="F71" s="27">
        <f>IFERROR(VLOOKUP($A71,'CONCENTRADO DE CLAVES'!$E$10:$AU$732,F$8,FALSE),"")</f>
        <v>2</v>
      </c>
      <c r="G71" s="27">
        <f>IFERROR(VLOOKUP($A71,'CONCENTRADO DE CLAVES'!$E$10:$AU$732,G$8,FALSE),"")</f>
        <v>5</v>
      </c>
      <c r="H71" s="27">
        <f>IFERROR(VLOOKUP($A71,'CONCENTRADO DE CLAVES'!$E$10:$AU$732,H$8,FALSE),"")</f>
        <v>2</v>
      </c>
      <c r="I71" s="27">
        <f>IFERROR(VLOOKUP($A71,'CONCENTRADO DE CLAVES'!$E$10:$AU$732,I$8,FALSE),"")</f>
        <v>3</v>
      </c>
      <c r="J71" s="27">
        <f>IFERROR(VLOOKUP($A71,'CONCENTRADO DE CLAVES'!$E$10:$AU$732,J$8,FALSE),"")</f>
        <v>3</v>
      </c>
      <c r="K71" s="27" t="str">
        <f>IFERROR(VLOOKUP($A71,'CONCENTRADO DE CLAVES'!$E$10:$AU$732,K$8,FALSE),"")</f>
        <v>E</v>
      </c>
      <c r="L71" s="27">
        <f>IFERROR(VLOOKUP($A71,'CONCENTRADO DE CLAVES'!$E$10:$AU$732,L$8,FALSE),"")</f>
        <v>150</v>
      </c>
      <c r="M71" s="29">
        <f>IFERROR(VLOOKUP($A71,'CONCENTRADO DE CLAVES'!$E$10:$AU$732,M$8,FALSE),"")</f>
        <v>1</v>
      </c>
      <c r="N71" s="27">
        <f>IFERROR(VLOOKUP($A71,'CONCENTRADO DE CLAVES'!$E$10:$AU$732,N$8,FALSE),"")</f>
        <v>4155</v>
      </c>
      <c r="O71" s="27">
        <f>IFERROR(VLOOKUP($A71,'CONCENTRADO DE CLAVES'!$E$10:$AU$732,O$8,FALSE),"")</f>
        <v>0</v>
      </c>
      <c r="P71" s="27">
        <f>IFERROR(VLOOKUP($A71,'CONCENTRADO DE CLAVES'!$E$10:$AU$732,P$8,FALSE),"")</f>
        <v>5</v>
      </c>
      <c r="Q71" s="27">
        <f>IFERROR(VLOOKUP($A71,'CONCENTRADO DE CLAVES'!$E$10:$AU$732,Q$8,FALSE),"")</f>
        <v>7915</v>
      </c>
      <c r="R71" s="27">
        <f>IFERROR(VLOOKUP($A71,'CONCENTRADO DE CLAVES'!$E$10:$AU$732,R$8,FALSE),"")</f>
        <v>2</v>
      </c>
      <c r="S71" s="27">
        <f>IFERROR(VLOOKUP($A71,'CONCENTRADO DE CLAVES'!$E$10:$AU$732,S$8,FALSE),"")</f>
        <v>2</v>
      </c>
      <c r="T71" s="27">
        <f>IFERROR(VLOOKUP($A71,'CONCENTRADO DE CLAVES'!$E$10:$AU$732,T$8,FALSE),"")</f>
        <v>53</v>
      </c>
      <c r="U71" s="98" t="str">
        <f>IFERROR(VLOOKUP($A71,'CONCENTRADO DE CLAVES'!$E$10:$AU$732,U$8,FALSE),"")</f>
        <v>21121040110015225233E15001415500507915202053</v>
      </c>
      <c r="V71" s="31" t="str">
        <f>IFERROR(VLOOKUP($A71,'CONCENTRADO DE CLAVES'!$E$10:$AU$732,V$8,FALSE),"")</f>
        <v>COBAEJ</v>
      </c>
      <c r="W71" s="13">
        <f>IFERROR(VLOOKUP($A71,'CONCENTRADO DE CLAVES'!$E$10:$AU$732,W$8,FALSE),"")</f>
        <v>0</v>
      </c>
      <c r="X71" s="13">
        <f>IFERROR(VLOOKUP($A71,'CONCENTRADO DE CLAVES'!$E$10:$AU$732,X$8,FALSE),"")</f>
        <v>0</v>
      </c>
      <c r="Y71" s="13">
        <f>IFERROR(VLOOKUP($A71,'CONCENTRADO DE CLAVES'!$E$10:$AU$732,Y$8,FALSE),"")</f>
        <v>0</v>
      </c>
      <c r="Z71" s="37">
        <f>IFERROR(VLOOKUP($A71,'CONCENTRADO DE CLAVES'!$E$10:$AU$732,Z$8,FALSE),"")</f>
        <v>0</v>
      </c>
      <c r="AA71" s="13">
        <f>IFERROR(VLOOKUP($A71,'CONCENTRADO DE CLAVES'!$E$10:$AU$732,AA$8,FALSE),"")</f>
        <v>0</v>
      </c>
      <c r="AB71" s="13">
        <f>IFERROR(VLOOKUP($A71,'CONCENTRADO DE CLAVES'!$E$10:$AU$732,AB$8,FALSE),"")</f>
        <v>0</v>
      </c>
      <c r="AC71" s="13">
        <f>IFERROR(VLOOKUP($A71,'CONCENTRADO DE CLAVES'!$E$10:$AU$732,AC$8,FALSE),"")</f>
        <v>0</v>
      </c>
      <c r="AD71" s="37">
        <f>IFERROR(VLOOKUP($A71,'CONCENTRADO DE CLAVES'!$E$10:$AU$732,AD$8,FALSE),"")</f>
        <v>0</v>
      </c>
      <c r="AE71" s="13">
        <f>IFERROR(VLOOKUP($A71,'CONCENTRADO DE CLAVES'!$E$10:$AU$732,AE$8,FALSE),"")</f>
        <v>0</v>
      </c>
      <c r="AF71" s="13">
        <f>IFERROR(VLOOKUP($A71,'CONCENTRADO DE CLAVES'!$E$10:$AU$732,AF$8,FALSE),"")</f>
        <v>100000</v>
      </c>
      <c r="AG71" s="13">
        <f>IFERROR(VLOOKUP($A71,'CONCENTRADO DE CLAVES'!$E$10:$AU$732,AG$8,FALSE),"")</f>
        <v>0</v>
      </c>
      <c r="AH71" s="37">
        <f>IFERROR(VLOOKUP($A71,'CONCENTRADO DE CLAVES'!$E$10:$AU$732,AH$8,FALSE),"")</f>
        <v>100000</v>
      </c>
      <c r="AI71" s="13">
        <f>IFERROR(VLOOKUP($A71,'CONCENTRADO DE CLAVES'!$E$10:$AU$732,AI$8,FALSE),"")</f>
        <v>0</v>
      </c>
      <c r="AJ71" s="13">
        <f>IFERROR(VLOOKUP($A71,'CONCENTRADO DE CLAVES'!$E$10:$AU$732,AJ$8,FALSE),"")</f>
        <v>0</v>
      </c>
      <c r="AK71" s="13">
        <f>IFERROR(VLOOKUP($A71,'CONCENTRADO DE CLAVES'!$E$10:$AU$732,AK$8,FALSE),"")</f>
        <v>0</v>
      </c>
      <c r="AL71" s="37">
        <f>IFERROR(VLOOKUP($A71,'CONCENTRADO DE CLAVES'!$E$10:$AU$732,AL$8,FALSE),"")</f>
        <v>0</v>
      </c>
      <c r="AM71" s="69">
        <f>IFERROR(VLOOKUP($A71,'CONCENTRADO DE CLAVES'!$E$10:$AU$732,AM$8,FALSE),"")</f>
        <v>100000</v>
      </c>
    </row>
    <row r="72" spans="1:39" x14ac:dyDescent="0.25">
      <c r="A72" s="15">
        <v>63</v>
      </c>
      <c r="B72" s="27" t="str">
        <f>IFERROR(VLOOKUP($A72,'CONCENTRADO DE CLAVES'!$E$10:$AU$732,B$8,FALSE),"")</f>
        <v>21121</v>
      </c>
      <c r="C72" s="27">
        <f>IFERROR(VLOOKUP($A72,'CONCENTRADO DE CLAVES'!$E$10:$AU$732,C$8,FALSE),"")</f>
        <v>4</v>
      </c>
      <c r="D72" s="27">
        <f>IFERROR(VLOOKUP($A72,'CONCENTRADO DE CLAVES'!$E$10:$AU$732,D$8,FALSE),"")</f>
        <v>11</v>
      </c>
      <c r="E72" s="27">
        <f>IFERROR(VLOOKUP($A72,'CONCENTRADO DE CLAVES'!$E$10:$AU$732,E$8,FALSE),"")</f>
        <v>152</v>
      </c>
      <c r="F72" s="27">
        <f>IFERROR(VLOOKUP($A72,'CONCENTRADO DE CLAVES'!$E$10:$AU$732,F$8,FALSE),"")</f>
        <v>2</v>
      </c>
      <c r="G72" s="27">
        <f>IFERROR(VLOOKUP($A72,'CONCENTRADO DE CLAVES'!$E$10:$AU$732,G$8,FALSE),"")</f>
        <v>5</v>
      </c>
      <c r="H72" s="27">
        <f>IFERROR(VLOOKUP($A72,'CONCENTRADO DE CLAVES'!$E$10:$AU$732,H$8,FALSE),"")</f>
        <v>2</v>
      </c>
      <c r="I72" s="27">
        <f>IFERROR(VLOOKUP($A72,'CONCENTRADO DE CLAVES'!$E$10:$AU$732,I$8,FALSE),"")</f>
        <v>3</v>
      </c>
      <c r="J72" s="27">
        <f>IFERROR(VLOOKUP($A72,'CONCENTRADO DE CLAVES'!$E$10:$AU$732,J$8,FALSE),"")</f>
        <v>3</v>
      </c>
      <c r="K72" s="27" t="str">
        <f>IFERROR(VLOOKUP($A72,'CONCENTRADO DE CLAVES'!$E$10:$AU$732,K$8,FALSE),"")</f>
        <v>E</v>
      </c>
      <c r="L72" s="27">
        <f>IFERROR(VLOOKUP($A72,'CONCENTRADO DE CLAVES'!$E$10:$AU$732,L$8,FALSE),"")</f>
        <v>150</v>
      </c>
      <c r="M72" s="29">
        <f>IFERROR(VLOOKUP($A72,'CONCENTRADO DE CLAVES'!$E$10:$AU$732,M$8,FALSE),"")</f>
        <v>1</v>
      </c>
      <c r="N72" s="27">
        <f>IFERROR(VLOOKUP($A72,'CONCENTRADO DE CLAVES'!$E$10:$AU$732,N$8,FALSE),"")</f>
        <v>4155</v>
      </c>
      <c r="O72" s="27">
        <f>IFERROR(VLOOKUP($A72,'CONCENTRADO DE CLAVES'!$E$10:$AU$732,O$8,FALSE),"")</f>
        <v>0</v>
      </c>
      <c r="P72" s="27">
        <f>IFERROR(VLOOKUP($A72,'CONCENTRADO DE CLAVES'!$E$10:$AU$732,P$8,FALSE),"")</f>
        <v>5</v>
      </c>
      <c r="Q72" s="27">
        <f>IFERROR(VLOOKUP($A72,'CONCENTRADO DE CLAVES'!$E$10:$AU$732,Q$8,FALSE),"")</f>
        <v>7915</v>
      </c>
      <c r="R72" s="27">
        <f>IFERROR(VLOOKUP($A72,'CONCENTRADO DE CLAVES'!$E$10:$AU$732,R$8,FALSE),"")</f>
        <v>2</v>
      </c>
      <c r="S72" s="27">
        <f>IFERROR(VLOOKUP($A72,'CONCENTRADO DE CLAVES'!$E$10:$AU$732,S$8,FALSE),"")</f>
        <v>8</v>
      </c>
      <c r="T72" s="27">
        <f>IFERROR(VLOOKUP($A72,'CONCENTRADO DE CLAVES'!$E$10:$AU$732,T$8,FALSE),"")</f>
        <v>43</v>
      </c>
      <c r="U72" s="98" t="str">
        <f>IFERROR(VLOOKUP($A72,'CONCENTRADO DE CLAVES'!$E$10:$AU$732,U$8,FALSE),"")</f>
        <v>21121040110015225233E15001415500507915208043</v>
      </c>
      <c r="V72" s="31" t="str">
        <f>IFERROR(VLOOKUP($A72,'CONCENTRADO DE CLAVES'!$E$10:$AU$732,V$8,FALSE),"")</f>
        <v>COBAEJ</v>
      </c>
      <c r="W72" s="13">
        <f>IFERROR(VLOOKUP($A72,'CONCENTRADO DE CLAVES'!$E$10:$AU$732,W$8,FALSE),"")</f>
        <v>0</v>
      </c>
      <c r="X72" s="13">
        <f>IFERROR(VLOOKUP($A72,'CONCENTRADO DE CLAVES'!$E$10:$AU$732,X$8,FALSE),"")</f>
        <v>0</v>
      </c>
      <c r="Y72" s="13">
        <f>IFERROR(VLOOKUP($A72,'CONCENTRADO DE CLAVES'!$E$10:$AU$732,Y$8,FALSE),"")</f>
        <v>0</v>
      </c>
      <c r="Z72" s="37">
        <f>IFERROR(VLOOKUP($A72,'CONCENTRADO DE CLAVES'!$E$10:$AU$732,Z$8,FALSE),"")</f>
        <v>0</v>
      </c>
      <c r="AA72" s="13">
        <f>IFERROR(VLOOKUP($A72,'CONCENTRADO DE CLAVES'!$E$10:$AU$732,AA$8,FALSE),"")</f>
        <v>0</v>
      </c>
      <c r="AB72" s="13">
        <f>IFERROR(VLOOKUP($A72,'CONCENTRADO DE CLAVES'!$E$10:$AU$732,AB$8,FALSE),"")</f>
        <v>0</v>
      </c>
      <c r="AC72" s="13">
        <f>IFERROR(VLOOKUP($A72,'CONCENTRADO DE CLAVES'!$E$10:$AU$732,AC$8,FALSE),"")</f>
        <v>0</v>
      </c>
      <c r="AD72" s="37">
        <f>IFERROR(VLOOKUP($A72,'CONCENTRADO DE CLAVES'!$E$10:$AU$732,AD$8,FALSE),"")</f>
        <v>0</v>
      </c>
      <c r="AE72" s="13">
        <f>IFERROR(VLOOKUP($A72,'CONCENTRADO DE CLAVES'!$E$10:$AU$732,AE$8,FALSE),"")</f>
        <v>0</v>
      </c>
      <c r="AF72" s="13">
        <f>IFERROR(VLOOKUP($A72,'CONCENTRADO DE CLAVES'!$E$10:$AU$732,AF$8,FALSE),"")</f>
        <v>53000</v>
      </c>
      <c r="AG72" s="13">
        <f>IFERROR(VLOOKUP($A72,'CONCENTRADO DE CLAVES'!$E$10:$AU$732,AG$8,FALSE),"")</f>
        <v>0</v>
      </c>
      <c r="AH72" s="37">
        <f>IFERROR(VLOOKUP($A72,'CONCENTRADO DE CLAVES'!$E$10:$AU$732,AH$8,FALSE),"")</f>
        <v>53000</v>
      </c>
      <c r="AI72" s="13">
        <f>IFERROR(VLOOKUP($A72,'CONCENTRADO DE CLAVES'!$E$10:$AU$732,AI$8,FALSE),"")</f>
        <v>0</v>
      </c>
      <c r="AJ72" s="13">
        <f>IFERROR(VLOOKUP($A72,'CONCENTRADO DE CLAVES'!$E$10:$AU$732,AJ$8,FALSE),"")</f>
        <v>0</v>
      </c>
      <c r="AK72" s="13">
        <f>IFERROR(VLOOKUP($A72,'CONCENTRADO DE CLAVES'!$E$10:$AU$732,AK$8,FALSE),"")</f>
        <v>0</v>
      </c>
      <c r="AL72" s="37">
        <f>IFERROR(VLOOKUP($A72,'CONCENTRADO DE CLAVES'!$E$10:$AU$732,AL$8,FALSE),"")</f>
        <v>0</v>
      </c>
      <c r="AM72" s="69">
        <f>IFERROR(VLOOKUP($A72,'CONCENTRADO DE CLAVES'!$E$10:$AU$732,AM$8,FALSE),"")</f>
        <v>53000</v>
      </c>
    </row>
    <row r="73" spans="1:39" x14ac:dyDescent="0.25">
      <c r="A73" s="15">
        <v>64</v>
      </c>
      <c r="B73" s="27" t="str">
        <f>IFERROR(VLOOKUP($A73,'CONCENTRADO DE CLAVES'!$E$10:$AU$732,B$8,FALSE),"")</f>
        <v>21121</v>
      </c>
      <c r="C73" s="27">
        <f>IFERROR(VLOOKUP($A73,'CONCENTRADO DE CLAVES'!$E$10:$AU$732,C$8,FALSE),"")</f>
        <v>4</v>
      </c>
      <c r="D73" s="27">
        <f>IFERROR(VLOOKUP($A73,'CONCENTRADO DE CLAVES'!$E$10:$AU$732,D$8,FALSE),"")</f>
        <v>15</v>
      </c>
      <c r="E73" s="27">
        <f>IFERROR(VLOOKUP($A73,'CONCENTRADO DE CLAVES'!$E$10:$AU$732,E$8,FALSE),"")</f>
        <v>156</v>
      </c>
      <c r="F73" s="27">
        <f>IFERROR(VLOOKUP($A73,'CONCENTRADO DE CLAVES'!$E$10:$AU$732,F$8,FALSE),"")</f>
        <v>2</v>
      </c>
      <c r="G73" s="27">
        <f>IFERROR(VLOOKUP($A73,'CONCENTRADO DE CLAVES'!$E$10:$AU$732,G$8,FALSE),"")</f>
        <v>5</v>
      </c>
      <c r="H73" s="27">
        <f>IFERROR(VLOOKUP($A73,'CONCENTRADO DE CLAVES'!$E$10:$AU$732,H$8,FALSE),"")</f>
        <v>2</v>
      </c>
      <c r="I73" s="27">
        <f>IFERROR(VLOOKUP($A73,'CONCENTRADO DE CLAVES'!$E$10:$AU$732,I$8,FALSE),"")</f>
        <v>3</v>
      </c>
      <c r="J73" s="27">
        <f>IFERROR(VLOOKUP($A73,'CONCENTRADO DE CLAVES'!$E$10:$AU$732,J$8,FALSE),"")</f>
        <v>3</v>
      </c>
      <c r="K73" s="27" t="str">
        <f>IFERROR(VLOOKUP($A73,'CONCENTRADO DE CLAVES'!$E$10:$AU$732,K$8,FALSE),"")</f>
        <v>K</v>
      </c>
      <c r="L73" s="27">
        <f>IFERROR(VLOOKUP($A73,'CONCENTRADO DE CLAVES'!$E$10:$AU$732,L$8,FALSE),"")</f>
        <v>213</v>
      </c>
      <c r="M73" s="29">
        <f>IFERROR(VLOOKUP($A73,'CONCENTRADO DE CLAVES'!$E$10:$AU$732,M$8,FALSE),"")</f>
        <v>1</v>
      </c>
      <c r="N73" s="27">
        <f>IFERROR(VLOOKUP($A73,'CONCENTRADO DE CLAVES'!$E$10:$AU$732,N$8,FALSE),"")</f>
        <v>4155</v>
      </c>
      <c r="O73" s="27">
        <f>IFERROR(VLOOKUP($A73,'CONCENTRADO DE CLAVES'!$E$10:$AU$732,O$8,FALSE),"")</f>
        <v>3</v>
      </c>
      <c r="P73" s="27">
        <f>IFERROR(VLOOKUP($A73,'CONCENTRADO DE CLAVES'!$E$10:$AU$732,P$8,FALSE),"")</f>
        <v>1</v>
      </c>
      <c r="Q73" s="27">
        <f>IFERROR(VLOOKUP($A73,'CONCENTRADO DE CLAVES'!$E$10:$AU$732,Q$8,FALSE),"")</f>
        <v>3615</v>
      </c>
      <c r="R73" s="27">
        <f>IFERROR(VLOOKUP($A73,'CONCENTRADO DE CLAVES'!$E$10:$AU$732,R$8,FALSE),"")</f>
        <v>2</v>
      </c>
      <c r="S73" s="27">
        <f>IFERROR(VLOOKUP($A73,'CONCENTRADO DE CLAVES'!$E$10:$AU$732,S$8,FALSE),"")</f>
        <v>12</v>
      </c>
      <c r="T73" s="27">
        <f>IFERROR(VLOOKUP($A73,'CONCENTRADO DE CLAVES'!$E$10:$AU$732,T$8,FALSE),"")</f>
        <v>98</v>
      </c>
      <c r="U73" s="98" t="str">
        <f>IFERROR(VLOOKUP($A73,'CONCENTRADO DE CLAVES'!$E$10:$AU$732,U$8,FALSE),"")</f>
        <v>21121040150015625233K21301415503103615212098</v>
      </c>
      <c r="V73" s="31" t="str">
        <f>IFERROR(VLOOKUP($A73,'CONCENTRADO DE CLAVES'!$E$10:$AU$732,V$8,FALSE),"")</f>
        <v>INFEJAL</v>
      </c>
      <c r="W73" s="13">
        <f>IFERROR(VLOOKUP($A73,'CONCENTRADO DE CLAVES'!$E$10:$AU$732,W$8,FALSE),"")</f>
        <v>0</v>
      </c>
      <c r="X73" s="13">
        <f>IFERROR(VLOOKUP($A73,'CONCENTRADO DE CLAVES'!$E$10:$AU$732,X$8,FALSE),"")</f>
        <v>0</v>
      </c>
      <c r="Y73" s="13">
        <f>IFERROR(VLOOKUP($A73,'CONCENTRADO DE CLAVES'!$E$10:$AU$732,Y$8,FALSE),"")</f>
        <v>0</v>
      </c>
      <c r="Z73" s="37">
        <f>IFERROR(VLOOKUP($A73,'CONCENTRADO DE CLAVES'!$E$10:$AU$732,Z$8,FALSE),"")</f>
        <v>0</v>
      </c>
      <c r="AA73" s="13">
        <f>IFERROR(VLOOKUP($A73,'CONCENTRADO DE CLAVES'!$E$10:$AU$732,AA$8,FALSE),"")</f>
        <v>0</v>
      </c>
      <c r="AB73" s="13">
        <f>IFERROR(VLOOKUP($A73,'CONCENTRADO DE CLAVES'!$E$10:$AU$732,AB$8,FALSE),"")</f>
        <v>0</v>
      </c>
      <c r="AC73" s="13">
        <f>IFERROR(VLOOKUP($A73,'CONCENTRADO DE CLAVES'!$E$10:$AU$732,AC$8,FALSE),"")</f>
        <v>0</v>
      </c>
      <c r="AD73" s="37">
        <f>IFERROR(VLOOKUP($A73,'CONCENTRADO DE CLAVES'!$E$10:$AU$732,AD$8,FALSE),"")</f>
        <v>0</v>
      </c>
      <c r="AE73" s="13">
        <f>IFERROR(VLOOKUP($A73,'CONCENTRADO DE CLAVES'!$E$10:$AU$732,AE$8,FALSE),"")</f>
        <v>0</v>
      </c>
      <c r="AF73" s="13">
        <f>IFERROR(VLOOKUP($A73,'CONCENTRADO DE CLAVES'!$E$10:$AU$732,AF$8,FALSE),"")</f>
        <v>0</v>
      </c>
      <c r="AG73" s="13">
        <f>IFERROR(VLOOKUP($A73,'CONCENTRADO DE CLAVES'!$E$10:$AU$732,AG$8,FALSE),"")</f>
        <v>0</v>
      </c>
      <c r="AH73" s="37">
        <f>IFERROR(VLOOKUP($A73,'CONCENTRADO DE CLAVES'!$E$10:$AU$732,AH$8,FALSE),"")</f>
        <v>0</v>
      </c>
      <c r="AI73" s="13">
        <f>IFERROR(VLOOKUP($A73,'CONCENTRADO DE CLAVES'!$E$10:$AU$732,AI$8,FALSE),"")</f>
        <v>0</v>
      </c>
      <c r="AJ73" s="13">
        <f>IFERROR(VLOOKUP($A73,'CONCENTRADO DE CLAVES'!$E$10:$AU$732,AJ$8,FALSE),"")</f>
        <v>0</v>
      </c>
      <c r="AK73" s="13">
        <f>IFERROR(VLOOKUP($A73,'CONCENTRADO DE CLAVES'!$E$10:$AU$732,AK$8,FALSE),"")</f>
        <v>0</v>
      </c>
      <c r="AL73" s="37">
        <f>IFERROR(VLOOKUP($A73,'CONCENTRADO DE CLAVES'!$E$10:$AU$732,AL$8,FALSE),"")</f>
        <v>0</v>
      </c>
      <c r="AM73" s="69">
        <f>IFERROR(VLOOKUP($A73,'CONCENTRADO DE CLAVES'!$E$10:$AU$732,AM$8,FALSE),"")</f>
        <v>0</v>
      </c>
    </row>
    <row r="74" spans="1:39" x14ac:dyDescent="0.25">
      <c r="A74" s="15">
        <v>65</v>
      </c>
      <c r="B74" s="27" t="str">
        <f>IFERROR(VLOOKUP($A74,'CONCENTRADO DE CLAVES'!$E$10:$AU$732,B$8,FALSE),"")</f>
        <v>21121</v>
      </c>
      <c r="C74" s="27">
        <f>IFERROR(VLOOKUP($A74,'CONCENTRADO DE CLAVES'!$E$10:$AU$732,C$8,FALSE),"")</f>
        <v>4</v>
      </c>
      <c r="D74" s="27">
        <f>IFERROR(VLOOKUP($A74,'CONCENTRADO DE CLAVES'!$E$10:$AU$732,D$8,FALSE),"")</f>
        <v>15</v>
      </c>
      <c r="E74" s="27">
        <f>IFERROR(VLOOKUP($A74,'CONCENTRADO DE CLAVES'!$E$10:$AU$732,E$8,FALSE),"")</f>
        <v>156</v>
      </c>
      <c r="F74" s="27">
        <f>IFERROR(VLOOKUP($A74,'CONCENTRADO DE CLAVES'!$E$10:$AU$732,F$8,FALSE),"")</f>
        <v>2</v>
      </c>
      <c r="G74" s="27">
        <f>IFERROR(VLOOKUP($A74,'CONCENTRADO DE CLAVES'!$E$10:$AU$732,G$8,FALSE),"")</f>
        <v>5</v>
      </c>
      <c r="H74" s="27">
        <f>IFERROR(VLOOKUP($A74,'CONCENTRADO DE CLAVES'!$E$10:$AU$732,H$8,FALSE),"")</f>
        <v>2</v>
      </c>
      <c r="I74" s="27">
        <f>IFERROR(VLOOKUP($A74,'CONCENTRADO DE CLAVES'!$E$10:$AU$732,I$8,FALSE),"")</f>
        <v>3</v>
      </c>
      <c r="J74" s="27">
        <f>IFERROR(VLOOKUP($A74,'CONCENTRADO DE CLAVES'!$E$10:$AU$732,J$8,FALSE),"")</f>
        <v>3</v>
      </c>
      <c r="K74" s="27" t="str">
        <f>IFERROR(VLOOKUP($A74,'CONCENTRADO DE CLAVES'!$E$10:$AU$732,K$8,FALSE),"")</f>
        <v>K</v>
      </c>
      <c r="L74" s="27">
        <f>IFERROR(VLOOKUP($A74,'CONCENTRADO DE CLAVES'!$E$10:$AU$732,L$8,FALSE),"")</f>
        <v>213</v>
      </c>
      <c r="M74" s="29">
        <f>IFERROR(VLOOKUP($A74,'CONCENTRADO DE CLAVES'!$E$10:$AU$732,M$8,FALSE),"")</f>
        <v>1</v>
      </c>
      <c r="N74" s="27">
        <f>IFERROR(VLOOKUP($A74,'CONCENTRADO DE CLAVES'!$E$10:$AU$732,N$8,FALSE),"")</f>
        <v>4155</v>
      </c>
      <c r="O74" s="27">
        <f>IFERROR(VLOOKUP($A74,'CONCENTRADO DE CLAVES'!$E$10:$AU$732,O$8,FALSE),"")</f>
        <v>3</v>
      </c>
      <c r="P74" s="27">
        <f>IFERROR(VLOOKUP($A74,'CONCENTRADO DE CLAVES'!$E$10:$AU$732,P$8,FALSE),"")</f>
        <v>5</v>
      </c>
      <c r="Q74" s="27">
        <f>IFERROR(VLOOKUP($A74,'CONCENTRADO DE CLAVES'!$E$10:$AU$732,Q$8,FALSE),"")</f>
        <v>1015</v>
      </c>
      <c r="R74" s="27">
        <f>IFERROR(VLOOKUP($A74,'CONCENTRADO DE CLAVES'!$E$10:$AU$732,R$8,FALSE),"")</f>
        <v>2</v>
      </c>
      <c r="S74" s="27">
        <f>IFERROR(VLOOKUP($A74,'CONCENTRADO DE CLAVES'!$E$10:$AU$732,S$8,FALSE),"")</f>
        <v>12</v>
      </c>
      <c r="T74" s="27">
        <f>IFERROR(VLOOKUP($A74,'CONCENTRADO DE CLAVES'!$E$10:$AU$732,T$8,FALSE),"")</f>
        <v>98</v>
      </c>
      <c r="U74" s="98" t="str">
        <f>IFERROR(VLOOKUP($A74,'CONCENTRADO DE CLAVES'!$E$10:$AU$732,U$8,FALSE),"")</f>
        <v>21121040150015625233K21301415503501015212098</v>
      </c>
      <c r="V74" s="31" t="str">
        <f>IFERROR(VLOOKUP($A74,'CONCENTRADO DE CLAVES'!$E$10:$AU$732,V$8,FALSE),"")</f>
        <v>INFEJAL</v>
      </c>
      <c r="W74" s="13">
        <f>IFERROR(VLOOKUP($A74,'CONCENTRADO DE CLAVES'!$E$10:$AU$732,W$8,FALSE),"")</f>
        <v>0</v>
      </c>
      <c r="X74" s="13">
        <f>IFERROR(VLOOKUP($A74,'CONCENTRADO DE CLAVES'!$E$10:$AU$732,X$8,FALSE),"")</f>
        <v>0</v>
      </c>
      <c r="Y74" s="13">
        <f>IFERROR(VLOOKUP($A74,'CONCENTRADO DE CLAVES'!$E$10:$AU$732,Y$8,FALSE),"")</f>
        <v>0</v>
      </c>
      <c r="Z74" s="37">
        <f>IFERROR(VLOOKUP($A74,'CONCENTRADO DE CLAVES'!$E$10:$AU$732,Z$8,FALSE),"")</f>
        <v>0</v>
      </c>
      <c r="AA74" s="13">
        <f>IFERROR(VLOOKUP($A74,'CONCENTRADO DE CLAVES'!$E$10:$AU$732,AA$8,FALSE),"")</f>
        <v>0</v>
      </c>
      <c r="AB74" s="13">
        <f>IFERROR(VLOOKUP($A74,'CONCENTRADO DE CLAVES'!$E$10:$AU$732,AB$8,FALSE),"")</f>
        <v>0</v>
      </c>
      <c r="AC74" s="13">
        <f>IFERROR(VLOOKUP($A74,'CONCENTRADO DE CLAVES'!$E$10:$AU$732,AC$8,FALSE),"")</f>
        <v>0</v>
      </c>
      <c r="AD74" s="37">
        <f>IFERROR(VLOOKUP($A74,'CONCENTRADO DE CLAVES'!$E$10:$AU$732,AD$8,FALSE),"")</f>
        <v>0</v>
      </c>
      <c r="AE74" s="13">
        <f>IFERROR(VLOOKUP($A74,'CONCENTRADO DE CLAVES'!$E$10:$AU$732,AE$8,FALSE),"")</f>
        <v>0</v>
      </c>
      <c r="AF74" s="13">
        <f>IFERROR(VLOOKUP($A74,'CONCENTRADO DE CLAVES'!$E$10:$AU$732,AF$8,FALSE),"")</f>
        <v>0</v>
      </c>
      <c r="AG74" s="13">
        <f>IFERROR(VLOOKUP($A74,'CONCENTRADO DE CLAVES'!$E$10:$AU$732,AG$8,FALSE),"")</f>
        <v>0</v>
      </c>
      <c r="AH74" s="37">
        <f>IFERROR(VLOOKUP($A74,'CONCENTRADO DE CLAVES'!$E$10:$AU$732,AH$8,FALSE),"")</f>
        <v>0</v>
      </c>
      <c r="AI74" s="13">
        <f>IFERROR(VLOOKUP($A74,'CONCENTRADO DE CLAVES'!$E$10:$AU$732,AI$8,FALSE),"")</f>
        <v>0</v>
      </c>
      <c r="AJ74" s="13">
        <f>IFERROR(VLOOKUP($A74,'CONCENTRADO DE CLAVES'!$E$10:$AU$732,AJ$8,FALSE),"")</f>
        <v>0</v>
      </c>
      <c r="AK74" s="13">
        <f>IFERROR(VLOOKUP($A74,'CONCENTRADO DE CLAVES'!$E$10:$AU$732,AK$8,FALSE),"")</f>
        <v>0</v>
      </c>
      <c r="AL74" s="37">
        <f>IFERROR(VLOOKUP($A74,'CONCENTRADO DE CLAVES'!$E$10:$AU$732,AL$8,FALSE),"")</f>
        <v>0</v>
      </c>
      <c r="AM74" s="69">
        <f>IFERROR(VLOOKUP($A74,'CONCENTRADO DE CLAVES'!$E$10:$AU$732,AM$8,FALSE),"")</f>
        <v>0</v>
      </c>
    </row>
    <row r="75" spans="1:39" x14ac:dyDescent="0.25">
      <c r="A75" s="15">
        <v>66</v>
      </c>
      <c r="B75" s="27" t="str">
        <f>IFERROR(VLOOKUP($A75,'CONCENTRADO DE CLAVES'!$E$10:$AU$732,B$8,FALSE),"")</f>
        <v>21121</v>
      </c>
      <c r="C75" s="27">
        <f>IFERROR(VLOOKUP($A75,'CONCENTRADO DE CLAVES'!$E$10:$AU$732,C$8,FALSE),"")</f>
        <v>4</v>
      </c>
      <c r="D75" s="27">
        <f>IFERROR(VLOOKUP($A75,'CONCENTRADO DE CLAVES'!$E$10:$AU$732,D$8,FALSE),"")</f>
        <v>15</v>
      </c>
      <c r="E75" s="27">
        <f>IFERROR(VLOOKUP($A75,'CONCENTRADO DE CLAVES'!$E$10:$AU$732,E$8,FALSE),"")</f>
        <v>156</v>
      </c>
      <c r="F75" s="27">
        <f>IFERROR(VLOOKUP($A75,'CONCENTRADO DE CLAVES'!$E$10:$AU$732,F$8,FALSE),"")</f>
        <v>2</v>
      </c>
      <c r="G75" s="27">
        <f>IFERROR(VLOOKUP($A75,'CONCENTRADO DE CLAVES'!$E$10:$AU$732,G$8,FALSE),"")</f>
        <v>5</v>
      </c>
      <c r="H75" s="27">
        <f>IFERROR(VLOOKUP($A75,'CONCENTRADO DE CLAVES'!$E$10:$AU$732,H$8,FALSE),"")</f>
        <v>2</v>
      </c>
      <c r="I75" s="27">
        <f>IFERROR(VLOOKUP($A75,'CONCENTRADO DE CLAVES'!$E$10:$AU$732,I$8,FALSE),"")</f>
        <v>3</v>
      </c>
      <c r="J75" s="27">
        <f>IFERROR(VLOOKUP($A75,'CONCENTRADO DE CLAVES'!$E$10:$AU$732,J$8,FALSE),"")</f>
        <v>3</v>
      </c>
      <c r="K75" s="27" t="str">
        <f>IFERROR(VLOOKUP($A75,'CONCENTRADO DE CLAVES'!$E$10:$AU$732,K$8,FALSE),"")</f>
        <v>K</v>
      </c>
      <c r="L75" s="27">
        <f>IFERROR(VLOOKUP($A75,'CONCENTRADO DE CLAVES'!$E$10:$AU$732,L$8,FALSE),"")</f>
        <v>213</v>
      </c>
      <c r="M75" s="29">
        <f>IFERROR(VLOOKUP($A75,'CONCENTRADO DE CLAVES'!$E$10:$AU$732,M$8,FALSE),"")</f>
        <v>1</v>
      </c>
      <c r="N75" s="27">
        <f>IFERROR(VLOOKUP($A75,'CONCENTRADO DE CLAVES'!$E$10:$AU$732,N$8,FALSE),"")</f>
        <v>4155</v>
      </c>
      <c r="O75" s="27">
        <f>IFERROR(VLOOKUP($A75,'CONCENTRADO DE CLAVES'!$E$10:$AU$732,O$8,FALSE),"")</f>
        <v>4</v>
      </c>
      <c r="P75" s="27">
        <f>IFERROR(VLOOKUP($A75,'CONCENTRADO DE CLAVES'!$E$10:$AU$732,P$8,FALSE),"")</f>
        <v>1</v>
      </c>
      <c r="Q75" s="27">
        <f>IFERROR(VLOOKUP($A75,'CONCENTRADO DE CLAVES'!$E$10:$AU$732,Q$8,FALSE),"")</f>
        <v>3615</v>
      </c>
      <c r="R75" s="27">
        <f>IFERROR(VLOOKUP($A75,'CONCENTRADO DE CLAVES'!$E$10:$AU$732,R$8,FALSE),"")</f>
        <v>2</v>
      </c>
      <c r="S75" s="27">
        <f>IFERROR(VLOOKUP($A75,'CONCENTRADO DE CLAVES'!$E$10:$AU$732,S$8,FALSE),"")</f>
        <v>12</v>
      </c>
      <c r="T75" s="27">
        <f>IFERROR(VLOOKUP($A75,'CONCENTRADO DE CLAVES'!$E$10:$AU$732,T$8,FALSE),"")</f>
        <v>70</v>
      </c>
      <c r="U75" s="98" t="str">
        <f>IFERROR(VLOOKUP($A75,'CONCENTRADO DE CLAVES'!$E$10:$AU$732,U$8,FALSE),"")</f>
        <v>21121040150015625233K21301415504103615212070</v>
      </c>
      <c r="V75" s="31" t="str">
        <f>IFERROR(VLOOKUP($A75,'CONCENTRADO DE CLAVES'!$E$10:$AU$732,V$8,FALSE),"")</f>
        <v>INFEJAL</v>
      </c>
      <c r="W75" s="13">
        <f>IFERROR(VLOOKUP($A75,'CONCENTRADO DE CLAVES'!$E$10:$AU$732,W$8,FALSE),"")</f>
        <v>0</v>
      </c>
      <c r="X75" s="13">
        <f>IFERROR(VLOOKUP($A75,'CONCENTRADO DE CLAVES'!$E$10:$AU$732,X$8,FALSE),"")</f>
        <v>0</v>
      </c>
      <c r="Y75" s="13">
        <f>IFERROR(VLOOKUP($A75,'CONCENTRADO DE CLAVES'!$E$10:$AU$732,Y$8,FALSE),"")</f>
        <v>0</v>
      </c>
      <c r="Z75" s="37">
        <f>IFERROR(VLOOKUP($A75,'CONCENTRADO DE CLAVES'!$E$10:$AU$732,Z$8,FALSE),"")</f>
        <v>0</v>
      </c>
      <c r="AA75" s="13">
        <f>IFERROR(VLOOKUP($A75,'CONCENTRADO DE CLAVES'!$E$10:$AU$732,AA$8,FALSE),"")</f>
        <v>0</v>
      </c>
      <c r="AB75" s="13">
        <f>IFERROR(VLOOKUP($A75,'CONCENTRADO DE CLAVES'!$E$10:$AU$732,AB$8,FALSE),"")</f>
        <v>0</v>
      </c>
      <c r="AC75" s="13">
        <f>IFERROR(VLOOKUP($A75,'CONCENTRADO DE CLAVES'!$E$10:$AU$732,AC$8,FALSE),"")</f>
        <v>0</v>
      </c>
      <c r="AD75" s="37">
        <f>IFERROR(VLOOKUP($A75,'CONCENTRADO DE CLAVES'!$E$10:$AU$732,AD$8,FALSE),"")</f>
        <v>0</v>
      </c>
      <c r="AE75" s="13">
        <f>IFERROR(VLOOKUP($A75,'CONCENTRADO DE CLAVES'!$E$10:$AU$732,AE$8,FALSE),"")</f>
        <v>0</v>
      </c>
      <c r="AF75" s="13">
        <f>IFERROR(VLOOKUP($A75,'CONCENTRADO DE CLAVES'!$E$10:$AU$732,AF$8,FALSE),"")</f>
        <v>0</v>
      </c>
      <c r="AG75" s="13">
        <f>IFERROR(VLOOKUP($A75,'CONCENTRADO DE CLAVES'!$E$10:$AU$732,AG$8,FALSE),"")</f>
        <v>0</v>
      </c>
      <c r="AH75" s="37">
        <f>IFERROR(VLOOKUP($A75,'CONCENTRADO DE CLAVES'!$E$10:$AU$732,AH$8,FALSE),"")</f>
        <v>0</v>
      </c>
      <c r="AI75" s="13">
        <f>IFERROR(VLOOKUP($A75,'CONCENTRADO DE CLAVES'!$E$10:$AU$732,AI$8,FALSE),"")</f>
        <v>0</v>
      </c>
      <c r="AJ75" s="13">
        <f>IFERROR(VLOOKUP($A75,'CONCENTRADO DE CLAVES'!$E$10:$AU$732,AJ$8,FALSE),"")</f>
        <v>0</v>
      </c>
      <c r="AK75" s="13">
        <f>IFERROR(VLOOKUP($A75,'CONCENTRADO DE CLAVES'!$E$10:$AU$732,AK$8,FALSE),"")</f>
        <v>0</v>
      </c>
      <c r="AL75" s="37">
        <f>IFERROR(VLOOKUP($A75,'CONCENTRADO DE CLAVES'!$E$10:$AU$732,AL$8,FALSE),"")</f>
        <v>0</v>
      </c>
      <c r="AM75" s="69">
        <f>IFERROR(VLOOKUP($A75,'CONCENTRADO DE CLAVES'!$E$10:$AU$732,AM$8,FALSE),"")</f>
        <v>0</v>
      </c>
    </row>
    <row r="76" spans="1:39" x14ac:dyDescent="0.25">
      <c r="A76" s="15">
        <v>67</v>
      </c>
      <c r="B76" s="27" t="str">
        <f>IFERROR(VLOOKUP($A76,'CONCENTRADO DE CLAVES'!$E$10:$AU$732,B$8,FALSE),"")</f>
        <v>21121</v>
      </c>
      <c r="C76" s="27">
        <f>IFERROR(VLOOKUP($A76,'CONCENTRADO DE CLAVES'!$E$10:$AU$732,C$8,FALSE),"")</f>
        <v>4</v>
      </c>
      <c r="D76" s="27">
        <f>IFERROR(VLOOKUP($A76,'CONCENTRADO DE CLAVES'!$E$10:$AU$732,D$8,FALSE),"")</f>
        <v>15</v>
      </c>
      <c r="E76" s="27">
        <f>IFERROR(VLOOKUP($A76,'CONCENTRADO DE CLAVES'!$E$10:$AU$732,E$8,FALSE),"")</f>
        <v>156</v>
      </c>
      <c r="F76" s="27">
        <f>IFERROR(VLOOKUP($A76,'CONCENTRADO DE CLAVES'!$E$10:$AU$732,F$8,FALSE),"")</f>
        <v>2</v>
      </c>
      <c r="G76" s="27">
        <f>IFERROR(VLOOKUP($A76,'CONCENTRADO DE CLAVES'!$E$10:$AU$732,G$8,FALSE),"")</f>
        <v>5</v>
      </c>
      <c r="H76" s="27">
        <f>IFERROR(VLOOKUP($A76,'CONCENTRADO DE CLAVES'!$E$10:$AU$732,H$8,FALSE),"")</f>
        <v>2</v>
      </c>
      <c r="I76" s="27">
        <f>IFERROR(VLOOKUP($A76,'CONCENTRADO DE CLAVES'!$E$10:$AU$732,I$8,FALSE),"")</f>
        <v>3</v>
      </c>
      <c r="J76" s="27">
        <f>IFERROR(VLOOKUP($A76,'CONCENTRADO DE CLAVES'!$E$10:$AU$732,J$8,FALSE),"")</f>
        <v>3</v>
      </c>
      <c r="K76" s="27" t="str">
        <f>IFERROR(VLOOKUP($A76,'CONCENTRADO DE CLAVES'!$E$10:$AU$732,K$8,FALSE),"")</f>
        <v>K</v>
      </c>
      <c r="L76" s="27">
        <f>IFERROR(VLOOKUP($A76,'CONCENTRADO DE CLAVES'!$E$10:$AU$732,L$8,FALSE),"")</f>
        <v>213</v>
      </c>
      <c r="M76" s="29">
        <f>IFERROR(VLOOKUP($A76,'CONCENTRADO DE CLAVES'!$E$10:$AU$732,M$8,FALSE),"")</f>
        <v>1</v>
      </c>
      <c r="N76" s="27">
        <f>IFERROR(VLOOKUP($A76,'CONCENTRADO DE CLAVES'!$E$10:$AU$732,N$8,FALSE),"")</f>
        <v>4155</v>
      </c>
      <c r="O76" s="27">
        <f>IFERROR(VLOOKUP($A76,'CONCENTRADO DE CLAVES'!$E$10:$AU$732,O$8,FALSE),"")</f>
        <v>4</v>
      </c>
      <c r="P76" s="27">
        <f>IFERROR(VLOOKUP($A76,'CONCENTRADO DE CLAVES'!$E$10:$AU$732,P$8,FALSE),"")</f>
        <v>5</v>
      </c>
      <c r="Q76" s="27">
        <f>IFERROR(VLOOKUP($A76,'CONCENTRADO DE CLAVES'!$E$10:$AU$732,Q$8,FALSE),"")</f>
        <v>1015</v>
      </c>
      <c r="R76" s="27">
        <f>IFERROR(VLOOKUP($A76,'CONCENTRADO DE CLAVES'!$E$10:$AU$732,R$8,FALSE),"")</f>
        <v>2</v>
      </c>
      <c r="S76" s="27">
        <f>IFERROR(VLOOKUP($A76,'CONCENTRADO DE CLAVES'!$E$10:$AU$732,S$8,FALSE),"")</f>
        <v>12</v>
      </c>
      <c r="T76" s="27">
        <f>IFERROR(VLOOKUP($A76,'CONCENTRADO DE CLAVES'!$E$10:$AU$732,T$8,FALSE),"")</f>
        <v>70</v>
      </c>
      <c r="U76" s="98" t="str">
        <f>IFERROR(VLOOKUP($A76,'CONCENTRADO DE CLAVES'!$E$10:$AU$732,U$8,FALSE),"")</f>
        <v>21121040150015625233K21301415504501015212070</v>
      </c>
      <c r="V76" s="31" t="str">
        <f>IFERROR(VLOOKUP($A76,'CONCENTRADO DE CLAVES'!$E$10:$AU$732,V$8,FALSE),"")</f>
        <v>INFEJAL</v>
      </c>
      <c r="W76" s="13">
        <f>IFERROR(VLOOKUP($A76,'CONCENTRADO DE CLAVES'!$E$10:$AU$732,W$8,FALSE),"")</f>
        <v>0</v>
      </c>
      <c r="X76" s="13">
        <f>IFERROR(VLOOKUP($A76,'CONCENTRADO DE CLAVES'!$E$10:$AU$732,X$8,FALSE),"")</f>
        <v>0</v>
      </c>
      <c r="Y76" s="13">
        <f>IFERROR(VLOOKUP($A76,'CONCENTRADO DE CLAVES'!$E$10:$AU$732,Y$8,FALSE),"")</f>
        <v>0</v>
      </c>
      <c r="Z76" s="37">
        <f>IFERROR(VLOOKUP($A76,'CONCENTRADO DE CLAVES'!$E$10:$AU$732,Z$8,FALSE),"")</f>
        <v>0</v>
      </c>
      <c r="AA76" s="13">
        <f>IFERROR(VLOOKUP($A76,'CONCENTRADO DE CLAVES'!$E$10:$AU$732,AA$8,FALSE),"")</f>
        <v>0</v>
      </c>
      <c r="AB76" s="13">
        <f>IFERROR(VLOOKUP($A76,'CONCENTRADO DE CLAVES'!$E$10:$AU$732,AB$8,FALSE),"")</f>
        <v>0</v>
      </c>
      <c r="AC76" s="13">
        <f>IFERROR(VLOOKUP($A76,'CONCENTRADO DE CLAVES'!$E$10:$AU$732,AC$8,FALSE),"")</f>
        <v>0</v>
      </c>
      <c r="AD76" s="37">
        <f>IFERROR(VLOOKUP($A76,'CONCENTRADO DE CLAVES'!$E$10:$AU$732,AD$8,FALSE),"")</f>
        <v>0</v>
      </c>
      <c r="AE76" s="13">
        <f>IFERROR(VLOOKUP($A76,'CONCENTRADO DE CLAVES'!$E$10:$AU$732,AE$8,FALSE),"")</f>
        <v>0</v>
      </c>
      <c r="AF76" s="13">
        <f>IFERROR(VLOOKUP($A76,'CONCENTRADO DE CLAVES'!$E$10:$AU$732,AF$8,FALSE),"")</f>
        <v>0</v>
      </c>
      <c r="AG76" s="13">
        <f>IFERROR(VLOOKUP($A76,'CONCENTRADO DE CLAVES'!$E$10:$AU$732,AG$8,FALSE),"")</f>
        <v>0</v>
      </c>
      <c r="AH76" s="37">
        <f>IFERROR(VLOOKUP($A76,'CONCENTRADO DE CLAVES'!$E$10:$AU$732,AH$8,FALSE),"")</f>
        <v>0</v>
      </c>
      <c r="AI76" s="13">
        <f>IFERROR(VLOOKUP($A76,'CONCENTRADO DE CLAVES'!$E$10:$AU$732,AI$8,FALSE),"")</f>
        <v>0</v>
      </c>
      <c r="AJ76" s="13">
        <f>IFERROR(VLOOKUP($A76,'CONCENTRADO DE CLAVES'!$E$10:$AU$732,AJ$8,FALSE),"")</f>
        <v>0</v>
      </c>
      <c r="AK76" s="13">
        <f>IFERROR(VLOOKUP($A76,'CONCENTRADO DE CLAVES'!$E$10:$AU$732,AK$8,FALSE),"")</f>
        <v>0</v>
      </c>
      <c r="AL76" s="37">
        <f>IFERROR(VLOOKUP($A76,'CONCENTRADO DE CLAVES'!$E$10:$AU$732,AL$8,FALSE),"")</f>
        <v>0</v>
      </c>
      <c r="AM76" s="69">
        <f>IFERROR(VLOOKUP($A76,'CONCENTRADO DE CLAVES'!$E$10:$AU$732,AM$8,FALSE),"")</f>
        <v>0</v>
      </c>
    </row>
    <row r="77" spans="1:39" x14ac:dyDescent="0.25">
      <c r="A77" s="15">
        <v>68</v>
      </c>
      <c r="B77" s="27" t="str">
        <f>IFERROR(VLOOKUP($A77,'CONCENTRADO DE CLAVES'!$E$10:$AU$732,B$8,FALSE),"")</f>
        <v>21121</v>
      </c>
      <c r="C77" s="27">
        <f>IFERROR(VLOOKUP($A77,'CONCENTRADO DE CLAVES'!$E$10:$AU$732,C$8,FALSE),"")</f>
        <v>4</v>
      </c>
      <c r="D77" s="27">
        <f>IFERROR(VLOOKUP($A77,'CONCENTRADO DE CLAVES'!$E$10:$AU$732,D$8,FALSE),"")</f>
        <v>15</v>
      </c>
      <c r="E77" s="27">
        <f>IFERROR(VLOOKUP($A77,'CONCENTRADO DE CLAVES'!$E$10:$AU$732,E$8,FALSE),"")</f>
        <v>156</v>
      </c>
      <c r="F77" s="27">
        <f>IFERROR(VLOOKUP($A77,'CONCENTRADO DE CLAVES'!$E$10:$AU$732,F$8,FALSE),"")</f>
        <v>2</v>
      </c>
      <c r="G77" s="27">
        <f>IFERROR(VLOOKUP($A77,'CONCENTRADO DE CLAVES'!$E$10:$AU$732,G$8,FALSE),"")</f>
        <v>5</v>
      </c>
      <c r="H77" s="27">
        <f>IFERROR(VLOOKUP($A77,'CONCENTRADO DE CLAVES'!$E$10:$AU$732,H$8,FALSE),"")</f>
        <v>2</v>
      </c>
      <c r="I77" s="27">
        <f>IFERROR(VLOOKUP($A77,'CONCENTRADO DE CLAVES'!$E$10:$AU$732,I$8,FALSE),"")</f>
        <v>3</v>
      </c>
      <c r="J77" s="27">
        <f>IFERROR(VLOOKUP($A77,'CONCENTRADO DE CLAVES'!$E$10:$AU$732,J$8,FALSE),"")</f>
        <v>3</v>
      </c>
      <c r="K77" s="27" t="str">
        <f>IFERROR(VLOOKUP($A77,'CONCENTRADO DE CLAVES'!$E$10:$AU$732,K$8,FALSE),"")</f>
        <v>K</v>
      </c>
      <c r="L77" s="27">
        <f>IFERROR(VLOOKUP($A77,'CONCENTRADO DE CLAVES'!$E$10:$AU$732,L$8,FALSE),"")</f>
        <v>213</v>
      </c>
      <c r="M77" s="29">
        <f>IFERROR(VLOOKUP($A77,'CONCENTRADO DE CLAVES'!$E$10:$AU$732,M$8,FALSE),"")</f>
        <v>1</v>
      </c>
      <c r="N77" s="27">
        <f>IFERROR(VLOOKUP($A77,'CONCENTRADO DE CLAVES'!$E$10:$AU$732,N$8,FALSE),"")</f>
        <v>4155</v>
      </c>
      <c r="O77" s="27">
        <f>IFERROR(VLOOKUP($A77,'CONCENTRADO DE CLAVES'!$E$10:$AU$732,O$8,FALSE),"")</f>
        <v>5</v>
      </c>
      <c r="P77" s="27">
        <f>IFERROR(VLOOKUP($A77,'CONCENTRADO DE CLAVES'!$E$10:$AU$732,P$8,FALSE),"")</f>
        <v>1</v>
      </c>
      <c r="Q77" s="27">
        <f>IFERROR(VLOOKUP($A77,'CONCENTRADO DE CLAVES'!$E$10:$AU$732,Q$8,FALSE),"")</f>
        <v>3615</v>
      </c>
      <c r="R77" s="27">
        <f>IFERROR(VLOOKUP($A77,'CONCENTRADO DE CLAVES'!$E$10:$AU$732,R$8,FALSE),"")</f>
        <v>2</v>
      </c>
      <c r="S77" s="27">
        <f>IFERROR(VLOOKUP($A77,'CONCENTRADO DE CLAVES'!$E$10:$AU$732,S$8,FALSE),"")</f>
        <v>2</v>
      </c>
      <c r="T77" s="27">
        <f>IFERROR(VLOOKUP($A77,'CONCENTRADO DE CLAVES'!$E$10:$AU$732,T$8,FALSE),"")</f>
        <v>35</v>
      </c>
      <c r="U77" s="98" t="str">
        <f>IFERROR(VLOOKUP($A77,'CONCENTRADO DE CLAVES'!$E$10:$AU$732,U$8,FALSE),"")</f>
        <v>21121040150015625233K21301415505103615202035</v>
      </c>
      <c r="V77" s="31" t="str">
        <f>IFERROR(VLOOKUP($A77,'CONCENTRADO DE CLAVES'!$E$10:$AU$732,V$8,FALSE),"")</f>
        <v>INFEJAL</v>
      </c>
      <c r="W77" s="13">
        <f>IFERROR(VLOOKUP($A77,'CONCENTRADO DE CLAVES'!$E$10:$AU$732,W$8,FALSE),"")</f>
        <v>0</v>
      </c>
      <c r="X77" s="13">
        <f>IFERROR(VLOOKUP($A77,'CONCENTRADO DE CLAVES'!$E$10:$AU$732,X$8,FALSE),"")</f>
        <v>0</v>
      </c>
      <c r="Y77" s="13">
        <f>IFERROR(VLOOKUP($A77,'CONCENTRADO DE CLAVES'!$E$10:$AU$732,Y$8,FALSE),"")</f>
        <v>0</v>
      </c>
      <c r="Z77" s="37">
        <f>IFERROR(VLOOKUP($A77,'CONCENTRADO DE CLAVES'!$E$10:$AU$732,Z$8,FALSE),"")</f>
        <v>0</v>
      </c>
      <c r="AA77" s="13">
        <f>IFERROR(VLOOKUP($A77,'CONCENTRADO DE CLAVES'!$E$10:$AU$732,AA$8,FALSE),"")</f>
        <v>0</v>
      </c>
      <c r="AB77" s="13">
        <f>IFERROR(VLOOKUP($A77,'CONCENTRADO DE CLAVES'!$E$10:$AU$732,AB$8,FALSE),"")</f>
        <v>0</v>
      </c>
      <c r="AC77" s="13">
        <f>IFERROR(VLOOKUP($A77,'CONCENTRADO DE CLAVES'!$E$10:$AU$732,AC$8,FALSE),"")</f>
        <v>0</v>
      </c>
      <c r="AD77" s="37">
        <f>IFERROR(VLOOKUP($A77,'CONCENTRADO DE CLAVES'!$E$10:$AU$732,AD$8,FALSE),"")</f>
        <v>0</v>
      </c>
      <c r="AE77" s="13">
        <f>IFERROR(VLOOKUP($A77,'CONCENTRADO DE CLAVES'!$E$10:$AU$732,AE$8,FALSE),"")</f>
        <v>0</v>
      </c>
      <c r="AF77" s="13">
        <f>IFERROR(VLOOKUP($A77,'CONCENTRADO DE CLAVES'!$E$10:$AU$732,AF$8,FALSE),"")</f>
        <v>0</v>
      </c>
      <c r="AG77" s="13">
        <f>IFERROR(VLOOKUP($A77,'CONCENTRADO DE CLAVES'!$E$10:$AU$732,AG$8,FALSE),"")</f>
        <v>0</v>
      </c>
      <c r="AH77" s="37">
        <f>IFERROR(VLOOKUP($A77,'CONCENTRADO DE CLAVES'!$E$10:$AU$732,AH$8,FALSE),"")</f>
        <v>0</v>
      </c>
      <c r="AI77" s="13">
        <f>IFERROR(VLOOKUP($A77,'CONCENTRADO DE CLAVES'!$E$10:$AU$732,AI$8,FALSE),"")</f>
        <v>0</v>
      </c>
      <c r="AJ77" s="13">
        <f>IFERROR(VLOOKUP($A77,'CONCENTRADO DE CLAVES'!$E$10:$AU$732,AJ$8,FALSE),"")</f>
        <v>0</v>
      </c>
      <c r="AK77" s="13">
        <f>IFERROR(VLOOKUP($A77,'CONCENTRADO DE CLAVES'!$E$10:$AU$732,AK$8,FALSE),"")</f>
        <v>0</v>
      </c>
      <c r="AL77" s="37">
        <f>IFERROR(VLOOKUP($A77,'CONCENTRADO DE CLAVES'!$E$10:$AU$732,AL$8,FALSE),"")</f>
        <v>0</v>
      </c>
      <c r="AM77" s="69">
        <f>IFERROR(VLOOKUP($A77,'CONCENTRADO DE CLAVES'!$E$10:$AU$732,AM$8,FALSE),"")</f>
        <v>0</v>
      </c>
    </row>
    <row r="78" spans="1:39" x14ac:dyDescent="0.25">
      <c r="A78" s="15">
        <v>69</v>
      </c>
      <c r="B78" s="27" t="str">
        <f>IFERROR(VLOOKUP($A78,'CONCENTRADO DE CLAVES'!$E$10:$AU$732,B$8,FALSE),"")</f>
        <v>21121</v>
      </c>
      <c r="C78" s="27">
        <f>IFERROR(VLOOKUP($A78,'CONCENTRADO DE CLAVES'!$E$10:$AU$732,C$8,FALSE),"")</f>
        <v>4</v>
      </c>
      <c r="D78" s="27">
        <f>IFERROR(VLOOKUP($A78,'CONCENTRADO DE CLAVES'!$E$10:$AU$732,D$8,FALSE),"")</f>
        <v>15</v>
      </c>
      <c r="E78" s="27">
        <f>IFERROR(VLOOKUP($A78,'CONCENTRADO DE CLAVES'!$E$10:$AU$732,E$8,FALSE),"")</f>
        <v>156</v>
      </c>
      <c r="F78" s="27">
        <f>IFERROR(VLOOKUP($A78,'CONCENTRADO DE CLAVES'!$E$10:$AU$732,F$8,FALSE),"")</f>
        <v>2</v>
      </c>
      <c r="G78" s="27">
        <f>IFERROR(VLOOKUP($A78,'CONCENTRADO DE CLAVES'!$E$10:$AU$732,G$8,FALSE),"")</f>
        <v>5</v>
      </c>
      <c r="H78" s="27">
        <f>IFERROR(VLOOKUP($A78,'CONCENTRADO DE CLAVES'!$E$10:$AU$732,H$8,FALSE),"")</f>
        <v>2</v>
      </c>
      <c r="I78" s="27">
        <f>IFERROR(VLOOKUP($A78,'CONCENTRADO DE CLAVES'!$E$10:$AU$732,I$8,FALSE),"")</f>
        <v>3</v>
      </c>
      <c r="J78" s="27">
        <f>IFERROR(VLOOKUP($A78,'CONCENTRADO DE CLAVES'!$E$10:$AU$732,J$8,FALSE),"")</f>
        <v>3</v>
      </c>
      <c r="K78" s="27" t="str">
        <f>IFERROR(VLOOKUP($A78,'CONCENTRADO DE CLAVES'!$E$10:$AU$732,K$8,FALSE),"")</f>
        <v>K</v>
      </c>
      <c r="L78" s="27">
        <f>IFERROR(VLOOKUP($A78,'CONCENTRADO DE CLAVES'!$E$10:$AU$732,L$8,FALSE),"")</f>
        <v>213</v>
      </c>
      <c r="M78" s="29">
        <f>IFERROR(VLOOKUP($A78,'CONCENTRADO DE CLAVES'!$E$10:$AU$732,M$8,FALSE),"")</f>
        <v>1</v>
      </c>
      <c r="N78" s="27">
        <f>IFERROR(VLOOKUP($A78,'CONCENTRADO DE CLAVES'!$E$10:$AU$732,N$8,FALSE),"")</f>
        <v>4155</v>
      </c>
      <c r="O78" s="27">
        <f>IFERROR(VLOOKUP($A78,'CONCENTRADO DE CLAVES'!$E$10:$AU$732,O$8,FALSE),"")</f>
        <v>5</v>
      </c>
      <c r="P78" s="27">
        <f>IFERROR(VLOOKUP($A78,'CONCENTRADO DE CLAVES'!$E$10:$AU$732,P$8,FALSE),"")</f>
        <v>5</v>
      </c>
      <c r="Q78" s="27">
        <f>IFERROR(VLOOKUP($A78,'CONCENTRADO DE CLAVES'!$E$10:$AU$732,Q$8,FALSE),"")</f>
        <v>1015</v>
      </c>
      <c r="R78" s="27">
        <f>IFERROR(VLOOKUP($A78,'CONCENTRADO DE CLAVES'!$E$10:$AU$732,R$8,FALSE),"")</f>
        <v>2</v>
      </c>
      <c r="S78" s="27">
        <f>IFERROR(VLOOKUP($A78,'CONCENTRADO DE CLAVES'!$E$10:$AU$732,S$8,FALSE),"")</f>
        <v>2</v>
      </c>
      <c r="T78" s="27">
        <f>IFERROR(VLOOKUP($A78,'CONCENTRADO DE CLAVES'!$E$10:$AU$732,T$8,FALSE),"")</f>
        <v>35</v>
      </c>
      <c r="U78" s="98" t="str">
        <f>IFERROR(VLOOKUP($A78,'CONCENTRADO DE CLAVES'!$E$10:$AU$732,U$8,FALSE),"")</f>
        <v>21121040150015625233K21301415505501015202035</v>
      </c>
      <c r="V78" s="31" t="str">
        <f>IFERROR(VLOOKUP($A78,'CONCENTRADO DE CLAVES'!$E$10:$AU$732,V$8,FALSE),"")</f>
        <v>INFEJAL</v>
      </c>
      <c r="W78" s="13">
        <f>IFERROR(VLOOKUP($A78,'CONCENTRADO DE CLAVES'!$E$10:$AU$732,W$8,FALSE),"")</f>
        <v>0</v>
      </c>
      <c r="X78" s="13">
        <f>IFERROR(VLOOKUP($A78,'CONCENTRADO DE CLAVES'!$E$10:$AU$732,X$8,FALSE),"")</f>
        <v>0</v>
      </c>
      <c r="Y78" s="13">
        <f>IFERROR(VLOOKUP($A78,'CONCENTRADO DE CLAVES'!$E$10:$AU$732,Y$8,FALSE),"")</f>
        <v>0</v>
      </c>
      <c r="Z78" s="37">
        <f>IFERROR(VLOOKUP($A78,'CONCENTRADO DE CLAVES'!$E$10:$AU$732,Z$8,FALSE),"")</f>
        <v>0</v>
      </c>
      <c r="AA78" s="13">
        <f>IFERROR(VLOOKUP($A78,'CONCENTRADO DE CLAVES'!$E$10:$AU$732,AA$8,FALSE),"")</f>
        <v>0</v>
      </c>
      <c r="AB78" s="13">
        <f>IFERROR(VLOOKUP($A78,'CONCENTRADO DE CLAVES'!$E$10:$AU$732,AB$8,FALSE),"")</f>
        <v>0</v>
      </c>
      <c r="AC78" s="13">
        <f>IFERROR(VLOOKUP($A78,'CONCENTRADO DE CLAVES'!$E$10:$AU$732,AC$8,FALSE),"")</f>
        <v>0</v>
      </c>
      <c r="AD78" s="37">
        <f>IFERROR(VLOOKUP($A78,'CONCENTRADO DE CLAVES'!$E$10:$AU$732,AD$8,FALSE),"")</f>
        <v>0</v>
      </c>
      <c r="AE78" s="13">
        <f>IFERROR(VLOOKUP($A78,'CONCENTRADO DE CLAVES'!$E$10:$AU$732,AE$8,FALSE),"")</f>
        <v>0</v>
      </c>
      <c r="AF78" s="13">
        <f>IFERROR(VLOOKUP($A78,'CONCENTRADO DE CLAVES'!$E$10:$AU$732,AF$8,FALSE),"")</f>
        <v>0</v>
      </c>
      <c r="AG78" s="13">
        <f>IFERROR(VLOOKUP($A78,'CONCENTRADO DE CLAVES'!$E$10:$AU$732,AG$8,FALSE),"")</f>
        <v>0</v>
      </c>
      <c r="AH78" s="37">
        <f>IFERROR(VLOOKUP($A78,'CONCENTRADO DE CLAVES'!$E$10:$AU$732,AH$8,FALSE),"")</f>
        <v>0</v>
      </c>
      <c r="AI78" s="13">
        <f>IFERROR(VLOOKUP($A78,'CONCENTRADO DE CLAVES'!$E$10:$AU$732,AI$8,FALSE),"")</f>
        <v>0</v>
      </c>
      <c r="AJ78" s="13">
        <f>IFERROR(VLOOKUP($A78,'CONCENTRADO DE CLAVES'!$E$10:$AU$732,AJ$8,FALSE),"")</f>
        <v>0</v>
      </c>
      <c r="AK78" s="13">
        <f>IFERROR(VLOOKUP($A78,'CONCENTRADO DE CLAVES'!$E$10:$AU$732,AK$8,FALSE),"")</f>
        <v>0</v>
      </c>
      <c r="AL78" s="37">
        <f>IFERROR(VLOOKUP($A78,'CONCENTRADO DE CLAVES'!$E$10:$AU$732,AL$8,FALSE),"")</f>
        <v>0</v>
      </c>
      <c r="AM78" s="69">
        <f>IFERROR(VLOOKUP($A78,'CONCENTRADO DE CLAVES'!$E$10:$AU$732,AM$8,FALSE),"")</f>
        <v>0</v>
      </c>
    </row>
    <row r="79" spans="1:39" x14ac:dyDescent="0.25">
      <c r="A79" s="15">
        <v>70</v>
      </c>
      <c r="B79" s="27" t="str">
        <f>IFERROR(VLOOKUP($A79,'CONCENTRADO DE CLAVES'!$E$10:$AU$732,B$8,FALSE),"")</f>
        <v>21121</v>
      </c>
      <c r="C79" s="27">
        <f>IFERROR(VLOOKUP($A79,'CONCENTRADO DE CLAVES'!$E$10:$AU$732,C$8,FALSE),"")</f>
        <v>4</v>
      </c>
      <c r="D79" s="27">
        <f>IFERROR(VLOOKUP($A79,'CONCENTRADO DE CLAVES'!$E$10:$AU$732,D$8,FALSE),"")</f>
        <v>15</v>
      </c>
      <c r="E79" s="27">
        <f>IFERROR(VLOOKUP($A79,'CONCENTRADO DE CLAVES'!$E$10:$AU$732,E$8,FALSE),"")</f>
        <v>156</v>
      </c>
      <c r="F79" s="27">
        <f>IFERROR(VLOOKUP($A79,'CONCENTRADO DE CLAVES'!$E$10:$AU$732,F$8,FALSE),"")</f>
        <v>2</v>
      </c>
      <c r="G79" s="27">
        <f>IFERROR(VLOOKUP($A79,'CONCENTRADO DE CLAVES'!$E$10:$AU$732,G$8,FALSE),"")</f>
        <v>5</v>
      </c>
      <c r="H79" s="27">
        <f>IFERROR(VLOOKUP($A79,'CONCENTRADO DE CLAVES'!$E$10:$AU$732,H$8,FALSE),"")</f>
        <v>2</v>
      </c>
      <c r="I79" s="27">
        <f>IFERROR(VLOOKUP($A79,'CONCENTRADO DE CLAVES'!$E$10:$AU$732,I$8,FALSE),"")</f>
        <v>3</v>
      </c>
      <c r="J79" s="27">
        <f>IFERROR(VLOOKUP($A79,'CONCENTRADO DE CLAVES'!$E$10:$AU$732,J$8,FALSE),"")</f>
        <v>3</v>
      </c>
      <c r="K79" s="27" t="str">
        <f>IFERROR(VLOOKUP($A79,'CONCENTRADO DE CLAVES'!$E$10:$AU$732,K$8,FALSE),"")</f>
        <v>K</v>
      </c>
      <c r="L79" s="27">
        <f>IFERROR(VLOOKUP($A79,'CONCENTRADO DE CLAVES'!$E$10:$AU$732,L$8,FALSE),"")</f>
        <v>213</v>
      </c>
      <c r="M79" s="29">
        <f>IFERROR(VLOOKUP($A79,'CONCENTRADO DE CLAVES'!$E$10:$AU$732,M$8,FALSE),"")</f>
        <v>1</v>
      </c>
      <c r="N79" s="27">
        <f>IFERROR(VLOOKUP($A79,'CONCENTRADO DE CLAVES'!$E$10:$AU$732,N$8,FALSE),"")</f>
        <v>4155</v>
      </c>
      <c r="O79" s="27">
        <f>IFERROR(VLOOKUP($A79,'CONCENTRADO DE CLAVES'!$E$10:$AU$732,O$8,FALSE),"")</f>
        <v>7</v>
      </c>
      <c r="P79" s="27">
        <f>IFERROR(VLOOKUP($A79,'CONCENTRADO DE CLAVES'!$E$10:$AU$732,P$8,FALSE),"")</f>
        <v>1</v>
      </c>
      <c r="Q79" s="27">
        <f>IFERROR(VLOOKUP($A79,'CONCENTRADO DE CLAVES'!$E$10:$AU$732,Q$8,FALSE),"")</f>
        <v>3615</v>
      </c>
      <c r="R79" s="27">
        <f>IFERROR(VLOOKUP($A79,'CONCENTRADO DE CLAVES'!$E$10:$AU$732,R$8,FALSE),"")</f>
        <v>2</v>
      </c>
      <c r="S79" s="27">
        <f>IFERROR(VLOOKUP($A79,'CONCENTRADO DE CLAVES'!$E$10:$AU$732,S$8,FALSE),"")</f>
        <v>12</v>
      </c>
      <c r="T79" s="27">
        <f>IFERROR(VLOOKUP($A79,'CONCENTRADO DE CLAVES'!$E$10:$AU$732,T$8,FALSE),"")</f>
        <v>97</v>
      </c>
      <c r="U79" s="98" t="str">
        <f>IFERROR(VLOOKUP($A79,'CONCENTRADO DE CLAVES'!$E$10:$AU$732,U$8,FALSE),"")</f>
        <v>21121040150015625233K21301415507103615212097</v>
      </c>
      <c r="V79" s="31" t="str">
        <f>IFERROR(VLOOKUP($A79,'CONCENTRADO DE CLAVES'!$E$10:$AU$732,V$8,FALSE),"")</f>
        <v>INFEJAL</v>
      </c>
      <c r="W79" s="13">
        <f>IFERROR(VLOOKUP($A79,'CONCENTRADO DE CLAVES'!$E$10:$AU$732,W$8,FALSE),"")</f>
        <v>0</v>
      </c>
      <c r="X79" s="13">
        <f>IFERROR(VLOOKUP($A79,'CONCENTRADO DE CLAVES'!$E$10:$AU$732,X$8,FALSE),"")</f>
        <v>0</v>
      </c>
      <c r="Y79" s="13">
        <f>IFERROR(VLOOKUP($A79,'CONCENTRADO DE CLAVES'!$E$10:$AU$732,Y$8,FALSE),"")</f>
        <v>0</v>
      </c>
      <c r="Z79" s="37">
        <f>IFERROR(VLOOKUP($A79,'CONCENTRADO DE CLAVES'!$E$10:$AU$732,Z$8,FALSE),"")</f>
        <v>0</v>
      </c>
      <c r="AA79" s="13">
        <f>IFERROR(VLOOKUP($A79,'CONCENTRADO DE CLAVES'!$E$10:$AU$732,AA$8,FALSE),"")</f>
        <v>0</v>
      </c>
      <c r="AB79" s="13">
        <f>IFERROR(VLOOKUP($A79,'CONCENTRADO DE CLAVES'!$E$10:$AU$732,AB$8,FALSE),"")</f>
        <v>0</v>
      </c>
      <c r="AC79" s="13">
        <f>IFERROR(VLOOKUP($A79,'CONCENTRADO DE CLAVES'!$E$10:$AU$732,AC$8,FALSE),"")</f>
        <v>0</v>
      </c>
      <c r="AD79" s="37">
        <f>IFERROR(VLOOKUP($A79,'CONCENTRADO DE CLAVES'!$E$10:$AU$732,AD$8,FALSE),"")</f>
        <v>0</v>
      </c>
      <c r="AE79" s="13">
        <f>IFERROR(VLOOKUP($A79,'CONCENTRADO DE CLAVES'!$E$10:$AU$732,AE$8,FALSE),"")</f>
        <v>0</v>
      </c>
      <c r="AF79" s="13">
        <f>IFERROR(VLOOKUP($A79,'CONCENTRADO DE CLAVES'!$E$10:$AU$732,AF$8,FALSE),"")</f>
        <v>0</v>
      </c>
      <c r="AG79" s="13">
        <f>IFERROR(VLOOKUP($A79,'CONCENTRADO DE CLAVES'!$E$10:$AU$732,AG$8,FALSE),"")</f>
        <v>0</v>
      </c>
      <c r="AH79" s="37">
        <f>IFERROR(VLOOKUP($A79,'CONCENTRADO DE CLAVES'!$E$10:$AU$732,AH$8,FALSE),"")</f>
        <v>0</v>
      </c>
      <c r="AI79" s="13">
        <f>IFERROR(VLOOKUP($A79,'CONCENTRADO DE CLAVES'!$E$10:$AU$732,AI$8,FALSE),"")</f>
        <v>0</v>
      </c>
      <c r="AJ79" s="13">
        <f>IFERROR(VLOOKUP($A79,'CONCENTRADO DE CLAVES'!$E$10:$AU$732,AJ$8,FALSE),"")</f>
        <v>0</v>
      </c>
      <c r="AK79" s="13">
        <f>IFERROR(VLOOKUP($A79,'CONCENTRADO DE CLAVES'!$E$10:$AU$732,AK$8,FALSE),"")</f>
        <v>0</v>
      </c>
      <c r="AL79" s="37">
        <f>IFERROR(VLOOKUP($A79,'CONCENTRADO DE CLAVES'!$E$10:$AU$732,AL$8,FALSE),"")</f>
        <v>0</v>
      </c>
      <c r="AM79" s="69">
        <f>IFERROR(VLOOKUP($A79,'CONCENTRADO DE CLAVES'!$E$10:$AU$732,AM$8,FALSE),"")</f>
        <v>0</v>
      </c>
    </row>
    <row r="80" spans="1:39" x14ac:dyDescent="0.25">
      <c r="A80" s="15">
        <v>71</v>
      </c>
      <c r="B80" s="27" t="str">
        <f>IFERROR(VLOOKUP($A80,'CONCENTRADO DE CLAVES'!$E$10:$AU$732,B$8,FALSE),"")</f>
        <v>21121</v>
      </c>
      <c r="C80" s="27">
        <f>IFERROR(VLOOKUP($A80,'CONCENTRADO DE CLAVES'!$E$10:$AU$732,C$8,FALSE),"")</f>
        <v>4</v>
      </c>
      <c r="D80" s="27">
        <f>IFERROR(VLOOKUP($A80,'CONCENTRADO DE CLAVES'!$E$10:$AU$732,D$8,FALSE),"")</f>
        <v>15</v>
      </c>
      <c r="E80" s="27">
        <f>IFERROR(VLOOKUP($A80,'CONCENTRADO DE CLAVES'!$E$10:$AU$732,E$8,FALSE),"")</f>
        <v>156</v>
      </c>
      <c r="F80" s="27">
        <f>IFERROR(VLOOKUP($A80,'CONCENTRADO DE CLAVES'!$E$10:$AU$732,F$8,FALSE),"")</f>
        <v>2</v>
      </c>
      <c r="G80" s="27">
        <f>IFERROR(VLOOKUP($A80,'CONCENTRADO DE CLAVES'!$E$10:$AU$732,G$8,FALSE),"")</f>
        <v>5</v>
      </c>
      <c r="H80" s="27">
        <f>IFERROR(VLOOKUP($A80,'CONCENTRADO DE CLAVES'!$E$10:$AU$732,H$8,FALSE),"")</f>
        <v>2</v>
      </c>
      <c r="I80" s="27">
        <f>IFERROR(VLOOKUP($A80,'CONCENTRADO DE CLAVES'!$E$10:$AU$732,I$8,FALSE),"")</f>
        <v>3</v>
      </c>
      <c r="J80" s="27">
        <f>IFERROR(VLOOKUP($A80,'CONCENTRADO DE CLAVES'!$E$10:$AU$732,J$8,FALSE),"")</f>
        <v>3</v>
      </c>
      <c r="K80" s="27" t="str">
        <f>IFERROR(VLOOKUP($A80,'CONCENTRADO DE CLAVES'!$E$10:$AU$732,K$8,FALSE),"")</f>
        <v>K</v>
      </c>
      <c r="L80" s="27">
        <f>IFERROR(VLOOKUP($A80,'CONCENTRADO DE CLAVES'!$E$10:$AU$732,L$8,FALSE),"")</f>
        <v>213</v>
      </c>
      <c r="M80" s="29">
        <f>IFERROR(VLOOKUP($A80,'CONCENTRADO DE CLAVES'!$E$10:$AU$732,M$8,FALSE),"")</f>
        <v>1</v>
      </c>
      <c r="N80" s="27">
        <f>IFERROR(VLOOKUP($A80,'CONCENTRADO DE CLAVES'!$E$10:$AU$732,N$8,FALSE),"")</f>
        <v>4155</v>
      </c>
      <c r="O80" s="27">
        <f>IFERROR(VLOOKUP($A80,'CONCENTRADO DE CLAVES'!$E$10:$AU$732,O$8,FALSE),"")</f>
        <v>7</v>
      </c>
      <c r="P80" s="27">
        <f>IFERROR(VLOOKUP($A80,'CONCENTRADO DE CLAVES'!$E$10:$AU$732,P$8,FALSE),"")</f>
        <v>5</v>
      </c>
      <c r="Q80" s="27">
        <f>IFERROR(VLOOKUP($A80,'CONCENTRADO DE CLAVES'!$E$10:$AU$732,Q$8,FALSE),"")</f>
        <v>1015</v>
      </c>
      <c r="R80" s="27">
        <f>IFERROR(VLOOKUP($A80,'CONCENTRADO DE CLAVES'!$E$10:$AU$732,R$8,FALSE),"")</f>
        <v>2</v>
      </c>
      <c r="S80" s="27">
        <f>IFERROR(VLOOKUP($A80,'CONCENTRADO DE CLAVES'!$E$10:$AU$732,S$8,FALSE),"")</f>
        <v>12</v>
      </c>
      <c r="T80" s="27">
        <f>IFERROR(VLOOKUP($A80,'CONCENTRADO DE CLAVES'!$E$10:$AU$732,T$8,FALSE),"")</f>
        <v>97</v>
      </c>
      <c r="U80" s="98" t="str">
        <f>IFERROR(VLOOKUP($A80,'CONCENTRADO DE CLAVES'!$E$10:$AU$732,U$8,FALSE),"")</f>
        <v>21121040150015625233K21301415507501015212097</v>
      </c>
      <c r="V80" s="31" t="str">
        <f>IFERROR(VLOOKUP($A80,'CONCENTRADO DE CLAVES'!$E$10:$AU$732,V$8,FALSE),"")</f>
        <v>INFEJAL</v>
      </c>
      <c r="W80" s="13">
        <f>IFERROR(VLOOKUP($A80,'CONCENTRADO DE CLAVES'!$E$10:$AU$732,W$8,FALSE),"")</f>
        <v>0</v>
      </c>
      <c r="X80" s="13">
        <f>IFERROR(VLOOKUP($A80,'CONCENTRADO DE CLAVES'!$E$10:$AU$732,X$8,FALSE),"")</f>
        <v>0</v>
      </c>
      <c r="Y80" s="13">
        <f>IFERROR(VLOOKUP($A80,'CONCENTRADO DE CLAVES'!$E$10:$AU$732,Y$8,FALSE),"")</f>
        <v>0</v>
      </c>
      <c r="Z80" s="37">
        <f>IFERROR(VLOOKUP($A80,'CONCENTRADO DE CLAVES'!$E$10:$AU$732,Z$8,FALSE),"")</f>
        <v>0</v>
      </c>
      <c r="AA80" s="13">
        <f>IFERROR(VLOOKUP($A80,'CONCENTRADO DE CLAVES'!$E$10:$AU$732,AA$8,FALSE),"")</f>
        <v>0</v>
      </c>
      <c r="AB80" s="13">
        <f>IFERROR(VLOOKUP($A80,'CONCENTRADO DE CLAVES'!$E$10:$AU$732,AB$8,FALSE),"")</f>
        <v>0</v>
      </c>
      <c r="AC80" s="13">
        <f>IFERROR(VLOOKUP($A80,'CONCENTRADO DE CLAVES'!$E$10:$AU$732,AC$8,FALSE),"")</f>
        <v>0</v>
      </c>
      <c r="AD80" s="37">
        <f>IFERROR(VLOOKUP($A80,'CONCENTRADO DE CLAVES'!$E$10:$AU$732,AD$8,FALSE),"")</f>
        <v>0</v>
      </c>
      <c r="AE80" s="13">
        <f>IFERROR(VLOOKUP($A80,'CONCENTRADO DE CLAVES'!$E$10:$AU$732,AE$8,FALSE),"")</f>
        <v>0</v>
      </c>
      <c r="AF80" s="13">
        <f>IFERROR(VLOOKUP($A80,'CONCENTRADO DE CLAVES'!$E$10:$AU$732,AF$8,FALSE),"")</f>
        <v>0</v>
      </c>
      <c r="AG80" s="13">
        <f>IFERROR(VLOOKUP($A80,'CONCENTRADO DE CLAVES'!$E$10:$AU$732,AG$8,FALSE),"")</f>
        <v>0</v>
      </c>
      <c r="AH80" s="37">
        <f>IFERROR(VLOOKUP($A80,'CONCENTRADO DE CLAVES'!$E$10:$AU$732,AH$8,FALSE),"")</f>
        <v>0</v>
      </c>
      <c r="AI80" s="13">
        <f>IFERROR(VLOOKUP($A80,'CONCENTRADO DE CLAVES'!$E$10:$AU$732,AI$8,FALSE),"")</f>
        <v>0</v>
      </c>
      <c r="AJ80" s="13">
        <f>IFERROR(VLOOKUP($A80,'CONCENTRADO DE CLAVES'!$E$10:$AU$732,AJ$8,FALSE),"")</f>
        <v>0</v>
      </c>
      <c r="AK80" s="13">
        <f>IFERROR(VLOOKUP($A80,'CONCENTRADO DE CLAVES'!$E$10:$AU$732,AK$8,FALSE),"")</f>
        <v>0</v>
      </c>
      <c r="AL80" s="37">
        <f>IFERROR(VLOOKUP($A80,'CONCENTRADO DE CLAVES'!$E$10:$AU$732,AL$8,FALSE),"")</f>
        <v>0</v>
      </c>
      <c r="AM80" s="69">
        <f>IFERROR(VLOOKUP($A80,'CONCENTRADO DE CLAVES'!$E$10:$AU$732,AM$8,FALSE),"")</f>
        <v>0</v>
      </c>
    </row>
    <row r="81" spans="1:39" x14ac:dyDescent="0.25">
      <c r="A81" s="15">
        <v>72</v>
      </c>
      <c r="B81" s="27" t="str">
        <f>IFERROR(VLOOKUP($A81,'CONCENTRADO DE CLAVES'!$E$10:$AU$732,B$8,FALSE),"")</f>
        <v>21121</v>
      </c>
      <c r="C81" s="27">
        <f>IFERROR(VLOOKUP($A81,'CONCENTRADO DE CLAVES'!$E$10:$AU$732,C$8,FALSE),"")</f>
        <v>4</v>
      </c>
      <c r="D81" s="27">
        <f>IFERROR(VLOOKUP($A81,'CONCENTRADO DE CLAVES'!$E$10:$AU$732,D$8,FALSE),"")</f>
        <v>15</v>
      </c>
      <c r="E81" s="27">
        <f>IFERROR(VLOOKUP($A81,'CONCENTRADO DE CLAVES'!$E$10:$AU$732,E$8,FALSE),"")</f>
        <v>156</v>
      </c>
      <c r="F81" s="27">
        <f>IFERROR(VLOOKUP($A81,'CONCENTRADO DE CLAVES'!$E$10:$AU$732,F$8,FALSE),"")</f>
        <v>2</v>
      </c>
      <c r="G81" s="27">
        <f>IFERROR(VLOOKUP($A81,'CONCENTRADO DE CLAVES'!$E$10:$AU$732,G$8,FALSE),"")</f>
        <v>5</v>
      </c>
      <c r="H81" s="27">
        <f>IFERROR(VLOOKUP($A81,'CONCENTRADO DE CLAVES'!$E$10:$AU$732,H$8,FALSE),"")</f>
        <v>2</v>
      </c>
      <c r="I81" s="27">
        <f>IFERROR(VLOOKUP($A81,'CONCENTRADO DE CLAVES'!$E$10:$AU$732,I$8,FALSE),"")</f>
        <v>3</v>
      </c>
      <c r="J81" s="27">
        <f>IFERROR(VLOOKUP($A81,'CONCENTRADO DE CLAVES'!$E$10:$AU$732,J$8,FALSE),"")</f>
        <v>3</v>
      </c>
      <c r="K81" s="27" t="str">
        <f>IFERROR(VLOOKUP($A81,'CONCENTRADO DE CLAVES'!$E$10:$AU$732,K$8,FALSE),"")</f>
        <v>K</v>
      </c>
      <c r="L81" s="27">
        <f>IFERROR(VLOOKUP($A81,'CONCENTRADO DE CLAVES'!$E$10:$AU$732,L$8,FALSE),"")</f>
        <v>213</v>
      </c>
      <c r="M81" s="29">
        <f>IFERROR(VLOOKUP($A81,'CONCENTRADO DE CLAVES'!$E$10:$AU$732,M$8,FALSE),"")</f>
        <v>1</v>
      </c>
      <c r="N81" s="27">
        <f>IFERROR(VLOOKUP($A81,'CONCENTRADO DE CLAVES'!$E$10:$AU$732,N$8,FALSE),"")</f>
        <v>4155</v>
      </c>
      <c r="O81" s="27">
        <f>IFERROR(VLOOKUP($A81,'CONCENTRADO DE CLAVES'!$E$10:$AU$732,O$8,FALSE),"")</f>
        <v>2</v>
      </c>
      <c r="P81" s="27">
        <f>IFERROR(VLOOKUP($A81,'CONCENTRADO DE CLAVES'!$E$10:$AU$732,P$8,FALSE),"")</f>
        <v>1</v>
      </c>
      <c r="Q81" s="27">
        <f>IFERROR(VLOOKUP($A81,'CONCENTRADO DE CLAVES'!$E$10:$AU$732,Q$8,FALSE),"")</f>
        <v>3615</v>
      </c>
      <c r="R81" s="27">
        <f>IFERROR(VLOOKUP($A81,'CONCENTRADO DE CLAVES'!$E$10:$AU$732,R$8,FALSE),"")</f>
        <v>2</v>
      </c>
      <c r="S81" s="27">
        <f>IFERROR(VLOOKUP($A81,'CONCENTRADO DE CLAVES'!$E$10:$AU$732,S$8,FALSE),"")</f>
        <v>12</v>
      </c>
      <c r="T81" s="27">
        <f>IFERROR(VLOOKUP($A81,'CONCENTRADO DE CLAVES'!$E$10:$AU$732,T$8,FALSE),"")</f>
        <v>120</v>
      </c>
      <c r="U81" s="98" t="str">
        <f>IFERROR(VLOOKUP($A81,'CONCENTRADO DE CLAVES'!$E$10:$AU$732,U$8,FALSE),"")</f>
        <v>21121040150015625233K21301415502103615212120</v>
      </c>
      <c r="V81" s="31" t="str">
        <f>IFERROR(VLOOKUP($A81,'CONCENTRADO DE CLAVES'!$E$10:$AU$732,V$8,FALSE),"")</f>
        <v>INFEJAL</v>
      </c>
      <c r="W81" s="13">
        <f>IFERROR(VLOOKUP($A81,'CONCENTRADO DE CLAVES'!$E$10:$AU$732,W$8,FALSE),"")</f>
        <v>0</v>
      </c>
      <c r="X81" s="13">
        <f>IFERROR(VLOOKUP($A81,'CONCENTRADO DE CLAVES'!$E$10:$AU$732,X$8,FALSE),"")</f>
        <v>0</v>
      </c>
      <c r="Y81" s="13">
        <f>IFERROR(VLOOKUP($A81,'CONCENTRADO DE CLAVES'!$E$10:$AU$732,Y$8,FALSE),"")</f>
        <v>0</v>
      </c>
      <c r="Z81" s="37">
        <f>IFERROR(VLOOKUP($A81,'CONCENTRADO DE CLAVES'!$E$10:$AU$732,Z$8,FALSE),"")</f>
        <v>0</v>
      </c>
      <c r="AA81" s="13">
        <f>IFERROR(VLOOKUP($A81,'CONCENTRADO DE CLAVES'!$E$10:$AU$732,AA$8,FALSE),"")</f>
        <v>0</v>
      </c>
      <c r="AB81" s="13">
        <f>IFERROR(VLOOKUP($A81,'CONCENTRADO DE CLAVES'!$E$10:$AU$732,AB$8,FALSE),"")</f>
        <v>0</v>
      </c>
      <c r="AC81" s="13">
        <f>IFERROR(VLOOKUP($A81,'CONCENTRADO DE CLAVES'!$E$10:$AU$732,AC$8,FALSE),"")</f>
        <v>0</v>
      </c>
      <c r="AD81" s="37">
        <f>IFERROR(VLOOKUP($A81,'CONCENTRADO DE CLAVES'!$E$10:$AU$732,AD$8,FALSE),"")</f>
        <v>0</v>
      </c>
      <c r="AE81" s="13">
        <f>IFERROR(VLOOKUP($A81,'CONCENTRADO DE CLAVES'!$E$10:$AU$732,AE$8,FALSE),"")</f>
        <v>0</v>
      </c>
      <c r="AF81" s="13">
        <f>IFERROR(VLOOKUP($A81,'CONCENTRADO DE CLAVES'!$E$10:$AU$732,AF$8,FALSE),"")</f>
        <v>0</v>
      </c>
      <c r="AG81" s="13">
        <f>IFERROR(VLOOKUP($A81,'CONCENTRADO DE CLAVES'!$E$10:$AU$732,AG$8,FALSE),"")</f>
        <v>0</v>
      </c>
      <c r="AH81" s="37">
        <f>IFERROR(VLOOKUP($A81,'CONCENTRADO DE CLAVES'!$E$10:$AU$732,AH$8,FALSE),"")</f>
        <v>0</v>
      </c>
      <c r="AI81" s="13">
        <f>IFERROR(VLOOKUP($A81,'CONCENTRADO DE CLAVES'!$E$10:$AU$732,AI$8,FALSE),"")</f>
        <v>0</v>
      </c>
      <c r="AJ81" s="13">
        <f>IFERROR(VLOOKUP($A81,'CONCENTRADO DE CLAVES'!$E$10:$AU$732,AJ$8,FALSE),"")</f>
        <v>0</v>
      </c>
      <c r="AK81" s="13">
        <f>IFERROR(VLOOKUP($A81,'CONCENTRADO DE CLAVES'!$E$10:$AU$732,AK$8,FALSE),"")</f>
        <v>0</v>
      </c>
      <c r="AL81" s="37">
        <f>IFERROR(VLOOKUP($A81,'CONCENTRADO DE CLAVES'!$E$10:$AU$732,AL$8,FALSE),"")</f>
        <v>0</v>
      </c>
      <c r="AM81" s="69">
        <f>IFERROR(VLOOKUP($A81,'CONCENTRADO DE CLAVES'!$E$10:$AU$732,AM$8,FALSE),"")</f>
        <v>0</v>
      </c>
    </row>
    <row r="82" spans="1:39" x14ac:dyDescent="0.25">
      <c r="A82" s="15">
        <v>73</v>
      </c>
      <c r="B82" s="27" t="str">
        <f>IFERROR(VLOOKUP($A82,'CONCENTRADO DE CLAVES'!$E$10:$AU$732,B$8,FALSE),"")</f>
        <v>21121</v>
      </c>
      <c r="C82" s="27">
        <f>IFERROR(VLOOKUP($A82,'CONCENTRADO DE CLAVES'!$E$10:$AU$732,C$8,FALSE),"")</f>
        <v>4</v>
      </c>
      <c r="D82" s="27">
        <f>IFERROR(VLOOKUP($A82,'CONCENTRADO DE CLAVES'!$E$10:$AU$732,D$8,FALSE),"")</f>
        <v>15</v>
      </c>
      <c r="E82" s="27">
        <f>IFERROR(VLOOKUP($A82,'CONCENTRADO DE CLAVES'!$E$10:$AU$732,E$8,FALSE),"")</f>
        <v>156</v>
      </c>
      <c r="F82" s="27">
        <f>IFERROR(VLOOKUP($A82,'CONCENTRADO DE CLAVES'!$E$10:$AU$732,F$8,FALSE),"")</f>
        <v>2</v>
      </c>
      <c r="G82" s="27">
        <f>IFERROR(VLOOKUP($A82,'CONCENTRADO DE CLAVES'!$E$10:$AU$732,G$8,FALSE),"")</f>
        <v>5</v>
      </c>
      <c r="H82" s="27">
        <f>IFERROR(VLOOKUP($A82,'CONCENTRADO DE CLAVES'!$E$10:$AU$732,H$8,FALSE),"")</f>
        <v>2</v>
      </c>
      <c r="I82" s="27">
        <f>IFERROR(VLOOKUP($A82,'CONCENTRADO DE CLAVES'!$E$10:$AU$732,I$8,FALSE),"")</f>
        <v>3</v>
      </c>
      <c r="J82" s="27">
        <f>IFERROR(VLOOKUP($A82,'CONCENTRADO DE CLAVES'!$E$10:$AU$732,J$8,FALSE),"")</f>
        <v>3</v>
      </c>
      <c r="K82" s="27" t="str">
        <f>IFERROR(VLOOKUP($A82,'CONCENTRADO DE CLAVES'!$E$10:$AU$732,K$8,FALSE),"")</f>
        <v>K</v>
      </c>
      <c r="L82" s="27">
        <f>IFERROR(VLOOKUP($A82,'CONCENTRADO DE CLAVES'!$E$10:$AU$732,L$8,FALSE),"")</f>
        <v>213</v>
      </c>
      <c r="M82" s="29">
        <f>IFERROR(VLOOKUP($A82,'CONCENTRADO DE CLAVES'!$E$10:$AU$732,M$8,FALSE),"")</f>
        <v>1</v>
      </c>
      <c r="N82" s="27">
        <f>IFERROR(VLOOKUP($A82,'CONCENTRADO DE CLAVES'!$E$10:$AU$732,N$8,FALSE),"")</f>
        <v>4155</v>
      </c>
      <c r="O82" s="27">
        <f>IFERROR(VLOOKUP($A82,'CONCENTRADO DE CLAVES'!$E$10:$AU$732,O$8,FALSE),"")</f>
        <v>2</v>
      </c>
      <c r="P82" s="27">
        <f>IFERROR(VLOOKUP($A82,'CONCENTRADO DE CLAVES'!$E$10:$AU$732,P$8,FALSE),"")</f>
        <v>5</v>
      </c>
      <c r="Q82" s="27">
        <f>IFERROR(VLOOKUP($A82,'CONCENTRADO DE CLAVES'!$E$10:$AU$732,Q$8,FALSE),"")</f>
        <v>1015</v>
      </c>
      <c r="R82" s="27">
        <f>IFERROR(VLOOKUP($A82,'CONCENTRADO DE CLAVES'!$E$10:$AU$732,R$8,FALSE),"")</f>
        <v>2</v>
      </c>
      <c r="S82" s="27">
        <f>IFERROR(VLOOKUP($A82,'CONCENTRADO DE CLAVES'!$E$10:$AU$732,S$8,FALSE),"")</f>
        <v>12</v>
      </c>
      <c r="T82" s="27">
        <f>IFERROR(VLOOKUP($A82,'CONCENTRADO DE CLAVES'!$E$10:$AU$732,T$8,FALSE),"")</f>
        <v>120</v>
      </c>
      <c r="U82" s="98" t="str">
        <f>IFERROR(VLOOKUP($A82,'CONCENTRADO DE CLAVES'!$E$10:$AU$732,U$8,FALSE),"")</f>
        <v>21121040150015625233K21301415502501015212120</v>
      </c>
      <c r="V82" s="31" t="str">
        <f>IFERROR(VLOOKUP($A82,'CONCENTRADO DE CLAVES'!$E$10:$AU$732,V$8,FALSE),"")</f>
        <v>INFEJAL</v>
      </c>
      <c r="W82" s="13">
        <f>IFERROR(VLOOKUP($A82,'CONCENTRADO DE CLAVES'!$E$10:$AU$732,W$8,FALSE),"")</f>
        <v>0</v>
      </c>
      <c r="X82" s="13">
        <f>IFERROR(VLOOKUP($A82,'CONCENTRADO DE CLAVES'!$E$10:$AU$732,X$8,FALSE),"")</f>
        <v>0</v>
      </c>
      <c r="Y82" s="13">
        <f>IFERROR(VLOOKUP($A82,'CONCENTRADO DE CLAVES'!$E$10:$AU$732,Y$8,FALSE),"")</f>
        <v>0</v>
      </c>
      <c r="Z82" s="37">
        <f>IFERROR(VLOOKUP($A82,'CONCENTRADO DE CLAVES'!$E$10:$AU$732,Z$8,FALSE),"")</f>
        <v>0</v>
      </c>
      <c r="AA82" s="13">
        <f>IFERROR(VLOOKUP($A82,'CONCENTRADO DE CLAVES'!$E$10:$AU$732,AA$8,FALSE),"")</f>
        <v>0</v>
      </c>
      <c r="AB82" s="13">
        <f>IFERROR(VLOOKUP($A82,'CONCENTRADO DE CLAVES'!$E$10:$AU$732,AB$8,FALSE),"")</f>
        <v>0</v>
      </c>
      <c r="AC82" s="13">
        <f>IFERROR(VLOOKUP($A82,'CONCENTRADO DE CLAVES'!$E$10:$AU$732,AC$8,FALSE),"")</f>
        <v>0</v>
      </c>
      <c r="AD82" s="37">
        <f>IFERROR(VLOOKUP($A82,'CONCENTRADO DE CLAVES'!$E$10:$AU$732,AD$8,FALSE),"")</f>
        <v>0</v>
      </c>
      <c r="AE82" s="13">
        <f>IFERROR(VLOOKUP($A82,'CONCENTRADO DE CLAVES'!$E$10:$AU$732,AE$8,FALSE),"")</f>
        <v>0</v>
      </c>
      <c r="AF82" s="13">
        <f>IFERROR(VLOOKUP($A82,'CONCENTRADO DE CLAVES'!$E$10:$AU$732,AF$8,FALSE),"")</f>
        <v>0</v>
      </c>
      <c r="AG82" s="13">
        <f>IFERROR(VLOOKUP($A82,'CONCENTRADO DE CLAVES'!$E$10:$AU$732,AG$8,FALSE),"")</f>
        <v>0</v>
      </c>
      <c r="AH82" s="37">
        <f>IFERROR(VLOOKUP($A82,'CONCENTRADO DE CLAVES'!$E$10:$AU$732,AH$8,FALSE),"")</f>
        <v>0</v>
      </c>
      <c r="AI82" s="13">
        <f>IFERROR(VLOOKUP($A82,'CONCENTRADO DE CLAVES'!$E$10:$AU$732,AI$8,FALSE),"")</f>
        <v>0</v>
      </c>
      <c r="AJ82" s="13">
        <f>IFERROR(VLOOKUP($A82,'CONCENTRADO DE CLAVES'!$E$10:$AU$732,AJ$8,FALSE),"")</f>
        <v>0</v>
      </c>
      <c r="AK82" s="13">
        <f>IFERROR(VLOOKUP($A82,'CONCENTRADO DE CLAVES'!$E$10:$AU$732,AK$8,FALSE),"")</f>
        <v>0</v>
      </c>
      <c r="AL82" s="37">
        <f>IFERROR(VLOOKUP($A82,'CONCENTRADO DE CLAVES'!$E$10:$AU$732,AL$8,FALSE),"")</f>
        <v>0</v>
      </c>
      <c r="AM82" s="69">
        <f>IFERROR(VLOOKUP($A82,'CONCENTRADO DE CLAVES'!$E$10:$AU$732,AM$8,FALSE),"")</f>
        <v>0</v>
      </c>
    </row>
    <row r="83" spans="1:39" x14ac:dyDescent="0.25">
      <c r="A83" s="15">
        <v>74</v>
      </c>
      <c r="B83" s="27" t="str">
        <f>IFERROR(VLOOKUP($A83,'CONCENTRADO DE CLAVES'!$E$10:$AU$732,B$8,FALSE),"")</f>
        <v>21121</v>
      </c>
      <c r="C83" s="27">
        <f>IFERROR(VLOOKUP($A83,'CONCENTRADO DE CLAVES'!$E$10:$AU$732,C$8,FALSE),"")</f>
        <v>4</v>
      </c>
      <c r="D83" s="27">
        <f>IFERROR(VLOOKUP($A83,'CONCENTRADO DE CLAVES'!$E$10:$AU$732,D$8,FALSE),"")</f>
        <v>15</v>
      </c>
      <c r="E83" s="27">
        <f>IFERROR(VLOOKUP($A83,'CONCENTRADO DE CLAVES'!$E$10:$AU$732,E$8,FALSE),"")</f>
        <v>156</v>
      </c>
      <c r="F83" s="27">
        <f>IFERROR(VLOOKUP($A83,'CONCENTRADO DE CLAVES'!$E$10:$AU$732,F$8,FALSE),"")</f>
        <v>2</v>
      </c>
      <c r="G83" s="27">
        <f>IFERROR(VLOOKUP($A83,'CONCENTRADO DE CLAVES'!$E$10:$AU$732,G$8,FALSE),"")</f>
        <v>5</v>
      </c>
      <c r="H83" s="27">
        <f>IFERROR(VLOOKUP($A83,'CONCENTRADO DE CLAVES'!$E$10:$AU$732,H$8,FALSE),"")</f>
        <v>2</v>
      </c>
      <c r="I83" s="27">
        <f>IFERROR(VLOOKUP($A83,'CONCENTRADO DE CLAVES'!$E$10:$AU$732,I$8,FALSE),"")</f>
        <v>3</v>
      </c>
      <c r="J83" s="27">
        <f>IFERROR(VLOOKUP($A83,'CONCENTRADO DE CLAVES'!$E$10:$AU$732,J$8,FALSE),"")</f>
        <v>3</v>
      </c>
      <c r="K83" s="27" t="str">
        <f>IFERROR(VLOOKUP($A83,'CONCENTRADO DE CLAVES'!$E$10:$AU$732,K$8,FALSE),"")</f>
        <v>K</v>
      </c>
      <c r="L83" s="27">
        <f>IFERROR(VLOOKUP($A83,'CONCENTRADO DE CLAVES'!$E$10:$AU$732,L$8,FALSE),"")</f>
        <v>213</v>
      </c>
      <c r="M83" s="29">
        <f>IFERROR(VLOOKUP($A83,'CONCENTRADO DE CLAVES'!$E$10:$AU$732,M$8,FALSE),"")</f>
        <v>1</v>
      </c>
      <c r="N83" s="27">
        <f>IFERROR(VLOOKUP($A83,'CONCENTRADO DE CLAVES'!$E$10:$AU$732,N$8,FALSE),"")</f>
        <v>4155</v>
      </c>
      <c r="O83" s="27">
        <f>IFERROR(VLOOKUP($A83,'CONCENTRADO DE CLAVES'!$E$10:$AU$732,O$8,FALSE),"")</f>
        <v>1</v>
      </c>
      <c r="P83" s="27">
        <f>IFERROR(VLOOKUP($A83,'CONCENTRADO DE CLAVES'!$E$10:$AU$732,P$8,FALSE),"")</f>
        <v>1</v>
      </c>
      <c r="Q83" s="27">
        <f>IFERROR(VLOOKUP($A83,'CONCENTRADO DE CLAVES'!$E$10:$AU$732,Q$8,FALSE),"")</f>
        <v>3615</v>
      </c>
      <c r="R83" s="27">
        <f>IFERROR(VLOOKUP($A83,'CONCENTRADO DE CLAVES'!$E$10:$AU$732,R$8,FALSE),"")</f>
        <v>2</v>
      </c>
      <c r="S83" s="27">
        <f>IFERROR(VLOOKUP($A83,'CONCENTRADO DE CLAVES'!$E$10:$AU$732,S$8,FALSE),"")</f>
        <v>12</v>
      </c>
      <c r="T83" s="27">
        <f>IFERROR(VLOOKUP($A83,'CONCENTRADO DE CLAVES'!$E$10:$AU$732,T$8,FALSE),"")</f>
        <v>101</v>
      </c>
      <c r="U83" s="98" t="str">
        <f>IFERROR(VLOOKUP($A83,'CONCENTRADO DE CLAVES'!$E$10:$AU$732,U$8,FALSE),"")</f>
        <v>21121040150015625233K21301415501103615212101</v>
      </c>
      <c r="V83" s="31" t="str">
        <f>IFERROR(VLOOKUP($A83,'CONCENTRADO DE CLAVES'!$E$10:$AU$732,V$8,FALSE),"")</f>
        <v>INFEJAL</v>
      </c>
      <c r="W83" s="13">
        <f>IFERROR(VLOOKUP($A83,'CONCENTRADO DE CLAVES'!$E$10:$AU$732,W$8,FALSE),"")</f>
        <v>0</v>
      </c>
      <c r="X83" s="13">
        <f>IFERROR(VLOOKUP($A83,'CONCENTRADO DE CLAVES'!$E$10:$AU$732,X$8,FALSE),"")</f>
        <v>0</v>
      </c>
      <c r="Y83" s="13">
        <f>IFERROR(VLOOKUP($A83,'CONCENTRADO DE CLAVES'!$E$10:$AU$732,Y$8,FALSE),"")</f>
        <v>0</v>
      </c>
      <c r="Z83" s="37">
        <f>IFERROR(VLOOKUP($A83,'CONCENTRADO DE CLAVES'!$E$10:$AU$732,Z$8,FALSE),"")</f>
        <v>0</v>
      </c>
      <c r="AA83" s="13">
        <f>IFERROR(VLOOKUP($A83,'CONCENTRADO DE CLAVES'!$E$10:$AU$732,AA$8,FALSE),"")</f>
        <v>0</v>
      </c>
      <c r="AB83" s="13">
        <f>IFERROR(VLOOKUP($A83,'CONCENTRADO DE CLAVES'!$E$10:$AU$732,AB$8,FALSE),"")</f>
        <v>0</v>
      </c>
      <c r="AC83" s="13">
        <f>IFERROR(VLOOKUP($A83,'CONCENTRADO DE CLAVES'!$E$10:$AU$732,AC$8,FALSE),"")</f>
        <v>0</v>
      </c>
      <c r="AD83" s="37">
        <f>IFERROR(VLOOKUP($A83,'CONCENTRADO DE CLAVES'!$E$10:$AU$732,AD$8,FALSE),"")</f>
        <v>0</v>
      </c>
      <c r="AE83" s="13">
        <f>IFERROR(VLOOKUP($A83,'CONCENTRADO DE CLAVES'!$E$10:$AU$732,AE$8,FALSE),"")</f>
        <v>0</v>
      </c>
      <c r="AF83" s="13">
        <f>IFERROR(VLOOKUP($A83,'CONCENTRADO DE CLAVES'!$E$10:$AU$732,AF$8,FALSE),"")</f>
        <v>0</v>
      </c>
      <c r="AG83" s="13">
        <f>IFERROR(VLOOKUP($A83,'CONCENTRADO DE CLAVES'!$E$10:$AU$732,AG$8,FALSE),"")</f>
        <v>0</v>
      </c>
      <c r="AH83" s="37">
        <f>IFERROR(VLOOKUP($A83,'CONCENTRADO DE CLAVES'!$E$10:$AU$732,AH$8,FALSE),"")</f>
        <v>0</v>
      </c>
      <c r="AI83" s="13">
        <f>IFERROR(VLOOKUP($A83,'CONCENTRADO DE CLAVES'!$E$10:$AU$732,AI$8,FALSE),"")</f>
        <v>0</v>
      </c>
      <c r="AJ83" s="13">
        <f>IFERROR(VLOOKUP($A83,'CONCENTRADO DE CLAVES'!$E$10:$AU$732,AJ$8,FALSE),"")</f>
        <v>0</v>
      </c>
      <c r="AK83" s="13">
        <f>IFERROR(VLOOKUP($A83,'CONCENTRADO DE CLAVES'!$E$10:$AU$732,AK$8,FALSE),"")</f>
        <v>0</v>
      </c>
      <c r="AL83" s="37">
        <f>IFERROR(VLOOKUP($A83,'CONCENTRADO DE CLAVES'!$E$10:$AU$732,AL$8,FALSE),"")</f>
        <v>0</v>
      </c>
      <c r="AM83" s="69">
        <f>IFERROR(VLOOKUP($A83,'CONCENTRADO DE CLAVES'!$E$10:$AU$732,AM$8,FALSE),"")</f>
        <v>0</v>
      </c>
    </row>
    <row r="84" spans="1:39" x14ac:dyDescent="0.25">
      <c r="A84" s="15">
        <v>75</v>
      </c>
      <c r="B84" s="27" t="str">
        <f>IFERROR(VLOOKUP($A84,'CONCENTRADO DE CLAVES'!$E$10:$AU$732,B$8,FALSE),"")</f>
        <v>21121</v>
      </c>
      <c r="C84" s="27">
        <f>IFERROR(VLOOKUP($A84,'CONCENTRADO DE CLAVES'!$E$10:$AU$732,C$8,FALSE),"")</f>
        <v>4</v>
      </c>
      <c r="D84" s="27">
        <f>IFERROR(VLOOKUP($A84,'CONCENTRADO DE CLAVES'!$E$10:$AU$732,D$8,FALSE),"")</f>
        <v>15</v>
      </c>
      <c r="E84" s="27">
        <f>IFERROR(VLOOKUP($A84,'CONCENTRADO DE CLAVES'!$E$10:$AU$732,E$8,FALSE),"")</f>
        <v>156</v>
      </c>
      <c r="F84" s="27">
        <f>IFERROR(VLOOKUP($A84,'CONCENTRADO DE CLAVES'!$E$10:$AU$732,F$8,FALSE),"")</f>
        <v>2</v>
      </c>
      <c r="G84" s="27">
        <f>IFERROR(VLOOKUP($A84,'CONCENTRADO DE CLAVES'!$E$10:$AU$732,G$8,FALSE),"")</f>
        <v>5</v>
      </c>
      <c r="H84" s="27">
        <f>IFERROR(VLOOKUP($A84,'CONCENTRADO DE CLAVES'!$E$10:$AU$732,H$8,FALSE),"")</f>
        <v>2</v>
      </c>
      <c r="I84" s="27">
        <f>IFERROR(VLOOKUP($A84,'CONCENTRADO DE CLAVES'!$E$10:$AU$732,I$8,FALSE),"")</f>
        <v>3</v>
      </c>
      <c r="J84" s="27">
        <f>IFERROR(VLOOKUP($A84,'CONCENTRADO DE CLAVES'!$E$10:$AU$732,J$8,FALSE),"")</f>
        <v>3</v>
      </c>
      <c r="K84" s="27" t="str">
        <f>IFERROR(VLOOKUP($A84,'CONCENTRADO DE CLAVES'!$E$10:$AU$732,K$8,FALSE),"")</f>
        <v>K</v>
      </c>
      <c r="L84" s="27">
        <f>IFERROR(VLOOKUP($A84,'CONCENTRADO DE CLAVES'!$E$10:$AU$732,L$8,FALSE),"")</f>
        <v>213</v>
      </c>
      <c r="M84" s="29">
        <f>IFERROR(VLOOKUP($A84,'CONCENTRADO DE CLAVES'!$E$10:$AU$732,M$8,FALSE),"")</f>
        <v>1</v>
      </c>
      <c r="N84" s="27">
        <f>IFERROR(VLOOKUP($A84,'CONCENTRADO DE CLAVES'!$E$10:$AU$732,N$8,FALSE),"")</f>
        <v>4155</v>
      </c>
      <c r="O84" s="27">
        <f>IFERROR(VLOOKUP($A84,'CONCENTRADO DE CLAVES'!$E$10:$AU$732,O$8,FALSE),"")</f>
        <v>1</v>
      </c>
      <c r="P84" s="27">
        <f>IFERROR(VLOOKUP($A84,'CONCENTRADO DE CLAVES'!$E$10:$AU$732,P$8,FALSE),"")</f>
        <v>5</v>
      </c>
      <c r="Q84" s="27">
        <f>IFERROR(VLOOKUP($A84,'CONCENTRADO DE CLAVES'!$E$10:$AU$732,Q$8,FALSE),"")</f>
        <v>1015</v>
      </c>
      <c r="R84" s="27">
        <f>IFERROR(VLOOKUP($A84,'CONCENTRADO DE CLAVES'!$E$10:$AU$732,R$8,FALSE),"")</f>
        <v>2</v>
      </c>
      <c r="S84" s="27">
        <f>IFERROR(VLOOKUP($A84,'CONCENTRADO DE CLAVES'!$E$10:$AU$732,S$8,FALSE),"")</f>
        <v>12</v>
      </c>
      <c r="T84" s="27">
        <f>IFERROR(VLOOKUP($A84,'CONCENTRADO DE CLAVES'!$E$10:$AU$732,T$8,FALSE),"")</f>
        <v>101</v>
      </c>
      <c r="U84" s="98" t="str">
        <f>IFERROR(VLOOKUP($A84,'CONCENTRADO DE CLAVES'!$E$10:$AU$732,U$8,FALSE),"")</f>
        <v>21121040150015625233K21301415501501015212101</v>
      </c>
      <c r="V84" s="31" t="str">
        <f>IFERROR(VLOOKUP($A84,'CONCENTRADO DE CLAVES'!$E$10:$AU$732,V$8,FALSE),"")</f>
        <v>INFEJAL</v>
      </c>
      <c r="W84" s="13">
        <f>IFERROR(VLOOKUP($A84,'CONCENTRADO DE CLAVES'!$E$10:$AU$732,W$8,FALSE),"")</f>
        <v>0</v>
      </c>
      <c r="X84" s="13">
        <f>IFERROR(VLOOKUP($A84,'CONCENTRADO DE CLAVES'!$E$10:$AU$732,X$8,FALSE),"")</f>
        <v>0</v>
      </c>
      <c r="Y84" s="13">
        <f>IFERROR(VLOOKUP($A84,'CONCENTRADO DE CLAVES'!$E$10:$AU$732,Y$8,FALSE),"")</f>
        <v>0</v>
      </c>
      <c r="Z84" s="37">
        <f>IFERROR(VLOOKUP($A84,'CONCENTRADO DE CLAVES'!$E$10:$AU$732,Z$8,FALSE),"")</f>
        <v>0</v>
      </c>
      <c r="AA84" s="13">
        <f>IFERROR(VLOOKUP($A84,'CONCENTRADO DE CLAVES'!$E$10:$AU$732,AA$8,FALSE),"")</f>
        <v>0</v>
      </c>
      <c r="AB84" s="13">
        <f>IFERROR(VLOOKUP($A84,'CONCENTRADO DE CLAVES'!$E$10:$AU$732,AB$8,FALSE),"")</f>
        <v>0</v>
      </c>
      <c r="AC84" s="13">
        <f>IFERROR(VLOOKUP($A84,'CONCENTRADO DE CLAVES'!$E$10:$AU$732,AC$8,FALSE),"")</f>
        <v>0</v>
      </c>
      <c r="AD84" s="37">
        <f>IFERROR(VLOOKUP($A84,'CONCENTRADO DE CLAVES'!$E$10:$AU$732,AD$8,FALSE),"")</f>
        <v>0</v>
      </c>
      <c r="AE84" s="13">
        <f>IFERROR(VLOOKUP($A84,'CONCENTRADO DE CLAVES'!$E$10:$AU$732,AE$8,FALSE),"")</f>
        <v>0</v>
      </c>
      <c r="AF84" s="13">
        <f>IFERROR(VLOOKUP($A84,'CONCENTRADO DE CLAVES'!$E$10:$AU$732,AF$8,FALSE),"")</f>
        <v>0</v>
      </c>
      <c r="AG84" s="13">
        <f>IFERROR(VLOOKUP($A84,'CONCENTRADO DE CLAVES'!$E$10:$AU$732,AG$8,FALSE),"")</f>
        <v>0</v>
      </c>
      <c r="AH84" s="37">
        <f>IFERROR(VLOOKUP($A84,'CONCENTRADO DE CLAVES'!$E$10:$AU$732,AH$8,FALSE),"")</f>
        <v>0</v>
      </c>
      <c r="AI84" s="13">
        <f>IFERROR(VLOOKUP($A84,'CONCENTRADO DE CLAVES'!$E$10:$AU$732,AI$8,FALSE),"")</f>
        <v>0</v>
      </c>
      <c r="AJ84" s="13">
        <f>IFERROR(VLOOKUP($A84,'CONCENTRADO DE CLAVES'!$E$10:$AU$732,AJ$8,FALSE),"")</f>
        <v>0</v>
      </c>
      <c r="AK84" s="13">
        <f>IFERROR(VLOOKUP($A84,'CONCENTRADO DE CLAVES'!$E$10:$AU$732,AK$8,FALSE),"")</f>
        <v>0</v>
      </c>
      <c r="AL84" s="37">
        <f>IFERROR(VLOOKUP($A84,'CONCENTRADO DE CLAVES'!$E$10:$AU$732,AL$8,FALSE),"")</f>
        <v>0</v>
      </c>
      <c r="AM84" s="69">
        <f>IFERROR(VLOOKUP($A84,'CONCENTRADO DE CLAVES'!$E$10:$AU$732,AM$8,FALSE),"")</f>
        <v>0</v>
      </c>
    </row>
    <row r="85" spans="1:39" x14ac:dyDescent="0.25">
      <c r="A85" s="15">
        <v>76</v>
      </c>
      <c r="B85" s="27" t="str">
        <f>IFERROR(VLOOKUP($A85,'CONCENTRADO DE CLAVES'!$E$10:$AU$732,B$8,FALSE),"")</f>
        <v>21121</v>
      </c>
      <c r="C85" s="27">
        <f>IFERROR(VLOOKUP($A85,'CONCENTRADO DE CLAVES'!$E$10:$AU$732,C$8,FALSE),"")</f>
        <v>4</v>
      </c>
      <c r="D85" s="27">
        <f>IFERROR(VLOOKUP($A85,'CONCENTRADO DE CLAVES'!$E$10:$AU$732,D$8,FALSE),"")</f>
        <v>15</v>
      </c>
      <c r="E85" s="27">
        <f>IFERROR(VLOOKUP($A85,'CONCENTRADO DE CLAVES'!$E$10:$AU$732,E$8,FALSE),"")</f>
        <v>156</v>
      </c>
      <c r="F85" s="27">
        <f>IFERROR(VLOOKUP($A85,'CONCENTRADO DE CLAVES'!$E$10:$AU$732,F$8,FALSE),"")</f>
        <v>2</v>
      </c>
      <c r="G85" s="27">
        <f>IFERROR(VLOOKUP($A85,'CONCENTRADO DE CLAVES'!$E$10:$AU$732,G$8,FALSE),"")</f>
        <v>5</v>
      </c>
      <c r="H85" s="27">
        <f>IFERROR(VLOOKUP($A85,'CONCENTRADO DE CLAVES'!$E$10:$AU$732,H$8,FALSE),"")</f>
        <v>2</v>
      </c>
      <c r="I85" s="27">
        <f>IFERROR(VLOOKUP($A85,'CONCENTRADO DE CLAVES'!$E$10:$AU$732,I$8,FALSE),"")</f>
        <v>3</v>
      </c>
      <c r="J85" s="27">
        <f>IFERROR(VLOOKUP($A85,'CONCENTRADO DE CLAVES'!$E$10:$AU$732,J$8,FALSE),"")</f>
        <v>3</v>
      </c>
      <c r="K85" s="27" t="str">
        <f>IFERROR(VLOOKUP($A85,'CONCENTRADO DE CLAVES'!$E$10:$AU$732,K$8,FALSE),"")</f>
        <v>K</v>
      </c>
      <c r="L85" s="27">
        <f>IFERROR(VLOOKUP($A85,'CONCENTRADO DE CLAVES'!$E$10:$AU$732,L$8,FALSE),"")</f>
        <v>213</v>
      </c>
      <c r="M85" s="29">
        <f>IFERROR(VLOOKUP($A85,'CONCENTRADO DE CLAVES'!$E$10:$AU$732,M$8,FALSE),"")</f>
        <v>1</v>
      </c>
      <c r="N85" s="27">
        <f>IFERROR(VLOOKUP($A85,'CONCENTRADO DE CLAVES'!$E$10:$AU$732,N$8,FALSE),"")</f>
        <v>4155</v>
      </c>
      <c r="O85" s="27">
        <f>IFERROR(VLOOKUP($A85,'CONCENTRADO DE CLAVES'!$E$10:$AU$732,O$8,FALSE),"")</f>
        <v>8</v>
      </c>
      <c r="P85" s="27">
        <f>IFERROR(VLOOKUP($A85,'CONCENTRADO DE CLAVES'!$E$10:$AU$732,P$8,FALSE),"")</f>
        <v>1</v>
      </c>
      <c r="Q85" s="27">
        <f>IFERROR(VLOOKUP($A85,'CONCENTRADO DE CLAVES'!$E$10:$AU$732,Q$8,FALSE),"")</f>
        <v>3615</v>
      </c>
      <c r="R85" s="27">
        <f>IFERROR(VLOOKUP($A85,'CONCENTRADO DE CLAVES'!$E$10:$AU$732,R$8,FALSE),"")</f>
        <v>2</v>
      </c>
      <c r="S85" s="27">
        <f>IFERROR(VLOOKUP($A85,'CONCENTRADO DE CLAVES'!$E$10:$AU$732,S$8,FALSE),"")</f>
        <v>12</v>
      </c>
      <c r="T85" s="27">
        <f>IFERROR(VLOOKUP($A85,'CONCENTRADO DE CLAVES'!$E$10:$AU$732,T$8,FALSE),"")</f>
        <v>120</v>
      </c>
      <c r="U85" s="98" t="str">
        <f>IFERROR(VLOOKUP($A85,'CONCENTRADO DE CLAVES'!$E$10:$AU$732,U$8,FALSE),"")</f>
        <v>21121040150015625233K21301415508103615212120</v>
      </c>
      <c r="V85" s="31" t="str">
        <f>IFERROR(VLOOKUP($A85,'CONCENTRADO DE CLAVES'!$E$10:$AU$732,V$8,FALSE),"")</f>
        <v>INFEJAL</v>
      </c>
      <c r="W85" s="13">
        <f>IFERROR(VLOOKUP($A85,'CONCENTRADO DE CLAVES'!$E$10:$AU$732,W$8,FALSE),"")</f>
        <v>0</v>
      </c>
      <c r="X85" s="13">
        <f>IFERROR(VLOOKUP($A85,'CONCENTRADO DE CLAVES'!$E$10:$AU$732,X$8,FALSE),"")</f>
        <v>0</v>
      </c>
      <c r="Y85" s="13">
        <f>IFERROR(VLOOKUP($A85,'CONCENTRADO DE CLAVES'!$E$10:$AU$732,Y$8,FALSE),"")</f>
        <v>0</v>
      </c>
      <c r="Z85" s="37">
        <f>IFERROR(VLOOKUP($A85,'CONCENTRADO DE CLAVES'!$E$10:$AU$732,Z$8,FALSE),"")</f>
        <v>0</v>
      </c>
      <c r="AA85" s="13">
        <f>IFERROR(VLOOKUP($A85,'CONCENTRADO DE CLAVES'!$E$10:$AU$732,AA$8,FALSE),"")</f>
        <v>0</v>
      </c>
      <c r="AB85" s="13">
        <f>IFERROR(VLOOKUP($A85,'CONCENTRADO DE CLAVES'!$E$10:$AU$732,AB$8,FALSE),"")</f>
        <v>0</v>
      </c>
      <c r="AC85" s="13">
        <f>IFERROR(VLOOKUP($A85,'CONCENTRADO DE CLAVES'!$E$10:$AU$732,AC$8,FALSE),"")</f>
        <v>0</v>
      </c>
      <c r="AD85" s="37">
        <f>IFERROR(VLOOKUP($A85,'CONCENTRADO DE CLAVES'!$E$10:$AU$732,AD$8,FALSE),"")</f>
        <v>0</v>
      </c>
      <c r="AE85" s="13">
        <f>IFERROR(VLOOKUP($A85,'CONCENTRADO DE CLAVES'!$E$10:$AU$732,AE$8,FALSE),"")</f>
        <v>0</v>
      </c>
      <c r="AF85" s="13">
        <f>IFERROR(VLOOKUP($A85,'CONCENTRADO DE CLAVES'!$E$10:$AU$732,AF$8,FALSE),"")</f>
        <v>0</v>
      </c>
      <c r="AG85" s="13">
        <f>IFERROR(VLOOKUP($A85,'CONCENTRADO DE CLAVES'!$E$10:$AU$732,AG$8,FALSE),"")</f>
        <v>0</v>
      </c>
      <c r="AH85" s="37">
        <f>IFERROR(VLOOKUP($A85,'CONCENTRADO DE CLAVES'!$E$10:$AU$732,AH$8,FALSE),"")</f>
        <v>0</v>
      </c>
      <c r="AI85" s="13">
        <f>IFERROR(VLOOKUP($A85,'CONCENTRADO DE CLAVES'!$E$10:$AU$732,AI$8,FALSE),"")</f>
        <v>0</v>
      </c>
      <c r="AJ85" s="13">
        <f>IFERROR(VLOOKUP($A85,'CONCENTRADO DE CLAVES'!$E$10:$AU$732,AJ$8,FALSE),"")</f>
        <v>0</v>
      </c>
      <c r="AK85" s="13">
        <f>IFERROR(VLOOKUP($A85,'CONCENTRADO DE CLAVES'!$E$10:$AU$732,AK$8,FALSE),"")</f>
        <v>0</v>
      </c>
      <c r="AL85" s="37">
        <f>IFERROR(VLOOKUP($A85,'CONCENTRADO DE CLAVES'!$E$10:$AU$732,AL$8,FALSE),"")</f>
        <v>0</v>
      </c>
      <c r="AM85" s="69">
        <f>IFERROR(VLOOKUP($A85,'CONCENTRADO DE CLAVES'!$E$10:$AU$732,AM$8,FALSE),"")</f>
        <v>0</v>
      </c>
    </row>
    <row r="86" spans="1:39" x14ac:dyDescent="0.25">
      <c r="A86" s="15">
        <v>77</v>
      </c>
      <c r="B86" s="27" t="str">
        <f>IFERROR(VLOOKUP($A86,'CONCENTRADO DE CLAVES'!$E$10:$AU$732,B$8,FALSE),"")</f>
        <v>21121</v>
      </c>
      <c r="C86" s="27">
        <f>IFERROR(VLOOKUP($A86,'CONCENTRADO DE CLAVES'!$E$10:$AU$732,C$8,FALSE),"")</f>
        <v>4</v>
      </c>
      <c r="D86" s="27">
        <f>IFERROR(VLOOKUP($A86,'CONCENTRADO DE CLAVES'!$E$10:$AU$732,D$8,FALSE),"")</f>
        <v>15</v>
      </c>
      <c r="E86" s="27">
        <f>IFERROR(VLOOKUP($A86,'CONCENTRADO DE CLAVES'!$E$10:$AU$732,E$8,FALSE),"")</f>
        <v>156</v>
      </c>
      <c r="F86" s="27">
        <f>IFERROR(VLOOKUP($A86,'CONCENTRADO DE CLAVES'!$E$10:$AU$732,F$8,FALSE),"")</f>
        <v>2</v>
      </c>
      <c r="G86" s="27">
        <f>IFERROR(VLOOKUP($A86,'CONCENTRADO DE CLAVES'!$E$10:$AU$732,G$8,FALSE),"")</f>
        <v>5</v>
      </c>
      <c r="H86" s="27">
        <f>IFERROR(VLOOKUP($A86,'CONCENTRADO DE CLAVES'!$E$10:$AU$732,H$8,FALSE),"")</f>
        <v>2</v>
      </c>
      <c r="I86" s="27">
        <f>IFERROR(VLOOKUP($A86,'CONCENTRADO DE CLAVES'!$E$10:$AU$732,I$8,FALSE),"")</f>
        <v>3</v>
      </c>
      <c r="J86" s="27">
        <f>IFERROR(VLOOKUP($A86,'CONCENTRADO DE CLAVES'!$E$10:$AU$732,J$8,FALSE),"")</f>
        <v>3</v>
      </c>
      <c r="K86" s="27" t="str">
        <f>IFERROR(VLOOKUP($A86,'CONCENTRADO DE CLAVES'!$E$10:$AU$732,K$8,FALSE),"")</f>
        <v>K</v>
      </c>
      <c r="L86" s="27">
        <f>IFERROR(VLOOKUP($A86,'CONCENTRADO DE CLAVES'!$E$10:$AU$732,L$8,FALSE),"")</f>
        <v>213</v>
      </c>
      <c r="M86" s="29">
        <f>IFERROR(VLOOKUP($A86,'CONCENTRADO DE CLAVES'!$E$10:$AU$732,M$8,FALSE),"")</f>
        <v>1</v>
      </c>
      <c r="N86" s="27">
        <f>IFERROR(VLOOKUP($A86,'CONCENTRADO DE CLAVES'!$E$10:$AU$732,N$8,FALSE),"")</f>
        <v>4155</v>
      </c>
      <c r="O86" s="27">
        <f>IFERROR(VLOOKUP($A86,'CONCENTRADO DE CLAVES'!$E$10:$AU$732,O$8,FALSE),"")</f>
        <v>8</v>
      </c>
      <c r="P86" s="27">
        <f>IFERROR(VLOOKUP($A86,'CONCENTRADO DE CLAVES'!$E$10:$AU$732,P$8,FALSE),"")</f>
        <v>5</v>
      </c>
      <c r="Q86" s="27">
        <f>IFERROR(VLOOKUP($A86,'CONCENTRADO DE CLAVES'!$E$10:$AU$732,Q$8,FALSE),"")</f>
        <v>1015</v>
      </c>
      <c r="R86" s="27">
        <f>IFERROR(VLOOKUP($A86,'CONCENTRADO DE CLAVES'!$E$10:$AU$732,R$8,FALSE),"")</f>
        <v>2</v>
      </c>
      <c r="S86" s="27">
        <f>IFERROR(VLOOKUP($A86,'CONCENTRADO DE CLAVES'!$E$10:$AU$732,S$8,FALSE),"")</f>
        <v>12</v>
      </c>
      <c r="T86" s="27">
        <f>IFERROR(VLOOKUP($A86,'CONCENTRADO DE CLAVES'!$E$10:$AU$732,T$8,FALSE),"")</f>
        <v>120</v>
      </c>
      <c r="U86" s="98" t="str">
        <f>IFERROR(VLOOKUP($A86,'CONCENTRADO DE CLAVES'!$E$10:$AU$732,U$8,FALSE),"")</f>
        <v>21121040150015625233K21301415508501015212120</v>
      </c>
      <c r="V86" s="31" t="str">
        <f>IFERROR(VLOOKUP($A86,'CONCENTRADO DE CLAVES'!$E$10:$AU$732,V$8,FALSE),"")</f>
        <v>INFEJAL</v>
      </c>
      <c r="W86" s="13">
        <f>IFERROR(VLOOKUP($A86,'CONCENTRADO DE CLAVES'!$E$10:$AU$732,W$8,FALSE),"")</f>
        <v>0</v>
      </c>
      <c r="X86" s="13">
        <f>IFERROR(VLOOKUP($A86,'CONCENTRADO DE CLAVES'!$E$10:$AU$732,X$8,FALSE),"")</f>
        <v>0</v>
      </c>
      <c r="Y86" s="13">
        <f>IFERROR(VLOOKUP($A86,'CONCENTRADO DE CLAVES'!$E$10:$AU$732,Y$8,FALSE),"")</f>
        <v>0</v>
      </c>
      <c r="Z86" s="37">
        <f>IFERROR(VLOOKUP($A86,'CONCENTRADO DE CLAVES'!$E$10:$AU$732,Z$8,FALSE),"")</f>
        <v>0</v>
      </c>
      <c r="AA86" s="13">
        <f>IFERROR(VLOOKUP($A86,'CONCENTRADO DE CLAVES'!$E$10:$AU$732,AA$8,FALSE),"")</f>
        <v>0</v>
      </c>
      <c r="AB86" s="13">
        <f>IFERROR(VLOOKUP($A86,'CONCENTRADO DE CLAVES'!$E$10:$AU$732,AB$8,FALSE),"")</f>
        <v>0</v>
      </c>
      <c r="AC86" s="13">
        <f>IFERROR(VLOOKUP($A86,'CONCENTRADO DE CLAVES'!$E$10:$AU$732,AC$8,FALSE),"")</f>
        <v>0</v>
      </c>
      <c r="AD86" s="37">
        <f>IFERROR(VLOOKUP($A86,'CONCENTRADO DE CLAVES'!$E$10:$AU$732,AD$8,FALSE),"")</f>
        <v>0</v>
      </c>
      <c r="AE86" s="13">
        <f>IFERROR(VLOOKUP($A86,'CONCENTRADO DE CLAVES'!$E$10:$AU$732,AE$8,FALSE),"")</f>
        <v>0</v>
      </c>
      <c r="AF86" s="13">
        <f>IFERROR(VLOOKUP($A86,'CONCENTRADO DE CLAVES'!$E$10:$AU$732,AF$8,FALSE),"")</f>
        <v>0</v>
      </c>
      <c r="AG86" s="13">
        <f>IFERROR(VLOOKUP($A86,'CONCENTRADO DE CLAVES'!$E$10:$AU$732,AG$8,FALSE),"")</f>
        <v>0</v>
      </c>
      <c r="AH86" s="37">
        <f>IFERROR(VLOOKUP($A86,'CONCENTRADO DE CLAVES'!$E$10:$AU$732,AH$8,FALSE),"")</f>
        <v>0</v>
      </c>
      <c r="AI86" s="13">
        <f>IFERROR(VLOOKUP($A86,'CONCENTRADO DE CLAVES'!$E$10:$AU$732,AI$8,FALSE),"")</f>
        <v>0</v>
      </c>
      <c r="AJ86" s="13">
        <f>IFERROR(VLOOKUP($A86,'CONCENTRADO DE CLAVES'!$E$10:$AU$732,AJ$8,FALSE),"")</f>
        <v>0</v>
      </c>
      <c r="AK86" s="13">
        <f>IFERROR(VLOOKUP($A86,'CONCENTRADO DE CLAVES'!$E$10:$AU$732,AK$8,FALSE),"")</f>
        <v>0</v>
      </c>
      <c r="AL86" s="37">
        <f>IFERROR(VLOOKUP($A86,'CONCENTRADO DE CLAVES'!$E$10:$AU$732,AL$8,FALSE),"")</f>
        <v>0</v>
      </c>
      <c r="AM86" s="69">
        <f>IFERROR(VLOOKUP($A86,'CONCENTRADO DE CLAVES'!$E$10:$AU$732,AM$8,FALSE),"")</f>
        <v>0</v>
      </c>
    </row>
    <row r="87" spans="1:39" x14ac:dyDescent="0.25">
      <c r="A87" s="15">
        <v>78</v>
      </c>
      <c r="B87" s="27" t="str">
        <f>IFERROR(VLOOKUP($A87,'CONCENTRADO DE CLAVES'!$E$10:$AU$732,B$8,FALSE),"")</f>
        <v>21121</v>
      </c>
      <c r="C87" s="27">
        <f>IFERROR(VLOOKUP($A87,'CONCENTRADO DE CLAVES'!$E$10:$AU$732,C$8,FALSE),"")</f>
        <v>4</v>
      </c>
      <c r="D87" s="27">
        <f>IFERROR(VLOOKUP($A87,'CONCENTRADO DE CLAVES'!$E$10:$AU$732,D$8,FALSE),"")</f>
        <v>15</v>
      </c>
      <c r="E87" s="27">
        <f>IFERROR(VLOOKUP($A87,'CONCENTRADO DE CLAVES'!$E$10:$AU$732,E$8,FALSE),"")</f>
        <v>156</v>
      </c>
      <c r="F87" s="27">
        <f>IFERROR(VLOOKUP($A87,'CONCENTRADO DE CLAVES'!$E$10:$AU$732,F$8,FALSE),"")</f>
        <v>2</v>
      </c>
      <c r="G87" s="27">
        <f>IFERROR(VLOOKUP($A87,'CONCENTRADO DE CLAVES'!$E$10:$AU$732,G$8,FALSE),"")</f>
        <v>5</v>
      </c>
      <c r="H87" s="27">
        <f>IFERROR(VLOOKUP($A87,'CONCENTRADO DE CLAVES'!$E$10:$AU$732,H$8,FALSE),"")</f>
        <v>2</v>
      </c>
      <c r="I87" s="27">
        <f>IFERROR(VLOOKUP($A87,'CONCENTRADO DE CLAVES'!$E$10:$AU$732,I$8,FALSE),"")</f>
        <v>3</v>
      </c>
      <c r="J87" s="27">
        <f>IFERROR(VLOOKUP($A87,'CONCENTRADO DE CLAVES'!$E$10:$AU$732,J$8,FALSE),"")</f>
        <v>3</v>
      </c>
      <c r="K87" s="27" t="str">
        <f>IFERROR(VLOOKUP($A87,'CONCENTRADO DE CLAVES'!$E$10:$AU$732,K$8,FALSE),"")</f>
        <v>K</v>
      </c>
      <c r="L87" s="27">
        <f>IFERROR(VLOOKUP($A87,'CONCENTRADO DE CLAVES'!$E$10:$AU$732,L$8,FALSE),"")</f>
        <v>213</v>
      </c>
      <c r="M87" s="29">
        <f>IFERROR(VLOOKUP($A87,'CONCENTRADO DE CLAVES'!$E$10:$AU$732,M$8,FALSE),"")</f>
        <v>1</v>
      </c>
      <c r="N87" s="27">
        <f>IFERROR(VLOOKUP($A87,'CONCENTRADO DE CLAVES'!$E$10:$AU$732,N$8,FALSE),"")</f>
        <v>4155</v>
      </c>
      <c r="O87" s="27">
        <f>IFERROR(VLOOKUP($A87,'CONCENTRADO DE CLAVES'!$E$10:$AU$732,O$8,FALSE),"")</f>
        <v>9</v>
      </c>
      <c r="P87" s="27">
        <f>IFERROR(VLOOKUP($A87,'CONCENTRADO DE CLAVES'!$E$10:$AU$732,P$8,FALSE),"")</f>
        <v>1</v>
      </c>
      <c r="Q87" s="27">
        <f>IFERROR(VLOOKUP($A87,'CONCENTRADO DE CLAVES'!$E$10:$AU$732,Q$8,FALSE),"")</f>
        <v>3615</v>
      </c>
      <c r="R87" s="27">
        <f>IFERROR(VLOOKUP($A87,'CONCENTRADO DE CLAVES'!$E$10:$AU$732,R$8,FALSE),"")</f>
        <v>2</v>
      </c>
      <c r="S87" s="27">
        <f>IFERROR(VLOOKUP($A87,'CONCENTRADO DE CLAVES'!$E$10:$AU$732,S$8,FALSE),"")</f>
        <v>12</v>
      </c>
      <c r="T87" s="27">
        <f>IFERROR(VLOOKUP($A87,'CONCENTRADO DE CLAVES'!$E$10:$AU$732,T$8,FALSE),"")</f>
        <v>101</v>
      </c>
      <c r="U87" s="98" t="str">
        <f>IFERROR(VLOOKUP($A87,'CONCENTRADO DE CLAVES'!$E$10:$AU$732,U$8,FALSE),"")</f>
        <v>21121040150015625233K21301415509103615212101</v>
      </c>
      <c r="V87" s="31" t="str">
        <f>IFERROR(VLOOKUP($A87,'CONCENTRADO DE CLAVES'!$E$10:$AU$732,V$8,FALSE),"")</f>
        <v>INFEJAL</v>
      </c>
      <c r="W87" s="13">
        <f>IFERROR(VLOOKUP($A87,'CONCENTRADO DE CLAVES'!$E$10:$AU$732,W$8,FALSE),"")</f>
        <v>0</v>
      </c>
      <c r="X87" s="13">
        <f>IFERROR(VLOOKUP($A87,'CONCENTRADO DE CLAVES'!$E$10:$AU$732,X$8,FALSE),"")</f>
        <v>0</v>
      </c>
      <c r="Y87" s="13">
        <f>IFERROR(VLOOKUP($A87,'CONCENTRADO DE CLAVES'!$E$10:$AU$732,Y$8,FALSE),"")</f>
        <v>0</v>
      </c>
      <c r="Z87" s="37">
        <f>IFERROR(VLOOKUP($A87,'CONCENTRADO DE CLAVES'!$E$10:$AU$732,Z$8,FALSE),"")</f>
        <v>0</v>
      </c>
      <c r="AA87" s="13">
        <f>IFERROR(VLOOKUP($A87,'CONCENTRADO DE CLAVES'!$E$10:$AU$732,AA$8,FALSE),"")</f>
        <v>0</v>
      </c>
      <c r="AB87" s="13">
        <f>IFERROR(VLOOKUP($A87,'CONCENTRADO DE CLAVES'!$E$10:$AU$732,AB$8,FALSE),"")</f>
        <v>0</v>
      </c>
      <c r="AC87" s="13">
        <f>IFERROR(VLOOKUP($A87,'CONCENTRADO DE CLAVES'!$E$10:$AU$732,AC$8,FALSE),"")</f>
        <v>0</v>
      </c>
      <c r="AD87" s="37">
        <f>IFERROR(VLOOKUP($A87,'CONCENTRADO DE CLAVES'!$E$10:$AU$732,AD$8,FALSE),"")</f>
        <v>0</v>
      </c>
      <c r="AE87" s="13">
        <f>IFERROR(VLOOKUP($A87,'CONCENTRADO DE CLAVES'!$E$10:$AU$732,AE$8,FALSE),"")</f>
        <v>0</v>
      </c>
      <c r="AF87" s="13">
        <f>IFERROR(VLOOKUP($A87,'CONCENTRADO DE CLAVES'!$E$10:$AU$732,AF$8,FALSE),"")</f>
        <v>0</v>
      </c>
      <c r="AG87" s="13">
        <f>IFERROR(VLOOKUP($A87,'CONCENTRADO DE CLAVES'!$E$10:$AU$732,AG$8,FALSE),"")</f>
        <v>0</v>
      </c>
      <c r="AH87" s="37">
        <f>IFERROR(VLOOKUP($A87,'CONCENTRADO DE CLAVES'!$E$10:$AU$732,AH$8,FALSE),"")</f>
        <v>0</v>
      </c>
      <c r="AI87" s="13">
        <f>IFERROR(VLOOKUP($A87,'CONCENTRADO DE CLAVES'!$E$10:$AU$732,AI$8,FALSE),"")</f>
        <v>0</v>
      </c>
      <c r="AJ87" s="13">
        <f>IFERROR(VLOOKUP($A87,'CONCENTRADO DE CLAVES'!$E$10:$AU$732,AJ$8,FALSE),"")</f>
        <v>0</v>
      </c>
      <c r="AK87" s="13">
        <f>IFERROR(VLOOKUP($A87,'CONCENTRADO DE CLAVES'!$E$10:$AU$732,AK$8,FALSE),"")</f>
        <v>0</v>
      </c>
      <c r="AL87" s="37">
        <f>IFERROR(VLOOKUP($A87,'CONCENTRADO DE CLAVES'!$E$10:$AU$732,AL$8,FALSE),"")</f>
        <v>0</v>
      </c>
      <c r="AM87" s="69">
        <f>IFERROR(VLOOKUP($A87,'CONCENTRADO DE CLAVES'!$E$10:$AU$732,AM$8,FALSE),"")</f>
        <v>0</v>
      </c>
    </row>
    <row r="88" spans="1:39" x14ac:dyDescent="0.25">
      <c r="A88" s="15">
        <v>79</v>
      </c>
      <c r="B88" s="27" t="str">
        <f>IFERROR(VLOOKUP($A88,'CONCENTRADO DE CLAVES'!$E$10:$AU$732,B$8,FALSE),"")</f>
        <v>21121</v>
      </c>
      <c r="C88" s="27">
        <f>IFERROR(VLOOKUP($A88,'CONCENTRADO DE CLAVES'!$E$10:$AU$732,C$8,FALSE),"")</f>
        <v>4</v>
      </c>
      <c r="D88" s="27">
        <f>IFERROR(VLOOKUP($A88,'CONCENTRADO DE CLAVES'!$E$10:$AU$732,D$8,FALSE),"")</f>
        <v>15</v>
      </c>
      <c r="E88" s="27">
        <f>IFERROR(VLOOKUP($A88,'CONCENTRADO DE CLAVES'!$E$10:$AU$732,E$8,FALSE),"")</f>
        <v>156</v>
      </c>
      <c r="F88" s="27">
        <f>IFERROR(VLOOKUP($A88,'CONCENTRADO DE CLAVES'!$E$10:$AU$732,F$8,FALSE),"")</f>
        <v>2</v>
      </c>
      <c r="G88" s="27">
        <f>IFERROR(VLOOKUP($A88,'CONCENTRADO DE CLAVES'!$E$10:$AU$732,G$8,FALSE),"")</f>
        <v>5</v>
      </c>
      <c r="H88" s="27">
        <f>IFERROR(VLOOKUP($A88,'CONCENTRADO DE CLAVES'!$E$10:$AU$732,H$8,FALSE),"")</f>
        <v>2</v>
      </c>
      <c r="I88" s="27">
        <f>IFERROR(VLOOKUP($A88,'CONCENTRADO DE CLAVES'!$E$10:$AU$732,I$8,FALSE),"")</f>
        <v>3</v>
      </c>
      <c r="J88" s="27">
        <f>IFERROR(VLOOKUP($A88,'CONCENTRADO DE CLAVES'!$E$10:$AU$732,J$8,FALSE),"")</f>
        <v>3</v>
      </c>
      <c r="K88" s="27" t="str">
        <f>IFERROR(VLOOKUP($A88,'CONCENTRADO DE CLAVES'!$E$10:$AU$732,K$8,FALSE),"")</f>
        <v>K</v>
      </c>
      <c r="L88" s="27">
        <f>IFERROR(VLOOKUP($A88,'CONCENTRADO DE CLAVES'!$E$10:$AU$732,L$8,FALSE),"")</f>
        <v>213</v>
      </c>
      <c r="M88" s="29">
        <f>IFERROR(VLOOKUP($A88,'CONCENTRADO DE CLAVES'!$E$10:$AU$732,M$8,FALSE),"")</f>
        <v>1</v>
      </c>
      <c r="N88" s="27">
        <f>IFERROR(VLOOKUP($A88,'CONCENTRADO DE CLAVES'!$E$10:$AU$732,N$8,FALSE),"")</f>
        <v>4155</v>
      </c>
      <c r="O88" s="27">
        <f>IFERROR(VLOOKUP($A88,'CONCENTRADO DE CLAVES'!$E$10:$AU$732,O$8,FALSE),"")</f>
        <v>9</v>
      </c>
      <c r="P88" s="27">
        <f>IFERROR(VLOOKUP($A88,'CONCENTRADO DE CLAVES'!$E$10:$AU$732,P$8,FALSE),"")</f>
        <v>5</v>
      </c>
      <c r="Q88" s="27">
        <f>IFERROR(VLOOKUP($A88,'CONCENTRADO DE CLAVES'!$E$10:$AU$732,Q$8,FALSE),"")</f>
        <v>1015</v>
      </c>
      <c r="R88" s="27">
        <f>IFERROR(VLOOKUP($A88,'CONCENTRADO DE CLAVES'!$E$10:$AU$732,R$8,FALSE),"")</f>
        <v>2</v>
      </c>
      <c r="S88" s="27">
        <f>IFERROR(VLOOKUP($A88,'CONCENTRADO DE CLAVES'!$E$10:$AU$732,S$8,FALSE),"")</f>
        <v>12</v>
      </c>
      <c r="T88" s="27">
        <f>IFERROR(VLOOKUP($A88,'CONCENTRADO DE CLAVES'!$E$10:$AU$732,T$8,FALSE),"")</f>
        <v>101</v>
      </c>
      <c r="U88" s="98" t="str">
        <f>IFERROR(VLOOKUP($A88,'CONCENTRADO DE CLAVES'!$E$10:$AU$732,U$8,FALSE),"")</f>
        <v>21121040150015625233K21301415509501015212101</v>
      </c>
      <c r="V88" s="31" t="str">
        <f>IFERROR(VLOOKUP($A88,'CONCENTRADO DE CLAVES'!$E$10:$AU$732,V$8,FALSE),"")</f>
        <v>INFEJAL</v>
      </c>
      <c r="W88" s="13">
        <f>IFERROR(VLOOKUP($A88,'CONCENTRADO DE CLAVES'!$E$10:$AU$732,W$8,FALSE),"")</f>
        <v>0</v>
      </c>
      <c r="X88" s="13">
        <f>IFERROR(VLOOKUP($A88,'CONCENTRADO DE CLAVES'!$E$10:$AU$732,X$8,FALSE),"")</f>
        <v>0</v>
      </c>
      <c r="Y88" s="13">
        <f>IFERROR(VLOOKUP($A88,'CONCENTRADO DE CLAVES'!$E$10:$AU$732,Y$8,FALSE),"")</f>
        <v>0</v>
      </c>
      <c r="Z88" s="37">
        <f>IFERROR(VLOOKUP($A88,'CONCENTRADO DE CLAVES'!$E$10:$AU$732,Z$8,FALSE),"")</f>
        <v>0</v>
      </c>
      <c r="AA88" s="13">
        <f>IFERROR(VLOOKUP($A88,'CONCENTRADO DE CLAVES'!$E$10:$AU$732,AA$8,FALSE),"")</f>
        <v>0</v>
      </c>
      <c r="AB88" s="13">
        <f>IFERROR(VLOOKUP($A88,'CONCENTRADO DE CLAVES'!$E$10:$AU$732,AB$8,FALSE),"")</f>
        <v>0</v>
      </c>
      <c r="AC88" s="13">
        <f>IFERROR(VLOOKUP($A88,'CONCENTRADO DE CLAVES'!$E$10:$AU$732,AC$8,FALSE),"")</f>
        <v>0</v>
      </c>
      <c r="AD88" s="37">
        <f>IFERROR(VLOOKUP($A88,'CONCENTRADO DE CLAVES'!$E$10:$AU$732,AD$8,FALSE),"")</f>
        <v>0</v>
      </c>
      <c r="AE88" s="13">
        <f>IFERROR(VLOOKUP($A88,'CONCENTRADO DE CLAVES'!$E$10:$AU$732,AE$8,FALSE),"")</f>
        <v>0</v>
      </c>
      <c r="AF88" s="13">
        <f>IFERROR(VLOOKUP($A88,'CONCENTRADO DE CLAVES'!$E$10:$AU$732,AF$8,FALSE),"")</f>
        <v>0</v>
      </c>
      <c r="AG88" s="13">
        <f>IFERROR(VLOOKUP($A88,'CONCENTRADO DE CLAVES'!$E$10:$AU$732,AG$8,FALSE),"")</f>
        <v>0</v>
      </c>
      <c r="AH88" s="37">
        <f>IFERROR(VLOOKUP($A88,'CONCENTRADO DE CLAVES'!$E$10:$AU$732,AH$8,FALSE),"")</f>
        <v>0</v>
      </c>
      <c r="AI88" s="13">
        <f>IFERROR(VLOOKUP($A88,'CONCENTRADO DE CLAVES'!$E$10:$AU$732,AI$8,FALSE),"")</f>
        <v>0</v>
      </c>
      <c r="AJ88" s="13">
        <f>IFERROR(VLOOKUP($A88,'CONCENTRADO DE CLAVES'!$E$10:$AU$732,AJ$8,FALSE),"")</f>
        <v>0</v>
      </c>
      <c r="AK88" s="13">
        <f>IFERROR(VLOOKUP($A88,'CONCENTRADO DE CLAVES'!$E$10:$AU$732,AK$8,FALSE),"")</f>
        <v>0</v>
      </c>
      <c r="AL88" s="37">
        <f>IFERROR(VLOOKUP($A88,'CONCENTRADO DE CLAVES'!$E$10:$AU$732,AL$8,FALSE),"")</f>
        <v>0</v>
      </c>
      <c r="AM88" s="69">
        <f>IFERROR(VLOOKUP($A88,'CONCENTRADO DE CLAVES'!$E$10:$AU$732,AM$8,FALSE),"")</f>
        <v>0</v>
      </c>
    </row>
    <row r="89" spans="1:39" x14ac:dyDescent="0.25">
      <c r="A89" s="15">
        <v>80</v>
      </c>
      <c r="B89" s="27" t="str">
        <f>IFERROR(VLOOKUP($A89,'CONCENTRADO DE CLAVES'!$E$10:$AU$732,B$8,FALSE),"")</f>
        <v>21121</v>
      </c>
      <c r="C89" s="27">
        <f>IFERROR(VLOOKUP($A89,'CONCENTRADO DE CLAVES'!$E$10:$AU$732,C$8,FALSE),"")</f>
        <v>4</v>
      </c>
      <c r="D89" s="27">
        <f>IFERROR(VLOOKUP($A89,'CONCENTRADO DE CLAVES'!$E$10:$AU$732,D$8,FALSE),"")</f>
        <v>15</v>
      </c>
      <c r="E89" s="27">
        <f>IFERROR(VLOOKUP($A89,'CONCENTRADO DE CLAVES'!$E$10:$AU$732,E$8,FALSE),"")</f>
        <v>156</v>
      </c>
      <c r="F89" s="27">
        <f>IFERROR(VLOOKUP($A89,'CONCENTRADO DE CLAVES'!$E$10:$AU$732,F$8,FALSE),"")</f>
        <v>2</v>
      </c>
      <c r="G89" s="27">
        <f>IFERROR(VLOOKUP($A89,'CONCENTRADO DE CLAVES'!$E$10:$AU$732,G$8,FALSE),"")</f>
        <v>5</v>
      </c>
      <c r="H89" s="27">
        <f>IFERROR(VLOOKUP($A89,'CONCENTRADO DE CLAVES'!$E$10:$AU$732,H$8,FALSE),"")</f>
        <v>2</v>
      </c>
      <c r="I89" s="27">
        <f>IFERROR(VLOOKUP($A89,'CONCENTRADO DE CLAVES'!$E$10:$AU$732,I$8,FALSE),"")</f>
        <v>3</v>
      </c>
      <c r="J89" s="27">
        <f>IFERROR(VLOOKUP($A89,'CONCENTRADO DE CLAVES'!$E$10:$AU$732,J$8,FALSE),"")</f>
        <v>3</v>
      </c>
      <c r="K89" s="27" t="str">
        <f>IFERROR(VLOOKUP($A89,'CONCENTRADO DE CLAVES'!$E$10:$AU$732,K$8,FALSE),"")</f>
        <v>K</v>
      </c>
      <c r="L89" s="27">
        <f>IFERROR(VLOOKUP($A89,'CONCENTRADO DE CLAVES'!$E$10:$AU$732,L$8,FALSE),"")</f>
        <v>213</v>
      </c>
      <c r="M89" s="29">
        <f>IFERROR(VLOOKUP($A89,'CONCENTRADO DE CLAVES'!$E$10:$AU$732,M$8,FALSE),"")</f>
        <v>1</v>
      </c>
      <c r="N89" s="27">
        <f>IFERROR(VLOOKUP($A89,'CONCENTRADO DE CLAVES'!$E$10:$AU$732,N$8,FALSE),"")</f>
        <v>4155</v>
      </c>
      <c r="O89" s="27">
        <f>IFERROR(VLOOKUP($A89,'CONCENTRADO DE CLAVES'!$E$10:$AU$732,O$8,FALSE),"")</f>
        <v>10</v>
      </c>
      <c r="P89" s="27">
        <f>IFERROR(VLOOKUP($A89,'CONCENTRADO DE CLAVES'!$E$10:$AU$732,P$8,FALSE),"")</f>
        <v>1</v>
      </c>
      <c r="Q89" s="27">
        <f>IFERROR(VLOOKUP($A89,'CONCENTRADO DE CLAVES'!$E$10:$AU$732,Q$8,FALSE),"")</f>
        <v>3615</v>
      </c>
      <c r="R89" s="27">
        <f>IFERROR(VLOOKUP($A89,'CONCENTRADO DE CLAVES'!$E$10:$AU$732,R$8,FALSE),"")</f>
        <v>2</v>
      </c>
      <c r="S89" s="27">
        <f>IFERROR(VLOOKUP($A89,'CONCENTRADO DE CLAVES'!$E$10:$AU$732,S$8,FALSE),"")</f>
        <v>12</v>
      </c>
      <c r="T89" s="27">
        <f>IFERROR(VLOOKUP($A89,'CONCENTRADO DE CLAVES'!$E$10:$AU$732,T$8,FALSE),"")</f>
        <v>98</v>
      </c>
      <c r="U89" s="98" t="str">
        <f>IFERROR(VLOOKUP($A89,'CONCENTRADO DE CLAVES'!$E$10:$AU$732,U$8,FALSE),"")</f>
        <v>21121040150015625233K21301415510103615212098</v>
      </c>
      <c r="V89" s="31" t="str">
        <f>IFERROR(VLOOKUP($A89,'CONCENTRADO DE CLAVES'!$E$10:$AU$732,V$8,FALSE),"")</f>
        <v>INFEJAL</v>
      </c>
      <c r="W89" s="13">
        <f>IFERROR(VLOOKUP($A89,'CONCENTRADO DE CLAVES'!$E$10:$AU$732,W$8,FALSE),"")</f>
        <v>0</v>
      </c>
      <c r="X89" s="13">
        <f>IFERROR(VLOOKUP($A89,'CONCENTRADO DE CLAVES'!$E$10:$AU$732,X$8,FALSE),"")</f>
        <v>0</v>
      </c>
      <c r="Y89" s="13">
        <f>IFERROR(VLOOKUP($A89,'CONCENTRADO DE CLAVES'!$E$10:$AU$732,Y$8,FALSE),"")</f>
        <v>0</v>
      </c>
      <c r="Z89" s="37">
        <f>IFERROR(VLOOKUP($A89,'CONCENTRADO DE CLAVES'!$E$10:$AU$732,Z$8,FALSE),"")</f>
        <v>0</v>
      </c>
      <c r="AA89" s="13">
        <f>IFERROR(VLOOKUP($A89,'CONCENTRADO DE CLAVES'!$E$10:$AU$732,AA$8,FALSE),"")</f>
        <v>0</v>
      </c>
      <c r="AB89" s="13">
        <f>IFERROR(VLOOKUP($A89,'CONCENTRADO DE CLAVES'!$E$10:$AU$732,AB$8,FALSE),"")</f>
        <v>0</v>
      </c>
      <c r="AC89" s="13">
        <f>IFERROR(VLOOKUP($A89,'CONCENTRADO DE CLAVES'!$E$10:$AU$732,AC$8,FALSE),"")</f>
        <v>0</v>
      </c>
      <c r="AD89" s="37">
        <f>IFERROR(VLOOKUP($A89,'CONCENTRADO DE CLAVES'!$E$10:$AU$732,AD$8,FALSE),"")</f>
        <v>0</v>
      </c>
      <c r="AE89" s="13">
        <f>IFERROR(VLOOKUP($A89,'CONCENTRADO DE CLAVES'!$E$10:$AU$732,AE$8,FALSE),"")</f>
        <v>0</v>
      </c>
      <c r="AF89" s="13">
        <f>IFERROR(VLOOKUP($A89,'CONCENTRADO DE CLAVES'!$E$10:$AU$732,AF$8,FALSE),"")</f>
        <v>0</v>
      </c>
      <c r="AG89" s="13">
        <f>IFERROR(VLOOKUP($A89,'CONCENTRADO DE CLAVES'!$E$10:$AU$732,AG$8,FALSE),"")</f>
        <v>0</v>
      </c>
      <c r="AH89" s="37">
        <f>IFERROR(VLOOKUP($A89,'CONCENTRADO DE CLAVES'!$E$10:$AU$732,AH$8,FALSE),"")</f>
        <v>0</v>
      </c>
      <c r="AI89" s="13">
        <f>IFERROR(VLOOKUP($A89,'CONCENTRADO DE CLAVES'!$E$10:$AU$732,AI$8,FALSE),"")</f>
        <v>0</v>
      </c>
      <c r="AJ89" s="13">
        <f>IFERROR(VLOOKUP($A89,'CONCENTRADO DE CLAVES'!$E$10:$AU$732,AJ$8,FALSE),"")</f>
        <v>0</v>
      </c>
      <c r="AK89" s="13">
        <f>IFERROR(VLOOKUP($A89,'CONCENTRADO DE CLAVES'!$E$10:$AU$732,AK$8,FALSE),"")</f>
        <v>0</v>
      </c>
      <c r="AL89" s="37">
        <f>IFERROR(VLOOKUP($A89,'CONCENTRADO DE CLAVES'!$E$10:$AU$732,AL$8,FALSE),"")</f>
        <v>0</v>
      </c>
      <c r="AM89" s="69">
        <f>IFERROR(VLOOKUP($A89,'CONCENTRADO DE CLAVES'!$E$10:$AU$732,AM$8,FALSE),"")</f>
        <v>0</v>
      </c>
    </row>
    <row r="90" spans="1:39" x14ac:dyDescent="0.25">
      <c r="A90" s="15">
        <v>81</v>
      </c>
      <c r="B90" s="27" t="str">
        <f>IFERROR(VLOOKUP($A90,'CONCENTRADO DE CLAVES'!$E$10:$AU$732,B$8,FALSE),"")</f>
        <v>21121</v>
      </c>
      <c r="C90" s="27">
        <f>IFERROR(VLOOKUP($A90,'CONCENTRADO DE CLAVES'!$E$10:$AU$732,C$8,FALSE),"")</f>
        <v>4</v>
      </c>
      <c r="D90" s="27">
        <f>IFERROR(VLOOKUP($A90,'CONCENTRADO DE CLAVES'!$E$10:$AU$732,D$8,FALSE),"")</f>
        <v>15</v>
      </c>
      <c r="E90" s="27">
        <f>IFERROR(VLOOKUP($A90,'CONCENTRADO DE CLAVES'!$E$10:$AU$732,E$8,FALSE),"")</f>
        <v>156</v>
      </c>
      <c r="F90" s="27">
        <f>IFERROR(VLOOKUP($A90,'CONCENTRADO DE CLAVES'!$E$10:$AU$732,F$8,FALSE),"")</f>
        <v>2</v>
      </c>
      <c r="G90" s="27">
        <f>IFERROR(VLOOKUP($A90,'CONCENTRADO DE CLAVES'!$E$10:$AU$732,G$8,FALSE),"")</f>
        <v>5</v>
      </c>
      <c r="H90" s="27">
        <f>IFERROR(VLOOKUP($A90,'CONCENTRADO DE CLAVES'!$E$10:$AU$732,H$8,FALSE),"")</f>
        <v>2</v>
      </c>
      <c r="I90" s="27">
        <f>IFERROR(VLOOKUP($A90,'CONCENTRADO DE CLAVES'!$E$10:$AU$732,I$8,FALSE),"")</f>
        <v>3</v>
      </c>
      <c r="J90" s="27">
        <f>IFERROR(VLOOKUP($A90,'CONCENTRADO DE CLAVES'!$E$10:$AU$732,J$8,FALSE),"")</f>
        <v>3</v>
      </c>
      <c r="K90" s="27" t="str">
        <f>IFERROR(VLOOKUP($A90,'CONCENTRADO DE CLAVES'!$E$10:$AU$732,K$8,FALSE),"")</f>
        <v>K</v>
      </c>
      <c r="L90" s="27">
        <f>IFERROR(VLOOKUP($A90,'CONCENTRADO DE CLAVES'!$E$10:$AU$732,L$8,FALSE),"")</f>
        <v>213</v>
      </c>
      <c r="M90" s="29">
        <f>IFERROR(VLOOKUP($A90,'CONCENTRADO DE CLAVES'!$E$10:$AU$732,M$8,FALSE),"")</f>
        <v>1</v>
      </c>
      <c r="N90" s="27">
        <f>IFERROR(VLOOKUP($A90,'CONCENTRADO DE CLAVES'!$E$10:$AU$732,N$8,FALSE),"")</f>
        <v>4155</v>
      </c>
      <c r="O90" s="27">
        <f>IFERROR(VLOOKUP($A90,'CONCENTRADO DE CLAVES'!$E$10:$AU$732,O$8,FALSE),"")</f>
        <v>10</v>
      </c>
      <c r="P90" s="27">
        <f>IFERROR(VLOOKUP($A90,'CONCENTRADO DE CLAVES'!$E$10:$AU$732,P$8,FALSE),"")</f>
        <v>5</v>
      </c>
      <c r="Q90" s="27">
        <f>IFERROR(VLOOKUP($A90,'CONCENTRADO DE CLAVES'!$E$10:$AU$732,Q$8,FALSE),"")</f>
        <v>1015</v>
      </c>
      <c r="R90" s="27">
        <f>IFERROR(VLOOKUP($A90,'CONCENTRADO DE CLAVES'!$E$10:$AU$732,R$8,FALSE),"")</f>
        <v>2</v>
      </c>
      <c r="S90" s="27">
        <f>IFERROR(VLOOKUP($A90,'CONCENTRADO DE CLAVES'!$E$10:$AU$732,S$8,FALSE),"")</f>
        <v>12</v>
      </c>
      <c r="T90" s="27">
        <f>IFERROR(VLOOKUP($A90,'CONCENTRADO DE CLAVES'!$E$10:$AU$732,T$8,FALSE),"")</f>
        <v>98</v>
      </c>
      <c r="U90" s="98" t="str">
        <f>IFERROR(VLOOKUP($A90,'CONCENTRADO DE CLAVES'!$E$10:$AU$732,U$8,FALSE),"")</f>
        <v>21121040150015625233K21301415510501015212098</v>
      </c>
      <c r="V90" s="31" t="str">
        <f>IFERROR(VLOOKUP($A90,'CONCENTRADO DE CLAVES'!$E$10:$AU$732,V$8,FALSE),"")</f>
        <v>INFEJAL</v>
      </c>
      <c r="W90" s="13">
        <f>IFERROR(VLOOKUP($A90,'CONCENTRADO DE CLAVES'!$E$10:$AU$732,W$8,FALSE),"")</f>
        <v>0</v>
      </c>
      <c r="X90" s="13">
        <f>IFERROR(VLOOKUP($A90,'CONCENTRADO DE CLAVES'!$E$10:$AU$732,X$8,FALSE),"")</f>
        <v>0</v>
      </c>
      <c r="Y90" s="13">
        <f>IFERROR(VLOOKUP($A90,'CONCENTRADO DE CLAVES'!$E$10:$AU$732,Y$8,FALSE),"")</f>
        <v>0</v>
      </c>
      <c r="Z90" s="37">
        <f>IFERROR(VLOOKUP($A90,'CONCENTRADO DE CLAVES'!$E$10:$AU$732,Z$8,FALSE),"")</f>
        <v>0</v>
      </c>
      <c r="AA90" s="13">
        <f>IFERROR(VLOOKUP($A90,'CONCENTRADO DE CLAVES'!$E$10:$AU$732,AA$8,FALSE),"")</f>
        <v>0</v>
      </c>
      <c r="AB90" s="13">
        <f>IFERROR(VLOOKUP($A90,'CONCENTRADO DE CLAVES'!$E$10:$AU$732,AB$8,FALSE),"")</f>
        <v>0</v>
      </c>
      <c r="AC90" s="13">
        <f>IFERROR(VLOOKUP($A90,'CONCENTRADO DE CLAVES'!$E$10:$AU$732,AC$8,FALSE),"")</f>
        <v>0</v>
      </c>
      <c r="AD90" s="37">
        <f>IFERROR(VLOOKUP($A90,'CONCENTRADO DE CLAVES'!$E$10:$AU$732,AD$8,FALSE),"")</f>
        <v>0</v>
      </c>
      <c r="AE90" s="13">
        <f>IFERROR(VLOOKUP($A90,'CONCENTRADO DE CLAVES'!$E$10:$AU$732,AE$8,FALSE),"")</f>
        <v>0</v>
      </c>
      <c r="AF90" s="13">
        <f>IFERROR(VLOOKUP($A90,'CONCENTRADO DE CLAVES'!$E$10:$AU$732,AF$8,FALSE),"")</f>
        <v>0</v>
      </c>
      <c r="AG90" s="13">
        <f>IFERROR(VLOOKUP($A90,'CONCENTRADO DE CLAVES'!$E$10:$AU$732,AG$8,FALSE),"")</f>
        <v>0</v>
      </c>
      <c r="AH90" s="37">
        <f>IFERROR(VLOOKUP($A90,'CONCENTRADO DE CLAVES'!$E$10:$AU$732,AH$8,FALSE),"")</f>
        <v>0</v>
      </c>
      <c r="AI90" s="13">
        <f>IFERROR(VLOOKUP($A90,'CONCENTRADO DE CLAVES'!$E$10:$AU$732,AI$8,FALSE),"")</f>
        <v>0</v>
      </c>
      <c r="AJ90" s="13">
        <f>IFERROR(VLOOKUP($A90,'CONCENTRADO DE CLAVES'!$E$10:$AU$732,AJ$8,FALSE),"")</f>
        <v>0</v>
      </c>
      <c r="AK90" s="13">
        <f>IFERROR(VLOOKUP($A90,'CONCENTRADO DE CLAVES'!$E$10:$AU$732,AK$8,FALSE),"")</f>
        <v>0</v>
      </c>
      <c r="AL90" s="37">
        <f>IFERROR(VLOOKUP($A90,'CONCENTRADO DE CLAVES'!$E$10:$AU$732,AL$8,FALSE),"")</f>
        <v>0</v>
      </c>
      <c r="AM90" s="69">
        <f>IFERROR(VLOOKUP($A90,'CONCENTRADO DE CLAVES'!$E$10:$AU$732,AM$8,FALSE),"")</f>
        <v>0</v>
      </c>
    </row>
    <row r="91" spans="1:39" x14ac:dyDescent="0.25">
      <c r="A91" s="15">
        <v>82</v>
      </c>
      <c r="B91" s="27" t="str">
        <f>IFERROR(VLOOKUP($A91,'CONCENTRADO DE CLAVES'!$E$10:$AU$732,B$8,FALSE),"")</f>
        <v>21121</v>
      </c>
      <c r="C91" s="27">
        <f>IFERROR(VLOOKUP($A91,'CONCENTRADO DE CLAVES'!$E$10:$AU$732,C$8,FALSE),"")</f>
        <v>4</v>
      </c>
      <c r="D91" s="27">
        <f>IFERROR(VLOOKUP($A91,'CONCENTRADO DE CLAVES'!$E$10:$AU$732,D$8,FALSE),"")</f>
        <v>15</v>
      </c>
      <c r="E91" s="27">
        <f>IFERROR(VLOOKUP($A91,'CONCENTRADO DE CLAVES'!$E$10:$AU$732,E$8,FALSE),"")</f>
        <v>156</v>
      </c>
      <c r="F91" s="27">
        <f>IFERROR(VLOOKUP($A91,'CONCENTRADO DE CLAVES'!$E$10:$AU$732,F$8,FALSE),"")</f>
        <v>2</v>
      </c>
      <c r="G91" s="27">
        <f>IFERROR(VLOOKUP($A91,'CONCENTRADO DE CLAVES'!$E$10:$AU$732,G$8,FALSE),"")</f>
        <v>5</v>
      </c>
      <c r="H91" s="27">
        <f>IFERROR(VLOOKUP($A91,'CONCENTRADO DE CLAVES'!$E$10:$AU$732,H$8,FALSE),"")</f>
        <v>2</v>
      </c>
      <c r="I91" s="27">
        <f>IFERROR(VLOOKUP($A91,'CONCENTRADO DE CLAVES'!$E$10:$AU$732,I$8,FALSE),"")</f>
        <v>3</v>
      </c>
      <c r="J91" s="27">
        <f>IFERROR(VLOOKUP($A91,'CONCENTRADO DE CLAVES'!$E$10:$AU$732,J$8,FALSE),"")</f>
        <v>3</v>
      </c>
      <c r="K91" s="27" t="str">
        <f>IFERROR(VLOOKUP($A91,'CONCENTRADO DE CLAVES'!$E$10:$AU$732,K$8,FALSE),"")</f>
        <v>K</v>
      </c>
      <c r="L91" s="27">
        <f>IFERROR(VLOOKUP($A91,'CONCENTRADO DE CLAVES'!$E$10:$AU$732,L$8,FALSE),"")</f>
        <v>213</v>
      </c>
      <c r="M91" s="29">
        <f>IFERROR(VLOOKUP($A91,'CONCENTRADO DE CLAVES'!$E$10:$AU$732,M$8,FALSE),"")</f>
        <v>1</v>
      </c>
      <c r="N91" s="27">
        <f>IFERROR(VLOOKUP($A91,'CONCENTRADO DE CLAVES'!$E$10:$AU$732,N$8,FALSE),"")</f>
        <v>4155</v>
      </c>
      <c r="O91" s="27">
        <f>IFERROR(VLOOKUP($A91,'CONCENTRADO DE CLAVES'!$E$10:$AU$732,O$8,FALSE),"")</f>
        <v>12</v>
      </c>
      <c r="P91" s="27">
        <f>IFERROR(VLOOKUP($A91,'CONCENTRADO DE CLAVES'!$E$10:$AU$732,P$8,FALSE),"")</f>
        <v>1</v>
      </c>
      <c r="Q91" s="27">
        <f>IFERROR(VLOOKUP($A91,'CONCENTRADO DE CLAVES'!$E$10:$AU$732,Q$8,FALSE),"")</f>
        <v>3615</v>
      </c>
      <c r="R91" s="27">
        <f>IFERROR(VLOOKUP($A91,'CONCENTRADO DE CLAVES'!$E$10:$AU$732,R$8,FALSE),"")</f>
        <v>2</v>
      </c>
      <c r="S91" s="27">
        <f>IFERROR(VLOOKUP($A91,'CONCENTRADO DE CLAVES'!$E$10:$AU$732,S$8,FALSE),"")</f>
        <v>3</v>
      </c>
      <c r="T91" s="27">
        <f>IFERROR(VLOOKUP($A91,'CONCENTRADO DE CLAVES'!$E$10:$AU$732,T$8,FALSE),"")</f>
        <v>93</v>
      </c>
      <c r="U91" s="98" t="str">
        <f>IFERROR(VLOOKUP($A91,'CONCENTRADO DE CLAVES'!$E$10:$AU$732,U$8,FALSE),"")</f>
        <v>21121040150015625233K21301415512103615203093</v>
      </c>
      <c r="V91" s="31" t="str">
        <f>IFERROR(VLOOKUP($A91,'CONCENTRADO DE CLAVES'!$E$10:$AU$732,V$8,FALSE),"")</f>
        <v>INFEJAL</v>
      </c>
      <c r="W91" s="13">
        <f>IFERROR(VLOOKUP($A91,'CONCENTRADO DE CLAVES'!$E$10:$AU$732,W$8,FALSE),"")</f>
        <v>0</v>
      </c>
      <c r="X91" s="13">
        <f>IFERROR(VLOOKUP($A91,'CONCENTRADO DE CLAVES'!$E$10:$AU$732,X$8,FALSE),"")</f>
        <v>0</v>
      </c>
      <c r="Y91" s="13">
        <f>IFERROR(VLOOKUP($A91,'CONCENTRADO DE CLAVES'!$E$10:$AU$732,Y$8,FALSE),"")</f>
        <v>0</v>
      </c>
      <c r="Z91" s="37">
        <f>IFERROR(VLOOKUP($A91,'CONCENTRADO DE CLAVES'!$E$10:$AU$732,Z$8,FALSE),"")</f>
        <v>0</v>
      </c>
      <c r="AA91" s="13">
        <f>IFERROR(VLOOKUP($A91,'CONCENTRADO DE CLAVES'!$E$10:$AU$732,AA$8,FALSE),"")</f>
        <v>0</v>
      </c>
      <c r="AB91" s="13">
        <f>IFERROR(VLOOKUP($A91,'CONCENTRADO DE CLAVES'!$E$10:$AU$732,AB$8,FALSE),"")</f>
        <v>0</v>
      </c>
      <c r="AC91" s="13">
        <f>IFERROR(VLOOKUP($A91,'CONCENTRADO DE CLAVES'!$E$10:$AU$732,AC$8,FALSE),"")</f>
        <v>0</v>
      </c>
      <c r="AD91" s="37">
        <f>IFERROR(VLOOKUP($A91,'CONCENTRADO DE CLAVES'!$E$10:$AU$732,AD$8,FALSE),"")</f>
        <v>0</v>
      </c>
      <c r="AE91" s="13">
        <f>IFERROR(VLOOKUP($A91,'CONCENTRADO DE CLAVES'!$E$10:$AU$732,AE$8,FALSE),"")</f>
        <v>0</v>
      </c>
      <c r="AF91" s="13">
        <f>IFERROR(VLOOKUP($A91,'CONCENTRADO DE CLAVES'!$E$10:$AU$732,AF$8,FALSE),"")</f>
        <v>0</v>
      </c>
      <c r="AG91" s="13">
        <f>IFERROR(VLOOKUP($A91,'CONCENTRADO DE CLAVES'!$E$10:$AU$732,AG$8,FALSE),"")</f>
        <v>0</v>
      </c>
      <c r="AH91" s="37">
        <f>IFERROR(VLOOKUP($A91,'CONCENTRADO DE CLAVES'!$E$10:$AU$732,AH$8,FALSE),"")</f>
        <v>0</v>
      </c>
      <c r="AI91" s="13">
        <f>IFERROR(VLOOKUP($A91,'CONCENTRADO DE CLAVES'!$E$10:$AU$732,AI$8,FALSE),"")</f>
        <v>0</v>
      </c>
      <c r="AJ91" s="13">
        <f>IFERROR(VLOOKUP($A91,'CONCENTRADO DE CLAVES'!$E$10:$AU$732,AJ$8,FALSE),"")</f>
        <v>0</v>
      </c>
      <c r="AK91" s="13">
        <f>IFERROR(VLOOKUP($A91,'CONCENTRADO DE CLAVES'!$E$10:$AU$732,AK$8,FALSE),"")</f>
        <v>0</v>
      </c>
      <c r="AL91" s="37">
        <f>IFERROR(VLOOKUP($A91,'CONCENTRADO DE CLAVES'!$E$10:$AU$732,AL$8,FALSE),"")</f>
        <v>0</v>
      </c>
      <c r="AM91" s="69">
        <f>IFERROR(VLOOKUP($A91,'CONCENTRADO DE CLAVES'!$E$10:$AU$732,AM$8,FALSE),"")</f>
        <v>0</v>
      </c>
    </row>
    <row r="92" spans="1:39" x14ac:dyDescent="0.25">
      <c r="A92" s="15">
        <v>83</v>
      </c>
      <c r="B92" s="27" t="str">
        <f>IFERROR(VLOOKUP($A92,'CONCENTRADO DE CLAVES'!$E$10:$AU$732,B$8,FALSE),"")</f>
        <v>21121</v>
      </c>
      <c r="C92" s="27">
        <f>IFERROR(VLOOKUP($A92,'CONCENTRADO DE CLAVES'!$E$10:$AU$732,C$8,FALSE),"")</f>
        <v>4</v>
      </c>
      <c r="D92" s="27">
        <f>IFERROR(VLOOKUP($A92,'CONCENTRADO DE CLAVES'!$E$10:$AU$732,D$8,FALSE),"")</f>
        <v>15</v>
      </c>
      <c r="E92" s="27">
        <f>IFERROR(VLOOKUP($A92,'CONCENTRADO DE CLAVES'!$E$10:$AU$732,E$8,FALSE),"")</f>
        <v>156</v>
      </c>
      <c r="F92" s="27">
        <f>IFERROR(VLOOKUP($A92,'CONCENTRADO DE CLAVES'!$E$10:$AU$732,F$8,FALSE),"")</f>
        <v>2</v>
      </c>
      <c r="G92" s="27">
        <f>IFERROR(VLOOKUP($A92,'CONCENTRADO DE CLAVES'!$E$10:$AU$732,G$8,FALSE),"")</f>
        <v>5</v>
      </c>
      <c r="H92" s="27">
        <f>IFERROR(VLOOKUP($A92,'CONCENTRADO DE CLAVES'!$E$10:$AU$732,H$8,FALSE),"")</f>
        <v>2</v>
      </c>
      <c r="I92" s="27">
        <f>IFERROR(VLOOKUP($A92,'CONCENTRADO DE CLAVES'!$E$10:$AU$732,I$8,FALSE),"")</f>
        <v>3</v>
      </c>
      <c r="J92" s="27">
        <f>IFERROR(VLOOKUP($A92,'CONCENTRADO DE CLAVES'!$E$10:$AU$732,J$8,FALSE),"")</f>
        <v>3</v>
      </c>
      <c r="K92" s="27" t="str">
        <f>IFERROR(VLOOKUP($A92,'CONCENTRADO DE CLAVES'!$E$10:$AU$732,K$8,FALSE),"")</f>
        <v>K</v>
      </c>
      <c r="L92" s="27">
        <f>IFERROR(VLOOKUP($A92,'CONCENTRADO DE CLAVES'!$E$10:$AU$732,L$8,FALSE),"")</f>
        <v>213</v>
      </c>
      <c r="M92" s="29">
        <f>IFERROR(VLOOKUP($A92,'CONCENTRADO DE CLAVES'!$E$10:$AU$732,M$8,FALSE),"")</f>
        <v>1</v>
      </c>
      <c r="N92" s="27">
        <f>IFERROR(VLOOKUP($A92,'CONCENTRADO DE CLAVES'!$E$10:$AU$732,N$8,FALSE),"")</f>
        <v>4155</v>
      </c>
      <c r="O92" s="27">
        <f>IFERROR(VLOOKUP($A92,'CONCENTRADO DE CLAVES'!$E$10:$AU$732,O$8,FALSE),"")</f>
        <v>12</v>
      </c>
      <c r="P92" s="27">
        <f>IFERROR(VLOOKUP($A92,'CONCENTRADO DE CLAVES'!$E$10:$AU$732,P$8,FALSE),"")</f>
        <v>5</v>
      </c>
      <c r="Q92" s="27">
        <f>IFERROR(VLOOKUP($A92,'CONCENTRADO DE CLAVES'!$E$10:$AU$732,Q$8,FALSE),"")</f>
        <v>1015</v>
      </c>
      <c r="R92" s="27">
        <f>IFERROR(VLOOKUP($A92,'CONCENTRADO DE CLAVES'!$E$10:$AU$732,R$8,FALSE),"")</f>
        <v>2</v>
      </c>
      <c r="S92" s="27">
        <f>IFERROR(VLOOKUP($A92,'CONCENTRADO DE CLAVES'!$E$10:$AU$732,S$8,FALSE),"")</f>
        <v>3</v>
      </c>
      <c r="T92" s="27">
        <f>IFERROR(VLOOKUP($A92,'CONCENTRADO DE CLAVES'!$E$10:$AU$732,T$8,FALSE),"")</f>
        <v>93</v>
      </c>
      <c r="U92" s="98" t="str">
        <f>IFERROR(VLOOKUP($A92,'CONCENTRADO DE CLAVES'!$E$10:$AU$732,U$8,FALSE),"")</f>
        <v>21121040150015625233K21301415512501015203093</v>
      </c>
      <c r="V92" s="31" t="str">
        <f>IFERROR(VLOOKUP($A92,'CONCENTRADO DE CLAVES'!$E$10:$AU$732,V$8,FALSE),"")</f>
        <v>INFEJAL</v>
      </c>
      <c r="W92" s="13">
        <f>IFERROR(VLOOKUP($A92,'CONCENTRADO DE CLAVES'!$E$10:$AU$732,W$8,FALSE),"")</f>
        <v>0</v>
      </c>
      <c r="X92" s="13">
        <f>IFERROR(VLOOKUP($A92,'CONCENTRADO DE CLAVES'!$E$10:$AU$732,X$8,FALSE),"")</f>
        <v>0</v>
      </c>
      <c r="Y92" s="13">
        <f>IFERROR(VLOOKUP($A92,'CONCENTRADO DE CLAVES'!$E$10:$AU$732,Y$8,FALSE),"")</f>
        <v>0</v>
      </c>
      <c r="Z92" s="37">
        <f>IFERROR(VLOOKUP($A92,'CONCENTRADO DE CLAVES'!$E$10:$AU$732,Z$8,FALSE),"")</f>
        <v>0</v>
      </c>
      <c r="AA92" s="13">
        <f>IFERROR(VLOOKUP($A92,'CONCENTRADO DE CLAVES'!$E$10:$AU$732,AA$8,FALSE),"")</f>
        <v>0</v>
      </c>
      <c r="AB92" s="13">
        <f>IFERROR(VLOOKUP($A92,'CONCENTRADO DE CLAVES'!$E$10:$AU$732,AB$8,FALSE),"")</f>
        <v>0</v>
      </c>
      <c r="AC92" s="13">
        <f>IFERROR(VLOOKUP($A92,'CONCENTRADO DE CLAVES'!$E$10:$AU$732,AC$8,FALSE),"")</f>
        <v>0</v>
      </c>
      <c r="AD92" s="37">
        <f>IFERROR(VLOOKUP($A92,'CONCENTRADO DE CLAVES'!$E$10:$AU$732,AD$8,FALSE),"")</f>
        <v>0</v>
      </c>
      <c r="AE92" s="13">
        <f>IFERROR(VLOOKUP($A92,'CONCENTRADO DE CLAVES'!$E$10:$AU$732,AE$8,FALSE),"")</f>
        <v>0</v>
      </c>
      <c r="AF92" s="13">
        <f>IFERROR(VLOOKUP($A92,'CONCENTRADO DE CLAVES'!$E$10:$AU$732,AF$8,FALSE),"")</f>
        <v>0</v>
      </c>
      <c r="AG92" s="13">
        <f>IFERROR(VLOOKUP($A92,'CONCENTRADO DE CLAVES'!$E$10:$AU$732,AG$8,FALSE),"")</f>
        <v>0</v>
      </c>
      <c r="AH92" s="37">
        <f>IFERROR(VLOOKUP($A92,'CONCENTRADO DE CLAVES'!$E$10:$AU$732,AH$8,FALSE),"")</f>
        <v>0</v>
      </c>
      <c r="AI92" s="13">
        <f>IFERROR(VLOOKUP($A92,'CONCENTRADO DE CLAVES'!$E$10:$AU$732,AI$8,FALSE),"")</f>
        <v>0</v>
      </c>
      <c r="AJ92" s="13">
        <f>IFERROR(VLOOKUP($A92,'CONCENTRADO DE CLAVES'!$E$10:$AU$732,AJ$8,FALSE),"")</f>
        <v>0</v>
      </c>
      <c r="AK92" s="13">
        <f>IFERROR(VLOOKUP($A92,'CONCENTRADO DE CLAVES'!$E$10:$AU$732,AK$8,FALSE),"")</f>
        <v>0</v>
      </c>
      <c r="AL92" s="37">
        <f>IFERROR(VLOOKUP($A92,'CONCENTRADO DE CLAVES'!$E$10:$AU$732,AL$8,FALSE),"")</f>
        <v>0</v>
      </c>
      <c r="AM92" s="69">
        <f>IFERROR(VLOOKUP($A92,'CONCENTRADO DE CLAVES'!$E$10:$AU$732,AM$8,FALSE),"")</f>
        <v>0</v>
      </c>
    </row>
    <row r="93" spans="1:39" x14ac:dyDescent="0.25">
      <c r="A93" s="15">
        <v>84</v>
      </c>
      <c r="B93" s="27" t="str">
        <f>IFERROR(VLOOKUP($A93,'CONCENTRADO DE CLAVES'!$E$10:$AU$732,B$8,FALSE),"")</f>
        <v>21121</v>
      </c>
      <c r="C93" s="27">
        <f>IFERROR(VLOOKUP($A93,'CONCENTRADO DE CLAVES'!$E$10:$AU$732,C$8,FALSE),"")</f>
        <v>4</v>
      </c>
      <c r="D93" s="27">
        <f>IFERROR(VLOOKUP($A93,'CONCENTRADO DE CLAVES'!$E$10:$AU$732,D$8,FALSE),"")</f>
        <v>15</v>
      </c>
      <c r="E93" s="27">
        <f>IFERROR(VLOOKUP($A93,'CONCENTRADO DE CLAVES'!$E$10:$AU$732,E$8,FALSE),"")</f>
        <v>156</v>
      </c>
      <c r="F93" s="27">
        <f>IFERROR(VLOOKUP($A93,'CONCENTRADO DE CLAVES'!$E$10:$AU$732,F$8,FALSE),"")</f>
        <v>2</v>
      </c>
      <c r="G93" s="27">
        <f>IFERROR(VLOOKUP($A93,'CONCENTRADO DE CLAVES'!$E$10:$AU$732,G$8,FALSE),"")</f>
        <v>5</v>
      </c>
      <c r="H93" s="27">
        <f>IFERROR(VLOOKUP($A93,'CONCENTRADO DE CLAVES'!$E$10:$AU$732,H$8,FALSE),"")</f>
        <v>2</v>
      </c>
      <c r="I93" s="27">
        <f>IFERROR(VLOOKUP($A93,'CONCENTRADO DE CLAVES'!$E$10:$AU$732,I$8,FALSE),"")</f>
        <v>3</v>
      </c>
      <c r="J93" s="27">
        <f>IFERROR(VLOOKUP($A93,'CONCENTRADO DE CLAVES'!$E$10:$AU$732,J$8,FALSE),"")</f>
        <v>3</v>
      </c>
      <c r="K93" s="27" t="str">
        <f>IFERROR(VLOOKUP($A93,'CONCENTRADO DE CLAVES'!$E$10:$AU$732,K$8,FALSE),"")</f>
        <v>K</v>
      </c>
      <c r="L93" s="27">
        <f>IFERROR(VLOOKUP($A93,'CONCENTRADO DE CLAVES'!$E$10:$AU$732,L$8,FALSE),"")</f>
        <v>213</v>
      </c>
      <c r="M93" s="29">
        <f>IFERROR(VLOOKUP($A93,'CONCENTRADO DE CLAVES'!$E$10:$AU$732,M$8,FALSE),"")</f>
        <v>1</v>
      </c>
      <c r="N93" s="27">
        <f>IFERROR(VLOOKUP($A93,'CONCENTRADO DE CLAVES'!$E$10:$AU$732,N$8,FALSE),"")</f>
        <v>4155</v>
      </c>
      <c r="O93" s="27">
        <f>IFERROR(VLOOKUP($A93,'CONCENTRADO DE CLAVES'!$E$10:$AU$732,O$8,FALSE),"")</f>
        <v>14</v>
      </c>
      <c r="P93" s="27">
        <f>IFERROR(VLOOKUP($A93,'CONCENTRADO DE CLAVES'!$E$10:$AU$732,P$8,FALSE),"")</f>
        <v>1</v>
      </c>
      <c r="Q93" s="27">
        <f>IFERROR(VLOOKUP($A93,'CONCENTRADO DE CLAVES'!$E$10:$AU$732,Q$8,FALSE),"")</f>
        <v>4815</v>
      </c>
      <c r="R93" s="27">
        <f>IFERROR(VLOOKUP($A93,'CONCENTRADO DE CLAVES'!$E$10:$AU$732,R$8,FALSE),"")</f>
        <v>2</v>
      </c>
      <c r="S93" s="27">
        <f>IFERROR(VLOOKUP($A93,'CONCENTRADO DE CLAVES'!$E$10:$AU$732,S$8,FALSE),"")</f>
        <v>12</v>
      </c>
      <c r="T93" s="27">
        <f>IFERROR(VLOOKUP($A93,'CONCENTRADO DE CLAVES'!$E$10:$AU$732,T$8,FALSE),"")</f>
        <v>120</v>
      </c>
      <c r="U93" s="98" t="str">
        <f>IFERROR(VLOOKUP($A93,'CONCENTRADO DE CLAVES'!$E$10:$AU$732,U$8,FALSE),"")</f>
        <v>21121040150015625233K21301415514104815212120</v>
      </c>
      <c r="V93" s="31" t="str">
        <f>IFERROR(VLOOKUP($A93,'CONCENTRADO DE CLAVES'!$E$10:$AU$732,V$8,FALSE),"")</f>
        <v>INFEJAL</v>
      </c>
      <c r="W93" s="13">
        <f>IFERROR(VLOOKUP($A93,'CONCENTRADO DE CLAVES'!$E$10:$AU$732,W$8,FALSE),"")</f>
        <v>0</v>
      </c>
      <c r="X93" s="13">
        <f>IFERROR(VLOOKUP($A93,'CONCENTRADO DE CLAVES'!$E$10:$AU$732,X$8,FALSE),"")</f>
        <v>0</v>
      </c>
      <c r="Y93" s="13">
        <f>IFERROR(VLOOKUP($A93,'CONCENTRADO DE CLAVES'!$E$10:$AU$732,Y$8,FALSE),"")</f>
        <v>0</v>
      </c>
      <c r="Z93" s="37">
        <f>IFERROR(VLOOKUP($A93,'CONCENTRADO DE CLAVES'!$E$10:$AU$732,Z$8,FALSE),"")</f>
        <v>0</v>
      </c>
      <c r="AA93" s="13">
        <f>IFERROR(VLOOKUP($A93,'CONCENTRADO DE CLAVES'!$E$10:$AU$732,AA$8,FALSE),"")</f>
        <v>0</v>
      </c>
      <c r="AB93" s="13">
        <f>IFERROR(VLOOKUP($A93,'CONCENTRADO DE CLAVES'!$E$10:$AU$732,AB$8,FALSE),"")</f>
        <v>0</v>
      </c>
      <c r="AC93" s="13">
        <f>IFERROR(VLOOKUP($A93,'CONCENTRADO DE CLAVES'!$E$10:$AU$732,AC$8,FALSE),"")</f>
        <v>0</v>
      </c>
      <c r="AD93" s="37">
        <f>IFERROR(VLOOKUP($A93,'CONCENTRADO DE CLAVES'!$E$10:$AU$732,AD$8,FALSE),"")</f>
        <v>0</v>
      </c>
      <c r="AE93" s="13">
        <f>IFERROR(VLOOKUP($A93,'CONCENTRADO DE CLAVES'!$E$10:$AU$732,AE$8,FALSE),"")</f>
        <v>0</v>
      </c>
      <c r="AF93" s="13">
        <f>IFERROR(VLOOKUP($A93,'CONCENTRADO DE CLAVES'!$E$10:$AU$732,AF$8,FALSE),"")</f>
        <v>0</v>
      </c>
      <c r="AG93" s="13">
        <f>IFERROR(VLOOKUP($A93,'CONCENTRADO DE CLAVES'!$E$10:$AU$732,AG$8,FALSE),"")</f>
        <v>0</v>
      </c>
      <c r="AH93" s="37">
        <f>IFERROR(VLOOKUP($A93,'CONCENTRADO DE CLAVES'!$E$10:$AU$732,AH$8,FALSE),"")</f>
        <v>0</v>
      </c>
      <c r="AI93" s="13">
        <f>IFERROR(VLOOKUP($A93,'CONCENTRADO DE CLAVES'!$E$10:$AU$732,AI$8,FALSE),"")</f>
        <v>0</v>
      </c>
      <c r="AJ93" s="13">
        <f>IFERROR(VLOOKUP($A93,'CONCENTRADO DE CLAVES'!$E$10:$AU$732,AJ$8,FALSE),"")</f>
        <v>0</v>
      </c>
      <c r="AK93" s="13">
        <f>IFERROR(VLOOKUP($A93,'CONCENTRADO DE CLAVES'!$E$10:$AU$732,AK$8,FALSE),"")</f>
        <v>0</v>
      </c>
      <c r="AL93" s="37">
        <f>IFERROR(VLOOKUP($A93,'CONCENTRADO DE CLAVES'!$E$10:$AU$732,AL$8,FALSE),"")</f>
        <v>0</v>
      </c>
      <c r="AM93" s="69">
        <f>IFERROR(VLOOKUP($A93,'CONCENTRADO DE CLAVES'!$E$10:$AU$732,AM$8,FALSE),"")</f>
        <v>0</v>
      </c>
    </row>
    <row r="94" spans="1:39" x14ac:dyDescent="0.25">
      <c r="A94" s="15">
        <v>85</v>
      </c>
      <c r="B94" s="27" t="str">
        <f>IFERROR(VLOOKUP($A94,'CONCENTRADO DE CLAVES'!$E$10:$AU$732,B$8,FALSE),"")</f>
        <v>21121</v>
      </c>
      <c r="C94" s="27">
        <f>IFERROR(VLOOKUP($A94,'CONCENTRADO DE CLAVES'!$E$10:$AU$732,C$8,FALSE),"")</f>
        <v>4</v>
      </c>
      <c r="D94" s="27">
        <f>IFERROR(VLOOKUP($A94,'CONCENTRADO DE CLAVES'!$E$10:$AU$732,D$8,FALSE),"")</f>
        <v>15</v>
      </c>
      <c r="E94" s="27">
        <f>IFERROR(VLOOKUP($A94,'CONCENTRADO DE CLAVES'!$E$10:$AU$732,E$8,FALSE),"")</f>
        <v>156</v>
      </c>
      <c r="F94" s="27">
        <f>IFERROR(VLOOKUP($A94,'CONCENTRADO DE CLAVES'!$E$10:$AU$732,F$8,FALSE),"")</f>
        <v>2</v>
      </c>
      <c r="G94" s="27">
        <f>IFERROR(VLOOKUP($A94,'CONCENTRADO DE CLAVES'!$E$10:$AU$732,G$8,FALSE),"")</f>
        <v>5</v>
      </c>
      <c r="H94" s="27">
        <f>IFERROR(VLOOKUP($A94,'CONCENTRADO DE CLAVES'!$E$10:$AU$732,H$8,FALSE),"")</f>
        <v>2</v>
      </c>
      <c r="I94" s="27">
        <f>IFERROR(VLOOKUP($A94,'CONCENTRADO DE CLAVES'!$E$10:$AU$732,I$8,FALSE),"")</f>
        <v>3</v>
      </c>
      <c r="J94" s="27">
        <f>IFERROR(VLOOKUP($A94,'CONCENTRADO DE CLAVES'!$E$10:$AU$732,J$8,FALSE),"")</f>
        <v>3</v>
      </c>
      <c r="K94" s="27" t="str">
        <f>IFERROR(VLOOKUP($A94,'CONCENTRADO DE CLAVES'!$E$10:$AU$732,K$8,FALSE),"")</f>
        <v>K</v>
      </c>
      <c r="L94" s="27">
        <f>IFERROR(VLOOKUP($A94,'CONCENTRADO DE CLAVES'!$E$10:$AU$732,L$8,FALSE),"")</f>
        <v>213</v>
      </c>
      <c r="M94" s="29">
        <f>IFERROR(VLOOKUP($A94,'CONCENTRADO DE CLAVES'!$E$10:$AU$732,M$8,FALSE),"")</f>
        <v>1</v>
      </c>
      <c r="N94" s="27">
        <f>IFERROR(VLOOKUP($A94,'CONCENTRADO DE CLAVES'!$E$10:$AU$732,N$8,FALSE),"")</f>
        <v>4155</v>
      </c>
      <c r="O94" s="27">
        <f>IFERROR(VLOOKUP($A94,'CONCENTRADO DE CLAVES'!$E$10:$AU$732,O$8,FALSE),"")</f>
        <v>14</v>
      </c>
      <c r="P94" s="27">
        <f>IFERROR(VLOOKUP($A94,'CONCENTRADO DE CLAVES'!$E$10:$AU$732,P$8,FALSE),"")</f>
        <v>5</v>
      </c>
      <c r="Q94" s="27">
        <f>IFERROR(VLOOKUP($A94,'CONCENTRADO DE CLAVES'!$E$10:$AU$732,Q$8,FALSE),"")</f>
        <v>14615</v>
      </c>
      <c r="R94" s="27">
        <f>IFERROR(VLOOKUP($A94,'CONCENTRADO DE CLAVES'!$E$10:$AU$732,R$8,FALSE),"")</f>
        <v>2</v>
      </c>
      <c r="S94" s="27">
        <f>IFERROR(VLOOKUP($A94,'CONCENTRADO DE CLAVES'!$E$10:$AU$732,S$8,FALSE),"")</f>
        <v>12</v>
      </c>
      <c r="T94" s="27">
        <f>IFERROR(VLOOKUP($A94,'CONCENTRADO DE CLAVES'!$E$10:$AU$732,T$8,FALSE),"")</f>
        <v>120</v>
      </c>
      <c r="U94" s="98" t="str">
        <f>IFERROR(VLOOKUP($A94,'CONCENTRADO DE CLAVES'!$E$10:$AU$732,U$8,FALSE),"")</f>
        <v>21121040150015625233K21301415514514615212120</v>
      </c>
      <c r="V94" s="31" t="str">
        <f>IFERROR(VLOOKUP($A94,'CONCENTRADO DE CLAVES'!$E$10:$AU$732,V$8,FALSE),"")</f>
        <v>INFEJAL</v>
      </c>
      <c r="W94" s="13">
        <f>IFERROR(VLOOKUP($A94,'CONCENTRADO DE CLAVES'!$E$10:$AU$732,W$8,FALSE),"")</f>
        <v>0</v>
      </c>
      <c r="X94" s="13">
        <f>IFERROR(VLOOKUP($A94,'CONCENTRADO DE CLAVES'!$E$10:$AU$732,X$8,FALSE),"")</f>
        <v>0</v>
      </c>
      <c r="Y94" s="13">
        <f>IFERROR(VLOOKUP($A94,'CONCENTRADO DE CLAVES'!$E$10:$AU$732,Y$8,FALSE),"")</f>
        <v>0</v>
      </c>
      <c r="Z94" s="37">
        <f>IFERROR(VLOOKUP($A94,'CONCENTRADO DE CLAVES'!$E$10:$AU$732,Z$8,FALSE),"")</f>
        <v>0</v>
      </c>
      <c r="AA94" s="13">
        <f>IFERROR(VLOOKUP($A94,'CONCENTRADO DE CLAVES'!$E$10:$AU$732,AA$8,FALSE),"")</f>
        <v>0</v>
      </c>
      <c r="AB94" s="13">
        <f>IFERROR(VLOOKUP($A94,'CONCENTRADO DE CLAVES'!$E$10:$AU$732,AB$8,FALSE),"")</f>
        <v>0</v>
      </c>
      <c r="AC94" s="13">
        <f>IFERROR(VLOOKUP($A94,'CONCENTRADO DE CLAVES'!$E$10:$AU$732,AC$8,FALSE),"")</f>
        <v>0</v>
      </c>
      <c r="AD94" s="37">
        <f>IFERROR(VLOOKUP($A94,'CONCENTRADO DE CLAVES'!$E$10:$AU$732,AD$8,FALSE),"")</f>
        <v>0</v>
      </c>
      <c r="AE94" s="13">
        <f>IFERROR(VLOOKUP($A94,'CONCENTRADO DE CLAVES'!$E$10:$AU$732,AE$8,FALSE),"")</f>
        <v>0</v>
      </c>
      <c r="AF94" s="13">
        <f>IFERROR(VLOOKUP($A94,'CONCENTRADO DE CLAVES'!$E$10:$AU$732,AF$8,FALSE),"")</f>
        <v>0</v>
      </c>
      <c r="AG94" s="13">
        <f>IFERROR(VLOOKUP($A94,'CONCENTRADO DE CLAVES'!$E$10:$AU$732,AG$8,FALSE),"")</f>
        <v>0</v>
      </c>
      <c r="AH94" s="37">
        <f>IFERROR(VLOOKUP($A94,'CONCENTRADO DE CLAVES'!$E$10:$AU$732,AH$8,FALSE),"")</f>
        <v>0</v>
      </c>
      <c r="AI94" s="13">
        <f>IFERROR(VLOOKUP($A94,'CONCENTRADO DE CLAVES'!$E$10:$AU$732,AI$8,FALSE),"")</f>
        <v>0</v>
      </c>
      <c r="AJ94" s="13">
        <f>IFERROR(VLOOKUP($A94,'CONCENTRADO DE CLAVES'!$E$10:$AU$732,AJ$8,FALSE),"")</f>
        <v>0</v>
      </c>
      <c r="AK94" s="13">
        <f>IFERROR(VLOOKUP($A94,'CONCENTRADO DE CLAVES'!$E$10:$AU$732,AK$8,FALSE),"")</f>
        <v>0</v>
      </c>
      <c r="AL94" s="37">
        <f>IFERROR(VLOOKUP($A94,'CONCENTRADO DE CLAVES'!$E$10:$AU$732,AL$8,FALSE),"")</f>
        <v>0</v>
      </c>
      <c r="AM94" s="69">
        <f>IFERROR(VLOOKUP($A94,'CONCENTRADO DE CLAVES'!$E$10:$AU$732,AM$8,FALSE),"")</f>
        <v>0</v>
      </c>
    </row>
    <row r="95" spans="1:39" x14ac:dyDescent="0.25">
      <c r="A95" s="15">
        <v>86</v>
      </c>
      <c r="B95" s="27" t="str">
        <f>IFERROR(VLOOKUP($A95,'CONCENTRADO DE CLAVES'!$E$10:$AU$732,B$8,FALSE),"")</f>
        <v>21121</v>
      </c>
      <c r="C95" s="27">
        <f>IFERROR(VLOOKUP($A95,'CONCENTRADO DE CLAVES'!$E$10:$AU$732,C$8,FALSE),"")</f>
        <v>4</v>
      </c>
      <c r="D95" s="27">
        <f>IFERROR(VLOOKUP($A95,'CONCENTRADO DE CLAVES'!$E$10:$AU$732,D$8,FALSE),"")</f>
        <v>15</v>
      </c>
      <c r="E95" s="27">
        <f>IFERROR(VLOOKUP($A95,'CONCENTRADO DE CLAVES'!$E$10:$AU$732,E$8,FALSE),"")</f>
        <v>156</v>
      </c>
      <c r="F95" s="27">
        <f>IFERROR(VLOOKUP($A95,'CONCENTRADO DE CLAVES'!$E$10:$AU$732,F$8,FALSE),"")</f>
        <v>2</v>
      </c>
      <c r="G95" s="27">
        <f>IFERROR(VLOOKUP($A95,'CONCENTRADO DE CLAVES'!$E$10:$AU$732,G$8,FALSE),"")</f>
        <v>5</v>
      </c>
      <c r="H95" s="27">
        <f>IFERROR(VLOOKUP($A95,'CONCENTRADO DE CLAVES'!$E$10:$AU$732,H$8,FALSE),"")</f>
        <v>2</v>
      </c>
      <c r="I95" s="27">
        <f>IFERROR(VLOOKUP($A95,'CONCENTRADO DE CLAVES'!$E$10:$AU$732,I$8,FALSE),"")</f>
        <v>3</v>
      </c>
      <c r="J95" s="27">
        <f>IFERROR(VLOOKUP($A95,'CONCENTRADO DE CLAVES'!$E$10:$AU$732,J$8,FALSE),"")</f>
        <v>3</v>
      </c>
      <c r="K95" s="27" t="str">
        <f>IFERROR(VLOOKUP($A95,'CONCENTRADO DE CLAVES'!$E$10:$AU$732,K$8,FALSE),"")</f>
        <v>K</v>
      </c>
      <c r="L95" s="27">
        <f>IFERROR(VLOOKUP($A95,'CONCENTRADO DE CLAVES'!$E$10:$AU$732,L$8,FALSE),"")</f>
        <v>213</v>
      </c>
      <c r="M95" s="29">
        <f>IFERROR(VLOOKUP($A95,'CONCENTRADO DE CLAVES'!$E$10:$AU$732,M$8,FALSE),"")</f>
        <v>1</v>
      </c>
      <c r="N95" s="27">
        <f>IFERROR(VLOOKUP($A95,'CONCENTRADO DE CLAVES'!$E$10:$AU$732,N$8,FALSE),"")</f>
        <v>4155</v>
      </c>
      <c r="O95" s="27">
        <f>IFERROR(VLOOKUP($A95,'CONCENTRADO DE CLAVES'!$E$10:$AU$732,O$8,FALSE),"")</f>
        <v>15</v>
      </c>
      <c r="P95" s="27">
        <f>IFERROR(VLOOKUP($A95,'CONCENTRADO DE CLAVES'!$E$10:$AU$732,P$8,FALSE),"")</f>
        <v>1</v>
      </c>
      <c r="Q95" s="27">
        <f>IFERROR(VLOOKUP($A95,'CONCENTRADO DE CLAVES'!$E$10:$AU$732,Q$8,FALSE),"")</f>
        <v>4815</v>
      </c>
      <c r="R95" s="27">
        <f>IFERROR(VLOOKUP($A95,'CONCENTRADO DE CLAVES'!$E$10:$AU$732,R$8,FALSE),"")</f>
        <v>2</v>
      </c>
      <c r="S95" s="27">
        <f>IFERROR(VLOOKUP($A95,'CONCENTRADO DE CLAVES'!$E$10:$AU$732,S$8,FALSE),"")</f>
        <v>12</v>
      </c>
      <c r="T95" s="27">
        <f>IFERROR(VLOOKUP($A95,'CONCENTRADO DE CLAVES'!$E$10:$AU$732,T$8,FALSE),"")</f>
        <v>120</v>
      </c>
      <c r="U95" s="98" t="str">
        <f>IFERROR(VLOOKUP($A95,'CONCENTRADO DE CLAVES'!$E$10:$AU$732,U$8,FALSE),"")</f>
        <v>21121040150015625233K21301415515104815212120</v>
      </c>
      <c r="V95" s="31" t="str">
        <f>IFERROR(VLOOKUP($A95,'CONCENTRADO DE CLAVES'!$E$10:$AU$732,V$8,FALSE),"")</f>
        <v>INFEJAL</v>
      </c>
      <c r="W95" s="13">
        <f>IFERROR(VLOOKUP($A95,'CONCENTRADO DE CLAVES'!$E$10:$AU$732,W$8,FALSE),"")</f>
        <v>0</v>
      </c>
      <c r="X95" s="13">
        <f>IFERROR(VLOOKUP($A95,'CONCENTRADO DE CLAVES'!$E$10:$AU$732,X$8,FALSE),"")</f>
        <v>0</v>
      </c>
      <c r="Y95" s="13">
        <f>IFERROR(VLOOKUP($A95,'CONCENTRADO DE CLAVES'!$E$10:$AU$732,Y$8,FALSE),"")</f>
        <v>0</v>
      </c>
      <c r="Z95" s="37">
        <f>IFERROR(VLOOKUP($A95,'CONCENTRADO DE CLAVES'!$E$10:$AU$732,Z$8,FALSE),"")</f>
        <v>0</v>
      </c>
      <c r="AA95" s="13">
        <f>IFERROR(VLOOKUP($A95,'CONCENTRADO DE CLAVES'!$E$10:$AU$732,AA$8,FALSE),"")</f>
        <v>0</v>
      </c>
      <c r="AB95" s="13">
        <f>IFERROR(VLOOKUP($A95,'CONCENTRADO DE CLAVES'!$E$10:$AU$732,AB$8,FALSE),"")</f>
        <v>0</v>
      </c>
      <c r="AC95" s="13">
        <f>IFERROR(VLOOKUP($A95,'CONCENTRADO DE CLAVES'!$E$10:$AU$732,AC$8,FALSE),"")</f>
        <v>0</v>
      </c>
      <c r="AD95" s="37">
        <f>IFERROR(VLOOKUP($A95,'CONCENTRADO DE CLAVES'!$E$10:$AU$732,AD$8,FALSE),"")</f>
        <v>0</v>
      </c>
      <c r="AE95" s="13">
        <f>IFERROR(VLOOKUP($A95,'CONCENTRADO DE CLAVES'!$E$10:$AU$732,AE$8,FALSE),"")</f>
        <v>0</v>
      </c>
      <c r="AF95" s="13">
        <f>IFERROR(VLOOKUP($A95,'CONCENTRADO DE CLAVES'!$E$10:$AU$732,AF$8,FALSE),"")</f>
        <v>0</v>
      </c>
      <c r="AG95" s="13">
        <f>IFERROR(VLOOKUP($A95,'CONCENTRADO DE CLAVES'!$E$10:$AU$732,AG$8,FALSE),"")</f>
        <v>0</v>
      </c>
      <c r="AH95" s="37">
        <f>IFERROR(VLOOKUP($A95,'CONCENTRADO DE CLAVES'!$E$10:$AU$732,AH$8,FALSE),"")</f>
        <v>0</v>
      </c>
      <c r="AI95" s="13">
        <f>IFERROR(VLOOKUP($A95,'CONCENTRADO DE CLAVES'!$E$10:$AU$732,AI$8,FALSE),"")</f>
        <v>0</v>
      </c>
      <c r="AJ95" s="13">
        <f>IFERROR(VLOOKUP($A95,'CONCENTRADO DE CLAVES'!$E$10:$AU$732,AJ$8,FALSE),"")</f>
        <v>0</v>
      </c>
      <c r="AK95" s="13">
        <f>IFERROR(VLOOKUP($A95,'CONCENTRADO DE CLAVES'!$E$10:$AU$732,AK$8,FALSE),"")</f>
        <v>0</v>
      </c>
      <c r="AL95" s="37">
        <f>IFERROR(VLOOKUP($A95,'CONCENTRADO DE CLAVES'!$E$10:$AU$732,AL$8,FALSE),"")</f>
        <v>0</v>
      </c>
      <c r="AM95" s="69">
        <f>IFERROR(VLOOKUP($A95,'CONCENTRADO DE CLAVES'!$E$10:$AU$732,AM$8,FALSE),"")</f>
        <v>0</v>
      </c>
    </row>
    <row r="96" spans="1:39" x14ac:dyDescent="0.25">
      <c r="A96" s="15">
        <v>87</v>
      </c>
      <c r="B96" s="27" t="str">
        <f>IFERROR(VLOOKUP($A96,'CONCENTRADO DE CLAVES'!$E$10:$AU$732,B$8,FALSE),"")</f>
        <v>21121</v>
      </c>
      <c r="C96" s="27">
        <f>IFERROR(VLOOKUP($A96,'CONCENTRADO DE CLAVES'!$E$10:$AU$732,C$8,FALSE),"")</f>
        <v>4</v>
      </c>
      <c r="D96" s="27">
        <f>IFERROR(VLOOKUP($A96,'CONCENTRADO DE CLAVES'!$E$10:$AU$732,D$8,FALSE),"")</f>
        <v>15</v>
      </c>
      <c r="E96" s="27">
        <f>IFERROR(VLOOKUP($A96,'CONCENTRADO DE CLAVES'!$E$10:$AU$732,E$8,FALSE),"")</f>
        <v>156</v>
      </c>
      <c r="F96" s="27">
        <f>IFERROR(VLOOKUP($A96,'CONCENTRADO DE CLAVES'!$E$10:$AU$732,F$8,FALSE),"")</f>
        <v>2</v>
      </c>
      <c r="G96" s="27">
        <f>IFERROR(VLOOKUP($A96,'CONCENTRADO DE CLAVES'!$E$10:$AU$732,G$8,FALSE),"")</f>
        <v>5</v>
      </c>
      <c r="H96" s="27">
        <f>IFERROR(VLOOKUP($A96,'CONCENTRADO DE CLAVES'!$E$10:$AU$732,H$8,FALSE),"")</f>
        <v>2</v>
      </c>
      <c r="I96" s="27">
        <f>IFERROR(VLOOKUP($A96,'CONCENTRADO DE CLAVES'!$E$10:$AU$732,I$8,FALSE),"")</f>
        <v>3</v>
      </c>
      <c r="J96" s="27">
        <f>IFERROR(VLOOKUP($A96,'CONCENTRADO DE CLAVES'!$E$10:$AU$732,J$8,FALSE),"")</f>
        <v>3</v>
      </c>
      <c r="K96" s="27" t="str">
        <f>IFERROR(VLOOKUP($A96,'CONCENTRADO DE CLAVES'!$E$10:$AU$732,K$8,FALSE),"")</f>
        <v>K</v>
      </c>
      <c r="L96" s="27">
        <f>IFERROR(VLOOKUP($A96,'CONCENTRADO DE CLAVES'!$E$10:$AU$732,L$8,FALSE),"")</f>
        <v>213</v>
      </c>
      <c r="M96" s="29">
        <f>IFERROR(VLOOKUP($A96,'CONCENTRADO DE CLAVES'!$E$10:$AU$732,M$8,FALSE),"")</f>
        <v>1</v>
      </c>
      <c r="N96" s="27">
        <f>IFERROR(VLOOKUP($A96,'CONCENTRADO DE CLAVES'!$E$10:$AU$732,N$8,FALSE),"")</f>
        <v>4155</v>
      </c>
      <c r="O96" s="27">
        <f>IFERROR(VLOOKUP($A96,'CONCENTRADO DE CLAVES'!$E$10:$AU$732,O$8,FALSE),"")</f>
        <v>15</v>
      </c>
      <c r="P96" s="27">
        <f>IFERROR(VLOOKUP($A96,'CONCENTRADO DE CLAVES'!$E$10:$AU$732,P$8,FALSE),"")</f>
        <v>5</v>
      </c>
      <c r="Q96" s="27">
        <f>IFERROR(VLOOKUP($A96,'CONCENTRADO DE CLAVES'!$E$10:$AU$732,Q$8,FALSE),"")</f>
        <v>14615</v>
      </c>
      <c r="R96" s="27">
        <f>IFERROR(VLOOKUP($A96,'CONCENTRADO DE CLAVES'!$E$10:$AU$732,R$8,FALSE),"")</f>
        <v>2</v>
      </c>
      <c r="S96" s="27">
        <f>IFERROR(VLOOKUP($A96,'CONCENTRADO DE CLAVES'!$E$10:$AU$732,S$8,FALSE),"")</f>
        <v>12</v>
      </c>
      <c r="T96" s="27">
        <f>IFERROR(VLOOKUP($A96,'CONCENTRADO DE CLAVES'!$E$10:$AU$732,T$8,FALSE),"")</f>
        <v>120</v>
      </c>
      <c r="U96" s="98" t="str">
        <f>IFERROR(VLOOKUP($A96,'CONCENTRADO DE CLAVES'!$E$10:$AU$732,U$8,FALSE),"")</f>
        <v>21121040150015625233K21301415515514615212120</v>
      </c>
      <c r="V96" s="31" t="str">
        <f>IFERROR(VLOOKUP($A96,'CONCENTRADO DE CLAVES'!$E$10:$AU$732,V$8,FALSE),"")</f>
        <v>INFEJAL</v>
      </c>
      <c r="W96" s="13">
        <f>IFERROR(VLOOKUP($A96,'CONCENTRADO DE CLAVES'!$E$10:$AU$732,W$8,FALSE),"")</f>
        <v>0</v>
      </c>
      <c r="X96" s="13">
        <f>IFERROR(VLOOKUP($A96,'CONCENTRADO DE CLAVES'!$E$10:$AU$732,X$8,FALSE),"")</f>
        <v>0</v>
      </c>
      <c r="Y96" s="13">
        <f>IFERROR(VLOOKUP($A96,'CONCENTRADO DE CLAVES'!$E$10:$AU$732,Y$8,FALSE),"")</f>
        <v>0</v>
      </c>
      <c r="Z96" s="37">
        <f>IFERROR(VLOOKUP($A96,'CONCENTRADO DE CLAVES'!$E$10:$AU$732,Z$8,FALSE),"")</f>
        <v>0</v>
      </c>
      <c r="AA96" s="13">
        <f>IFERROR(VLOOKUP($A96,'CONCENTRADO DE CLAVES'!$E$10:$AU$732,AA$8,FALSE),"")</f>
        <v>0</v>
      </c>
      <c r="AB96" s="13">
        <f>IFERROR(VLOOKUP($A96,'CONCENTRADO DE CLAVES'!$E$10:$AU$732,AB$8,FALSE),"")</f>
        <v>0</v>
      </c>
      <c r="AC96" s="13">
        <f>IFERROR(VLOOKUP($A96,'CONCENTRADO DE CLAVES'!$E$10:$AU$732,AC$8,FALSE),"")</f>
        <v>0</v>
      </c>
      <c r="AD96" s="37">
        <f>IFERROR(VLOOKUP($A96,'CONCENTRADO DE CLAVES'!$E$10:$AU$732,AD$8,FALSE),"")</f>
        <v>0</v>
      </c>
      <c r="AE96" s="13">
        <f>IFERROR(VLOOKUP($A96,'CONCENTRADO DE CLAVES'!$E$10:$AU$732,AE$8,FALSE),"")</f>
        <v>0</v>
      </c>
      <c r="AF96" s="13">
        <f>IFERROR(VLOOKUP($A96,'CONCENTRADO DE CLAVES'!$E$10:$AU$732,AF$8,FALSE),"")</f>
        <v>0</v>
      </c>
      <c r="AG96" s="13">
        <f>IFERROR(VLOOKUP($A96,'CONCENTRADO DE CLAVES'!$E$10:$AU$732,AG$8,FALSE),"")</f>
        <v>0</v>
      </c>
      <c r="AH96" s="37">
        <f>IFERROR(VLOOKUP($A96,'CONCENTRADO DE CLAVES'!$E$10:$AU$732,AH$8,FALSE),"")</f>
        <v>0</v>
      </c>
      <c r="AI96" s="13">
        <f>IFERROR(VLOOKUP($A96,'CONCENTRADO DE CLAVES'!$E$10:$AU$732,AI$8,FALSE),"")</f>
        <v>0</v>
      </c>
      <c r="AJ96" s="13">
        <f>IFERROR(VLOOKUP($A96,'CONCENTRADO DE CLAVES'!$E$10:$AU$732,AJ$8,FALSE),"")</f>
        <v>0</v>
      </c>
      <c r="AK96" s="13">
        <f>IFERROR(VLOOKUP($A96,'CONCENTRADO DE CLAVES'!$E$10:$AU$732,AK$8,FALSE),"")</f>
        <v>0</v>
      </c>
      <c r="AL96" s="37">
        <f>IFERROR(VLOOKUP($A96,'CONCENTRADO DE CLAVES'!$E$10:$AU$732,AL$8,FALSE),"")</f>
        <v>0</v>
      </c>
      <c r="AM96" s="69">
        <f>IFERROR(VLOOKUP($A96,'CONCENTRADO DE CLAVES'!$E$10:$AU$732,AM$8,FALSE),"")</f>
        <v>0</v>
      </c>
    </row>
    <row r="97" spans="1:39" x14ac:dyDescent="0.25">
      <c r="A97" s="15">
        <v>88</v>
      </c>
      <c r="B97" s="27" t="str">
        <f>IFERROR(VLOOKUP($A97,'CONCENTRADO DE CLAVES'!$E$10:$AU$732,B$8,FALSE),"")</f>
        <v>21121</v>
      </c>
      <c r="C97" s="27">
        <f>IFERROR(VLOOKUP($A97,'CONCENTRADO DE CLAVES'!$E$10:$AU$732,C$8,FALSE),"")</f>
        <v>4</v>
      </c>
      <c r="D97" s="27">
        <f>IFERROR(VLOOKUP($A97,'CONCENTRADO DE CLAVES'!$E$10:$AU$732,D$8,FALSE),"")</f>
        <v>15</v>
      </c>
      <c r="E97" s="27">
        <f>IFERROR(VLOOKUP($A97,'CONCENTRADO DE CLAVES'!$E$10:$AU$732,E$8,FALSE),"")</f>
        <v>156</v>
      </c>
      <c r="F97" s="27">
        <f>IFERROR(VLOOKUP($A97,'CONCENTRADO DE CLAVES'!$E$10:$AU$732,F$8,FALSE),"")</f>
        <v>2</v>
      </c>
      <c r="G97" s="27">
        <f>IFERROR(VLOOKUP($A97,'CONCENTRADO DE CLAVES'!$E$10:$AU$732,G$8,FALSE),"")</f>
        <v>5</v>
      </c>
      <c r="H97" s="27">
        <f>IFERROR(VLOOKUP($A97,'CONCENTRADO DE CLAVES'!$E$10:$AU$732,H$8,FALSE),"")</f>
        <v>2</v>
      </c>
      <c r="I97" s="27">
        <f>IFERROR(VLOOKUP($A97,'CONCENTRADO DE CLAVES'!$E$10:$AU$732,I$8,FALSE),"")</f>
        <v>3</v>
      </c>
      <c r="J97" s="27">
        <f>IFERROR(VLOOKUP($A97,'CONCENTRADO DE CLAVES'!$E$10:$AU$732,J$8,FALSE),"")</f>
        <v>3</v>
      </c>
      <c r="K97" s="27" t="str">
        <f>IFERROR(VLOOKUP($A97,'CONCENTRADO DE CLAVES'!$E$10:$AU$732,K$8,FALSE),"")</f>
        <v>K</v>
      </c>
      <c r="L97" s="27">
        <f>IFERROR(VLOOKUP($A97,'CONCENTRADO DE CLAVES'!$E$10:$AU$732,L$8,FALSE),"")</f>
        <v>213</v>
      </c>
      <c r="M97" s="29">
        <f>IFERROR(VLOOKUP($A97,'CONCENTRADO DE CLAVES'!$E$10:$AU$732,M$8,FALSE),"")</f>
        <v>1</v>
      </c>
      <c r="N97" s="27">
        <f>IFERROR(VLOOKUP($A97,'CONCENTRADO DE CLAVES'!$E$10:$AU$732,N$8,FALSE),"")</f>
        <v>4155</v>
      </c>
      <c r="O97" s="27">
        <f>IFERROR(VLOOKUP($A97,'CONCENTRADO DE CLAVES'!$E$10:$AU$732,O$8,FALSE),"")</f>
        <v>16</v>
      </c>
      <c r="P97" s="27">
        <f>IFERROR(VLOOKUP($A97,'CONCENTRADO DE CLAVES'!$E$10:$AU$732,P$8,FALSE),"")</f>
        <v>1</v>
      </c>
      <c r="Q97" s="27">
        <f>IFERROR(VLOOKUP($A97,'CONCENTRADO DE CLAVES'!$E$10:$AU$732,Q$8,FALSE),"")</f>
        <v>4815</v>
      </c>
      <c r="R97" s="27">
        <f>IFERROR(VLOOKUP($A97,'CONCENTRADO DE CLAVES'!$E$10:$AU$732,R$8,FALSE),"")</f>
        <v>2</v>
      </c>
      <c r="S97" s="27">
        <f>IFERROR(VLOOKUP($A97,'CONCENTRADO DE CLAVES'!$E$10:$AU$732,S$8,FALSE),"")</f>
        <v>12</v>
      </c>
      <c r="T97" s="27">
        <f>IFERROR(VLOOKUP($A97,'CONCENTRADO DE CLAVES'!$E$10:$AU$732,T$8,FALSE),"")</f>
        <v>120</v>
      </c>
      <c r="U97" s="98" t="str">
        <f>IFERROR(VLOOKUP($A97,'CONCENTRADO DE CLAVES'!$E$10:$AU$732,U$8,FALSE),"")</f>
        <v>21121040150015625233K21301415516104815212120</v>
      </c>
      <c r="V97" s="31" t="str">
        <f>IFERROR(VLOOKUP($A97,'CONCENTRADO DE CLAVES'!$E$10:$AU$732,V$8,FALSE),"")</f>
        <v>INFEJAL</v>
      </c>
      <c r="W97" s="13">
        <f>IFERROR(VLOOKUP($A97,'CONCENTRADO DE CLAVES'!$E$10:$AU$732,W$8,FALSE),"")</f>
        <v>0</v>
      </c>
      <c r="X97" s="13">
        <f>IFERROR(VLOOKUP($A97,'CONCENTRADO DE CLAVES'!$E$10:$AU$732,X$8,FALSE),"")</f>
        <v>0</v>
      </c>
      <c r="Y97" s="13">
        <f>IFERROR(VLOOKUP($A97,'CONCENTRADO DE CLAVES'!$E$10:$AU$732,Y$8,FALSE),"")</f>
        <v>0</v>
      </c>
      <c r="Z97" s="37">
        <f>IFERROR(VLOOKUP($A97,'CONCENTRADO DE CLAVES'!$E$10:$AU$732,Z$8,FALSE),"")</f>
        <v>0</v>
      </c>
      <c r="AA97" s="13">
        <f>IFERROR(VLOOKUP($A97,'CONCENTRADO DE CLAVES'!$E$10:$AU$732,AA$8,FALSE),"")</f>
        <v>0</v>
      </c>
      <c r="AB97" s="13">
        <f>IFERROR(VLOOKUP($A97,'CONCENTRADO DE CLAVES'!$E$10:$AU$732,AB$8,FALSE),"")</f>
        <v>0</v>
      </c>
      <c r="AC97" s="13">
        <f>IFERROR(VLOOKUP($A97,'CONCENTRADO DE CLAVES'!$E$10:$AU$732,AC$8,FALSE),"")</f>
        <v>0</v>
      </c>
      <c r="AD97" s="37">
        <f>IFERROR(VLOOKUP($A97,'CONCENTRADO DE CLAVES'!$E$10:$AU$732,AD$8,FALSE),"")</f>
        <v>0</v>
      </c>
      <c r="AE97" s="13">
        <f>IFERROR(VLOOKUP($A97,'CONCENTRADO DE CLAVES'!$E$10:$AU$732,AE$8,FALSE),"")</f>
        <v>0</v>
      </c>
      <c r="AF97" s="13">
        <f>IFERROR(VLOOKUP($A97,'CONCENTRADO DE CLAVES'!$E$10:$AU$732,AF$8,FALSE),"")</f>
        <v>0</v>
      </c>
      <c r="AG97" s="13">
        <f>IFERROR(VLOOKUP($A97,'CONCENTRADO DE CLAVES'!$E$10:$AU$732,AG$8,FALSE),"")</f>
        <v>0</v>
      </c>
      <c r="AH97" s="37">
        <f>IFERROR(VLOOKUP($A97,'CONCENTRADO DE CLAVES'!$E$10:$AU$732,AH$8,FALSE),"")</f>
        <v>0</v>
      </c>
      <c r="AI97" s="13">
        <f>IFERROR(VLOOKUP($A97,'CONCENTRADO DE CLAVES'!$E$10:$AU$732,AI$8,FALSE),"")</f>
        <v>0</v>
      </c>
      <c r="AJ97" s="13">
        <f>IFERROR(VLOOKUP($A97,'CONCENTRADO DE CLAVES'!$E$10:$AU$732,AJ$8,FALSE),"")</f>
        <v>0</v>
      </c>
      <c r="AK97" s="13">
        <f>IFERROR(VLOOKUP($A97,'CONCENTRADO DE CLAVES'!$E$10:$AU$732,AK$8,FALSE),"")</f>
        <v>0</v>
      </c>
      <c r="AL97" s="37">
        <f>IFERROR(VLOOKUP($A97,'CONCENTRADO DE CLAVES'!$E$10:$AU$732,AL$8,FALSE),"")</f>
        <v>0</v>
      </c>
      <c r="AM97" s="69">
        <f>IFERROR(VLOOKUP($A97,'CONCENTRADO DE CLAVES'!$E$10:$AU$732,AM$8,FALSE),"")</f>
        <v>0</v>
      </c>
    </row>
    <row r="98" spans="1:39" x14ac:dyDescent="0.25">
      <c r="A98" s="15">
        <v>89</v>
      </c>
      <c r="B98" s="27" t="str">
        <f>IFERROR(VLOOKUP($A98,'CONCENTRADO DE CLAVES'!$E$10:$AU$732,B$8,FALSE),"")</f>
        <v>21121</v>
      </c>
      <c r="C98" s="27">
        <f>IFERROR(VLOOKUP($A98,'CONCENTRADO DE CLAVES'!$E$10:$AU$732,C$8,FALSE),"")</f>
        <v>4</v>
      </c>
      <c r="D98" s="27">
        <f>IFERROR(VLOOKUP($A98,'CONCENTRADO DE CLAVES'!$E$10:$AU$732,D$8,FALSE),"")</f>
        <v>15</v>
      </c>
      <c r="E98" s="27">
        <f>IFERROR(VLOOKUP($A98,'CONCENTRADO DE CLAVES'!$E$10:$AU$732,E$8,FALSE),"")</f>
        <v>156</v>
      </c>
      <c r="F98" s="27">
        <f>IFERROR(VLOOKUP($A98,'CONCENTRADO DE CLAVES'!$E$10:$AU$732,F$8,FALSE),"")</f>
        <v>2</v>
      </c>
      <c r="G98" s="27">
        <f>IFERROR(VLOOKUP($A98,'CONCENTRADO DE CLAVES'!$E$10:$AU$732,G$8,FALSE),"")</f>
        <v>5</v>
      </c>
      <c r="H98" s="27">
        <f>IFERROR(VLOOKUP($A98,'CONCENTRADO DE CLAVES'!$E$10:$AU$732,H$8,FALSE),"")</f>
        <v>2</v>
      </c>
      <c r="I98" s="27">
        <f>IFERROR(VLOOKUP($A98,'CONCENTRADO DE CLAVES'!$E$10:$AU$732,I$8,FALSE),"")</f>
        <v>3</v>
      </c>
      <c r="J98" s="27">
        <f>IFERROR(VLOOKUP($A98,'CONCENTRADO DE CLAVES'!$E$10:$AU$732,J$8,FALSE),"")</f>
        <v>3</v>
      </c>
      <c r="K98" s="27" t="str">
        <f>IFERROR(VLOOKUP($A98,'CONCENTRADO DE CLAVES'!$E$10:$AU$732,K$8,FALSE),"")</f>
        <v>K</v>
      </c>
      <c r="L98" s="27">
        <f>IFERROR(VLOOKUP($A98,'CONCENTRADO DE CLAVES'!$E$10:$AU$732,L$8,FALSE),"")</f>
        <v>213</v>
      </c>
      <c r="M98" s="29">
        <f>IFERROR(VLOOKUP($A98,'CONCENTRADO DE CLAVES'!$E$10:$AU$732,M$8,FALSE),"")</f>
        <v>1</v>
      </c>
      <c r="N98" s="27">
        <f>IFERROR(VLOOKUP($A98,'CONCENTRADO DE CLAVES'!$E$10:$AU$732,N$8,FALSE),"")</f>
        <v>4155</v>
      </c>
      <c r="O98" s="27">
        <f>IFERROR(VLOOKUP($A98,'CONCENTRADO DE CLAVES'!$E$10:$AU$732,O$8,FALSE),"")</f>
        <v>16</v>
      </c>
      <c r="P98" s="27">
        <f>IFERROR(VLOOKUP($A98,'CONCENTRADO DE CLAVES'!$E$10:$AU$732,P$8,FALSE),"")</f>
        <v>5</v>
      </c>
      <c r="Q98" s="27">
        <f>IFERROR(VLOOKUP($A98,'CONCENTRADO DE CLAVES'!$E$10:$AU$732,Q$8,FALSE),"")</f>
        <v>14615</v>
      </c>
      <c r="R98" s="27">
        <f>IFERROR(VLOOKUP($A98,'CONCENTRADO DE CLAVES'!$E$10:$AU$732,R$8,FALSE),"")</f>
        <v>2</v>
      </c>
      <c r="S98" s="27">
        <f>IFERROR(VLOOKUP($A98,'CONCENTRADO DE CLAVES'!$E$10:$AU$732,S$8,FALSE),"")</f>
        <v>12</v>
      </c>
      <c r="T98" s="27">
        <f>IFERROR(VLOOKUP($A98,'CONCENTRADO DE CLAVES'!$E$10:$AU$732,T$8,FALSE),"")</f>
        <v>120</v>
      </c>
      <c r="U98" s="98" t="str">
        <f>IFERROR(VLOOKUP($A98,'CONCENTRADO DE CLAVES'!$E$10:$AU$732,U$8,FALSE),"")</f>
        <v>21121040150015625233K21301415516514615212120</v>
      </c>
      <c r="V98" s="31" t="str">
        <f>IFERROR(VLOOKUP($A98,'CONCENTRADO DE CLAVES'!$E$10:$AU$732,V$8,FALSE),"")</f>
        <v>INFEJAL</v>
      </c>
      <c r="W98" s="13">
        <f>IFERROR(VLOOKUP($A98,'CONCENTRADO DE CLAVES'!$E$10:$AU$732,W$8,FALSE),"")</f>
        <v>0</v>
      </c>
      <c r="X98" s="13">
        <f>IFERROR(VLOOKUP($A98,'CONCENTRADO DE CLAVES'!$E$10:$AU$732,X$8,FALSE),"")</f>
        <v>0</v>
      </c>
      <c r="Y98" s="13">
        <f>IFERROR(VLOOKUP($A98,'CONCENTRADO DE CLAVES'!$E$10:$AU$732,Y$8,FALSE),"")</f>
        <v>0</v>
      </c>
      <c r="Z98" s="37">
        <f>IFERROR(VLOOKUP($A98,'CONCENTRADO DE CLAVES'!$E$10:$AU$732,Z$8,FALSE),"")</f>
        <v>0</v>
      </c>
      <c r="AA98" s="13">
        <f>IFERROR(VLOOKUP($A98,'CONCENTRADO DE CLAVES'!$E$10:$AU$732,AA$8,FALSE),"")</f>
        <v>0</v>
      </c>
      <c r="AB98" s="13">
        <f>IFERROR(VLOOKUP($A98,'CONCENTRADO DE CLAVES'!$E$10:$AU$732,AB$8,FALSE),"")</f>
        <v>0</v>
      </c>
      <c r="AC98" s="13">
        <f>IFERROR(VLOOKUP($A98,'CONCENTRADO DE CLAVES'!$E$10:$AU$732,AC$8,FALSE),"")</f>
        <v>0</v>
      </c>
      <c r="AD98" s="37">
        <f>IFERROR(VLOOKUP($A98,'CONCENTRADO DE CLAVES'!$E$10:$AU$732,AD$8,FALSE),"")</f>
        <v>0</v>
      </c>
      <c r="AE98" s="13">
        <f>IFERROR(VLOOKUP($A98,'CONCENTRADO DE CLAVES'!$E$10:$AU$732,AE$8,FALSE),"")</f>
        <v>0</v>
      </c>
      <c r="AF98" s="13">
        <f>IFERROR(VLOOKUP($A98,'CONCENTRADO DE CLAVES'!$E$10:$AU$732,AF$8,FALSE),"")</f>
        <v>0</v>
      </c>
      <c r="AG98" s="13">
        <f>IFERROR(VLOOKUP($A98,'CONCENTRADO DE CLAVES'!$E$10:$AU$732,AG$8,FALSE),"")</f>
        <v>0</v>
      </c>
      <c r="AH98" s="37">
        <f>IFERROR(VLOOKUP($A98,'CONCENTRADO DE CLAVES'!$E$10:$AU$732,AH$8,FALSE),"")</f>
        <v>0</v>
      </c>
      <c r="AI98" s="13">
        <f>IFERROR(VLOOKUP($A98,'CONCENTRADO DE CLAVES'!$E$10:$AU$732,AI$8,FALSE),"")</f>
        <v>0</v>
      </c>
      <c r="AJ98" s="13">
        <f>IFERROR(VLOOKUP($A98,'CONCENTRADO DE CLAVES'!$E$10:$AU$732,AJ$8,FALSE),"")</f>
        <v>0</v>
      </c>
      <c r="AK98" s="13">
        <f>IFERROR(VLOOKUP($A98,'CONCENTRADO DE CLAVES'!$E$10:$AU$732,AK$8,FALSE),"")</f>
        <v>0</v>
      </c>
      <c r="AL98" s="37">
        <f>IFERROR(VLOOKUP($A98,'CONCENTRADO DE CLAVES'!$E$10:$AU$732,AL$8,FALSE),"")</f>
        <v>0</v>
      </c>
      <c r="AM98" s="69">
        <f>IFERROR(VLOOKUP($A98,'CONCENTRADO DE CLAVES'!$E$10:$AU$732,AM$8,FALSE),"")</f>
        <v>0</v>
      </c>
    </row>
    <row r="99" spans="1:39" x14ac:dyDescent="0.25">
      <c r="A99" s="15">
        <v>90</v>
      </c>
      <c r="B99" s="27" t="str">
        <f>IFERROR(VLOOKUP($A99,'CONCENTRADO DE CLAVES'!$E$10:$AU$732,B$8,FALSE),"")</f>
        <v>21121</v>
      </c>
      <c r="C99" s="27">
        <f>IFERROR(VLOOKUP($A99,'CONCENTRADO DE CLAVES'!$E$10:$AU$732,C$8,FALSE),"")</f>
        <v>4</v>
      </c>
      <c r="D99" s="27">
        <f>IFERROR(VLOOKUP($A99,'CONCENTRADO DE CLAVES'!$E$10:$AU$732,D$8,FALSE),"")</f>
        <v>15</v>
      </c>
      <c r="E99" s="27">
        <f>IFERROR(VLOOKUP($A99,'CONCENTRADO DE CLAVES'!$E$10:$AU$732,E$8,FALSE),"")</f>
        <v>156</v>
      </c>
      <c r="F99" s="27">
        <f>IFERROR(VLOOKUP($A99,'CONCENTRADO DE CLAVES'!$E$10:$AU$732,F$8,FALSE),"")</f>
        <v>2</v>
      </c>
      <c r="G99" s="27">
        <f>IFERROR(VLOOKUP($A99,'CONCENTRADO DE CLAVES'!$E$10:$AU$732,G$8,FALSE),"")</f>
        <v>5</v>
      </c>
      <c r="H99" s="27">
        <f>IFERROR(VLOOKUP($A99,'CONCENTRADO DE CLAVES'!$E$10:$AU$732,H$8,FALSE),"")</f>
        <v>2</v>
      </c>
      <c r="I99" s="27">
        <f>IFERROR(VLOOKUP($A99,'CONCENTRADO DE CLAVES'!$E$10:$AU$732,I$8,FALSE),"")</f>
        <v>3</v>
      </c>
      <c r="J99" s="27">
        <f>IFERROR(VLOOKUP($A99,'CONCENTRADO DE CLAVES'!$E$10:$AU$732,J$8,FALSE),"")</f>
        <v>3</v>
      </c>
      <c r="K99" s="27" t="str">
        <f>IFERROR(VLOOKUP($A99,'CONCENTRADO DE CLAVES'!$E$10:$AU$732,K$8,FALSE),"")</f>
        <v>K</v>
      </c>
      <c r="L99" s="27">
        <f>IFERROR(VLOOKUP($A99,'CONCENTRADO DE CLAVES'!$E$10:$AU$732,L$8,FALSE),"")</f>
        <v>213</v>
      </c>
      <c r="M99" s="29">
        <f>IFERROR(VLOOKUP($A99,'CONCENTRADO DE CLAVES'!$E$10:$AU$732,M$8,FALSE),"")</f>
        <v>1</v>
      </c>
      <c r="N99" s="27">
        <f>IFERROR(VLOOKUP($A99,'CONCENTRADO DE CLAVES'!$E$10:$AU$732,N$8,FALSE),"")</f>
        <v>4155</v>
      </c>
      <c r="O99" s="27">
        <f>IFERROR(VLOOKUP($A99,'CONCENTRADO DE CLAVES'!$E$10:$AU$732,O$8,FALSE),"")</f>
        <v>17</v>
      </c>
      <c r="P99" s="27">
        <f>IFERROR(VLOOKUP($A99,'CONCENTRADO DE CLAVES'!$E$10:$AU$732,P$8,FALSE),"")</f>
        <v>1</v>
      </c>
      <c r="Q99" s="27">
        <f>IFERROR(VLOOKUP($A99,'CONCENTRADO DE CLAVES'!$E$10:$AU$732,Q$8,FALSE),"")</f>
        <v>4815</v>
      </c>
      <c r="R99" s="27">
        <f>IFERROR(VLOOKUP($A99,'CONCENTRADO DE CLAVES'!$E$10:$AU$732,R$8,FALSE),"")</f>
        <v>2</v>
      </c>
      <c r="S99" s="27">
        <f>IFERROR(VLOOKUP($A99,'CONCENTRADO DE CLAVES'!$E$10:$AU$732,S$8,FALSE),"")</f>
        <v>12</v>
      </c>
      <c r="T99" s="27">
        <f>IFERROR(VLOOKUP($A99,'CONCENTRADO DE CLAVES'!$E$10:$AU$732,T$8,FALSE),"")</f>
        <v>97</v>
      </c>
      <c r="U99" s="98" t="str">
        <f>IFERROR(VLOOKUP($A99,'CONCENTRADO DE CLAVES'!$E$10:$AU$732,U$8,FALSE),"")</f>
        <v>21121040150015625233K21301415517104815212097</v>
      </c>
      <c r="V99" s="31" t="str">
        <f>IFERROR(VLOOKUP($A99,'CONCENTRADO DE CLAVES'!$E$10:$AU$732,V$8,FALSE),"")</f>
        <v>INFEJAL</v>
      </c>
      <c r="W99" s="13">
        <f>IFERROR(VLOOKUP($A99,'CONCENTRADO DE CLAVES'!$E$10:$AU$732,W$8,FALSE),"")</f>
        <v>0</v>
      </c>
      <c r="X99" s="13">
        <f>IFERROR(VLOOKUP($A99,'CONCENTRADO DE CLAVES'!$E$10:$AU$732,X$8,FALSE),"")</f>
        <v>0</v>
      </c>
      <c r="Y99" s="13">
        <f>IFERROR(VLOOKUP($A99,'CONCENTRADO DE CLAVES'!$E$10:$AU$732,Y$8,FALSE),"")</f>
        <v>0</v>
      </c>
      <c r="Z99" s="37">
        <f>IFERROR(VLOOKUP($A99,'CONCENTRADO DE CLAVES'!$E$10:$AU$732,Z$8,FALSE),"")</f>
        <v>0</v>
      </c>
      <c r="AA99" s="13">
        <f>IFERROR(VLOOKUP($A99,'CONCENTRADO DE CLAVES'!$E$10:$AU$732,AA$8,FALSE),"")</f>
        <v>0</v>
      </c>
      <c r="AB99" s="13">
        <f>IFERROR(VLOOKUP($A99,'CONCENTRADO DE CLAVES'!$E$10:$AU$732,AB$8,FALSE),"")</f>
        <v>0</v>
      </c>
      <c r="AC99" s="13">
        <f>IFERROR(VLOOKUP($A99,'CONCENTRADO DE CLAVES'!$E$10:$AU$732,AC$8,FALSE),"")</f>
        <v>0</v>
      </c>
      <c r="AD99" s="37">
        <f>IFERROR(VLOOKUP($A99,'CONCENTRADO DE CLAVES'!$E$10:$AU$732,AD$8,FALSE),"")</f>
        <v>0</v>
      </c>
      <c r="AE99" s="13">
        <f>IFERROR(VLOOKUP($A99,'CONCENTRADO DE CLAVES'!$E$10:$AU$732,AE$8,FALSE),"")</f>
        <v>0</v>
      </c>
      <c r="AF99" s="13">
        <f>IFERROR(VLOOKUP($A99,'CONCENTRADO DE CLAVES'!$E$10:$AU$732,AF$8,FALSE),"")</f>
        <v>0</v>
      </c>
      <c r="AG99" s="13">
        <f>IFERROR(VLOOKUP($A99,'CONCENTRADO DE CLAVES'!$E$10:$AU$732,AG$8,FALSE),"")</f>
        <v>0</v>
      </c>
      <c r="AH99" s="37">
        <f>IFERROR(VLOOKUP($A99,'CONCENTRADO DE CLAVES'!$E$10:$AU$732,AH$8,FALSE),"")</f>
        <v>0</v>
      </c>
      <c r="AI99" s="13">
        <f>IFERROR(VLOOKUP($A99,'CONCENTRADO DE CLAVES'!$E$10:$AU$732,AI$8,FALSE),"")</f>
        <v>0</v>
      </c>
      <c r="AJ99" s="13">
        <f>IFERROR(VLOOKUP($A99,'CONCENTRADO DE CLAVES'!$E$10:$AU$732,AJ$8,FALSE),"")</f>
        <v>0</v>
      </c>
      <c r="AK99" s="13">
        <f>IFERROR(VLOOKUP($A99,'CONCENTRADO DE CLAVES'!$E$10:$AU$732,AK$8,FALSE),"")</f>
        <v>0</v>
      </c>
      <c r="AL99" s="37">
        <f>IFERROR(VLOOKUP($A99,'CONCENTRADO DE CLAVES'!$E$10:$AU$732,AL$8,FALSE),"")</f>
        <v>0</v>
      </c>
      <c r="AM99" s="69">
        <f>IFERROR(VLOOKUP($A99,'CONCENTRADO DE CLAVES'!$E$10:$AU$732,AM$8,FALSE),"")</f>
        <v>0</v>
      </c>
    </row>
    <row r="100" spans="1:39" x14ac:dyDescent="0.25">
      <c r="A100" s="15">
        <v>91</v>
      </c>
      <c r="B100" s="27" t="str">
        <f>IFERROR(VLOOKUP($A100,'CONCENTRADO DE CLAVES'!$E$10:$AU$732,B$8,FALSE),"")</f>
        <v>21121</v>
      </c>
      <c r="C100" s="27">
        <f>IFERROR(VLOOKUP($A100,'CONCENTRADO DE CLAVES'!$E$10:$AU$732,C$8,FALSE),"")</f>
        <v>4</v>
      </c>
      <c r="D100" s="27">
        <f>IFERROR(VLOOKUP($A100,'CONCENTRADO DE CLAVES'!$E$10:$AU$732,D$8,FALSE),"")</f>
        <v>15</v>
      </c>
      <c r="E100" s="27">
        <f>IFERROR(VLOOKUP($A100,'CONCENTRADO DE CLAVES'!$E$10:$AU$732,E$8,FALSE),"")</f>
        <v>156</v>
      </c>
      <c r="F100" s="27">
        <f>IFERROR(VLOOKUP($A100,'CONCENTRADO DE CLAVES'!$E$10:$AU$732,F$8,FALSE),"")</f>
        <v>2</v>
      </c>
      <c r="G100" s="27">
        <f>IFERROR(VLOOKUP($A100,'CONCENTRADO DE CLAVES'!$E$10:$AU$732,G$8,FALSE),"")</f>
        <v>5</v>
      </c>
      <c r="H100" s="27">
        <f>IFERROR(VLOOKUP($A100,'CONCENTRADO DE CLAVES'!$E$10:$AU$732,H$8,FALSE),"")</f>
        <v>2</v>
      </c>
      <c r="I100" s="27">
        <f>IFERROR(VLOOKUP($A100,'CONCENTRADO DE CLAVES'!$E$10:$AU$732,I$8,FALSE),"")</f>
        <v>3</v>
      </c>
      <c r="J100" s="27">
        <f>IFERROR(VLOOKUP($A100,'CONCENTRADO DE CLAVES'!$E$10:$AU$732,J$8,FALSE),"")</f>
        <v>3</v>
      </c>
      <c r="K100" s="27" t="str">
        <f>IFERROR(VLOOKUP($A100,'CONCENTRADO DE CLAVES'!$E$10:$AU$732,K$8,FALSE),"")</f>
        <v>K</v>
      </c>
      <c r="L100" s="27">
        <f>IFERROR(VLOOKUP($A100,'CONCENTRADO DE CLAVES'!$E$10:$AU$732,L$8,FALSE),"")</f>
        <v>213</v>
      </c>
      <c r="M100" s="29">
        <f>IFERROR(VLOOKUP($A100,'CONCENTRADO DE CLAVES'!$E$10:$AU$732,M$8,FALSE),"")</f>
        <v>1</v>
      </c>
      <c r="N100" s="27">
        <f>IFERROR(VLOOKUP($A100,'CONCENTRADO DE CLAVES'!$E$10:$AU$732,N$8,FALSE),"")</f>
        <v>4155</v>
      </c>
      <c r="O100" s="27">
        <f>IFERROR(VLOOKUP($A100,'CONCENTRADO DE CLAVES'!$E$10:$AU$732,O$8,FALSE),"")</f>
        <v>17</v>
      </c>
      <c r="P100" s="27">
        <f>IFERROR(VLOOKUP($A100,'CONCENTRADO DE CLAVES'!$E$10:$AU$732,P$8,FALSE),"")</f>
        <v>5</v>
      </c>
      <c r="Q100" s="27">
        <f>IFERROR(VLOOKUP($A100,'CONCENTRADO DE CLAVES'!$E$10:$AU$732,Q$8,FALSE),"")</f>
        <v>14615</v>
      </c>
      <c r="R100" s="27">
        <f>IFERROR(VLOOKUP($A100,'CONCENTRADO DE CLAVES'!$E$10:$AU$732,R$8,FALSE),"")</f>
        <v>2</v>
      </c>
      <c r="S100" s="27">
        <f>IFERROR(VLOOKUP($A100,'CONCENTRADO DE CLAVES'!$E$10:$AU$732,S$8,FALSE),"")</f>
        <v>12</v>
      </c>
      <c r="T100" s="27">
        <f>IFERROR(VLOOKUP($A100,'CONCENTRADO DE CLAVES'!$E$10:$AU$732,T$8,FALSE),"")</f>
        <v>97</v>
      </c>
      <c r="U100" s="98" t="str">
        <f>IFERROR(VLOOKUP($A100,'CONCENTRADO DE CLAVES'!$E$10:$AU$732,U$8,FALSE),"")</f>
        <v>21121040150015625233K21301415517514615212097</v>
      </c>
      <c r="V100" s="31" t="str">
        <f>IFERROR(VLOOKUP($A100,'CONCENTRADO DE CLAVES'!$E$10:$AU$732,V$8,FALSE),"")</f>
        <v>INFEJAL</v>
      </c>
      <c r="W100" s="13">
        <f>IFERROR(VLOOKUP($A100,'CONCENTRADO DE CLAVES'!$E$10:$AU$732,W$8,FALSE),"")</f>
        <v>0</v>
      </c>
      <c r="X100" s="13">
        <f>IFERROR(VLOOKUP($A100,'CONCENTRADO DE CLAVES'!$E$10:$AU$732,X$8,FALSE),"")</f>
        <v>0</v>
      </c>
      <c r="Y100" s="13">
        <f>IFERROR(VLOOKUP($A100,'CONCENTRADO DE CLAVES'!$E$10:$AU$732,Y$8,FALSE),"")</f>
        <v>0</v>
      </c>
      <c r="Z100" s="37">
        <f>IFERROR(VLOOKUP($A100,'CONCENTRADO DE CLAVES'!$E$10:$AU$732,Z$8,FALSE),"")</f>
        <v>0</v>
      </c>
      <c r="AA100" s="13">
        <f>IFERROR(VLOOKUP($A100,'CONCENTRADO DE CLAVES'!$E$10:$AU$732,AA$8,FALSE),"")</f>
        <v>0</v>
      </c>
      <c r="AB100" s="13">
        <f>IFERROR(VLOOKUP($A100,'CONCENTRADO DE CLAVES'!$E$10:$AU$732,AB$8,FALSE),"")</f>
        <v>0</v>
      </c>
      <c r="AC100" s="13">
        <f>IFERROR(VLOOKUP($A100,'CONCENTRADO DE CLAVES'!$E$10:$AU$732,AC$8,FALSE),"")</f>
        <v>0</v>
      </c>
      <c r="AD100" s="37">
        <f>IFERROR(VLOOKUP($A100,'CONCENTRADO DE CLAVES'!$E$10:$AU$732,AD$8,FALSE),"")</f>
        <v>0</v>
      </c>
      <c r="AE100" s="13">
        <f>IFERROR(VLOOKUP($A100,'CONCENTRADO DE CLAVES'!$E$10:$AU$732,AE$8,FALSE),"")</f>
        <v>0</v>
      </c>
      <c r="AF100" s="13">
        <f>IFERROR(VLOOKUP($A100,'CONCENTRADO DE CLAVES'!$E$10:$AU$732,AF$8,FALSE),"")</f>
        <v>0</v>
      </c>
      <c r="AG100" s="13">
        <f>IFERROR(VLOOKUP($A100,'CONCENTRADO DE CLAVES'!$E$10:$AU$732,AG$8,FALSE),"")</f>
        <v>0</v>
      </c>
      <c r="AH100" s="37">
        <f>IFERROR(VLOOKUP($A100,'CONCENTRADO DE CLAVES'!$E$10:$AU$732,AH$8,FALSE),"")</f>
        <v>0</v>
      </c>
      <c r="AI100" s="13">
        <f>IFERROR(VLOOKUP($A100,'CONCENTRADO DE CLAVES'!$E$10:$AU$732,AI$8,FALSE),"")</f>
        <v>0</v>
      </c>
      <c r="AJ100" s="13">
        <f>IFERROR(VLOOKUP($A100,'CONCENTRADO DE CLAVES'!$E$10:$AU$732,AJ$8,FALSE),"")</f>
        <v>0</v>
      </c>
      <c r="AK100" s="13">
        <f>IFERROR(VLOOKUP($A100,'CONCENTRADO DE CLAVES'!$E$10:$AU$732,AK$8,FALSE),"")</f>
        <v>0</v>
      </c>
      <c r="AL100" s="37">
        <f>IFERROR(VLOOKUP($A100,'CONCENTRADO DE CLAVES'!$E$10:$AU$732,AL$8,FALSE),"")</f>
        <v>0</v>
      </c>
      <c r="AM100" s="69">
        <f>IFERROR(VLOOKUP($A100,'CONCENTRADO DE CLAVES'!$E$10:$AU$732,AM$8,FALSE),"")</f>
        <v>0</v>
      </c>
    </row>
    <row r="101" spans="1:39" x14ac:dyDescent="0.25">
      <c r="A101" s="15">
        <v>92</v>
      </c>
      <c r="B101" s="27" t="str">
        <f>IFERROR(VLOOKUP($A101,'CONCENTRADO DE CLAVES'!$E$10:$AU$732,B$8,FALSE),"")</f>
        <v>21121</v>
      </c>
      <c r="C101" s="27">
        <f>IFERROR(VLOOKUP($A101,'CONCENTRADO DE CLAVES'!$E$10:$AU$732,C$8,FALSE),"")</f>
        <v>4</v>
      </c>
      <c r="D101" s="27">
        <f>IFERROR(VLOOKUP($A101,'CONCENTRADO DE CLAVES'!$E$10:$AU$732,D$8,FALSE),"")</f>
        <v>15</v>
      </c>
      <c r="E101" s="27">
        <f>IFERROR(VLOOKUP($A101,'CONCENTRADO DE CLAVES'!$E$10:$AU$732,E$8,FALSE),"")</f>
        <v>156</v>
      </c>
      <c r="F101" s="27">
        <f>IFERROR(VLOOKUP($A101,'CONCENTRADO DE CLAVES'!$E$10:$AU$732,F$8,FALSE),"")</f>
        <v>2</v>
      </c>
      <c r="G101" s="27">
        <f>IFERROR(VLOOKUP($A101,'CONCENTRADO DE CLAVES'!$E$10:$AU$732,G$8,FALSE),"")</f>
        <v>5</v>
      </c>
      <c r="H101" s="27">
        <f>IFERROR(VLOOKUP($A101,'CONCENTRADO DE CLAVES'!$E$10:$AU$732,H$8,FALSE),"")</f>
        <v>2</v>
      </c>
      <c r="I101" s="27">
        <f>IFERROR(VLOOKUP($A101,'CONCENTRADO DE CLAVES'!$E$10:$AU$732,I$8,FALSE),"")</f>
        <v>3</v>
      </c>
      <c r="J101" s="27">
        <f>IFERROR(VLOOKUP($A101,'CONCENTRADO DE CLAVES'!$E$10:$AU$732,J$8,FALSE),"")</f>
        <v>3</v>
      </c>
      <c r="K101" s="27" t="str">
        <f>IFERROR(VLOOKUP($A101,'CONCENTRADO DE CLAVES'!$E$10:$AU$732,K$8,FALSE),"")</f>
        <v>K</v>
      </c>
      <c r="L101" s="27">
        <f>IFERROR(VLOOKUP($A101,'CONCENTRADO DE CLAVES'!$E$10:$AU$732,L$8,FALSE),"")</f>
        <v>213</v>
      </c>
      <c r="M101" s="29">
        <f>IFERROR(VLOOKUP($A101,'CONCENTRADO DE CLAVES'!$E$10:$AU$732,M$8,FALSE),"")</f>
        <v>1</v>
      </c>
      <c r="N101" s="27">
        <f>IFERROR(VLOOKUP($A101,'CONCENTRADO DE CLAVES'!$E$10:$AU$732,N$8,FALSE),"")</f>
        <v>4155</v>
      </c>
      <c r="O101" s="27">
        <f>IFERROR(VLOOKUP($A101,'CONCENTRADO DE CLAVES'!$E$10:$AU$732,O$8,FALSE),"")</f>
        <v>18</v>
      </c>
      <c r="P101" s="27">
        <f>IFERROR(VLOOKUP($A101,'CONCENTRADO DE CLAVES'!$E$10:$AU$732,P$8,FALSE),"")</f>
        <v>1</v>
      </c>
      <c r="Q101" s="27">
        <f>IFERROR(VLOOKUP($A101,'CONCENTRADO DE CLAVES'!$E$10:$AU$732,Q$8,FALSE),"")</f>
        <v>4815</v>
      </c>
      <c r="R101" s="27">
        <f>IFERROR(VLOOKUP($A101,'CONCENTRADO DE CLAVES'!$E$10:$AU$732,R$8,FALSE),"")</f>
        <v>2</v>
      </c>
      <c r="S101" s="27">
        <f>IFERROR(VLOOKUP($A101,'CONCENTRADO DE CLAVES'!$E$10:$AU$732,S$8,FALSE),"")</f>
        <v>12</v>
      </c>
      <c r="T101" s="27">
        <f>IFERROR(VLOOKUP($A101,'CONCENTRADO DE CLAVES'!$E$10:$AU$732,T$8,FALSE),"")</f>
        <v>101</v>
      </c>
      <c r="U101" s="98" t="str">
        <f>IFERROR(VLOOKUP($A101,'CONCENTRADO DE CLAVES'!$E$10:$AU$732,U$8,FALSE),"")</f>
        <v>21121040150015625233K21301415518104815212101</v>
      </c>
      <c r="V101" s="31" t="str">
        <f>IFERROR(VLOOKUP($A101,'CONCENTRADO DE CLAVES'!$E$10:$AU$732,V$8,FALSE),"")</f>
        <v>INFEJAL</v>
      </c>
      <c r="W101" s="13">
        <f>IFERROR(VLOOKUP($A101,'CONCENTRADO DE CLAVES'!$E$10:$AU$732,W$8,FALSE),"")</f>
        <v>0</v>
      </c>
      <c r="X101" s="13">
        <f>IFERROR(VLOOKUP($A101,'CONCENTRADO DE CLAVES'!$E$10:$AU$732,X$8,FALSE),"")</f>
        <v>0</v>
      </c>
      <c r="Y101" s="13">
        <f>IFERROR(VLOOKUP($A101,'CONCENTRADO DE CLAVES'!$E$10:$AU$732,Y$8,FALSE),"")</f>
        <v>0</v>
      </c>
      <c r="Z101" s="37">
        <f>IFERROR(VLOOKUP($A101,'CONCENTRADO DE CLAVES'!$E$10:$AU$732,Z$8,FALSE),"")</f>
        <v>0</v>
      </c>
      <c r="AA101" s="13">
        <f>IFERROR(VLOOKUP($A101,'CONCENTRADO DE CLAVES'!$E$10:$AU$732,AA$8,FALSE),"")</f>
        <v>0</v>
      </c>
      <c r="AB101" s="13">
        <f>IFERROR(VLOOKUP($A101,'CONCENTRADO DE CLAVES'!$E$10:$AU$732,AB$8,FALSE),"")</f>
        <v>0</v>
      </c>
      <c r="AC101" s="13">
        <f>IFERROR(VLOOKUP($A101,'CONCENTRADO DE CLAVES'!$E$10:$AU$732,AC$8,FALSE),"")</f>
        <v>0</v>
      </c>
      <c r="AD101" s="37">
        <f>IFERROR(VLOOKUP($A101,'CONCENTRADO DE CLAVES'!$E$10:$AU$732,AD$8,FALSE),"")</f>
        <v>0</v>
      </c>
      <c r="AE101" s="13">
        <f>IFERROR(VLOOKUP($A101,'CONCENTRADO DE CLAVES'!$E$10:$AU$732,AE$8,FALSE),"")</f>
        <v>0</v>
      </c>
      <c r="AF101" s="13">
        <f>IFERROR(VLOOKUP($A101,'CONCENTRADO DE CLAVES'!$E$10:$AU$732,AF$8,FALSE),"")</f>
        <v>0</v>
      </c>
      <c r="AG101" s="13">
        <f>IFERROR(VLOOKUP($A101,'CONCENTRADO DE CLAVES'!$E$10:$AU$732,AG$8,FALSE),"")</f>
        <v>0</v>
      </c>
      <c r="AH101" s="37">
        <f>IFERROR(VLOOKUP($A101,'CONCENTRADO DE CLAVES'!$E$10:$AU$732,AH$8,FALSE),"")</f>
        <v>0</v>
      </c>
      <c r="AI101" s="13">
        <f>IFERROR(VLOOKUP($A101,'CONCENTRADO DE CLAVES'!$E$10:$AU$732,AI$8,FALSE),"")</f>
        <v>0</v>
      </c>
      <c r="AJ101" s="13">
        <f>IFERROR(VLOOKUP($A101,'CONCENTRADO DE CLAVES'!$E$10:$AU$732,AJ$8,FALSE),"")</f>
        <v>0</v>
      </c>
      <c r="AK101" s="13">
        <f>IFERROR(VLOOKUP($A101,'CONCENTRADO DE CLAVES'!$E$10:$AU$732,AK$8,FALSE),"")</f>
        <v>0</v>
      </c>
      <c r="AL101" s="37">
        <f>IFERROR(VLOOKUP($A101,'CONCENTRADO DE CLAVES'!$E$10:$AU$732,AL$8,FALSE),"")</f>
        <v>0</v>
      </c>
      <c r="AM101" s="69">
        <f>IFERROR(VLOOKUP($A101,'CONCENTRADO DE CLAVES'!$E$10:$AU$732,AM$8,FALSE),"")</f>
        <v>0</v>
      </c>
    </row>
    <row r="102" spans="1:39" x14ac:dyDescent="0.25">
      <c r="A102" s="15">
        <v>93</v>
      </c>
      <c r="B102" s="27" t="str">
        <f>IFERROR(VLOOKUP($A102,'CONCENTRADO DE CLAVES'!$E$10:$AU$732,B$8,FALSE),"")</f>
        <v>21121</v>
      </c>
      <c r="C102" s="27">
        <f>IFERROR(VLOOKUP($A102,'CONCENTRADO DE CLAVES'!$E$10:$AU$732,C$8,FALSE),"")</f>
        <v>4</v>
      </c>
      <c r="D102" s="27">
        <f>IFERROR(VLOOKUP($A102,'CONCENTRADO DE CLAVES'!$E$10:$AU$732,D$8,FALSE),"")</f>
        <v>15</v>
      </c>
      <c r="E102" s="27">
        <f>IFERROR(VLOOKUP($A102,'CONCENTRADO DE CLAVES'!$E$10:$AU$732,E$8,FALSE),"")</f>
        <v>156</v>
      </c>
      <c r="F102" s="27">
        <f>IFERROR(VLOOKUP($A102,'CONCENTRADO DE CLAVES'!$E$10:$AU$732,F$8,FALSE),"")</f>
        <v>2</v>
      </c>
      <c r="G102" s="27">
        <f>IFERROR(VLOOKUP($A102,'CONCENTRADO DE CLAVES'!$E$10:$AU$732,G$8,FALSE),"")</f>
        <v>5</v>
      </c>
      <c r="H102" s="27">
        <f>IFERROR(VLOOKUP($A102,'CONCENTRADO DE CLAVES'!$E$10:$AU$732,H$8,FALSE),"")</f>
        <v>2</v>
      </c>
      <c r="I102" s="27">
        <f>IFERROR(VLOOKUP($A102,'CONCENTRADO DE CLAVES'!$E$10:$AU$732,I$8,FALSE),"")</f>
        <v>3</v>
      </c>
      <c r="J102" s="27">
        <f>IFERROR(VLOOKUP($A102,'CONCENTRADO DE CLAVES'!$E$10:$AU$732,J$8,FALSE),"")</f>
        <v>3</v>
      </c>
      <c r="K102" s="27" t="str">
        <f>IFERROR(VLOOKUP($A102,'CONCENTRADO DE CLAVES'!$E$10:$AU$732,K$8,FALSE),"")</f>
        <v>K</v>
      </c>
      <c r="L102" s="27">
        <f>IFERROR(VLOOKUP($A102,'CONCENTRADO DE CLAVES'!$E$10:$AU$732,L$8,FALSE),"")</f>
        <v>213</v>
      </c>
      <c r="M102" s="29">
        <f>IFERROR(VLOOKUP($A102,'CONCENTRADO DE CLAVES'!$E$10:$AU$732,M$8,FALSE),"")</f>
        <v>1</v>
      </c>
      <c r="N102" s="27">
        <f>IFERROR(VLOOKUP($A102,'CONCENTRADO DE CLAVES'!$E$10:$AU$732,N$8,FALSE),"")</f>
        <v>4155</v>
      </c>
      <c r="O102" s="27">
        <f>IFERROR(VLOOKUP($A102,'CONCENTRADO DE CLAVES'!$E$10:$AU$732,O$8,FALSE),"")</f>
        <v>18</v>
      </c>
      <c r="P102" s="27">
        <f>IFERROR(VLOOKUP($A102,'CONCENTRADO DE CLAVES'!$E$10:$AU$732,P$8,FALSE),"")</f>
        <v>5</v>
      </c>
      <c r="Q102" s="27">
        <f>IFERROR(VLOOKUP($A102,'CONCENTRADO DE CLAVES'!$E$10:$AU$732,Q$8,FALSE),"")</f>
        <v>14615</v>
      </c>
      <c r="R102" s="27">
        <f>IFERROR(VLOOKUP($A102,'CONCENTRADO DE CLAVES'!$E$10:$AU$732,R$8,FALSE),"")</f>
        <v>2</v>
      </c>
      <c r="S102" s="27">
        <f>IFERROR(VLOOKUP($A102,'CONCENTRADO DE CLAVES'!$E$10:$AU$732,S$8,FALSE),"")</f>
        <v>12</v>
      </c>
      <c r="T102" s="27">
        <f>IFERROR(VLOOKUP($A102,'CONCENTRADO DE CLAVES'!$E$10:$AU$732,T$8,FALSE),"")</f>
        <v>101</v>
      </c>
      <c r="U102" s="98" t="str">
        <f>IFERROR(VLOOKUP($A102,'CONCENTRADO DE CLAVES'!$E$10:$AU$732,U$8,FALSE),"")</f>
        <v>21121040150015625233K21301415518514615212101</v>
      </c>
      <c r="V102" s="31" t="str">
        <f>IFERROR(VLOOKUP($A102,'CONCENTRADO DE CLAVES'!$E$10:$AU$732,V$8,FALSE),"")</f>
        <v>INFEJAL</v>
      </c>
      <c r="W102" s="13">
        <f>IFERROR(VLOOKUP($A102,'CONCENTRADO DE CLAVES'!$E$10:$AU$732,W$8,FALSE),"")</f>
        <v>0</v>
      </c>
      <c r="X102" s="13">
        <f>IFERROR(VLOOKUP($A102,'CONCENTRADO DE CLAVES'!$E$10:$AU$732,X$8,FALSE),"")</f>
        <v>0</v>
      </c>
      <c r="Y102" s="13">
        <f>IFERROR(VLOOKUP($A102,'CONCENTRADO DE CLAVES'!$E$10:$AU$732,Y$8,FALSE),"")</f>
        <v>0</v>
      </c>
      <c r="Z102" s="37">
        <f>IFERROR(VLOOKUP($A102,'CONCENTRADO DE CLAVES'!$E$10:$AU$732,Z$8,FALSE),"")</f>
        <v>0</v>
      </c>
      <c r="AA102" s="13">
        <f>IFERROR(VLOOKUP($A102,'CONCENTRADO DE CLAVES'!$E$10:$AU$732,AA$8,FALSE),"")</f>
        <v>0</v>
      </c>
      <c r="AB102" s="13">
        <f>IFERROR(VLOOKUP($A102,'CONCENTRADO DE CLAVES'!$E$10:$AU$732,AB$8,FALSE),"")</f>
        <v>0</v>
      </c>
      <c r="AC102" s="13">
        <f>IFERROR(VLOOKUP($A102,'CONCENTRADO DE CLAVES'!$E$10:$AU$732,AC$8,FALSE),"")</f>
        <v>0</v>
      </c>
      <c r="AD102" s="37">
        <f>IFERROR(VLOOKUP($A102,'CONCENTRADO DE CLAVES'!$E$10:$AU$732,AD$8,FALSE),"")</f>
        <v>0</v>
      </c>
      <c r="AE102" s="13">
        <f>IFERROR(VLOOKUP($A102,'CONCENTRADO DE CLAVES'!$E$10:$AU$732,AE$8,FALSE),"")</f>
        <v>0</v>
      </c>
      <c r="AF102" s="13">
        <f>IFERROR(VLOOKUP($A102,'CONCENTRADO DE CLAVES'!$E$10:$AU$732,AF$8,FALSE),"")</f>
        <v>0</v>
      </c>
      <c r="AG102" s="13">
        <f>IFERROR(VLOOKUP($A102,'CONCENTRADO DE CLAVES'!$E$10:$AU$732,AG$8,FALSE),"")</f>
        <v>0</v>
      </c>
      <c r="AH102" s="37">
        <f>IFERROR(VLOOKUP($A102,'CONCENTRADO DE CLAVES'!$E$10:$AU$732,AH$8,FALSE),"")</f>
        <v>0</v>
      </c>
      <c r="AI102" s="13">
        <f>IFERROR(VLOOKUP($A102,'CONCENTRADO DE CLAVES'!$E$10:$AU$732,AI$8,FALSE),"")</f>
        <v>0</v>
      </c>
      <c r="AJ102" s="13">
        <f>IFERROR(VLOOKUP($A102,'CONCENTRADO DE CLAVES'!$E$10:$AU$732,AJ$8,FALSE),"")</f>
        <v>0</v>
      </c>
      <c r="AK102" s="13">
        <f>IFERROR(VLOOKUP($A102,'CONCENTRADO DE CLAVES'!$E$10:$AU$732,AK$8,FALSE),"")</f>
        <v>0</v>
      </c>
      <c r="AL102" s="37">
        <f>IFERROR(VLOOKUP($A102,'CONCENTRADO DE CLAVES'!$E$10:$AU$732,AL$8,FALSE),"")</f>
        <v>0</v>
      </c>
      <c r="AM102" s="69">
        <f>IFERROR(VLOOKUP($A102,'CONCENTRADO DE CLAVES'!$E$10:$AU$732,AM$8,FALSE),"")</f>
        <v>0</v>
      </c>
    </row>
    <row r="103" spans="1:39" x14ac:dyDescent="0.25">
      <c r="A103" s="15">
        <v>94</v>
      </c>
      <c r="B103" s="27" t="str">
        <f>IFERROR(VLOOKUP($A103,'CONCENTRADO DE CLAVES'!$E$10:$AU$732,B$8,FALSE),"")</f>
        <v>21121</v>
      </c>
      <c r="C103" s="27">
        <f>IFERROR(VLOOKUP($A103,'CONCENTRADO DE CLAVES'!$E$10:$AU$732,C$8,FALSE),"")</f>
        <v>4</v>
      </c>
      <c r="D103" s="27">
        <f>IFERROR(VLOOKUP($A103,'CONCENTRADO DE CLAVES'!$E$10:$AU$732,D$8,FALSE),"")</f>
        <v>15</v>
      </c>
      <c r="E103" s="27">
        <f>IFERROR(VLOOKUP($A103,'CONCENTRADO DE CLAVES'!$E$10:$AU$732,E$8,FALSE),"")</f>
        <v>156</v>
      </c>
      <c r="F103" s="27">
        <f>IFERROR(VLOOKUP($A103,'CONCENTRADO DE CLAVES'!$E$10:$AU$732,F$8,FALSE),"")</f>
        <v>2</v>
      </c>
      <c r="G103" s="27">
        <f>IFERROR(VLOOKUP($A103,'CONCENTRADO DE CLAVES'!$E$10:$AU$732,G$8,FALSE),"")</f>
        <v>5</v>
      </c>
      <c r="H103" s="27">
        <f>IFERROR(VLOOKUP($A103,'CONCENTRADO DE CLAVES'!$E$10:$AU$732,H$8,FALSE),"")</f>
        <v>2</v>
      </c>
      <c r="I103" s="27">
        <f>IFERROR(VLOOKUP($A103,'CONCENTRADO DE CLAVES'!$E$10:$AU$732,I$8,FALSE),"")</f>
        <v>3</v>
      </c>
      <c r="J103" s="27">
        <f>IFERROR(VLOOKUP($A103,'CONCENTRADO DE CLAVES'!$E$10:$AU$732,J$8,FALSE),"")</f>
        <v>3</v>
      </c>
      <c r="K103" s="27" t="str">
        <f>IFERROR(VLOOKUP($A103,'CONCENTRADO DE CLAVES'!$E$10:$AU$732,K$8,FALSE),"")</f>
        <v>K</v>
      </c>
      <c r="L103" s="27">
        <f>IFERROR(VLOOKUP($A103,'CONCENTRADO DE CLAVES'!$E$10:$AU$732,L$8,FALSE),"")</f>
        <v>213</v>
      </c>
      <c r="M103" s="29">
        <f>IFERROR(VLOOKUP($A103,'CONCENTRADO DE CLAVES'!$E$10:$AU$732,M$8,FALSE),"")</f>
        <v>1</v>
      </c>
      <c r="N103" s="27">
        <f>IFERROR(VLOOKUP($A103,'CONCENTRADO DE CLAVES'!$E$10:$AU$732,N$8,FALSE),"")</f>
        <v>4155</v>
      </c>
      <c r="O103" s="27">
        <f>IFERROR(VLOOKUP($A103,'CONCENTRADO DE CLAVES'!$E$10:$AU$732,O$8,FALSE),"")</f>
        <v>19</v>
      </c>
      <c r="P103" s="27">
        <f>IFERROR(VLOOKUP($A103,'CONCENTRADO DE CLAVES'!$E$10:$AU$732,P$8,FALSE),"")</f>
        <v>1</v>
      </c>
      <c r="Q103" s="27">
        <f>IFERROR(VLOOKUP($A103,'CONCENTRADO DE CLAVES'!$E$10:$AU$732,Q$8,FALSE),"")</f>
        <v>4815</v>
      </c>
      <c r="R103" s="27">
        <f>IFERROR(VLOOKUP($A103,'CONCENTRADO DE CLAVES'!$E$10:$AU$732,R$8,FALSE),"")</f>
        <v>2</v>
      </c>
      <c r="S103" s="27">
        <f>IFERROR(VLOOKUP($A103,'CONCENTRADO DE CLAVES'!$E$10:$AU$732,S$8,FALSE),"")</f>
        <v>9</v>
      </c>
      <c r="T103" s="27">
        <f>IFERROR(VLOOKUP($A103,'CONCENTRADO DE CLAVES'!$E$10:$AU$732,T$8,FALSE),"")</f>
        <v>67</v>
      </c>
      <c r="U103" s="98" t="str">
        <f>IFERROR(VLOOKUP($A103,'CONCENTRADO DE CLAVES'!$E$10:$AU$732,U$8,FALSE),"")</f>
        <v>21121040150015625233K21301415519104815209067</v>
      </c>
      <c r="V103" s="31" t="str">
        <f>IFERROR(VLOOKUP($A103,'CONCENTRADO DE CLAVES'!$E$10:$AU$732,V$8,FALSE),"")</f>
        <v>INFEJAL</v>
      </c>
      <c r="W103" s="13">
        <f>IFERROR(VLOOKUP($A103,'CONCENTRADO DE CLAVES'!$E$10:$AU$732,W$8,FALSE),"")</f>
        <v>0</v>
      </c>
      <c r="X103" s="13">
        <f>IFERROR(VLOOKUP($A103,'CONCENTRADO DE CLAVES'!$E$10:$AU$732,X$8,FALSE),"")</f>
        <v>0</v>
      </c>
      <c r="Y103" s="13">
        <f>IFERROR(VLOOKUP($A103,'CONCENTRADO DE CLAVES'!$E$10:$AU$732,Y$8,FALSE),"")</f>
        <v>0</v>
      </c>
      <c r="Z103" s="37">
        <f>IFERROR(VLOOKUP($A103,'CONCENTRADO DE CLAVES'!$E$10:$AU$732,Z$8,FALSE),"")</f>
        <v>0</v>
      </c>
      <c r="AA103" s="13">
        <f>IFERROR(VLOOKUP($A103,'CONCENTRADO DE CLAVES'!$E$10:$AU$732,AA$8,FALSE),"")</f>
        <v>0</v>
      </c>
      <c r="AB103" s="13">
        <f>IFERROR(VLOOKUP($A103,'CONCENTRADO DE CLAVES'!$E$10:$AU$732,AB$8,FALSE),"")</f>
        <v>0</v>
      </c>
      <c r="AC103" s="13">
        <f>IFERROR(VLOOKUP($A103,'CONCENTRADO DE CLAVES'!$E$10:$AU$732,AC$8,FALSE),"")</f>
        <v>0</v>
      </c>
      <c r="AD103" s="37">
        <f>IFERROR(VLOOKUP($A103,'CONCENTRADO DE CLAVES'!$E$10:$AU$732,AD$8,FALSE),"")</f>
        <v>0</v>
      </c>
      <c r="AE103" s="13">
        <f>IFERROR(VLOOKUP($A103,'CONCENTRADO DE CLAVES'!$E$10:$AU$732,AE$8,FALSE),"")</f>
        <v>0</v>
      </c>
      <c r="AF103" s="13">
        <f>IFERROR(VLOOKUP($A103,'CONCENTRADO DE CLAVES'!$E$10:$AU$732,AF$8,FALSE),"")</f>
        <v>0</v>
      </c>
      <c r="AG103" s="13">
        <f>IFERROR(VLOOKUP($A103,'CONCENTRADO DE CLAVES'!$E$10:$AU$732,AG$8,FALSE),"")</f>
        <v>0</v>
      </c>
      <c r="AH103" s="37">
        <f>IFERROR(VLOOKUP($A103,'CONCENTRADO DE CLAVES'!$E$10:$AU$732,AH$8,FALSE),"")</f>
        <v>0</v>
      </c>
      <c r="AI103" s="13">
        <f>IFERROR(VLOOKUP($A103,'CONCENTRADO DE CLAVES'!$E$10:$AU$732,AI$8,FALSE),"")</f>
        <v>0</v>
      </c>
      <c r="AJ103" s="13">
        <f>IFERROR(VLOOKUP($A103,'CONCENTRADO DE CLAVES'!$E$10:$AU$732,AJ$8,FALSE),"")</f>
        <v>0</v>
      </c>
      <c r="AK103" s="13">
        <f>IFERROR(VLOOKUP($A103,'CONCENTRADO DE CLAVES'!$E$10:$AU$732,AK$8,FALSE),"")</f>
        <v>0</v>
      </c>
      <c r="AL103" s="37">
        <f>IFERROR(VLOOKUP($A103,'CONCENTRADO DE CLAVES'!$E$10:$AU$732,AL$8,FALSE),"")</f>
        <v>0</v>
      </c>
      <c r="AM103" s="69">
        <f>IFERROR(VLOOKUP($A103,'CONCENTRADO DE CLAVES'!$E$10:$AU$732,AM$8,FALSE),"")</f>
        <v>0</v>
      </c>
    </row>
    <row r="104" spans="1:39" x14ac:dyDescent="0.25">
      <c r="A104" s="15">
        <v>95</v>
      </c>
      <c r="B104" s="27" t="str">
        <f>IFERROR(VLOOKUP($A104,'CONCENTRADO DE CLAVES'!$E$10:$AU$732,B$8,FALSE),"")</f>
        <v>21121</v>
      </c>
      <c r="C104" s="27">
        <f>IFERROR(VLOOKUP($A104,'CONCENTRADO DE CLAVES'!$E$10:$AU$732,C$8,FALSE),"")</f>
        <v>4</v>
      </c>
      <c r="D104" s="27">
        <f>IFERROR(VLOOKUP($A104,'CONCENTRADO DE CLAVES'!$E$10:$AU$732,D$8,FALSE),"")</f>
        <v>15</v>
      </c>
      <c r="E104" s="27">
        <f>IFERROR(VLOOKUP($A104,'CONCENTRADO DE CLAVES'!$E$10:$AU$732,E$8,FALSE),"")</f>
        <v>156</v>
      </c>
      <c r="F104" s="27">
        <f>IFERROR(VLOOKUP($A104,'CONCENTRADO DE CLAVES'!$E$10:$AU$732,F$8,FALSE),"")</f>
        <v>2</v>
      </c>
      <c r="G104" s="27">
        <f>IFERROR(VLOOKUP($A104,'CONCENTRADO DE CLAVES'!$E$10:$AU$732,G$8,FALSE),"")</f>
        <v>5</v>
      </c>
      <c r="H104" s="27">
        <f>IFERROR(VLOOKUP($A104,'CONCENTRADO DE CLAVES'!$E$10:$AU$732,H$8,FALSE),"")</f>
        <v>2</v>
      </c>
      <c r="I104" s="27">
        <f>IFERROR(VLOOKUP($A104,'CONCENTRADO DE CLAVES'!$E$10:$AU$732,I$8,FALSE),"")</f>
        <v>3</v>
      </c>
      <c r="J104" s="27">
        <f>IFERROR(VLOOKUP($A104,'CONCENTRADO DE CLAVES'!$E$10:$AU$732,J$8,FALSE),"")</f>
        <v>3</v>
      </c>
      <c r="K104" s="27" t="str">
        <f>IFERROR(VLOOKUP($A104,'CONCENTRADO DE CLAVES'!$E$10:$AU$732,K$8,FALSE),"")</f>
        <v>K</v>
      </c>
      <c r="L104" s="27">
        <f>IFERROR(VLOOKUP($A104,'CONCENTRADO DE CLAVES'!$E$10:$AU$732,L$8,FALSE),"")</f>
        <v>213</v>
      </c>
      <c r="M104" s="29">
        <f>IFERROR(VLOOKUP($A104,'CONCENTRADO DE CLAVES'!$E$10:$AU$732,M$8,FALSE),"")</f>
        <v>1</v>
      </c>
      <c r="N104" s="27">
        <f>IFERROR(VLOOKUP($A104,'CONCENTRADO DE CLAVES'!$E$10:$AU$732,N$8,FALSE),"")</f>
        <v>4155</v>
      </c>
      <c r="O104" s="27">
        <f>IFERROR(VLOOKUP($A104,'CONCENTRADO DE CLAVES'!$E$10:$AU$732,O$8,FALSE),"")</f>
        <v>19</v>
      </c>
      <c r="P104" s="27">
        <f>IFERROR(VLOOKUP($A104,'CONCENTRADO DE CLAVES'!$E$10:$AU$732,P$8,FALSE),"")</f>
        <v>5</v>
      </c>
      <c r="Q104" s="27">
        <f>IFERROR(VLOOKUP($A104,'CONCENTRADO DE CLAVES'!$E$10:$AU$732,Q$8,FALSE),"")</f>
        <v>14615</v>
      </c>
      <c r="R104" s="27">
        <f>IFERROR(VLOOKUP($A104,'CONCENTRADO DE CLAVES'!$E$10:$AU$732,R$8,FALSE),"")</f>
        <v>2</v>
      </c>
      <c r="S104" s="27">
        <f>IFERROR(VLOOKUP($A104,'CONCENTRADO DE CLAVES'!$E$10:$AU$732,S$8,FALSE),"")</f>
        <v>9</v>
      </c>
      <c r="T104" s="27">
        <f>IFERROR(VLOOKUP($A104,'CONCENTRADO DE CLAVES'!$E$10:$AU$732,T$8,FALSE),"")</f>
        <v>67</v>
      </c>
      <c r="U104" s="98" t="str">
        <f>IFERROR(VLOOKUP($A104,'CONCENTRADO DE CLAVES'!$E$10:$AU$732,U$8,FALSE),"")</f>
        <v>21121040150015625233K21301415519514615209067</v>
      </c>
      <c r="V104" s="31" t="str">
        <f>IFERROR(VLOOKUP($A104,'CONCENTRADO DE CLAVES'!$E$10:$AU$732,V$8,FALSE),"")</f>
        <v>INFEJAL</v>
      </c>
      <c r="W104" s="13">
        <f>IFERROR(VLOOKUP($A104,'CONCENTRADO DE CLAVES'!$E$10:$AU$732,W$8,FALSE),"")</f>
        <v>0</v>
      </c>
      <c r="X104" s="13">
        <f>IFERROR(VLOOKUP($A104,'CONCENTRADO DE CLAVES'!$E$10:$AU$732,X$8,FALSE),"")</f>
        <v>0</v>
      </c>
      <c r="Y104" s="13">
        <f>IFERROR(VLOOKUP($A104,'CONCENTRADO DE CLAVES'!$E$10:$AU$732,Y$8,FALSE),"")</f>
        <v>0</v>
      </c>
      <c r="Z104" s="37">
        <f>IFERROR(VLOOKUP($A104,'CONCENTRADO DE CLAVES'!$E$10:$AU$732,Z$8,FALSE),"")</f>
        <v>0</v>
      </c>
      <c r="AA104" s="13">
        <f>IFERROR(VLOOKUP($A104,'CONCENTRADO DE CLAVES'!$E$10:$AU$732,AA$8,FALSE),"")</f>
        <v>0</v>
      </c>
      <c r="AB104" s="13">
        <f>IFERROR(VLOOKUP($A104,'CONCENTRADO DE CLAVES'!$E$10:$AU$732,AB$8,FALSE),"")</f>
        <v>0</v>
      </c>
      <c r="AC104" s="13">
        <f>IFERROR(VLOOKUP($A104,'CONCENTRADO DE CLAVES'!$E$10:$AU$732,AC$8,FALSE),"")</f>
        <v>0</v>
      </c>
      <c r="AD104" s="37">
        <f>IFERROR(VLOOKUP($A104,'CONCENTRADO DE CLAVES'!$E$10:$AU$732,AD$8,FALSE),"")</f>
        <v>0</v>
      </c>
      <c r="AE104" s="13">
        <f>IFERROR(VLOOKUP($A104,'CONCENTRADO DE CLAVES'!$E$10:$AU$732,AE$8,FALSE),"")</f>
        <v>0</v>
      </c>
      <c r="AF104" s="13">
        <f>IFERROR(VLOOKUP($A104,'CONCENTRADO DE CLAVES'!$E$10:$AU$732,AF$8,FALSE),"")</f>
        <v>0</v>
      </c>
      <c r="AG104" s="13">
        <f>IFERROR(VLOOKUP($A104,'CONCENTRADO DE CLAVES'!$E$10:$AU$732,AG$8,FALSE),"")</f>
        <v>0</v>
      </c>
      <c r="AH104" s="37">
        <f>IFERROR(VLOOKUP($A104,'CONCENTRADO DE CLAVES'!$E$10:$AU$732,AH$8,FALSE),"")</f>
        <v>0</v>
      </c>
      <c r="AI104" s="13">
        <f>IFERROR(VLOOKUP($A104,'CONCENTRADO DE CLAVES'!$E$10:$AU$732,AI$8,FALSE),"")</f>
        <v>0</v>
      </c>
      <c r="AJ104" s="13">
        <f>IFERROR(VLOOKUP($A104,'CONCENTRADO DE CLAVES'!$E$10:$AU$732,AJ$8,FALSE),"")</f>
        <v>0</v>
      </c>
      <c r="AK104" s="13">
        <f>IFERROR(VLOOKUP($A104,'CONCENTRADO DE CLAVES'!$E$10:$AU$732,AK$8,FALSE),"")</f>
        <v>0</v>
      </c>
      <c r="AL104" s="37">
        <f>IFERROR(VLOOKUP($A104,'CONCENTRADO DE CLAVES'!$E$10:$AU$732,AL$8,FALSE),"")</f>
        <v>0</v>
      </c>
      <c r="AM104" s="69">
        <f>IFERROR(VLOOKUP($A104,'CONCENTRADO DE CLAVES'!$E$10:$AU$732,AM$8,FALSE),"")</f>
        <v>0</v>
      </c>
    </row>
    <row r="105" spans="1:39" x14ac:dyDescent="0.25">
      <c r="A105" s="15">
        <v>96</v>
      </c>
      <c r="B105" s="27" t="str">
        <f>IFERROR(VLOOKUP($A105,'CONCENTRADO DE CLAVES'!$E$10:$AU$732,B$8,FALSE),"")</f>
        <v>21121</v>
      </c>
      <c r="C105" s="27">
        <f>IFERROR(VLOOKUP($A105,'CONCENTRADO DE CLAVES'!$E$10:$AU$732,C$8,FALSE),"")</f>
        <v>4</v>
      </c>
      <c r="D105" s="27">
        <f>IFERROR(VLOOKUP($A105,'CONCENTRADO DE CLAVES'!$E$10:$AU$732,D$8,FALSE),"")</f>
        <v>15</v>
      </c>
      <c r="E105" s="27">
        <f>IFERROR(VLOOKUP($A105,'CONCENTRADO DE CLAVES'!$E$10:$AU$732,E$8,FALSE),"")</f>
        <v>156</v>
      </c>
      <c r="F105" s="27">
        <f>IFERROR(VLOOKUP($A105,'CONCENTRADO DE CLAVES'!$E$10:$AU$732,F$8,FALSE),"")</f>
        <v>2</v>
      </c>
      <c r="G105" s="27">
        <f>IFERROR(VLOOKUP($A105,'CONCENTRADO DE CLAVES'!$E$10:$AU$732,G$8,FALSE),"")</f>
        <v>5</v>
      </c>
      <c r="H105" s="27">
        <f>IFERROR(VLOOKUP($A105,'CONCENTRADO DE CLAVES'!$E$10:$AU$732,H$8,FALSE),"")</f>
        <v>2</v>
      </c>
      <c r="I105" s="27">
        <f>IFERROR(VLOOKUP($A105,'CONCENTRADO DE CLAVES'!$E$10:$AU$732,I$8,FALSE),"")</f>
        <v>3</v>
      </c>
      <c r="J105" s="27">
        <f>IFERROR(VLOOKUP($A105,'CONCENTRADO DE CLAVES'!$E$10:$AU$732,J$8,FALSE),"")</f>
        <v>3</v>
      </c>
      <c r="K105" s="27" t="str">
        <f>IFERROR(VLOOKUP($A105,'CONCENTRADO DE CLAVES'!$E$10:$AU$732,K$8,FALSE),"")</f>
        <v>K</v>
      </c>
      <c r="L105" s="27">
        <f>IFERROR(VLOOKUP($A105,'CONCENTRADO DE CLAVES'!$E$10:$AU$732,L$8,FALSE),"")</f>
        <v>213</v>
      </c>
      <c r="M105" s="29">
        <f>IFERROR(VLOOKUP($A105,'CONCENTRADO DE CLAVES'!$E$10:$AU$732,M$8,FALSE),"")</f>
        <v>1</v>
      </c>
      <c r="N105" s="27">
        <f>IFERROR(VLOOKUP($A105,'CONCENTRADO DE CLAVES'!$E$10:$AU$732,N$8,FALSE),"")</f>
        <v>4155</v>
      </c>
      <c r="O105" s="27">
        <f>IFERROR(VLOOKUP($A105,'CONCENTRADO DE CLAVES'!$E$10:$AU$732,O$8,FALSE),"")</f>
        <v>21</v>
      </c>
      <c r="P105" s="27">
        <f>IFERROR(VLOOKUP($A105,'CONCENTRADO DE CLAVES'!$E$10:$AU$732,P$8,FALSE),"")</f>
        <v>1</v>
      </c>
      <c r="Q105" s="27">
        <f>IFERROR(VLOOKUP($A105,'CONCENTRADO DE CLAVES'!$E$10:$AU$732,Q$8,FALSE),"")</f>
        <v>4815</v>
      </c>
      <c r="R105" s="27">
        <f>IFERROR(VLOOKUP($A105,'CONCENTRADO DE CLAVES'!$E$10:$AU$732,R$8,FALSE),"")</f>
        <v>2</v>
      </c>
      <c r="S105" s="27">
        <f>IFERROR(VLOOKUP($A105,'CONCENTRADO DE CLAVES'!$E$10:$AU$732,S$8,FALSE),"")</f>
        <v>9</v>
      </c>
      <c r="T105" s="27">
        <f>IFERROR(VLOOKUP($A105,'CONCENTRADO DE CLAVES'!$E$10:$AU$732,T$8,FALSE),"")</f>
        <v>67</v>
      </c>
      <c r="U105" s="98" t="str">
        <f>IFERROR(VLOOKUP($A105,'CONCENTRADO DE CLAVES'!$E$10:$AU$732,U$8,FALSE),"")</f>
        <v>21121040150015625233K21301415521104815209067</v>
      </c>
      <c r="V105" s="31" t="str">
        <f>IFERROR(VLOOKUP($A105,'CONCENTRADO DE CLAVES'!$E$10:$AU$732,V$8,FALSE),"")</f>
        <v>INFEJAL</v>
      </c>
      <c r="W105" s="13">
        <f>IFERROR(VLOOKUP($A105,'CONCENTRADO DE CLAVES'!$E$10:$AU$732,W$8,FALSE),"")</f>
        <v>0</v>
      </c>
      <c r="X105" s="13">
        <f>IFERROR(VLOOKUP($A105,'CONCENTRADO DE CLAVES'!$E$10:$AU$732,X$8,FALSE),"")</f>
        <v>0</v>
      </c>
      <c r="Y105" s="13">
        <f>IFERROR(VLOOKUP($A105,'CONCENTRADO DE CLAVES'!$E$10:$AU$732,Y$8,FALSE),"")</f>
        <v>0</v>
      </c>
      <c r="Z105" s="37">
        <f>IFERROR(VLOOKUP($A105,'CONCENTRADO DE CLAVES'!$E$10:$AU$732,Z$8,FALSE),"")</f>
        <v>0</v>
      </c>
      <c r="AA105" s="13">
        <f>IFERROR(VLOOKUP($A105,'CONCENTRADO DE CLAVES'!$E$10:$AU$732,AA$8,FALSE),"")</f>
        <v>0</v>
      </c>
      <c r="AB105" s="13">
        <f>IFERROR(VLOOKUP($A105,'CONCENTRADO DE CLAVES'!$E$10:$AU$732,AB$8,FALSE),"")</f>
        <v>0</v>
      </c>
      <c r="AC105" s="13">
        <f>IFERROR(VLOOKUP($A105,'CONCENTRADO DE CLAVES'!$E$10:$AU$732,AC$8,FALSE),"")</f>
        <v>0</v>
      </c>
      <c r="AD105" s="37">
        <f>IFERROR(VLOOKUP($A105,'CONCENTRADO DE CLAVES'!$E$10:$AU$732,AD$8,FALSE),"")</f>
        <v>0</v>
      </c>
      <c r="AE105" s="13">
        <f>IFERROR(VLOOKUP($A105,'CONCENTRADO DE CLAVES'!$E$10:$AU$732,AE$8,FALSE),"")</f>
        <v>0</v>
      </c>
      <c r="AF105" s="13">
        <f>IFERROR(VLOOKUP($A105,'CONCENTRADO DE CLAVES'!$E$10:$AU$732,AF$8,FALSE),"")</f>
        <v>0</v>
      </c>
      <c r="AG105" s="13">
        <f>IFERROR(VLOOKUP($A105,'CONCENTRADO DE CLAVES'!$E$10:$AU$732,AG$8,FALSE),"")</f>
        <v>0</v>
      </c>
      <c r="AH105" s="37">
        <f>IFERROR(VLOOKUP($A105,'CONCENTRADO DE CLAVES'!$E$10:$AU$732,AH$8,FALSE),"")</f>
        <v>0</v>
      </c>
      <c r="AI105" s="13">
        <f>IFERROR(VLOOKUP($A105,'CONCENTRADO DE CLAVES'!$E$10:$AU$732,AI$8,FALSE),"")</f>
        <v>0</v>
      </c>
      <c r="AJ105" s="13">
        <f>IFERROR(VLOOKUP($A105,'CONCENTRADO DE CLAVES'!$E$10:$AU$732,AJ$8,FALSE),"")</f>
        <v>0</v>
      </c>
      <c r="AK105" s="13">
        <f>IFERROR(VLOOKUP($A105,'CONCENTRADO DE CLAVES'!$E$10:$AU$732,AK$8,FALSE),"")</f>
        <v>0</v>
      </c>
      <c r="AL105" s="37">
        <f>IFERROR(VLOOKUP($A105,'CONCENTRADO DE CLAVES'!$E$10:$AU$732,AL$8,FALSE),"")</f>
        <v>0</v>
      </c>
      <c r="AM105" s="69">
        <f>IFERROR(VLOOKUP($A105,'CONCENTRADO DE CLAVES'!$E$10:$AU$732,AM$8,FALSE),"")</f>
        <v>0</v>
      </c>
    </row>
    <row r="106" spans="1:39" x14ac:dyDescent="0.25">
      <c r="A106" s="15">
        <v>97</v>
      </c>
      <c r="B106" s="27" t="str">
        <f>IFERROR(VLOOKUP($A106,'CONCENTRADO DE CLAVES'!$E$10:$AU$732,B$8,FALSE),"")</f>
        <v>21121</v>
      </c>
      <c r="C106" s="27">
        <f>IFERROR(VLOOKUP($A106,'CONCENTRADO DE CLAVES'!$E$10:$AU$732,C$8,FALSE),"")</f>
        <v>4</v>
      </c>
      <c r="D106" s="27">
        <f>IFERROR(VLOOKUP($A106,'CONCENTRADO DE CLAVES'!$E$10:$AU$732,D$8,FALSE),"")</f>
        <v>15</v>
      </c>
      <c r="E106" s="27">
        <f>IFERROR(VLOOKUP($A106,'CONCENTRADO DE CLAVES'!$E$10:$AU$732,E$8,FALSE),"")</f>
        <v>156</v>
      </c>
      <c r="F106" s="27">
        <f>IFERROR(VLOOKUP($A106,'CONCENTRADO DE CLAVES'!$E$10:$AU$732,F$8,FALSE),"")</f>
        <v>2</v>
      </c>
      <c r="G106" s="27">
        <f>IFERROR(VLOOKUP($A106,'CONCENTRADO DE CLAVES'!$E$10:$AU$732,G$8,FALSE),"")</f>
        <v>5</v>
      </c>
      <c r="H106" s="27">
        <f>IFERROR(VLOOKUP($A106,'CONCENTRADO DE CLAVES'!$E$10:$AU$732,H$8,FALSE),"")</f>
        <v>2</v>
      </c>
      <c r="I106" s="27">
        <f>IFERROR(VLOOKUP($A106,'CONCENTRADO DE CLAVES'!$E$10:$AU$732,I$8,FALSE),"")</f>
        <v>3</v>
      </c>
      <c r="J106" s="27">
        <f>IFERROR(VLOOKUP($A106,'CONCENTRADO DE CLAVES'!$E$10:$AU$732,J$8,FALSE),"")</f>
        <v>3</v>
      </c>
      <c r="K106" s="27" t="str">
        <f>IFERROR(VLOOKUP($A106,'CONCENTRADO DE CLAVES'!$E$10:$AU$732,K$8,FALSE),"")</f>
        <v>K</v>
      </c>
      <c r="L106" s="27">
        <f>IFERROR(VLOOKUP($A106,'CONCENTRADO DE CLAVES'!$E$10:$AU$732,L$8,FALSE),"")</f>
        <v>213</v>
      </c>
      <c r="M106" s="29">
        <f>IFERROR(VLOOKUP($A106,'CONCENTRADO DE CLAVES'!$E$10:$AU$732,M$8,FALSE),"")</f>
        <v>1</v>
      </c>
      <c r="N106" s="27">
        <f>IFERROR(VLOOKUP($A106,'CONCENTRADO DE CLAVES'!$E$10:$AU$732,N$8,FALSE),"")</f>
        <v>4155</v>
      </c>
      <c r="O106" s="27">
        <f>IFERROR(VLOOKUP($A106,'CONCENTRADO DE CLAVES'!$E$10:$AU$732,O$8,FALSE),"")</f>
        <v>21</v>
      </c>
      <c r="P106" s="27">
        <f>IFERROR(VLOOKUP($A106,'CONCENTRADO DE CLAVES'!$E$10:$AU$732,P$8,FALSE),"")</f>
        <v>5</v>
      </c>
      <c r="Q106" s="27">
        <f>IFERROR(VLOOKUP($A106,'CONCENTRADO DE CLAVES'!$E$10:$AU$732,Q$8,FALSE),"")</f>
        <v>14615</v>
      </c>
      <c r="R106" s="27">
        <f>IFERROR(VLOOKUP($A106,'CONCENTRADO DE CLAVES'!$E$10:$AU$732,R$8,FALSE),"")</f>
        <v>2</v>
      </c>
      <c r="S106" s="27">
        <f>IFERROR(VLOOKUP($A106,'CONCENTRADO DE CLAVES'!$E$10:$AU$732,S$8,FALSE),"")</f>
        <v>9</v>
      </c>
      <c r="T106" s="27">
        <f>IFERROR(VLOOKUP($A106,'CONCENTRADO DE CLAVES'!$E$10:$AU$732,T$8,FALSE),"")</f>
        <v>67</v>
      </c>
      <c r="U106" s="98" t="str">
        <f>IFERROR(VLOOKUP($A106,'CONCENTRADO DE CLAVES'!$E$10:$AU$732,U$8,FALSE),"")</f>
        <v>21121040150015625233K21301415521514615209067</v>
      </c>
      <c r="V106" s="31" t="str">
        <f>IFERROR(VLOOKUP($A106,'CONCENTRADO DE CLAVES'!$E$10:$AU$732,V$8,FALSE),"")</f>
        <v>INFEJAL</v>
      </c>
      <c r="W106" s="13">
        <f>IFERROR(VLOOKUP($A106,'CONCENTRADO DE CLAVES'!$E$10:$AU$732,W$8,FALSE),"")</f>
        <v>0</v>
      </c>
      <c r="X106" s="13">
        <f>IFERROR(VLOOKUP($A106,'CONCENTRADO DE CLAVES'!$E$10:$AU$732,X$8,FALSE),"")</f>
        <v>0</v>
      </c>
      <c r="Y106" s="13">
        <f>IFERROR(VLOOKUP($A106,'CONCENTRADO DE CLAVES'!$E$10:$AU$732,Y$8,FALSE),"")</f>
        <v>0</v>
      </c>
      <c r="Z106" s="37">
        <f>IFERROR(VLOOKUP($A106,'CONCENTRADO DE CLAVES'!$E$10:$AU$732,Z$8,FALSE),"")</f>
        <v>0</v>
      </c>
      <c r="AA106" s="13">
        <f>IFERROR(VLOOKUP($A106,'CONCENTRADO DE CLAVES'!$E$10:$AU$732,AA$8,FALSE),"")</f>
        <v>0</v>
      </c>
      <c r="AB106" s="13">
        <f>IFERROR(VLOOKUP($A106,'CONCENTRADO DE CLAVES'!$E$10:$AU$732,AB$8,FALSE),"")</f>
        <v>0</v>
      </c>
      <c r="AC106" s="13">
        <f>IFERROR(VLOOKUP($A106,'CONCENTRADO DE CLAVES'!$E$10:$AU$732,AC$8,FALSE),"")</f>
        <v>0</v>
      </c>
      <c r="AD106" s="37">
        <f>IFERROR(VLOOKUP($A106,'CONCENTRADO DE CLAVES'!$E$10:$AU$732,AD$8,FALSE),"")</f>
        <v>0</v>
      </c>
      <c r="AE106" s="13">
        <f>IFERROR(VLOOKUP($A106,'CONCENTRADO DE CLAVES'!$E$10:$AU$732,AE$8,FALSE),"")</f>
        <v>0</v>
      </c>
      <c r="AF106" s="13">
        <f>IFERROR(VLOOKUP($A106,'CONCENTRADO DE CLAVES'!$E$10:$AU$732,AF$8,FALSE),"")</f>
        <v>0</v>
      </c>
      <c r="AG106" s="13">
        <f>IFERROR(VLOOKUP($A106,'CONCENTRADO DE CLAVES'!$E$10:$AU$732,AG$8,FALSE),"")</f>
        <v>0</v>
      </c>
      <c r="AH106" s="37">
        <f>IFERROR(VLOOKUP($A106,'CONCENTRADO DE CLAVES'!$E$10:$AU$732,AH$8,FALSE),"")</f>
        <v>0</v>
      </c>
      <c r="AI106" s="13">
        <f>IFERROR(VLOOKUP($A106,'CONCENTRADO DE CLAVES'!$E$10:$AU$732,AI$8,FALSE),"")</f>
        <v>0</v>
      </c>
      <c r="AJ106" s="13">
        <f>IFERROR(VLOOKUP($A106,'CONCENTRADO DE CLAVES'!$E$10:$AU$732,AJ$8,FALSE),"")</f>
        <v>0</v>
      </c>
      <c r="AK106" s="13">
        <f>IFERROR(VLOOKUP($A106,'CONCENTRADO DE CLAVES'!$E$10:$AU$732,AK$8,FALSE),"")</f>
        <v>0</v>
      </c>
      <c r="AL106" s="37">
        <f>IFERROR(VLOOKUP($A106,'CONCENTRADO DE CLAVES'!$E$10:$AU$732,AL$8,FALSE),"")</f>
        <v>0</v>
      </c>
      <c r="AM106" s="69">
        <f>IFERROR(VLOOKUP($A106,'CONCENTRADO DE CLAVES'!$E$10:$AU$732,AM$8,FALSE),"")</f>
        <v>0</v>
      </c>
    </row>
    <row r="107" spans="1:39" x14ac:dyDescent="0.25">
      <c r="A107" s="15">
        <v>98</v>
      </c>
      <c r="B107" s="27" t="str">
        <f>IFERROR(VLOOKUP($A107,'CONCENTRADO DE CLAVES'!$E$10:$AU$732,B$8,FALSE),"")</f>
        <v/>
      </c>
      <c r="C107" s="27" t="str">
        <f>IFERROR(VLOOKUP($A107,'CONCENTRADO DE CLAVES'!$E$10:$AU$732,C$8,FALSE),"")</f>
        <v/>
      </c>
      <c r="D107" s="27" t="str">
        <f>IFERROR(VLOOKUP($A107,'CONCENTRADO DE CLAVES'!$E$10:$AU$732,D$8,FALSE),"")</f>
        <v/>
      </c>
      <c r="E107" s="27" t="str">
        <f>IFERROR(VLOOKUP($A107,'CONCENTRADO DE CLAVES'!$E$10:$AU$732,E$8,FALSE),"")</f>
        <v/>
      </c>
      <c r="F107" s="27" t="str">
        <f>IFERROR(VLOOKUP($A107,'CONCENTRADO DE CLAVES'!$E$10:$AU$732,F$8,FALSE),"")</f>
        <v/>
      </c>
      <c r="G107" s="27" t="str">
        <f>IFERROR(VLOOKUP($A107,'CONCENTRADO DE CLAVES'!$E$10:$AU$732,G$8,FALSE),"")</f>
        <v/>
      </c>
      <c r="H107" s="27" t="str">
        <f>IFERROR(VLOOKUP($A107,'CONCENTRADO DE CLAVES'!$E$10:$AU$732,H$8,FALSE),"")</f>
        <v/>
      </c>
      <c r="I107" s="27" t="str">
        <f>IFERROR(VLOOKUP($A107,'CONCENTRADO DE CLAVES'!$E$10:$AU$732,I$8,FALSE),"")</f>
        <v/>
      </c>
      <c r="J107" s="27" t="str">
        <f>IFERROR(VLOOKUP($A107,'CONCENTRADO DE CLAVES'!$E$10:$AU$732,J$8,FALSE),"")</f>
        <v/>
      </c>
      <c r="K107" s="27" t="str">
        <f>IFERROR(VLOOKUP($A107,'CONCENTRADO DE CLAVES'!$E$10:$AU$732,K$8,FALSE),"")</f>
        <v/>
      </c>
      <c r="L107" s="27" t="str">
        <f>IFERROR(VLOOKUP($A107,'CONCENTRADO DE CLAVES'!$E$10:$AU$732,L$8,FALSE),"")</f>
        <v/>
      </c>
      <c r="M107" s="29" t="str">
        <f>IFERROR(VLOOKUP($A107,'CONCENTRADO DE CLAVES'!$E$10:$AU$732,M$8,FALSE),"")</f>
        <v/>
      </c>
      <c r="N107" s="27" t="str">
        <f>IFERROR(VLOOKUP($A107,'CONCENTRADO DE CLAVES'!$E$10:$AU$732,N$8,FALSE),"")</f>
        <v/>
      </c>
      <c r="O107" s="27" t="str">
        <f>IFERROR(VLOOKUP($A107,'CONCENTRADO DE CLAVES'!$E$10:$AU$732,O$8,FALSE),"")</f>
        <v/>
      </c>
      <c r="P107" s="27" t="str">
        <f>IFERROR(VLOOKUP($A107,'CONCENTRADO DE CLAVES'!$E$10:$AU$732,P$8,FALSE),"")</f>
        <v/>
      </c>
      <c r="Q107" s="27" t="str">
        <f>IFERROR(VLOOKUP($A107,'CONCENTRADO DE CLAVES'!$E$10:$AU$732,Q$8,FALSE),"")</f>
        <v/>
      </c>
      <c r="R107" s="27" t="str">
        <f>IFERROR(VLOOKUP($A107,'CONCENTRADO DE CLAVES'!$E$10:$AU$732,R$8,FALSE),"")</f>
        <v/>
      </c>
      <c r="S107" s="27" t="str">
        <f>IFERROR(VLOOKUP($A107,'CONCENTRADO DE CLAVES'!$E$10:$AU$732,S$8,FALSE),"")</f>
        <v/>
      </c>
      <c r="T107" s="27" t="str">
        <f>IFERROR(VLOOKUP($A107,'CONCENTRADO DE CLAVES'!$E$10:$AU$732,T$8,FALSE),"")</f>
        <v/>
      </c>
      <c r="U107" s="98" t="str">
        <f>IFERROR(VLOOKUP($A107,'CONCENTRADO DE CLAVES'!$E$10:$AU$732,U$8,FALSE),"")</f>
        <v/>
      </c>
      <c r="V107" s="31" t="str">
        <f>IFERROR(VLOOKUP($A107,'CONCENTRADO DE CLAVES'!$E$10:$AU$732,V$8,FALSE),"")</f>
        <v/>
      </c>
      <c r="W107" s="13" t="str">
        <f>IFERROR(VLOOKUP($A107,'CONCENTRADO DE CLAVES'!$E$10:$AU$732,W$8,FALSE),"")</f>
        <v/>
      </c>
      <c r="X107" s="13" t="str">
        <f>IFERROR(VLOOKUP($A107,'CONCENTRADO DE CLAVES'!$E$10:$AU$732,X$8,FALSE),"")</f>
        <v/>
      </c>
      <c r="Y107" s="13" t="str">
        <f>IFERROR(VLOOKUP($A107,'CONCENTRADO DE CLAVES'!$E$10:$AU$732,Y$8,FALSE),"")</f>
        <v/>
      </c>
      <c r="Z107" s="37" t="str">
        <f>IFERROR(VLOOKUP($A107,'CONCENTRADO DE CLAVES'!$E$10:$AU$732,Z$8,FALSE),"")</f>
        <v/>
      </c>
      <c r="AA107" s="13" t="str">
        <f>IFERROR(VLOOKUP($A107,'CONCENTRADO DE CLAVES'!$E$10:$AU$732,AA$8,FALSE),"")</f>
        <v/>
      </c>
      <c r="AB107" s="13" t="str">
        <f>IFERROR(VLOOKUP($A107,'CONCENTRADO DE CLAVES'!$E$10:$AU$732,AB$8,FALSE),"")</f>
        <v/>
      </c>
      <c r="AC107" s="13" t="str">
        <f>IFERROR(VLOOKUP($A107,'CONCENTRADO DE CLAVES'!$E$10:$AU$732,AC$8,FALSE),"")</f>
        <v/>
      </c>
      <c r="AD107" s="37" t="str">
        <f>IFERROR(VLOOKUP($A107,'CONCENTRADO DE CLAVES'!$E$10:$AU$732,AD$8,FALSE),"")</f>
        <v/>
      </c>
      <c r="AE107" s="13" t="str">
        <f>IFERROR(VLOOKUP($A107,'CONCENTRADO DE CLAVES'!$E$10:$AU$732,AE$8,FALSE),"")</f>
        <v/>
      </c>
      <c r="AF107" s="13" t="str">
        <f>IFERROR(VLOOKUP($A107,'CONCENTRADO DE CLAVES'!$E$10:$AU$732,AF$8,FALSE),"")</f>
        <v/>
      </c>
      <c r="AG107" s="13" t="str">
        <f>IFERROR(VLOOKUP($A107,'CONCENTRADO DE CLAVES'!$E$10:$AU$732,AG$8,FALSE),"")</f>
        <v/>
      </c>
      <c r="AH107" s="37" t="str">
        <f>IFERROR(VLOOKUP($A107,'CONCENTRADO DE CLAVES'!$E$10:$AU$732,AH$8,FALSE),"")</f>
        <v/>
      </c>
      <c r="AI107" s="13" t="str">
        <f>IFERROR(VLOOKUP($A107,'CONCENTRADO DE CLAVES'!$E$10:$AU$732,AI$8,FALSE),"")</f>
        <v/>
      </c>
      <c r="AJ107" s="13" t="str">
        <f>IFERROR(VLOOKUP($A107,'CONCENTRADO DE CLAVES'!$E$10:$AU$732,AJ$8,FALSE),"")</f>
        <v/>
      </c>
      <c r="AK107" s="13" t="str">
        <f>IFERROR(VLOOKUP($A107,'CONCENTRADO DE CLAVES'!$E$10:$AU$732,AK$8,FALSE),"")</f>
        <v/>
      </c>
      <c r="AL107" s="37" t="str">
        <f>IFERROR(VLOOKUP($A107,'CONCENTRADO DE CLAVES'!$E$10:$AU$732,AL$8,FALSE),"")</f>
        <v/>
      </c>
      <c r="AM107" s="69" t="str">
        <f>IFERROR(VLOOKUP($A107,'CONCENTRADO DE CLAVES'!$E$10:$AU$732,AM$8,FALSE),"")</f>
        <v/>
      </c>
    </row>
    <row r="108" spans="1:39" x14ac:dyDescent="0.25">
      <c r="A108" s="15">
        <v>99</v>
      </c>
      <c r="B108" s="27" t="str">
        <f>IFERROR(VLOOKUP($A108,'CONCENTRADO DE CLAVES'!$E$10:$AU$732,B$8,FALSE),"")</f>
        <v/>
      </c>
      <c r="C108" s="27" t="str">
        <f>IFERROR(VLOOKUP($A108,'CONCENTRADO DE CLAVES'!$E$10:$AU$732,C$8,FALSE),"")</f>
        <v/>
      </c>
      <c r="D108" s="27" t="str">
        <f>IFERROR(VLOOKUP($A108,'CONCENTRADO DE CLAVES'!$E$10:$AU$732,D$8,FALSE),"")</f>
        <v/>
      </c>
      <c r="E108" s="27" t="str">
        <f>IFERROR(VLOOKUP($A108,'CONCENTRADO DE CLAVES'!$E$10:$AU$732,E$8,FALSE),"")</f>
        <v/>
      </c>
      <c r="F108" s="27" t="str">
        <f>IFERROR(VLOOKUP($A108,'CONCENTRADO DE CLAVES'!$E$10:$AU$732,F$8,FALSE),"")</f>
        <v/>
      </c>
      <c r="G108" s="27" t="str">
        <f>IFERROR(VLOOKUP($A108,'CONCENTRADO DE CLAVES'!$E$10:$AU$732,G$8,FALSE),"")</f>
        <v/>
      </c>
      <c r="H108" s="27" t="str">
        <f>IFERROR(VLOOKUP($A108,'CONCENTRADO DE CLAVES'!$E$10:$AU$732,H$8,FALSE),"")</f>
        <v/>
      </c>
      <c r="I108" s="27" t="str">
        <f>IFERROR(VLOOKUP($A108,'CONCENTRADO DE CLAVES'!$E$10:$AU$732,I$8,FALSE),"")</f>
        <v/>
      </c>
      <c r="J108" s="27" t="str">
        <f>IFERROR(VLOOKUP($A108,'CONCENTRADO DE CLAVES'!$E$10:$AU$732,J$8,FALSE),"")</f>
        <v/>
      </c>
      <c r="K108" s="27" t="str">
        <f>IFERROR(VLOOKUP($A108,'CONCENTRADO DE CLAVES'!$E$10:$AU$732,K$8,FALSE),"")</f>
        <v/>
      </c>
      <c r="L108" s="27" t="str">
        <f>IFERROR(VLOOKUP($A108,'CONCENTRADO DE CLAVES'!$E$10:$AU$732,L$8,FALSE),"")</f>
        <v/>
      </c>
      <c r="M108" s="29" t="str">
        <f>IFERROR(VLOOKUP($A108,'CONCENTRADO DE CLAVES'!$E$10:$AU$732,M$8,FALSE),"")</f>
        <v/>
      </c>
      <c r="N108" s="27" t="str">
        <f>IFERROR(VLOOKUP($A108,'CONCENTRADO DE CLAVES'!$E$10:$AU$732,N$8,FALSE),"")</f>
        <v/>
      </c>
      <c r="O108" s="27" t="str">
        <f>IFERROR(VLOOKUP($A108,'CONCENTRADO DE CLAVES'!$E$10:$AU$732,O$8,FALSE),"")</f>
        <v/>
      </c>
      <c r="P108" s="27" t="str">
        <f>IFERROR(VLOOKUP($A108,'CONCENTRADO DE CLAVES'!$E$10:$AU$732,P$8,FALSE),"")</f>
        <v/>
      </c>
      <c r="Q108" s="27" t="str">
        <f>IFERROR(VLOOKUP($A108,'CONCENTRADO DE CLAVES'!$E$10:$AU$732,Q$8,FALSE),"")</f>
        <v/>
      </c>
      <c r="R108" s="27" t="str">
        <f>IFERROR(VLOOKUP($A108,'CONCENTRADO DE CLAVES'!$E$10:$AU$732,R$8,FALSE),"")</f>
        <v/>
      </c>
      <c r="S108" s="27" t="str">
        <f>IFERROR(VLOOKUP($A108,'CONCENTRADO DE CLAVES'!$E$10:$AU$732,S$8,FALSE),"")</f>
        <v/>
      </c>
      <c r="T108" s="27" t="str">
        <f>IFERROR(VLOOKUP($A108,'CONCENTRADO DE CLAVES'!$E$10:$AU$732,T$8,FALSE),"")</f>
        <v/>
      </c>
      <c r="U108" s="98" t="str">
        <f>IFERROR(VLOOKUP($A108,'CONCENTRADO DE CLAVES'!$E$10:$AU$732,U$8,FALSE),"")</f>
        <v/>
      </c>
      <c r="V108" s="31" t="str">
        <f>IFERROR(VLOOKUP($A108,'CONCENTRADO DE CLAVES'!$E$10:$AU$732,V$8,FALSE),"")</f>
        <v/>
      </c>
      <c r="W108" s="13" t="str">
        <f>IFERROR(VLOOKUP($A108,'CONCENTRADO DE CLAVES'!$E$10:$AU$732,W$8,FALSE),"")</f>
        <v/>
      </c>
      <c r="X108" s="13" t="str">
        <f>IFERROR(VLOOKUP($A108,'CONCENTRADO DE CLAVES'!$E$10:$AU$732,X$8,FALSE),"")</f>
        <v/>
      </c>
      <c r="Y108" s="13" t="str">
        <f>IFERROR(VLOOKUP($A108,'CONCENTRADO DE CLAVES'!$E$10:$AU$732,Y$8,FALSE),"")</f>
        <v/>
      </c>
      <c r="Z108" s="37" t="str">
        <f>IFERROR(VLOOKUP($A108,'CONCENTRADO DE CLAVES'!$E$10:$AU$732,Z$8,FALSE),"")</f>
        <v/>
      </c>
      <c r="AA108" s="13" t="str">
        <f>IFERROR(VLOOKUP($A108,'CONCENTRADO DE CLAVES'!$E$10:$AU$732,AA$8,FALSE),"")</f>
        <v/>
      </c>
      <c r="AB108" s="13" t="str">
        <f>IFERROR(VLOOKUP($A108,'CONCENTRADO DE CLAVES'!$E$10:$AU$732,AB$8,FALSE),"")</f>
        <v/>
      </c>
      <c r="AC108" s="13" t="str">
        <f>IFERROR(VLOOKUP($A108,'CONCENTRADO DE CLAVES'!$E$10:$AU$732,AC$8,FALSE),"")</f>
        <v/>
      </c>
      <c r="AD108" s="37" t="str">
        <f>IFERROR(VLOOKUP($A108,'CONCENTRADO DE CLAVES'!$E$10:$AU$732,AD$8,FALSE),"")</f>
        <v/>
      </c>
      <c r="AE108" s="13" t="str">
        <f>IFERROR(VLOOKUP($A108,'CONCENTRADO DE CLAVES'!$E$10:$AU$732,AE$8,FALSE),"")</f>
        <v/>
      </c>
      <c r="AF108" s="13" t="str">
        <f>IFERROR(VLOOKUP($A108,'CONCENTRADO DE CLAVES'!$E$10:$AU$732,AF$8,FALSE),"")</f>
        <v/>
      </c>
      <c r="AG108" s="13" t="str">
        <f>IFERROR(VLOOKUP($A108,'CONCENTRADO DE CLAVES'!$E$10:$AU$732,AG$8,FALSE),"")</f>
        <v/>
      </c>
      <c r="AH108" s="37" t="str">
        <f>IFERROR(VLOOKUP($A108,'CONCENTRADO DE CLAVES'!$E$10:$AU$732,AH$8,FALSE),"")</f>
        <v/>
      </c>
      <c r="AI108" s="13" t="str">
        <f>IFERROR(VLOOKUP($A108,'CONCENTRADO DE CLAVES'!$E$10:$AU$732,AI$8,FALSE),"")</f>
        <v/>
      </c>
      <c r="AJ108" s="13" t="str">
        <f>IFERROR(VLOOKUP($A108,'CONCENTRADO DE CLAVES'!$E$10:$AU$732,AJ$8,FALSE),"")</f>
        <v/>
      </c>
      <c r="AK108" s="13" t="str">
        <f>IFERROR(VLOOKUP($A108,'CONCENTRADO DE CLAVES'!$E$10:$AU$732,AK$8,FALSE),"")</f>
        <v/>
      </c>
      <c r="AL108" s="37" t="str">
        <f>IFERROR(VLOOKUP($A108,'CONCENTRADO DE CLAVES'!$E$10:$AU$732,AL$8,FALSE),"")</f>
        <v/>
      </c>
      <c r="AM108" s="69" t="str">
        <f>IFERROR(VLOOKUP($A108,'CONCENTRADO DE CLAVES'!$E$10:$AU$732,AM$8,FALSE),"")</f>
        <v/>
      </c>
    </row>
    <row r="109" spans="1:39" x14ac:dyDescent="0.25">
      <c r="A109" s="15">
        <v>100</v>
      </c>
      <c r="B109" s="27" t="str">
        <f>IFERROR(VLOOKUP($A109,'CONCENTRADO DE CLAVES'!$E$10:$AU$732,B$8,FALSE),"")</f>
        <v/>
      </c>
      <c r="C109" s="27" t="str">
        <f>IFERROR(VLOOKUP($A109,'CONCENTRADO DE CLAVES'!$E$10:$AU$732,C$8,FALSE),"")</f>
        <v/>
      </c>
      <c r="D109" s="27" t="str">
        <f>IFERROR(VLOOKUP($A109,'CONCENTRADO DE CLAVES'!$E$10:$AU$732,D$8,FALSE),"")</f>
        <v/>
      </c>
      <c r="E109" s="27" t="str">
        <f>IFERROR(VLOOKUP($A109,'CONCENTRADO DE CLAVES'!$E$10:$AU$732,E$8,FALSE),"")</f>
        <v/>
      </c>
      <c r="F109" s="27" t="str">
        <f>IFERROR(VLOOKUP($A109,'CONCENTRADO DE CLAVES'!$E$10:$AU$732,F$8,FALSE),"")</f>
        <v/>
      </c>
      <c r="G109" s="27" t="str">
        <f>IFERROR(VLOOKUP($A109,'CONCENTRADO DE CLAVES'!$E$10:$AU$732,G$8,FALSE),"")</f>
        <v/>
      </c>
      <c r="H109" s="27" t="str">
        <f>IFERROR(VLOOKUP($A109,'CONCENTRADO DE CLAVES'!$E$10:$AU$732,H$8,FALSE),"")</f>
        <v/>
      </c>
      <c r="I109" s="27" t="str">
        <f>IFERROR(VLOOKUP($A109,'CONCENTRADO DE CLAVES'!$E$10:$AU$732,I$8,FALSE),"")</f>
        <v/>
      </c>
      <c r="J109" s="27" t="str">
        <f>IFERROR(VLOOKUP($A109,'CONCENTRADO DE CLAVES'!$E$10:$AU$732,J$8,FALSE),"")</f>
        <v/>
      </c>
      <c r="K109" s="27" t="str">
        <f>IFERROR(VLOOKUP($A109,'CONCENTRADO DE CLAVES'!$E$10:$AU$732,K$8,FALSE),"")</f>
        <v/>
      </c>
      <c r="L109" s="27" t="str">
        <f>IFERROR(VLOOKUP($A109,'CONCENTRADO DE CLAVES'!$E$10:$AU$732,L$8,FALSE),"")</f>
        <v/>
      </c>
      <c r="M109" s="29" t="str">
        <f>IFERROR(VLOOKUP($A109,'CONCENTRADO DE CLAVES'!$E$10:$AU$732,M$8,FALSE),"")</f>
        <v/>
      </c>
      <c r="N109" s="27" t="str">
        <f>IFERROR(VLOOKUP($A109,'CONCENTRADO DE CLAVES'!$E$10:$AU$732,N$8,FALSE),"")</f>
        <v/>
      </c>
      <c r="O109" s="27" t="str">
        <f>IFERROR(VLOOKUP($A109,'CONCENTRADO DE CLAVES'!$E$10:$AU$732,O$8,FALSE),"")</f>
        <v/>
      </c>
      <c r="P109" s="27" t="str">
        <f>IFERROR(VLOOKUP($A109,'CONCENTRADO DE CLAVES'!$E$10:$AU$732,P$8,FALSE),"")</f>
        <v/>
      </c>
      <c r="Q109" s="27" t="str">
        <f>IFERROR(VLOOKUP($A109,'CONCENTRADO DE CLAVES'!$E$10:$AU$732,Q$8,FALSE),"")</f>
        <v/>
      </c>
      <c r="R109" s="27" t="str">
        <f>IFERROR(VLOOKUP($A109,'CONCENTRADO DE CLAVES'!$E$10:$AU$732,R$8,FALSE),"")</f>
        <v/>
      </c>
      <c r="S109" s="27" t="str">
        <f>IFERROR(VLOOKUP($A109,'CONCENTRADO DE CLAVES'!$E$10:$AU$732,S$8,FALSE),"")</f>
        <v/>
      </c>
      <c r="T109" s="27" t="str">
        <f>IFERROR(VLOOKUP($A109,'CONCENTRADO DE CLAVES'!$E$10:$AU$732,T$8,FALSE),"")</f>
        <v/>
      </c>
      <c r="U109" s="98" t="str">
        <f>IFERROR(VLOOKUP($A109,'CONCENTRADO DE CLAVES'!$E$10:$AU$732,U$8,FALSE),"")</f>
        <v/>
      </c>
      <c r="V109" s="31" t="str">
        <f>IFERROR(VLOOKUP($A109,'CONCENTRADO DE CLAVES'!$E$10:$AU$732,V$8,FALSE),"")</f>
        <v/>
      </c>
      <c r="W109" s="13" t="str">
        <f>IFERROR(VLOOKUP($A109,'CONCENTRADO DE CLAVES'!$E$10:$AU$732,W$8,FALSE),"")</f>
        <v/>
      </c>
      <c r="X109" s="13" t="str">
        <f>IFERROR(VLOOKUP($A109,'CONCENTRADO DE CLAVES'!$E$10:$AU$732,X$8,FALSE),"")</f>
        <v/>
      </c>
      <c r="Y109" s="13" t="str">
        <f>IFERROR(VLOOKUP($A109,'CONCENTRADO DE CLAVES'!$E$10:$AU$732,Y$8,FALSE),"")</f>
        <v/>
      </c>
      <c r="Z109" s="37" t="str">
        <f>IFERROR(VLOOKUP($A109,'CONCENTRADO DE CLAVES'!$E$10:$AU$732,Z$8,FALSE),"")</f>
        <v/>
      </c>
      <c r="AA109" s="13" t="str">
        <f>IFERROR(VLOOKUP($A109,'CONCENTRADO DE CLAVES'!$E$10:$AU$732,AA$8,FALSE),"")</f>
        <v/>
      </c>
      <c r="AB109" s="13" t="str">
        <f>IFERROR(VLOOKUP($A109,'CONCENTRADO DE CLAVES'!$E$10:$AU$732,AB$8,FALSE),"")</f>
        <v/>
      </c>
      <c r="AC109" s="13" t="str">
        <f>IFERROR(VLOOKUP($A109,'CONCENTRADO DE CLAVES'!$E$10:$AU$732,AC$8,FALSE),"")</f>
        <v/>
      </c>
      <c r="AD109" s="37" t="str">
        <f>IFERROR(VLOOKUP($A109,'CONCENTRADO DE CLAVES'!$E$10:$AU$732,AD$8,FALSE),"")</f>
        <v/>
      </c>
      <c r="AE109" s="13" t="str">
        <f>IFERROR(VLOOKUP($A109,'CONCENTRADO DE CLAVES'!$E$10:$AU$732,AE$8,FALSE),"")</f>
        <v/>
      </c>
      <c r="AF109" s="13" t="str">
        <f>IFERROR(VLOOKUP($A109,'CONCENTRADO DE CLAVES'!$E$10:$AU$732,AF$8,FALSE),"")</f>
        <v/>
      </c>
      <c r="AG109" s="13" t="str">
        <f>IFERROR(VLOOKUP($A109,'CONCENTRADO DE CLAVES'!$E$10:$AU$732,AG$8,FALSE),"")</f>
        <v/>
      </c>
      <c r="AH109" s="37" t="str">
        <f>IFERROR(VLOOKUP($A109,'CONCENTRADO DE CLAVES'!$E$10:$AU$732,AH$8,FALSE),"")</f>
        <v/>
      </c>
      <c r="AI109" s="13" t="str">
        <f>IFERROR(VLOOKUP($A109,'CONCENTRADO DE CLAVES'!$E$10:$AU$732,AI$8,FALSE),"")</f>
        <v/>
      </c>
      <c r="AJ109" s="13" t="str">
        <f>IFERROR(VLOOKUP($A109,'CONCENTRADO DE CLAVES'!$E$10:$AU$732,AJ$8,FALSE),"")</f>
        <v/>
      </c>
      <c r="AK109" s="13" t="str">
        <f>IFERROR(VLOOKUP($A109,'CONCENTRADO DE CLAVES'!$E$10:$AU$732,AK$8,FALSE),"")</f>
        <v/>
      </c>
      <c r="AL109" s="37" t="str">
        <f>IFERROR(VLOOKUP($A109,'CONCENTRADO DE CLAVES'!$E$10:$AU$732,AL$8,FALSE),"")</f>
        <v/>
      </c>
      <c r="AM109" s="69" t="str">
        <f>IFERROR(VLOOKUP($A109,'CONCENTRADO DE CLAVES'!$E$10:$AU$732,AM$8,FALSE),"")</f>
        <v/>
      </c>
    </row>
    <row r="110" spans="1:39" x14ac:dyDescent="0.25">
      <c r="A110" s="15">
        <v>101</v>
      </c>
      <c r="B110" s="27" t="str">
        <f>IFERROR(VLOOKUP($A110,'CONCENTRADO DE CLAVES'!$E$10:$AU$732,B$8,FALSE),"")</f>
        <v/>
      </c>
      <c r="C110" s="27" t="str">
        <f>IFERROR(VLOOKUP($A110,'CONCENTRADO DE CLAVES'!$E$10:$AU$732,C$8,FALSE),"")</f>
        <v/>
      </c>
      <c r="D110" s="27" t="str">
        <f>IFERROR(VLOOKUP($A110,'CONCENTRADO DE CLAVES'!$E$10:$AU$732,D$8,FALSE),"")</f>
        <v/>
      </c>
      <c r="E110" s="27" t="str">
        <f>IFERROR(VLOOKUP($A110,'CONCENTRADO DE CLAVES'!$E$10:$AU$732,E$8,FALSE),"")</f>
        <v/>
      </c>
      <c r="F110" s="27" t="str">
        <f>IFERROR(VLOOKUP($A110,'CONCENTRADO DE CLAVES'!$E$10:$AU$732,F$8,FALSE),"")</f>
        <v/>
      </c>
      <c r="G110" s="27" t="str">
        <f>IFERROR(VLOOKUP($A110,'CONCENTRADO DE CLAVES'!$E$10:$AU$732,G$8,FALSE),"")</f>
        <v/>
      </c>
      <c r="H110" s="27" t="str">
        <f>IFERROR(VLOOKUP($A110,'CONCENTRADO DE CLAVES'!$E$10:$AU$732,H$8,FALSE),"")</f>
        <v/>
      </c>
      <c r="I110" s="27" t="str">
        <f>IFERROR(VLOOKUP($A110,'CONCENTRADO DE CLAVES'!$E$10:$AU$732,I$8,FALSE),"")</f>
        <v/>
      </c>
      <c r="J110" s="27" t="str">
        <f>IFERROR(VLOOKUP($A110,'CONCENTRADO DE CLAVES'!$E$10:$AU$732,J$8,FALSE),"")</f>
        <v/>
      </c>
      <c r="K110" s="27" t="str">
        <f>IFERROR(VLOOKUP($A110,'CONCENTRADO DE CLAVES'!$E$10:$AU$732,K$8,FALSE),"")</f>
        <v/>
      </c>
      <c r="L110" s="27" t="str">
        <f>IFERROR(VLOOKUP($A110,'CONCENTRADO DE CLAVES'!$E$10:$AU$732,L$8,FALSE),"")</f>
        <v/>
      </c>
      <c r="M110" s="29" t="str">
        <f>IFERROR(VLOOKUP($A110,'CONCENTRADO DE CLAVES'!$E$10:$AU$732,M$8,FALSE),"")</f>
        <v/>
      </c>
      <c r="N110" s="27" t="str">
        <f>IFERROR(VLOOKUP($A110,'CONCENTRADO DE CLAVES'!$E$10:$AU$732,N$8,FALSE),"")</f>
        <v/>
      </c>
      <c r="O110" s="27" t="str">
        <f>IFERROR(VLOOKUP($A110,'CONCENTRADO DE CLAVES'!$E$10:$AU$732,O$8,FALSE),"")</f>
        <v/>
      </c>
      <c r="P110" s="27" t="str">
        <f>IFERROR(VLOOKUP($A110,'CONCENTRADO DE CLAVES'!$E$10:$AU$732,P$8,FALSE),"")</f>
        <v/>
      </c>
      <c r="Q110" s="27" t="str">
        <f>IFERROR(VLOOKUP($A110,'CONCENTRADO DE CLAVES'!$E$10:$AU$732,Q$8,FALSE),"")</f>
        <v/>
      </c>
      <c r="R110" s="27" t="str">
        <f>IFERROR(VLOOKUP($A110,'CONCENTRADO DE CLAVES'!$E$10:$AU$732,R$8,FALSE),"")</f>
        <v/>
      </c>
      <c r="S110" s="27" t="str">
        <f>IFERROR(VLOOKUP($A110,'CONCENTRADO DE CLAVES'!$E$10:$AU$732,S$8,FALSE),"")</f>
        <v/>
      </c>
      <c r="T110" s="27" t="str">
        <f>IFERROR(VLOOKUP($A110,'CONCENTRADO DE CLAVES'!$E$10:$AU$732,T$8,FALSE),"")</f>
        <v/>
      </c>
      <c r="U110" s="98" t="str">
        <f>IFERROR(VLOOKUP($A110,'CONCENTRADO DE CLAVES'!$E$10:$AU$732,U$8,FALSE),"")</f>
        <v/>
      </c>
      <c r="V110" s="31" t="str">
        <f>IFERROR(VLOOKUP($A110,'CONCENTRADO DE CLAVES'!$E$10:$AU$732,V$8,FALSE),"")</f>
        <v/>
      </c>
      <c r="W110" s="13" t="str">
        <f>IFERROR(VLOOKUP($A110,'CONCENTRADO DE CLAVES'!$E$10:$AU$732,W$8,FALSE),"")</f>
        <v/>
      </c>
      <c r="X110" s="13" t="str">
        <f>IFERROR(VLOOKUP($A110,'CONCENTRADO DE CLAVES'!$E$10:$AU$732,X$8,FALSE),"")</f>
        <v/>
      </c>
      <c r="Y110" s="13" t="str">
        <f>IFERROR(VLOOKUP($A110,'CONCENTRADO DE CLAVES'!$E$10:$AU$732,Y$8,FALSE),"")</f>
        <v/>
      </c>
      <c r="Z110" s="37" t="str">
        <f>IFERROR(VLOOKUP($A110,'CONCENTRADO DE CLAVES'!$E$10:$AU$732,Z$8,FALSE),"")</f>
        <v/>
      </c>
      <c r="AA110" s="13" t="str">
        <f>IFERROR(VLOOKUP($A110,'CONCENTRADO DE CLAVES'!$E$10:$AU$732,AA$8,FALSE),"")</f>
        <v/>
      </c>
      <c r="AB110" s="13" t="str">
        <f>IFERROR(VLOOKUP($A110,'CONCENTRADO DE CLAVES'!$E$10:$AU$732,AB$8,FALSE),"")</f>
        <v/>
      </c>
      <c r="AC110" s="13" t="str">
        <f>IFERROR(VLOOKUP($A110,'CONCENTRADO DE CLAVES'!$E$10:$AU$732,AC$8,FALSE),"")</f>
        <v/>
      </c>
      <c r="AD110" s="37" t="str">
        <f>IFERROR(VLOOKUP($A110,'CONCENTRADO DE CLAVES'!$E$10:$AU$732,AD$8,FALSE),"")</f>
        <v/>
      </c>
      <c r="AE110" s="13" t="str">
        <f>IFERROR(VLOOKUP($A110,'CONCENTRADO DE CLAVES'!$E$10:$AU$732,AE$8,FALSE),"")</f>
        <v/>
      </c>
      <c r="AF110" s="13" t="str">
        <f>IFERROR(VLOOKUP($A110,'CONCENTRADO DE CLAVES'!$E$10:$AU$732,AF$8,FALSE),"")</f>
        <v/>
      </c>
      <c r="AG110" s="13" t="str">
        <f>IFERROR(VLOOKUP($A110,'CONCENTRADO DE CLAVES'!$E$10:$AU$732,AG$8,FALSE),"")</f>
        <v/>
      </c>
      <c r="AH110" s="37" t="str">
        <f>IFERROR(VLOOKUP($A110,'CONCENTRADO DE CLAVES'!$E$10:$AU$732,AH$8,FALSE),"")</f>
        <v/>
      </c>
      <c r="AI110" s="13" t="str">
        <f>IFERROR(VLOOKUP($A110,'CONCENTRADO DE CLAVES'!$E$10:$AU$732,AI$8,FALSE),"")</f>
        <v/>
      </c>
      <c r="AJ110" s="13" t="str">
        <f>IFERROR(VLOOKUP($A110,'CONCENTRADO DE CLAVES'!$E$10:$AU$732,AJ$8,FALSE),"")</f>
        <v/>
      </c>
      <c r="AK110" s="13" t="str">
        <f>IFERROR(VLOOKUP($A110,'CONCENTRADO DE CLAVES'!$E$10:$AU$732,AK$8,FALSE),"")</f>
        <v/>
      </c>
      <c r="AL110" s="37" t="str">
        <f>IFERROR(VLOOKUP($A110,'CONCENTRADO DE CLAVES'!$E$10:$AU$732,AL$8,FALSE),"")</f>
        <v/>
      </c>
      <c r="AM110" s="69" t="str">
        <f>IFERROR(VLOOKUP($A110,'CONCENTRADO DE CLAVES'!$E$10:$AU$732,AM$8,FALSE),"")</f>
        <v/>
      </c>
    </row>
    <row r="111" spans="1:39" x14ac:dyDescent="0.25">
      <c r="A111" s="15">
        <v>102</v>
      </c>
      <c r="B111" s="27" t="str">
        <f>IFERROR(VLOOKUP($A111,'CONCENTRADO DE CLAVES'!$E$10:$AU$732,B$8,FALSE),"")</f>
        <v/>
      </c>
      <c r="C111" s="27" t="str">
        <f>IFERROR(VLOOKUP($A111,'CONCENTRADO DE CLAVES'!$E$10:$AU$732,C$8,FALSE),"")</f>
        <v/>
      </c>
      <c r="D111" s="27" t="str">
        <f>IFERROR(VLOOKUP($A111,'CONCENTRADO DE CLAVES'!$E$10:$AU$732,D$8,FALSE),"")</f>
        <v/>
      </c>
      <c r="E111" s="27" t="str">
        <f>IFERROR(VLOOKUP($A111,'CONCENTRADO DE CLAVES'!$E$10:$AU$732,E$8,FALSE),"")</f>
        <v/>
      </c>
      <c r="F111" s="27" t="str">
        <f>IFERROR(VLOOKUP($A111,'CONCENTRADO DE CLAVES'!$E$10:$AU$732,F$8,FALSE),"")</f>
        <v/>
      </c>
      <c r="G111" s="27" t="str">
        <f>IFERROR(VLOOKUP($A111,'CONCENTRADO DE CLAVES'!$E$10:$AU$732,G$8,FALSE),"")</f>
        <v/>
      </c>
      <c r="H111" s="27" t="str">
        <f>IFERROR(VLOOKUP($A111,'CONCENTRADO DE CLAVES'!$E$10:$AU$732,H$8,FALSE),"")</f>
        <v/>
      </c>
      <c r="I111" s="27" t="str">
        <f>IFERROR(VLOOKUP($A111,'CONCENTRADO DE CLAVES'!$E$10:$AU$732,I$8,FALSE),"")</f>
        <v/>
      </c>
      <c r="J111" s="27" t="str">
        <f>IFERROR(VLOOKUP($A111,'CONCENTRADO DE CLAVES'!$E$10:$AU$732,J$8,FALSE),"")</f>
        <v/>
      </c>
      <c r="K111" s="27" t="str">
        <f>IFERROR(VLOOKUP($A111,'CONCENTRADO DE CLAVES'!$E$10:$AU$732,K$8,FALSE),"")</f>
        <v/>
      </c>
      <c r="L111" s="27" t="str">
        <f>IFERROR(VLOOKUP($A111,'CONCENTRADO DE CLAVES'!$E$10:$AU$732,L$8,FALSE),"")</f>
        <v/>
      </c>
      <c r="M111" s="29" t="str">
        <f>IFERROR(VLOOKUP($A111,'CONCENTRADO DE CLAVES'!$E$10:$AU$732,M$8,FALSE),"")</f>
        <v/>
      </c>
      <c r="N111" s="27" t="str">
        <f>IFERROR(VLOOKUP($A111,'CONCENTRADO DE CLAVES'!$E$10:$AU$732,N$8,FALSE),"")</f>
        <v/>
      </c>
      <c r="O111" s="27" t="str">
        <f>IFERROR(VLOOKUP($A111,'CONCENTRADO DE CLAVES'!$E$10:$AU$732,O$8,FALSE),"")</f>
        <v/>
      </c>
      <c r="P111" s="27" t="str">
        <f>IFERROR(VLOOKUP($A111,'CONCENTRADO DE CLAVES'!$E$10:$AU$732,P$8,FALSE),"")</f>
        <v/>
      </c>
      <c r="Q111" s="27" t="str">
        <f>IFERROR(VLOOKUP($A111,'CONCENTRADO DE CLAVES'!$E$10:$AU$732,Q$8,FALSE),"")</f>
        <v/>
      </c>
      <c r="R111" s="27" t="str">
        <f>IFERROR(VLOOKUP($A111,'CONCENTRADO DE CLAVES'!$E$10:$AU$732,R$8,FALSE),"")</f>
        <v/>
      </c>
      <c r="S111" s="27" t="str">
        <f>IFERROR(VLOOKUP($A111,'CONCENTRADO DE CLAVES'!$E$10:$AU$732,S$8,FALSE),"")</f>
        <v/>
      </c>
      <c r="T111" s="27" t="str">
        <f>IFERROR(VLOOKUP($A111,'CONCENTRADO DE CLAVES'!$E$10:$AU$732,T$8,FALSE),"")</f>
        <v/>
      </c>
      <c r="U111" s="98" t="str">
        <f>IFERROR(VLOOKUP($A111,'CONCENTRADO DE CLAVES'!$E$10:$AU$732,U$8,FALSE),"")</f>
        <v/>
      </c>
      <c r="V111" s="31" t="str">
        <f>IFERROR(VLOOKUP($A111,'CONCENTRADO DE CLAVES'!$E$10:$AU$732,V$8,FALSE),"")</f>
        <v/>
      </c>
      <c r="W111" s="13" t="str">
        <f>IFERROR(VLOOKUP($A111,'CONCENTRADO DE CLAVES'!$E$10:$AU$732,W$8,FALSE),"")</f>
        <v/>
      </c>
      <c r="X111" s="13" t="str">
        <f>IFERROR(VLOOKUP($A111,'CONCENTRADO DE CLAVES'!$E$10:$AU$732,X$8,FALSE),"")</f>
        <v/>
      </c>
      <c r="Y111" s="13" t="str">
        <f>IFERROR(VLOOKUP($A111,'CONCENTRADO DE CLAVES'!$E$10:$AU$732,Y$8,FALSE),"")</f>
        <v/>
      </c>
      <c r="Z111" s="37" t="str">
        <f>IFERROR(VLOOKUP($A111,'CONCENTRADO DE CLAVES'!$E$10:$AU$732,Z$8,FALSE),"")</f>
        <v/>
      </c>
      <c r="AA111" s="13" t="str">
        <f>IFERROR(VLOOKUP($A111,'CONCENTRADO DE CLAVES'!$E$10:$AU$732,AA$8,FALSE),"")</f>
        <v/>
      </c>
      <c r="AB111" s="13" t="str">
        <f>IFERROR(VLOOKUP($A111,'CONCENTRADO DE CLAVES'!$E$10:$AU$732,AB$8,FALSE),"")</f>
        <v/>
      </c>
      <c r="AC111" s="13" t="str">
        <f>IFERROR(VLOOKUP($A111,'CONCENTRADO DE CLAVES'!$E$10:$AU$732,AC$8,FALSE),"")</f>
        <v/>
      </c>
      <c r="AD111" s="37" t="str">
        <f>IFERROR(VLOOKUP($A111,'CONCENTRADO DE CLAVES'!$E$10:$AU$732,AD$8,FALSE),"")</f>
        <v/>
      </c>
      <c r="AE111" s="13" t="str">
        <f>IFERROR(VLOOKUP($A111,'CONCENTRADO DE CLAVES'!$E$10:$AU$732,AE$8,FALSE),"")</f>
        <v/>
      </c>
      <c r="AF111" s="13" t="str">
        <f>IFERROR(VLOOKUP($A111,'CONCENTRADO DE CLAVES'!$E$10:$AU$732,AF$8,FALSE),"")</f>
        <v/>
      </c>
      <c r="AG111" s="13" t="str">
        <f>IFERROR(VLOOKUP($A111,'CONCENTRADO DE CLAVES'!$E$10:$AU$732,AG$8,FALSE),"")</f>
        <v/>
      </c>
      <c r="AH111" s="37" t="str">
        <f>IFERROR(VLOOKUP($A111,'CONCENTRADO DE CLAVES'!$E$10:$AU$732,AH$8,FALSE),"")</f>
        <v/>
      </c>
      <c r="AI111" s="13" t="str">
        <f>IFERROR(VLOOKUP($A111,'CONCENTRADO DE CLAVES'!$E$10:$AU$732,AI$8,FALSE),"")</f>
        <v/>
      </c>
      <c r="AJ111" s="13" t="str">
        <f>IFERROR(VLOOKUP($A111,'CONCENTRADO DE CLAVES'!$E$10:$AU$732,AJ$8,FALSE),"")</f>
        <v/>
      </c>
      <c r="AK111" s="13" t="str">
        <f>IFERROR(VLOOKUP($A111,'CONCENTRADO DE CLAVES'!$E$10:$AU$732,AK$8,FALSE),"")</f>
        <v/>
      </c>
      <c r="AL111" s="37" t="str">
        <f>IFERROR(VLOOKUP($A111,'CONCENTRADO DE CLAVES'!$E$10:$AU$732,AL$8,FALSE),"")</f>
        <v/>
      </c>
      <c r="AM111" s="69" t="str">
        <f>IFERROR(VLOOKUP($A111,'CONCENTRADO DE CLAVES'!$E$10:$AU$732,AM$8,FALSE),"")</f>
        <v/>
      </c>
    </row>
  </sheetData>
  <pageMargins left="0.7" right="0.7" top="0.75" bottom="0.75" header="0.3" footer="0.3"/>
  <pageSetup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'CONCENTRADO DE CLAVES'!$AX$10:$AX$17</xm:f>
          </x14:formula1>
          <xm:sqref>V6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117"/>
  <sheetViews>
    <sheetView topLeftCell="U7" workbookViewId="0">
      <selection activeCell="AM7" sqref="W7:AM7"/>
    </sheetView>
  </sheetViews>
  <sheetFormatPr baseColWidth="10" defaultRowHeight="15" x14ac:dyDescent="0.25"/>
  <cols>
    <col min="1" max="1" width="3" style="15" hidden="1" customWidth="1"/>
    <col min="2" max="2" width="6" style="27" hidden="1" customWidth="1"/>
    <col min="3" max="3" width="3.5703125" style="27" hidden="1" customWidth="1"/>
    <col min="4" max="4" width="4" style="27" hidden="1" customWidth="1"/>
    <col min="5" max="5" width="6" style="27" hidden="1" customWidth="1"/>
    <col min="6" max="7" width="3" style="27" hidden="1" customWidth="1"/>
    <col min="8" max="8" width="3.42578125" style="27" hidden="1" customWidth="1"/>
    <col min="9" max="9" width="3" style="27" hidden="1" customWidth="1"/>
    <col min="10" max="10" width="3.42578125" style="27" hidden="1" customWidth="1"/>
    <col min="11" max="11" width="3.5703125" style="27" hidden="1" customWidth="1"/>
    <col min="12" max="12" width="4" style="27" hidden="1" customWidth="1"/>
    <col min="13" max="13" width="3.7109375" style="29" hidden="1" customWidth="1"/>
    <col min="14" max="14" width="5" style="27" hidden="1" customWidth="1"/>
    <col min="15" max="15" width="4.85546875" style="27" hidden="1" customWidth="1"/>
    <col min="16" max="16" width="3.28515625" style="27" hidden="1" customWidth="1"/>
    <col min="17" max="17" width="6" style="27" hidden="1" customWidth="1"/>
    <col min="18" max="18" width="3.5703125" style="27" hidden="1" customWidth="1"/>
    <col min="19" max="19" width="3" style="27" hidden="1" customWidth="1"/>
    <col min="20" max="20" width="4" style="27" hidden="1" customWidth="1"/>
    <col min="21" max="21" width="46" style="27" bestFit="1" customWidth="1"/>
    <col min="22" max="22" width="12.5703125" style="27" bestFit="1" customWidth="1"/>
    <col min="23" max="23" width="7.28515625" style="27" bestFit="1" customWidth="1"/>
    <col min="24" max="24" width="9.7109375" style="27" bestFit="1" customWidth="1"/>
    <col min="25" max="25" width="7.5703125" style="27" bestFit="1" customWidth="1"/>
    <col min="26" max="26" width="19.42578125" style="27" bestFit="1" customWidth="1"/>
    <col min="27" max="27" width="6.5703125" style="27" bestFit="1" customWidth="1"/>
    <col min="28" max="28" width="15.28515625" style="27" bestFit="1" customWidth="1"/>
    <col min="29" max="29" width="16.5703125" style="27" bestFit="1" customWidth="1"/>
    <col min="30" max="30" width="21.5703125" style="27" bestFit="1" customWidth="1"/>
    <col min="31" max="31" width="6.42578125" style="27" bestFit="1" customWidth="1"/>
    <col min="32" max="32" width="16.5703125" style="27" bestFit="1" customWidth="1"/>
    <col min="33" max="33" width="15.28515625" style="27" bestFit="1" customWidth="1"/>
    <col min="34" max="34" width="19.5703125" style="27" bestFit="1" customWidth="1"/>
    <col min="35" max="35" width="9.85546875" style="27" bestFit="1" customWidth="1"/>
    <col min="36" max="36" width="15.28515625" style="27" bestFit="1" customWidth="1"/>
    <col min="37" max="37" width="16.5703125" style="27" bestFit="1" customWidth="1"/>
    <col min="38" max="38" width="20" style="27" bestFit="1" customWidth="1"/>
    <col min="39" max="39" width="16.5703125" style="27" bestFit="1" customWidth="1"/>
    <col min="40" max="16384" width="11.42578125" style="15"/>
  </cols>
  <sheetData>
    <row r="1" spans="1:46" ht="18.75" x14ac:dyDescent="0.3">
      <c r="B1" s="15"/>
      <c r="C1" s="15"/>
      <c r="D1" s="15"/>
      <c r="E1" s="15"/>
      <c r="F1" s="15"/>
      <c r="G1" s="15"/>
      <c r="H1" s="15"/>
      <c r="I1" s="21"/>
      <c r="J1" s="19"/>
      <c r="K1" s="20"/>
      <c r="L1" s="18"/>
      <c r="M1" s="28"/>
      <c r="N1" s="18"/>
      <c r="O1" s="18"/>
      <c r="P1" s="18"/>
      <c r="Q1" s="18"/>
      <c r="R1" s="18"/>
      <c r="S1" s="20"/>
      <c r="T1" s="19"/>
      <c r="U1" s="94"/>
      <c r="V1" s="75"/>
      <c r="W1" s="77"/>
      <c r="X1" s="74"/>
      <c r="Y1" s="77"/>
      <c r="Z1" s="75"/>
      <c r="AA1" s="76"/>
      <c r="AB1" s="73"/>
      <c r="AC1" s="63"/>
      <c r="AD1" s="64"/>
      <c r="AE1" s="64"/>
      <c r="AF1" s="64"/>
      <c r="AG1" s="64"/>
      <c r="AH1" s="64"/>
      <c r="AI1" s="64"/>
      <c r="AJ1" s="64"/>
      <c r="AK1" s="64"/>
      <c r="AL1" s="64"/>
      <c r="AM1" s="65"/>
      <c r="AN1" s="24"/>
      <c r="AO1" s="24"/>
      <c r="AP1" s="24"/>
      <c r="AQ1" s="24"/>
      <c r="AR1" s="24"/>
      <c r="AS1" s="24"/>
      <c r="AT1" s="24"/>
    </row>
    <row r="2" spans="1:46" ht="18.75" x14ac:dyDescent="0.3">
      <c r="B2" s="15"/>
      <c r="C2" s="15"/>
      <c r="D2" s="15"/>
      <c r="E2" s="15"/>
      <c r="F2" s="15"/>
      <c r="G2" s="15"/>
      <c r="H2" s="15"/>
      <c r="I2" s="21"/>
      <c r="J2" s="19"/>
      <c r="K2" s="20"/>
      <c r="L2" s="18"/>
      <c r="M2" s="28"/>
      <c r="N2" s="18"/>
      <c r="O2" s="18"/>
      <c r="P2" s="18"/>
      <c r="Q2" s="18"/>
      <c r="R2" s="18"/>
      <c r="S2" s="20"/>
      <c r="T2" s="19"/>
      <c r="U2" s="95"/>
      <c r="V2" s="19"/>
      <c r="W2" s="18"/>
      <c r="X2" s="21"/>
      <c r="Y2" s="18"/>
      <c r="Z2" s="19"/>
      <c r="AA2" s="20"/>
      <c r="AB2" s="16"/>
      <c r="AC2" s="23"/>
      <c r="AD2" s="24"/>
      <c r="AE2" s="24"/>
      <c r="AF2" s="24"/>
      <c r="AG2" s="24"/>
      <c r="AH2" s="24"/>
      <c r="AI2" s="24"/>
      <c r="AJ2" s="24"/>
      <c r="AK2" s="24"/>
      <c r="AL2" s="24"/>
      <c r="AM2" s="67"/>
      <c r="AN2" s="24"/>
      <c r="AO2" s="24"/>
      <c r="AP2" s="24"/>
      <c r="AQ2" s="24"/>
      <c r="AR2" s="24"/>
      <c r="AS2" s="24"/>
      <c r="AT2" s="24"/>
    </row>
    <row r="3" spans="1:46" ht="18.75" x14ac:dyDescent="0.3">
      <c r="B3" s="15"/>
      <c r="C3" s="15"/>
      <c r="D3" s="15"/>
      <c r="E3" s="15"/>
      <c r="F3" s="15"/>
      <c r="G3" s="15"/>
      <c r="H3" s="15"/>
      <c r="I3" s="21"/>
      <c r="J3" s="19"/>
      <c r="K3" s="20"/>
      <c r="L3" s="18"/>
      <c r="M3" s="28"/>
      <c r="N3" s="18"/>
      <c r="O3" s="18"/>
      <c r="P3" s="18"/>
      <c r="Q3" s="18"/>
      <c r="R3" s="18"/>
      <c r="S3" s="20"/>
      <c r="T3" s="19"/>
      <c r="U3" s="95"/>
      <c r="V3" s="19"/>
      <c r="W3" s="18"/>
      <c r="X3" s="21"/>
      <c r="Y3" s="18"/>
      <c r="Z3" s="19"/>
      <c r="AA3" s="20"/>
      <c r="AB3" s="16"/>
      <c r="AC3" s="23"/>
      <c r="AD3" s="24"/>
      <c r="AE3" s="24"/>
      <c r="AF3" s="24"/>
      <c r="AG3" s="24"/>
      <c r="AH3" s="24"/>
      <c r="AI3" s="24"/>
      <c r="AJ3" s="24"/>
      <c r="AK3" s="24"/>
      <c r="AL3" s="24"/>
      <c r="AM3" s="67"/>
      <c r="AN3" s="24"/>
      <c r="AO3" s="24"/>
      <c r="AP3" s="24"/>
      <c r="AQ3" s="24"/>
      <c r="AR3" s="24"/>
      <c r="AS3" s="24"/>
      <c r="AT3" s="24"/>
    </row>
    <row r="4" spans="1:46" ht="18.75" x14ac:dyDescent="0.3">
      <c r="B4" s="15"/>
      <c r="C4" s="15"/>
      <c r="D4" s="15"/>
      <c r="E4" s="15"/>
      <c r="F4" s="15"/>
      <c r="G4" s="15"/>
      <c r="H4" s="15"/>
      <c r="I4" s="21"/>
      <c r="J4" s="19"/>
      <c r="K4" s="20"/>
      <c r="L4" s="18"/>
      <c r="M4" s="28"/>
      <c r="N4" s="18"/>
      <c r="O4" s="18"/>
      <c r="P4" s="18"/>
      <c r="Q4" s="18"/>
      <c r="R4" s="18"/>
      <c r="S4" s="20"/>
      <c r="T4" s="19"/>
      <c r="U4" s="95"/>
      <c r="V4" s="19"/>
      <c r="W4" s="18"/>
      <c r="X4" s="21"/>
      <c r="Y4" s="18"/>
      <c r="Z4" s="19"/>
      <c r="AA4" s="20"/>
      <c r="AB4" s="16"/>
      <c r="AC4" s="23"/>
      <c r="AD4" s="24"/>
      <c r="AE4" s="24"/>
      <c r="AF4" s="24"/>
      <c r="AG4" s="24"/>
      <c r="AH4" s="24"/>
      <c r="AI4" s="24"/>
      <c r="AJ4" s="24"/>
      <c r="AK4" s="24"/>
      <c r="AL4" s="24"/>
      <c r="AM4" s="67"/>
      <c r="AN4" s="24"/>
      <c r="AO4" s="24"/>
      <c r="AP4" s="24"/>
      <c r="AQ4" s="24"/>
      <c r="AR4" s="24"/>
      <c r="AS4" s="24"/>
      <c r="AT4" s="24"/>
    </row>
    <row r="5" spans="1:46" ht="18.75" x14ac:dyDescent="0.3">
      <c r="B5" s="15"/>
      <c r="C5" s="15"/>
      <c r="D5" s="15"/>
      <c r="E5" s="15"/>
      <c r="F5" s="15"/>
      <c r="G5" s="15"/>
      <c r="H5" s="15"/>
      <c r="I5" s="21"/>
      <c r="J5" s="19"/>
      <c r="K5" s="20"/>
      <c r="L5" s="18"/>
      <c r="M5" s="28"/>
      <c r="N5" s="18"/>
      <c r="O5" s="18"/>
      <c r="P5" s="18"/>
      <c r="Q5" s="18"/>
      <c r="R5" s="18"/>
      <c r="S5" s="20"/>
      <c r="T5" s="19"/>
      <c r="U5" s="95"/>
      <c r="V5" s="19"/>
      <c r="W5" s="18"/>
      <c r="X5" s="21"/>
      <c r="Y5" s="18"/>
      <c r="Z5" s="19"/>
      <c r="AA5" s="20"/>
      <c r="AB5" s="22"/>
      <c r="AC5" s="23"/>
      <c r="AD5" s="24"/>
      <c r="AE5" s="24"/>
      <c r="AF5" s="24"/>
      <c r="AG5" s="24"/>
      <c r="AH5" s="24"/>
      <c r="AI5" s="24"/>
      <c r="AJ5" s="24"/>
      <c r="AK5" s="24"/>
      <c r="AL5" s="24"/>
      <c r="AM5" s="67"/>
      <c r="AN5" s="24"/>
      <c r="AO5" s="24"/>
      <c r="AP5" s="24"/>
      <c r="AQ5" s="24"/>
      <c r="AR5" s="24"/>
      <c r="AS5" s="24"/>
      <c r="AT5" s="24"/>
    </row>
    <row r="6" spans="1:46" x14ac:dyDescent="0.25">
      <c r="U6" s="96" t="s">
        <v>222</v>
      </c>
      <c r="V6" s="87">
        <v>4156</v>
      </c>
      <c r="W6" s="31"/>
      <c r="X6" s="31"/>
      <c r="Y6" s="31"/>
      <c r="Z6" s="88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89"/>
    </row>
    <row r="7" spans="1:46" ht="18.75" x14ac:dyDescent="0.3">
      <c r="U7" s="97"/>
      <c r="V7" s="44" t="s">
        <v>224</v>
      </c>
      <c r="W7" s="90">
        <f t="shared" ref="W7:AM7" si="0">SUM(W10:W114)</f>
        <v>0</v>
      </c>
      <c r="X7" s="90">
        <f t="shared" si="0"/>
        <v>0</v>
      </c>
      <c r="Y7" s="90">
        <f t="shared" si="0"/>
        <v>0</v>
      </c>
      <c r="Z7" s="90">
        <f t="shared" si="0"/>
        <v>0</v>
      </c>
      <c r="AA7" s="90">
        <f t="shared" si="0"/>
        <v>0</v>
      </c>
      <c r="AB7" s="90">
        <f t="shared" si="0"/>
        <v>23622522.030000001</v>
      </c>
      <c r="AC7" s="90">
        <f t="shared" si="0"/>
        <v>120142630</v>
      </c>
      <c r="AD7" s="90">
        <f t="shared" si="0"/>
        <v>143765152.03</v>
      </c>
      <c r="AE7" s="90">
        <f t="shared" si="0"/>
        <v>0</v>
      </c>
      <c r="AF7" s="90">
        <f t="shared" si="0"/>
        <v>117556904.61</v>
      </c>
      <c r="AG7" s="90">
        <f t="shared" si="0"/>
        <v>60071315</v>
      </c>
      <c r="AH7" s="90">
        <f t="shared" si="0"/>
        <v>177628219.61000001</v>
      </c>
      <c r="AI7" s="90">
        <f t="shared" si="0"/>
        <v>0</v>
      </c>
      <c r="AJ7" s="90">
        <f t="shared" si="0"/>
        <v>92482368</v>
      </c>
      <c r="AK7" s="90">
        <f t="shared" si="0"/>
        <v>207598969.41000003</v>
      </c>
      <c r="AL7" s="90">
        <f t="shared" si="0"/>
        <v>300081337.41000009</v>
      </c>
      <c r="AM7" s="90">
        <f t="shared" si="0"/>
        <v>621474709.05000007</v>
      </c>
    </row>
    <row r="8" spans="1:46" hidden="1" x14ac:dyDescent="0.25">
      <c r="B8" s="27">
        <v>7</v>
      </c>
      <c r="C8" s="27">
        <v>8</v>
      </c>
      <c r="D8" s="27">
        <v>9</v>
      </c>
      <c r="E8" s="27">
        <v>10</v>
      </c>
      <c r="F8" s="27">
        <v>11</v>
      </c>
      <c r="G8" s="27">
        <v>12</v>
      </c>
      <c r="H8" s="27">
        <v>13</v>
      </c>
      <c r="I8" s="27">
        <v>14</v>
      </c>
      <c r="J8" s="27">
        <v>15</v>
      </c>
      <c r="K8" s="27">
        <v>16</v>
      </c>
      <c r="L8" s="27">
        <v>17</v>
      </c>
      <c r="M8" s="29">
        <v>18</v>
      </c>
      <c r="N8" s="27">
        <v>19</v>
      </c>
      <c r="O8" s="27">
        <v>20</v>
      </c>
      <c r="P8" s="27">
        <v>21</v>
      </c>
      <c r="Q8" s="27">
        <v>22</v>
      </c>
      <c r="R8" s="27">
        <v>23</v>
      </c>
      <c r="S8" s="27">
        <v>24</v>
      </c>
      <c r="T8" s="27">
        <v>25</v>
      </c>
      <c r="U8" s="98">
        <v>26</v>
      </c>
      <c r="V8" s="30">
        <v>27</v>
      </c>
      <c r="W8" s="30">
        <v>28</v>
      </c>
      <c r="X8" s="30">
        <v>29</v>
      </c>
      <c r="Y8" s="30">
        <v>30</v>
      </c>
      <c r="Z8" s="30">
        <v>31</v>
      </c>
      <c r="AA8" s="30">
        <v>32</v>
      </c>
      <c r="AB8" s="30">
        <v>33</v>
      </c>
      <c r="AC8" s="30">
        <v>34</v>
      </c>
      <c r="AD8" s="30">
        <v>35</v>
      </c>
      <c r="AE8" s="30">
        <v>36</v>
      </c>
      <c r="AF8" s="30">
        <v>37</v>
      </c>
      <c r="AG8" s="30">
        <v>38</v>
      </c>
      <c r="AH8" s="30">
        <v>39</v>
      </c>
      <c r="AI8" s="30">
        <v>40</v>
      </c>
      <c r="AJ8" s="30">
        <v>41</v>
      </c>
      <c r="AK8" s="30">
        <v>42</v>
      </c>
      <c r="AL8" s="30">
        <v>43</v>
      </c>
      <c r="AM8" s="91">
        <v>44</v>
      </c>
    </row>
    <row r="9" spans="1:46" s="16" customFormat="1" ht="23.25" customHeight="1" x14ac:dyDescent="0.25">
      <c r="A9" s="50"/>
      <c r="B9" s="40" t="s">
        <v>0</v>
      </c>
      <c r="C9" s="40" t="s">
        <v>1</v>
      </c>
      <c r="D9" s="40" t="s">
        <v>2</v>
      </c>
      <c r="E9" s="40" t="s">
        <v>3</v>
      </c>
      <c r="F9" s="40" t="s">
        <v>4</v>
      </c>
      <c r="G9" s="40" t="s">
        <v>5</v>
      </c>
      <c r="H9" s="40" t="s">
        <v>6</v>
      </c>
      <c r="I9" s="40" t="s">
        <v>7</v>
      </c>
      <c r="J9" s="40" t="s">
        <v>8</v>
      </c>
      <c r="K9" s="40" t="s">
        <v>9</v>
      </c>
      <c r="L9" s="40" t="s">
        <v>10</v>
      </c>
      <c r="M9" s="40" t="s">
        <v>18</v>
      </c>
      <c r="N9" s="40"/>
      <c r="O9" s="40" t="s">
        <v>12</v>
      </c>
      <c r="P9" s="40" t="s">
        <v>13</v>
      </c>
      <c r="Q9" s="40" t="s">
        <v>14</v>
      </c>
      <c r="R9" s="40" t="s">
        <v>15</v>
      </c>
      <c r="S9" s="40" t="s">
        <v>16</v>
      </c>
      <c r="T9" s="40" t="s">
        <v>17</v>
      </c>
      <c r="U9" s="99" t="s">
        <v>215</v>
      </c>
      <c r="V9" s="51" t="s">
        <v>56</v>
      </c>
      <c r="W9" s="51" t="s">
        <v>62</v>
      </c>
      <c r="X9" s="51" t="s">
        <v>63</v>
      </c>
      <c r="Y9" s="51" t="s">
        <v>64</v>
      </c>
      <c r="Z9" s="37" t="s">
        <v>103</v>
      </c>
      <c r="AA9" s="51" t="s">
        <v>71</v>
      </c>
      <c r="AB9" s="51" t="s">
        <v>72</v>
      </c>
      <c r="AC9" s="52" t="s">
        <v>73</v>
      </c>
      <c r="AD9" s="52" t="s">
        <v>104</v>
      </c>
      <c r="AE9" s="52" t="s">
        <v>74</v>
      </c>
      <c r="AF9" s="52" t="s">
        <v>75</v>
      </c>
      <c r="AG9" s="52" t="s">
        <v>76</v>
      </c>
      <c r="AH9" s="37" t="s">
        <v>105</v>
      </c>
      <c r="AI9" s="37" t="s">
        <v>77</v>
      </c>
      <c r="AJ9" s="52" t="s">
        <v>106</v>
      </c>
      <c r="AK9" s="52" t="s">
        <v>79</v>
      </c>
      <c r="AL9" s="52" t="s">
        <v>107</v>
      </c>
      <c r="AM9" s="92" t="s">
        <v>78</v>
      </c>
      <c r="AN9" s="17"/>
      <c r="AO9" s="17"/>
      <c r="AP9" s="17"/>
      <c r="AQ9" s="17"/>
      <c r="AR9" s="17"/>
      <c r="AS9" s="17"/>
      <c r="AT9" s="17"/>
    </row>
    <row r="10" spans="1:46" x14ac:dyDescent="0.25">
      <c r="A10" s="15">
        <v>1</v>
      </c>
      <c r="B10" s="16" t="str">
        <f>IFERROR(VLOOKUP($A10,'CONCENTRADO DE CLAVES'!$D$10:$AU$732,B$8,FALSE),"")</f>
        <v>21121</v>
      </c>
      <c r="C10" s="46" t="str">
        <f>IFERROR(VLOOKUP($A10,'CONCENTRADO DE CLAVES'!$D$10:$AU$732,C$8,FALSE),"")</f>
        <v>04</v>
      </c>
      <c r="D10" s="47" t="str">
        <f>IFERROR(VLOOKUP($A10,'CONCENTRADO DE CLAVES'!$D$10:$AU$732,D$8,FALSE),"")</f>
        <v>015</v>
      </c>
      <c r="E10" s="48" t="str">
        <f>IFERROR(VLOOKUP($A10,'CONCENTRADO DE CLAVES'!$D$10:$AU$732,E$8,FALSE),"")</f>
        <v>00156</v>
      </c>
      <c r="F10" s="16" t="str">
        <f>IFERROR(VLOOKUP($A10,'CONCENTRADO DE CLAVES'!$D$10:$AU$732,F$8,FALSE),"")</f>
        <v>2</v>
      </c>
      <c r="G10" s="16" t="str">
        <f>IFERROR(VLOOKUP($A10,'CONCENTRADO DE CLAVES'!$D$10:$AU$732,G$8,FALSE),"")</f>
        <v>5</v>
      </c>
      <c r="H10" s="16" t="str">
        <f>IFERROR(VLOOKUP($A10,'CONCENTRADO DE CLAVES'!$D$10:$AU$732,H$8,FALSE),"")</f>
        <v>1</v>
      </c>
      <c r="I10" s="16" t="str">
        <f>IFERROR(VLOOKUP($A10,'CONCENTRADO DE CLAVES'!$D$10:$AU$732,I$8,FALSE),"")</f>
        <v>3</v>
      </c>
      <c r="J10" s="16" t="str">
        <f>IFERROR(VLOOKUP($A10,'CONCENTRADO DE CLAVES'!$D$10:$AU$732,J$8,FALSE),"")</f>
        <v>3</v>
      </c>
      <c r="K10" s="16" t="str">
        <f>IFERROR(VLOOKUP($A10,'CONCENTRADO DE CLAVES'!$D$10:$AU$732,K$8,FALSE),"")</f>
        <v>K</v>
      </c>
      <c r="L10" s="47" t="str">
        <f>IFERROR(VLOOKUP($A10,'CONCENTRADO DE CLAVES'!$D$10:$AU$732,L$8,FALSE),"")</f>
        <v>212</v>
      </c>
      <c r="M10" s="46" t="str">
        <f>IFERROR(VLOOKUP($A10,'CONCENTRADO DE CLAVES'!$D$10:$AU$732,M$8,FALSE),"")</f>
        <v>03</v>
      </c>
      <c r="N10" s="16" t="str">
        <f>IFERROR(VLOOKUP($A10,'CONCENTRADO DE CLAVES'!$D$10:$AU$732,N$8,FALSE),"")</f>
        <v>4156</v>
      </c>
      <c r="O10" s="46" t="str">
        <f>IFERROR(VLOOKUP($A10,'CONCENTRADO DE CLAVES'!$D$10:$AU$732,O$8,FALSE),"")</f>
        <v>00</v>
      </c>
      <c r="P10" s="16" t="str">
        <f>IFERROR(VLOOKUP($A10,'CONCENTRADO DE CLAVES'!$D$10:$AU$732,P$8,FALSE),"")</f>
        <v>5</v>
      </c>
      <c r="Q10" s="48" t="str">
        <f>IFERROR(VLOOKUP($A10,'CONCENTRADO DE CLAVES'!$D$10:$AU$732,Q$8,FALSE),"")</f>
        <v>00815</v>
      </c>
      <c r="R10" s="16" t="str">
        <f>IFERROR(VLOOKUP($A10,'CONCENTRADO DE CLAVES'!$D$10:$AU$732,R$8,FALSE),"")</f>
        <v>2</v>
      </c>
      <c r="S10" s="46" t="str">
        <f>IFERROR(VLOOKUP($A10,'CONCENTRADO DE CLAVES'!$D$10:$AU$732,S$8,FALSE),"")</f>
        <v>20</v>
      </c>
      <c r="T10" s="47" t="str">
        <f>IFERROR(VLOOKUP($A10,'CONCENTRADO DE CLAVES'!$D$10:$AU$732,T$8,FALSE),"")</f>
        <v>150</v>
      </c>
      <c r="U10" s="98" t="str">
        <f>IFERROR(VLOOKUP($A10,'CONCENTRADO DE CLAVES'!$D$10:$AU$732,U$8,FALSE),"")</f>
        <v>21121040150015625133K21203415600500815220150</v>
      </c>
      <c r="V10" s="31" t="str">
        <f>IFERROR(VLOOKUP($A10,'CONCENTRADO DE CLAVES'!$D$10:$AU$732,V$8,FALSE),"")</f>
        <v>INFEJAL</v>
      </c>
      <c r="W10" s="13">
        <f>IFERROR(VLOOKUP($A10,'CONCENTRADO DE CLAVES'!$D$10:$AU$732,W$8,FALSE),"")</f>
        <v>0</v>
      </c>
      <c r="X10" s="13">
        <f>IFERROR(VLOOKUP($A10,'CONCENTRADO DE CLAVES'!$D$10:$AU$732,X$8,FALSE),"")</f>
        <v>0</v>
      </c>
      <c r="Y10" s="13">
        <f>IFERROR(VLOOKUP($A10,'CONCENTRADO DE CLAVES'!$D$10:$AU$732,Y$8,FALSE),"")</f>
        <v>0</v>
      </c>
      <c r="Z10" s="49">
        <f>IFERROR(VLOOKUP($A10,'CONCENTRADO DE CLAVES'!$D$10:$AU$732,Z$8,FALSE),"")</f>
        <v>0</v>
      </c>
      <c r="AA10" s="13">
        <f>IFERROR(VLOOKUP($A10,'CONCENTRADO DE CLAVES'!$D$10:$AU$732,AA$8,FALSE),"")</f>
        <v>0</v>
      </c>
      <c r="AB10" s="13">
        <f>IFERROR(VLOOKUP($A10,'CONCENTRADO DE CLAVES'!$D$10:$AU$732,AB$8,FALSE),"")</f>
        <v>0</v>
      </c>
      <c r="AC10" s="13">
        <f>IFERROR(VLOOKUP($A10,'CONCENTRADO DE CLAVES'!$D$10:$AU$732,AC$8,FALSE),"")</f>
        <v>120142630</v>
      </c>
      <c r="AD10" s="49">
        <f>IFERROR(VLOOKUP($A10,'CONCENTRADO DE CLAVES'!$D$10:$AU$732,AD$8,FALSE),"")</f>
        <v>120142630</v>
      </c>
      <c r="AE10" s="13">
        <f>IFERROR(VLOOKUP($A10,'CONCENTRADO DE CLAVES'!$D$10:$AU$732,AE$8,FALSE),"")</f>
        <v>0</v>
      </c>
      <c r="AF10" s="13">
        <f>IFERROR(VLOOKUP($A10,'CONCENTRADO DE CLAVES'!$D$10:$AU$732,AF$8,FALSE),"")</f>
        <v>60071315</v>
      </c>
      <c r="AG10" s="13">
        <f>IFERROR(VLOOKUP($A10,'CONCENTRADO DE CLAVES'!$D$10:$AU$732,AG$8,FALSE),"")</f>
        <v>60071315</v>
      </c>
      <c r="AH10" s="49">
        <f>IFERROR(VLOOKUP($A10,'CONCENTRADO DE CLAVES'!$D$10:$AU$732,AH$8,FALSE),"")</f>
        <v>120142630</v>
      </c>
      <c r="AI10" s="13">
        <f>IFERROR(VLOOKUP($A10,'CONCENTRADO DE CLAVES'!$D$10:$AU$732,AI$8,FALSE),"")</f>
        <v>0</v>
      </c>
      <c r="AJ10" s="13">
        <f>IFERROR(VLOOKUP($A10,'CONCENTRADO DE CLAVES'!$D$10:$AU$732,AJ$8,FALSE),"")</f>
        <v>0</v>
      </c>
      <c r="AK10" s="13">
        <f>IFERROR(VLOOKUP($A10,'CONCENTRADO DE CLAVES'!$D$10:$AU$732,AK$8,FALSE),"")</f>
        <v>120142627</v>
      </c>
      <c r="AL10" s="49">
        <f>IFERROR(VLOOKUP($A10,'CONCENTRADO DE CLAVES'!$D$10:$AU$732,AL$8,FALSE),"")</f>
        <v>120142627</v>
      </c>
      <c r="AM10" s="85">
        <f>IFERROR(VLOOKUP($A10,'CONCENTRADO DE CLAVES'!$D$10:$AU$732,AM$8,FALSE),"")</f>
        <v>360427887</v>
      </c>
    </row>
    <row r="11" spans="1:46" x14ac:dyDescent="0.25">
      <c r="A11" s="15">
        <v>2</v>
      </c>
      <c r="B11" s="16" t="str">
        <f>IFERROR(VLOOKUP($A11,'CONCENTRADO DE CLAVES'!$D$10:$AU$732,B$8,FALSE),"")</f>
        <v>21121</v>
      </c>
      <c r="C11" s="46" t="str">
        <f>IFERROR(VLOOKUP($A11,'CONCENTRADO DE CLAVES'!$D$10:$AU$732,C$8,FALSE),"")</f>
        <v>04</v>
      </c>
      <c r="D11" s="47" t="str">
        <f>IFERROR(VLOOKUP($A11,'CONCENTRADO DE CLAVES'!$D$10:$AU$732,D$8,FALSE),"")</f>
        <v>015</v>
      </c>
      <c r="E11" s="48" t="str">
        <f>IFERROR(VLOOKUP($A11,'CONCENTRADO DE CLAVES'!$D$10:$AU$732,E$8,FALSE),"")</f>
        <v>00156</v>
      </c>
      <c r="F11" s="16" t="str">
        <f>IFERROR(VLOOKUP($A11,'CONCENTRADO DE CLAVES'!$D$10:$AU$732,F$8,FALSE),"")</f>
        <v>2</v>
      </c>
      <c r="G11" s="16" t="str">
        <f>IFERROR(VLOOKUP($A11,'CONCENTRADO DE CLAVES'!$D$10:$AU$732,G$8,FALSE),"")</f>
        <v>5</v>
      </c>
      <c r="H11" s="16" t="str">
        <f>IFERROR(VLOOKUP($A11,'CONCENTRADO DE CLAVES'!$D$10:$AU$732,H$8,FALSE),"")</f>
        <v>2</v>
      </c>
      <c r="I11" s="16" t="str">
        <f>IFERROR(VLOOKUP($A11,'CONCENTRADO DE CLAVES'!$D$10:$AU$732,I$8,FALSE),"")</f>
        <v>3</v>
      </c>
      <c r="J11" s="16" t="str">
        <f>IFERROR(VLOOKUP($A11,'CONCENTRADO DE CLAVES'!$D$10:$AU$732,J$8,FALSE),"")</f>
        <v>3</v>
      </c>
      <c r="K11" s="16" t="str">
        <f>IFERROR(VLOOKUP($A11,'CONCENTRADO DE CLAVES'!$D$10:$AU$732,K$8,FALSE),"")</f>
        <v>K</v>
      </c>
      <c r="L11" s="47" t="str">
        <f>IFERROR(VLOOKUP($A11,'CONCENTRADO DE CLAVES'!$D$10:$AU$732,L$8,FALSE),"")</f>
        <v>213</v>
      </c>
      <c r="M11" s="46" t="str">
        <f>IFERROR(VLOOKUP($A11,'CONCENTRADO DE CLAVES'!$D$10:$AU$732,M$8,FALSE),"")</f>
        <v>01</v>
      </c>
      <c r="N11" s="16" t="str">
        <f>IFERROR(VLOOKUP($A11,'CONCENTRADO DE CLAVES'!$D$10:$AU$732,N$8,FALSE),"")</f>
        <v>4156</v>
      </c>
      <c r="O11" s="46" t="str">
        <f>IFERROR(VLOOKUP($A11,'CONCENTRADO DE CLAVES'!$D$10:$AU$732,O$8,FALSE),"")</f>
        <v>00</v>
      </c>
      <c r="P11" s="16" t="str">
        <f>IFERROR(VLOOKUP($A11,'CONCENTRADO DE CLAVES'!$D$10:$AU$732,P$8,FALSE),"")</f>
        <v>5</v>
      </c>
      <c r="Q11" s="48" t="str">
        <f>IFERROR(VLOOKUP($A11,'CONCENTRADO DE CLAVES'!$D$10:$AU$732,Q$8,FALSE),"")</f>
        <v>00815</v>
      </c>
      <c r="R11" s="16" t="str">
        <f>IFERROR(VLOOKUP($A11,'CONCENTRADO DE CLAVES'!$D$10:$AU$732,R$8,FALSE),"")</f>
        <v>2</v>
      </c>
      <c r="S11" s="46" t="str">
        <f>IFERROR(VLOOKUP($A11,'CONCENTRADO DE CLAVES'!$D$10:$AU$732,S$8,FALSE),"")</f>
        <v>20</v>
      </c>
      <c r="T11" s="47" t="str">
        <f>IFERROR(VLOOKUP($A11,'CONCENTRADO DE CLAVES'!$D$10:$AU$732,T$8,FALSE),"")</f>
        <v>150</v>
      </c>
      <c r="U11" s="98" t="str">
        <f>IFERROR(VLOOKUP($A11,'CONCENTRADO DE CLAVES'!$D$10:$AU$732,U$8,FALSE),"")</f>
        <v>21121040150015625233K21301415600500815220150</v>
      </c>
      <c r="V11" s="31" t="str">
        <f>IFERROR(VLOOKUP($A11,'CONCENTRADO DE CLAVES'!$D$10:$AU$732,V$8,FALSE),"")</f>
        <v>INFEJAL</v>
      </c>
      <c r="W11" s="13">
        <f>IFERROR(VLOOKUP($A11,'CONCENTRADO DE CLAVES'!$D$10:$AU$732,W$8,FALSE),"")</f>
        <v>0</v>
      </c>
      <c r="X11" s="13">
        <f>IFERROR(VLOOKUP($A11,'CONCENTRADO DE CLAVES'!$D$10:$AU$732,X$8,FALSE),"")</f>
        <v>0</v>
      </c>
      <c r="Y11" s="13">
        <f>IFERROR(VLOOKUP($A11,'CONCENTRADO DE CLAVES'!$D$10:$AU$732,Y$8,FALSE),"")</f>
        <v>0</v>
      </c>
      <c r="Z11" s="37">
        <f>IFERROR(VLOOKUP($A11,'CONCENTRADO DE CLAVES'!$D$10:$AU$732,Z$8,FALSE),"")</f>
        <v>0</v>
      </c>
      <c r="AA11" s="13">
        <f>IFERROR(VLOOKUP($A11,'CONCENTRADO DE CLAVES'!$D$10:$AU$732,AA$8,FALSE),"")</f>
        <v>0</v>
      </c>
      <c r="AB11" s="13">
        <f>IFERROR(VLOOKUP($A11,'CONCENTRADO DE CLAVES'!$D$10:$AU$732,AB$8,FALSE),"")</f>
        <v>0</v>
      </c>
      <c r="AC11" s="13">
        <f>IFERROR(VLOOKUP($A11,'CONCENTRADO DE CLAVES'!$D$10:$AU$732,AC$8,FALSE),"")</f>
        <v>0</v>
      </c>
      <c r="AD11" s="37">
        <f>IFERROR(VLOOKUP($A11,'CONCENTRADO DE CLAVES'!$D$10:$AU$732,AD$8,FALSE),"")</f>
        <v>0</v>
      </c>
      <c r="AE11" s="13">
        <f>IFERROR(VLOOKUP($A11,'CONCENTRADO DE CLAVES'!$D$10:$AU$732,AE$8,FALSE),"")</f>
        <v>0</v>
      </c>
      <c r="AF11" s="13">
        <f>IFERROR(VLOOKUP($A11,'CONCENTRADO DE CLAVES'!$D$10:$AU$732,AF$8,FALSE),"")</f>
        <v>0</v>
      </c>
      <c r="AG11" s="13">
        <f>IFERROR(VLOOKUP($A11,'CONCENTRADO DE CLAVES'!$D$10:$AU$732,AG$8,FALSE),"")</f>
        <v>0</v>
      </c>
      <c r="AH11" s="37">
        <f>IFERROR(VLOOKUP($A11,'CONCENTRADO DE CLAVES'!$D$10:$AU$732,AH$8,FALSE),"")</f>
        <v>0</v>
      </c>
      <c r="AI11" s="13">
        <f>IFERROR(VLOOKUP($A11,'CONCENTRADO DE CLAVES'!$D$10:$AU$732,AI$8,FALSE),"")</f>
        <v>0</v>
      </c>
      <c r="AJ11" s="13">
        <f>IFERROR(VLOOKUP($A11,'CONCENTRADO DE CLAVES'!$D$10:$AU$732,AJ$8,FALSE),"")</f>
        <v>0</v>
      </c>
      <c r="AK11" s="13">
        <f>IFERROR(VLOOKUP($A11,'CONCENTRADO DE CLAVES'!$D$10:$AU$732,AK$8,FALSE),"")</f>
        <v>35099559.920000002</v>
      </c>
      <c r="AL11" s="37">
        <f>IFERROR(VLOOKUP($A11,'CONCENTRADO DE CLAVES'!$D$10:$AU$732,AL$8,FALSE),"")</f>
        <v>35099559.920000002</v>
      </c>
      <c r="AM11" s="69">
        <f>IFERROR(VLOOKUP($A11,'CONCENTRADO DE CLAVES'!$D$10:$AU$732,AM$8,FALSE),"")</f>
        <v>35099559.920000002</v>
      </c>
    </row>
    <row r="12" spans="1:46" x14ac:dyDescent="0.25">
      <c r="A12" s="15">
        <v>3</v>
      </c>
      <c r="B12" s="16" t="str">
        <f>IFERROR(VLOOKUP($A12,'CONCENTRADO DE CLAVES'!$D$10:$AU$732,B$8,FALSE),"")</f>
        <v>21121</v>
      </c>
      <c r="C12" s="46" t="str">
        <f>IFERROR(VLOOKUP($A12,'CONCENTRADO DE CLAVES'!$D$10:$AU$732,C$8,FALSE),"")</f>
        <v>04</v>
      </c>
      <c r="D12" s="47" t="str">
        <f>IFERROR(VLOOKUP($A12,'CONCENTRADO DE CLAVES'!$D$10:$AU$732,D$8,FALSE),"")</f>
        <v>015</v>
      </c>
      <c r="E12" s="48" t="str">
        <f>IFERROR(VLOOKUP($A12,'CONCENTRADO DE CLAVES'!$D$10:$AU$732,E$8,FALSE),"")</f>
        <v>00156</v>
      </c>
      <c r="F12" s="16" t="str">
        <f>IFERROR(VLOOKUP($A12,'CONCENTRADO DE CLAVES'!$D$10:$AU$732,F$8,FALSE),"")</f>
        <v>2</v>
      </c>
      <c r="G12" s="16" t="str">
        <f>IFERROR(VLOOKUP($A12,'CONCENTRADO DE CLAVES'!$D$10:$AU$732,G$8,FALSE),"")</f>
        <v>5</v>
      </c>
      <c r="H12" s="16" t="str">
        <f>IFERROR(VLOOKUP($A12,'CONCENTRADO DE CLAVES'!$D$10:$AU$732,H$8,FALSE),"")</f>
        <v>3</v>
      </c>
      <c r="I12" s="16" t="str">
        <f>IFERROR(VLOOKUP($A12,'CONCENTRADO DE CLAVES'!$D$10:$AU$732,I$8,FALSE),"")</f>
        <v>3</v>
      </c>
      <c r="J12" s="16" t="str">
        <f>IFERROR(VLOOKUP($A12,'CONCENTRADO DE CLAVES'!$D$10:$AU$732,J$8,FALSE),"")</f>
        <v>3</v>
      </c>
      <c r="K12" s="16" t="str">
        <f>IFERROR(VLOOKUP($A12,'CONCENTRADO DE CLAVES'!$D$10:$AU$732,K$8,FALSE),"")</f>
        <v>K</v>
      </c>
      <c r="L12" s="47" t="str">
        <f>IFERROR(VLOOKUP($A12,'CONCENTRADO DE CLAVES'!$D$10:$AU$732,L$8,FALSE),"")</f>
        <v>144</v>
      </c>
      <c r="M12" s="46" t="str">
        <f>IFERROR(VLOOKUP($A12,'CONCENTRADO DE CLAVES'!$D$10:$AU$732,M$8,FALSE),"")</f>
        <v>01</v>
      </c>
      <c r="N12" s="16" t="str">
        <f>IFERROR(VLOOKUP($A12,'CONCENTRADO DE CLAVES'!$D$10:$AU$732,N$8,FALSE),"")</f>
        <v>4156</v>
      </c>
      <c r="O12" s="46" t="str">
        <f>IFERROR(VLOOKUP($A12,'CONCENTRADO DE CLAVES'!$D$10:$AU$732,O$8,FALSE),"")</f>
        <v>00</v>
      </c>
      <c r="P12" s="16" t="str">
        <f>IFERROR(VLOOKUP($A12,'CONCENTRADO DE CLAVES'!$D$10:$AU$732,P$8,FALSE),"")</f>
        <v>5</v>
      </c>
      <c r="Q12" s="48" t="str">
        <f>IFERROR(VLOOKUP($A12,'CONCENTRADO DE CLAVES'!$D$10:$AU$732,Q$8,FALSE),"")</f>
        <v>00815</v>
      </c>
      <c r="R12" s="16" t="str">
        <f>IFERROR(VLOOKUP($A12,'CONCENTRADO DE CLAVES'!$D$10:$AU$732,R$8,FALSE),"")</f>
        <v>2</v>
      </c>
      <c r="S12" s="46" t="str">
        <f>IFERROR(VLOOKUP($A12,'CONCENTRADO DE CLAVES'!$D$10:$AU$732,S$8,FALSE),"")</f>
        <v>20</v>
      </c>
      <c r="T12" s="47" t="str">
        <f>IFERROR(VLOOKUP($A12,'CONCENTRADO DE CLAVES'!$D$10:$AU$732,T$8,FALSE),"")</f>
        <v>150</v>
      </c>
      <c r="U12" s="98" t="str">
        <f>IFERROR(VLOOKUP($A12,'CONCENTRADO DE CLAVES'!$D$10:$AU$732,U$8,FALSE),"")</f>
        <v>21121040150015625333K14401415600500815220150</v>
      </c>
      <c r="V12" s="31" t="str">
        <f>IFERROR(VLOOKUP($A12,'CONCENTRADO DE CLAVES'!$D$10:$AU$732,V$8,FALSE),"")</f>
        <v>INFEJAL</v>
      </c>
      <c r="W12" s="13">
        <f>IFERROR(VLOOKUP($A12,'CONCENTRADO DE CLAVES'!$D$10:$AU$732,W$8,FALSE),"")</f>
        <v>0</v>
      </c>
      <c r="X12" s="13">
        <f>IFERROR(VLOOKUP($A12,'CONCENTRADO DE CLAVES'!$D$10:$AU$732,X$8,FALSE),"")</f>
        <v>0</v>
      </c>
      <c r="Y12" s="13">
        <f>IFERROR(VLOOKUP($A12,'CONCENTRADO DE CLAVES'!$D$10:$AU$732,Y$8,FALSE),"")</f>
        <v>0</v>
      </c>
      <c r="Z12" s="37">
        <f>IFERROR(VLOOKUP($A12,'CONCENTRADO DE CLAVES'!$D$10:$AU$732,Z$8,FALSE),"")</f>
        <v>0</v>
      </c>
      <c r="AA12" s="13">
        <f>IFERROR(VLOOKUP($A12,'CONCENTRADO DE CLAVES'!$D$10:$AU$732,AA$8,FALSE),"")</f>
        <v>0</v>
      </c>
      <c r="AB12" s="13">
        <f>IFERROR(VLOOKUP($A12,'CONCENTRADO DE CLAVES'!$D$10:$AU$732,AB$8,FALSE),"")</f>
        <v>0</v>
      </c>
      <c r="AC12" s="13">
        <f>IFERROR(VLOOKUP($A12,'CONCENTRADO DE CLAVES'!$D$10:$AU$732,AC$8,FALSE),"")</f>
        <v>0</v>
      </c>
      <c r="AD12" s="37">
        <f>IFERROR(VLOOKUP($A12,'CONCENTRADO DE CLAVES'!$D$10:$AU$732,AD$8,FALSE),"")</f>
        <v>0</v>
      </c>
      <c r="AE12" s="13">
        <f>IFERROR(VLOOKUP($A12,'CONCENTRADO DE CLAVES'!$D$10:$AU$732,AE$8,FALSE),"")</f>
        <v>0</v>
      </c>
      <c r="AF12" s="13">
        <f>IFERROR(VLOOKUP($A12,'CONCENTRADO DE CLAVES'!$D$10:$AU$732,AF$8,FALSE),"")</f>
        <v>54986844</v>
      </c>
      <c r="AG12" s="13">
        <f>IFERROR(VLOOKUP($A12,'CONCENTRADO DE CLAVES'!$D$10:$AU$732,AG$8,FALSE),"")</f>
        <v>0</v>
      </c>
      <c r="AH12" s="37">
        <f>IFERROR(VLOOKUP($A12,'CONCENTRADO DE CLAVES'!$D$10:$AU$732,AH$8,FALSE),"")</f>
        <v>54986844</v>
      </c>
      <c r="AI12" s="13">
        <f>IFERROR(VLOOKUP($A12,'CONCENTRADO DE CLAVES'!$D$10:$AU$732,AI$8,FALSE),"")</f>
        <v>0</v>
      </c>
      <c r="AJ12" s="13">
        <f>IFERROR(VLOOKUP($A12,'CONCENTRADO DE CLAVES'!$D$10:$AU$732,AJ$8,FALSE),"")</f>
        <v>82480266</v>
      </c>
      <c r="AK12" s="13">
        <f>IFERROR(VLOOKUP($A12,'CONCENTRADO DE CLAVES'!$D$10:$AU$732,AK$8,FALSE),"")</f>
        <v>27493421</v>
      </c>
      <c r="AL12" s="37">
        <f>IFERROR(VLOOKUP($A12,'CONCENTRADO DE CLAVES'!$D$10:$AU$732,AL$8,FALSE),"")</f>
        <v>109973687</v>
      </c>
      <c r="AM12" s="69">
        <f>IFERROR(VLOOKUP($A12,'CONCENTRADO DE CLAVES'!$D$10:$AU$732,AM$8,FALSE),"")</f>
        <v>164960531</v>
      </c>
    </row>
    <row r="13" spans="1:46" x14ac:dyDescent="0.25">
      <c r="A13" s="15">
        <v>4</v>
      </c>
      <c r="B13" s="16">
        <f>IFERROR(VLOOKUP($A13,'CONCENTRADO DE CLAVES'!$D$10:$AU$732,B$8,FALSE),"")</f>
        <v>21121</v>
      </c>
      <c r="C13" s="46">
        <f>IFERROR(VLOOKUP($A13,'CONCENTRADO DE CLAVES'!$D$10:$AU$732,C$8,FALSE),"")</f>
        <v>4</v>
      </c>
      <c r="D13" s="47">
        <f>IFERROR(VLOOKUP($A13,'CONCENTRADO DE CLAVES'!$D$10:$AU$732,D$8,FALSE),"")</f>
        <v>15</v>
      </c>
      <c r="E13" s="48">
        <f>IFERROR(VLOOKUP($A13,'CONCENTRADO DE CLAVES'!$D$10:$AU$732,E$8,FALSE),"")</f>
        <v>156</v>
      </c>
      <c r="F13" s="16">
        <f>IFERROR(VLOOKUP($A13,'CONCENTRADO DE CLAVES'!$D$10:$AU$732,F$8,FALSE),"")</f>
        <v>2</v>
      </c>
      <c r="G13" s="16">
        <f>IFERROR(VLOOKUP($A13,'CONCENTRADO DE CLAVES'!$D$10:$AU$732,G$8,FALSE),"")</f>
        <v>5</v>
      </c>
      <c r="H13" s="16">
        <f>IFERROR(VLOOKUP($A13,'CONCENTRADO DE CLAVES'!$D$10:$AU$732,H$8,FALSE),"")</f>
        <v>1</v>
      </c>
      <c r="I13" s="16">
        <f>IFERROR(VLOOKUP($A13,'CONCENTRADO DE CLAVES'!$D$10:$AU$732,I$8,FALSE),"")</f>
        <v>3</v>
      </c>
      <c r="J13" s="16">
        <f>IFERROR(VLOOKUP($A13,'CONCENTRADO DE CLAVES'!$D$10:$AU$732,J$8,FALSE),"")</f>
        <v>3</v>
      </c>
      <c r="K13" s="16" t="str">
        <f>IFERROR(VLOOKUP($A13,'CONCENTRADO DE CLAVES'!$D$10:$AU$732,K$8,FALSE),"")</f>
        <v>K</v>
      </c>
      <c r="L13" s="47">
        <f>IFERROR(VLOOKUP($A13,'CONCENTRADO DE CLAVES'!$D$10:$AU$732,L$8,FALSE),"")</f>
        <v>212</v>
      </c>
      <c r="M13" s="46">
        <f>IFERROR(VLOOKUP($A13,'CONCENTRADO DE CLAVES'!$D$10:$AU$732,M$8,FALSE),"")</f>
        <v>3</v>
      </c>
      <c r="N13" s="16">
        <f>IFERROR(VLOOKUP($A13,'CONCENTRADO DE CLAVES'!$D$10:$AU$732,N$8,FALSE),"")</f>
        <v>4156</v>
      </c>
      <c r="O13" s="46">
        <f>IFERROR(VLOOKUP($A13,'CONCENTRADO DE CLAVES'!$D$10:$AU$732,O$8,FALSE),"")</f>
        <v>0</v>
      </c>
      <c r="P13" s="16">
        <f>IFERROR(VLOOKUP($A13,'CONCENTRADO DE CLAVES'!$D$10:$AU$732,P$8,FALSE),"")</f>
        <v>1</v>
      </c>
      <c r="Q13" s="48">
        <f>IFERROR(VLOOKUP($A13,'CONCENTRADO DE CLAVES'!$D$10:$AU$732,Q$8,FALSE),"")</f>
        <v>2415</v>
      </c>
      <c r="R13" s="16">
        <f>IFERROR(VLOOKUP($A13,'CONCENTRADO DE CLAVES'!$D$10:$AU$732,R$8,FALSE),"")</f>
        <v>2</v>
      </c>
      <c r="S13" s="46">
        <f>IFERROR(VLOOKUP($A13,'CONCENTRADO DE CLAVES'!$D$10:$AU$732,S$8,FALSE),"")</f>
        <v>20</v>
      </c>
      <c r="T13" s="47">
        <f>IFERROR(VLOOKUP($A13,'CONCENTRADO DE CLAVES'!$D$10:$AU$732,T$8,FALSE),"")</f>
        <v>150</v>
      </c>
      <c r="U13" s="98" t="str">
        <f>IFERROR(VLOOKUP($A13,'CONCENTRADO DE CLAVES'!$D$10:$AU$732,U$8,FALSE),"")</f>
        <v>21121040150015625133K21203415600102415220150</v>
      </c>
      <c r="V13" s="31" t="str">
        <f>IFERROR(VLOOKUP($A13,'CONCENTRADO DE CLAVES'!$D$10:$AU$732,V$8,FALSE),"")</f>
        <v>INFEJAL</v>
      </c>
      <c r="W13" s="13">
        <f>IFERROR(VLOOKUP($A13,'CONCENTRADO DE CLAVES'!$D$10:$AU$732,W$8,FALSE),"")</f>
        <v>0</v>
      </c>
      <c r="X13" s="13">
        <f>IFERROR(VLOOKUP($A13,'CONCENTRADO DE CLAVES'!$D$10:$AU$732,X$8,FALSE),"")</f>
        <v>0</v>
      </c>
      <c r="Y13" s="13">
        <f>IFERROR(VLOOKUP($A13,'CONCENTRADO DE CLAVES'!$D$10:$AU$732,Y$8,FALSE),"")</f>
        <v>0</v>
      </c>
      <c r="Z13" s="37">
        <f>IFERROR(VLOOKUP($A13,'CONCENTRADO DE CLAVES'!$D$10:$AU$732,Z$8,FALSE),"")</f>
        <v>0</v>
      </c>
      <c r="AA13" s="13">
        <f>IFERROR(VLOOKUP($A13,'CONCENTRADO DE CLAVES'!$D$10:$AU$732,AA$8,FALSE),"")</f>
        <v>0</v>
      </c>
      <c r="AB13" s="13">
        <f>IFERROR(VLOOKUP($A13,'CONCENTRADO DE CLAVES'!$D$10:$AU$732,AB$8,FALSE),"")</f>
        <v>0</v>
      </c>
      <c r="AC13" s="13">
        <f>IFERROR(VLOOKUP($A13,'CONCENTRADO DE CLAVES'!$D$10:$AU$732,AC$8,FALSE),"")</f>
        <v>0</v>
      </c>
      <c r="AD13" s="37">
        <f>IFERROR(VLOOKUP($A13,'CONCENTRADO DE CLAVES'!$D$10:$AU$732,AD$8,FALSE),"")</f>
        <v>0</v>
      </c>
      <c r="AE13" s="13">
        <f>IFERROR(VLOOKUP($A13,'CONCENTRADO DE CLAVES'!$D$10:$AU$732,AE$8,FALSE),"")</f>
        <v>0</v>
      </c>
      <c r="AF13" s="13">
        <f>IFERROR(VLOOKUP($A13,'CONCENTRADO DE CLAVES'!$D$10:$AU$732,AF$8,FALSE),"")</f>
        <v>0</v>
      </c>
      <c r="AG13" s="13">
        <f>IFERROR(VLOOKUP($A13,'CONCENTRADO DE CLAVES'!$D$10:$AU$732,AG$8,FALSE),"")</f>
        <v>0</v>
      </c>
      <c r="AH13" s="37">
        <f>IFERROR(VLOOKUP($A13,'CONCENTRADO DE CLAVES'!$D$10:$AU$732,AH$8,FALSE),"")</f>
        <v>0</v>
      </c>
      <c r="AI13" s="13">
        <f>IFERROR(VLOOKUP($A13,'CONCENTRADO DE CLAVES'!$D$10:$AU$732,AI$8,FALSE),"")</f>
        <v>0</v>
      </c>
      <c r="AJ13" s="13">
        <f>IFERROR(VLOOKUP($A13,'CONCENTRADO DE CLAVES'!$D$10:$AU$732,AJ$8,FALSE),"")</f>
        <v>0</v>
      </c>
      <c r="AK13" s="13">
        <f>IFERROR(VLOOKUP($A13,'CONCENTRADO DE CLAVES'!$D$10:$AU$732,AK$8,FALSE),"")</f>
        <v>0</v>
      </c>
      <c r="AL13" s="37">
        <f>IFERROR(VLOOKUP($A13,'CONCENTRADO DE CLAVES'!$D$10:$AU$732,AL$8,FALSE),"")</f>
        <v>0</v>
      </c>
      <c r="AM13" s="69">
        <f>IFERROR(VLOOKUP($A13,'CONCENTRADO DE CLAVES'!$D$10:$AU$732,AM$8,FALSE),"")</f>
        <v>0</v>
      </c>
    </row>
    <row r="14" spans="1:46" x14ac:dyDescent="0.25">
      <c r="A14" s="15">
        <v>5</v>
      </c>
      <c r="B14" s="16">
        <f>IFERROR(VLOOKUP($A14,'CONCENTRADO DE CLAVES'!$D$10:$AU$732,B$8,FALSE),"")</f>
        <v>21121</v>
      </c>
      <c r="C14" s="46">
        <f>IFERROR(VLOOKUP($A14,'CONCENTRADO DE CLAVES'!$D$10:$AU$732,C$8,FALSE),"")</f>
        <v>4</v>
      </c>
      <c r="D14" s="47">
        <f>IFERROR(VLOOKUP($A14,'CONCENTRADO DE CLAVES'!$D$10:$AU$732,D$8,FALSE),"")</f>
        <v>15</v>
      </c>
      <c r="E14" s="48">
        <f>IFERROR(VLOOKUP($A14,'CONCENTRADO DE CLAVES'!$D$10:$AU$732,E$8,FALSE),"")</f>
        <v>156</v>
      </c>
      <c r="F14" s="16">
        <f>IFERROR(VLOOKUP($A14,'CONCENTRADO DE CLAVES'!$D$10:$AU$732,F$8,FALSE),"")</f>
        <v>2</v>
      </c>
      <c r="G14" s="16">
        <f>IFERROR(VLOOKUP($A14,'CONCENTRADO DE CLAVES'!$D$10:$AU$732,G$8,FALSE),"")</f>
        <v>5</v>
      </c>
      <c r="H14" s="16">
        <f>IFERROR(VLOOKUP($A14,'CONCENTRADO DE CLAVES'!$D$10:$AU$732,H$8,FALSE),"")</f>
        <v>1</v>
      </c>
      <c r="I14" s="16">
        <f>IFERROR(VLOOKUP($A14,'CONCENTRADO DE CLAVES'!$D$10:$AU$732,I$8,FALSE),"")</f>
        <v>3</v>
      </c>
      <c r="J14" s="16">
        <f>IFERROR(VLOOKUP($A14,'CONCENTRADO DE CLAVES'!$D$10:$AU$732,J$8,FALSE),"")</f>
        <v>3</v>
      </c>
      <c r="K14" s="16" t="str">
        <f>IFERROR(VLOOKUP($A14,'CONCENTRADO DE CLAVES'!$D$10:$AU$732,K$8,FALSE),"")</f>
        <v>K</v>
      </c>
      <c r="L14" s="47">
        <f>IFERROR(VLOOKUP($A14,'CONCENTRADO DE CLAVES'!$D$10:$AU$732,L$8,FALSE),"")</f>
        <v>212</v>
      </c>
      <c r="M14" s="46">
        <f>IFERROR(VLOOKUP($A14,'CONCENTRADO DE CLAVES'!$D$10:$AU$732,M$8,FALSE),"")</f>
        <v>3</v>
      </c>
      <c r="N14" s="16">
        <f>IFERROR(VLOOKUP($A14,'CONCENTRADO DE CLAVES'!$D$10:$AU$732,N$8,FALSE),"")</f>
        <v>4156</v>
      </c>
      <c r="O14" s="46">
        <f>IFERROR(VLOOKUP($A14,'CONCENTRADO DE CLAVES'!$D$10:$AU$732,O$8,FALSE),"")</f>
        <v>0</v>
      </c>
      <c r="P14" s="16">
        <f>IFERROR(VLOOKUP($A14,'CONCENTRADO DE CLAVES'!$D$10:$AU$732,P$8,FALSE),"")</f>
        <v>5</v>
      </c>
      <c r="Q14" s="48">
        <f>IFERROR(VLOOKUP($A14,'CONCENTRADO DE CLAVES'!$D$10:$AU$732,Q$8,FALSE),"")</f>
        <v>75714</v>
      </c>
      <c r="R14" s="16">
        <f>IFERROR(VLOOKUP($A14,'CONCENTRADO DE CLAVES'!$D$10:$AU$732,R$8,FALSE),"")</f>
        <v>2</v>
      </c>
      <c r="S14" s="46">
        <f>IFERROR(VLOOKUP($A14,'CONCENTRADO DE CLAVES'!$D$10:$AU$732,S$8,FALSE),"")</f>
        <v>20</v>
      </c>
      <c r="T14" s="47">
        <f>IFERROR(VLOOKUP($A14,'CONCENTRADO DE CLAVES'!$D$10:$AU$732,T$8,FALSE),"")</f>
        <v>150</v>
      </c>
      <c r="U14" s="98" t="str">
        <f>IFERROR(VLOOKUP($A14,'CONCENTRADO DE CLAVES'!$D$10:$AU$732,U$8,FALSE),"")</f>
        <v>21121040150015625133K21203415600575714220150</v>
      </c>
      <c r="V14" s="31" t="str">
        <f>IFERROR(VLOOKUP($A14,'CONCENTRADO DE CLAVES'!$D$10:$AU$732,V$8,FALSE),"")</f>
        <v>INFEJAL</v>
      </c>
      <c r="W14" s="13">
        <f>IFERROR(VLOOKUP($A14,'CONCENTRADO DE CLAVES'!$D$10:$AU$732,W$8,FALSE),"")</f>
        <v>0</v>
      </c>
      <c r="X14" s="13">
        <f>IFERROR(VLOOKUP($A14,'CONCENTRADO DE CLAVES'!$D$10:$AU$732,X$8,FALSE),"")</f>
        <v>0</v>
      </c>
      <c r="Y14" s="13">
        <f>IFERROR(VLOOKUP($A14,'CONCENTRADO DE CLAVES'!$D$10:$AU$732,Y$8,FALSE),"")</f>
        <v>0</v>
      </c>
      <c r="Z14" s="37">
        <f>IFERROR(VLOOKUP($A14,'CONCENTRADO DE CLAVES'!$D$10:$AU$732,Z$8,FALSE),"")</f>
        <v>0</v>
      </c>
      <c r="AA14" s="13">
        <f>IFERROR(VLOOKUP($A14,'CONCENTRADO DE CLAVES'!$D$10:$AU$732,AA$8,FALSE),"")</f>
        <v>0</v>
      </c>
      <c r="AB14" s="13">
        <f>IFERROR(VLOOKUP($A14,'CONCENTRADO DE CLAVES'!$D$10:$AU$732,AB$8,FALSE),"")</f>
        <v>0</v>
      </c>
      <c r="AC14" s="13">
        <f>IFERROR(VLOOKUP($A14,'CONCENTRADO DE CLAVES'!$D$10:$AU$732,AC$8,FALSE),"")</f>
        <v>0</v>
      </c>
      <c r="AD14" s="37">
        <f>IFERROR(VLOOKUP($A14,'CONCENTRADO DE CLAVES'!$D$10:$AU$732,AD$8,FALSE),"")</f>
        <v>0</v>
      </c>
      <c r="AE14" s="13">
        <f>IFERROR(VLOOKUP($A14,'CONCENTRADO DE CLAVES'!$D$10:$AU$732,AE$8,FALSE),"")</f>
        <v>0</v>
      </c>
      <c r="AF14" s="13">
        <f>IFERROR(VLOOKUP($A14,'CONCENTRADO DE CLAVES'!$D$10:$AU$732,AF$8,FALSE),"")</f>
        <v>1833574.61</v>
      </c>
      <c r="AG14" s="13">
        <f>IFERROR(VLOOKUP($A14,'CONCENTRADO DE CLAVES'!$D$10:$AU$732,AG$8,FALSE),"")</f>
        <v>0</v>
      </c>
      <c r="AH14" s="37">
        <f>IFERROR(VLOOKUP($A14,'CONCENTRADO DE CLAVES'!$D$10:$AU$732,AH$8,FALSE),"")</f>
        <v>1833574.61</v>
      </c>
      <c r="AI14" s="13">
        <f>IFERROR(VLOOKUP($A14,'CONCENTRADO DE CLAVES'!$D$10:$AU$732,AI$8,FALSE),"")</f>
        <v>0</v>
      </c>
      <c r="AJ14" s="13">
        <f>IFERROR(VLOOKUP($A14,'CONCENTRADO DE CLAVES'!$D$10:$AU$732,AJ$8,FALSE),"")</f>
        <v>0</v>
      </c>
      <c r="AK14" s="13">
        <f>IFERROR(VLOOKUP($A14,'CONCENTRADO DE CLAVES'!$D$10:$AU$732,AK$8,FALSE),"")</f>
        <v>0</v>
      </c>
      <c r="AL14" s="37">
        <f>IFERROR(VLOOKUP($A14,'CONCENTRADO DE CLAVES'!$D$10:$AU$732,AL$8,FALSE),"")</f>
        <v>0</v>
      </c>
      <c r="AM14" s="69">
        <f>IFERROR(VLOOKUP($A14,'CONCENTRADO DE CLAVES'!$D$10:$AU$732,AM$8,FALSE),"")</f>
        <v>1833574.61</v>
      </c>
    </row>
    <row r="15" spans="1:46" x14ac:dyDescent="0.25">
      <c r="A15" s="15">
        <v>6</v>
      </c>
      <c r="B15" s="16">
        <f>IFERROR(VLOOKUP($A15,'CONCENTRADO DE CLAVES'!$D$10:$AU$732,B$8,FALSE),"")</f>
        <v>21121</v>
      </c>
      <c r="C15" s="46">
        <f>IFERROR(VLOOKUP($A15,'CONCENTRADO DE CLAVES'!$D$10:$AU$732,C$8,FALSE),"")</f>
        <v>4</v>
      </c>
      <c r="D15" s="47">
        <f>IFERROR(VLOOKUP($A15,'CONCENTRADO DE CLAVES'!$D$10:$AU$732,D$8,FALSE),"")</f>
        <v>15</v>
      </c>
      <c r="E15" s="48">
        <f>IFERROR(VLOOKUP($A15,'CONCENTRADO DE CLAVES'!$D$10:$AU$732,E$8,FALSE),"")</f>
        <v>156</v>
      </c>
      <c r="F15" s="16">
        <f>IFERROR(VLOOKUP($A15,'CONCENTRADO DE CLAVES'!$D$10:$AU$732,F$8,FALSE),"")</f>
        <v>2</v>
      </c>
      <c r="G15" s="16">
        <f>IFERROR(VLOOKUP($A15,'CONCENTRADO DE CLAVES'!$D$10:$AU$732,G$8,FALSE),"")</f>
        <v>5</v>
      </c>
      <c r="H15" s="16">
        <f>IFERROR(VLOOKUP($A15,'CONCENTRADO DE CLAVES'!$D$10:$AU$732,H$8,FALSE),"")</f>
        <v>1</v>
      </c>
      <c r="I15" s="16">
        <f>IFERROR(VLOOKUP($A15,'CONCENTRADO DE CLAVES'!$D$10:$AU$732,I$8,FALSE),"")</f>
        <v>3</v>
      </c>
      <c r="J15" s="16">
        <f>IFERROR(VLOOKUP($A15,'CONCENTRADO DE CLAVES'!$D$10:$AU$732,J$8,FALSE),"")</f>
        <v>3</v>
      </c>
      <c r="K15" s="16" t="str">
        <f>IFERROR(VLOOKUP($A15,'CONCENTRADO DE CLAVES'!$D$10:$AU$732,K$8,FALSE),"")</f>
        <v>K</v>
      </c>
      <c r="L15" s="47">
        <f>IFERROR(VLOOKUP($A15,'CONCENTRADO DE CLAVES'!$D$10:$AU$732,L$8,FALSE),"")</f>
        <v>212</v>
      </c>
      <c r="M15" s="46">
        <f>IFERROR(VLOOKUP($A15,'CONCENTRADO DE CLAVES'!$D$10:$AU$732,M$8,FALSE),"")</f>
        <v>3</v>
      </c>
      <c r="N15" s="16">
        <f>IFERROR(VLOOKUP($A15,'CONCENTRADO DE CLAVES'!$D$10:$AU$732,N$8,FALSE),"")</f>
        <v>4156</v>
      </c>
      <c r="O15" s="46">
        <f>IFERROR(VLOOKUP($A15,'CONCENTRADO DE CLAVES'!$D$10:$AU$732,O$8,FALSE),"")</f>
        <v>4</v>
      </c>
      <c r="P15" s="16">
        <f>IFERROR(VLOOKUP($A15,'CONCENTRADO DE CLAVES'!$D$10:$AU$732,P$8,FALSE),"")</f>
        <v>1</v>
      </c>
      <c r="Q15" s="48">
        <f>IFERROR(VLOOKUP($A15,'CONCENTRADO DE CLAVES'!$D$10:$AU$732,Q$8,FALSE),"")</f>
        <v>100</v>
      </c>
      <c r="R15" s="16">
        <f>IFERROR(VLOOKUP($A15,'CONCENTRADO DE CLAVES'!$D$10:$AU$732,R$8,FALSE),"")</f>
        <v>2</v>
      </c>
      <c r="S15" s="46">
        <f>IFERROR(VLOOKUP($A15,'CONCENTRADO DE CLAVES'!$D$10:$AU$732,S$8,FALSE),"")</f>
        <v>20</v>
      </c>
      <c r="T15" s="47">
        <f>IFERROR(VLOOKUP($A15,'CONCENTRADO DE CLAVES'!$D$10:$AU$732,T$8,FALSE),"")</f>
        <v>150</v>
      </c>
      <c r="U15" s="98" t="str">
        <f>IFERROR(VLOOKUP($A15,'CONCENTRADO DE CLAVES'!$D$10:$AU$732,U$8,FALSE),"")</f>
        <v>21121040150015625133K21203415604100100220150</v>
      </c>
      <c r="V15" s="31" t="str">
        <f>IFERROR(VLOOKUP($A15,'CONCENTRADO DE CLAVES'!$D$10:$AU$732,V$8,FALSE),"")</f>
        <v>INFEJAL</v>
      </c>
      <c r="W15" s="13">
        <f>IFERROR(VLOOKUP($A15,'CONCENTRADO DE CLAVES'!$D$10:$AU$732,W$8,FALSE),"")</f>
        <v>0</v>
      </c>
      <c r="X15" s="13">
        <f>IFERROR(VLOOKUP($A15,'CONCENTRADO DE CLAVES'!$D$10:$AU$732,X$8,FALSE),"")</f>
        <v>0</v>
      </c>
      <c r="Y15" s="13">
        <f>IFERROR(VLOOKUP($A15,'CONCENTRADO DE CLAVES'!$D$10:$AU$732,Y$8,FALSE),"")</f>
        <v>0</v>
      </c>
      <c r="Z15" s="37">
        <f>IFERROR(VLOOKUP($A15,'CONCENTRADO DE CLAVES'!$D$10:$AU$732,Z$8,FALSE),"")</f>
        <v>0</v>
      </c>
      <c r="AA15" s="13">
        <f>IFERROR(VLOOKUP($A15,'CONCENTRADO DE CLAVES'!$D$10:$AU$732,AA$8,FALSE),"")</f>
        <v>0</v>
      </c>
      <c r="AB15" s="13">
        <f>IFERROR(VLOOKUP($A15,'CONCENTRADO DE CLAVES'!$D$10:$AU$732,AB$8,FALSE),"")</f>
        <v>0</v>
      </c>
      <c r="AC15" s="13">
        <f>IFERROR(VLOOKUP($A15,'CONCENTRADO DE CLAVES'!$D$10:$AU$732,AC$8,FALSE),"")</f>
        <v>0</v>
      </c>
      <c r="AD15" s="37">
        <f>IFERROR(VLOOKUP($A15,'CONCENTRADO DE CLAVES'!$D$10:$AU$732,AD$8,FALSE),"")</f>
        <v>0</v>
      </c>
      <c r="AE15" s="13">
        <f>IFERROR(VLOOKUP($A15,'CONCENTRADO DE CLAVES'!$D$10:$AU$732,AE$8,FALSE),"")</f>
        <v>0</v>
      </c>
      <c r="AF15" s="13">
        <f>IFERROR(VLOOKUP($A15,'CONCENTRADO DE CLAVES'!$D$10:$AU$732,AF$8,FALSE),"")</f>
        <v>0</v>
      </c>
      <c r="AG15" s="13">
        <f>IFERROR(VLOOKUP($A15,'CONCENTRADO DE CLAVES'!$D$10:$AU$732,AG$8,FALSE),"")</f>
        <v>0</v>
      </c>
      <c r="AH15" s="37">
        <f>IFERROR(VLOOKUP($A15,'CONCENTRADO DE CLAVES'!$D$10:$AU$732,AH$8,FALSE),"")</f>
        <v>0</v>
      </c>
      <c r="AI15" s="13">
        <f>IFERROR(VLOOKUP($A15,'CONCENTRADO DE CLAVES'!$D$10:$AU$732,AI$8,FALSE),"")</f>
        <v>0</v>
      </c>
      <c r="AJ15" s="13">
        <f>IFERROR(VLOOKUP($A15,'CONCENTRADO DE CLAVES'!$D$10:$AU$732,AJ$8,FALSE),"")</f>
        <v>0</v>
      </c>
      <c r="AK15" s="13">
        <f>IFERROR(VLOOKUP($A15,'CONCENTRADO DE CLAVES'!$D$10:$AU$732,AK$8,FALSE),"")</f>
        <v>0</v>
      </c>
      <c r="AL15" s="37">
        <f>IFERROR(VLOOKUP($A15,'CONCENTRADO DE CLAVES'!$D$10:$AU$732,AL$8,FALSE),"")</f>
        <v>0</v>
      </c>
      <c r="AM15" s="69">
        <f>IFERROR(VLOOKUP($A15,'CONCENTRADO DE CLAVES'!$D$10:$AU$732,AM$8,FALSE),"")</f>
        <v>0</v>
      </c>
    </row>
    <row r="16" spans="1:46" x14ac:dyDescent="0.25">
      <c r="A16" s="15">
        <v>7</v>
      </c>
      <c r="B16" s="16">
        <f>IFERROR(VLOOKUP($A16,'CONCENTRADO DE CLAVES'!$D$10:$AU$732,B$8,FALSE),"")</f>
        <v>21121</v>
      </c>
      <c r="C16" s="46">
        <f>IFERROR(VLOOKUP($A16,'CONCENTRADO DE CLAVES'!$D$10:$AU$732,C$8,FALSE),"")</f>
        <v>4</v>
      </c>
      <c r="D16" s="47">
        <f>IFERROR(VLOOKUP($A16,'CONCENTRADO DE CLAVES'!$D$10:$AU$732,D$8,FALSE),"")</f>
        <v>15</v>
      </c>
      <c r="E16" s="48">
        <f>IFERROR(VLOOKUP($A16,'CONCENTRADO DE CLAVES'!$D$10:$AU$732,E$8,FALSE),"")</f>
        <v>156</v>
      </c>
      <c r="F16" s="16">
        <f>IFERROR(VLOOKUP($A16,'CONCENTRADO DE CLAVES'!$D$10:$AU$732,F$8,FALSE),"")</f>
        <v>2</v>
      </c>
      <c r="G16" s="16">
        <f>IFERROR(VLOOKUP($A16,'CONCENTRADO DE CLAVES'!$D$10:$AU$732,G$8,FALSE),"")</f>
        <v>5</v>
      </c>
      <c r="H16" s="16">
        <f>IFERROR(VLOOKUP($A16,'CONCENTRADO DE CLAVES'!$D$10:$AU$732,H$8,FALSE),"")</f>
        <v>1</v>
      </c>
      <c r="I16" s="16">
        <f>IFERROR(VLOOKUP($A16,'CONCENTRADO DE CLAVES'!$D$10:$AU$732,I$8,FALSE),"")</f>
        <v>3</v>
      </c>
      <c r="J16" s="16">
        <f>IFERROR(VLOOKUP($A16,'CONCENTRADO DE CLAVES'!$D$10:$AU$732,J$8,FALSE),"")</f>
        <v>3</v>
      </c>
      <c r="K16" s="16" t="str">
        <f>IFERROR(VLOOKUP($A16,'CONCENTRADO DE CLAVES'!$D$10:$AU$732,K$8,FALSE),"")</f>
        <v>K</v>
      </c>
      <c r="L16" s="47">
        <f>IFERROR(VLOOKUP($A16,'CONCENTRADO DE CLAVES'!$D$10:$AU$732,L$8,FALSE),"")</f>
        <v>212</v>
      </c>
      <c r="M16" s="46">
        <f>IFERROR(VLOOKUP($A16,'CONCENTRADO DE CLAVES'!$D$10:$AU$732,M$8,FALSE),"")</f>
        <v>3</v>
      </c>
      <c r="N16" s="16">
        <f>IFERROR(VLOOKUP($A16,'CONCENTRADO DE CLAVES'!$D$10:$AU$732,N$8,FALSE),"")</f>
        <v>4156</v>
      </c>
      <c r="O16" s="46">
        <f>IFERROR(VLOOKUP($A16,'CONCENTRADO DE CLAVES'!$D$10:$AU$732,O$8,FALSE),"")</f>
        <v>1</v>
      </c>
      <c r="P16" s="16">
        <f>IFERROR(VLOOKUP($A16,'CONCENTRADO DE CLAVES'!$D$10:$AU$732,P$8,FALSE),"")</f>
        <v>1</v>
      </c>
      <c r="Q16" s="48">
        <f>IFERROR(VLOOKUP($A16,'CONCENTRADO DE CLAVES'!$D$10:$AU$732,Q$8,FALSE),"")</f>
        <v>100</v>
      </c>
      <c r="R16" s="16">
        <f>IFERROR(VLOOKUP($A16,'CONCENTRADO DE CLAVES'!$D$10:$AU$732,R$8,FALSE),"")</f>
        <v>2</v>
      </c>
      <c r="S16" s="46">
        <f>IFERROR(VLOOKUP($A16,'CONCENTRADO DE CLAVES'!$D$10:$AU$732,S$8,FALSE),"")</f>
        <v>20</v>
      </c>
      <c r="T16" s="47">
        <f>IFERROR(VLOOKUP($A16,'CONCENTRADO DE CLAVES'!$D$10:$AU$732,T$8,FALSE),"")</f>
        <v>150</v>
      </c>
      <c r="U16" s="98" t="str">
        <f>IFERROR(VLOOKUP($A16,'CONCENTRADO DE CLAVES'!$D$10:$AU$732,U$8,FALSE),"")</f>
        <v>21121040150015625133K21203415601100100220150</v>
      </c>
      <c r="V16" s="31" t="str">
        <f>IFERROR(VLOOKUP($A16,'CONCENTRADO DE CLAVES'!$D$10:$AU$732,V$8,FALSE),"")</f>
        <v>INFEJAL</v>
      </c>
      <c r="W16" s="13">
        <f>IFERROR(VLOOKUP($A16,'CONCENTRADO DE CLAVES'!$D$10:$AU$732,W$8,FALSE),"")</f>
        <v>0</v>
      </c>
      <c r="X16" s="13">
        <f>IFERROR(VLOOKUP($A16,'CONCENTRADO DE CLAVES'!$D$10:$AU$732,X$8,FALSE),"")</f>
        <v>0</v>
      </c>
      <c r="Y16" s="13">
        <f>IFERROR(VLOOKUP($A16,'CONCENTRADO DE CLAVES'!$D$10:$AU$732,Y$8,FALSE),"")</f>
        <v>0</v>
      </c>
      <c r="Z16" s="37">
        <f>IFERROR(VLOOKUP($A16,'CONCENTRADO DE CLAVES'!$D$10:$AU$732,Z$8,FALSE),"")</f>
        <v>0</v>
      </c>
      <c r="AA16" s="13">
        <f>IFERROR(VLOOKUP($A16,'CONCENTRADO DE CLAVES'!$D$10:$AU$732,AA$8,FALSE),"")</f>
        <v>0</v>
      </c>
      <c r="AB16" s="13">
        <f>IFERROR(VLOOKUP($A16,'CONCENTRADO DE CLAVES'!$D$10:$AU$732,AB$8,FALSE),"")</f>
        <v>23622522.030000001</v>
      </c>
      <c r="AC16" s="13">
        <f>IFERROR(VLOOKUP($A16,'CONCENTRADO DE CLAVES'!$D$10:$AU$732,AC$8,FALSE),"")</f>
        <v>0</v>
      </c>
      <c r="AD16" s="37">
        <f>IFERROR(VLOOKUP($A16,'CONCENTRADO DE CLAVES'!$D$10:$AU$732,AD$8,FALSE),"")</f>
        <v>23622522.030000001</v>
      </c>
      <c r="AE16" s="13">
        <f>IFERROR(VLOOKUP($A16,'CONCENTRADO DE CLAVES'!$D$10:$AU$732,AE$8,FALSE),"")</f>
        <v>0</v>
      </c>
      <c r="AF16" s="13">
        <f>IFERROR(VLOOKUP($A16,'CONCENTRADO DE CLAVES'!$D$10:$AU$732,AF$8,FALSE),"")</f>
        <v>0</v>
      </c>
      <c r="AG16" s="13">
        <f>IFERROR(VLOOKUP($A16,'CONCENTRADO DE CLAVES'!$D$10:$AU$732,AG$8,FALSE),"")</f>
        <v>0</v>
      </c>
      <c r="AH16" s="37">
        <f>IFERROR(VLOOKUP($A16,'CONCENTRADO DE CLAVES'!$D$10:$AU$732,AH$8,FALSE),"")</f>
        <v>0</v>
      </c>
      <c r="AI16" s="13">
        <f>IFERROR(VLOOKUP($A16,'CONCENTRADO DE CLAVES'!$D$10:$AU$732,AI$8,FALSE),"")</f>
        <v>0</v>
      </c>
      <c r="AJ16" s="13">
        <f>IFERROR(VLOOKUP($A16,'CONCENTRADO DE CLAVES'!$D$10:$AU$732,AJ$8,FALSE),"")</f>
        <v>0</v>
      </c>
      <c r="AK16" s="13">
        <f>IFERROR(VLOOKUP($A16,'CONCENTRADO DE CLAVES'!$D$10:$AU$732,AK$8,FALSE),"")</f>
        <v>0</v>
      </c>
      <c r="AL16" s="37">
        <f>IFERROR(VLOOKUP($A16,'CONCENTRADO DE CLAVES'!$D$10:$AU$732,AL$8,FALSE),"")</f>
        <v>0</v>
      </c>
      <c r="AM16" s="69">
        <f>IFERROR(VLOOKUP($A16,'CONCENTRADO DE CLAVES'!$D$10:$AU$732,AM$8,FALSE),"")</f>
        <v>23622522.030000001</v>
      </c>
    </row>
    <row r="17" spans="1:39" x14ac:dyDescent="0.25">
      <c r="A17" s="15">
        <v>8</v>
      </c>
      <c r="B17" s="16">
        <f>IFERROR(VLOOKUP($A17,'CONCENTRADO DE CLAVES'!$D$10:$AU$732,B$8,FALSE),"")</f>
        <v>21121</v>
      </c>
      <c r="C17" s="46">
        <f>IFERROR(VLOOKUP($A17,'CONCENTRADO DE CLAVES'!$D$10:$AU$732,C$8,FALSE),"")</f>
        <v>4</v>
      </c>
      <c r="D17" s="47">
        <f>IFERROR(VLOOKUP($A17,'CONCENTRADO DE CLAVES'!$D$10:$AU$732,D$8,FALSE),"")</f>
        <v>15</v>
      </c>
      <c r="E17" s="48">
        <f>IFERROR(VLOOKUP($A17,'CONCENTRADO DE CLAVES'!$D$10:$AU$732,E$8,FALSE),"")</f>
        <v>156</v>
      </c>
      <c r="F17" s="16">
        <f>IFERROR(VLOOKUP($A17,'CONCENTRADO DE CLAVES'!$D$10:$AU$732,F$8,FALSE),"")</f>
        <v>2</v>
      </c>
      <c r="G17" s="16">
        <f>IFERROR(VLOOKUP($A17,'CONCENTRADO DE CLAVES'!$D$10:$AU$732,G$8,FALSE),"")</f>
        <v>5</v>
      </c>
      <c r="H17" s="16">
        <f>IFERROR(VLOOKUP($A17,'CONCENTRADO DE CLAVES'!$D$10:$AU$732,H$8,FALSE),"")</f>
        <v>2</v>
      </c>
      <c r="I17" s="16">
        <f>IFERROR(VLOOKUP($A17,'CONCENTRADO DE CLAVES'!$D$10:$AU$732,I$8,FALSE),"")</f>
        <v>3</v>
      </c>
      <c r="J17" s="16">
        <f>IFERROR(VLOOKUP($A17,'CONCENTRADO DE CLAVES'!$D$10:$AU$732,J$8,FALSE),"")</f>
        <v>3</v>
      </c>
      <c r="K17" s="16" t="str">
        <f>IFERROR(VLOOKUP($A17,'CONCENTRADO DE CLAVES'!$D$10:$AU$732,K$8,FALSE),"")</f>
        <v>K</v>
      </c>
      <c r="L17" s="47">
        <f>IFERROR(VLOOKUP($A17,'CONCENTRADO DE CLAVES'!$D$10:$AU$732,L$8,FALSE),"")</f>
        <v>213</v>
      </c>
      <c r="M17" s="46">
        <f>IFERROR(VLOOKUP($A17,'CONCENTRADO DE CLAVES'!$D$10:$AU$732,M$8,FALSE),"")</f>
        <v>1</v>
      </c>
      <c r="N17" s="16">
        <f>IFERROR(VLOOKUP($A17,'CONCENTRADO DE CLAVES'!$D$10:$AU$732,N$8,FALSE),"")</f>
        <v>4156</v>
      </c>
      <c r="O17" s="46">
        <f>IFERROR(VLOOKUP($A17,'CONCENTRADO DE CLAVES'!$D$10:$AU$732,O$8,FALSE),"")</f>
        <v>0</v>
      </c>
      <c r="P17" s="16">
        <f>IFERROR(VLOOKUP($A17,'CONCENTRADO DE CLAVES'!$D$10:$AU$732,P$8,FALSE),"")</f>
        <v>5</v>
      </c>
      <c r="Q17" s="48">
        <f>IFERROR(VLOOKUP($A17,'CONCENTRADO DE CLAVES'!$D$10:$AU$732,Q$8,FALSE),"")</f>
        <v>75714</v>
      </c>
      <c r="R17" s="16">
        <f>IFERROR(VLOOKUP($A17,'CONCENTRADO DE CLAVES'!$D$10:$AU$732,R$8,FALSE),"")</f>
        <v>2</v>
      </c>
      <c r="S17" s="46">
        <f>IFERROR(VLOOKUP($A17,'CONCENTRADO DE CLAVES'!$D$10:$AU$732,S$8,FALSE),"")</f>
        <v>20</v>
      </c>
      <c r="T17" s="47">
        <f>IFERROR(VLOOKUP($A17,'CONCENTRADO DE CLAVES'!$D$10:$AU$732,T$8,FALSE),"")</f>
        <v>150</v>
      </c>
      <c r="U17" s="98" t="str">
        <f>IFERROR(VLOOKUP($A17,'CONCENTRADO DE CLAVES'!$D$10:$AU$732,U$8,FALSE),"")</f>
        <v>21121040150015625233K21301415600575714220150</v>
      </c>
      <c r="V17" s="31" t="str">
        <f>IFERROR(VLOOKUP($A17,'CONCENTRADO DE CLAVES'!$D$10:$AU$732,V$8,FALSE),"")</f>
        <v>INFEJAL</v>
      </c>
      <c r="W17" s="13">
        <f>IFERROR(VLOOKUP($A17,'CONCENTRADO DE CLAVES'!$D$10:$AU$732,W$8,FALSE),"")</f>
        <v>0</v>
      </c>
      <c r="X17" s="13">
        <f>IFERROR(VLOOKUP($A17,'CONCENTRADO DE CLAVES'!$D$10:$AU$732,X$8,FALSE),"")</f>
        <v>0</v>
      </c>
      <c r="Y17" s="13">
        <f>IFERROR(VLOOKUP($A17,'CONCENTRADO DE CLAVES'!$D$10:$AU$732,Y$8,FALSE),"")</f>
        <v>0</v>
      </c>
      <c r="Z17" s="37">
        <f>IFERROR(VLOOKUP($A17,'CONCENTRADO DE CLAVES'!$D$10:$AU$732,Z$8,FALSE),"")</f>
        <v>0</v>
      </c>
      <c r="AA17" s="13">
        <f>IFERROR(VLOOKUP($A17,'CONCENTRADO DE CLAVES'!$D$10:$AU$732,AA$8,FALSE),"")</f>
        <v>0</v>
      </c>
      <c r="AB17" s="13">
        <f>IFERROR(VLOOKUP($A17,'CONCENTRADO DE CLAVES'!$D$10:$AU$732,AB$8,FALSE),"")</f>
        <v>0</v>
      </c>
      <c r="AC17" s="13">
        <f>IFERROR(VLOOKUP($A17,'CONCENTRADO DE CLAVES'!$D$10:$AU$732,AC$8,FALSE),"")</f>
        <v>0</v>
      </c>
      <c r="AD17" s="37">
        <f>IFERROR(VLOOKUP($A17,'CONCENTRADO DE CLAVES'!$D$10:$AU$732,AD$8,FALSE),"")</f>
        <v>0</v>
      </c>
      <c r="AE17" s="13">
        <f>IFERROR(VLOOKUP($A17,'CONCENTRADO DE CLAVES'!$D$10:$AU$732,AE$8,FALSE),"")</f>
        <v>0</v>
      </c>
      <c r="AF17" s="13">
        <f>IFERROR(VLOOKUP($A17,'CONCENTRADO DE CLAVES'!$D$10:$AU$732,AF$8,FALSE),"")</f>
        <v>0</v>
      </c>
      <c r="AG17" s="13">
        <f>IFERROR(VLOOKUP($A17,'CONCENTRADO DE CLAVES'!$D$10:$AU$732,AG$8,FALSE),"")</f>
        <v>0</v>
      </c>
      <c r="AH17" s="37">
        <f>IFERROR(VLOOKUP($A17,'CONCENTRADO DE CLAVES'!$D$10:$AU$732,AH$8,FALSE),"")</f>
        <v>0</v>
      </c>
      <c r="AI17" s="13">
        <f>IFERROR(VLOOKUP($A17,'CONCENTRADO DE CLAVES'!$D$10:$AU$732,AI$8,FALSE),"")</f>
        <v>0</v>
      </c>
      <c r="AJ17" s="13">
        <f>IFERROR(VLOOKUP($A17,'CONCENTRADO DE CLAVES'!$D$10:$AU$732,AJ$8,FALSE),"")</f>
        <v>0</v>
      </c>
      <c r="AK17" s="13">
        <f>IFERROR(VLOOKUP($A17,'CONCENTRADO DE CLAVES'!$D$10:$AU$732,AK$8,FALSE),"")</f>
        <v>533251.15</v>
      </c>
      <c r="AL17" s="37">
        <f>IFERROR(VLOOKUP($A17,'CONCENTRADO DE CLAVES'!$D$10:$AU$732,AL$8,FALSE),"")</f>
        <v>533251.15</v>
      </c>
      <c r="AM17" s="69">
        <f>IFERROR(VLOOKUP($A17,'CONCENTRADO DE CLAVES'!$D$10:$AU$732,AM$8,FALSE),"")</f>
        <v>533251.15</v>
      </c>
    </row>
    <row r="18" spans="1:39" x14ac:dyDescent="0.25">
      <c r="A18" s="15">
        <v>9</v>
      </c>
      <c r="B18" s="16">
        <f>IFERROR(VLOOKUP($A18,'CONCENTRADO DE CLAVES'!$D$10:$AU$732,B$8,FALSE),"")</f>
        <v>21121</v>
      </c>
      <c r="C18" s="46">
        <f>IFERROR(VLOOKUP($A18,'CONCENTRADO DE CLAVES'!$D$10:$AU$732,C$8,FALSE),"")</f>
        <v>4</v>
      </c>
      <c r="D18" s="47">
        <f>IFERROR(VLOOKUP($A18,'CONCENTRADO DE CLAVES'!$D$10:$AU$732,D$8,FALSE),"")</f>
        <v>15</v>
      </c>
      <c r="E18" s="48">
        <f>IFERROR(VLOOKUP($A18,'CONCENTRADO DE CLAVES'!$D$10:$AU$732,E$8,FALSE),"")</f>
        <v>156</v>
      </c>
      <c r="F18" s="16">
        <f>IFERROR(VLOOKUP($A18,'CONCENTRADO DE CLAVES'!$D$10:$AU$732,F$8,FALSE),"")</f>
        <v>2</v>
      </c>
      <c r="G18" s="16">
        <f>IFERROR(VLOOKUP($A18,'CONCENTRADO DE CLAVES'!$D$10:$AU$732,G$8,FALSE),"")</f>
        <v>5</v>
      </c>
      <c r="H18" s="16">
        <f>IFERROR(VLOOKUP($A18,'CONCENTRADO DE CLAVES'!$D$10:$AU$732,H$8,FALSE),"")</f>
        <v>2</v>
      </c>
      <c r="I18" s="16">
        <f>IFERROR(VLOOKUP($A18,'CONCENTRADO DE CLAVES'!$D$10:$AU$732,I$8,FALSE),"")</f>
        <v>3</v>
      </c>
      <c r="J18" s="16">
        <f>IFERROR(VLOOKUP($A18,'CONCENTRADO DE CLAVES'!$D$10:$AU$732,J$8,FALSE),"")</f>
        <v>3</v>
      </c>
      <c r="K18" s="16" t="str">
        <f>IFERROR(VLOOKUP($A18,'CONCENTRADO DE CLAVES'!$D$10:$AU$732,K$8,FALSE),"")</f>
        <v>K</v>
      </c>
      <c r="L18" s="47">
        <f>IFERROR(VLOOKUP($A18,'CONCENTRADO DE CLAVES'!$D$10:$AU$732,L$8,FALSE),"")</f>
        <v>213</v>
      </c>
      <c r="M18" s="46">
        <f>IFERROR(VLOOKUP($A18,'CONCENTRADO DE CLAVES'!$D$10:$AU$732,M$8,FALSE),"")</f>
        <v>1</v>
      </c>
      <c r="N18" s="16">
        <f>IFERROR(VLOOKUP($A18,'CONCENTRADO DE CLAVES'!$D$10:$AU$732,N$8,FALSE),"")</f>
        <v>4156</v>
      </c>
      <c r="O18" s="46">
        <f>IFERROR(VLOOKUP($A18,'CONCENTRADO DE CLAVES'!$D$10:$AU$732,O$8,FALSE),"")</f>
        <v>3</v>
      </c>
      <c r="P18" s="16">
        <f>IFERROR(VLOOKUP($A18,'CONCENTRADO DE CLAVES'!$D$10:$AU$732,P$8,FALSE),"")</f>
        <v>1</v>
      </c>
      <c r="Q18" s="48">
        <f>IFERROR(VLOOKUP($A18,'CONCENTRADO DE CLAVES'!$D$10:$AU$732,Q$8,FALSE),"")</f>
        <v>100</v>
      </c>
      <c r="R18" s="16">
        <f>IFERROR(VLOOKUP($A18,'CONCENTRADO DE CLAVES'!$D$10:$AU$732,R$8,FALSE),"")</f>
        <v>2</v>
      </c>
      <c r="S18" s="46">
        <f>IFERROR(VLOOKUP($A18,'CONCENTRADO DE CLAVES'!$D$10:$AU$732,S$8,FALSE),"")</f>
        <v>20</v>
      </c>
      <c r="T18" s="47">
        <f>IFERROR(VLOOKUP($A18,'CONCENTRADO DE CLAVES'!$D$10:$AU$732,T$8,FALSE),"")</f>
        <v>150</v>
      </c>
      <c r="U18" s="98" t="str">
        <f>IFERROR(VLOOKUP($A18,'CONCENTRADO DE CLAVES'!$D$10:$AU$732,U$8,FALSE),"")</f>
        <v>21121040150015625233K21301415603100100220150</v>
      </c>
      <c r="V18" s="31" t="str">
        <f>IFERROR(VLOOKUP($A18,'CONCENTRADO DE CLAVES'!$D$10:$AU$732,V$8,FALSE),"")</f>
        <v>INFEJAL</v>
      </c>
      <c r="W18" s="13">
        <f>IFERROR(VLOOKUP($A18,'CONCENTRADO DE CLAVES'!$D$10:$AU$732,W$8,FALSE),"")</f>
        <v>0</v>
      </c>
      <c r="X18" s="13">
        <f>IFERROR(VLOOKUP($A18,'CONCENTRADO DE CLAVES'!$D$10:$AU$732,X$8,FALSE),"")</f>
        <v>0</v>
      </c>
      <c r="Y18" s="13">
        <f>IFERROR(VLOOKUP($A18,'CONCENTRADO DE CLAVES'!$D$10:$AU$732,Y$8,FALSE),"")</f>
        <v>0</v>
      </c>
      <c r="Z18" s="37">
        <f>IFERROR(VLOOKUP($A18,'CONCENTRADO DE CLAVES'!$D$10:$AU$732,Z$8,FALSE),"")</f>
        <v>0</v>
      </c>
      <c r="AA18" s="13">
        <f>IFERROR(VLOOKUP($A18,'CONCENTRADO DE CLAVES'!$D$10:$AU$732,AA$8,FALSE),"")</f>
        <v>0</v>
      </c>
      <c r="AB18" s="13">
        <f>IFERROR(VLOOKUP($A18,'CONCENTRADO DE CLAVES'!$D$10:$AU$732,AB$8,FALSE),"")</f>
        <v>0</v>
      </c>
      <c r="AC18" s="13">
        <f>IFERROR(VLOOKUP($A18,'CONCENTRADO DE CLAVES'!$D$10:$AU$732,AC$8,FALSE),"")</f>
        <v>0</v>
      </c>
      <c r="AD18" s="37">
        <f>IFERROR(VLOOKUP($A18,'CONCENTRADO DE CLAVES'!$D$10:$AU$732,AD$8,FALSE),"")</f>
        <v>0</v>
      </c>
      <c r="AE18" s="13">
        <f>IFERROR(VLOOKUP($A18,'CONCENTRADO DE CLAVES'!$D$10:$AU$732,AE$8,FALSE),"")</f>
        <v>0</v>
      </c>
      <c r="AF18" s="13">
        <f>IFERROR(VLOOKUP($A18,'CONCENTRADO DE CLAVES'!$D$10:$AU$732,AF$8,FALSE),"")</f>
        <v>0</v>
      </c>
      <c r="AG18" s="13">
        <f>IFERROR(VLOOKUP($A18,'CONCENTRADO DE CLAVES'!$D$10:$AU$732,AG$8,FALSE),"")</f>
        <v>0</v>
      </c>
      <c r="AH18" s="37">
        <f>IFERROR(VLOOKUP($A18,'CONCENTRADO DE CLAVES'!$D$10:$AU$732,AH$8,FALSE),"")</f>
        <v>0</v>
      </c>
      <c r="AI18" s="13">
        <f>IFERROR(VLOOKUP($A18,'CONCENTRADO DE CLAVES'!$D$10:$AU$732,AI$8,FALSE),"")</f>
        <v>0</v>
      </c>
      <c r="AJ18" s="13">
        <f>IFERROR(VLOOKUP($A18,'CONCENTRADO DE CLAVES'!$D$10:$AU$732,AJ$8,FALSE),"")</f>
        <v>0</v>
      </c>
      <c r="AK18" s="13">
        <f>IFERROR(VLOOKUP($A18,'CONCENTRADO DE CLAVES'!$D$10:$AU$732,AK$8,FALSE),"")</f>
        <v>0</v>
      </c>
      <c r="AL18" s="37">
        <f>IFERROR(VLOOKUP($A18,'CONCENTRADO DE CLAVES'!$D$10:$AU$732,AL$8,FALSE),"")</f>
        <v>0</v>
      </c>
      <c r="AM18" s="69">
        <f>IFERROR(VLOOKUP($A18,'CONCENTRADO DE CLAVES'!$D$10:$AU$732,AM$8,FALSE),"")</f>
        <v>0</v>
      </c>
    </row>
    <row r="19" spans="1:39" x14ac:dyDescent="0.25">
      <c r="A19" s="15">
        <v>10</v>
      </c>
      <c r="B19" s="16">
        <f>IFERROR(VLOOKUP($A19,'CONCENTRADO DE CLAVES'!$D$10:$AU$732,B$8,FALSE),"")</f>
        <v>21121</v>
      </c>
      <c r="C19" s="46">
        <f>IFERROR(VLOOKUP($A19,'CONCENTRADO DE CLAVES'!$D$10:$AU$732,C$8,FALSE),"")</f>
        <v>4</v>
      </c>
      <c r="D19" s="47">
        <f>IFERROR(VLOOKUP($A19,'CONCENTRADO DE CLAVES'!$D$10:$AU$732,D$8,FALSE),"")</f>
        <v>15</v>
      </c>
      <c r="E19" s="48">
        <f>IFERROR(VLOOKUP($A19,'CONCENTRADO DE CLAVES'!$D$10:$AU$732,E$8,FALSE),"")</f>
        <v>156</v>
      </c>
      <c r="F19" s="16">
        <f>IFERROR(VLOOKUP($A19,'CONCENTRADO DE CLAVES'!$D$10:$AU$732,F$8,FALSE),"")</f>
        <v>2</v>
      </c>
      <c r="G19" s="16">
        <f>IFERROR(VLOOKUP($A19,'CONCENTRADO DE CLAVES'!$D$10:$AU$732,G$8,FALSE),"")</f>
        <v>5</v>
      </c>
      <c r="H19" s="16">
        <f>IFERROR(VLOOKUP($A19,'CONCENTRADO DE CLAVES'!$D$10:$AU$732,H$8,FALSE),"")</f>
        <v>2</v>
      </c>
      <c r="I19" s="16">
        <f>IFERROR(VLOOKUP($A19,'CONCENTRADO DE CLAVES'!$D$10:$AU$732,I$8,FALSE),"")</f>
        <v>3</v>
      </c>
      <c r="J19" s="16">
        <f>IFERROR(VLOOKUP($A19,'CONCENTRADO DE CLAVES'!$D$10:$AU$732,J$8,FALSE),"")</f>
        <v>3</v>
      </c>
      <c r="K19" s="16" t="str">
        <f>IFERROR(VLOOKUP($A19,'CONCENTRADO DE CLAVES'!$D$10:$AU$732,K$8,FALSE),"")</f>
        <v>K</v>
      </c>
      <c r="L19" s="47">
        <f>IFERROR(VLOOKUP($A19,'CONCENTRADO DE CLAVES'!$D$10:$AU$732,L$8,FALSE),"")</f>
        <v>212</v>
      </c>
      <c r="M19" s="46">
        <f>IFERROR(VLOOKUP($A19,'CONCENTRADO DE CLAVES'!$D$10:$AU$732,M$8,FALSE),"")</f>
        <v>3</v>
      </c>
      <c r="N19" s="16">
        <f>IFERROR(VLOOKUP($A19,'CONCENTRADO DE CLAVES'!$D$10:$AU$732,N$8,FALSE),"")</f>
        <v>4156</v>
      </c>
      <c r="O19" s="46">
        <f>IFERROR(VLOOKUP($A19,'CONCENTRADO DE CLAVES'!$D$10:$AU$732,O$8,FALSE),"")</f>
        <v>0</v>
      </c>
      <c r="P19" s="16">
        <f>IFERROR(VLOOKUP($A19,'CONCENTRADO DE CLAVES'!$D$10:$AU$732,P$8,FALSE),"")</f>
        <v>5</v>
      </c>
      <c r="Q19" s="48">
        <f>IFERROR(VLOOKUP($A19,'CONCENTRADO DE CLAVES'!$D$10:$AU$732,Q$8,FALSE),"")</f>
        <v>5115</v>
      </c>
      <c r="R19" s="16">
        <f>IFERROR(VLOOKUP($A19,'CONCENTRADO DE CLAVES'!$D$10:$AU$732,R$8,FALSE),"")</f>
        <v>2</v>
      </c>
      <c r="S19" s="46">
        <f>IFERROR(VLOOKUP($A19,'CONCENTRADO DE CLAVES'!$D$10:$AU$732,S$8,FALSE),"")</f>
        <v>20</v>
      </c>
      <c r="T19" s="47">
        <f>IFERROR(VLOOKUP($A19,'CONCENTRADO DE CLAVES'!$D$10:$AU$732,T$8,FALSE),"")</f>
        <v>150</v>
      </c>
      <c r="U19" s="98" t="str">
        <f>IFERROR(VLOOKUP($A19,'CONCENTRADO DE CLAVES'!$D$10:$AU$732,U$8,FALSE),"")</f>
        <v>21121040150015625133K21203415600505115220150</v>
      </c>
      <c r="V19" s="31" t="str">
        <f>IFERROR(VLOOKUP($A19,'CONCENTRADO DE CLAVES'!$D$10:$AU$732,V$8,FALSE),"")</f>
        <v>INFEJAL</v>
      </c>
      <c r="W19" s="13">
        <f>IFERROR(VLOOKUP($A19,'CONCENTRADO DE CLAVES'!$D$10:$AU$732,W$8,FALSE),"")</f>
        <v>0</v>
      </c>
      <c r="X19" s="13">
        <f>IFERROR(VLOOKUP($A19,'CONCENTRADO DE CLAVES'!$D$10:$AU$732,X$8,FALSE),"")</f>
        <v>0</v>
      </c>
      <c r="Y19" s="13">
        <f>IFERROR(VLOOKUP($A19,'CONCENTRADO DE CLAVES'!$D$10:$AU$732,Y$8,FALSE),"")</f>
        <v>0</v>
      </c>
      <c r="Z19" s="37">
        <f>IFERROR(VLOOKUP($A19,'CONCENTRADO DE CLAVES'!$D$10:$AU$732,Z$8,FALSE),"")</f>
        <v>0</v>
      </c>
      <c r="AA19" s="13">
        <f>IFERROR(VLOOKUP($A19,'CONCENTRADO DE CLAVES'!$D$10:$AU$732,AA$8,FALSE),"")</f>
        <v>0</v>
      </c>
      <c r="AB19" s="13">
        <f>IFERROR(VLOOKUP($A19,'CONCENTRADO DE CLAVES'!$D$10:$AU$732,AB$8,FALSE),"")</f>
        <v>0</v>
      </c>
      <c r="AC19" s="13">
        <f>IFERROR(VLOOKUP($A19,'CONCENTRADO DE CLAVES'!$D$10:$AU$732,AC$8,FALSE),"")</f>
        <v>0</v>
      </c>
      <c r="AD19" s="37">
        <f>IFERROR(VLOOKUP($A19,'CONCENTRADO DE CLAVES'!$D$10:$AU$732,AD$8,FALSE),"")</f>
        <v>0</v>
      </c>
      <c r="AE19" s="13">
        <f>IFERROR(VLOOKUP($A19,'CONCENTRADO DE CLAVES'!$D$10:$AU$732,AE$8,FALSE),"")</f>
        <v>0</v>
      </c>
      <c r="AF19" s="13">
        <f>IFERROR(VLOOKUP($A19,'CONCENTRADO DE CLAVES'!$D$10:$AU$732,AF$8,FALSE),"")</f>
        <v>0</v>
      </c>
      <c r="AG19" s="13">
        <f>IFERROR(VLOOKUP($A19,'CONCENTRADO DE CLAVES'!$D$10:$AU$732,AG$8,FALSE),"")</f>
        <v>0</v>
      </c>
      <c r="AH19" s="37">
        <f>IFERROR(VLOOKUP($A19,'CONCENTRADO DE CLAVES'!$D$10:$AU$732,AH$8,FALSE),"")</f>
        <v>0</v>
      </c>
      <c r="AI19" s="13">
        <f>IFERROR(VLOOKUP($A19,'CONCENTRADO DE CLAVES'!$D$10:$AU$732,AI$8,FALSE),"")</f>
        <v>0</v>
      </c>
      <c r="AJ19" s="13">
        <f>IFERROR(VLOOKUP($A19,'CONCENTRADO DE CLAVES'!$D$10:$AU$732,AJ$8,FALSE),"")</f>
        <v>0</v>
      </c>
      <c r="AK19" s="13">
        <f>IFERROR(VLOOKUP($A19,'CONCENTRADO DE CLAVES'!$D$10:$AU$732,AK$8,FALSE),"")</f>
        <v>20000000</v>
      </c>
      <c r="AL19" s="37">
        <f>IFERROR(VLOOKUP($A19,'CONCENTRADO DE CLAVES'!$D$10:$AU$732,AL$8,FALSE),"")</f>
        <v>20000000</v>
      </c>
      <c r="AM19" s="69">
        <f>IFERROR(VLOOKUP($A19,'CONCENTRADO DE CLAVES'!$D$10:$AU$732,AM$8,FALSE),"")</f>
        <v>20000000</v>
      </c>
    </row>
    <row r="20" spans="1:39" x14ac:dyDescent="0.25">
      <c r="A20" s="15">
        <v>11</v>
      </c>
      <c r="B20" s="16">
        <f>IFERROR(VLOOKUP($A20,'CONCENTRADO DE CLAVES'!$D$10:$AU$732,B$8,FALSE),"")</f>
        <v>21121</v>
      </c>
      <c r="C20" s="46">
        <f>IFERROR(VLOOKUP($A20,'CONCENTRADO DE CLAVES'!$D$10:$AU$732,C$8,FALSE),"")</f>
        <v>4</v>
      </c>
      <c r="D20" s="47">
        <f>IFERROR(VLOOKUP($A20,'CONCENTRADO DE CLAVES'!$D$10:$AU$732,D$8,FALSE),"")</f>
        <v>15</v>
      </c>
      <c r="E20" s="48">
        <f>IFERROR(VLOOKUP($A20,'CONCENTRADO DE CLAVES'!$D$10:$AU$732,E$8,FALSE),"")</f>
        <v>156</v>
      </c>
      <c r="F20" s="16">
        <f>IFERROR(VLOOKUP($A20,'CONCENTRADO DE CLAVES'!$D$10:$AU$732,F$8,FALSE),"")</f>
        <v>2</v>
      </c>
      <c r="G20" s="16">
        <f>IFERROR(VLOOKUP($A20,'CONCENTRADO DE CLAVES'!$D$10:$AU$732,G$8,FALSE),"")</f>
        <v>5</v>
      </c>
      <c r="H20" s="16">
        <f>IFERROR(VLOOKUP($A20,'CONCENTRADO DE CLAVES'!$D$10:$AU$732,H$8,FALSE),"")</f>
        <v>2</v>
      </c>
      <c r="I20" s="16">
        <f>IFERROR(VLOOKUP($A20,'CONCENTRADO DE CLAVES'!$D$10:$AU$732,I$8,FALSE),"")</f>
        <v>3</v>
      </c>
      <c r="J20" s="16">
        <f>IFERROR(VLOOKUP($A20,'CONCENTRADO DE CLAVES'!$D$10:$AU$732,J$8,FALSE),"")</f>
        <v>3</v>
      </c>
      <c r="K20" s="16" t="str">
        <f>IFERROR(VLOOKUP($A20,'CONCENTRADO DE CLAVES'!$D$10:$AU$732,K$8,FALSE),"")</f>
        <v>K</v>
      </c>
      <c r="L20" s="47">
        <f>IFERROR(VLOOKUP($A20,'CONCENTRADO DE CLAVES'!$D$10:$AU$732,L$8,FALSE),"")</f>
        <v>213</v>
      </c>
      <c r="M20" s="46">
        <f>IFERROR(VLOOKUP($A20,'CONCENTRADO DE CLAVES'!$D$10:$AU$732,M$8,FALSE),"")</f>
        <v>1</v>
      </c>
      <c r="N20" s="16">
        <f>IFERROR(VLOOKUP($A20,'CONCENTRADO DE CLAVES'!$D$10:$AU$732,N$8,FALSE),"")</f>
        <v>4156</v>
      </c>
      <c r="O20" s="46">
        <f>IFERROR(VLOOKUP($A20,'CONCENTRADO DE CLAVES'!$D$10:$AU$732,O$8,FALSE),"")</f>
        <v>2</v>
      </c>
      <c r="P20" s="16">
        <f>IFERROR(VLOOKUP($A20,'CONCENTRADO DE CLAVES'!$D$10:$AU$732,P$8,FALSE),"")</f>
        <v>5</v>
      </c>
      <c r="Q20" s="48">
        <f>IFERROR(VLOOKUP($A20,'CONCENTRADO DE CLAVES'!$D$10:$AU$732,Q$8,FALSE),"")</f>
        <v>70013</v>
      </c>
      <c r="R20" s="16">
        <f>IFERROR(VLOOKUP($A20,'CONCENTRADO DE CLAVES'!$D$10:$AU$732,R$8,FALSE),"")</f>
        <v>2</v>
      </c>
      <c r="S20" s="46">
        <f>IFERROR(VLOOKUP($A20,'CONCENTRADO DE CLAVES'!$D$10:$AU$732,S$8,FALSE),"")</f>
        <v>20</v>
      </c>
      <c r="T20" s="47">
        <f>IFERROR(VLOOKUP($A20,'CONCENTRADO DE CLAVES'!$D$10:$AU$732,T$8,FALSE),"")</f>
        <v>150</v>
      </c>
      <c r="U20" s="98" t="str">
        <f>IFERROR(VLOOKUP($A20,'CONCENTRADO DE CLAVES'!$D$10:$AU$732,U$8,FALSE),"")</f>
        <v>21121040150015625233K21301415602570013220150</v>
      </c>
      <c r="V20" s="31" t="str">
        <f>IFERROR(VLOOKUP($A20,'CONCENTRADO DE CLAVES'!$D$10:$AU$732,V$8,FALSE),"")</f>
        <v>INFEJAL</v>
      </c>
      <c r="W20" s="13">
        <f>IFERROR(VLOOKUP($A20,'CONCENTRADO DE CLAVES'!$D$10:$AU$732,W$8,FALSE),"")</f>
        <v>0</v>
      </c>
      <c r="X20" s="13">
        <f>IFERROR(VLOOKUP($A20,'CONCENTRADO DE CLAVES'!$D$10:$AU$732,X$8,FALSE),"")</f>
        <v>0</v>
      </c>
      <c r="Y20" s="13">
        <f>IFERROR(VLOOKUP($A20,'CONCENTRADO DE CLAVES'!$D$10:$AU$732,Y$8,FALSE),"")</f>
        <v>0</v>
      </c>
      <c r="Z20" s="37">
        <f>IFERROR(VLOOKUP($A20,'CONCENTRADO DE CLAVES'!$D$10:$AU$732,Z$8,FALSE),"")</f>
        <v>0</v>
      </c>
      <c r="AA20" s="13">
        <f>IFERROR(VLOOKUP($A20,'CONCENTRADO DE CLAVES'!$D$10:$AU$732,AA$8,FALSE),"")</f>
        <v>0</v>
      </c>
      <c r="AB20" s="13">
        <f>IFERROR(VLOOKUP($A20,'CONCENTRADO DE CLAVES'!$D$10:$AU$732,AB$8,FALSE),"")</f>
        <v>0</v>
      </c>
      <c r="AC20" s="13">
        <f>IFERROR(VLOOKUP($A20,'CONCENTRADO DE CLAVES'!$D$10:$AU$732,AC$8,FALSE),"")</f>
        <v>0</v>
      </c>
      <c r="AD20" s="37">
        <f>IFERROR(VLOOKUP($A20,'CONCENTRADO DE CLAVES'!$D$10:$AU$732,AD$8,FALSE),"")</f>
        <v>0</v>
      </c>
      <c r="AE20" s="13">
        <f>IFERROR(VLOOKUP($A20,'CONCENTRADO DE CLAVES'!$D$10:$AU$732,AE$8,FALSE),"")</f>
        <v>0</v>
      </c>
      <c r="AF20" s="13">
        <f>IFERROR(VLOOKUP($A20,'CONCENTRADO DE CLAVES'!$D$10:$AU$732,AF$8,FALSE),"")</f>
        <v>0</v>
      </c>
      <c r="AG20" s="13">
        <f>IFERROR(VLOOKUP($A20,'CONCENTRADO DE CLAVES'!$D$10:$AU$732,AG$8,FALSE),"")</f>
        <v>0</v>
      </c>
      <c r="AH20" s="37">
        <f>IFERROR(VLOOKUP($A20,'CONCENTRADO DE CLAVES'!$D$10:$AU$732,AH$8,FALSE),"")</f>
        <v>0</v>
      </c>
      <c r="AI20" s="13">
        <f>IFERROR(VLOOKUP($A20,'CONCENTRADO DE CLAVES'!$D$10:$AU$732,AI$8,FALSE),"")</f>
        <v>0</v>
      </c>
      <c r="AJ20" s="13">
        <f>IFERROR(VLOOKUP($A20,'CONCENTRADO DE CLAVES'!$D$10:$AU$732,AJ$8,FALSE),"")</f>
        <v>0</v>
      </c>
      <c r="AK20" s="13">
        <f>IFERROR(VLOOKUP($A20,'CONCENTRADO DE CLAVES'!$D$10:$AU$732,AK$8,FALSE),"")</f>
        <v>0</v>
      </c>
      <c r="AL20" s="37">
        <f>IFERROR(VLOOKUP($A20,'CONCENTRADO DE CLAVES'!$D$10:$AU$732,AL$8,FALSE),"")</f>
        <v>0</v>
      </c>
      <c r="AM20" s="69">
        <f>IFERROR(VLOOKUP($A20,'CONCENTRADO DE CLAVES'!$D$10:$AU$732,AM$8,FALSE),"")</f>
        <v>0</v>
      </c>
    </row>
    <row r="21" spans="1:39" x14ac:dyDescent="0.25">
      <c r="A21" s="15">
        <v>12</v>
      </c>
      <c r="B21" s="16">
        <f>IFERROR(VLOOKUP($A21,'CONCENTRADO DE CLAVES'!$D$10:$AU$732,B$8,FALSE),"")</f>
        <v>21121</v>
      </c>
      <c r="C21" s="46">
        <f>IFERROR(VLOOKUP($A21,'CONCENTRADO DE CLAVES'!$D$10:$AU$732,C$8,FALSE),"")</f>
        <v>4</v>
      </c>
      <c r="D21" s="47">
        <f>IFERROR(VLOOKUP($A21,'CONCENTRADO DE CLAVES'!$D$10:$AU$732,D$8,FALSE),"")</f>
        <v>15</v>
      </c>
      <c r="E21" s="48">
        <f>IFERROR(VLOOKUP($A21,'CONCENTRADO DE CLAVES'!$D$10:$AU$732,E$8,FALSE),"")</f>
        <v>156</v>
      </c>
      <c r="F21" s="16">
        <f>IFERROR(VLOOKUP($A21,'CONCENTRADO DE CLAVES'!$D$10:$AU$732,F$8,FALSE),"")</f>
        <v>2</v>
      </c>
      <c r="G21" s="16">
        <f>IFERROR(VLOOKUP($A21,'CONCENTRADO DE CLAVES'!$D$10:$AU$732,G$8,FALSE),"")</f>
        <v>5</v>
      </c>
      <c r="H21" s="16">
        <f>IFERROR(VLOOKUP($A21,'CONCENTRADO DE CLAVES'!$D$10:$AU$732,H$8,FALSE),"")</f>
        <v>3</v>
      </c>
      <c r="I21" s="16">
        <f>IFERROR(VLOOKUP($A21,'CONCENTRADO DE CLAVES'!$D$10:$AU$732,I$8,FALSE),"")</f>
        <v>3</v>
      </c>
      <c r="J21" s="16">
        <f>IFERROR(VLOOKUP($A21,'CONCENTRADO DE CLAVES'!$D$10:$AU$732,J$8,FALSE),"")</f>
        <v>3</v>
      </c>
      <c r="K21" s="16" t="str">
        <f>IFERROR(VLOOKUP($A21,'CONCENTRADO DE CLAVES'!$D$10:$AU$732,K$8,FALSE),"")</f>
        <v>K</v>
      </c>
      <c r="L21" s="47">
        <f>IFERROR(VLOOKUP($A21,'CONCENTRADO DE CLAVES'!$D$10:$AU$732,L$8,FALSE),"")</f>
        <v>144</v>
      </c>
      <c r="M21" s="46">
        <f>IFERROR(VLOOKUP($A21,'CONCENTRADO DE CLAVES'!$D$10:$AU$732,M$8,FALSE),"")</f>
        <v>1</v>
      </c>
      <c r="N21" s="16">
        <f>IFERROR(VLOOKUP($A21,'CONCENTRADO DE CLAVES'!$D$10:$AU$732,N$8,FALSE),"")</f>
        <v>4156</v>
      </c>
      <c r="O21" s="46">
        <f>IFERROR(VLOOKUP($A21,'CONCENTRADO DE CLAVES'!$D$10:$AU$732,O$8,FALSE),"")</f>
        <v>0</v>
      </c>
      <c r="P21" s="16">
        <f>IFERROR(VLOOKUP($A21,'CONCENTRADO DE CLAVES'!$D$10:$AU$732,P$8,FALSE),"")</f>
        <v>5</v>
      </c>
      <c r="Q21" s="48">
        <f>IFERROR(VLOOKUP($A21,'CONCENTRADO DE CLAVES'!$D$10:$AU$732,Q$8,FALSE),"")</f>
        <v>75714</v>
      </c>
      <c r="R21" s="16">
        <f>IFERROR(VLOOKUP($A21,'CONCENTRADO DE CLAVES'!$D$10:$AU$732,R$8,FALSE),"")</f>
        <v>2</v>
      </c>
      <c r="S21" s="46">
        <f>IFERROR(VLOOKUP($A21,'CONCENTRADO DE CLAVES'!$D$10:$AU$732,S$8,FALSE),"")</f>
        <v>20</v>
      </c>
      <c r="T21" s="47">
        <f>IFERROR(VLOOKUP($A21,'CONCENTRADO DE CLAVES'!$D$10:$AU$732,T$8,FALSE),"")</f>
        <v>150</v>
      </c>
      <c r="U21" s="98" t="str">
        <f>IFERROR(VLOOKUP($A21,'CONCENTRADO DE CLAVES'!$D$10:$AU$732,U$8,FALSE),"")</f>
        <v>21121040150015625333K14401415600575714220150</v>
      </c>
      <c r="V21" s="31" t="str">
        <f>IFERROR(VLOOKUP($A21,'CONCENTRADO DE CLAVES'!$D$10:$AU$732,V$8,FALSE),"")</f>
        <v>INFEJAL</v>
      </c>
      <c r="W21" s="13">
        <f>IFERROR(VLOOKUP($A21,'CONCENTRADO DE CLAVES'!$D$10:$AU$732,W$8,FALSE),"")</f>
        <v>0</v>
      </c>
      <c r="X21" s="13">
        <f>IFERROR(VLOOKUP($A21,'CONCENTRADO DE CLAVES'!$D$10:$AU$732,X$8,FALSE),"")</f>
        <v>0</v>
      </c>
      <c r="Y21" s="13">
        <f>IFERROR(VLOOKUP($A21,'CONCENTRADO DE CLAVES'!$D$10:$AU$732,Y$8,FALSE),"")</f>
        <v>0</v>
      </c>
      <c r="Z21" s="37">
        <f>IFERROR(VLOOKUP($A21,'CONCENTRADO DE CLAVES'!$D$10:$AU$732,Z$8,FALSE),"")</f>
        <v>0</v>
      </c>
      <c r="AA21" s="13">
        <f>IFERROR(VLOOKUP($A21,'CONCENTRADO DE CLAVES'!$D$10:$AU$732,AA$8,FALSE),"")</f>
        <v>0</v>
      </c>
      <c r="AB21" s="13">
        <f>IFERROR(VLOOKUP($A21,'CONCENTRADO DE CLAVES'!$D$10:$AU$732,AB$8,FALSE),"")</f>
        <v>0</v>
      </c>
      <c r="AC21" s="13">
        <f>IFERROR(VLOOKUP($A21,'CONCENTRADO DE CLAVES'!$D$10:$AU$732,AC$8,FALSE),"")</f>
        <v>0</v>
      </c>
      <c r="AD21" s="37">
        <f>IFERROR(VLOOKUP($A21,'CONCENTRADO DE CLAVES'!$D$10:$AU$732,AD$8,FALSE),"")</f>
        <v>0</v>
      </c>
      <c r="AE21" s="13">
        <f>IFERROR(VLOOKUP($A21,'CONCENTRADO DE CLAVES'!$D$10:$AU$732,AE$8,FALSE),"")</f>
        <v>0</v>
      </c>
      <c r="AF21" s="13">
        <f>IFERROR(VLOOKUP($A21,'CONCENTRADO DE CLAVES'!$D$10:$AU$732,AF$8,FALSE),"")</f>
        <v>0</v>
      </c>
      <c r="AG21" s="13">
        <f>IFERROR(VLOOKUP($A21,'CONCENTRADO DE CLAVES'!$D$10:$AU$732,AG$8,FALSE),"")</f>
        <v>0</v>
      </c>
      <c r="AH21" s="37">
        <f>IFERROR(VLOOKUP($A21,'CONCENTRADO DE CLAVES'!$D$10:$AU$732,AH$8,FALSE),"")</f>
        <v>0</v>
      </c>
      <c r="AI21" s="13">
        <f>IFERROR(VLOOKUP($A21,'CONCENTRADO DE CLAVES'!$D$10:$AU$732,AI$8,FALSE),"")</f>
        <v>0</v>
      </c>
      <c r="AJ21" s="13">
        <f>IFERROR(VLOOKUP($A21,'CONCENTRADO DE CLAVES'!$D$10:$AU$732,AJ$8,FALSE),"")</f>
        <v>0</v>
      </c>
      <c r="AK21" s="13">
        <f>IFERROR(VLOOKUP($A21,'CONCENTRADO DE CLAVES'!$D$10:$AU$732,AK$8,FALSE),"")</f>
        <v>0</v>
      </c>
      <c r="AL21" s="37">
        <f>IFERROR(VLOOKUP($A21,'CONCENTRADO DE CLAVES'!$D$10:$AU$732,AL$8,FALSE),"")</f>
        <v>0</v>
      </c>
      <c r="AM21" s="69">
        <f>IFERROR(VLOOKUP($A21,'CONCENTRADO DE CLAVES'!$D$10:$AU$732,AM$8,FALSE),"")</f>
        <v>0</v>
      </c>
    </row>
    <row r="22" spans="1:39" x14ac:dyDescent="0.25">
      <c r="A22" s="15">
        <v>13</v>
      </c>
      <c r="B22" s="16">
        <f>IFERROR(VLOOKUP($A22,'CONCENTRADO DE CLAVES'!$D$10:$AU$732,B$8,FALSE),"")</f>
        <v>21121</v>
      </c>
      <c r="C22" s="46">
        <f>IFERROR(VLOOKUP($A22,'CONCENTRADO DE CLAVES'!$D$10:$AU$732,C$8,FALSE),"")</f>
        <v>4</v>
      </c>
      <c r="D22" s="47">
        <f>IFERROR(VLOOKUP($A22,'CONCENTRADO DE CLAVES'!$D$10:$AU$732,D$8,FALSE),"")</f>
        <v>15</v>
      </c>
      <c r="E22" s="48">
        <f>IFERROR(VLOOKUP($A22,'CONCENTRADO DE CLAVES'!$D$10:$AU$732,E$8,FALSE),"")</f>
        <v>156</v>
      </c>
      <c r="F22" s="16">
        <f>IFERROR(VLOOKUP($A22,'CONCENTRADO DE CLAVES'!$D$10:$AU$732,F$8,FALSE),"")</f>
        <v>2</v>
      </c>
      <c r="G22" s="16">
        <f>IFERROR(VLOOKUP($A22,'CONCENTRADO DE CLAVES'!$D$10:$AU$732,G$8,FALSE),"")</f>
        <v>5</v>
      </c>
      <c r="H22" s="16">
        <f>IFERROR(VLOOKUP($A22,'CONCENTRADO DE CLAVES'!$D$10:$AU$732,H$8,FALSE),"")</f>
        <v>2</v>
      </c>
      <c r="I22" s="16">
        <f>IFERROR(VLOOKUP($A22,'CONCENTRADO DE CLAVES'!$D$10:$AU$732,I$8,FALSE),"")</f>
        <v>3</v>
      </c>
      <c r="J22" s="16">
        <f>IFERROR(VLOOKUP($A22,'CONCENTRADO DE CLAVES'!$D$10:$AU$732,J$8,FALSE),"")</f>
        <v>3</v>
      </c>
      <c r="K22" s="16" t="str">
        <f>IFERROR(VLOOKUP($A22,'CONCENTRADO DE CLAVES'!$D$10:$AU$732,K$8,FALSE),"")</f>
        <v>K</v>
      </c>
      <c r="L22" s="47">
        <f>IFERROR(VLOOKUP($A22,'CONCENTRADO DE CLAVES'!$D$10:$AU$732,L$8,FALSE),"")</f>
        <v>213</v>
      </c>
      <c r="M22" s="46">
        <f>IFERROR(VLOOKUP($A22,'CONCENTRADO DE CLAVES'!$D$10:$AU$732,M$8,FALSE),"")</f>
        <v>1</v>
      </c>
      <c r="N22" s="16">
        <f>IFERROR(VLOOKUP($A22,'CONCENTRADO DE CLAVES'!$D$10:$AU$732,N$8,FALSE),"")</f>
        <v>4156</v>
      </c>
      <c r="O22" s="46">
        <f>IFERROR(VLOOKUP($A22,'CONCENTRADO DE CLAVES'!$D$10:$AU$732,O$8,FALSE),"")</f>
        <v>12</v>
      </c>
      <c r="P22" s="16">
        <f>IFERROR(VLOOKUP($A22,'CONCENTRADO DE CLAVES'!$D$10:$AU$732,P$8,FALSE),"")</f>
        <v>1</v>
      </c>
      <c r="Q22" s="48">
        <f>IFERROR(VLOOKUP($A22,'CONCENTRADO DE CLAVES'!$D$10:$AU$732,Q$8,FALSE),"")</f>
        <v>3615</v>
      </c>
      <c r="R22" s="16">
        <f>IFERROR(VLOOKUP($A22,'CONCENTRADO DE CLAVES'!$D$10:$AU$732,R$8,FALSE),"")</f>
        <v>2</v>
      </c>
      <c r="S22" s="46">
        <f>IFERROR(VLOOKUP($A22,'CONCENTRADO DE CLAVES'!$D$10:$AU$732,S$8,FALSE),"")</f>
        <v>12</v>
      </c>
      <c r="T22" s="47">
        <f>IFERROR(VLOOKUP($A22,'CONCENTRADO DE CLAVES'!$D$10:$AU$732,T$8,FALSE),"")</f>
        <v>39</v>
      </c>
      <c r="U22" s="98" t="str">
        <f>IFERROR(VLOOKUP($A22,'CONCENTRADO DE CLAVES'!$D$10:$AU$732,U$8,FALSE),"")</f>
        <v>21121040150015625233K21301415612103615212039</v>
      </c>
      <c r="V22" s="31" t="str">
        <f>IFERROR(VLOOKUP($A22,'CONCENTRADO DE CLAVES'!$D$10:$AU$732,V$8,FALSE),"")</f>
        <v>INFEJAL</v>
      </c>
      <c r="W22" s="13">
        <f>IFERROR(VLOOKUP($A22,'CONCENTRADO DE CLAVES'!$D$10:$AU$732,W$8,FALSE),"")</f>
        <v>0</v>
      </c>
      <c r="X22" s="13">
        <f>IFERROR(VLOOKUP($A22,'CONCENTRADO DE CLAVES'!$D$10:$AU$732,X$8,FALSE),"")</f>
        <v>0</v>
      </c>
      <c r="Y22" s="13">
        <f>IFERROR(VLOOKUP($A22,'CONCENTRADO DE CLAVES'!$D$10:$AU$732,Y$8,FALSE),"")</f>
        <v>0</v>
      </c>
      <c r="Z22" s="37">
        <f>IFERROR(VLOOKUP($A22,'CONCENTRADO DE CLAVES'!$D$10:$AU$732,Z$8,FALSE),"")</f>
        <v>0</v>
      </c>
      <c r="AA22" s="13">
        <f>IFERROR(VLOOKUP($A22,'CONCENTRADO DE CLAVES'!$D$10:$AU$732,AA$8,FALSE),"")</f>
        <v>0</v>
      </c>
      <c r="AB22" s="13">
        <f>IFERROR(VLOOKUP($A22,'CONCENTRADO DE CLAVES'!$D$10:$AU$732,AB$8,FALSE),"")</f>
        <v>0</v>
      </c>
      <c r="AC22" s="13">
        <f>IFERROR(VLOOKUP($A22,'CONCENTRADO DE CLAVES'!$D$10:$AU$732,AC$8,FALSE),"")</f>
        <v>0</v>
      </c>
      <c r="AD22" s="37">
        <f>IFERROR(VLOOKUP($A22,'CONCENTRADO DE CLAVES'!$D$10:$AU$732,AD$8,FALSE),"")</f>
        <v>0</v>
      </c>
      <c r="AE22" s="13">
        <f>IFERROR(VLOOKUP($A22,'CONCENTRADO DE CLAVES'!$D$10:$AU$732,AE$8,FALSE),"")</f>
        <v>0</v>
      </c>
      <c r="AF22" s="13">
        <f>IFERROR(VLOOKUP($A22,'CONCENTRADO DE CLAVES'!$D$10:$AU$732,AF$8,FALSE),"")</f>
        <v>0</v>
      </c>
      <c r="AG22" s="13">
        <f>IFERROR(VLOOKUP($A22,'CONCENTRADO DE CLAVES'!$D$10:$AU$732,AG$8,FALSE),"")</f>
        <v>0</v>
      </c>
      <c r="AH22" s="37">
        <f>IFERROR(VLOOKUP($A22,'CONCENTRADO DE CLAVES'!$D$10:$AU$732,AH$8,FALSE),"")</f>
        <v>0</v>
      </c>
      <c r="AI22" s="13">
        <f>IFERROR(VLOOKUP($A22,'CONCENTRADO DE CLAVES'!$D$10:$AU$732,AI$8,FALSE),"")</f>
        <v>0</v>
      </c>
      <c r="AJ22" s="13">
        <f>IFERROR(VLOOKUP($A22,'CONCENTRADO DE CLAVES'!$D$10:$AU$732,AJ$8,FALSE),"")</f>
        <v>0</v>
      </c>
      <c r="AK22" s="13">
        <f>IFERROR(VLOOKUP($A22,'CONCENTRADO DE CLAVES'!$D$10:$AU$732,AK$8,FALSE),"")</f>
        <v>0</v>
      </c>
      <c r="AL22" s="37">
        <f>IFERROR(VLOOKUP($A22,'CONCENTRADO DE CLAVES'!$D$10:$AU$732,AL$8,FALSE),"")</f>
        <v>0</v>
      </c>
      <c r="AM22" s="69">
        <f>IFERROR(VLOOKUP($A22,'CONCENTRADO DE CLAVES'!$D$10:$AU$732,AM$8,FALSE),"")</f>
        <v>0</v>
      </c>
    </row>
    <row r="23" spans="1:39" x14ac:dyDescent="0.25">
      <c r="A23" s="15">
        <v>14</v>
      </c>
      <c r="B23" s="16">
        <f>IFERROR(VLOOKUP($A23,'CONCENTRADO DE CLAVES'!$D$10:$AU$732,B$8,FALSE),"")</f>
        <v>21121</v>
      </c>
      <c r="C23" s="46">
        <f>IFERROR(VLOOKUP($A23,'CONCENTRADO DE CLAVES'!$D$10:$AU$732,C$8,FALSE),"")</f>
        <v>4</v>
      </c>
      <c r="D23" s="47">
        <f>IFERROR(VLOOKUP($A23,'CONCENTRADO DE CLAVES'!$D$10:$AU$732,D$8,FALSE),"")</f>
        <v>15</v>
      </c>
      <c r="E23" s="48">
        <f>IFERROR(VLOOKUP($A23,'CONCENTRADO DE CLAVES'!$D$10:$AU$732,E$8,FALSE),"")</f>
        <v>156</v>
      </c>
      <c r="F23" s="16">
        <f>IFERROR(VLOOKUP($A23,'CONCENTRADO DE CLAVES'!$D$10:$AU$732,F$8,FALSE),"")</f>
        <v>2</v>
      </c>
      <c r="G23" s="16">
        <f>IFERROR(VLOOKUP($A23,'CONCENTRADO DE CLAVES'!$D$10:$AU$732,G$8,FALSE),"")</f>
        <v>5</v>
      </c>
      <c r="H23" s="16">
        <f>IFERROR(VLOOKUP($A23,'CONCENTRADO DE CLAVES'!$D$10:$AU$732,H$8,FALSE),"")</f>
        <v>2</v>
      </c>
      <c r="I23" s="16">
        <f>IFERROR(VLOOKUP($A23,'CONCENTRADO DE CLAVES'!$D$10:$AU$732,I$8,FALSE),"")</f>
        <v>3</v>
      </c>
      <c r="J23" s="16">
        <f>IFERROR(VLOOKUP($A23,'CONCENTRADO DE CLAVES'!$D$10:$AU$732,J$8,FALSE),"")</f>
        <v>3</v>
      </c>
      <c r="K23" s="16" t="str">
        <f>IFERROR(VLOOKUP($A23,'CONCENTRADO DE CLAVES'!$D$10:$AU$732,K$8,FALSE),"")</f>
        <v>K</v>
      </c>
      <c r="L23" s="47">
        <f>IFERROR(VLOOKUP($A23,'CONCENTRADO DE CLAVES'!$D$10:$AU$732,L$8,FALSE),"")</f>
        <v>213</v>
      </c>
      <c r="M23" s="46">
        <f>IFERROR(VLOOKUP($A23,'CONCENTRADO DE CLAVES'!$D$10:$AU$732,M$8,FALSE),"")</f>
        <v>1</v>
      </c>
      <c r="N23" s="16">
        <f>IFERROR(VLOOKUP($A23,'CONCENTRADO DE CLAVES'!$D$10:$AU$732,N$8,FALSE),"")</f>
        <v>4156</v>
      </c>
      <c r="O23" s="46">
        <f>IFERROR(VLOOKUP($A23,'CONCENTRADO DE CLAVES'!$D$10:$AU$732,O$8,FALSE),"")</f>
        <v>12</v>
      </c>
      <c r="P23" s="16">
        <f>IFERROR(VLOOKUP($A23,'CONCENTRADO DE CLAVES'!$D$10:$AU$732,P$8,FALSE),"")</f>
        <v>5</v>
      </c>
      <c r="Q23" s="48">
        <f>IFERROR(VLOOKUP($A23,'CONCENTRADO DE CLAVES'!$D$10:$AU$732,Q$8,FALSE),"")</f>
        <v>1015</v>
      </c>
      <c r="R23" s="16">
        <f>IFERROR(VLOOKUP($A23,'CONCENTRADO DE CLAVES'!$D$10:$AU$732,R$8,FALSE),"")</f>
        <v>2</v>
      </c>
      <c r="S23" s="46">
        <f>IFERROR(VLOOKUP($A23,'CONCENTRADO DE CLAVES'!$D$10:$AU$732,S$8,FALSE),"")</f>
        <v>12</v>
      </c>
      <c r="T23" s="47">
        <f>IFERROR(VLOOKUP($A23,'CONCENTRADO DE CLAVES'!$D$10:$AU$732,T$8,FALSE),"")</f>
        <v>39</v>
      </c>
      <c r="U23" s="98" t="str">
        <f>IFERROR(VLOOKUP($A23,'CONCENTRADO DE CLAVES'!$D$10:$AU$732,U$8,FALSE),"")</f>
        <v>21121040150015625233K21301415612501015212039</v>
      </c>
      <c r="V23" s="31" t="str">
        <f>IFERROR(VLOOKUP($A23,'CONCENTRADO DE CLAVES'!$D$10:$AU$732,V$8,FALSE),"")</f>
        <v>INFEJAL</v>
      </c>
      <c r="W23" s="13">
        <f>IFERROR(VLOOKUP($A23,'CONCENTRADO DE CLAVES'!$D$10:$AU$732,W$8,FALSE),"")</f>
        <v>0</v>
      </c>
      <c r="X23" s="13">
        <f>IFERROR(VLOOKUP($A23,'CONCENTRADO DE CLAVES'!$D$10:$AU$732,X$8,FALSE),"")</f>
        <v>0</v>
      </c>
      <c r="Y23" s="13">
        <f>IFERROR(VLOOKUP($A23,'CONCENTRADO DE CLAVES'!$D$10:$AU$732,Y$8,FALSE),"")</f>
        <v>0</v>
      </c>
      <c r="Z23" s="37">
        <f>IFERROR(VLOOKUP($A23,'CONCENTRADO DE CLAVES'!$D$10:$AU$732,Z$8,FALSE),"")</f>
        <v>0</v>
      </c>
      <c r="AA23" s="13">
        <f>IFERROR(VLOOKUP($A23,'CONCENTRADO DE CLAVES'!$D$10:$AU$732,AA$8,FALSE),"")</f>
        <v>0</v>
      </c>
      <c r="AB23" s="13">
        <f>IFERROR(VLOOKUP($A23,'CONCENTRADO DE CLAVES'!$D$10:$AU$732,AB$8,FALSE),"")</f>
        <v>0</v>
      </c>
      <c r="AC23" s="13">
        <f>IFERROR(VLOOKUP($A23,'CONCENTRADO DE CLAVES'!$D$10:$AU$732,AC$8,FALSE),"")</f>
        <v>0</v>
      </c>
      <c r="AD23" s="37">
        <f>IFERROR(VLOOKUP($A23,'CONCENTRADO DE CLAVES'!$D$10:$AU$732,AD$8,FALSE),"")</f>
        <v>0</v>
      </c>
      <c r="AE23" s="13">
        <f>IFERROR(VLOOKUP($A23,'CONCENTRADO DE CLAVES'!$D$10:$AU$732,AE$8,FALSE),"")</f>
        <v>0</v>
      </c>
      <c r="AF23" s="13">
        <f>IFERROR(VLOOKUP($A23,'CONCENTRADO DE CLAVES'!$D$10:$AU$732,AF$8,FALSE),"")</f>
        <v>0</v>
      </c>
      <c r="AG23" s="13">
        <f>IFERROR(VLOOKUP($A23,'CONCENTRADO DE CLAVES'!$D$10:$AU$732,AG$8,FALSE),"")</f>
        <v>0</v>
      </c>
      <c r="AH23" s="37">
        <f>IFERROR(VLOOKUP($A23,'CONCENTRADO DE CLAVES'!$D$10:$AU$732,AH$8,FALSE),"")</f>
        <v>0</v>
      </c>
      <c r="AI23" s="13">
        <f>IFERROR(VLOOKUP($A23,'CONCENTRADO DE CLAVES'!$D$10:$AU$732,AI$8,FALSE),"")</f>
        <v>0</v>
      </c>
      <c r="AJ23" s="13">
        <f>IFERROR(VLOOKUP($A23,'CONCENTRADO DE CLAVES'!$D$10:$AU$732,AJ$8,FALSE),"")</f>
        <v>0</v>
      </c>
      <c r="AK23" s="13">
        <f>IFERROR(VLOOKUP($A23,'CONCENTRADO DE CLAVES'!$D$10:$AU$732,AK$8,FALSE),"")</f>
        <v>0</v>
      </c>
      <c r="AL23" s="37">
        <f>IFERROR(VLOOKUP($A23,'CONCENTRADO DE CLAVES'!$D$10:$AU$732,AL$8,FALSE),"")</f>
        <v>0</v>
      </c>
      <c r="AM23" s="69">
        <f>IFERROR(VLOOKUP($A23,'CONCENTRADO DE CLAVES'!$D$10:$AU$732,AM$8,FALSE),"")</f>
        <v>0</v>
      </c>
    </row>
    <row r="24" spans="1:39" x14ac:dyDescent="0.25">
      <c r="A24" s="15">
        <v>15</v>
      </c>
      <c r="B24" s="16" t="str">
        <f>IFERROR(VLOOKUP($A24,'CONCENTRADO DE CLAVES'!$D$10:$AU$732,B$8,FALSE),"")</f>
        <v>21121</v>
      </c>
      <c r="C24" s="46">
        <f>IFERROR(VLOOKUP($A24,'CONCENTRADO DE CLAVES'!$D$10:$AU$732,C$8,FALSE),"")</f>
        <v>4</v>
      </c>
      <c r="D24" s="47">
        <f>IFERROR(VLOOKUP($A24,'CONCENTRADO DE CLAVES'!$D$10:$AU$732,D$8,FALSE),"")</f>
        <v>15</v>
      </c>
      <c r="E24" s="48">
        <f>IFERROR(VLOOKUP($A24,'CONCENTRADO DE CLAVES'!$D$10:$AU$732,E$8,FALSE),"")</f>
        <v>156</v>
      </c>
      <c r="F24" s="16">
        <f>IFERROR(VLOOKUP($A24,'CONCENTRADO DE CLAVES'!$D$10:$AU$732,F$8,FALSE),"")</f>
        <v>2</v>
      </c>
      <c r="G24" s="16">
        <f>IFERROR(VLOOKUP($A24,'CONCENTRADO DE CLAVES'!$D$10:$AU$732,G$8,FALSE),"")</f>
        <v>5</v>
      </c>
      <c r="H24" s="16">
        <f>IFERROR(VLOOKUP($A24,'CONCENTRADO DE CLAVES'!$D$10:$AU$732,H$8,FALSE),"")</f>
        <v>3</v>
      </c>
      <c r="I24" s="16">
        <f>IFERROR(VLOOKUP($A24,'CONCENTRADO DE CLAVES'!$D$10:$AU$732,I$8,FALSE),"")</f>
        <v>3</v>
      </c>
      <c r="J24" s="16">
        <f>IFERROR(VLOOKUP($A24,'CONCENTRADO DE CLAVES'!$D$10:$AU$732,J$8,FALSE),"")</f>
        <v>3</v>
      </c>
      <c r="K24" s="16" t="str">
        <f>IFERROR(VLOOKUP($A24,'CONCENTRADO DE CLAVES'!$D$10:$AU$732,K$8,FALSE),"")</f>
        <v>K</v>
      </c>
      <c r="L24" s="47">
        <f>IFERROR(VLOOKUP($A24,'CONCENTRADO DE CLAVES'!$D$10:$AU$732,L$8,FALSE),"")</f>
        <v>144</v>
      </c>
      <c r="M24" s="46">
        <f>IFERROR(VLOOKUP($A24,'CONCENTRADO DE CLAVES'!$D$10:$AU$732,M$8,FALSE),"")</f>
        <v>1</v>
      </c>
      <c r="N24" s="16">
        <f>IFERROR(VLOOKUP($A24,'CONCENTRADO DE CLAVES'!$D$10:$AU$732,N$8,FALSE),"")</f>
        <v>4156</v>
      </c>
      <c r="O24" s="46">
        <f>IFERROR(VLOOKUP($A24,'CONCENTRADO DE CLAVES'!$D$10:$AU$732,O$8,FALSE),"")</f>
        <v>0</v>
      </c>
      <c r="P24" s="16">
        <f>IFERROR(VLOOKUP($A24,'CONCENTRADO DE CLAVES'!$D$10:$AU$732,P$8,FALSE),"")</f>
        <v>5</v>
      </c>
      <c r="Q24" s="48">
        <f>IFERROR(VLOOKUP($A24,'CONCENTRADO DE CLAVES'!$D$10:$AU$732,Q$8,FALSE),"")</f>
        <v>58713</v>
      </c>
      <c r="R24" s="16">
        <f>IFERROR(VLOOKUP($A24,'CONCENTRADO DE CLAVES'!$D$10:$AU$732,R$8,FALSE),"")</f>
        <v>2</v>
      </c>
      <c r="S24" s="46">
        <f>IFERROR(VLOOKUP($A24,'CONCENTRADO DE CLAVES'!$D$10:$AU$732,S$8,FALSE),"")</f>
        <v>20</v>
      </c>
      <c r="T24" s="47">
        <f>IFERROR(VLOOKUP($A24,'CONCENTRADO DE CLAVES'!$D$10:$AU$732,T$8,FALSE),"")</f>
        <v>150</v>
      </c>
      <c r="U24" s="98" t="str">
        <f>IFERROR(VLOOKUP($A24,'CONCENTRADO DE CLAVES'!$D$10:$AU$732,U$8,FALSE),"")</f>
        <v>21121040150015625333K14401415600558713220150</v>
      </c>
      <c r="V24" s="31" t="str">
        <f>IFERROR(VLOOKUP($A24,'CONCENTRADO DE CLAVES'!$D$10:$AU$732,V$8,FALSE),"")</f>
        <v>INFEJAL</v>
      </c>
      <c r="W24" s="13">
        <f>IFERROR(VLOOKUP($A24,'CONCENTRADO DE CLAVES'!$D$10:$AU$732,W$8,FALSE),"")</f>
        <v>0</v>
      </c>
      <c r="X24" s="13">
        <f>IFERROR(VLOOKUP($A24,'CONCENTRADO DE CLAVES'!$D$10:$AU$732,X$8,FALSE),"")</f>
        <v>0</v>
      </c>
      <c r="Y24" s="13">
        <f>IFERROR(VLOOKUP($A24,'CONCENTRADO DE CLAVES'!$D$10:$AU$732,Y$8,FALSE),"")</f>
        <v>0</v>
      </c>
      <c r="Z24" s="37">
        <f>IFERROR(VLOOKUP($A24,'CONCENTRADO DE CLAVES'!$D$10:$AU$732,Z$8,FALSE),"")</f>
        <v>0</v>
      </c>
      <c r="AA24" s="13">
        <f>IFERROR(VLOOKUP($A24,'CONCENTRADO DE CLAVES'!$D$10:$AU$732,AA$8,FALSE),"")</f>
        <v>0</v>
      </c>
      <c r="AB24" s="13">
        <f>IFERROR(VLOOKUP($A24,'CONCENTRADO DE CLAVES'!$D$10:$AU$732,AB$8,FALSE),"")</f>
        <v>0</v>
      </c>
      <c r="AC24" s="13">
        <f>IFERROR(VLOOKUP($A24,'CONCENTRADO DE CLAVES'!$D$10:$AU$732,AC$8,FALSE),"")</f>
        <v>0</v>
      </c>
      <c r="AD24" s="37">
        <f>IFERROR(VLOOKUP($A24,'CONCENTRADO DE CLAVES'!$D$10:$AU$732,AD$8,FALSE),"")</f>
        <v>0</v>
      </c>
      <c r="AE24" s="13">
        <f>IFERROR(VLOOKUP($A24,'CONCENTRADO DE CLAVES'!$D$10:$AU$732,AE$8,FALSE),"")</f>
        <v>0</v>
      </c>
      <c r="AF24" s="13">
        <f>IFERROR(VLOOKUP($A24,'CONCENTRADO DE CLAVES'!$D$10:$AU$732,AF$8,FALSE),"")</f>
        <v>0</v>
      </c>
      <c r="AG24" s="13">
        <f>IFERROR(VLOOKUP($A24,'CONCENTRADO DE CLAVES'!$D$10:$AU$732,AG$8,FALSE),"")</f>
        <v>0</v>
      </c>
      <c r="AH24" s="37">
        <f>IFERROR(VLOOKUP($A24,'CONCENTRADO DE CLAVES'!$D$10:$AU$732,AH$8,FALSE),"")</f>
        <v>0</v>
      </c>
      <c r="AI24" s="13">
        <f>IFERROR(VLOOKUP($A24,'CONCENTRADO DE CLAVES'!$D$10:$AU$732,AI$8,FALSE),"")</f>
        <v>0</v>
      </c>
      <c r="AJ24" s="13">
        <f>IFERROR(VLOOKUP($A24,'CONCENTRADO DE CLAVES'!$D$10:$AU$732,AJ$8,FALSE),"")</f>
        <v>0</v>
      </c>
      <c r="AK24" s="13">
        <f>IFERROR(VLOOKUP($A24,'CONCENTRADO DE CLAVES'!$D$10:$AU$732,AK$8,FALSE),"")</f>
        <v>1698167.73</v>
      </c>
      <c r="AL24" s="37">
        <f>IFERROR(VLOOKUP($A24,'CONCENTRADO DE CLAVES'!$D$10:$AU$732,AL$8,FALSE),"")</f>
        <v>1698167.73</v>
      </c>
      <c r="AM24" s="69">
        <f>IFERROR(VLOOKUP($A24,'CONCENTRADO DE CLAVES'!$D$10:$AU$732,AM$8,FALSE),"")</f>
        <v>1698167.73</v>
      </c>
    </row>
    <row r="25" spans="1:39" x14ac:dyDescent="0.25">
      <c r="A25" s="15">
        <v>16</v>
      </c>
      <c r="B25" s="16" t="str">
        <f>IFERROR(VLOOKUP($A25,'CONCENTRADO DE CLAVES'!$D$10:$AU$732,B$8,FALSE),"")</f>
        <v>21121</v>
      </c>
      <c r="C25" s="46">
        <f>IFERROR(VLOOKUP($A25,'CONCENTRADO DE CLAVES'!$D$10:$AU$732,C$8,FALSE),"")</f>
        <v>4</v>
      </c>
      <c r="D25" s="47">
        <f>IFERROR(VLOOKUP($A25,'CONCENTRADO DE CLAVES'!$D$10:$AU$732,D$8,FALSE),"")</f>
        <v>15</v>
      </c>
      <c r="E25" s="48">
        <f>IFERROR(VLOOKUP($A25,'CONCENTRADO DE CLAVES'!$D$10:$AU$732,E$8,FALSE),"")</f>
        <v>156</v>
      </c>
      <c r="F25" s="16">
        <f>IFERROR(VLOOKUP($A25,'CONCENTRADO DE CLAVES'!$D$10:$AU$732,F$8,FALSE),"")</f>
        <v>2</v>
      </c>
      <c r="G25" s="16">
        <f>IFERROR(VLOOKUP($A25,'CONCENTRADO DE CLAVES'!$D$10:$AU$732,G$8,FALSE),"")</f>
        <v>5</v>
      </c>
      <c r="H25" s="16">
        <f>IFERROR(VLOOKUP($A25,'CONCENTRADO DE CLAVES'!$D$10:$AU$732,H$8,FALSE),"")</f>
        <v>2</v>
      </c>
      <c r="I25" s="16">
        <f>IFERROR(VLOOKUP($A25,'CONCENTRADO DE CLAVES'!$D$10:$AU$732,I$8,FALSE),"")</f>
        <v>3</v>
      </c>
      <c r="J25" s="16">
        <f>IFERROR(VLOOKUP($A25,'CONCENTRADO DE CLAVES'!$D$10:$AU$732,J$8,FALSE),"")</f>
        <v>3</v>
      </c>
      <c r="K25" s="16" t="str">
        <f>IFERROR(VLOOKUP($A25,'CONCENTRADO DE CLAVES'!$D$10:$AU$732,K$8,FALSE),"")</f>
        <v>K</v>
      </c>
      <c r="L25" s="47">
        <f>IFERROR(VLOOKUP($A25,'CONCENTRADO DE CLAVES'!$D$10:$AU$732,L$8,FALSE),"")</f>
        <v>213</v>
      </c>
      <c r="M25" s="46">
        <f>IFERROR(VLOOKUP($A25,'CONCENTRADO DE CLAVES'!$D$10:$AU$732,M$8,FALSE),"")</f>
        <v>1</v>
      </c>
      <c r="N25" s="16">
        <f>IFERROR(VLOOKUP($A25,'CONCENTRADO DE CLAVES'!$D$10:$AU$732,N$8,FALSE),"")</f>
        <v>4156</v>
      </c>
      <c r="O25" s="46">
        <f>IFERROR(VLOOKUP($A25,'CONCENTRADO DE CLAVES'!$D$10:$AU$732,O$8,FALSE),"")</f>
        <v>0</v>
      </c>
      <c r="P25" s="16">
        <f>IFERROR(VLOOKUP($A25,'CONCENTRADO DE CLAVES'!$D$10:$AU$732,P$8,FALSE),"")</f>
        <v>5</v>
      </c>
      <c r="Q25" s="48">
        <f>IFERROR(VLOOKUP($A25,'CONCENTRADO DE CLAVES'!$D$10:$AU$732,Q$8,FALSE),"")</f>
        <v>58713</v>
      </c>
      <c r="R25" s="16">
        <f>IFERROR(VLOOKUP($A25,'CONCENTRADO DE CLAVES'!$D$10:$AU$732,R$8,FALSE),"")</f>
        <v>2</v>
      </c>
      <c r="S25" s="46">
        <f>IFERROR(VLOOKUP($A25,'CONCENTRADO DE CLAVES'!$D$10:$AU$732,S$8,FALSE),"")</f>
        <v>20</v>
      </c>
      <c r="T25" s="47">
        <f>IFERROR(VLOOKUP($A25,'CONCENTRADO DE CLAVES'!$D$10:$AU$732,T$8,FALSE),"")</f>
        <v>150</v>
      </c>
      <c r="U25" s="98" t="str">
        <f>IFERROR(VLOOKUP($A25,'CONCENTRADO DE CLAVES'!$D$10:$AU$732,U$8,FALSE),"")</f>
        <v>21121040150015625233K21301415600558713220150</v>
      </c>
      <c r="V25" s="31" t="str">
        <f>IFERROR(VLOOKUP($A25,'CONCENTRADO DE CLAVES'!$D$10:$AU$732,V$8,FALSE),"")</f>
        <v>INFEJAL</v>
      </c>
      <c r="W25" s="13">
        <f>IFERROR(VLOOKUP($A25,'CONCENTRADO DE CLAVES'!$D$10:$AU$732,W$8,FALSE),"")</f>
        <v>0</v>
      </c>
      <c r="X25" s="13">
        <f>IFERROR(VLOOKUP($A25,'CONCENTRADO DE CLAVES'!$D$10:$AU$732,X$8,FALSE),"")</f>
        <v>0</v>
      </c>
      <c r="Y25" s="13">
        <f>IFERROR(VLOOKUP($A25,'CONCENTRADO DE CLAVES'!$D$10:$AU$732,Y$8,FALSE),"")</f>
        <v>0</v>
      </c>
      <c r="Z25" s="37">
        <f>IFERROR(VLOOKUP($A25,'CONCENTRADO DE CLAVES'!$D$10:$AU$732,Z$8,FALSE),"")</f>
        <v>0</v>
      </c>
      <c r="AA25" s="13">
        <f>IFERROR(VLOOKUP($A25,'CONCENTRADO DE CLAVES'!$D$10:$AU$732,AA$8,FALSE),"")</f>
        <v>0</v>
      </c>
      <c r="AB25" s="13">
        <f>IFERROR(VLOOKUP($A25,'CONCENTRADO DE CLAVES'!$D$10:$AU$732,AB$8,FALSE),"")</f>
        <v>0</v>
      </c>
      <c r="AC25" s="13">
        <f>IFERROR(VLOOKUP($A25,'CONCENTRADO DE CLAVES'!$D$10:$AU$732,AC$8,FALSE),"")</f>
        <v>0</v>
      </c>
      <c r="AD25" s="37">
        <f>IFERROR(VLOOKUP($A25,'CONCENTRADO DE CLAVES'!$D$10:$AU$732,AD$8,FALSE),"")</f>
        <v>0</v>
      </c>
      <c r="AE25" s="13">
        <f>IFERROR(VLOOKUP($A25,'CONCENTRADO DE CLAVES'!$D$10:$AU$732,AE$8,FALSE),"")</f>
        <v>0</v>
      </c>
      <c r="AF25" s="13">
        <f>IFERROR(VLOOKUP($A25,'CONCENTRADO DE CLAVES'!$D$10:$AU$732,AF$8,FALSE),"")</f>
        <v>0</v>
      </c>
      <c r="AG25" s="13">
        <f>IFERROR(VLOOKUP($A25,'CONCENTRADO DE CLAVES'!$D$10:$AU$732,AG$8,FALSE),"")</f>
        <v>0</v>
      </c>
      <c r="AH25" s="37">
        <f>IFERROR(VLOOKUP($A25,'CONCENTRADO DE CLAVES'!$D$10:$AU$732,AH$8,FALSE),"")</f>
        <v>0</v>
      </c>
      <c r="AI25" s="13">
        <f>IFERROR(VLOOKUP($A25,'CONCENTRADO DE CLAVES'!$D$10:$AU$732,AI$8,FALSE),"")</f>
        <v>0</v>
      </c>
      <c r="AJ25" s="13">
        <f>IFERROR(VLOOKUP($A25,'CONCENTRADO DE CLAVES'!$D$10:$AU$732,AJ$8,FALSE),"")</f>
        <v>0</v>
      </c>
      <c r="AK25" s="13">
        <f>IFERROR(VLOOKUP($A25,'CONCENTRADO DE CLAVES'!$D$10:$AU$732,AK$8,FALSE),"")</f>
        <v>2631942.61</v>
      </c>
      <c r="AL25" s="37">
        <f>IFERROR(VLOOKUP($A25,'CONCENTRADO DE CLAVES'!$D$10:$AU$732,AL$8,FALSE),"")</f>
        <v>2631942.61</v>
      </c>
      <c r="AM25" s="69">
        <f>IFERROR(VLOOKUP($A25,'CONCENTRADO DE CLAVES'!$D$10:$AU$732,AM$8,FALSE),"")</f>
        <v>2631942.61</v>
      </c>
    </row>
    <row r="26" spans="1:39" x14ac:dyDescent="0.25">
      <c r="A26" s="15">
        <v>17</v>
      </c>
      <c r="B26" s="16" t="str">
        <f>IFERROR(VLOOKUP($A26,'CONCENTRADO DE CLAVES'!$D$10:$AU$732,B$8,FALSE),"")</f>
        <v>21121</v>
      </c>
      <c r="C26" s="46">
        <f>IFERROR(VLOOKUP($A26,'CONCENTRADO DE CLAVES'!$D$10:$AU$732,C$8,FALSE),"")</f>
        <v>4</v>
      </c>
      <c r="D26" s="47">
        <f>IFERROR(VLOOKUP($A26,'CONCENTRADO DE CLAVES'!$D$10:$AU$732,D$8,FALSE),"")</f>
        <v>15</v>
      </c>
      <c r="E26" s="48">
        <f>IFERROR(VLOOKUP($A26,'CONCENTRADO DE CLAVES'!$D$10:$AU$732,E$8,FALSE),"")</f>
        <v>156</v>
      </c>
      <c r="F26" s="16">
        <f>IFERROR(VLOOKUP($A26,'CONCENTRADO DE CLAVES'!$D$10:$AU$732,F$8,FALSE),"")</f>
        <v>2</v>
      </c>
      <c r="G26" s="16">
        <f>IFERROR(VLOOKUP($A26,'CONCENTRADO DE CLAVES'!$D$10:$AU$732,G$8,FALSE),"")</f>
        <v>5</v>
      </c>
      <c r="H26" s="16">
        <f>IFERROR(VLOOKUP($A26,'CONCENTRADO DE CLAVES'!$D$10:$AU$732,H$8,FALSE),"")</f>
        <v>2</v>
      </c>
      <c r="I26" s="16">
        <f>IFERROR(VLOOKUP($A26,'CONCENTRADO DE CLAVES'!$D$10:$AU$732,I$8,FALSE),"")</f>
        <v>3</v>
      </c>
      <c r="J26" s="16">
        <f>IFERROR(VLOOKUP($A26,'CONCENTRADO DE CLAVES'!$D$10:$AU$732,J$8,FALSE),"")</f>
        <v>3</v>
      </c>
      <c r="K26" s="16" t="str">
        <f>IFERROR(VLOOKUP($A26,'CONCENTRADO DE CLAVES'!$D$10:$AU$732,K$8,FALSE),"")</f>
        <v>K</v>
      </c>
      <c r="L26" s="47">
        <f>IFERROR(VLOOKUP($A26,'CONCENTRADO DE CLAVES'!$D$10:$AU$732,L$8,FALSE),"")</f>
        <v>213</v>
      </c>
      <c r="M26" s="46">
        <f>IFERROR(VLOOKUP($A26,'CONCENTRADO DE CLAVES'!$D$10:$AU$732,M$8,FALSE),"")</f>
        <v>1</v>
      </c>
      <c r="N26" s="16">
        <f>IFERROR(VLOOKUP($A26,'CONCENTRADO DE CLAVES'!$D$10:$AU$732,N$8,FALSE),"")</f>
        <v>4156</v>
      </c>
      <c r="O26" s="46">
        <f>IFERROR(VLOOKUP($A26,'CONCENTRADO DE CLAVES'!$D$10:$AU$732,O$8,FALSE),"")</f>
        <v>16</v>
      </c>
      <c r="P26" s="16">
        <f>IFERROR(VLOOKUP($A26,'CONCENTRADO DE CLAVES'!$D$10:$AU$732,P$8,FALSE),"")</f>
        <v>1</v>
      </c>
      <c r="Q26" s="48">
        <f>IFERROR(VLOOKUP($A26,'CONCENTRADO DE CLAVES'!$D$10:$AU$732,Q$8,FALSE),"")</f>
        <v>3615</v>
      </c>
      <c r="R26" s="16">
        <f>IFERROR(VLOOKUP($A26,'CONCENTRADO DE CLAVES'!$D$10:$AU$732,R$8,FALSE),"")</f>
        <v>2</v>
      </c>
      <c r="S26" s="46">
        <f>IFERROR(VLOOKUP($A26,'CONCENTRADO DE CLAVES'!$D$10:$AU$732,S$8,FALSE),"")</f>
        <v>12</v>
      </c>
      <c r="T26" s="47">
        <f>IFERROR(VLOOKUP($A26,'CONCENTRADO DE CLAVES'!$D$10:$AU$732,T$8,FALSE),"")</f>
        <v>39</v>
      </c>
      <c r="U26" s="98" t="str">
        <f>IFERROR(VLOOKUP($A26,'CONCENTRADO DE CLAVES'!$D$10:$AU$732,U$8,FALSE),"")</f>
        <v>21121040150015625233K21301415616103615212039</v>
      </c>
      <c r="V26" s="31" t="str">
        <f>IFERROR(VLOOKUP($A26,'CONCENTRADO DE CLAVES'!$D$10:$AU$732,V$8,FALSE),"")</f>
        <v>INFEJAL</v>
      </c>
      <c r="W26" s="13">
        <f>IFERROR(VLOOKUP($A26,'CONCENTRADO DE CLAVES'!$D$10:$AU$732,W$8,FALSE),"")</f>
        <v>0</v>
      </c>
      <c r="X26" s="13">
        <f>IFERROR(VLOOKUP($A26,'CONCENTRADO DE CLAVES'!$D$10:$AU$732,X$8,FALSE),"")</f>
        <v>0</v>
      </c>
      <c r="Y26" s="13">
        <f>IFERROR(VLOOKUP($A26,'CONCENTRADO DE CLAVES'!$D$10:$AU$732,Y$8,FALSE),"")</f>
        <v>0</v>
      </c>
      <c r="Z26" s="37">
        <f>IFERROR(VLOOKUP($A26,'CONCENTRADO DE CLAVES'!$D$10:$AU$732,Z$8,FALSE),"")</f>
        <v>0</v>
      </c>
      <c r="AA26" s="13">
        <f>IFERROR(VLOOKUP($A26,'CONCENTRADO DE CLAVES'!$D$10:$AU$732,AA$8,FALSE),"")</f>
        <v>0</v>
      </c>
      <c r="AB26" s="13">
        <f>IFERROR(VLOOKUP($A26,'CONCENTRADO DE CLAVES'!$D$10:$AU$732,AB$8,FALSE),"")</f>
        <v>0</v>
      </c>
      <c r="AC26" s="13">
        <f>IFERROR(VLOOKUP($A26,'CONCENTRADO DE CLAVES'!$D$10:$AU$732,AC$8,FALSE),"")</f>
        <v>0</v>
      </c>
      <c r="AD26" s="37">
        <f>IFERROR(VLOOKUP($A26,'CONCENTRADO DE CLAVES'!$D$10:$AU$732,AD$8,FALSE),"")</f>
        <v>0</v>
      </c>
      <c r="AE26" s="13">
        <f>IFERROR(VLOOKUP($A26,'CONCENTRADO DE CLAVES'!$D$10:$AU$732,AE$8,FALSE),"")</f>
        <v>0</v>
      </c>
      <c r="AF26" s="13">
        <f>IFERROR(VLOOKUP($A26,'CONCENTRADO DE CLAVES'!$D$10:$AU$732,AF$8,FALSE),"")</f>
        <v>0</v>
      </c>
      <c r="AG26" s="13">
        <f>IFERROR(VLOOKUP($A26,'CONCENTRADO DE CLAVES'!$D$10:$AU$732,AG$8,FALSE),"")</f>
        <v>0</v>
      </c>
      <c r="AH26" s="37">
        <f>IFERROR(VLOOKUP($A26,'CONCENTRADO DE CLAVES'!$D$10:$AU$732,AH$8,FALSE),"")</f>
        <v>0</v>
      </c>
      <c r="AI26" s="13">
        <f>IFERROR(VLOOKUP($A26,'CONCENTRADO DE CLAVES'!$D$10:$AU$732,AI$8,FALSE),"")</f>
        <v>0</v>
      </c>
      <c r="AJ26" s="13">
        <f>IFERROR(VLOOKUP($A26,'CONCENTRADO DE CLAVES'!$D$10:$AU$732,AJ$8,FALSE),"")</f>
        <v>0</v>
      </c>
      <c r="AK26" s="13">
        <f>IFERROR(VLOOKUP($A26,'CONCENTRADO DE CLAVES'!$D$10:$AU$732,AK$8,FALSE),"")</f>
        <v>0</v>
      </c>
      <c r="AL26" s="37">
        <f>IFERROR(VLOOKUP($A26,'CONCENTRADO DE CLAVES'!$D$10:$AU$732,AL$8,FALSE),"")</f>
        <v>0</v>
      </c>
      <c r="AM26" s="69">
        <f>IFERROR(VLOOKUP($A26,'CONCENTRADO DE CLAVES'!$D$10:$AU$732,AM$8,FALSE),"")</f>
        <v>0</v>
      </c>
    </row>
    <row r="27" spans="1:39" x14ac:dyDescent="0.25">
      <c r="A27" s="15">
        <v>18</v>
      </c>
      <c r="B27" s="16" t="str">
        <f>IFERROR(VLOOKUP($A27,'CONCENTRADO DE CLAVES'!$D$10:$AU$732,B$8,FALSE),"")</f>
        <v>21121</v>
      </c>
      <c r="C27" s="46">
        <f>IFERROR(VLOOKUP($A27,'CONCENTRADO DE CLAVES'!$D$10:$AU$732,C$8,FALSE),"")</f>
        <v>4</v>
      </c>
      <c r="D27" s="47">
        <f>IFERROR(VLOOKUP($A27,'CONCENTRADO DE CLAVES'!$D$10:$AU$732,D$8,FALSE),"")</f>
        <v>15</v>
      </c>
      <c r="E27" s="48">
        <f>IFERROR(VLOOKUP($A27,'CONCENTRADO DE CLAVES'!$D$10:$AU$732,E$8,FALSE),"")</f>
        <v>156</v>
      </c>
      <c r="F27" s="16">
        <f>IFERROR(VLOOKUP($A27,'CONCENTRADO DE CLAVES'!$D$10:$AU$732,F$8,FALSE),"")</f>
        <v>2</v>
      </c>
      <c r="G27" s="16">
        <f>IFERROR(VLOOKUP($A27,'CONCENTRADO DE CLAVES'!$D$10:$AU$732,G$8,FALSE),"")</f>
        <v>5</v>
      </c>
      <c r="H27" s="16">
        <f>IFERROR(VLOOKUP($A27,'CONCENTRADO DE CLAVES'!$D$10:$AU$732,H$8,FALSE),"")</f>
        <v>2</v>
      </c>
      <c r="I27" s="16">
        <f>IFERROR(VLOOKUP($A27,'CONCENTRADO DE CLAVES'!$D$10:$AU$732,I$8,FALSE),"")</f>
        <v>3</v>
      </c>
      <c r="J27" s="16">
        <f>IFERROR(VLOOKUP($A27,'CONCENTRADO DE CLAVES'!$D$10:$AU$732,J$8,FALSE),"")</f>
        <v>3</v>
      </c>
      <c r="K27" s="16" t="str">
        <f>IFERROR(VLOOKUP($A27,'CONCENTRADO DE CLAVES'!$D$10:$AU$732,K$8,FALSE),"")</f>
        <v>K</v>
      </c>
      <c r="L27" s="47">
        <f>IFERROR(VLOOKUP($A27,'CONCENTRADO DE CLAVES'!$D$10:$AU$732,L$8,FALSE),"")</f>
        <v>213</v>
      </c>
      <c r="M27" s="46">
        <f>IFERROR(VLOOKUP($A27,'CONCENTRADO DE CLAVES'!$D$10:$AU$732,M$8,FALSE),"")</f>
        <v>1</v>
      </c>
      <c r="N27" s="16">
        <f>IFERROR(VLOOKUP($A27,'CONCENTRADO DE CLAVES'!$D$10:$AU$732,N$8,FALSE),"")</f>
        <v>4156</v>
      </c>
      <c r="O27" s="46">
        <f>IFERROR(VLOOKUP($A27,'CONCENTRADO DE CLAVES'!$D$10:$AU$732,O$8,FALSE),"")</f>
        <v>16</v>
      </c>
      <c r="P27" s="16">
        <f>IFERROR(VLOOKUP($A27,'CONCENTRADO DE CLAVES'!$D$10:$AU$732,P$8,FALSE),"")</f>
        <v>5</v>
      </c>
      <c r="Q27" s="48">
        <f>IFERROR(VLOOKUP($A27,'CONCENTRADO DE CLAVES'!$D$10:$AU$732,Q$8,FALSE),"")</f>
        <v>1015</v>
      </c>
      <c r="R27" s="16">
        <f>IFERROR(VLOOKUP($A27,'CONCENTRADO DE CLAVES'!$D$10:$AU$732,R$8,FALSE),"")</f>
        <v>2</v>
      </c>
      <c r="S27" s="46">
        <f>IFERROR(VLOOKUP($A27,'CONCENTRADO DE CLAVES'!$D$10:$AU$732,S$8,FALSE),"")</f>
        <v>12</v>
      </c>
      <c r="T27" s="47">
        <f>IFERROR(VLOOKUP($A27,'CONCENTRADO DE CLAVES'!$D$10:$AU$732,T$8,FALSE),"")</f>
        <v>39</v>
      </c>
      <c r="U27" s="98" t="str">
        <f>IFERROR(VLOOKUP($A27,'CONCENTRADO DE CLAVES'!$D$10:$AU$732,U$8,FALSE),"")</f>
        <v>21121040150015625233K21301415616501015212039</v>
      </c>
      <c r="V27" s="31" t="str">
        <f>IFERROR(VLOOKUP($A27,'CONCENTRADO DE CLAVES'!$D$10:$AU$732,V$8,FALSE),"")</f>
        <v>INFEJAL</v>
      </c>
      <c r="W27" s="13">
        <f>IFERROR(VLOOKUP($A27,'CONCENTRADO DE CLAVES'!$D$10:$AU$732,W$8,FALSE),"")</f>
        <v>0</v>
      </c>
      <c r="X27" s="13">
        <f>IFERROR(VLOOKUP($A27,'CONCENTRADO DE CLAVES'!$D$10:$AU$732,X$8,FALSE),"")</f>
        <v>0</v>
      </c>
      <c r="Y27" s="13">
        <f>IFERROR(VLOOKUP($A27,'CONCENTRADO DE CLAVES'!$D$10:$AU$732,Y$8,FALSE),"")</f>
        <v>0</v>
      </c>
      <c r="Z27" s="37">
        <f>IFERROR(VLOOKUP($A27,'CONCENTRADO DE CLAVES'!$D$10:$AU$732,Z$8,FALSE),"")</f>
        <v>0</v>
      </c>
      <c r="AA27" s="13">
        <f>IFERROR(VLOOKUP($A27,'CONCENTRADO DE CLAVES'!$D$10:$AU$732,AA$8,FALSE),"")</f>
        <v>0</v>
      </c>
      <c r="AB27" s="13">
        <f>IFERROR(VLOOKUP($A27,'CONCENTRADO DE CLAVES'!$D$10:$AU$732,AB$8,FALSE),"")</f>
        <v>0</v>
      </c>
      <c r="AC27" s="13">
        <f>IFERROR(VLOOKUP($A27,'CONCENTRADO DE CLAVES'!$D$10:$AU$732,AC$8,FALSE),"")</f>
        <v>0</v>
      </c>
      <c r="AD27" s="37">
        <f>IFERROR(VLOOKUP($A27,'CONCENTRADO DE CLAVES'!$D$10:$AU$732,AD$8,FALSE),"")</f>
        <v>0</v>
      </c>
      <c r="AE27" s="13">
        <f>IFERROR(VLOOKUP($A27,'CONCENTRADO DE CLAVES'!$D$10:$AU$732,AE$8,FALSE),"")</f>
        <v>0</v>
      </c>
      <c r="AF27" s="13">
        <f>IFERROR(VLOOKUP($A27,'CONCENTRADO DE CLAVES'!$D$10:$AU$732,AF$8,FALSE),"")</f>
        <v>0</v>
      </c>
      <c r="AG27" s="13">
        <f>IFERROR(VLOOKUP($A27,'CONCENTRADO DE CLAVES'!$D$10:$AU$732,AG$8,FALSE),"")</f>
        <v>0</v>
      </c>
      <c r="AH27" s="37">
        <f>IFERROR(VLOOKUP($A27,'CONCENTRADO DE CLAVES'!$D$10:$AU$732,AH$8,FALSE),"")</f>
        <v>0</v>
      </c>
      <c r="AI27" s="13">
        <f>IFERROR(VLOOKUP($A27,'CONCENTRADO DE CLAVES'!$D$10:$AU$732,AI$8,FALSE),"")</f>
        <v>0</v>
      </c>
      <c r="AJ27" s="13">
        <f>IFERROR(VLOOKUP($A27,'CONCENTRADO DE CLAVES'!$D$10:$AU$732,AJ$8,FALSE),"")</f>
        <v>0</v>
      </c>
      <c r="AK27" s="13">
        <f>IFERROR(VLOOKUP($A27,'CONCENTRADO DE CLAVES'!$D$10:$AU$732,AK$8,FALSE),"")</f>
        <v>0</v>
      </c>
      <c r="AL27" s="37">
        <f>IFERROR(VLOOKUP($A27,'CONCENTRADO DE CLAVES'!$D$10:$AU$732,AL$8,FALSE),"")</f>
        <v>0</v>
      </c>
      <c r="AM27" s="69">
        <f>IFERROR(VLOOKUP($A27,'CONCENTRADO DE CLAVES'!$D$10:$AU$732,AM$8,FALSE),"")</f>
        <v>0</v>
      </c>
    </row>
    <row r="28" spans="1:39" x14ac:dyDescent="0.25">
      <c r="A28" s="15">
        <v>19</v>
      </c>
      <c r="B28" s="16" t="str">
        <f>IFERROR(VLOOKUP($A28,'CONCENTRADO DE CLAVES'!$D$10:$AU$732,B$8,FALSE),"")</f>
        <v>21121</v>
      </c>
      <c r="C28" s="46">
        <f>IFERROR(VLOOKUP($A28,'CONCENTRADO DE CLAVES'!$D$10:$AU$732,C$8,FALSE),"")</f>
        <v>4</v>
      </c>
      <c r="D28" s="47">
        <f>IFERROR(VLOOKUP($A28,'CONCENTRADO DE CLAVES'!$D$10:$AU$732,D$8,FALSE),"")</f>
        <v>15</v>
      </c>
      <c r="E28" s="48">
        <f>IFERROR(VLOOKUP($A28,'CONCENTRADO DE CLAVES'!$D$10:$AU$732,E$8,FALSE),"")</f>
        <v>156</v>
      </c>
      <c r="F28" s="16">
        <f>IFERROR(VLOOKUP($A28,'CONCENTRADO DE CLAVES'!$D$10:$AU$732,F$8,FALSE),"")</f>
        <v>2</v>
      </c>
      <c r="G28" s="16">
        <f>IFERROR(VLOOKUP($A28,'CONCENTRADO DE CLAVES'!$D$10:$AU$732,G$8,FALSE),"")</f>
        <v>5</v>
      </c>
      <c r="H28" s="16">
        <f>IFERROR(VLOOKUP($A28,'CONCENTRADO DE CLAVES'!$D$10:$AU$732,H$8,FALSE),"")</f>
        <v>2</v>
      </c>
      <c r="I28" s="16">
        <f>IFERROR(VLOOKUP($A28,'CONCENTRADO DE CLAVES'!$D$10:$AU$732,I$8,FALSE),"")</f>
        <v>3</v>
      </c>
      <c r="J28" s="16">
        <f>IFERROR(VLOOKUP($A28,'CONCENTRADO DE CLAVES'!$D$10:$AU$732,J$8,FALSE),"")</f>
        <v>3</v>
      </c>
      <c r="K28" s="16" t="str">
        <f>IFERROR(VLOOKUP($A28,'CONCENTRADO DE CLAVES'!$D$10:$AU$732,K$8,FALSE),"")</f>
        <v>K</v>
      </c>
      <c r="L28" s="47">
        <f>IFERROR(VLOOKUP($A28,'CONCENTRADO DE CLAVES'!$D$10:$AU$732,L$8,FALSE),"")</f>
        <v>213</v>
      </c>
      <c r="M28" s="46">
        <f>IFERROR(VLOOKUP($A28,'CONCENTRADO DE CLAVES'!$D$10:$AU$732,M$8,FALSE),"")</f>
        <v>1</v>
      </c>
      <c r="N28" s="16">
        <f>IFERROR(VLOOKUP($A28,'CONCENTRADO DE CLAVES'!$D$10:$AU$732,N$8,FALSE),"")</f>
        <v>4156</v>
      </c>
      <c r="O28" s="46">
        <f>IFERROR(VLOOKUP($A28,'CONCENTRADO DE CLAVES'!$D$10:$AU$732,O$8,FALSE),"")</f>
        <v>19</v>
      </c>
      <c r="P28" s="16">
        <f>IFERROR(VLOOKUP($A28,'CONCENTRADO DE CLAVES'!$D$10:$AU$732,P$8,FALSE),"")</f>
        <v>1</v>
      </c>
      <c r="Q28" s="48">
        <f>IFERROR(VLOOKUP($A28,'CONCENTRADO DE CLAVES'!$D$10:$AU$732,Q$8,FALSE),"")</f>
        <v>3615</v>
      </c>
      <c r="R28" s="16">
        <f>IFERROR(VLOOKUP($A28,'CONCENTRADO DE CLAVES'!$D$10:$AU$732,R$8,FALSE),"")</f>
        <v>2</v>
      </c>
      <c r="S28" s="46">
        <f>IFERROR(VLOOKUP($A28,'CONCENTRADO DE CLAVES'!$D$10:$AU$732,S$8,FALSE),"")</f>
        <v>11</v>
      </c>
      <c r="T28" s="47">
        <f>IFERROR(VLOOKUP($A28,'CONCENTRADO DE CLAVES'!$D$10:$AU$732,T$8,FALSE),"")</f>
        <v>2</v>
      </c>
      <c r="U28" s="98" t="str">
        <f>IFERROR(VLOOKUP($A28,'CONCENTRADO DE CLAVES'!$D$10:$AU$732,U$8,FALSE),"")</f>
        <v>21121040150015625233K21301415619103615211002</v>
      </c>
      <c r="V28" s="31" t="str">
        <f>IFERROR(VLOOKUP($A28,'CONCENTRADO DE CLAVES'!$D$10:$AU$732,V$8,FALSE),"")</f>
        <v>INFEJAL</v>
      </c>
      <c r="W28" s="13">
        <f>IFERROR(VLOOKUP($A28,'CONCENTRADO DE CLAVES'!$D$10:$AU$732,W$8,FALSE),"")</f>
        <v>0</v>
      </c>
      <c r="X28" s="13">
        <f>IFERROR(VLOOKUP($A28,'CONCENTRADO DE CLAVES'!$D$10:$AU$732,X$8,FALSE),"")</f>
        <v>0</v>
      </c>
      <c r="Y28" s="13">
        <f>IFERROR(VLOOKUP($A28,'CONCENTRADO DE CLAVES'!$D$10:$AU$732,Y$8,FALSE),"")</f>
        <v>0</v>
      </c>
      <c r="Z28" s="37">
        <f>IFERROR(VLOOKUP($A28,'CONCENTRADO DE CLAVES'!$D$10:$AU$732,Z$8,FALSE),"")</f>
        <v>0</v>
      </c>
      <c r="AA28" s="13">
        <f>IFERROR(VLOOKUP($A28,'CONCENTRADO DE CLAVES'!$D$10:$AU$732,AA$8,FALSE),"")</f>
        <v>0</v>
      </c>
      <c r="AB28" s="13">
        <f>IFERROR(VLOOKUP($A28,'CONCENTRADO DE CLAVES'!$D$10:$AU$732,AB$8,FALSE),"")</f>
        <v>0</v>
      </c>
      <c r="AC28" s="13">
        <f>IFERROR(VLOOKUP($A28,'CONCENTRADO DE CLAVES'!$D$10:$AU$732,AC$8,FALSE),"")</f>
        <v>0</v>
      </c>
      <c r="AD28" s="37">
        <f>IFERROR(VLOOKUP($A28,'CONCENTRADO DE CLAVES'!$D$10:$AU$732,AD$8,FALSE),"")</f>
        <v>0</v>
      </c>
      <c r="AE28" s="13">
        <f>IFERROR(VLOOKUP($A28,'CONCENTRADO DE CLAVES'!$D$10:$AU$732,AE$8,FALSE),"")</f>
        <v>0</v>
      </c>
      <c r="AF28" s="13">
        <f>IFERROR(VLOOKUP($A28,'CONCENTRADO DE CLAVES'!$D$10:$AU$732,AF$8,FALSE),"")</f>
        <v>0</v>
      </c>
      <c r="AG28" s="13">
        <f>IFERROR(VLOOKUP($A28,'CONCENTRADO DE CLAVES'!$D$10:$AU$732,AG$8,FALSE),"")</f>
        <v>0</v>
      </c>
      <c r="AH28" s="37">
        <f>IFERROR(VLOOKUP($A28,'CONCENTRADO DE CLAVES'!$D$10:$AU$732,AH$8,FALSE),"")</f>
        <v>0</v>
      </c>
      <c r="AI28" s="13">
        <f>IFERROR(VLOOKUP($A28,'CONCENTRADO DE CLAVES'!$D$10:$AU$732,AI$8,FALSE),"")</f>
        <v>0</v>
      </c>
      <c r="AJ28" s="13">
        <f>IFERROR(VLOOKUP($A28,'CONCENTRADO DE CLAVES'!$D$10:$AU$732,AJ$8,FALSE),"")</f>
        <v>0</v>
      </c>
      <c r="AK28" s="13">
        <f>IFERROR(VLOOKUP($A28,'CONCENTRADO DE CLAVES'!$D$10:$AU$732,AK$8,FALSE),"")</f>
        <v>0</v>
      </c>
      <c r="AL28" s="37">
        <f>IFERROR(VLOOKUP($A28,'CONCENTRADO DE CLAVES'!$D$10:$AU$732,AL$8,FALSE),"")</f>
        <v>0</v>
      </c>
      <c r="AM28" s="69">
        <f>IFERROR(VLOOKUP($A28,'CONCENTRADO DE CLAVES'!$D$10:$AU$732,AM$8,FALSE),"")</f>
        <v>0</v>
      </c>
    </row>
    <row r="29" spans="1:39" x14ac:dyDescent="0.25">
      <c r="A29" s="15">
        <v>20</v>
      </c>
      <c r="B29" s="16" t="str">
        <f>IFERROR(VLOOKUP($A29,'CONCENTRADO DE CLAVES'!$D$10:$AU$732,B$8,FALSE),"")</f>
        <v>21121</v>
      </c>
      <c r="C29" s="46">
        <f>IFERROR(VLOOKUP($A29,'CONCENTRADO DE CLAVES'!$D$10:$AU$732,C$8,FALSE),"")</f>
        <v>4</v>
      </c>
      <c r="D29" s="47">
        <f>IFERROR(VLOOKUP($A29,'CONCENTRADO DE CLAVES'!$D$10:$AU$732,D$8,FALSE),"")</f>
        <v>15</v>
      </c>
      <c r="E29" s="48">
        <f>IFERROR(VLOOKUP($A29,'CONCENTRADO DE CLAVES'!$D$10:$AU$732,E$8,FALSE),"")</f>
        <v>156</v>
      </c>
      <c r="F29" s="16">
        <f>IFERROR(VLOOKUP($A29,'CONCENTRADO DE CLAVES'!$D$10:$AU$732,F$8,FALSE),"")</f>
        <v>2</v>
      </c>
      <c r="G29" s="16">
        <f>IFERROR(VLOOKUP($A29,'CONCENTRADO DE CLAVES'!$D$10:$AU$732,G$8,FALSE),"")</f>
        <v>5</v>
      </c>
      <c r="H29" s="16">
        <f>IFERROR(VLOOKUP($A29,'CONCENTRADO DE CLAVES'!$D$10:$AU$732,H$8,FALSE),"")</f>
        <v>2</v>
      </c>
      <c r="I29" s="16">
        <f>IFERROR(VLOOKUP($A29,'CONCENTRADO DE CLAVES'!$D$10:$AU$732,I$8,FALSE),"")</f>
        <v>3</v>
      </c>
      <c r="J29" s="16">
        <f>IFERROR(VLOOKUP($A29,'CONCENTRADO DE CLAVES'!$D$10:$AU$732,J$8,FALSE),"")</f>
        <v>3</v>
      </c>
      <c r="K29" s="16" t="str">
        <f>IFERROR(VLOOKUP($A29,'CONCENTRADO DE CLAVES'!$D$10:$AU$732,K$8,FALSE),"")</f>
        <v>K</v>
      </c>
      <c r="L29" s="47">
        <f>IFERROR(VLOOKUP($A29,'CONCENTRADO DE CLAVES'!$D$10:$AU$732,L$8,FALSE),"")</f>
        <v>213</v>
      </c>
      <c r="M29" s="46">
        <f>IFERROR(VLOOKUP($A29,'CONCENTRADO DE CLAVES'!$D$10:$AU$732,M$8,FALSE),"")</f>
        <v>1</v>
      </c>
      <c r="N29" s="16">
        <f>IFERROR(VLOOKUP($A29,'CONCENTRADO DE CLAVES'!$D$10:$AU$732,N$8,FALSE),"")</f>
        <v>4156</v>
      </c>
      <c r="O29" s="46">
        <f>IFERROR(VLOOKUP($A29,'CONCENTRADO DE CLAVES'!$D$10:$AU$732,O$8,FALSE),"")</f>
        <v>19</v>
      </c>
      <c r="P29" s="16">
        <f>IFERROR(VLOOKUP($A29,'CONCENTRADO DE CLAVES'!$D$10:$AU$732,P$8,FALSE),"")</f>
        <v>5</v>
      </c>
      <c r="Q29" s="48">
        <f>IFERROR(VLOOKUP($A29,'CONCENTRADO DE CLAVES'!$D$10:$AU$732,Q$8,FALSE),"")</f>
        <v>1015</v>
      </c>
      <c r="R29" s="16">
        <f>IFERROR(VLOOKUP($A29,'CONCENTRADO DE CLAVES'!$D$10:$AU$732,R$8,FALSE),"")</f>
        <v>2</v>
      </c>
      <c r="S29" s="46">
        <f>IFERROR(VLOOKUP($A29,'CONCENTRADO DE CLAVES'!$D$10:$AU$732,S$8,FALSE),"")</f>
        <v>11</v>
      </c>
      <c r="T29" s="47">
        <f>IFERROR(VLOOKUP($A29,'CONCENTRADO DE CLAVES'!$D$10:$AU$732,T$8,FALSE),"")</f>
        <v>2</v>
      </c>
      <c r="U29" s="98" t="str">
        <f>IFERROR(VLOOKUP($A29,'CONCENTRADO DE CLAVES'!$D$10:$AU$732,U$8,FALSE),"")</f>
        <v>21121040150015625233K21301415619501015211002</v>
      </c>
      <c r="V29" s="31" t="str">
        <f>IFERROR(VLOOKUP($A29,'CONCENTRADO DE CLAVES'!$D$10:$AU$732,V$8,FALSE),"")</f>
        <v>INFEJAL</v>
      </c>
      <c r="W29" s="13">
        <f>IFERROR(VLOOKUP($A29,'CONCENTRADO DE CLAVES'!$D$10:$AU$732,W$8,FALSE),"")</f>
        <v>0</v>
      </c>
      <c r="X29" s="13">
        <f>IFERROR(VLOOKUP($A29,'CONCENTRADO DE CLAVES'!$D$10:$AU$732,X$8,FALSE),"")</f>
        <v>0</v>
      </c>
      <c r="Y29" s="13">
        <f>IFERROR(VLOOKUP($A29,'CONCENTRADO DE CLAVES'!$D$10:$AU$732,Y$8,FALSE),"")</f>
        <v>0</v>
      </c>
      <c r="Z29" s="37">
        <f>IFERROR(VLOOKUP($A29,'CONCENTRADO DE CLAVES'!$D$10:$AU$732,Z$8,FALSE),"")</f>
        <v>0</v>
      </c>
      <c r="AA29" s="13">
        <f>IFERROR(VLOOKUP($A29,'CONCENTRADO DE CLAVES'!$D$10:$AU$732,AA$8,FALSE),"")</f>
        <v>0</v>
      </c>
      <c r="AB29" s="13">
        <f>IFERROR(VLOOKUP($A29,'CONCENTRADO DE CLAVES'!$D$10:$AU$732,AB$8,FALSE),"")</f>
        <v>0</v>
      </c>
      <c r="AC29" s="13">
        <f>IFERROR(VLOOKUP($A29,'CONCENTRADO DE CLAVES'!$D$10:$AU$732,AC$8,FALSE),"")</f>
        <v>0</v>
      </c>
      <c r="AD29" s="37">
        <f>IFERROR(VLOOKUP($A29,'CONCENTRADO DE CLAVES'!$D$10:$AU$732,AD$8,FALSE),"")</f>
        <v>0</v>
      </c>
      <c r="AE29" s="13">
        <f>IFERROR(VLOOKUP($A29,'CONCENTRADO DE CLAVES'!$D$10:$AU$732,AE$8,FALSE),"")</f>
        <v>0</v>
      </c>
      <c r="AF29" s="13">
        <f>IFERROR(VLOOKUP($A29,'CONCENTRADO DE CLAVES'!$D$10:$AU$732,AF$8,FALSE),"")</f>
        <v>0</v>
      </c>
      <c r="AG29" s="13">
        <f>IFERROR(VLOOKUP($A29,'CONCENTRADO DE CLAVES'!$D$10:$AU$732,AG$8,FALSE),"")</f>
        <v>0</v>
      </c>
      <c r="AH29" s="37">
        <f>IFERROR(VLOOKUP($A29,'CONCENTRADO DE CLAVES'!$D$10:$AU$732,AH$8,FALSE),"")</f>
        <v>0</v>
      </c>
      <c r="AI29" s="13">
        <f>IFERROR(VLOOKUP($A29,'CONCENTRADO DE CLAVES'!$D$10:$AU$732,AI$8,FALSE),"")</f>
        <v>0</v>
      </c>
      <c r="AJ29" s="13">
        <f>IFERROR(VLOOKUP($A29,'CONCENTRADO DE CLAVES'!$D$10:$AU$732,AJ$8,FALSE),"")</f>
        <v>0</v>
      </c>
      <c r="AK29" s="13">
        <f>IFERROR(VLOOKUP($A29,'CONCENTRADO DE CLAVES'!$D$10:$AU$732,AK$8,FALSE),"")</f>
        <v>0</v>
      </c>
      <c r="AL29" s="37">
        <f>IFERROR(VLOOKUP($A29,'CONCENTRADO DE CLAVES'!$D$10:$AU$732,AL$8,FALSE),"")</f>
        <v>0</v>
      </c>
      <c r="AM29" s="69">
        <f>IFERROR(VLOOKUP($A29,'CONCENTRADO DE CLAVES'!$D$10:$AU$732,AM$8,FALSE),"")</f>
        <v>0</v>
      </c>
    </row>
    <row r="30" spans="1:39" x14ac:dyDescent="0.25">
      <c r="A30" s="15">
        <v>21</v>
      </c>
      <c r="B30" s="16" t="str">
        <f>IFERROR(VLOOKUP($A30,'CONCENTRADO DE CLAVES'!$D$10:$AU$732,B$8,FALSE),"")</f>
        <v>21121</v>
      </c>
      <c r="C30" s="46">
        <f>IFERROR(VLOOKUP($A30,'CONCENTRADO DE CLAVES'!$D$10:$AU$732,C$8,FALSE),"")</f>
        <v>4</v>
      </c>
      <c r="D30" s="47">
        <f>IFERROR(VLOOKUP($A30,'CONCENTRADO DE CLAVES'!$D$10:$AU$732,D$8,FALSE),"")</f>
        <v>15</v>
      </c>
      <c r="E30" s="48">
        <f>IFERROR(VLOOKUP($A30,'CONCENTRADO DE CLAVES'!$D$10:$AU$732,E$8,FALSE),"")</f>
        <v>156</v>
      </c>
      <c r="F30" s="16">
        <f>IFERROR(VLOOKUP($A30,'CONCENTRADO DE CLAVES'!$D$10:$AU$732,F$8,FALSE),"")</f>
        <v>2</v>
      </c>
      <c r="G30" s="16">
        <f>IFERROR(VLOOKUP($A30,'CONCENTRADO DE CLAVES'!$D$10:$AU$732,G$8,FALSE),"")</f>
        <v>5</v>
      </c>
      <c r="H30" s="16">
        <f>IFERROR(VLOOKUP($A30,'CONCENTRADO DE CLAVES'!$D$10:$AU$732,H$8,FALSE),"")</f>
        <v>2</v>
      </c>
      <c r="I30" s="16">
        <f>IFERROR(VLOOKUP($A30,'CONCENTRADO DE CLAVES'!$D$10:$AU$732,I$8,FALSE),"")</f>
        <v>3</v>
      </c>
      <c r="J30" s="16">
        <f>IFERROR(VLOOKUP($A30,'CONCENTRADO DE CLAVES'!$D$10:$AU$732,J$8,FALSE),"")</f>
        <v>3</v>
      </c>
      <c r="K30" s="16" t="str">
        <f>IFERROR(VLOOKUP($A30,'CONCENTRADO DE CLAVES'!$D$10:$AU$732,K$8,FALSE),"")</f>
        <v>K</v>
      </c>
      <c r="L30" s="47">
        <f>IFERROR(VLOOKUP($A30,'CONCENTRADO DE CLAVES'!$D$10:$AU$732,L$8,FALSE),"")</f>
        <v>213</v>
      </c>
      <c r="M30" s="46">
        <f>IFERROR(VLOOKUP($A30,'CONCENTRADO DE CLAVES'!$D$10:$AU$732,M$8,FALSE),"")</f>
        <v>1</v>
      </c>
      <c r="N30" s="16">
        <f>IFERROR(VLOOKUP($A30,'CONCENTRADO DE CLAVES'!$D$10:$AU$732,N$8,FALSE),"")</f>
        <v>4156</v>
      </c>
      <c r="O30" s="46">
        <f>IFERROR(VLOOKUP($A30,'CONCENTRADO DE CLAVES'!$D$10:$AU$732,O$8,FALSE),"")</f>
        <v>20</v>
      </c>
      <c r="P30" s="16">
        <f>IFERROR(VLOOKUP($A30,'CONCENTRADO DE CLAVES'!$D$10:$AU$732,P$8,FALSE),"")</f>
        <v>1</v>
      </c>
      <c r="Q30" s="48">
        <f>IFERROR(VLOOKUP($A30,'CONCENTRADO DE CLAVES'!$D$10:$AU$732,Q$8,FALSE),"")</f>
        <v>3615</v>
      </c>
      <c r="R30" s="16">
        <f>IFERROR(VLOOKUP($A30,'CONCENTRADO DE CLAVES'!$D$10:$AU$732,R$8,FALSE),"")</f>
        <v>2</v>
      </c>
      <c r="S30" s="46">
        <f>IFERROR(VLOOKUP($A30,'CONCENTRADO DE CLAVES'!$D$10:$AU$732,S$8,FALSE),"")</f>
        <v>12</v>
      </c>
      <c r="T30" s="47">
        <f>IFERROR(VLOOKUP($A30,'CONCENTRADO DE CLAVES'!$D$10:$AU$732,T$8,FALSE),"")</f>
        <v>39</v>
      </c>
      <c r="U30" s="98" t="str">
        <f>IFERROR(VLOOKUP($A30,'CONCENTRADO DE CLAVES'!$D$10:$AU$732,U$8,FALSE),"")</f>
        <v>21121040150015625233K21301415620103615212039</v>
      </c>
      <c r="V30" s="31" t="str">
        <f>IFERROR(VLOOKUP($A30,'CONCENTRADO DE CLAVES'!$D$10:$AU$732,V$8,FALSE),"")</f>
        <v>INFEJAL</v>
      </c>
      <c r="W30" s="13">
        <f>IFERROR(VLOOKUP($A30,'CONCENTRADO DE CLAVES'!$D$10:$AU$732,W$8,FALSE),"")</f>
        <v>0</v>
      </c>
      <c r="X30" s="13">
        <f>IFERROR(VLOOKUP($A30,'CONCENTRADO DE CLAVES'!$D$10:$AU$732,X$8,FALSE),"")</f>
        <v>0</v>
      </c>
      <c r="Y30" s="13">
        <f>IFERROR(VLOOKUP($A30,'CONCENTRADO DE CLAVES'!$D$10:$AU$732,Y$8,FALSE),"")</f>
        <v>0</v>
      </c>
      <c r="Z30" s="37">
        <f>IFERROR(VLOOKUP($A30,'CONCENTRADO DE CLAVES'!$D$10:$AU$732,Z$8,FALSE),"")</f>
        <v>0</v>
      </c>
      <c r="AA30" s="13">
        <f>IFERROR(VLOOKUP($A30,'CONCENTRADO DE CLAVES'!$D$10:$AU$732,AA$8,FALSE),"")</f>
        <v>0</v>
      </c>
      <c r="AB30" s="13">
        <f>IFERROR(VLOOKUP($A30,'CONCENTRADO DE CLAVES'!$D$10:$AU$732,AB$8,FALSE),"")</f>
        <v>0</v>
      </c>
      <c r="AC30" s="13">
        <f>IFERROR(VLOOKUP($A30,'CONCENTRADO DE CLAVES'!$D$10:$AU$732,AC$8,FALSE),"")</f>
        <v>0</v>
      </c>
      <c r="AD30" s="37">
        <f>IFERROR(VLOOKUP($A30,'CONCENTRADO DE CLAVES'!$D$10:$AU$732,AD$8,FALSE),"")</f>
        <v>0</v>
      </c>
      <c r="AE30" s="13">
        <f>IFERROR(VLOOKUP($A30,'CONCENTRADO DE CLAVES'!$D$10:$AU$732,AE$8,FALSE),"")</f>
        <v>0</v>
      </c>
      <c r="AF30" s="13">
        <f>IFERROR(VLOOKUP($A30,'CONCENTRADO DE CLAVES'!$D$10:$AU$732,AF$8,FALSE),"")</f>
        <v>0</v>
      </c>
      <c r="AG30" s="13">
        <f>IFERROR(VLOOKUP($A30,'CONCENTRADO DE CLAVES'!$D$10:$AU$732,AG$8,FALSE),"")</f>
        <v>0</v>
      </c>
      <c r="AH30" s="37">
        <f>IFERROR(VLOOKUP($A30,'CONCENTRADO DE CLAVES'!$D$10:$AU$732,AH$8,FALSE),"")</f>
        <v>0</v>
      </c>
      <c r="AI30" s="13">
        <f>IFERROR(VLOOKUP($A30,'CONCENTRADO DE CLAVES'!$D$10:$AU$732,AI$8,FALSE),"")</f>
        <v>0</v>
      </c>
      <c r="AJ30" s="13">
        <f>IFERROR(VLOOKUP($A30,'CONCENTRADO DE CLAVES'!$D$10:$AU$732,AJ$8,FALSE),"")</f>
        <v>0</v>
      </c>
      <c r="AK30" s="13">
        <f>IFERROR(VLOOKUP($A30,'CONCENTRADO DE CLAVES'!$D$10:$AU$732,AK$8,FALSE),"")</f>
        <v>0</v>
      </c>
      <c r="AL30" s="37">
        <f>IFERROR(VLOOKUP($A30,'CONCENTRADO DE CLAVES'!$D$10:$AU$732,AL$8,FALSE),"")</f>
        <v>0</v>
      </c>
      <c r="AM30" s="69">
        <f>IFERROR(VLOOKUP($A30,'CONCENTRADO DE CLAVES'!$D$10:$AU$732,AM$8,FALSE),"")</f>
        <v>0</v>
      </c>
    </row>
    <row r="31" spans="1:39" x14ac:dyDescent="0.25">
      <c r="A31" s="15">
        <v>22</v>
      </c>
      <c r="B31" s="16" t="str">
        <f>IFERROR(VLOOKUP($A31,'CONCENTRADO DE CLAVES'!$D$10:$AU$732,B$8,FALSE),"")</f>
        <v>21121</v>
      </c>
      <c r="C31" s="46">
        <f>IFERROR(VLOOKUP($A31,'CONCENTRADO DE CLAVES'!$D$10:$AU$732,C$8,FALSE),"")</f>
        <v>4</v>
      </c>
      <c r="D31" s="47">
        <f>IFERROR(VLOOKUP($A31,'CONCENTRADO DE CLAVES'!$D$10:$AU$732,D$8,FALSE),"")</f>
        <v>15</v>
      </c>
      <c r="E31" s="48">
        <f>IFERROR(VLOOKUP($A31,'CONCENTRADO DE CLAVES'!$D$10:$AU$732,E$8,FALSE),"")</f>
        <v>156</v>
      </c>
      <c r="F31" s="16">
        <f>IFERROR(VLOOKUP($A31,'CONCENTRADO DE CLAVES'!$D$10:$AU$732,F$8,FALSE),"")</f>
        <v>2</v>
      </c>
      <c r="G31" s="16">
        <f>IFERROR(VLOOKUP($A31,'CONCENTRADO DE CLAVES'!$D$10:$AU$732,G$8,FALSE),"")</f>
        <v>5</v>
      </c>
      <c r="H31" s="16">
        <f>IFERROR(VLOOKUP($A31,'CONCENTRADO DE CLAVES'!$D$10:$AU$732,H$8,FALSE),"")</f>
        <v>2</v>
      </c>
      <c r="I31" s="16">
        <f>IFERROR(VLOOKUP($A31,'CONCENTRADO DE CLAVES'!$D$10:$AU$732,I$8,FALSE),"")</f>
        <v>3</v>
      </c>
      <c r="J31" s="16">
        <f>IFERROR(VLOOKUP($A31,'CONCENTRADO DE CLAVES'!$D$10:$AU$732,J$8,FALSE),"")</f>
        <v>3</v>
      </c>
      <c r="K31" s="16" t="str">
        <f>IFERROR(VLOOKUP($A31,'CONCENTRADO DE CLAVES'!$D$10:$AU$732,K$8,FALSE),"")</f>
        <v>K</v>
      </c>
      <c r="L31" s="47">
        <f>IFERROR(VLOOKUP($A31,'CONCENTRADO DE CLAVES'!$D$10:$AU$732,L$8,FALSE),"")</f>
        <v>213</v>
      </c>
      <c r="M31" s="46">
        <f>IFERROR(VLOOKUP($A31,'CONCENTRADO DE CLAVES'!$D$10:$AU$732,M$8,FALSE),"")</f>
        <v>1</v>
      </c>
      <c r="N31" s="16">
        <f>IFERROR(VLOOKUP($A31,'CONCENTRADO DE CLAVES'!$D$10:$AU$732,N$8,FALSE),"")</f>
        <v>4156</v>
      </c>
      <c r="O31" s="46">
        <f>IFERROR(VLOOKUP($A31,'CONCENTRADO DE CLAVES'!$D$10:$AU$732,O$8,FALSE),"")</f>
        <v>20</v>
      </c>
      <c r="P31" s="16">
        <f>IFERROR(VLOOKUP($A31,'CONCENTRADO DE CLAVES'!$D$10:$AU$732,P$8,FALSE),"")</f>
        <v>5</v>
      </c>
      <c r="Q31" s="48">
        <f>IFERROR(VLOOKUP($A31,'CONCENTRADO DE CLAVES'!$D$10:$AU$732,Q$8,FALSE),"")</f>
        <v>1015</v>
      </c>
      <c r="R31" s="16">
        <f>IFERROR(VLOOKUP($A31,'CONCENTRADO DE CLAVES'!$D$10:$AU$732,R$8,FALSE),"")</f>
        <v>2</v>
      </c>
      <c r="S31" s="46">
        <f>IFERROR(VLOOKUP($A31,'CONCENTRADO DE CLAVES'!$D$10:$AU$732,S$8,FALSE),"")</f>
        <v>12</v>
      </c>
      <c r="T31" s="47">
        <f>IFERROR(VLOOKUP($A31,'CONCENTRADO DE CLAVES'!$D$10:$AU$732,T$8,FALSE),"")</f>
        <v>39</v>
      </c>
      <c r="U31" s="98" t="str">
        <f>IFERROR(VLOOKUP($A31,'CONCENTRADO DE CLAVES'!$D$10:$AU$732,U$8,FALSE),"")</f>
        <v>21121040150015625233K21301415620501015212039</v>
      </c>
      <c r="V31" s="31" t="str">
        <f>IFERROR(VLOOKUP($A31,'CONCENTRADO DE CLAVES'!$D$10:$AU$732,V$8,FALSE),"")</f>
        <v>INFEJAL</v>
      </c>
      <c r="W31" s="13">
        <f>IFERROR(VLOOKUP($A31,'CONCENTRADO DE CLAVES'!$D$10:$AU$732,W$8,FALSE),"")</f>
        <v>0</v>
      </c>
      <c r="X31" s="13">
        <f>IFERROR(VLOOKUP($A31,'CONCENTRADO DE CLAVES'!$D$10:$AU$732,X$8,FALSE),"")</f>
        <v>0</v>
      </c>
      <c r="Y31" s="13">
        <f>IFERROR(VLOOKUP($A31,'CONCENTRADO DE CLAVES'!$D$10:$AU$732,Y$8,FALSE),"")</f>
        <v>0</v>
      </c>
      <c r="Z31" s="37">
        <f>IFERROR(VLOOKUP($A31,'CONCENTRADO DE CLAVES'!$D$10:$AU$732,Z$8,FALSE),"")</f>
        <v>0</v>
      </c>
      <c r="AA31" s="13">
        <f>IFERROR(VLOOKUP($A31,'CONCENTRADO DE CLAVES'!$D$10:$AU$732,AA$8,FALSE),"")</f>
        <v>0</v>
      </c>
      <c r="AB31" s="13">
        <f>IFERROR(VLOOKUP($A31,'CONCENTRADO DE CLAVES'!$D$10:$AU$732,AB$8,FALSE),"")</f>
        <v>0</v>
      </c>
      <c r="AC31" s="13">
        <f>IFERROR(VLOOKUP($A31,'CONCENTRADO DE CLAVES'!$D$10:$AU$732,AC$8,FALSE),"")</f>
        <v>0</v>
      </c>
      <c r="AD31" s="37">
        <f>IFERROR(VLOOKUP($A31,'CONCENTRADO DE CLAVES'!$D$10:$AU$732,AD$8,FALSE),"")</f>
        <v>0</v>
      </c>
      <c r="AE31" s="13">
        <f>IFERROR(VLOOKUP($A31,'CONCENTRADO DE CLAVES'!$D$10:$AU$732,AE$8,FALSE),"")</f>
        <v>0</v>
      </c>
      <c r="AF31" s="13">
        <f>IFERROR(VLOOKUP($A31,'CONCENTRADO DE CLAVES'!$D$10:$AU$732,AF$8,FALSE),"")</f>
        <v>0</v>
      </c>
      <c r="AG31" s="13">
        <f>IFERROR(VLOOKUP($A31,'CONCENTRADO DE CLAVES'!$D$10:$AU$732,AG$8,FALSE),"")</f>
        <v>0</v>
      </c>
      <c r="AH31" s="37">
        <f>IFERROR(VLOOKUP($A31,'CONCENTRADO DE CLAVES'!$D$10:$AU$732,AH$8,FALSE),"")</f>
        <v>0</v>
      </c>
      <c r="AI31" s="13">
        <f>IFERROR(VLOOKUP($A31,'CONCENTRADO DE CLAVES'!$D$10:$AU$732,AI$8,FALSE),"")</f>
        <v>0</v>
      </c>
      <c r="AJ31" s="13">
        <f>IFERROR(VLOOKUP($A31,'CONCENTRADO DE CLAVES'!$D$10:$AU$732,AJ$8,FALSE),"")</f>
        <v>0</v>
      </c>
      <c r="AK31" s="13">
        <f>IFERROR(VLOOKUP($A31,'CONCENTRADO DE CLAVES'!$D$10:$AU$732,AK$8,FALSE),"")</f>
        <v>0</v>
      </c>
      <c r="AL31" s="37">
        <f>IFERROR(VLOOKUP($A31,'CONCENTRADO DE CLAVES'!$D$10:$AU$732,AL$8,FALSE),"")</f>
        <v>0</v>
      </c>
      <c r="AM31" s="69">
        <f>IFERROR(VLOOKUP($A31,'CONCENTRADO DE CLAVES'!$D$10:$AU$732,AM$8,FALSE),"")</f>
        <v>0</v>
      </c>
    </row>
    <row r="32" spans="1:39" x14ac:dyDescent="0.25">
      <c r="A32" s="15">
        <v>23</v>
      </c>
      <c r="B32" s="16" t="str">
        <f>IFERROR(VLOOKUP($A32,'CONCENTRADO DE CLAVES'!$D$10:$AU$732,B$8,FALSE),"")</f>
        <v>21121</v>
      </c>
      <c r="C32" s="46">
        <f>IFERROR(VLOOKUP($A32,'CONCENTRADO DE CLAVES'!$D$10:$AU$732,C$8,FALSE),"")</f>
        <v>4</v>
      </c>
      <c r="D32" s="47">
        <f>IFERROR(VLOOKUP($A32,'CONCENTRADO DE CLAVES'!$D$10:$AU$732,D$8,FALSE),"")</f>
        <v>15</v>
      </c>
      <c r="E32" s="48">
        <f>IFERROR(VLOOKUP($A32,'CONCENTRADO DE CLAVES'!$D$10:$AU$732,E$8,FALSE),"")</f>
        <v>156</v>
      </c>
      <c r="F32" s="16">
        <f>IFERROR(VLOOKUP($A32,'CONCENTRADO DE CLAVES'!$D$10:$AU$732,F$8,FALSE),"")</f>
        <v>2</v>
      </c>
      <c r="G32" s="16">
        <f>IFERROR(VLOOKUP($A32,'CONCENTRADO DE CLAVES'!$D$10:$AU$732,G$8,FALSE),"")</f>
        <v>5</v>
      </c>
      <c r="H32" s="16">
        <f>IFERROR(VLOOKUP($A32,'CONCENTRADO DE CLAVES'!$D$10:$AU$732,H$8,FALSE),"")</f>
        <v>2</v>
      </c>
      <c r="I32" s="16">
        <f>IFERROR(VLOOKUP($A32,'CONCENTRADO DE CLAVES'!$D$10:$AU$732,I$8,FALSE),"")</f>
        <v>3</v>
      </c>
      <c r="J32" s="16">
        <f>IFERROR(VLOOKUP($A32,'CONCENTRADO DE CLAVES'!$D$10:$AU$732,J$8,FALSE),"")</f>
        <v>3</v>
      </c>
      <c r="K32" s="16" t="str">
        <f>IFERROR(VLOOKUP($A32,'CONCENTRADO DE CLAVES'!$D$10:$AU$732,K$8,FALSE),"")</f>
        <v>K</v>
      </c>
      <c r="L32" s="47">
        <f>IFERROR(VLOOKUP($A32,'CONCENTRADO DE CLAVES'!$D$10:$AU$732,L$8,FALSE),"")</f>
        <v>213</v>
      </c>
      <c r="M32" s="46">
        <f>IFERROR(VLOOKUP($A32,'CONCENTRADO DE CLAVES'!$D$10:$AU$732,M$8,FALSE),"")</f>
        <v>1</v>
      </c>
      <c r="N32" s="16">
        <f>IFERROR(VLOOKUP($A32,'CONCENTRADO DE CLAVES'!$D$10:$AU$732,N$8,FALSE),"")</f>
        <v>4156</v>
      </c>
      <c r="O32" s="46">
        <f>IFERROR(VLOOKUP($A32,'CONCENTRADO DE CLAVES'!$D$10:$AU$732,O$8,FALSE),"")</f>
        <v>22</v>
      </c>
      <c r="P32" s="16">
        <f>IFERROR(VLOOKUP($A32,'CONCENTRADO DE CLAVES'!$D$10:$AU$732,P$8,FALSE),"")</f>
        <v>1</v>
      </c>
      <c r="Q32" s="48">
        <f>IFERROR(VLOOKUP($A32,'CONCENTRADO DE CLAVES'!$D$10:$AU$732,Q$8,FALSE),"")</f>
        <v>3615</v>
      </c>
      <c r="R32" s="16">
        <f>IFERROR(VLOOKUP($A32,'CONCENTRADO DE CLAVES'!$D$10:$AU$732,R$8,FALSE),"")</f>
        <v>2</v>
      </c>
      <c r="S32" s="46">
        <f>IFERROR(VLOOKUP($A32,'CONCENTRADO DE CLAVES'!$D$10:$AU$732,S$8,FALSE),"")</f>
        <v>3</v>
      </c>
      <c r="T32" s="47">
        <f>IFERROR(VLOOKUP($A32,'CONCENTRADO DE CLAVES'!$D$10:$AU$732,T$8,FALSE),"")</f>
        <v>125</v>
      </c>
      <c r="U32" s="98" t="str">
        <f>IFERROR(VLOOKUP($A32,'CONCENTRADO DE CLAVES'!$D$10:$AU$732,U$8,FALSE),"")</f>
        <v>21121040150015625233K21301415622103615203125</v>
      </c>
      <c r="V32" s="31" t="str">
        <f>IFERROR(VLOOKUP($A32,'CONCENTRADO DE CLAVES'!$D$10:$AU$732,V$8,FALSE),"")</f>
        <v>INFEJAL</v>
      </c>
      <c r="W32" s="13">
        <f>IFERROR(VLOOKUP($A32,'CONCENTRADO DE CLAVES'!$D$10:$AU$732,W$8,FALSE),"")</f>
        <v>0</v>
      </c>
      <c r="X32" s="13">
        <f>IFERROR(VLOOKUP($A32,'CONCENTRADO DE CLAVES'!$D$10:$AU$732,X$8,FALSE),"")</f>
        <v>0</v>
      </c>
      <c r="Y32" s="13">
        <f>IFERROR(VLOOKUP($A32,'CONCENTRADO DE CLAVES'!$D$10:$AU$732,Y$8,FALSE),"")</f>
        <v>0</v>
      </c>
      <c r="Z32" s="37">
        <f>IFERROR(VLOOKUP($A32,'CONCENTRADO DE CLAVES'!$D$10:$AU$732,Z$8,FALSE),"")</f>
        <v>0</v>
      </c>
      <c r="AA32" s="13">
        <f>IFERROR(VLOOKUP($A32,'CONCENTRADO DE CLAVES'!$D$10:$AU$732,AA$8,FALSE),"")</f>
        <v>0</v>
      </c>
      <c r="AB32" s="13">
        <f>IFERROR(VLOOKUP($A32,'CONCENTRADO DE CLAVES'!$D$10:$AU$732,AB$8,FALSE),"")</f>
        <v>0</v>
      </c>
      <c r="AC32" s="13">
        <f>IFERROR(VLOOKUP($A32,'CONCENTRADO DE CLAVES'!$D$10:$AU$732,AC$8,FALSE),"")</f>
        <v>0</v>
      </c>
      <c r="AD32" s="37">
        <f>IFERROR(VLOOKUP($A32,'CONCENTRADO DE CLAVES'!$D$10:$AU$732,AD$8,FALSE),"")</f>
        <v>0</v>
      </c>
      <c r="AE32" s="13">
        <f>IFERROR(VLOOKUP($A32,'CONCENTRADO DE CLAVES'!$D$10:$AU$732,AE$8,FALSE),"")</f>
        <v>0</v>
      </c>
      <c r="AF32" s="13">
        <f>IFERROR(VLOOKUP($A32,'CONCENTRADO DE CLAVES'!$D$10:$AU$732,AF$8,FALSE),"")</f>
        <v>0</v>
      </c>
      <c r="AG32" s="13">
        <f>IFERROR(VLOOKUP($A32,'CONCENTRADO DE CLAVES'!$D$10:$AU$732,AG$8,FALSE),"")</f>
        <v>0</v>
      </c>
      <c r="AH32" s="37">
        <f>IFERROR(VLOOKUP($A32,'CONCENTRADO DE CLAVES'!$D$10:$AU$732,AH$8,FALSE),"")</f>
        <v>0</v>
      </c>
      <c r="AI32" s="13">
        <f>IFERROR(VLOOKUP($A32,'CONCENTRADO DE CLAVES'!$D$10:$AU$732,AI$8,FALSE),"")</f>
        <v>0</v>
      </c>
      <c r="AJ32" s="13">
        <f>IFERROR(VLOOKUP($A32,'CONCENTRADO DE CLAVES'!$D$10:$AU$732,AJ$8,FALSE),"")</f>
        <v>0</v>
      </c>
      <c r="AK32" s="13">
        <f>IFERROR(VLOOKUP($A32,'CONCENTRADO DE CLAVES'!$D$10:$AU$732,AK$8,FALSE),"")</f>
        <v>0</v>
      </c>
      <c r="AL32" s="37">
        <f>IFERROR(VLOOKUP($A32,'CONCENTRADO DE CLAVES'!$D$10:$AU$732,AL$8,FALSE),"")</f>
        <v>0</v>
      </c>
      <c r="AM32" s="69">
        <f>IFERROR(VLOOKUP($A32,'CONCENTRADO DE CLAVES'!$D$10:$AU$732,AM$8,FALSE),"")</f>
        <v>0</v>
      </c>
    </row>
    <row r="33" spans="1:39" x14ac:dyDescent="0.25">
      <c r="A33" s="15">
        <v>24</v>
      </c>
      <c r="B33" s="16" t="str">
        <f>IFERROR(VLOOKUP($A33,'CONCENTRADO DE CLAVES'!$D$10:$AU$732,B$8,FALSE),"")</f>
        <v>21121</v>
      </c>
      <c r="C33" s="46">
        <f>IFERROR(VLOOKUP($A33,'CONCENTRADO DE CLAVES'!$D$10:$AU$732,C$8,FALSE),"")</f>
        <v>4</v>
      </c>
      <c r="D33" s="47">
        <f>IFERROR(VLOOKUP($A33,'CONCENTRADO DE CLAVES'!$D$10:$AU$732,D$8,FALSE),"")</f>
        <v>15</v>
      </c>
      <c r="E33" s="48">
        <f>IFERROR(VLOOKUP($A33,'CONCENTRADO DE CLAVES'!$D$10:$AU$732,E$8,FALSE),"")</f>
        <v>156</v>
      </c>
      <c r="F33" s="16">
        <f>IFERROR(VLOOKUP($A33,'CONCENTRADO DE CLAVES'!$D$10:$AU$732,F$8,FALSE),"")</f>
        <v>2</v>
      </c>
      <c r="G33" s="16">
        <f>IFERROR(VLOOKUP($A33,'CONCENTRADO DE CLAVES'!$D$10:$AU$732,G$8,FALSE),"")</f>
        <v>5</v>
      </c>
      <c r="H33" s="16">
        <f>IFERROR(VLOOKUP($A33,'CONCENTRADO DE CLAVES'!$D$10:$AU$732,H$8,FALSE),"")</f>
        <v>2</v>
      </c>
      <c r="I33" s="16">
        <f>IFERROR(VLOOKUP($A33,'CONCENTRADO DE CLAVES'!$D$10:$AU$732,I$8,FALSE),"")</f>
        <v>3</v>
      </c>
      <c r="J33" s="16">
        <f>IFERROR(VLOOKUP($A33,'CONCENTRADO DE CLAVES'!$D$10:$AU$732,J$8,FALSE),"")</f>
        <v>3</v>
      </c>
      <c r="K33" s="16" t="str">
        <f>IFERROR(VLOOKUP($A33,'CONCENTRADO DE CLAVES'!$D$10:$AU$732,K$8,FALSE),"")</f>
        <v>K</v>
      </c>
      <c r="L33" s="47">
        <f>IFERROR(VLOOKUP($A33,'CONCENTRADO DE CLAVES'!$D$10:$AU$732,L$8,FALSE),"")</f>
        <v>213</v>
      </c>
      <c r="M33" s="46">
        <f>IFERROR(VLOOKUP($A33,'CONCENTRADO DE CLAVES'!$D$10:$AU$732,M$8,FALSE),"")</f>
        <v>1</v>
      </c>
      <c r="N33" s="16">
        <f>IFERROR(VLOOKUP($A33,'CONCENTRADO DE CLAVES'!$D$10:$AU$732,N$8,FALSE),"")</f>
        <v>4156</v>
      </c>
      <c r="O33" s="46">
        <f>IFERROR(VLOOKUP($A33,'CONCENTRADO DE CLAVES'!$D$10:$AU$732,O$8,FALSE),"")</f>
        <v>22</v>
      </c>
      <c r="P33" s="16">
        <f>IFERROR(VLOOKUP($A33,'CONCENTRADO DE CLAVES'!$D$10:$AU$732,P$8,FALSE),"")</f>
        <v>5</v>
      </c>
      <c r="Q33" s="48">
        <f>IFERROR(VLOOKUP($A33,'CONCENTRADO DE CLAVES'!$D$10:$AU$732,Q$8,FALSE),"")</f>
        <v>1015</v>
      </c>
      <c r="R33" s="16">
        <f>IFERROR(VLOOKUP($A33,'CONCENTRADO DE CLAVES'!$D$10:$AU$732,R$8,FALSE),"")</f>
        <v>2</v>
      </c>
      <c r="S33" s="46">
        <f>IFERROR(VLOOKUP($A33,'CONCENTRADO DE CLAVES'!$D$10:$AU$732,S$8,FALSE),"")</f>
        <v>3</v>
      </c>
      <c r="T33" s="47">
        <f>IFERROR(VLOOKUP($A33,'CONCENTRADO DE CLAVES'!$D$10:$AU$732,T$8,FALSE),"")</f>
        <v>125</v>
      </c>
      <c r="U33" s="98" t="str">
        <f>IFERROR(VLOOKUP($A33,'CONCENTRADO DE CLAVES'!$D$10:$AU$732,U$8,FALSE),"")</f>
        <v>21121040150015625233K21301415622501015203125</v>
      </c>
      <c r="V33" s="31" t="str">
        <f>IFERROR(VLOOKUP($A33,'CONCENTRADO DE CLAVES'!$D$10:$AU$732,V$8,FALSE),"")</f>
        <v>INFEJAL</v>
      </c>
      <c r="W33" s="13">
        <f>IFERROR(VLOOKUP($A33,'CONCENTRADO DE CLAVES'!$D$10:$AU$732,W$8,FALSE),"")</f>
        <v>0</v>
      </c>
      <c r="X33" s="13">
        <f>IFERROR(VLOOKUP($A33,'CONCENTRADO DE CLAVES'!$D$10:$AU$732,X$8,FALSE),"")</f>
        <v>0</v>
      </c>
      <c r="Y33" s="13">
        <f>IFERROR(VLOOKUP($A33,'CONCENTRADO DE CLAVES'!$D$10:$AU$732,Y$8,FALSE),"")</f>
        <v>0</v>
      </c>
      <c r="Z33" s="37">
        <f>IFERROR(VLOOKUP($A33,'CONCENTRADO DE CLAVES'!$D$10:$AU$732,Z$8,FALSE),"")</f>
        <v>0</v>
      </c>
      <c r="AA33" s="13">
        <f>IFERROR(VLOOKUP($A33,'CONCENTRADO DE CLAVES'!$D$10:$AU$732,AA$8,FALSE),"")</f>
        <v>0</v>
      </c>
      <c r="AB33" s="13">
        <f>IFERROR(VLOOKUP($A33,'CONCENTRADO DE CLAVES'!$D$10:$AU$732,AB$8,FALSE),"")</f>
        <v>0</v>
      </c>
      <c r="AC33" s="13">
        <f>IFERROR(VLOOKUP($A33,'CONCENTRADO DE CLAVES'!$D$10:$AU$732,AC$8,FALSE),"")</f>
        <v>0</v>
      </c>
      <c r="AD33" s="37">
        <f>IFERROR(VLOOKUP($A33,'CONCENTRADO DE CLAVES'!$D$10:$AU$732,AD$8,FALSE),"")</f>
        <v>0</v>
      </c>
      <c r="AE33" s="13">
        <f>IFERROR(VLOOKUP($A33,'CONCENTRADO DE CLAVES'!$D$10:$AU$732,AE$8,FALSE),"")</f>
        <v>0</v>
      </c>
      <c r="AF33" s="13">
        <f>IFERROR(VLOOKUP($A33,'CONCENTRADO DE CLAVES'!$D$10:$AU$732,AF$8,FALSE),"")</f>
        <v>0</v>
      </c>
      <c r="AG33" s="13">
        <f>IFERROR(VLOOKUP($A33,'CONCENTRADO DE CLAVES'!$D$10:$AU$732,AG$8,FALSE),"")</f>
        <v>0</v>
      </c>
      <c r="AH33" s="37">
        <f>IFERROR(VLOOKUP($A33,'CONCENTRADO DE CLAVES'!$D$10:$AU$732,AH$8,FALSE),"")</f>
        <v>0</v>
      </c>
      <c r="AI33" s="13">
        <f>IFERROR(VLOOKUP($A33,'CONCENTRADO DE CLAVES'!$D$10:$AU$732,AI$8,FALSE),"")</f>
        <v>0</v>
      </c>
      <c r="AJ33" s="13">
        <f>IFERROR(VLOOKUP($A33,'CONCENTRADO DE CLAVES'!$D$10:$AU$732,AJ$8,FALSE),"")</f>
        <v>0</v>
      </c>
      <c r="AK33" s="13">
        <f>IFERROR(VLOOKUP($A33,'CONCENTRADO DE CLAVES'!$D$10:$AU$732,AK$8,FALSE),"")</f>
        <v>0</v>
      </c>
      <c r="AL33" s="37">
        <f>IFERROR(VLOOKUP($A33,'CONCENTRADO DE CLAVES'!$D$10:$AU$732,AL$8,FALSE),"")</f>
        <v>0</v>
      </c>
      <c r="AM33" s="69">
        <f>IFERROR(VLOOKUP($A33,'CONCENTRADO DE CLAVES'!$D$10:$AU$732,AM$8,FALSE),"")</f>
        <v>0</v>
      </c>
    </row>
    <row r="34" spans="1:39" x14ac:dyDescent="0.25">
      <c r="A34" s="15">
        <v>25</v>
      </c>
      <c r="B34" s="16" t="str">
        <f>IFERROR(VLOOKUP($A34,'CONCENTRADO DE CLAVES'!$D$10:$AU$732,B$8,FALSE),"")</f>
        <v>21121</v>
      </c>
      <c r="C34" s="46">
        <f>IFERROR(VLOOKUP($A34,'CONCENTRADO DE CLAVES'!$D$10:$AU$732,C$8,FALSE),"")</f>
        <v>4</v>
      </c>
      <c r="D34" s="47">
        <f>IFERROR(VLOOKUP($A34,'CONCENTRADO DE CLAVES'!$D$10:$AU$732,D$8,FALSE),"")</f>
        <v>15</v>
      </c>
      <c r="E34" s="48">
        <f>IFERROR(VLOOKUP($A34,'CONCENTRADO DE CLAVES'!$D$10:$AU$732,E$8,FALSE),"")</f>
        <v>156</v>
      </c>
      <c r="F34" s="16">
        <f>IFERROR(VLOOKUP($A34,'CONCENTRADO DE CLAVES'!$D$10:$AU$732,F$8,FALSE),"")</f>
        <v>2</v>
      </c>
      <c r="G34" s="16">
        <f>IFERROR(VLOOKUP($A34,'CONCENTRADO DE CLAVES'!$D$10:$AU$732,G$8,FALSE),"")</f>
        <v>5</v>
      </c>
      <c r="H34" s="16">
        <f>IFERROR(VLOOKUP($A34,'CONCENTRADO DE CLAVES'!$D$10:$AU$732,H$8,FALSE),"")</f>
        <v>2</v>
      </c>
      <c r="I34" s="16">
        <f>IFERROR(VLOOKUP($A34,'CONCENTRADO DE CLAVES'!$D$10:$AU$732,I$8,FALSE),"")</f>
        <v>3</v>
      </c>
      <c r="J34" s="16">
        <f>IFERROR(VLOOKUP($A34,'CONCENTRADO DE CLAVES'!$D$10:$AU$732,J$8,FALSE),"")</f>
        <v>3</v>
      </c>
      <c r="K34" s="16" t="str">
        <f>IFERROR(VLOOKUP($A34,'CONCENTRADO DE CLAVES'!$D$10:$AU$732,K$8,FALSE),"")</f>
        <v>K</v>
      </c>
      <c r="L34" s="47">
        <f>IFERROR(VLOOKUP($A34,'CONCENTRADO DE CLAVES'!$D$10:$AU$732,L$8,FALSE),"")</f>
        <v>213</v>
      </c>
      <c r="M34" s="46">
        <f>IFERROR(VLOOKUP($A34,'CONCENTRADO DE CLAVES'!$D$10:$AU$732,M$8,FALSE),"")</f>
        <v>1</v>
      </c>
      <c r="N34" s="16">
        <f>IFERROR(VLOOKUP($A34,'CONCENTRADO DE CLAVES'!$D$10:$AU$732,N$8,FALSE),"")</f>
        <v>4156</v>
      </c>
      <c r="O34" s="46">
        <f>IFERROR(VLOOKUP($A34,'CONCENTRADO DE CLAVES'!$D$10:$AU$732,O$8,FALSE),"")</f>
        <v>29</v>
      </c>
      <c r="P34" s="16">
        <f>IFERROR(VLOOKUP($A34,'CONCENTRADO DE CLAVES'!$D$10:$AU$732,P$8,FALSE),"")</f>
        <v>1</v>
      </c>
      <c r="Q34" s="48">
        <f>IFERROR(VLOOKUP($A34,'CONCENTRADO DE CLAVES'!$D$10:$AU$732,Q$8,FALSE),"")</f>
        <v>4815</v>
      </c>
      <c r="R34" s="16">
        <f>IFERROR(VLOOKUP($A34,'CONCENTRADO DE CLAVES'!$D$10:$AU$732,R$8,FALSE),"")</f>
        <v>2</v>
      </c>
      <c r="S34" s="46">
        <f>IFERROR(VLOOKUP($A34,'CONCENTRADO DE CLAVES'!$D$10:$AU$732,S$8,FALSE),"")</f>
        <v>12</v>
      </c>
      <c r="T34" s="47">
        <f>IFERROR(VLOOKUP($A34,'CONCENTRADO DE CLAVES'!$D$10:$AU$732,T$8,FALSE),"")</f>
        <v>39</v>
      </c>
      <c r="U34" s="98" t="str">
        <f>IFERROR(VLOOKUP($A34,'CONCENTRADO DE CLAVES'!$D$10:$AU$732,U$8,FALSE),"")</f>
        <v>21121040150015625233K21301415629104815212039</v>
      </c>
      <c r="V34" s="31" t="str">
        <f>IFERROR(VLOOKUP($A34,'CONCENTRADO DE CLAVES'!$D$10:$AU$732,V$8,FALSE),"")</f>
        <v>INFEJAL</v>
      </c>
      <c r="W34" s="13">
        <f>IFERROR(VLOOKUP($A34,'CONCENTRADO DE CLAVES'!$D$10:$AU$732,W$8,FALSE),"")</f>
        <v>0</v>
      </c>
      <c r="X34" s="13">
        <f>IFERROR(VLOOKUP($A34,'CONCENTRADO DE CLAVES'!$D$10:$AU$732,X$8,FALSE),"")</f>
        <v>0</v>
      </c>
      <c r="Y34" s="13">
        <f>IFERROR(VLOOKUP($A34,'CONCENTRADO DE CLAVES'!$D$10:$AU$732,Y$8,FALSE),"")</f>
        <v>0</v>
      </c>
      <c r="Z34" s="37">
        <f>IFERROR(VLOOKUP($A34,'CONCENTRADO DE CLAVES'!$D$10:$AU$732,Z$8,FALSE),"")</f>
        <v>0</v>
      </c>
      <c r="AA34" s="13">
        <f>IFERROR(VLOOKUP($A34,'CONCENTRADO DE CLAVES'!$D$10:$AU$732,AA$8,FALSE),"")</f>
        <v>0</v>
      </c>
      <c r="AB34" s="13">
        <f>IFERROR(VLOOKUP($A34,'CONCENTRADO DE CLAVES'!$D$10:$AU$732,AB$8,FALSE),"")</f>
        <v>0</v>
      </c>
      <c r="AC34" s="13">
        <f>IFERROR(VLOOKUP($A34,'CONCENTRADO DE CLAVES'!$D$10:$AU$732,AC$8,FALSE),"")</f>
        <v>0</v>
      </c>
      <c r="AD34" s="37">
        <f>IFERROR(VLOOKUP($A34,'CONCENTRADO DE CLAVES'!$D$10:$AU$732,AD$8,FALSE),"")</f>
        <v>0</v>
      </c>
      <c r="AE34" s="13">
        <f>IFERROR(VLOOKUP($A34,'CONCENTRADO DE CLAVES'!$D$10:$AU$732,AE$8,FALSE),"")</f>
        <v>0</v>
      </c>
      <c r="AF34" s="13">
        <f>IFERROR(VLOOKUP($A34,'CONCENTRADO DE CLAVES'!$D$10:$AU$732,AF$8,FALSE),"")</f>
        <v>0</v>
      </c>
      <c r="AG34" s="13">
        <f>IFERROR(VLOOKUP($A34,'CONCENTRADO DE CLAVES'!$D$10:$AU$732,AG$8,FALSE),"")</f>
        <v>0</v>
      </c>
      <c r="AH34" s="37">
        <f>IFERROR(VLOOKUP($A34,'CONCENTRADO DE CLAVES'!$D$10:$AU$732,AH$8,FALSE),"")</f>
        <v>0</v>
      </c>
      <c r="AI34" s="13">
        <f>IFERROR(VLOOKUP($A34,'CONCENTRADO DE CLAVES'!$D$10:$AU$732,AI$8,FALSE),"")</f>
        <v>0</v>
      </c>
      <c r="AJ34" s="13">
        <f>IFERROR(VLOOKUP($A34,'CONCENTRADO DE CLAVES'!$D$10:$AU$732,AJ$8,FALSE),"")</f>
        <v>0</v>
      </c>
      <c r="AK34" s="13">
        <f>IFERROR(VLOOKUP($A34,'CONCENTRADO DE CLAVES'!$D$10:$AU$732,AK$8,FALSE),"")</f>
        <v>0</v>
      </c>
      <c r="AL34" s="37">
        <f>IFERROR(VLOOKUP($A34,'CONCENTRADO DE CLAVES'!$D$10:$AU$732,AL$8,FALSE),"")</f>
        <v>0</v>
      </c>
      <c r="AM34" s="69">
        <f>IFERROR(VLOOKUP($A34,'CONCENTRADO DE CLAVES'!$D$10:$AU$732,AM$8,FALSE),"")</f>
        <v>0</v>
      </c>
    </row>
    <row r="35" spans="1:39" x14ac:dyDescent="0.25">
      <c r="A35" s="15">
        <v>26</v>
      </c>
      <c r="B35" s="16" t="str">
        <f>IFERROR(VLOOKUP($A35,'CONCENTRADO DE CLAVES'!$D$10:$AU$732,B$8,FALSE),"")</f>
        <v>21121</v>
      </c>
      <c r="C35" s="46">
        <f>IFERROR(VLOOKUP($A35,'CONCENTRADO DE CLAVES'!$D$10:$AU$732,C$8,FALSE),"")</f>
        <v>4</v>
      </c>
      <c r="D35" s="47">
        <f>IFERROR(VLOOKUP($A35,'CONCENTRADO DE CLAVES'!$D$10:$AU$732,D$8,FALSE),"")</f>
        <v>15</v>
      </c>
      <c r="E35" s="48">
        <f>IFERROR(VLOOKUP($A35,'CONCENTRADO DE CLAVES'!$D$10:$AU$732,E$8,FALSE),"")</f>
        <v>156</v>
      </c>
      <c r="F35" s="16">
        <f>IFERROR(VLOOKUP($A35,'CONCENTRADO DE CLAVES'!$D$10:$AU$732,F$8,FALSE),"")</f>
        <v>2</v>
      </c>
      <c r="G35" s="16">
        <f>IFERROR(VLOOKUP($A35,'CONCENTRADO DE CLAVES'!$D$10:$AU$732,G$8,FALSE),"")</f>
        <v>5</v>
      </c>
      <c r="H35" s="16">
        <f>IFERROR(VLOOKUP($A35,'CONCENTRADO DE CLAVES'!$D$10:$AU$732,H$8,FALSE),"")</f>
        <v>2</v>
      </c>
      <c r="I35" s="16">
        <f>IFERROR(VLOOKUP($A35,'CONCENTRADO DE CLAVES'!$D$10:$AU$732,I$8,FALSE),"")</f>
        <v>3</v>
      </c>
      <c r="J35" s="16">
        <f>IFERROR(VLOOKUP($A35,'CONCENTRADO DE CLAVES'!$D$10:$AU$732,J$8,FALSE),"")</f>
        <v>3</v>
      </c>
      <c r="K35" s="16" t="str">
        <f>IFERROR(VLOOKUP($A35,'CONCENTRADO DE CLAVES'!$D$10:$AU$732,K$8,FALSE),"")</f>
        <v>K</v>
      </c>
      <c r="L35" s="47">
        <f>IFERROR(VLOOKUP($A35,'CONCENTRADO DE CLAVES'!$D$10:$AU$732,L$8,FALSE),"")</f>
        <v>213</v>
      </c>
      <c r="M35" s="46">
        <f>IFERROR(VLOOKUP($A35,'CONCENTRADO DE CLAVES'!$D$10:$AU$732,M$8,FALSE),"")</f>
        <v>1</v>
      </c>
      <c r="N35" s="16">
        <f>IFERROR(VLOOKUP($A35,'CONCENTRADO DE CLAVES'!$D$10:$AU$732,N$8,FALSE),"")</f>
        <v>4156</v>
      </c>
      <c r="O35" s="46">
        <f>IFERROR(VLOOKUP($A35,'CONCENTRADO DE CLAVES'!$D$10:$AU$732,O$8,FALSE),"")</f>
        <v>29</v>
      </c>
      <c r="P35" s="16">
        <f>IFERROR(VLOOKUP($A35,'CONCENTRADO DE CLAVES'!$D$10:$AU$732,P$8,FALSE),"")</f>
        <v>5</v>
      </c>
      <c r="Q35" s="48">
        <f>IFERROR(VLOOKUP($A35,'CONCENTRADO DE CLAVES'!$D$10:$AU$732,Q$8,FALSE),"")</f>
        <v>14615</v>
      </c>
      <c r="R35" s="16">
        <f>IFERROR(VLOOKUP($A35,'CONCENTRADO DE CLAVES'!$D$10:$AU$732,R$8,FALSE),"")</f>
        <v>2</v>
      </c>
      <c r="S35" s="46">
        <f>IFERROR(VLOOKUP($A35,'CONCENTRADO DE CLAVES'!$D$10:$AU$732,S$8,FALSE),"")</f>
        <v>12</v>
      </c>
      <c r="T35" s="47">
        <f>IFERROR(VLOOKUP($A35,'CONCENTRADO DE CLAVES'!$D$10:$AU$732,T$8,FALSE),"")</f>
        <v>39</v>
      </c>
      <c r="U35" s="98" t="str">
        <f>IFERROR(VLOOKUP($A35,'CONCENTRADO DE CLAVES'!$D$10:$AU$732,U$8,FALSE),"")</f>
        <v>21121040150015625233K21301415629514615212039</v>
      </c>
      <c r="V35" s="31" t="str">
        <f>IFERROR(VLOOKUP($A35,'CONCENTRADO DE CLAVES'!$D$10:$AU$732,V$8,FALSE),"")</f>
        <v>INFEJAL</v>
      </c>
      <c r="W35" s="13">
        <f>IFERROR(VLOOKUP($A35,'CONCENTRADO DE CLAVES'!$D$10:$AU$732,W$8,FALSE),"")</f>
        <v>0</v>
      </c>
      <c r="X35" s="13">
        <f>IFERROR(VLOOKUP($A35,'CONCENTRADO DE CLAVES'!$D$10:$AU$732,X$8,FALSE),"")</f>
        <v>0</v>
      </c>
      <c r="Y35" s="13">
        <f>IFERROR(VLOOKUP($A35,'CONCENTRADO DE CLAVES'!$D$10:$AU$732,Y$8,FALSE),"")</f>
        <v>0</v>
      </c>
      <c r="Z35" s="37">
        <f>IFERROR(VLOOKUP($A35,'CONCENTRADO DE CLAVES'!$D$10:$AU$732,Z$8,FALSE),"")</f>
        <v>0</v>
      </c>
      <c r="AA35" s="13">
        <f>IFERROR(VLOOKUP($A35,'CONCENTRADO DE CLAVES'!$D$10:$AU$732,AA$8,FALSE),"")</f>
        <v>0</v>
      </c>
      <c r="AB35" s="13">
        <f>IFERROR(VLOOKUP($A35,'CONCENTRADO DE CLAVES'!$D$10:$AU$732,AB$8,FALSE),"")</f>
        <v>0</v>
      </c>
      <c r="AC35" s="13">
        <f>IFERROR(VLOOKUP($A35,'CONCENTRADO DE CLAVES'!$D$10:$AU$732,AC$8,FALSE),"")</f>
        <v>0</v>
      </c>
      <c r="AD35" s="37">
        <f>IFERROR(VLOOKUP($A35,'CONCENTRADO DE CLAVES'!$D$10:$AU$732,AD$8,FALSE),"")</f>
        <v>0</v>
      </c>
      <c r="AE35" s="13">
        <f>IFERROR(VLOOKUP($A35,'CONCENTRADO DE CLAVES'!$D$10:$AU$732,AE$8,FALSE),"")</f>
        <v>0</v>
      </c>
      <c r="AF35" s="13">
        <f>IFERROR(VLOOKUP($A35,'CONCENTRADO DE CLAVES'!$D$10:$AU$732,AF$8,FALSE),"")</f>
        <v>0</v>
      </c>
      <c r="AG35" s="13">
        <f>IFERROR(VLOOKUP($A35,'CONCENTRADO DE CLAVES'!$D$10:$AU$732,AG$8,FALSE),"")</f>
        <v>0</v>
      </c>
      <c r="AH35" s="37">
        <f>IFERROR(VLOOKUP($A35,'CONCENTRADO DE CLAVES'!$D$10:$AU$732,AH$8,FALSE),"")</f>
        <v>0</v>
      </c>
      <c r="AI35" s="13">
        <f>IFERROR(VLOOKUP($A35,'CONCENTRADO DE CLAVES'!$D$10:$AU$732,AI$8,FALSE),"")</f>
        <v>0</v>
      </c>
      <c r="AJ35" s="13">
        <f>IFERROR(VLOOKUP($A35,'CONCENTRADO DE CLAVES'!$D$10:$AU$732,AJ$8,FALSE),"")</f>
        <v>0</v>
      </c>
      <c r="AK35" s="13">
        <f>IFERROR(VLOOKUP($A35,'CONCENTRADO DE CLAVES'!$D$10:$AU$732,AK$8,FALSE),"")</f>
        <v>0</v>
      </c>
      <c r="AL35" s="37">
        <f>IFERROR(VLOOKUP($A35,'CONCENTRADO DE CLAVES'!$D$10:$AU$732,AL$8,FALSE),"")</f>
        <v>0</v>
      </c>
      <c r="AM35" s="69">
        <f>IFERROR(VLOOKUP($A35,'CONCENTRADO DE CLAVES'!$D$10:$AU$732,AM$8,FALSE),"")</f>
        <v>0</v>
      </c>
    </row>
    <row r="36" spans="1:39" x14ac:dyDescent="0.25">
      <c r="A36" s="15">
        <v>27</v>
      </c>
      <c r="B36" s="16" t="str">
        <f>IFERROR(VLOOKUP($A36,'CONCENTRADO DE CLAVES'!$D$10:$AU$732,B$8,FALSE),"")</f>
        <v>21121</v>
      </c>
      <c r="C36" s="46">
        <f>IFERROR(VLOOKUP($A36,'CONCENTRADO DE CLAVES'!$D$10:$AU$732,C$8,FALSE),"")</f>
        <v>4</v>
      </c>
      <c r="D36" s="47">
        <f>IFERROR(VLOOKUP($A36,'CONCENTRADO DE CLAVES'!$D$10:$AU$732,D$8,FALSE),"")</f>
        <v>15</v>
      </c>
      <c r="E36" s="48">
        <f>IFERROR(VLOOKUP($A36,'CONCENTRADO DE CLAVES'!$D$10:$AU$732,E$8,FALSE),"")</f>
        <v>156</v>
      </c>
      <c r="F36" s="16">
        <f>IFERROR(VLOOKUP($A36,'CONCENTRADO DE CLAVES'!$D$10:$AU$732,F$8,FALSE),"")</f>
        <v>2</v>
      </c>
      <c r="G36" s="16">
        <f>IFERROR(VLOOKUP($A36,'CONCENTRADO DE CLAVES'!$D$10:$AU$732,G$8,FALSE),"")</f>
        <v>5</v>
      </c>
      <c r="H36" s="16">
        <f>IFERROR(VLOOKUP($A36,'CONCENTRADO DE CLAVES'!$D$10:$AU$732,H$8,FALSE),"")</f>
        <v>2</v>
      </c>
      <c r="I36" s="16">
        <f>IFERROR(VLOOKUP($A36,'CONCENTRADO DE CLAVES'!$D$10:$AU$732,I$8,FALSE),"")</f>
        <v>3</v>
      </c>
      <c r="J36" s="16">
        <f>IFERROR(VLOOKUP($A36,'CONCENTRADO DE CLAVES'!$D$10:$AU$732,J$8,FALSE),"")</f>
        <v>3</v>
      </c>
      <c r="K36" s="16" t="str">
        <f>IFERROR(VLOOKUP($A36,'CONCENTRADO DE CLAVES'!$D$10:$AU$732,K$8,FALSE),"")</f>
        <v>K</v>
      </c>
      <c r="L36" s="47">
        <f>IFERROR(VLOOKUP($A36,'CONCENTRADO DE CLAVES'!$D$10:$AU$732,L$8,FALSE),"")</f>
        <v>213</v>
      </c>
      <c r="M36" s="46">
        <f>IFERROR(VLOOKUP($A36,'CONCENTRADO DE CLAVES'!$D$10:$AU$732,M$8,FALSE),"")</f>
        <v>1</v>
      </c>
      <c r="N36" s="16">
        <f>IFERROR(VLOOKUP($A36,'CONCENTRADO DE CLAVES'!$D$10:$AU$732,N$8,FALSE),"")</f>
        <v>4156</v>
      </c>
      <c r="O36" s="46">
        <f>IFERROR(VLOOKUP($A36,'CONCENTRADO DE CLAVES'!$D$10:$AU$732,O$8,FALSE),"")</f>
        <v>5</v>
      </c>
      <c r="P36" s="16">
        <f>IFERROR(VLOOKUP($A36,'CONCENTRADO DE CLAVES'!$D$10:$AU$732,P$8,FALSE),"")</f>
        <v>5</v>
      </c>
      <c r="Q36" s="48">
        <f>IFERROR(VLOOKUP($A36,'CONCENTRADO DE CLAVES'!$D$10:$AU$732,Q$8,FALSE),"")</f>
        <v>75714</v>
      </c>
      <c r="R36" s="16">
        <f>IFERROR(VLOOKUP($A36,'CONCENTRADO DE CLAVES'!$D$10:$AU$732,R$8,FALSE),"")</f>
        <v>2</v>
      </c>
      <c r="S36" s="46">
        <f>IFERROR(VLOOKUP($A36,'CONCENTRADO DE CLAVES'!$D$10:$AU$732,S$8,FALSE),"")</f>
        <v>3</v>
      </c>
      <c r="T36" s="47">
        <f>IFERROR(VLOOKUP($A36,'CONCENTRADO DE CLAVES'!$D$10:$AU$732,T$8,FALSE),"")</f>
        <v>93</v>
      </c>
      <c r="U36" s="98" t="str">
        <f>IFERROR(VLOOKUP($A36,'CONCENTRADO DE CLAVES'!$D$10:$AU$732,U$8,FALSE),"")</f>
        <v>21121040150015625233K21301415605575714203093</v>
      </c>
      <c r="V36" s="31" t="str">
        <f>IFERROR(VLOOKUP($A36,'CONCENTRADO DE CLAVES'!$D$10:$AU$732,V$8,FALSE),"")</f>
        <v>INFEJAL</v>
      </c>
      <c r="W36" s="13">
        <f>IFERROR(VLOOKUP($A36,'CONCENTRADO DE CLAVES'!$D$10:$AU$732,W$8,FALSE),"")</f>
        <v>0</v>
      </c>
      <c r="X36" s="13">
        <f>IFERROR(VLOOKUP($A36,'CONCENTRADO DE CLAVES'!$D$10:$AU$732,X$8,FALSE),"")</f>
        <v>0</v>
      </c>
      <c r="Y36" s="13">
        <f>IFERROR(VLOOKUP($A36,'CONCENTRADO DE CLAVES'!$D$10:$AU$732,Y$8,FALSE),"")</f>
        <v>0</v>
      </c>
      <c r="Z36" s="37">
        <f>IFERROR(VLOOKUP($A36,'CONCENTRADO DE CLAVES'!$D$10:$AU$732,Z$8,FALSE),"")</f>
        <v>0</v>
      </c>
      <c r="AA36" s="13">
        <f>IFERROR(VLOOKUP($A36,'CONCENTRADO DE CLAVES'!$D$10:$AU$732,AA$8,FALSE),"")</f>
        <v>0</v>
      </c>
      <c r="AB36" s="13">
        <f>IFERROR(VLOOKUP($A36,'CONCENTRADO DE CLAVES'!$D$10:$AU$732,AB$8,FALSE),"")</f>
        <v>0</v>
      </c>
      <c r="AC36" s="13">
        <f>IFERROR(VLOOKUP($A36,'CONCENTRADO DE CLAVES'!$D$10:$AU$732,AC$8,FALSE),"")</f>
        <v>0</v>
      </c>
      <c r="AD36" s="37">
        <f>IFERROR(VLOOKUP($A36,'CONCENTRADO DE CLAVES'!$D$10:$AU$732,AD$8,FALSE),"")</f>
        <v>0</v>
      </c>
      <c r="AE36" s="13">
        <f>IFERROR(VLOOKUP($A36,'CONCENTRADO DE CLAVES'!$D$10:$AU$732,AE$8,FALSE),"")</f>
        <v>0</v>
      </c>
      <c r="AF36" s="13">
        <f>IFERROR(VLOOKUP($A36,'CONCENTRADO DE CLAVES'!$D$10:$AU$732,AF$8,FALSE),"")</f>
        <v>665171</v>
      </c>
      <c r="AG36" s="13">
        <f>IFERROR(VLOOKUP($A36,'CONCENTRADO DE CLAVES'!$D$10:$AU$732,AG$8,FALSE),"")</f>
        <v>0</v>
      </c>
      <c r="AH36" s="37">
        <f>IFERROR(VLOOKUP($A36,'CONCENTRADO DE CLAVES'!$D$10:$AU$732,AH$8,FALSE),"")</f>
        <v>665171</v>
      </c>
      <c r="AI36" s="13">
        <f>IFERROR(VLOOKUP($A36,'CONCENTRADO DE CLAVES'!$D$10:$AU$732,AI$8,FALSE),"")</f>
        <v>0</v>
      </c>
      <c r="AJ36" s="13">
        <f>IFERROR(VLOOKUP($A36,'CONCENTRADO DE CLAVES'!$D$10:$AU$732,AJ$8,FALSE),"")</f>
        <v>0</v>
      </c>
      <c r="AK36" s="13">
        <f>IFERROR(VLOOKUP($A36,'CONCENTRADO DE CLAVES'!$D$10:$AU$732,AK$8,FALSE),"")</f>
        <v>0</v>
      </c>
      <c r="AL36" s="37">
        <f>IFERROR(VLOOKUP($A36,'CONCENTRADO DE CLAVES'!$D$10:$AU$732,AL$8,FALSE),"")</f>
        <v>0</v>
      </c>
      <c r="AM36" s="69">
        <f>IFERROR(VLOOKUP($A36,'CONCENTRADO DE CLAVES'!$D$10:$AU$732,AM$8,FALSE),"")</f>
        <v>665171</v>
      </c>
    </row>
    <row r="37" spans="1:39" x14ac:dyDescent="0.25">
      <c r="A37" s="15">
        <v>28</v>
      </c>
      <c r="B37" s="16" t="str">
        <f>IFERROR(VLOOKUP($A37,'CONCENTRADO DE CLAVES'!$D$10:$AU$732,B$8,FALSE),"")</f>
        <v>21121</v>
      </c>
      <c r="C37" s="46">
        <f>IFERROR(VLOOKUP($A37,'CONCENTRADO DE CLAVES'!$D$10:$AU$732,C$8,FALSE),"")</f>
        <v>4</v>
      </c>
      <c r="D37" s="47">
        <f>IFERROR(VLOOKUP($A37,'CONCENTRADO DE CLAVES'!$D$10:$AU$732,D$8,FALSE),"")</f>
        <v>15</v>
      </c>
      <c r="E37" s="48">
        <f>IFERROR(VLOOKUP($A37,'CONCENTRADO DE CLAVES'!$D$10:$AU$732,E$8,FALSE),"")</f>
        <v>156</v>
      </c>
      <c r="F37" s="16">
        <f>IFERROR(VLOOKUP($A37,'CONCENTRADO DE CLAVES'!$D$10:$AU$732,F$8,FALSE),"")</f>
        <v>2</v>
      </c>
      <c r="G37" s="16">
        <f>IFERROR(VLOOKUP($A37,'CONCENTRADO DE CLAVES'!$D$10:$AU$732,G$8,FALSE),"")</f>
        <v>5</v>
      </c>
      <c r="H37" s="16">
        <f>IFERROR(VLOOKUP($A37,'CONCENTRADO DE CLAVES'!$D$10:$AU$732,H$8,FALSE),"")</f>
        <v>2</v>
      </c>
      <c r="I37" s="16">
        <f>IFERROR(VLOOKUP($A37,'CONCENTRADO DE CLAVES'!$D$10:$AU$732,I$8,FALSE),"")</f>
        <v>3</v>
      </c>
      <c r="J37" s="16">
        <f>IFERROR(VLOOKUP($A37,'CONCENTRADO DE CLAVES'!$D$10:$AU$732,J$8,FALSE),"")</f>
        <v>3</v>
      </c>
      <c r="K37" s="16" t="str">
        <f>IFERROR(VLOOKUP($A37,'CONCENTRADO DE CLAVES'!$D$10:$AU$732,K$8,FALSE),"")</f>
        <v>K</v>
      </c>
      <c r="L37" s="47">
        <f>IFERROR(VLOOKUP($A37,'CONCENTRADO DE CLAVES'!$D$10:$AU$732,L$8,FALSE),"")</f>
        <v>213</v>
      </c>
      <c r="M37" s="46">
        <f>IFERROR(VLOOKUP($A37,'CONCENTRADO DE CLAVES'!$D$10:$AU$732,M$8,FALSE),"")</f>
        <v>1</v>
      </c>
      <c r="N37" s="16">
        <f>IFERROR(VLOOKUP($A37,'CONCENTRADO DE CLAVES'!$D$10:$AU$732,N$8,FALSE),"")</f>
        <v>4156</v>
      </c>
      <c r="O37" s="46">
        <f>IFERROR(VLOOKUP($A37,'CONCENTRADO DE CLAVES'!$D$10:$AU$732,O$8,FALSE),"")</f>
        <v>7</v>
      </c>
      <c r="P37" s="16">
        <f>IFERROR(VLOOKUP($A37,'CONCENTRADO DE CLAVES'!$D$10:$AU$732,P$8,FALSE),"")</f>
        <v>1</v>
      </c>
      <c r="Q37" s="48">
        <f>IFERROR(VLOOKUP($A37,'CONCENTRADO DE CLAVES'!$D$10:$AU$732,Q$8,FALSE),"")</f>
        <v>3615</v>
      </c>
      <c r="R37" s="16">
        <f>IFERROR(VLOOKUP($A37,'CONCENTRADO DE CLAVES'!$D$10:$AU$732,R$8,FALSE),"")</f>
        <v>2</v>
      </c>
      <c r="S37" s="46">
        <f>IFERROR(VLOOKUP($A37,'CONCENTRADO DE CLAVES'!$D$10:$AU$732,S$8,FALSE),"")</f>
        <v>12</v>
      </c>
      <c r="T37" s="47">
        <f>IFERROR(VLOOKUP($A37,'CONCENTRADO DE CLAVES'!$D$10:$AU$732,T$8,FALSE),"")</f>
        <v>101</v>
      </c>
      <c r="U37" s="98" t="str">
        <f>IFERROR(VLOOKUP($A37,'CONCENTRADO DE CLAVES'!$D$10:$AU$732,U$8,FALSE),"")</f>
        <v>21121040150015625233K21301415607103615212101</v>
      </c>
      <c r="V37" s="31" t="str">
        <f>IFERROR(VLOOKUP($A37,'CONCENTRADO DE CLAVES'!$D$10:$AU$732,V$8,FALSE),"")</f>
        <v>INFEJAL</v>
      </c>
      <c r="W37" s="13">
        <f>IFERROR(VLOOKUP($A37,'CONCENTRADO DE CLAVES'!$D$10:$AU$732,W$8,FALSE),"")</f>
        <v>0</v>
      </c>
      <c r="X37" s="13">
        <f>IFERROR(VLOOKUP($A37,'CONCENTRADO DE CLAVES'!$D$10:$AU$732,X$8,FALSE),"")</f>
        <v>0</v>
      </c>
      <c r="Y37" s="13">
        <f>IFERROR(VLOOKUP($A37,'CONCENTRADO DE CLAVES'!$D$10:$AU$732,Y$8,FALSE),"")</f>
        <v>0</v>
      </c>
      <c r="Z37" s="37">
        <f>IFERROR(VLOOKUP($A37,'CONCENTRADO DE CLAVES'!$D$10:$AU$732,Z$8,FALSE),"")</f>
        <v>0</v>
      </c>
      <c r="AA37" s="13">
        <f>IFERROR(VLOOKUP($A37,'CONCENTRADO DE CLAVES'!$D$10:$AU$732,AA$8,FALSE),"")</f>
        <v>0</v>
      </c>
      <c r="AB37" s="13">
        <f>IFERROR(VLOOKUP($A37,'CONCENTRADO DE CLAVES'!$D$10:$AU$732,AB$8,FALSE),"")</f>
        <v>0</v>
      </c>
      <c r="AC37" s="13">
        <f>IFERROR(VLOOKUP($A37,'CONCENTRADO DE CLAVES'!$D$10:$AU$732,AC$8,FALSE),"")</f>
        <v>0</v>
      </c>
      <c r="AD37" s="37">
        <f>IFERROR(VLOOKUP($A37,'CONCENTRADO DE CLAVES'!$D$10:$AU$732,AD$8,FALSE),"")</f>
        <v>0</v>
      </c>
      <c r="AE37" s="13">
        <f>IFERROR(VLOOKUP($A37,'CONCENTRADO DE CLAVES'!$D$10:$AU$732,AE$8,FALSE),"")</f>
        <v>0</v>
      </c>
      <c r="AF37" s="13">
        <f>IFERROR(VLOOKUP($A37,'CONCENTRADO DE CLAVES'!$D$10:$AU$732,AF$8,FALSE),"")</f>
        <v>0</v>
      </c>
      <c r="AG37" s="13">
        <f>IFERROR(VLOOKUP($A37,'CONCENTRADO DE CLAVES'!$D$10:$AU$732,AG$8,FALSE),"")</f>
        <v>0</v>
      </c>
      <c r="AH37" s="37">
        <f>IFERROR(VLOOKUP($A37,'CONCENTRADO DE CLAVES'!$D$10:$AU$732,AH$8,FALSE),"")</f>
        <v>0</v>
      </c>
      <c r="AI37" s="13">
        <f>IFERROR(VLOOKUP($A37,'CONCENTRADO DE CLAVES'!$D$10:$AU$732,AI$8,FALSE),"")</f>
        <v>0</v>
      </c>
      <c r="AJ37" s="13">
        <f>IFERROR(VLOOKUP($A37,'CONCENTRADO DE CLAVES'!$D$10:$AU$732,AJ$8,FALSE),"")</f>
        <v>0</v>
      </c>
      <c r="AK37" s="13">
        <f>IFERROR(VLOOKUP($A37,'CONCENTRADO DE CLAVES'!$D$10:$AU$732,AK$8,FALSE),"")</f>
        <v>0</v>
      </c>
      <c r="AL37" s="37">
        <f>IFERROR(VLOOKUP($A37,'CONCENTRADO DE CLAVES'!$D$10:$AU$732,AL$8,FALSE),"")</f>
        <v>0</v>
      </c>
      <c r="AM37" s="69">
        <f>IFERROR(VLOOKUP($A37,'CONCENTRADO DE CLAVES'!$D$10:$AU$732,AM$8,FALSE),"")</f>
        <v>0</v>
      </c>
    </row>
    <row r="38" spans="1:39" x14ac:dyDescent="0.25">
      <c r="A38" s="15">
        <v>29</v>
      </c>
      <c r="B38" s="16" t="str">
        <f>IFERROR(VLOOKUP($A38,'CONCENTRADO DE CLAVES'!$D$10:$AU$732,B$8,FALSE),"")</f>
        <v>21121</v>
      </c>
      <c r="C38" s="46">
        <f>IFERROR(VLOOKUP($A38,'CONCENTRADO DE CLAVES'!$D$10:$AU$732,C$8,FALSE),"")</f>
        <v>4</v>
      </c>
      <c r="D38" s="47">
        <f>IFERROR(VLOOKUP($A38,'CONCENTRADO DE CLAVES'!$D$10:$AU$732,D$8,FALSE),"")</f>
        <v>15</v>
      </c>
      <c r="E38" s="48">
        <f>IFERROR(VLOOKUP($A38,'CONCENTRADO DE CLAVES'!$D$10:$AU$732,E$8,FALSE),"")</f>
        <v>156</v>
      </c>
      <c r="F38" s="16">
        <f>IFERROR(VLOOKUP($A38,'CONCENTRADO DE CLAVES'!$D$10:$AU$732,F$8,FALSE),"")</f>
        <v>2</v>
      </c>
      <c r="G38" s="16">
        <f>IFERROR(VLOOKUP($A38,'CONCENTRADO DE CLAVES'!$D$10:$AU$732,G$8,FALSE),"")</f>
        <v>5</v>
      </c>
      <c r="H38" s="16">
        <f>IFERROR(VLOOKUP($A38,'CONCENTRADO DE CLAVES'!$D$10:$AU$732,H$8,FALSE),"")</f>
        <v>2</v>
      </c>
      <c r="I38" s="16">
        <f>IFERROR(VLOOKUP($A38,'CONCENTRADO DE CLAVES'!$D$10:$AU$732,I$8,FALSE),"")</f>
        <v>3</v>
      </c>
      <c r="J38" s="16">
        <f>IFERROR(VLOOKUP($A38,'CONCENTRADO DE CLAVES'!$D$10:$AU$732,J$8,FALSE),"")</f>
        <v>3</v>
      </c>
      <c r="K38" s="16" t="str">
        <f>IFERROR(VLOOKUP($A38,'CONCENTRADO DE CLAVES'!$D$10:$AU$732,K$8,FALSE),"")</f>
        <v>K</v>
      </c>
      <c r="L38" s="47">
        <f>IFERROR(VLOOKUP($A38,'CONCENTRADO DE CLAVES'!$D$10:$AU$732,L$8,FALSE),"")</f>
        <v>213</v>
      </c>
      <c r="M38" s="46">
        <f>IFERROR(VLOOKUP($A38,'CONCENTRADO DE CLAVES'!$D$10:$AU$732,M$8,FALSE),"")</f>
        <v>1</v>
      </c>
      <c r="N38" s="16">
        <f>IFERROR(VLOOKUP($A38,'CONCENTRADO DE CLAVES'!$D$10:$AU$732,N$8,FALSE),"")</f>
        <v>4156</v>
      </c>
      <c r="O38" s="46">
        <f>IFERROR(VLOOKUP($A38,'CONCENTRADO DE CLAVES'!$D$10:$AU$732,O$8,FALSE),"")</f>
        <v>7</v>
      </c>
      <c r="P38" s="16">
        <f>IFERROR(VLOOKUP($A38,'CONCENTRADO DE CLAVES'!$D$10:$AU$732,P$8,FALSE),"")</f>
        <v>5</v>
      </c>
      <c r="Q38" s="48">
        <f>IFERROR(VLOOKUP($A38,'CONCENTRADO DE CLAVES'!$D$10:$AU$732,Q$8,FALSE),"")</f>
        <v>1015</v>
      </c>
      <c r="R38" s="16">
        <f>IFERROR(VLOOKUP($A38,'CONCENTRADO DE CLAVES'!$D$10:$AU$732,R$8,FALSE),"")</f>
        <v>2</v>
      </c>
      <c r="S38" s="46">
        <f>IFERROR(VLOOKUP($A38,'CONCENTRADO DE CLAVES'!$D$10:$AU$732,S$8,FALSE),"")</f>
        <v>12</v>
      </c>
      <c r="T38" s="47">
        <f>IFERROR(VLOOKUP($A38,'CONCENTRADO DE CLAVES'!$D$10:$AU$732,T$8,FALSE),"")</f>
        <v>101</v>
      </c>
      <c r="U38" s="98" t="str">
        <f>IFERROR(VLOOKUP($A38,'CONCENTRADO DE CLAVES'!$D$10:$AU$732,U$8,FALSE),"")</f>
        <v>21121040150015625233K21301415607501015212101</v>
      </c>
      <c r="V38" s="31" t="str">
        <f>IFERROR(VLOOKUP($A38,'CONCENTRADO DE CLAVES'!$D$10:$AU$732,V$8,FALSE),"")</f>
        <v>INFEJAL</v>
      </c>
      <c r="W38" s="13">
        <f>IFERROR(VLOOKUP($A38,'CONCENTRADO DE CLAVES'!$D$10:$AU$732,W$8,FALSE),"")</f>
        <v>0</v>
      </c>
      <c r="X38" s="13">
        <f>IFERROR(VLOOKUP($A38,'CONCENTRADO DE CLAVES'!$D$10:$AU$732,X$8,FALSE),"")</f>
        <v>0</v>
      </c>
      <c r="Y38" s="13">
        <f>IFERROR(VLOOKUP($A38,'CONCENTRADO DE CLAVES'!$D$10:$AU$732,Y$8,FALSE),"")</f>
        <v>0</v>
      </c>
      <c r="Z38" s="37">
        <f>IFERROR(VLOOKUP($A38,'CONCENTRADO DE CLAVES'!$D$10:$AU$732,Z$8,FALSE),"")</f>
        <v>0</v>
      </c>
      <c r="AA38" s="13">
        <f>IFERROR(VLOOKUP($A38,'CONCENTRADO DE CLAVES'!$D$10:$AU$732,AA$8,FALSE),"")</f>
        <v>0</v>
      </c>
      <c r="AB38" s="13">
        <f>IFERROR(VLOOKUP($A38,'CONCENTRADO DE CLAVES'!$D$10:$AU$732,AB$8,FALSE),"")</f>
        <v>0</v>
      </c>
      <c r="AC38" s="13">
        <f>IFERROR(VLOOKUP($A38,'CONCENTRADO DE CLAVES'!$D$10:$AU$732,AC$8,FALSE),"")</f>
        <v>0</v>
      </c>
      <c r="AD38" s="37">
        <f>IFERROR(VLOOKUP($A38,'CONCENTRADO DE CLAVES'!$D$10:$AU$732,AD$8,FALSE),"")</f>
        <v>0</v>
      </c>
      <c r="AE38" s="13">
        <f>IFERROR(VLOOKUP($A38,'CONCENTRADO DE CLAVES'!$D$10:$AU$732,AE$8,FALSE),"")</f>
        <v>0</v>
      </c>
      <c r="AF38" s="13">
        <f>IFERROR(VLOOKUP($A38,'CONCENTRADO DE CLAVES'!$D$10:$AU$732,AF$8,FALSE),"")</f>
        <v>0</v>
      </c>
      <c r="AG38" s="13">
        <f>IFERROR(VLOOKUP($A38,'CONCENTRADO DE CLAVES'!$D$10:$AU$732,AG$8,FALSE),"")</f>
        <v>0</v>
      </c>
      <c r="AH38" s="37">
        <f>IFERROR(VLOOKUP($A38,'CONCENTRADO DE CLAVES'!$D$10:$AU$732,AH$8,FALSE),"")</f>
        <v>0</v>
      </c>
      <c r="AI38" s="13">
        <f>IFERROR(VLOOKUP($A38,'CONCENTRADO DE CLAVES'!$D$10:$AU$732,AI$8,FALSE),"")</f>
        <v>0</v>
      </c>
      <c r="AJ38" s="13">
        <f>IFERROR(VLOOKUP($A38,'CONCENTRADO DE CLAVES'!$D$10:$AU$732,AJ$8,FALSE),"")</f>
        <v>0</v>
      </c>
      <c r="AK38" s="13">
        <f>IFERROR(VLOOKUP($A38,'CONCENTRADO DE CLAVES'!$D$10:$AU$732,AK$8,FALSE),"")</f>
        <v>0</v>
      </c>
      <c r="AL38" s="37">
        <f>IFERROR(VLOOKUP($A38,'CONCENTRADO DE CLAVES'!$D$10:$AU$732,AL$8,FALSE),"")</f>
        <v>0</v>
      </c>
      <c r="AM38" s="69">
        <f>IFERROR(VLOOKUP($A38,'CONCENTRADO DE CLAVES'!$D$10:$AU$732,AM$8,FALSE),"")</f>
        <v>0</v>
      </c>
    </row>
    <row r="39" spans="1:39" x14ac:dyDescent="0.25">
      <c r="A39" s="15">
        <v>30</v>
      </c>
      <c r="B39" s="16" t="str">
        <f>IFERROR(VLOOKUP($A39,'CONCENTRADO DE CLAVES'!$D$10:$AU$732,B$8,FALSE),"")</f>
        <v>21121</v>
      </c>
      <c r="C39" s="46">
        <f>IFERROR(VLOOKUP($A39,'CONCENTRADO DE CLAVES'!$D$10:$AU$732,C$8,FALSE),"")</f>
        <v>4</v>
      </c>
      <c r="D39" s="47">
        <f>IFERROR(VLOOKUP($A39,'CONCENTRADO DE CLAVES'!$D$10:$AU$732,D$8,FALSE),"")</f>
        <v>15</v>
      </c>
      <c r="E39" s="48">
        <f>IFERROR(VLOOKUP($A39,'CONCENTRADO DE CLAVES'!$D$10:$AU$732,E$8,FALSE),"")</f>
        <v>156</v>
      </c>
      <c r="F39" s="16">
        <f>IFERROR(VLOOKUP($A39,'CONCENTRADO DE CLAVES'!$D$10:$AU$732,F$8,FALSE),"")</f>
        <v>2</v>
      </c>
      <c r="G39" s="16">
        <f>IFERROR(VLOOKUP($A39,'CONCENTRADO DE CLAVES'!$D$10:$AU$732,G$8,FALSE),"")</f>
        <v>5</v>
      </c>
      <c r="H39" s="16">
        <f>IFERROR(VLOOKUP($A39,'CONCENTRADO DE CLAVES'!$D$10:$AU$732,H$8,FALSE),"")</f>
        <v>2</v>
      </c>
      <c r="I39" s="16">
        <f>IFERROR(VLOOKUP($A39,'CONCENTRADO DE CLAVES'!$D$10:$AU$732,I$8,FALSE),"")</f>
        <v>3</v>
      </c>
      <c r="J39" s="16">
        <f>IFERROR(VLOOKUP($A39,'CONCENTRADO DE CLAVES'!$D$10:$AU$732,J$8,FALSE),"")</f>
        <v>3</v>
      </c>
      <c r="K39" s="16" t="str">
        <f>IFERROR(VLOOKUP($A39,'CONCENTRADO DE CLAVES'!$D$10:$AU$732,K$8,FALSE),"")</f>
        <v>K</v>
      </c>
      <c r="L39" s="47">
        <f>IFERROR(VLOOKUP($A39,'CONCENTRADO DE CLAVES'!$D$10:$AU$732,L$8,FALSE),"")</f>
        <v>213</v>
      </c>
      <c r="M39" s="46">
        <f>IFERROR(VLOOKUP($A39,'CONCENTRADO DE CLAVES'!$D$10:$AU$732,M$8,FALSE),"")</f>
        <v>1</v>
      </c>
      <c r="N39" s="16">
        <f>IFERROR(VLOOKUP($A39,'CONCENTRADO DE CLAVES'!$D$10:$AU$732,N$8,FALSE),"")</f>
        <v>4156</v>
      </c>
      <c r="O39" s="46">
        <f>IFERROR(VLOOKUP($A39,'CONCENTRADO DE CLAVES'!$D$10:$AU$732,O$8,FALSE),"")</f>
        <v>6</v>
      </c>
      <c r="P39" s="16">
        <f>IFERROR(VLOOKUP($A39,'CONCENTRADO DE CLAVES'!$D$10:$AU$732,P$8,FALSE),"")</f>
        <v>5</v>
      </c>
      <c r="Q39" s="48">
        <f>IFERROR(VLOOKUP($A39,'CONCENTRADO DE CLAVES'!$D$10:$AU$732,Q$8,FALSE),"")</f>
        <v>77314</v>
      </c>
      <c r="R39" s="16">
        <f>IFERROR(VLOOKUP($A39,'CONCENTRADO DE CLAVES'!$D$10:$AU$732,R$8,FALSE),"")</f>
        <v>2</v>
      </c>
      <c r="S39" s="46">
        <f>IFERROR(VLOOKUP($A39,'CONCENTRADO DE CLAVES'!$D$10:$AU$732,S$8,FALSE),"")</f>
        <v>12</v>
      </c>
      <c r="T39" s="47">
        <f>IFERROR(VLOOKUP($A39,'CONCENTRADO DE CLAVES'!$D$10:$AU$732,T$8,FALSE),"")</f>
        <v>101</v>
      </c>
      <c r="U39" s="98" t="str">
        <f>IFERROR(VLOOKUP($A39,'CONCENTRADO DE CLAVES'!$D$10:$AU$732,U$8,FALSE),"")</f>
        <v>21121040150015625233K21301415606577314212101</v>
      </c>
      <c r="V39" s="31" t="str">
        <f>IFERROR(VLOOKUP($A39,'CONCENTRADO DE CLAVES'!$D$10:$AU$732,V$8,FALSE),"")</f>
        <v>INFEJAL</v>
      </c>
      <c r="W39" s="13">
        <f>IFERROR(VLOOKUP($A39,'CONCENTRADO DE CLAVES'!$D$10:$AU$732,W$8,FALSE),"")</f>
        <v>0</v>
      </c>
      <c r="X39" s="13">
        <f>IFERROR(VLOOKUP($A39,'CONCENTRADO DE CLAVES'!$D$10:$AU$732,X$8,FALSE),"")</f>
        <v>0</v>
      </c>
      <c r="Y39" s="13">
        <f>IFERROR(VLOOKUP($A39,'CONCENTRADO DE CLAVES'!$D$10:$AU$732,Y$8,FALSE),"")</f>
        <v>0</v>
      </c>
      <c r="Z39" s="37">
        <f>IFERROR(VLOOKUP($A39,'CONCENTRADO DE CLAVES'!$D$10:$AU$732,Z$8,FALSE),"")</f>
        <v>0</v>
      </c>
      <c r="AA39" s="13">
        <f>IFERROR(VLOOKUP($A39,'CONCENTRADO DE CLAVES'!$D$10:$AU$732,AA$8,FALSE),"")</f>
        <v>0</v>
      </c>
      <c r="AB39" s="13">
        <f>IFERROR(VLOOKUP($A39,'CONCENTRADO DE CLAVES'!$D$10:$AU$732,AB$8,FALSE),"")</f>
        <v>0</v>
      </c>
      <c r="AC39" s="13">
        <f>IFERROR(VLOOKUP($A39,'CONCENTRADO DE CLAVES'!$D$10:$AU$732,AC$8,FALSE),"")</f>
        <v>0</v>
      </c>
      <c r="AD39" s="37">
        <f>IFERROR(VLOOKUP($A39,'CONCENTRADO DE CLAVES'!$D$10:$AU$732,AD$8,FALSE),"")</f>
        <v>0</v>
      </c>
      <c r="AE39" s="13">
        <f>IFERROR(VLOOKUP($A39,'CONCENTRADO DE CLAVES'!$D$10:$AU$732,AE$8,FALSE),"")</f>
        <v>0</v>
      </c>
      <c r="AF39" s="13">
        <f>IFERROR(VLOOKUP($A39,'CONCENTRADO DE CLAVES'!$D$10:$AU$732,AF$8,FALSE),"")</f>
        <v>0</v>
      </c>
      <c r="AG39" s="13">
        <f>IFERROR(VLOOKUP($A39,'CONCENTRADO DE CLAVES'!$D$10:$AU$732,AG$8,FALSE),"")</f>
        <v>0</v>
      </c>
      <c r="AH39" s="37">
        <f>IFERROR(VLOOKUP($A39,'CONCENTRADO DE CLAVES'!$D$10:$AU$732,AH$8,FALSE),"")</f>
        <v>0</v>
      </c>
      <c r="AI39" s="13">
        <f>IFERROR(VLOOKUP($A39,'CONCENTRADO DE CLAVES'!$D$10:$AU$732,AI$8,FALSE),"")</f>
        <v>0</v>
      </c>
      <c r="AJ39" s="13">
        <f>IFERROR(VLOOKUP($A39,'CONCENTRADO DE CLAVES'!$D$10:$AU$732,AJ$8,FALSE),"")</f>
        <v>10002102</v>
      </c>
      <c r="AK39" s="13">
        <f>IFERROR(VLOOKUP($A39,'CONCENTRADO DE CLAVES'!$D$10:$AU$732,AK$8,FALSE),"")</f>
        <v>0</v>
      </c>
      <c r="AL39" s="37">
        <f>IFERROR(VLOOKUP($A39,'CONCENTRADO DE CLAVES'!$D$10:$AU$732,AL$8,FALSE),"")</f>
        <v>10002102</v>
      </c>
      <c r="AM39" s="69">
        <f>IFERROR(VLOOKUP($A39,'CONCENTRADO DE CLAVES'!$D$10:$AU$732,AM$8,FALSE),"")</f>
        <v>10002102</v>
      </c>
    </row>
    <row r="40" spans="1:39" s="16" customFormat="1" x14ac:dyDescent="0.25">
      <c r="A40" s="16">
        <v>31</v>
      </c>
      <c r="B40" s="31" t="str">
        <f>IFERROR(VLOOKUP($A40,'CONCENTRADO DE CLAVES'!$D$10:$AU$732,B$8,FALSE),"")</f>
        <v>21121</v>
      </c>
      <c r="C40" s="31">
        <f>IFERROR(VLOOKUP($A40,'CONCENTRADO DE CLAVES'!$D$10:$AU$732,C$8,FALSE),"")</f>
        <v>4</v>
      </c>
      <c r="D40" s="31">
        <f>IFERROR(VLOOKUP($A40,'CONCENTRADO DE CLAVES'!$D$10:$AU$732,D$8,FALSE),"")</f>
        <v>15</v>
      </c>
      <c r="E40" s="31">
        <f>IFERROR(VLOOKUP($A40,'CONCENTRADO DE CLAVES'!$D$10:$AU$732,E$8,FALSE),"")</f>
        <v>156</v>
      </c>
      <c r="F40" s="31">
        <f>IFERROR(VLOOKUP($A40,'CONCENTRADO DE CLAVES'!$D$10:$AU$732,F$8,FALSE),"")</f>
        <v>2</v>
      </c>
      <c r="G40" s="31">
        <f>IFERROR(VLOOKUP($A40,'CONCENTRADO DE CLAVES'!$D$10:$AU$732,G$8,FALSE),"")</f>
        <v>5</v>
      </c>
      <c r="H40" s="31">
        <f>IFERROR(VLOOKUP($A40,'CONCENTRADO DE CLAVES'!$D$10:$AU$732,H$8,FALSE),"")</f>
        <v>2</v>
      </c>
      <c r="I40" s="31">
        <f>IFERROR(VLOOKUP($A40,'CONCENTRADO DE CLAVES'!$D$10:$AU$732,I$8,FALSE),"")</f>
        <v>3</v>
      </c>
      <c r="J40" s="31">
        <f>IFERROR(VLOOKUP($A40,'CONCENTRADO DE CLAVES'!$D$10:$AU$732,J$8,FALSE),"")</f>
        <v>3</v>
      </c>
      <c r="K40" s="31" t="str">
        <f>IFERROR(VLOOKUP($A40,'CONCENTRADO DE CLAVES'!$D$10:$AU$732,K$8,FALSE),"")</f>
        <v>K</v>
      </c>
      <c r="L40" s="31">
        <f>IFERROR(VLOOKUP($A40,'CONCENTRADO DE CLAVES'!$D$10:$AU$732,L$8,FALSE),"")</f>
        <v>213</v>
      </c>
      <c r="M40" s="32">
        <f>IFERROR(VLOOKUP($A40,'CONCENTRADO DE CLAVES'!$D$10:$AU$732,M$8,FALSE),"")</f>
        <v>1</v>
      </c>
      <c r="N40" s="31">
        <f>IFERROR(VLOOKUP($A40,'CONCENTRADO DE CLAVES'!$D$10:$AU$732,N$8,FALSE),"")</f>
        <v>4156</v>
      </c>
      <c r="O40" s="31">
        <f>IFERROR(VLOOKUP($A40,'CONCENTRADO DE CLAVES'!$D$10:$AU$732,O$8,FALSE),"")</f>
        <v>8</v>
      </c>
      <c r="P40" s="31">
        <f>IFERROR(VLOOKUP($A40,'CONCENTRADO DE CLAVES'!$D$10:$AU$732,P$8,FALSE),"")</f>
        <v>1</v>
      </c>
      <c r="Q40" s="31">
        <f>IFERROR(VLOOKUP($A40,'CONCENTRADO DE CLAVES'!$D$10:$AU$732,Q$8,FALSE),"")</f>
        <v>3615</v>
      </c>
      <c r="R40" s="31">
        <f>IFERROR(VLOOKUP($A40,'CONCENTRADO DE CLAVES'!$D$10:$AU$732,R$8,FALSE),"")</f>
        <v>2</v>
      </c>
      <c r="S40" s="31">
        <f>IFERROR(VLOOKUP($A40,'CONCENTRADO DE CLAVES'!$D$10:$AU$732,S$8,FALSE),"")</f>
        <v>12</v>
      </c>
      <c r="T40" s="31">
        <f>IFERROR(VLOOKUP($A40,'CONCENTRADO DE CLAVES'!$D$10:$AU$732,T$8,FALSE),"")</f>
        <v>120</v>
      </c>
      <c r="U40" s="98" t="str">
        <f>IFERROR(VLOOKUP($A40,'CONCENTRADO DE CLAVES'!$D$10:$AU$732,U$8,FALSE),"")</f>
        <v>21121040150015625233K21301415608103615212120</v>
      </c>
      <c r="V40" s="31" t="str">
        <f>IFERROR(VLOOKUP($A40,'CONCENTRADO DE CLAVES'!$D$10:$AU$732,V$8,FALSE),"")</f>
        <v>INFEJAL</v>
      </c>
      <c r="W40" s="13">
        <f>IFERROR(VLOOKUP($A40,'CONCENTRADO DE CLAVES'!$D$10:$AU$732,W$8,FALSE),"")</f>
        <v>0</v>
      </c>
      <c r="X40" s="13">
        <f>IFERROR(VLOOKUP($A40,'CONCENTRADO DE CLAVES'!$D$10:$AU$732,X$8,FALSE),"")</f>
        <v>0</v>
      </c>
      <c r="Y40" s="13">
        <f>IFERROR(VLOOKUP($A40,'CONCENTRADO DE CLAVES'!$D$10:$AU$732,Y$8,FALSE),"")</f>
        <v>0</v>
      </c>
      <c r="Z40" s="37">
        <f>IFERROR(VLOOKUP($A40,'CONCENTRADO DE CLAVES'!$D$10:$AU$732,Z$8,FALSE),"")</f>
        <v>0</v>
      </c>
      <c r="AA40" s="13">
        <f>IFERROR(VLOOKUP($A40,'CONCENTRADO DE CLAVES'!$D$10:$AU$732,AA$8,FALSE),"")</f>
        <v>0</v>
      </c>
      <c r="AB40" s="13">
        <f>IFERROR(VLOOKUP($A40,'CONCENTRADO DE CLAVES'!$D$10:$AU$732,AB$8,FALSE),"")</f>
        <v>0</v>
      </c>
      <c r="AC40" s="13">
        <f>IFERROR(VLOOKUP($A40,'CONCENTRADO DE CLAVES'!$D$10:$AU$732,AC$8,FALSE),"")</f>
        <v>0</v>
      </c>
      <c r="AD40" s="37">
        <f>IFERROR(VLOOKUP($A40,'CONCENTRADO DE CLAVES'!$D$10:$AU$732,AD$8,FALSE),"")</f>
        <v>0</v>
      </c>
      <c r="AE40" s="13">
        <f>IFERROR(VLOOKUP($A40,'CONCENTRADO DE CLAVES'!$D$10:$AU$732,AE$8,FALSE),"")</f>
        <v>0</v>
      </c>
      <c r="AF40" s="13">
        <f>IFERROR(VLOOKUP($A40,'CONCENTRADO DE CLAVES'!$D$10:$AU$732,AF$8,FALSE),"")</f>
        <v>0</v>
      </c>
      <c r="AG40" s="13">
        <f>IFERROR(VLOOKUP($A40,'CONCENTRADO DE CLAVES'!$D$10:$AU$732,AG$8,FALSE),"")</f>
        <v>0</v>
      </c>
      <c r="AH40" s="37">
        <f>IFERROR(VLOOKUP($A40,'CONCENTRADO DE CLAVES'!$D$10:$AU$732,AH$8,FALSE),"")</f>
        <v>0</v>
      </c>
      <c r="AI40" s="13">
        <f>IFERROR(VLOOKUP($A40,'CONCENTRADO DE CLAVES'!$D$10:$AU$732,AI$8,FALSE),"")</f>
        <v>0</v>
      </c>
      <c r="AJ40" s="13">
        <f>IFERROR(VLOOKUP($A40,'CONCENTRADO DE CLAVES'!$D$10:$AU$732,AJ$8,FALSE),"")</f>
        <v>0</v>
      </c>
      <c r="AK40" s="13">
        <f>IFERROR(VLOOKUP($A40,'CONCENTRADO DE CLAVES'!$D$10:$AU$732,AK$8,FALSE),"")</f>
        <v>0</v>
      </c>
      <c r="AL40" s="37">
        <f>IFERROR(VLOOKUP($A40,'CONCENTRADO DE CLAVES'!$D$10:$AU$732,AL$8,FALSE),"")</f>
        <v>0</v>
      </c>
      <c r="AM40" s="69">
        <f>IFERROR(VLOOKUP($A40,'CONCENTRADO DE CLAVES'!$D$10:$AU$732,AM$8,FALSE),"")</f>
        <v>0</v>
      </c>
    </row>
    <row r="41" spans="1:39" s="16" customFormat="1" x14ac:dyDescent="0.25">
      <c r="A41" s="16">
        <v>32</v>
      </c>
      <c r="B41" s="31" t="str">
        <f>IFERROR(VLOOKUP($A41,'CONCENTRADO DE CLAVES'!$D$10:$AU$732,B$8,FALSE),"")</f>
        <v>21121</v>
      </c>
      <c r="C41" s="31">
        <f>IFERROR(VLOOKUP($A41,'CONCENTRADO DE CLAVES'!$D$10:$AU$732,C$8,FALSE),"")</f>
        <v>4</v>
      </c>
      <c r="D41" s="31">
        <f>IFERROR(VLOOKUP($A41,'CONCENTRADO DE CLAVES'!$D$10:$AU$732,D$8,FALSE),"")</f>
        <v>15</v>
      </c>
      <c r="E41" s="31">
        <f>IFERROR(VLOOKUP($A41,'CONCENTRADO DE CLAVES'!$D$10:$AU$732,E$8,FALSE),"")</f>
        <v>156</v>
      </c>
      <c r="F41" s="31">
        <f>IFERROR(VLOOKUP($A41,'CONCENTRADO DE CLAVES'!$D$10:$AU$732,F$8,FALSE),"")</f>
        <v>2</v>
      </c>
      <c r="G41" s="31">
        <f>IFERROR(VLOOKUP($A41,'CONCENTRADO DE CLAVES'!$D$10:$AU$732,G$8,FALSE),"")</f>
        <v>5</v>
      </c>
      <c r="H41" s="31">
        <f>IFERROR(VLOOKUP($A41,'CONCENTRADO DE CLAVES'!$D$10:$AU$732,H$8,FALSE),"")</f>
        <v>2</v>
      </c>
      <c r="I41" s="31">
        <f>IFERROR(VLOOKUP($A41,'CONCENTRADO DE CLAVES'!$D$10:$AU$732,I$8,FALSE),"")</f>
        <v>3</v>
      </c>
      <c r="J41" s="31">
        <f>IFERROR(VLOOKUP($A41,'CONCENTRADO DE CLAVES'!$D$10:$AU$732,J$8,FALSE),"")</f>
        <v>3</v>
      </c>
      <c r="K41" s="31" t="str">
        <f>IFERROR(VLOOKUP($A41,'CONCENTRADO DE CLAVES'!$D$10:$AU$732,K$8,FALSE),"")</f>
        <v>K</v>
      </c>
      <c r="L41" s="31">
        <f>IFERROR(VLOOKUP($A41,'CONCENTRADO DE CLAVES'!$D$10:$AU$732,L$8,FALSE),"")</f>
        <v>213</v>
      </c>
      <c r="M41" s="32">
        <f>IFERROR(VLOOKUP($A41,'CONCENTRADO DE CLAVES'!$D$10:$AU$732,M$8,FALSE),"")</f>
        <v>1</v>
      </c>
      <c r="N41" s="31">
        <f>IFERROR(VLOOKUP($A41,'CONCENTRADO DE CLAVES'!$D$10:$AU$732,N$8,FALSE),"")</f>
        <v>4156</v>
      </c>
      <c r="O41" s="31">
        <f>IFERROR(VLOOKUP($A41,'CONCENTRADO DE CLAVES'!$D$10:$AU$732,O$8,FALSE),"")</f>
        <v>8</v>
      </c>
      <c r="P41" s="31">
        <f>IFERROR(VLOOKUP($A41,'CONCENTRADO DE CLAVES'!$D$10:$AU$732,P$8,FALSE),"")</f>
        <v>5</v>
      </c>
      <c r="Q41" s="31">
        <f>IFERROR(VLOOKUP($A41,'CONCENTRADO DE CLAVES'!$D$10:$AU$732,Q$8,FALSE),"")</f>
        <v>1015</v>
      </c>
      <c r="R41" s="31">
        <f>IFERROR(VLOOKUP($A41,'CONCENTRADO DE CLAVES'!$D$10:$AU$732,R$8,FALSE),"")</f>
        <v>2</v>
      </c>
      <c r="S41" s="31">
        <f>IFERROR(VLOOKUP($A41,'CONCENTRADO DE CLAVES'!$D$10:$AU$732,S$8,FALSE),"")</f>
        <v>12</v>
      </c>
      <c r="T41" s="31">
        <f>IFERROR(VLOOKUP($A41,'CONCENTRADO DE CLAVES'!$D$10:$AU$732,T$8,FALSE),"")</f>
        <v>120</v>
      </c>
      <c r="U41" s="98" t="str">
        <f>IFERROR(VLOOKUP($A41,'CONCENTRADO DE CLAVES'!$D$10:$AU$732,U$8,FALSE),"")</f>
        <v>21121040150015625233K21301415608501015212120</v>
      </c>
      <c r="V41" s="31" t="str">
        <f>IFERROR(VLOOKUP($A41,'CONCENTRADO DE CLAVES'!$D$10:$AU$732,V$8,FALSE),"")</f>
        <v>INFEJAL</v>
      </c>
      <c r="W41" s="13">
        <f>IFERROR(VLOOKUP($A41,'CONCENTRADO DE CLAVES'!$D$10:$AU$732,W$8,FALSE),"")</f>
        <v>0</v>
      </c>
      <c r="X41" s="13">
        <f>IFERROR(VLOOKUP($A41,'CONCENTRADO DE CLAVES'!$D$10:$AU$732,X$8,FALSE),"")</f>
        <v>0</v>
      </c>
      <c r="Y41" s="13">
        <f>IFERROR(VLOOKUP($A41,'CONCENTRADO DE CLAVES'!$D$10:$AU$732,Y$8,FALSE),"")</f>
        <v>0</v>
      </c>
      <c r="Z41" s="37">
        <f>IFERROR(VLOOKUP($A41,'CONCENTRADO DE CLAVES'!$D$10:$AU$732,Z$8,FALSE),"")</f>
        <v>0</v>
      </c>
      <c r="AA41" s="13">
        <f>IFERROR(VLOOKUP($A41,'CONCENTRADO DE CLAVES'!$D$10:$AU$732,AA$8,FALSE),"")</f>
        <v>0</v>
      </c>
      <c r="AB41" s="13">
        <f>IFERROR(VLOOKUP($A41,'CONCENTRADO DE CLAVES'!$D$10:$AU$732,AB$8,FALSE),"")</f>
        <v>0</v>
      </c>
      <c r="AC41" s="13">
        <f>IFERROR(VLOOKUP($A41,'CONCENTRADO DE CLAVES'!$D$10:$AU$732,AC$8,FALSE),"")</f>
        <v>0</v>
      </c>
      <c r="AD41" s="37">
        <f>IFERROR(VLOOKUP($A41,'CONCENTRADO DE CLAVES'!$D$10:$AU$732,AD$8,FALSE),"")</f>
        <v>0</v>
      </c>
      <c r="AE41" s="13">
        <f>IFERROR(VLOOKUP($A41,'CONCENTRADO DE CLAVES'!$D$10:$AU$732,AE$8,FALSE),"")</f>
        <v>0</v>
      </c>
      <c r="AF41" s="13">
        <f>IFERROR(VLOOKUP($A41,'CONCENTRADO DE CLAVES'!$D$10:$AU$732,AF$8,FALSE),"")</f>
        <v>0</v>
      </c>
      <c r="AG41" s="13">
        <f>IFERROR(VLOOKUP($A41,'CONCENTRADO DE CLAVES'!$D$10:$AU$732,AG$8,FALSE),"")</f>
        <v>0</v>
      </c>
      <c r="AH41" s="37">
        <f>IFERROR(VLOOKUP($A41,'CONCENTRADO DE CLAVES'!$D$10:$AU$732,AH$8,FALSE),"")</f>
        <v>0</v>
      </c>
      <c r="AI41" s="13">
        <f>IFERROR(VLOOKUP($A41,'CONCENTRADO DE CLAVES'!$D$10:$AU$732,AI$8,FALSE),"")</f>
        <v>0</v>
      </c>
      <c r="AJ41" s="13">
        <f>IFERROR(VLOOKUP($A41,'CONCENTRADO DE CLAVES'!$D$10:$AU$732,AJ$8,FALSE),"")</f>
        <v>0</v>
      </c>
      <c r="AK41" s="13">
        <f>IFERROR(VLOOKUP($A41,'CONCENTRADO DE CLAVES'!$D$10:$AU$732,AK$8,FALSE),"")</f>
        <v>0</v>
      </c>
      <c r="AL41" s="37">
        <f>IFERROR(VLOOKUP($A41,'CONCENTRADO DE CLAVES'!$D$10:$AU$732,AL$8,FALSE),"")</f>
        <v>0</v>
      </c>
      <c r="AM41" s="69">
        <f>IFERROR(VLOOKUP($A41,'CONCENTRADO DE CLAVES'!$D$10:$AU$732,AM$8,FALSE),"")</f>
        <v>0</v>
      </c>
    </row>
    <row r="42" spans="1:39" s="16" customFormat="1" x14ac:dyDescent="0.25">
      <c r="A42" s="16">
        <v>33</v>
      </c>
      <c r="B42" s="31" t="str">
        <f>IFERROR(VLOOKUP($A42,'CONCENTRADO DE CLAVES'!$D$10:$AU$732,B$8,FALSE),"")</f>
        <v>21121</v>
      </c>
      <c r="C42" s="31">
        <f>IFERROR(VLOOKUP($A42,'CONCENTRADO DE CLAVES'!$D$10:$AU$732,C$8,FALSE),"")</f>
        <v>4</v>
      </c>
      <c r="D42" s="31">
        <f>IFERROR(VLOOKUP($A42,'CONCENTRADO DE CLAVES'!$D$10:$AU$732,D$8,FALSE),"")</f>
        <v>15</v>
      </c>
      <c r="E42" s="31">
        <f>IFERROR(VLOOKUP($A42,'CONCENTRADO DE CLAVES'!$D$10:$AU$732,E$8,FALSE),"")</f>
        <v>156</v>
      </c>
      <c r="F42" s="31">
        <f>IFERROR(VLOOKUP($A42,'CONCENTRADO DE CLAVES'!$D$10:$AU$732,F$8,FALSE),"")</f>
        <v>2</v>
      </c>
      <c r="G42" s="31">
        <f>IFERROR(VLOOKUP($A42,'CONCENTRADO DE CLAVES'!$D$10:$AU$732,G$8,FALSE),"")</f>
        <v>5</v>
      </c>
      <c r="H42" s="31">
        <f>IFERROR(VLOOKUP($A42,'CONCENTRADO DE CLAVES'!$D$10:$AU$732,H$8,FALSE),"")</f>
        <v>2</v>
      </c>
      <c r="I42" s="31">
        <f>IFERROR(VLOOKUP($A42,'CONCENTRADO DE CLAVES'!$D$10:$AU$732,I$8,FALSE),"")</f>
        <v>3</v>
      </c>
      <c r="J42" s="31">
        <f>IFERROR(VLOOKUP($A42,'CONCENTRADO DE CLAVES'!$D$10:$AU$732,J$8,FALSE),"")</f>
        <v>3</v>
      </c>
      <c r="K42" s="31" t="str">
        <f>IFERROR(VLOOKUP($A42,'CONCENTRADO DE CLAVES'!$D$10:$AU$732,K$8,FALSE),"")</f>
        <v>K</v>
      </c>
      <c r="L42" s="31">
        <f>IFERROR(VLOOKUP($A42,'CONCENTRADO DE CLAVES'!$D$10:$AU$732,L$8,FALSE),"")</f>
        <v>213</v>
      </c>
      <c r="M42" s="32">
        <f>IFERROR(VLOOKUP($A42,'CONCENTRADO DE CLAVES'!$D$10:$AU$732,M$8,FALSE),"")</f>
        <v>1</v>
      </c>
      <c r="N42" s="31">
        <f>IFERROR(VLOOKUP($A42,'CONCENTRADO DE CLAVES'!$D$10:$AU$732,N$8,FALSE),"")</f>
        <v>4156</v>
      </c>
      <c r="O42" s="31">
        <f>IFERROR(VLOOKUP($A42,'CONCENTRADO DE CLAVES'!$D$10:$AU$732,O$8,FALSE),"")</f>
        <v>9</v>
      </c>
      <c r="P42" s="31">
        <f>IFERROR(VLOOKUP($A42,'CONCENTRADO DE CLAVES'!$D$10:$AU$732,P$8,FALSE),"")</f>
        <v>1</v>
      </c>
      <c r="Q42" s="31">
        <f>IFERROR(VLOOKUP($A42,'CONCENTRADO DE CLAVES'!$D$10:$AU$732,Q$8,FALSE),"")</f>
        <v>3615</v>
      </c>
      <c r="R42" s="31">
        <f>IFERROR(VLOOKUP($A42,'CONCENTRADO DE CLAVES'!$D$10:$AU$732,R$8,FALSE),"")</f>
        <v>2</v>
      </c>
      <c r="S42" s="31">
        <f>IFERROR(VLOOKUP($A42,'CONCENTRADO DE CLAVES'!$D$10:$AU$732,S$8,FALSE),"")</f>
        <v>12</v>
      </c>
      <c r="T42" s="31">
        <f>IFERROR(VLOOKUP($A42,'CONCENTRADO DE CLAVES'!$D$10:$AU$732,T$8,FALSE),"")</f>
        <v>98</v>
      </c>
      <c r="U42" s="98" t="str">
        <f>IFERROR(VLOOKUP($A42,'CONCENTRADO DE CLAVES'!$D$10:$AU$732,U$8,FALSE),"")</f>
        <v>21121040150015625233K21301415609103615212098</v>
      </c>
      <c r="V42" s="31" t="str">
        <f>IFERROR(VLOOKUP($A42,'CONCENTRADO DE CLAVES'!$D$10:$AU$732,V$8,FALSE),"")</f>
        <v>INFEJAL</v>
      </c>
      <c r="W42" s="13">
        <f>IFERROR(VLOOKUP($A42,'CONCENTRADO DE CLAVES'!$D$10:$AU$732,W$8,FALSE),"")</f>
        <v>0</v>
      </c>
      <c r="X42" s="13">
        <f>IFERROR(VLOOKUP($A42,'CONCENTRADO DE CLAVES'!$D$10:$AU$732,X$8,FALSE),"")</f>
        <v>0</v>
      </c>
      <c r="Y42" s="13">
        <f>IFERROR(VLOOKUP($A42,'CONCENTRADO DE CLAVES'!$D$10:$AU$732,Y$8,FALSE),"")</f>
        <v>0</v>
      </c>
      <c r="Z42" s="37">
        <f>IFERROR(VLOOKUP($A42,'CONCENTRADO DE CLAVES'!$D$10:$AU$732,Z$8,FALSE),"")</f>
        <v>0</v>
      </c>
      <c r="AA42" s="13">
        <f>IFERROR(VLOOKUP($A42,'CONCENTRADO DE CLAVES'!$D$10:$AU$732,AA$8,FALSE),"")</f>
        <v>0</v>
      </c>
      <c r="AB42" s="13">
        <f>IFERROR(VLOOKUP($A42,'CONCENTRADO DE CLAVES'!$D$10:$AU$732,AB$8,FALSE),"")</f>
        <v>0</v>
      </c>
      <c r="AC42" s="13">
        <f>IFERROR(VLOOKUP($A42,'CONCENTRADO DE CLAVES'!$D$10:$AU$732,AC$8,FALSE),"")</f>
        <v>0</v>
      </c>
      <c r="AD42" s="37">
        <f>IFERROR(VLOOKUP($A42,'CONCENTRADO DE CLAVES'!$D$10:$AU$732,AD$8,FALSE),"")</f>
        <v>0</v>
      </c>
      <c r="AE42" s="13">
        <f>IFERROR(VLOOKUP($A42,'CONCENTRADO DE CLAVES'!$D$10:$AU$732,AE$8,FALSE),"")</f>
        <v>0</v>
      </c>
      <c r="AF42" s="13">
        <f>IFERROR(VLOOKUP($A42,'CONCENTRADO DE CLAVES'!$D$10:$AU$732,AF$8,FALSE),"")</f>
        <v>0</v>
      </c>
      <c r="AG42" s="13">
        <f>IFERROR(VLOOKUP($A42,'CONCENTRADO DE CLAVES'!$D$10:$AU$732,AG$8,FALSE),"")</f>
        <v>0</v>
      </c>
      <c r="AH42" s="37">
        <f>IFERROR(VLOOKUP($A42,'CONCENTRADO DE CLAVES'!$D$10:$AU$732,AH$8,FALSE),"")</f>
        <v>0</v>
      </c>
      <c r="AI42" s="13">
        <f>IFERROR(VLOOKUP($A42,'CONCENTRADO DE CLAVES'!$D$10:$AU$732,AI$8,FALSE),"")</f>
        <v>0</v>
      </c>
      <c r="AJ42" s="13">
        <f>IFERROR(VLOOKUP($A42,'CONCENTRADO DE CLAVES'!$D$10:$AU$732,AJ$8,FALSE),"")</f>
        <v>0</v>
      </c>
      <c r="AK42" s="13">
        <f>IFERROR(VLOOKUP($A42,'CONCENTRADO DE CLAVES'!$D$10:$AU$732,AK$8,FALSE),"")</f>
        <v>0</v>
      </c>
      <c r="AL42" s="37">
        <f>IFERROR(VLOOKUP($A42,'CONCENTRADO DE CLAVES'!$D$10:$AU$732,AL$8,FALSE),"")</f>
        <v>0</v>
      </c>
      <c r="AM42" s="69">
        <f>IFERROR(VLOOKUP($A42,'CONCENTRADO DE CLAVES'!$D$10:$AU$732,AM$8,FALSE),"")</f>
        <v>0</v>
      </c>
    </row>
    <row r="43" spans="1:39" s="16" customFormat="1" x14ac:dyDescent="0.25">
      <c r="A43" s="16">
        <v>34</v>
      </c>
      <c r="B43" s="31" t="str">
        <f>IFERROR(VLOOKUP($A43,'CONCENTRADO DE CLAVES'!$D$10:$AU$732,B$8,FALSE),"")</f>
        <v>21121</v>
      </c>
      <c r="C43" s="31">
        <f>IFERROR(VLOOKUP($A43,'CONCENTRADO DE CLAVES'!$D$10:$AU$732,C$8,FALSE),"")</f>
        <v>4</v>
      </c>
      <c r="D43" s="31">
        <f>IFERROR(VLOOKUP($A43,'CONCENTRADO DE CLAVES'!$D$10:$AU$732,D$8,FALSE),"")</f>
        <v>15</v>
      </c>
      <c r="E43" s="31">
        <f>IFERROR(VLOOKUP($A43,'CONCENTRADO DE CLAVES'!$D$10:$AU$732,E$8,FALSE),"")</f>
        <v>156</v>
      </c>
      <c r="F43" s="31">
        <f>IFERROR(VLOOKUP($A43,'CONCENTRADO DE CLAVES'!$D$10:$AU$732,F$8,FALSE),"")</f>
        <v>2</v>
      </c>
      <c r="G43" s="31">
        <f>IFERROR(VLOOKUP($A43,'CONCENTRADO DE CLAVES'!$D$10:$AU$732,G$8,FALSE),"")</f>
        <v>5</v>
      </c>
      <c r="H43" s="31">
        <f>IFERROR(VLOOKUP($A43,'CONCENTRADO DE CLAVES'!$D$10:$AU$732,H$8,FALSE),"")</f>
        <v>2</v>
      </c>
      <c r="I43" s="31">
        <f>IFERROR(VLOOKUP($A43,'CONCENTRADO DE CLAVES'!$D$10:$AU$732,I$8,FALSE),"")</f>
        <v>3</v>
      </c>
      <c r="J43" s="31">
        <f>IFERROR(VLOOKUP($A43,'CONCENTRADO DE CLAVES'!$D$10:$AU$732,J$8,FALSE),"")</f>
        <v>3</v>
      </c>
      <c r="K43" s="31" t="str">
        <f>IFERROR(VLOOKUP($A43,'CONCENTRADO DE CLAVES'!$D$10:$AU$732,K$8,FALSE),"")</f>
        <v>K</v>
      </c>
      <c r="L43" s="31">
        <f>IFERROR(VLOOKUP($A43,'CONCENTRADO DE CLAVES'!$D$10:$AU$732,L$8,FALSE),"")</f>
        <v>213</v>
      </c>
      <c r="M43" s="32">
        <f>IFERROR(VLOOKUP($A43,'CONCENTRADO DE CLAVES'!$D$10:$AU$732,M$8,FALSE),"")</f>
        <v>1</v>
      </c>
      <c r="N43" s="31">
        <f>IFERROR(VLOOKUP($A43,'CONCENTRADO DE CLAVES'!$D$10:$AU$732,N$8,FALSE),"")</f>
        <v>4156</v>
      </c>
      <c r="O43" s="31">
        <f>IFERROR(VLOOKUP($A43,'CONCENTRADO DE CLAVES'!$D$10:$AU$732,O$8,FALSE),"")</f>
        <v>9</v>
      </c>
      <c r="P43" s="31">
        <f>IFERROR(VLOOKUP($A43,'CONCENTRADO DE CLAVES'!$D$10:$AU$732,P$8,FALSE),"")</f>
        <v>5</v>
      </c>
      <c r="Q43" s="31">
        <f>IFERROR(VLOOKUP($A43,'CONCENTRADO DE CLAVES'!$D$10:$AU$732,Q$8,FALSE),"")</f>
        <v>1015</v>
      </c>
      <c r="R43" s="31">
        <f>IFERROR(VLOOKUP($A43,'CONCENTRADO DE CLAVES'!$D$10:$AU$732,R$8,FALSE),"")</f>
        <v>2</v>
      </c>
      <c r="S43" s="31">
        <f>IFERROR(VLOOKUP($A43,'CONCENTRADO DE CLAVES'!$D$10:$AU$732,S$8,FALSE),"")</f>
        <v>12</v>
      </c>
      <c r="T43" s="31">
        <f>IFERROR(VLOOKUP($A43,'CONCENTRADO DE CLAVES'!$D$10:$AU$732,T$8,FALSE),"")</f>
        <v>98</v>
      </c>
      <c r="U43" s="98" t="str">
        <f>IFERROR(VLOOKUP($A43,'CONCENTRADO DE CLAVES'!$D$10:$AU$732,U$8,FALSE),"")</f>
        <v>21121040150015625233K21301415609501015212098</v>
      </c>
      <c r="V43" s="31" t="str">
        <f>IFERROR(VLOOKUP($A43,'CONCENTRADO DE CLAVES'!$D$10:$AU$732,V$8,FALSE),"")</f>
        <v>INFEJAL</v>
      </c>
      <c r="W43" s="13">
        <f>IFERROR(VLOOKUP($A43,'CONCENTRADO DE CLAVES'!$D$10:$AU$732,W$8,FALSE),"")</f>
        <v>0</v>
      </c>
      <c r="X43" s="13">
        <f>IFERROR(VLOOKUP($A43,'CONCENTRADO DE CLAVES'!$D$10:$AU$732,X$8,FALSE),"")</f>
        <v>0</v>
      </c>
      <c r="Y43" s="13">
        <f>IFERROR(VLOOKUP($A43,'CONCENTRADO DE CLAVES'!$D$10:$AU$732,Y$8,FALSE),"")</f>
        <v>0</v>
      </c>
      <c r="Z43" s="37">
        <f>IFERROR(VLOOKUP($A43,'CONCENTRADO DE CLAVES'!$D$10:$AU$732,Z$8,FALSE),"")</f>
        <v>0</v>
      </c>
      <c r="AA43" s="13">
        <f>IFERROR(VLOOKUP($A43,'CONCENTRADO DE CLAVES'!$D$10:$AU$732,AA$8,FALSE),"")</f>
        <v>0</v>
      </c>
      <c r="AB43" s="13">
        <f>IFERROR(VLOOKUP($A43,'CONCENTRADO DE CLAVES'!$D$10:$AU$732,AB$8,FALSE),"")</f>
        <v>0</v>
      </c>
      <c r="AC43" s="13">
        <f>IFERROR(VLOOKUP($A43,'CONCENTRADO DE CLAVES'!$D$10:$AU$732,AC$8,FALSE),"")</f>
        <v>0</v>
      </c>
      <c r="AD43" s="37">
        <f>IFERROR(VLOOKUP($A43,'CONCENTRADO DE CLAVES'!$D$10:$AU$732,AD$8,FALSE),"")</f>
        <v>0</v>
      </c>
      <c r="AE43" s="13">
        <f>IFERROR(VLOOKUP($A43,'CONCENTRADO DE CLAVES'!$D$10:$AU$732,AE$8,FALSE),"")</f>
        <v>0</v>
      </c>
      <c r="AF43" s="13">
        <f>IFERROR(VLOOKUP($A43,'CONCENTRADO DE CLAVES'!$D$10:$AU$732,AF$8,FALSE),"")</f>
        <v>0</v>
      </c>
      <c r="AG43" s="13">
        <f>IFERROR(VLOOKUP($A43,'CONCENTRADO DE CLAVES'!$D$10:$AU$732,AG$8,FALSE),"")</f>
        <v>0</v>
      </c>
      <c r="AH43" s="37">
        <f>IFERROR(VLOOKUP($A43,'CONCENTRADO DE CLAVES'!$D$10:$AU$732,AH$8,FALSE),"")</f>
        <v>0</v>
      </c>
      <c r="AI43" s="13">
        <f>IFERROR(VLOOKUP($A43,'CONCENTRADO DE CLAVES'!$D$10:$AU$732,AI$8,FALSE),"")</f>
        <v>0</v>
      </c>
      <c r="AJ43" s="13">
        <f>IFERROR(VLOOKUP($A43,'CONCENTRADO DE CLAVES'!$D$10:$AU$732,AJ$8,FALSE),"")</f>
        <v>0</v>
      </c>
      <c r="AK43" s="13">
        <f>IFERROR(VLOOKUP($A43,'CONCENTRADO DE CLAVES'!$D$10:$AU$732,AK$8,FALSE),"")</f>
        <v>0</v>
      </c>
      <c r="AL43" s="37">
        <f>IFERROR(VLOOKUP($A43,'CONCENTRADO DE CLAVES'!$D$10:$AU$732,AL$8,FALSE),"")</f>
        <v>0</v>
      </c>
      <c r="AM43" s="69">
        <f>IFERROR(VLOOKUP($A43,'CONCENTRADO DE CLAVES'!$D$10:$AU$732,AM$8,FALSE),"")</f>
        <v>0</v>
      </c>
    </row>
    <row r="44" spans="1:39" s="16" customFormat="1" x14ac:dyDescent="0.25">
      <c r="A44" s="16">
        <v>35</v>
      </c>
      <c r="B44" s="31" t="str">
        <f>IFERROR(VLOOKUP($A44,'CONCENTRADO DE CLAVES'!$D$10:$AU$732,B$8,FALSE),"")</f>
        <v>21121</v>
      </c>
      <c r="C44" s="31">
        <f>IFERROR(VLOOKUP($A44,'CONCENTRADO DE CLAVES'!$D$10:$AU$732,C$8,FALSE),"")</f>
        <v>4</v>
      </c>
      <c r="D44" s="31">
        <f>IFERROR(VLOOKUP($A44,'CONCENTRADO DE CLAVES'!$D$10:$AU$732,D$8,FALSE),"")</f>
        <v>15</v>
      </c>
      <c r="E44" s="31">
        <f>IFERROR(VLOOKUP($A44,'CONCENTRADO DE CLAVES'!$D$10:$AU$732,E$8,FALSE),"")</f>
        <v>156</v>
      </c>
      <c r="F44" s="31">
        <f>IFERROR(VLOOKUP($A44,'CONCENTRADO DE CLAVES'!$D$10:$AU$732,F$8,FALSE),"")</f>
        <v>2</v>
      </c>
      <c r="G44" s="31">
        <f>IFERROR(VLOOKUP($A44,'CONCENTRADO DE CLAVES'!$D$10:$AU$732,G$8,FALSE),"")</f>
        <v>5</v>
      </c>
      <c r="H44" s="31">
        <f>IFERROR(VLOOKUP($A44,'CONCENTRADO DE CLAVES'!$D$10:$AU$732,H$8,FALSE),"")</f>
        <v>2</v>
      </c>
      <c r="I44" s="31">
        <f>IFERROR(VLOOKUP($A44,'CONCENTRADO DE CLAVES'!$D$10:$AU$732,I$8,FALSE),"")</f>
        <v>3</v>
      </c>
      <c r="J44" s="31">
        <f>IFERROR(VLOOKUP($A44,'CONCENTRADO DE CLAVES'!$D$10:$AU$732,J$8,FALSE),"")</f>
        <v>3</v>
      </c>
      <c r="K44" s="31" t="str">
        <f>IFERROR(VLOOKUP($A44,'CONCENTRADO DE CLAVES'!$D$10:$AU$732,K$8,FALSE),"")</f>
        <v>K</v>
      </c>
      <c r="L44" s="31">
        <f>IFERROR(VLOOKUP($A44,'CONCENTRADO DE CLAVES'!$D$10:$AU$732,L$8,FALSE),"")</f>
        <v>213</v>
      </c>
      <c r="M44" s="32">
        <f>IFERROR(VLOOKUP($A44,'CONCENTRADO DE CLAVES'!$D$10:$AU$732,M$8,FALSE),"")</f>
        <v>1</v>
      </c>
      <c r="N44" s="31">
        <f>IFERROR(VLOOKUP($A44,'CONCENTRADO DE CLAVES'!$D$10:$AU$732,N$8,FALSE),"")</f>
        <v>4156</v>
      </c>
      <c r="O44" s="31">
        <f>IFERROR(VLOOKUP($A44,'CONCENTRADO DE CLAVES'!$D$10:$AU$732,O$8,FALSE),"")</f>
        <v>10</v>
      </c>
      <c r="P44" s="31">
        <f>IFERROR(VLOOKUP($A44,'CONCENTRADO DE CLAVES'!$D$10:$AU$732,P$8,FALSE),"")</f>
        <v>1</v>
      </c>
      <c r="Q44" s="31">
        <f>IFERROR(VLOOKUP($A44,'CONCENTRADO DE CLAVES'!$D$10:$AU$732,Q$8,FALSE),"")</f>
        <v>3615</v>
      </c>
      <c r="R44" s="31">
        <f>IFERROR(VLOOKUP($A44,'CONCENTRADO DE CLAVES'!$D$10:$AU$732,R$8,FALSE),"")</f>
        <v>2</v>
      </c>
      <c r="S44" s="31">
        <f>IFERROR(VLOOKUP($A44,'CONCENTRADO DE CLAVES'!$D$10:$AU$732,S$8,FALSE),"")</f>
        <v>12</v>
      </c>
      <c r="T44" s="31">
        <f>IFERROR(VLOOKUP($A44,'CONCENTRADO DE CLAVES'!$D$10:$AU$732,T$8,FALSE),"")</f>
        <v>70</v>
      </c>
      <c r="U44" s="98" t="str">
        <f>IFERROR(VLOOKUP($A44,'CONCENTRADO DE CLAVES'!$D$10:$AU$732,U$8,FALSE),"")</f>
        <v>21121040150015625233K21301415610103615212070</v>
      </c>
      <c r="V44" s="31" t="str">
        <f>IFERROR(VLOOKUP($A44,'CONCENTRADO DE CLAVES'!$D$10:$AU$732,V$8,FALSE),"")</f>
        <v>INFEJAL</v>
      </c>
      <c r="W44" s="13">
        <f>IFERROR(VLOOKUP($A44,'CONCENTRADO DE CLAVES'!$D$10:$AU$732,W$8,FALSE),"")</f>
        <v>0</v>
      </c>
      <c r="X44" s="13">
        <f>IFERROR(VLOOKUP($A44,'CONCENTRADO DE CLAVES'!$D$10:$AU$732,X$8,FALSE),"")</f>
        <v>0</v>
      </c>
      <c r="Y44" s="13">
        <f>IFERROR(VLOOKUP($A44,'CONCENTRADO DE CLAVES'!$D$10:$AU$732,Y$8,FALSE),"")</f>
        <v>0</v>
      </c>
      <c r="Z44" s="37">
        <f>IFERROR(VLOOKUP($A44,'CONCENTRADO DE CLAVES'!$D$10:$AU$732,Z$8,FALSE),"")</f>
        <v>0</v>
      </c>
      <c r="AA44" s="13">
        <f>IFERROR(VLOOKUP($A44,'CONCENTRADO DE CLAVES'!$D$10:$AU$732,AA$8,FALSE),"")</f>
        <v>0</v>
      </c>
      <c r="AB44" s="13">
        <f>IFERROR(VLOOKUP($A44,'CONCENTRADO DE CLAVES'!$D$10:$AU$732,AB$8,FALSE),"")</f>
        <v>0</v>
      </c>
      <c r="AC44" s="13">
        <f>IFERROR(VLOOKUP($A44,'CONCENTRADO DE CLAVES'!$D$10:$AU$732,AC$8,FALSE),"")</f>
        <v>0</v>
      </c>
      <c r="AD44" s="37">
        <f>IFERROR(VLOOKUP($A44,'CONCENTRADO DE CLAVES'!$D$10:$AU$732,AD$8,FALSE),"")</f>
        <v>0</v>
      </c>
      <c r="AE44" s="13">
        <f>IFERROR(VLOOKUP($A44,'CONCENTRADO DE CLAVES'!$D$10:$AU$732,AE$8,FALSE),"")</f>
        <v>0</v>
      </c>
      <c r="AF44" s="13">
        <f>IFERROR(VLOOKUP($A44,'CONCENTRADO DE CLAVES'!$D$10:$AU$732,AF$8,FALSE),"")</f>
        <v>0</v>
      </c>
      <c r="AG44" s="13">
        <f>IFERROR(VLOOKUP($A44,'CONCENTRADO DE CLAVES'!$D$10:$AU$732,AG$8,FALSE),"")</f>
        <v>0</v>
      </c>
      <c r="AH44" s="37">
        <f>IFERROR(VLOOKUP($A44,'CONCENTRADO DE CLAVES'!$D$10:$AU$732,AH$8,FALSE),"")</f>
        <v>0</v>
      </c>
      <c r="AI44" s="13">
        <f>IFERROR(VLOOKUP($A44,'CONCENTRADO DE CLAVES'!$D$10:$AU$732,AI$8,FALSE),"")</f>
        <v>0</v>
      </c>
      <c r="AJ44" s="13">
        <f>IFERROR(VLOOKUP($A44,'CONCENTRADO DE CLAVES'!$D$10:$AU$732,AJ$8,FALSE),"")</f>
        <v>0</v>
      </c>
      <c r="AK44" s="13">
        <f>IFERROR(VLOOKUP($A44,'CONCENTRADO DE CLAVES'!$D$10:$AU$732,AK$8,FALSE),"")</f>
        <v>0</v>
      </c>
      <c r="AL44" s="37">
        <f>IFERROR(VLOOKUP($A44,'CONCENTRADO DE CLAVES'!$D$10:$AU$732,AL$8,FALSE),"")</f>
        <v>0</v>
      </c>
      <c r="AM44" s="69">
        <f>IFERROR(VLOOKUP($A44,'CONCENTRADO DE CLAVES'!$D$10:$AU$732,AM$8,FALSE),"")</f>
        <v>0</v>
      </c>
    </row>
    <row r="45" spans="1:39" s="16" customFormat="1" x14ac:dyDescent="0.25">
      <c r="A45" s="16">
        <v>36</v>
      </c>
      <c r="B45" s="31" t="str">
        <f>IFERROR(VLOOKUP($A45,'CONCENTRADO DE CLAVES'!$D$10:$AU$732,B$8,FALSE),"")</f>
        <v>21121</v>
      </c>
      <c r="C45" s="31">
        <f>IFERROR(VLOOKUP($A45,'CONCENTRADO DE CLAVES'!$D$10:$AU$732,C$8,FALSE),"")</f>
        <v>4</v>
      </c>
      <c r="D45" s="31">
        <f>IFERROR(VLOOKUP($A45,'CONCENTRADO DE CLAVES'!$D$10:$AU$732,D$8,FALSE),"")</f>
        <v>15</v>
      </c>
      <c r="E45" s="31">
        <f>IFERROR(VLOOKUP($A45,'CONCENTRADO DE CLAVES'!$D$10:$AU$732,E$8,FALSE),"")</f>
        <v>156</v>
      </c>
      <c r="F45" s="31">
        <f>IFERROR(VLOOKUP($A45,'CONCENTRADO DE CLAVES'!$D$10:$AU$732,F$8,FALSE),"")</f>
        <v>2</v>
      </c>
      <c r="G45" s="31">
        <f>IFERROR(VLOOKUP($A45,'CONCENTRADO DE CLAVES'!$D$10:$AU$732,G$8,FALSE),"")</f>
        <v>5</v>
      </c>
      <c r="H45" s="31">
        <f>IFERROR(VLOOKUP($A45,'CONCENTRADO DE CLAVES'!$D$10:$AU$732,H$8,FALSE),"")</f>
        <v>2</v>
      </c>
      <c r="I45" s="31">
        <f>IFERROR(VLOOKUP($A45,'CONCENTRADO DE CLAVES'!$D$10:$AU$732,I$8,FALSE),"")</f>
        <v>3</v>
      </c>
      <c r="J45" s="31">
        <f>IFERROR(VLOOKUP($A45,'CONCENTRADO DE CLAVES'!$D$10:$AU$732,J$8,FALSE),"")</f>
        <v>3</v>
      </c>
      <c r="K45" s="31" t="str">
        <f>IFERROR(VLOOKUP($A45,'CONCENTRADO DE CLAVES'!$D$10:$AU$732,K$8,FALSE),"")</f>
        <v>K</v>
      </c>
      <c r="L45" s="31">
        <f>IFERROR(VLOOKUP($A45,'CONCENTRADO DE CLAVES'!$D$10:$AU$732,L$8,FALSE),"")</f>
        <v>213</v>
      </c>
      <c r="M45" s="32">
        <f>IFERROR(VLOOKUP($A45,'CONCENTRADO DE CLAVES'!$D$10:$AU$732,M$8,FALSE),"")</f>
        <v>1</v>
      </c>
      <c r="N45" s="31">
        <f>IFERROR(VLOOKUP($A45,'CONCENTRADO DE CLAVES'!$D$10:$AU$732,N$8,FALSE),"")</f>
        <v>4156</v>
      </c>
      <c r="O45" s="31">
        <f>IFERROR(VLOOKUP($A45,'CONCENTRADO DE CLAVES'!$D$10:$AU$732,O$8,FALSE),"")</f>
        <v>10</v>
      </c>
      <c r="P45" s="31">
        <f>IFERROR(VLOOKUP($A45,'CONCENTRADO DE CLAVES'!$D$10:$AU$732,P$8,FALSE),"")</f>
        <v>5</v>
      </c>
      <c r="Q45" s="31">
        <f>IFERROR(VLOOKUP($A45,'CONCENTRADO DE CLAVES'!$D$10:$AU$732,Q$8,FALSE),"")</f>
        <v>1015</v>
      </c>
      <c r="R45" s="31">
        <f>IFERROR(VLOOKUP($A45,'CONCENTRADO DE CLAVES'!$D$10:$AU$732,R$8,FALSE),"")</f>
        <v>2</v>
      </c>
      <c r="S45" s="31">
        <f>IFERROR(VLOOKUP($A45,'CONCENTRADO DE CLAVES'!$D$10:$AU$732,S$8,FALSE),"")</f>
        <v>12</v>
      </c>
      <c r="T45" s="31">
        <f>IFERROR(VLOOKUP($A45,'CONCENTRADO DE CLAVES'!$D$10:$AU$732,T$8,FALSE),"")</f>
        <v>70</v>
      </c>
      <c r="U45" s="98" t="str">
        <f>IFERROR(VLOOKUP($A45,'CONCENTRADO DE CLAVES'!$D$10:$AU$732,U$8,FALSE),"")</f>
        <v>21121040150015625233K21301415610501015212070</v>
      </c>
      <c r="V45" s="31" t="str">
        <f>IFERROR(VLOOKUP($A45,'CONCENTRADO DE CLAVES'!$D$10:$AU$732,V$8,FALSE),"")</f>
        <v>INFEJAL</v>
      </c>
      <c r="W45" s="13">
        <f>IFERROR(VLOOKUP($A45,'CONCENTRADO DE CLAVES'!$D$10:$AU$732,W$8,FALSE),"")</f>
        <v>0</v>
      </c>
      <c r="X45" s="13">
        <f>IFERROR(VLOOKUP($A45,'CONCENTRADO DE CLAVES'!$D$10:$AU$732,X$8,FALSE),"")</f>
        <v>0</v>
      </c>
      <c r="Y45" s="13">
        <f>IFERROR(VLOOKUP($A45,'CONCENTRADO DE CLAVES'!$D$10:$AU$732,Y$8,FALSE),"")</f>
        <v>0</v>
      </c>
      <c r="Z45" s="37">
        <f>IFERROR(VLOOKUP($A45,'CONCENTRADO DE CLAVES'!$D$10:$AU$732,Z$8,FALSE),"")</f>
        <v>0</v>
      </c>
      <c r="AA45" s="13">
        <f>IFERROR(VLOOKUP($A45,'CONCENTRADO DE CLAVES'!$D$10:$AU$732,AA$8,FALSE),"")</f>
        <v>0</v>
      </c>
      <c r="AB45" s="13">
        <f>IFERROR(VLOOKUP($A45,'CONCENTRADO DE CLAVES'!$D$10:$AU$732,AB$8,FALSE),"")</f>
        <v>0</v>
      </c>
      <c r="AC45" s="13">
        <f>IFERROR(VLOOKUP($A45,'CONCENTRADO DE CLAVES'!$D$10:$AU$732,AC$8,FALSE),"")</f>
        <v>0</v>
      </c>
      <c r="AD45" s="37">
        <f>IFERROR(VLOOKUP($A45,'CONCENTRADO DE CLAVES'!$D$10:$AU$732,AD$8,FALSE),"")</f>
        <v>0</v>
      </c>
      <c r="AE45" s="13">
        <f>IFERROR(VLOOKUP($A45,'CONCENTRADO DE CLAVES'!$D$10:$AU$732,AE$8,FALSE),"")</f>
        <v>0</v>
      </c>
      <c r="AF45" s="13">
        <f>IFERROR(VLOOKUP($A45,'CONCENTRADO DE CLAVES'!$D$10:$AU$732,AF$8,FALSE),"")</f>
        <v>0</v>
      </c>
      <c r="AG45" s="13">
        <f>IFERROR(VLOOKUP($A45,'CONCENTRADO DE CLAVES'!$D$10:$AU$732,AG$8,FALSE),"")</f>
        <v>0</v>
      </c>
      <c r="AH45" s="37">
        <f>IFERROR(VLOOKUP($A45,'CONCENTRADO DE CLAVES'!$D$10:$AU$732,AH$8,FALSE),"")</f>
        <v>0</v>
      </c>
      <c r="AI45" s="13">
        <f>IFERROR(VLOOKUP($A45,'CONCENTRADO DE CLAVES'!$D$10:$AU$732,AI$8,FALSE),"")</f>
        <v>0</v>
      </c>
      <c r="AJ45" s="13">
        <f>IFERROR(VLOOKUP($A45,'CONCENTRADO DE CLAVES'!$D$10:$AU$732,AJ$8,FALSE),"")</f>
        <v>0</v>
      </c>
      <c r="AK45" s="13">
        <f>IFERROR(VLOOKUP($A45,'CONCENTRADO DE CLAVES'!$D$10:$AU$732,AK$8,FALSE),"")</f>
        <v>0</v>
      </c>
      <c r="AL45" s="37">
        <f>IFERROR(VLOOKUP($A45,'CONCENTRADO DE CLAVES'!$D$10:$AU$732,AL$8,FALSE),"")</f>
        <v>0</v>
      </c>
      <c r="AM45" s="69">
        <f>IFERROR(VLOOKUP($A45,'CONCENTRADO DE CLAVES'!$D$10:$AU$732,AM$8,FALSE),"")</f>
        <v>0</v>
      </c>
    </row>
    <row r="46" spans="1:39" s="16" customFormat="1" x14ac:dyDescent="0.25">
      <c r="A46" s="16">
        <v>37</v>
      </c>
      <c r="B46" s="31" t="str">
        <f>IFERROR(VLOOKUP($A46,'CONCENTRADO DE CLAVES'!$D$10:$AU$732,B$8,FALSE),"")</f>
        <v>21121</v>
      </c>
      <c r="C46" s="31">
        <f>IFERROR(VLOOKUP($A46,'CONCENTRADO DE CLAVES'!$D$10:$AU$732,C$8,FALSE),"")</f>
        <v>4</v>
      </c>
      <c r="D46" s="31">
        <f>IFERROR(VLOOKUP($A46,'CONCENTRADO DE CLAVES'!$D$10:$AU$732,D$8,FALSE),"")</f>
        <v>15</v>
      </c>
      <c r="E46" s="31">
        <f>IFERROR(VLOOKUP($A46,'CONCENTRADO DE CLAVES'!$D$10:$AU$732,E$8,FALSE),"")</f>
        <v>156</v>
      </c>
      <c r="F46" s="31">
        <f>IFERROR(VLOOKUP($A46,'CONCENTRADO DE CLAVES'!$D$10:$AU$732,F$8,FALSE),"")</f>
        <v>2</v>
      </c>
      <c r="G46" s="31">
        <f>IFERROR(VLOOKUP($A46,'CONCENTRADO DE CLAVES'!$D$10:$AU$732,G$8,FALSE),"")</f>
        <v>5</v>
      </c>
      <c r="H46" s="31">
        <f>IFERROR(VLOOKUP($A46,'CONCENTRADO DE CLAVES'!$D$10:$AU$732,H$8,FALSE),"")</f>
        <v>2</v>
      </c>
      <c r="I46" s="31">
        <f>IFERROR(VLOOKUP($A46,'CONCENTRADO DE CLAVES'!$D$10:$AU$732,I$8,FALSE),"")</f>
        <v>3</v>
      </c>
      <c r="J46" s="31">
        <f>IFERROR(VLOOKUP($A46,'CONCENTRADO DE CLAVES'!$D$10:$AU$732,J$8,FALSE),"")</f>
        <v>3</v>
      </c>
      <c r="K46" s="31" t="str">
        <f>IFERROR(VLOOKUP($A46,'CONCENTRADO DE CLAVES'!$D$10:$AU$732,K$8,FALSE),"")</f>
        <v>K</v>
      </c>
      <c r="L46" s="31">
        <f>IFERROR(VLOOKUP($A46,'CONCENTRADO DE CLAVES'!$D$10:$AU$732,L$8,FALSE),"")</f>
        <v>213</v>
      </c>
      <c r="M46" s="32">
        <f>IFERROR(VLOOKUP($A46,'CONCENTRADO DE CLAVES'!$D$10:$AU$732,M$8,FALSE),"")</f>
        <v>1</v>
      </c>
      <c r="N46" s="31">
        <f>IFERROR(VLOOKUP($A46,'CONCENTRADO DE CLAVES'!$D$10:$AU$732,N$8,FALSE),"")</f>
        <v>4156</v>
      </c>
      <c r="O46" s="31">
        <f>IFERROR(VLOOKUP($A46,'CONCENTRADO DE CLAVES'!$D$10:$AU$732,O$8,FALSE),"")</f>
        <v>11</v>
      </c>
      <c r="P46" s="31">
        <f>IFERROR(VLOOKUP($A46,'CONCENTRADO DE CLAVES'!$D$10:$AU$732,P$8,FALSE),"")</f>
        <v>1</v>
      </c>
      <c r="Q46" s="31">
        <f>IFERROR(VLOOKUP($A46,'CONCENTRADO DE CLAVES'!$D$10:$AU$732,Q$8,FALSE),"")</f>
        <v>3615</v>
      </c>
      <c r="R46" s="31">
        <f>IFERROR(VLOOKUP($A46,'CONCENTRADO DE CLAVES'!$D$10:$AU$732,R$8,FALSE),"")</f>
        <v>2</v>
      </c>
      <c r="S46" s="31">
        <f>IFERROR(VLOOKUP($A46,'CONCENTRADO DE CLAVES'!$D$10:$AU$732,S$8,FALSE),"")</f>
        <v>2</v>
      </c>
      <c r="T46" s="31">
        <f>IFERROR(VLOOKUP($A46,'CONCENTRADO DE CLAVES'!$D$10:$AU$732,T$8,FALSE),"")</f>
        <v>35</v>
      </c>
      <c r="U46" s="98" t="str">
        <f>IFERROR(VLOOKUP($A46,'CONCENTRADO DE CLAVES'!$D$10:$AU$732,U$8,FALSE),"")</f>
        <v>21121040150015625233K21301415611103615202035</v>
      </c>
      <c r="V46" s="31" t="str">
        <f>IFERROR(VLOOKUP($A46,'CONCENTRADO DE CLAVES'!$D$10:$AU$732,V$8,FALSE),"")</f>
        <v>INFEJAL</v>
      </c>
      <c r="W46" s="13">
        <f>IFERROR(VLOOKUP($A46,'CONCENTRADO DE CLAVES'!$D$10:$AU$732,W$8,FALSE),"")</f>
        <v>0</v>
      </c>
      <c r="X46" s="13">
        <f>IFERROR(VLOOKUP($A46,'CONCENTRADO DE CLAVES'!$D$10:$AU$732,X$8,FALSE),"")</f>
        <v>0</v>
      </c>
      <c r="Y46" s="13">
        <f>IFERROR(VLOOKUP($A46,'CONCENTRADO DE CLAVES'!$D$10:$AU$732,Y$8,FALSE),"")</f>
        <v>0</v>
      </c>
      <c r="Z46" s="37">
        <f>IFERROR(VLOOKUP($A46,'CONCENTRADO DE CLAVES'!$D$10:$AU$732,Z$8,FALSE),"")</f>
        <v>0</v>
      </c>
      <c r="AA46" s="13">
        <f>IFERROR(VLOOKUP($A46,'CONCENTRADO DE CLAVES'!$D$10:$AU$732,AA$8,FALSE),"")</f>
        <v>0</v>
      </c>
      <c r="AB46" s="13">
        <f>IFERROR(VLOOKUP($A46,'CONCENTRADO DE CLAVES'!$D$10:$AU$732,AB$8,FALSE),"")</f>
        <v>0</v>
      </c>
      <c r="AC46" s="13">
        <f>IFERROR(VLOOKUP($A46,'CONCENTRADO DE CLAVES'!$D$10:$AU$732,AC$8,FALSE),"")</f>
        <v>0</v>
      </c>
      <c r="AD46" s="37">
        <f>IFERROR(VLOOKUP($A46,'CONCENTRADO DE CLAVES'!$D$10:$AU$732,AD$8,FALSE),"")</f>
        <v>0</v>
      </c>
      <c r="AE46" s="13">
        <f>IFERROR(VLOOKUP($A46,'CONCENTRADO DE CLAVES'!$D$10:$AU$732,AE$8,FALSE),"")</f>
        <v>0</v>
      </c>
      <c r="AF46" s="13">
        <f>IFERROR(VLOOKUP($A46,'CONCENTRADO DE CLAVES'!$D$10:$AU$732,AF$8,FALSE),"")</f>
        <v>0</v>
      </c>
      <c r="AG46" s="13">
        <f>IFERROR(VLOOKUP($A46,'CONCENTRADO DE CLAVES'!$D$10:$AU$732,AG$8,FALSE),"")</f>
        <v>0</v>
      </c>
      <c r="AH46" s="37">
        <f>IFERROR(VLOOKUP($A46,'CONCENTRADO DE CLAVES'!$D$10:$AU$732,AH$8,FALSE),"")</f>
        <v>0</v>
      </c>
      <c r="AI46" s="13">
        <f>IFERROR(VLOOKUP($A46,'CONCENTRADO DE CLAVES'!$D$10:$AU$732,AI$8,FALSE),"")</f>
        <v>0</v>
      </c>
      <c r="AJ46" s="13">
        <f>IFERROR(VLOOKUP($A46,'CONCENTRADO DE CLAVES'!$D$10:$AU$732,AJ$8,FALSE),"")</f>
        <v>0</v>
      </c>
      <c r="AK46" s="13">
        <f>IFERROR(VLOOKUP($A46,'CONCENTRADO DE CLAVES'!$D$10:$AU$732,AK$8,FALSE),"")</f>
        <v>0</v>
      </c>
      <c r="AL46" s="37">
        <f>IFERROR(VLOOKUP($A46,'CONCENTRADO DE CLAVES'!$D$10:$AU$732,AL$8,FALSE),"")</f>
        <v>0</v>
      </c>
      <c r="AM46" s="69">
        <f>IFERROR(VLOOKUP($A46,'CONCENTRADO DE CLAVES'!$D$10:$AU$732,AM$8,FALSE),"")</f>
        <v>0</v>
      </c>
    </row>
    <row r="47" spans="1:39" s="16" customFormat="1" x14ac:dyDescent="0.25">
      <c r="A47" s="16">
        <v>38</v>
      </c>
      <c r="B47" s="31" t="str">
        <f>IFERROR(VLOOKUP($A47,'CONCENTRADO DE CLAVES'!$D$10:$AU$732,B$8,FALSE),"")</f>
        <v>21121</v>
      </c>
      <c r="C47" s="31">
        <f>IFERROR(VLOOKUP($A47,'CONCENTRADO DE CLAVES'!$D$10:$AU$732,C$8,FALSE),"")</f>
        <v>4</v>
      </c>
      <c r="D47" s="31">
        <f>IFERROR(VLOOKUP($A47,'CONCENTRADO DE CLAVES'!$D$10:$AU$732,D$8,FALSE),"")</f>
        <v>15</v>
      </c>
      <c r="E47" s="31">
        <f>IFERROR(VLOOKUP($A47,'CONCENTRADO DE CLAVES'!$D$10:$AU$732,E$8,FALSE),"")</f>
        <v>156</v>
      </c>
      <c r="F47" s="31">
        <f>IFERROR(VLOOKUP($A47,'CONCENTRADO DE CLAVES'!$D$10:$AU$732,F$8,FALSE),"")</f>
        <v>2</v>
      </c>
      <c r="G47" s="31">
        <f>IFERROR(VLOOKUP($A47,'CONCENTRADO DE CLAVES'!$D$10:$AU$732,G$8,FALSE),"")</f>
        <v>5</v>
      </c>
      <c r="H47" s="31">
        <f>IFERROR(VLOOKUP($A47,'CONCENTRADO DE CLAVES'!$D$10:$AU$732,H$8,FALSE),"")</f>
        <v>2</v>
      </c>
      <c r="I47" s="31">
        <f>IFERROR(VLOOKUP($A47,'CONCENTRADO DE CLAVES'!$D$10:$AU$732,I$8,FALSE),"")</f>
        <v>3</v>
      </c>
      <c r="J47" s="31">
        <f>IFERROR(VLOOKUP($A47,'CONCENTRADO DE CLAVES'!$D$10:$AU$732,J$8,FALSE),"")</f>
        <v>3</v>
      </c>
      <c r="K47" s="31" t="str">
        <f>IFERROR(VLOOKUP($A47,'CONCENTRADO DE CLAVES'!$D$10:$AU$732,K$8,FALSE),"")</f>
        <v>K</v>
      </c>
      <c r="L47" s="31">
        <f>IFERROR(VLOOKUP($A47,'CONCENTRADO DE CLAVES'!$D$10:$AU$732,L$8,FALSE),"")</f>
        <v>213</v>
      </c>
      <c r="M47" s="32">
        <f>IFERROR(VLOOKUP($A47,'CONCENTRADO DE CLAVES'!$D$10:$AU$732,M$8,FALSE),"")</f>
        <v>1</v>
      </c>
      <c r="N47" s="31">
        <f>IFERROR(VLOOKUP($A47,'CONCENTRADO DE CLAVES'!$D$10:$AU$732,N$8,FALSE),"")</f>
        <v>4156</v>
      </c>
      <c r="O47" s="31">
        <f>IFERROR(VLOOKUP($A47,'CONCENTRADO DE CLAVES'!$D$10:$AU$732,O$8,FALSE),"")</f>
        <v>11</v>
      </c>
      <c r="P47" s="31">
        <f>IFERROR(VLOOKUP($A47,'CONCENTRADO DE CLAVES'!$D$10:$AU$732,P$8,FALSE),"")</f>
        <v>5</v>
      </c>
      <c r="Q47" s="31">
        <f>IFERROR(VLOOKUP($A47,'CONCENTRADO DE CLAVES'!$D$10:$AU$732,Q$8,FALSE),"")</f>
        <v>1015</v>
      </c>
      <c r="R47" s="31">
        <f>IFERROR(VLOOKUP($A47,'CONCENTRADO DE CLAVES'!$D$10:$AU$732,R$8,FALSE),"")</f>
        <v>2</v>
      </c>
      <c r="S47" s="31">
        <f>IFERROR(VLOOKUP($A47,'CONCENTRADO DE CLAVES'!$D$10:$AU$732,S$8,FALSE),"")</f>
        <v>2</v>
      </c>
      <c r="T47" s="31">
        <f>IFERROR(VLOOKUP($A47,'CONCENTRADO DE CLAVES'!$D$10:$AU$732,T$8,FALSE),"")</f>
        <v>35</v>
      </c>
      <c r="U47" s="98" t="str">
        <f>IFERROR(VLOOKUP($A47,'CONCENTRADO DE CLAVES'!$D$10:$AU$732,U$8,FALSE),"")</f>
        <v>21121040150015625233K21301415611501015202035</v>
      </c>
      <c r="V47" s="31" t="str">
        <f>IFERROR(VLOOKUP($A47,'CONCENTRADO DE CLAVES'!$D$10:$AU$732,V$8,FALSE),"")</f>
        <v>INFEJAL</v>
      </c>
      <c r="W47" s="13">
        <f>IFERROR(VLOOKUP($A47,'CONCENTRADO DE CLAVES'!$D$10:$AU$732,W$8,FALSE),"")</f>
        <v>0</v>
      </c>
      <c r="X47" s="13">
        <f>IFERROR(VLOOKUP($A47,'CONCENTRADO DE CLAVES'!$D$10:$AU$732,X$8,FALSE),"")</f>
        <v>0</v>
      </c>
      <c r="Y47" s="13">
        <f>IFERROR(VLOOKUP($A47,'CONCENTRADO DE CLAVES'!$D$10:$AU$732,Y$8,FALSE),"")</f>
        <v>0</v>
      </c>
      <c r="Z47" s="37">
        <f>IFERROR(VLOOKUP($A47,'CONCENTRADO DE CLAVES'!$D$10:$AU$732,Z$8,FALSE),"")</f>
        <v>0</v>
      </c>
      <c r="AA47" s="13">
        <f>IFERROR(VLOOKUP($A47,'CONCENTRADO DE CLAVES'!$D$10:$AU$732,AA$8,FALSE),"")</f>
        <v>0</v>
      </c>
      <c r="AB47" s="13">
        <f>IFERROR(VLOOKUP($A47,'CONCENTRADO DE CLAVES'!$D$10:$AU$732,AB$8,FALSE),"")</f>
        <v>0</v>
      </c>
      <c r="AC47" s="13">
        <f>IFERROR(VLOOKUP($A47,'CONCENTRADO DE CLAVES'!$D$10:$AU$732,AC$8,FALSE),"")</f>
        <v>0</v>
      </c>
      <c r="AD47" s="37">
        <f>IFERROR(VLOOKUP($A47,'CONCENTRADO DE CLAVES'!$D$10:$AU$732,AD$8,FALSE),"")</f>
        <v>0</v>
      </c>
      <c r="AE47" s="13">
        <f>IFERROR(VLOOKUP($A47,'CONCENTRADO DE CLAVES'!$D$10:$AU$732,AE$8,FALSE),"")</f>
        <v>0</v>
      </c>
      <c r="AF47" s="13">
        <f>IFERROR(VLOOKUP($A47,'CONCENTRADO DE CLAVES'!$D$10:$AU$732,AF$8,FALSE),"")</f>
        <v>0</v>
      </c>
      <c r="AG47" s="13">
        <f>IFERROR(VLOOKUP($A47,'CONCENTRADO DE CLAVES'!$D$10:$AU$732,AG$8,FALSE),"")</f>
        <v>0</v>
      </c>
      <c r="AH47" s="37">
        <f>IFERROR(VLOOKUP($A47,'CONCENTRADO DE CLAVES'!$D$10:$AU$732,AH$8,FALSE),"")</f>
        <v>0</v>
      </c>
      <c r="AI47" s="13">
        <f>IFERROR(VLOOKUP($A47,'CONCENTRADO DE CLAVES'!$D$10:$AU$732,AI$8,FALSE),"")</f>
        <v>0</v>
      </c>
      <c r="AJ47" s="13">
        <f>IFERROR(VLOOKUP($A47,'CONCENTRADO DE CLAVES'!$D$10:$AU$732,AJ$8,FALSE),"")</f>
        <v>0</v>
      </c>
      <c r="AK47" s="13">
        <f>IFERROR(VLOOKUP($A47,'CONCENTRADO DE CLAVES'!$D$10:$AU$732,AK$8,FALSE),"")</f>
        <v>0</v>
      </c>
      <c r="AL47" s="37">
        <f>IFERROR(VLOOKUP($A47,'CONCENTRADO DE CLAVES'!$D$10:$AU$732,AL$8,FALSE),"")</f>
        <v>0</v>
      </c>
      <c r="AM47" s="69">
        <f>IFERROR(VLOOKUP($A47,'CONCENTRADO DE CLAVES'!$D$10:$AU$732,AM$8,FALSE),"")</f>
        <v>0</v>
      </c>
    </row>
    <row r="48" spans="1:39" s="16" customFormat="1" x14ac:dyDescent="0.25">
      <c r="A48" s="16">
        <v>39</v>
      </c>
      <c r="B48" s="31" t="str">
        <f>IFERROR(VLOOKUP($A48,'CONCENTRADO DE CLAVES'!$D$10:$AU$732,B$8,FALSE),"")</f>
        <v>21121</v>
      </c>
      <c r="C48" s="31">
        <f>IFERROR(VLOOKUP($A48,'CONCENTRADO DE CLAVES'!$D$10:$AU$732,C$8,FALSE),"")</f>
        <v>4</v>
      </c>
      <c r="D48" s="31">
        <f>IFERROR(VLOOKUP($A48,'CONCENTRADO DE CLAVES'!$D$10:$AU$732,D$8,FALSE),"")</f>
        <v>15</v>
      </c>
      <c r="E48" s="31">
        <f>IFERROR(VLOOKUP($A48,'CONCENTRADO DE CLAVES'!$D$10:$AU$732,E$8,FALSE),"")</f>
        <v>156</v>
      </c>
      <c r="F48" s="31">
        <f>IFERROR(VLOOKUP($A48,'CONCENTRADO DE CLAVES'!$D$10:$AU$732,F$8,FALSE),"")</f>
        <v>2</v>
      </c>
      <c r="G48" s="31">
        <f>IFERROR(VLOOKUP($A48,'CONCENTRADO DE CLAVES'!$D$10:$AU$732,G$8,FALSE),"")</f>
        <v>5</v>
      </c>
      <c r="H48" s="31">
        <f>IFERROR(VLOOKUP($A48,'CONCENTRADO DE CLAVES'!$D$10:$AU$732,H$8,FALSE),"")</f>
        <v>2</v>
      </c>
      <c r="I48" s="31">
        <f>IFERROR(VLOOKUP($A48,'CONCENTRADO DE CLAVES'!$D$10:$AU$732,I$8,FALSE),"")</f>
        <v>3</v>
      </c>
      <c r="J48" s="31">
        <f>IFERROR(VLOOKUP($A48,'CONCENTRADO DE CLAVES'!$D$10:$AU$732,J$8,FALSE),"")</f>
        <v>3</v>
      </c>
      <c r="K48" s="31" t="str">
        <f>IFERROR(VLOOKUP($A48,'CONCENTRADO DE CLAVES'!$D$10:$AU$732,K$8,FALSE),"")</f>
        <v>K</v>
      </c>
      <c r="L48" s="31">
        <f>IFERROR(VLOOKUP($A48,'CONCENTRADO DE CLAVES'!$D$10:$AU$732,L$8,FALSE),"")</f>
        <v>213</v>
      </c>
      <c r="M48" s="32">
        <f>IFERROR(VLOOKUP($A48,'CONCENTRADO DE CLAVES'!$D$10:$AU$732,M$8,FALSE),"")</f>
        <v>1</v>
      </c>
      <c r="N48" s="31">
        <f>IFERROR(VLOOKUP($A48,'CONCENTRADO DE CLAVES'!$D$10:$AU$732,N$8,FALSE),"")</f>
        <v>4156</v>
      </c>
      <c r="O48" s="31">
        <f>IFERROR(VLOOKUP($A48,'CONCENTRADO DE CLAVES'!$D$10:$AU$732,O$8,FALSE),"")</f>
        <v>13</v>
      </c>
      <c r="P48" s="31">
        <f>IFERROR(VLOOKUP($A48,'CONCENTRADO DE CLAVES'!$D$10:$AU$732,P$8,FALSE),"")</f>
        <v>1</v>
      </c>
      <c r="Q48" s="31">
        <f>IFERROR(VLOOKUP($A48,'CONCENTRADO DE CLAVES'!$D$10:$AU$732,Q$8,FALSE),"")</f>
        <v>3615</v>
      </c>
      <c r="R48" s="31">
        <f>IFERROR(VLOOKUP($A48,'CONCENTRADO DE CLAVES'!$D$10:$AU$732,R$8,FALSE),"")</f>
        <v>2</v>
      </c>
      <c r="S48" s="31">
        <f>IFERROR(VLOOKUP($A48,'CONCENTRADO DE CLAVES'!$D$10:$AU$732,S$8,FALSE),"")</f>
        <v>12</v>
      </c>
      <c r="T48" s="31">
        <f>IFERROR(VLOOKUP($A48,'CONCENTRADO DE CLAVES'!$D$10:$AU$732,T$8,FALSE),"")</f>
        <v>97</v>
      </c>
      <c r="U48" s="98" t="str">
        <f>IFERROR(VLOOKUP($A48,'CONCENTRADO DE CLAVES'!$D$10:$AU$732,U$8,FALSE),"")</f>
        <v>21121040150015625233K21301415613103615212097</v>
      </c>
      <c r="V48" s="31" t="str">
        <f>IFERROR(VLOOKUP($A48,'CONCENTRADO DE CLAVES'!$D$10:$AU$732,V$8,FALSE),"")</f>
        <v>INFEJAL</v>
      </c>
      <c r="W48" s="13">
        <f>IFERROR(VLOOKUP($A48,'CONCENTRADO DE CLAVES'!$D$10:$AU$732,W$8,FALSE),"")</f>
        <v>0</v>
      </c>
      <c r="X48" s="13">
        <f>IFERROR(VLOOKUP($A48,'CONCENTRADO DE CLAVES'!$D$10:$AU$732,X$8,FALSE),"")</f>
        <v>0</v>
      </c>
      <c r="Y48" s="13">
        <f>IFERROR(VLOOKUP($A48,'CONCENTRADO DE CLAVES'!$D$10:$AU$732,Y$8,FALSE),"")</f>
        <v>0</v>
      </c>
      <c r="Z48" s="37">
        <f>IFERROR(VLOOKUP($A48,'CONCENTRADO DE CLAVES'!$D$10:$AU$732,Z$8,FALSE),"")</f>
        <v>0</v>
      </c>
      <c r="AA48" s="13">
        <f>IFERROR(VLOOKUP($A48,'CONCENTRADO DE CLAVES'!$D$10:$AU$732,AA$8,FALSE),"")</f>
        <v>0</v>
      </c>
      <c r="AB48" s="13">
        <f>IFERROR(VLOOKUP($A48,'CONCENTRADO DE CLAVES'!$D$10:$AU$732,AB$8,FALSE),"")</f>
        <v>0</v>
      </c>
      <c r="AC48" s="13">
        <f>IFERROR(VLOOKUP($A48,'CONCENTRADO DE CLAVES'!$D$10:$AU$732,AC$8,FALSE),"")</f>
        <v>0</v>
      </c>
      <c r="AD48" s="37">
        <f>IFERROR(VLOOKUP($A48,'CONCENTRADO DE CLAVES'!$D$10:$AU$732,AD$8,FALSE),"")</f>
        <v>0</v>
      </c>
      <c r="AE48" s="13">
        <f>IFERROR(VLOOKUP($A48,'CONCENTRADO DE CLAVES'!$D$10:$AU$732,AE$8,FALSE),"")</f>
        <v>0</v>
      </c>
      <c r="AF48" s="13">
        <f>IFERROR(VLOOKUP($A48,'CONCENTRADO DE CLAVES'!$D$10:$AU$732,AF$8,FALSE),"")</f>
        <v>0</v>
      </c>
      <c r="AG48" s="13">
        <f>IFERROR(VLOOKUP($A48,'CONCENTRADO DE CLAVES'!$D$10:$AU$732,AG$8,FALSE),"")</f>
        <v>0</v>
      </c>
      <c r="AH48" s="37">
        <f>IFERROR(VLOOKUP($A48,'CONCENTRADO DE CLAVES'!$D$10:$AU$732,AH$8,FALSE),"")</f>
        <v>0</v>
      </c>
      <c r="AI48" s="13">
        <f>IFERROR(VLOOKUP($A48,'CONCENTRADO DE CLAVES'!$D$10:$AU$732,AI$8,FALSE),"")</f>
        <v>0</v>
      </c>
      <c r="AJ48" s="13">
        <f>IFERROR(VLOOKUP($A48,'CONCENTRADO DE CLAVES'!$D$10:$AU$732,AJ$8,FALSE),"")</f>
        <v>0</v>
      </c>
      <c r="AK48" s="13">
        <f>IFERROR(VLOOKUP($A48,'CONCENTRADO DE CLAVES'!$D$10:$AU$732,AK$8,FALSE),"")</f>
        <v>0</v>
      </c>
      <c r="AL48" s="37">
        <f>IFERROR(VLOOKUP($A48,'CONCENTRADO DE CLAVES'!$D$10:$AU$732,AL$8,FALSE),"")</f>
        <v>0</v>
      </c>
      <c r="AM48" s="69">
        <f>IFERROR(VLOOKUP($A48,'CONCENTRADO DE CLAVES'!$D$10:$AU$732,AM$8,FALSE),"")</f>
        <v>0</v>
      </c>
    </row>
    <row r="49" spans="1:39" s="16" customFormat="1" x14ac:dyDescent="0.25">
      <c r="A49" s="16">
        <v>40</v>
      </c>
      <c r="B49" s="31" t="str">
        <f>IFERROR(VLOOKUP($A49,'CONCENTRADO DE CLAVES'!$D$10:$AU$732,B$8,FALSE),"")</f>
        <v>21121</v>
      </c>
      <c r="C49" s="31">
        <f>IFERROR(VLOOKUP($A49,'CONCENTRADO DE CLAVES'!$D$10:$AU$732,C$8,FALSE),"")</f>
        <v>4</v>
      </c>
      <c r="D49" s="31">
        <f>IFERROR(VLOOKUP($A49,'CONCENTRADO DE CLAVES'!$D$10:$AU$732,D$8,FALSE),"")</f>
        <v>15</v>
      </c>
      <c r="E49" s="31">
        <f>IFERROR(VLOOKUP($A49,'CONCENTRADO DE CLAVES'!$D$10:$AU$732,E$8,FALSE),"")</f>
        <v>156</v>
      </c>
      <c r="F49" s="31">
        <f>IFERROR(VLOOKUP($A49,'CONCENTRADO DE CLAVES'!$D$10:$AU$732,F$8,FALSE),"")</f>
        <v>2</v>
      </c>
      <c r="G49" s="31">
        <f>IFERROR(VLOOKUP($A49,'CONCENTRADO DE CLAVES'!$D$10:$AU$732,G$8,FALSE),"")</f>
        <v>5</v>
      </c>
      <c r="H49" s="31">
        <f>IFERROR(VLOOKUP($A49,'CONCENTRADO DE CLAVES'!$D$10:$AU$732,H$8,FALSE),"")</f>
        <v>2</v>
      </c>
      <c r="I49" s="31">
        <f>IFERROR(VLOOKUP($A49,'CONCENTRADO DE CLAVES'!$D$10:$AU$732,I$8,FALSE),"")</f>
        <v>3</v>
      </c>
      <c r="J49" s="31">
        <f>IFERROR(VLOOKUP($A49,'CONCENTRADO DE CLAVES'!$D$10:$AU$732,J$8,FALSE),"")</f>
        <v>3</v>
      </c>
      <c r="K49" s="31" t="str">
        <f>IFERROR(VLOOKUP($A49,'CONCENTRADO DE CLAVES'!$D$10:$AU$732,K$8,FALSE),"")</f>
        <v>K</v>
      </c>
      <c r="L49" s="31">
        <f>IFERROR(VLOOKUP($A49,'CONCENTRADO DE CLAVES'!$D$10:$AU$732,L$8,FALSE),"")</f>
        <v>213</v>
      </c>
      <c r="M49" s="32">
        <f>IFERROR(VLOOKUP($A49,'CONCENTRADO DE CLAVES'!$D$10:$AU$732,M$8,FALSE),"")</f>
        <v>1</v>
      </c>
      <c r="N49" s="31">
        <f>IFERROR(VLOOKUP($A49,'CONCENTRADO DE CLAVES'!$D$10:$AU$732,N$8,FALSE),"")</f>
        <v>4156</v>
      </c>
      <c r="O49" s="31">
        <f>IFERROR(VLOOKUP($A49,'CONCENTRADO DE CLAVES'!$D$10:$AU$732,O$8,FALSE),"")</f>
        <v>13</v>
      </c>
      <c r="P49" s="31">
        <f>IFERROR(VLOOKUP($A49,'CONCENTRADO DE CLAVES'!$D$10:$AU$732,P$8,FALSE),"")</f>
        <v>5</v>
      </c>
      <c r="Q49" s="31">
        <f>IFERROR(VLOOKUP($A49,'CONCENTRADO DE CLAVES'!$D$10:$AU$732,Q$8,FALSE),"")</f>
        <v>1015</v>
      </c>
      <c r="R49" s="31">
        <f>IFERROR(VLOOKUP($A49,'CONCENTRADO DE CLAVES'!$D$10:$AU$732,R$8,FALSE),"")</f>
        <v>2</v>
      </c>
      <c r="S49" s="31">
        <f>IFERROR(VLOOKUP($A49,'CONCENTRADO DE CLAVES'!$D$10:$AU$732,S$8,FALSE),"")</f>
        <v>12</v>
      </c>
      <c r="T49" s="31">
        <f>IFERROR(VLOOKUP($A49,'CONCENTRADO DE CLAVES'!$D$10:$AU$732,T$8,FALSE),"")</f>
        <v>97</v>
      </c>
      <c r="U49" s="98" t="str">
        <f>IFERROR(VLOOKUP($A49,'CONCENTRADO DE CLAVES'!$D$10:$AU$732,U$8,FALSE),"")</f>
        <v>21121040150015625233K21301415613501015212097</v>
      </c>
      <c r="V49" s="31" t="str">
        <f>IFERROR(VLOOKUP($A49,'CONCENTRADO DE CLAVES'!$D$10:$AU$732,V$8,FALSE),"")</f>
        <v>INFEJAL</v>
      </c>
      <c r="W49" s="13">
        <f>IFERROR(VLOOKUP($A49,'CONCENTRADO DE CLAVES'!$D$10:$AU$732,W$8,FALSE),"")</f>
        <v>0</v>
      </c>
      <c r="X49" s="13">
        <f>IFERROR(VLOOKUP($A49,'CONCENTRADO DE CLAVES'!$D$10:$AU$732,X$8,FALSE),"")</f>
        <v>0</v>
      </c>
      <c r="Y49" s="13">
        <f>IFERROR(VLOOKUP($A49,'CONCENTRADO DE CLAVES'!$D$10:$AU$732,Y$8,FALSE),"")</f>
        <v>0</v>
      </c>
      <c r="Z49" s="37">
        <f>IFERROR(VLOOKUP($A49,'CONCENTRADO DE CLAVES'!$D$10:$AU$732,Z$8,FALSE),"")</f>
        <v>0</v>
      </c>
      <c r="AA49" s="13">
        <f>IFERROR(VLOOKUP($A49,'CONCENTRADO DE CLAVES'!$D$10:$AU$732,AA$8,FALSE),"")</f>
        <v>0</v>
      </c>
      <c r="AB49" s="13">
        <f>IFERROR(VLOOKUP($A49,'CONCENTRADO DE CLAVES'!$D$10:$AU$732,AB$8,FALSE),"")</f>
        <v>0</v>
      </c>
      <c r="AC49" s="13">
        <f>IFERROR(VLOOKUP($A49,'CONCENTRADO DE CLAVES'!$D$10:$AU$732,AC$8,FALSE),"")</f>
        <v>0</v>
      </c>
      <c r="AD49" s="37">
        <f>IFERROR(VLOOKUP($A49,'CONCENTRADO DE CLAVES'!$D$10:$AU$732,AD$8,FALSE),"")</f>
        <v>0</v>
      </c>
      <c r="AE49" s="13">
        <f>IFERROR(VLOOKUP($A49,'CONCENTRADO DE CLAVES'!$D$10:$AU$732,AE$8,FALSE),"")</f>
        <v>0</v>
      </c>
      <c r="AF49" s="13">
        <f>IFERROR(VLOOKUP($A49,'CONCENTRADO DE CLAVES'!$D$10:$AU$732,AF$8,FALSE),"")</f>
        <v>0</v>
      </c>
      <c r="AG49" s="13">
        <f>IFERROR(VLOOKUP($A49,'CONCENTRADO DE CLAVES'!$D$10:$AU$732,AG$8,FALSE),"")</f>
        <v>0</v>
      </c>
      <c r="AH49" s="37">
        <f>IFERROR(VLOOKUP($A49,'CONCENTRADO DE CLAVES'!$D$10:$AU$732,AH$8,FALSE),"")</f>
        <v>0</v>
      </c>
      <c r="AI49" s="13">
        <f>IFERROR(VLOOKUP($A49,'CONCENTRADO DE CLAVES'!$D$10:$AU$732,AI$8,FALSE),"")</f>
        <v>0</v>
      </c>
      <c r="AJ49" s="13">
        <f>IFERROR(VLOOKUP($A49,'CONCENTRADO DE CLAVES'!$D$10:$AU$732,AJ$8,FALSE),"")</f>
        <v>0</v>
      </c>
      <c r="AK49" s="13">
        <f>IFERROR(VLOOKUP($A49,'CONCENTRADO DE CLAVES'!$D$10:$AU$732,AK$8,FALSE),"")</f>
        <v>0</v>
      </c>
      <c r="AL49" s="37">
        <f>IFERROR(VLOOKUP($A49,'CONCENTRADO DE CLAVES'!$D$10:$AU$732,AL$8,FALSE),"")</f>
        <v>0</v>
      </c>
      <c r="AM49" s="69">
        <f>IFERROR(VLOOKUP($A49,'CONCENTRADO DE CLAVES'!$D$10:$AU$732,AM$8,FALSE),"")</f>
        <v>0</v>
      </c>
    </row>
    <row r="50" spans="1:39" s="16" customFormat="1" x14ac:dyDescent="0.25">
      <c r="A50" s="16">
        <v>41</v>
      </c>
      <c r="B50" s="31" t="str">
        <f>IFERROR(VLOOKUP($A50,'CONCENTRADO DE CLAVES'!$D$10:$AU$732,B$8,FALSE),"")</f>
        <v>21121</v>
      </c>
      <c r="C50" s="31">
        <f>IFERROR(VLOOKUP($A50,'CONCENTRADO DE CLAVES'!$D$10:$AU$732,C$8,FALSE),"")</f>
        <v>4</v>
      </c>
      <c r="D50" s="31">
        <f>IFERROR(VLOOKUP($A50,'CONCENTRADO DE CLAVES'!$D$10:$AU$732,D$8,FALSE),"")</f>
        <v>15</v>
      </c>
      <c r="E50" s="31">
        <f>IFERROR(VLOOKUP($A50,'CONCENTRADO DE CLAVES'!$D$10:$AU$732,E$8,FALSE),"")</f>
        <v>156</v>
      </c>
      <c r="F50" s="31">
        <f>IFERROR(VLOOKUP($A50,'CONCENTRADO DE CLAVES'!$D$10:$AU$732,F$8,FALSE),"")</f>
        <v>2</v>
      </c>
      <c r="G50" s="31">
        <f>IFERROR(VLOOKUP($A50,'CONCENTRADO DE CLAVES'!$D$10:$AU$732,G$8,FALSE),"")</f>
        <v>5</v>
      </c>
      <c r="H50" s="31">
        <f>IFERROR(VLOOKUP($A50,'CONCENTRADO DE CLAVES'!$D$10:$AU$732,H$8,FALSE),"")</f>
        <v>2</v>
      </c>
      <c r="I50" s="31">
        <f>IFERROR(VLOOKUP($A50,'CONCENTRADO DE CLAVES'!$D$10:$AU$732,I$8,FALSE),"")</f>
        <v>3</v>
      </c>
      <c r="J50" s="31">
        <f>IFERROR(VLOOKUP($A50,'CONCENTRADO DE CLAVES'!$D$10:$AU$732,J$8,FALSE),"")</f>
        <v>3</v>
      </c>
      <c r="K50" s="31" t="str">
        <f>IFERROR(VLOOKUP($A50,'CONCENTRADO DE CLAVES'!$D$10:$AU$732,K$8,FALSE),"")</f>
        <v>K</v>
      </c>
      <c r="L50" s="31">
        <f>IFERROR(VLOOKUP($A50,'CONCENTRADO DE CLAVES'!$D$10:$AU$732,L$8,FALSE),"")</f>
        <v>213</v>
      </c>
      <c r="M50" s="32">
        <f>IFERROR(VLOOKUP($A50,'CONCENTRADO DE CLAVES'!$D$10:$AU$732,M$8,FALSE),"")</f>
        <v>1</v>
      </c>
      <c r="N50" s="31">
        <f>IFERROR(VLOOKUP($A50,'CONCENTRADO DE CLAVES'!$D$10:$AU$732,N$8,FALSE),"")</f>
        <v>4156</v>
      </c>
      <c r="O50" s="31">
        <f>IFERROR(VLOOKUP($A50,'CONCENTRADO DE CLAVES'!$D$10:$AU$732,O$8,FALSE),"")</f>
        <v>14</v>
      </c>
      <c r="P50" s="31">
        <f>IFERROR(VLOOKUP($A50,'CONCENTRADO DE CLAVES'!$D$10:$AU$732,P$8,FALSE),"")</f>
        <v>1</v>
      </c>
      <c r="Q50" s="31">
        <f>IFERROR(VLOOKUP($A50,'CONCENTRADO DE CLAVES'!$D$10:$AU$732,Q$8,FALSE),"")</f>
        <v>3615</v>
      </c>
      <c r="R50" s="31">
        <f>IFERROR(VLOOKUP($A50,'CONCENTRADO DE CLAVES'!$D$10:$AU$732,R$8,FALSE),"")</f>
        <v>2</v>
      </c>
      <c r="S50" s="31">
        <f>IFERROR(VLOOKUP($A50,'CONCENTRADO DE CLAVES'!$D$10:$AU$732,S$8,FALSE),"")</f>
        <v>12</v>
      </c>
      <c r="T50" s="31">
        <f>IFERROR(VLOOKUP($A50,'CONCENTRADO DE CLAVES'!$D$10:$AU$732,T$8,FALSE),"")</f>
        <v>120</v>
      </c>
      <c r="U50" s="98" t="str">
        <f>IFERROR(VLOOKUP($A50,'CONCENTRADO DE CLAVES'!$D$10:$AU$732,U$8,FALSE),"")</f>
        <v>21121040150015625233K21301415614103615212120</v>
      </c>
      <c r="V50" s="31" t="str">
        <f>IFERROR(VLOOKUP($A50,'CONCENTRADO DE CLAVES'!$D$10:$AU$732,V$8,FALSE),"")</f>
        <v>INFEJAL</v>
      </c>
      <c r="W50" s="13">
        <f>IFERROR(VLOOKUP($A50,'CONCENTRADO DE CLAVES'!$D$10:$AU$732,W$8,FALSE),"")</f>
        <v>0</v>
      </c>
      <c r="X50" s="13">
        <f>IFERROR(VLOOKUP($A50,'CONCENTRADO DE CLAVES'!$D$10:$AU$732,X$8,FALSE),"")</f>
        <v>0</v>
      </c>
      <c r="Y50" s="13">
        <f>IFERROR(VLOOKUP($A50,'CONCENTRADO DE CLAVES'!$D$10:$AU$732,Y$8,FALSE),"")</f>
        <v>0</v>
      </c>
      <c r="Z50" s="37">
        <f>IFERROR(VLOOKUP($A50,'CONCENTRADO DE CLAVES'!$D$10:$AU$732,Z$8,FALSE),"")</f>
        <v>0</v>
      </c>
      <c r="AA50" s="13">
        <f>IFERROR(VLOOKUP($A50,'CONCENTRADO DE CLAVES'!$D$10:$AU$732,AA$8,FALSE),"")</f>
        <v>0</v>
      </c>
      <c r="AB50" s="13">
        <f>IFERROR(VLOOKUP($A50,'CONCENTRADO DE CLAVES'!$D$10:$AU$732,AB$8,FALSE),"")</f>
        <v>0</v>
      </c>
      <c r="AC50" s="13">
        <f>IFERROR(VLOOKUP($A50,'CONCENTRADO DE CLAVES'!$D$10:$AU$732,AC$8,FALSE),"")</f>
        <v>0</v>
      </c>
      <c r="AD50" s="37">
        <f>IFERROR(VLOOKUP($A50,'CONCENTRADO DE CLAVES'!$D$10:$AU$732,AD$8,FALSE),"")</f>
        <v>0</v>
      </c>
      <c r="AE50" s="13">
        <f>IFERROR(VLOOKUP($A50,'CONCENTRADO DE CLAVES'!$D$10:$AU$732,AE$8,FALSE),"")</f>
        <v>0</v>
      </c>
      <c r="AF50" s="13">
        <f>IFERROR(VLOOKUP($A50,'CONCENTRADO DE CLAVES'!$D$10:$AU$732,AF$8,FALSE),"")</f>
        <v>0</v>
      </c>
      <c r="AG50" s="13">
        <f>IFERROR(VLOOKUP($A50,'CONCENTRADO DE CLAVES'!$D$10:$AU$732,AG$8,FALSE),"")</f>
        <v>0</v>
      </c>
      <c r="AH50" s="37">
        <f>IFERROR(VLOOKUP($A50,'CONCENTRADO DE CLAVES'!$D$10:$AU$732,AH$8,FALSE),"")</f>
        <v>0</v>
      </c>
      <c r="AI50" s="13">
        <f>IFERROR(VLOOKUP($A50,'CONCENTRADO DE CLAVES'!$D$10:$AU$732,AI$8,FALSE),"")</f>
        <v>0</v>
      </c>
      <c r="AJ50" s="13">
        <f>IFERROR(VLOOKUP($A50,'CONCENTRADO DE CLAVES'!$D$10:$AU$732,AJ$8,FALSE),"")</f>
        <v>0</v>
      </c>
      <c r="AK50" s="13">
        <f>IFERROR(VLOOKUP($A50,'CONCENTRADO DE CLAVES'!$D$10:$AU$732,AK$8,FALSE),"")</f>
        <v>0</v>
      </c>
      <c r="AL50" s="37">
        <f>IFERROR(VLOOKUP($A50,'CONCENTRADO DE CLAVES'!$D$10:$AU$732,AL$8,FALSE),"")</f>
        <v>0</v>
      </c>
      <c r="AM50" s="69">
        <f>IFERROR(VLOOKUP($A50,'CONCENTRADO DE CLAVES'!$D$10:$AU$732,AM$8,FALSE),"")</f>
        <v>0</v>
      </c>
    </row>
    <row r="51" spans="1:39" s="16" customFormat="1" x14ac:dyDescent="0.25">
      <c r="A51" s="16">
        <v>42</v>
      </c>
      <c r="B51" s="31" t="str">
        <f>IFERROR(VLOOKUP($A51,'CONCENTRADO DE CLAVES'!$D$10:$AU$732,B$8,FALSE),"")</f>
        <v>21121</v>
      </c>
      <c r="C51" s="31">
        <f>IFERROR(VLOOKUP($A51,'CONCENTRADO DE CLAVES'!$D$10:$AU$732,C$8,FALSE),"")</f>
        <v>4</v>
      </c>
      <c r="D51" s="31">
        <f>IFERROR(VLOOKUP($A51,'CONCENTRADO DE CLAVES'!$D$10:$AU$732,D$8,FALSE),"")</f>
        <v>15</v>
      </c>
      <c r="E51" s="31">
        <f>IFERROR(VLOOKUP($A51,'CONCENTRADO DE CLAVES'!$D$10:$AU$732,E$8,FALSE),"")</f>
        <v>156</v>
      </c>
      <c r="F51" s="31">
        <f>IFERROR(VLOOKUP($A51,'CONCENTRADO DE CLAVES'!$D$10:$AU$732,F$8,FALSE),"")</f>
        <v>2</v>
      </c>
      <c r="G51" s="31">
        <f>IFERROR(VLOOKUP($A51,'CONCENTRADO DE CLAVES'!$D$10:$AU$732,G$8,FALSE),"")</f>
        <v>5</v>
      </c>
      <c r="H51" s="31">
        <f>IFERROR(VLOOKUP($A51,'CONCENTRADO DE CLAVES'!$D$10:$AU$732,H$8,FALSE),"")</f>
        <v>2</v>
      </c>
      <c r="I51" s="31">
        <f>IFERROR(VLOOKUP($A51,'CONCENTRADO DE CLAVES'!$D$10:$AU$732,I$8,FALSE),"")</f>
        <v>3</v>
      </c>
      <c r="J51" s="31">
        <f>IFERROR(VLOOKUP($A51,'CONCENTRADO DE CLAVES'!$D$10:$AU$732,J$8,FALSE),"")</f>
        <v>3</v>
      </c>
      <c r="K51" s="31" t="str">
        <f>IFERROR(VLOOKUP($A51,'CONCENTRADO DE CLAVES'!$D$10:$AU$732,K$8,FALSE),"")</f>
        <v>K</v>
      </c>
      <c r="L51" s="31">
        <f>IFERROR(VLOOKUP($A51,'CONCENTRADO DE CLAVES'!$D$10:$AU$732,L$8,FALSE),"")</f>
        <v>213</v>
      </c>
      <c r="M51" s="32">
        <f>IFERROR(VLOOKUP($A51,'CONCENTRADO DE CLAVES'!$D$10:$AU$732,M$8,FALSE),"")</f>
        <v>1</v>
      </c>
      <c r="N51" s="31">
        <f>IFERROR(VLOOKUP($A51,'CONCENTRADO DE CLAVES'!$D$10:$AU$732,N$8,FALSE),"")</f>
        <v>4156</v>
      </c>
      <c r="O51" s="31">
        <f>IFERROR(VLOOKUP($A51,'CONCENTRADO DE CLAVES'!$D$10:$AU$732,O$8,FALSE),"")</f>
        <v>14</v>
      </c>
      <c r="P51" s="31">
        <f>IFERROR(VLOOKUP($A51,'CONCENTRADO DE CLAVES'!$D$10:$AU$732,P$8,FALSE),"")</f>
        <v>5</v>
      </c>
      <c r="Q51" s="31">
        <f>IFERROR(VLOOKUP($A51,'CONCENTRADO DE CLAVES'!$D$10:$AU$732,Q$8,FALSE),"")</f>
        <v>1015</v>
      </c>
      <c r="R51" s="31">
        <f>IFERROR(VLOOKUP($A51,'CONCENTRADO DE CLAVES'!$D$10:$AU$732,R$8,FALSE),"")</f>
        <v>2</v>
      </c>
      <c r="S51" s="31">
        <f>IFERROR(VLOOKUP($A51,'CONCENTRADO DE CLAVES'!$D$10:$AU$732,S$8,FALSE),"")</f>
        <v>12</v>
      </c>
      <c r="T51" s="31">
        <f>IFERROR(VLOOKUP($A51,'CONCENTRADO DE CLAVES'!$D$10:$AU$732,T$8,FALSE),"")</f>
        <v>120</v>
      </c>
      <c r="U51" s="98" t="str">
        <f>IFERROR(VLOOKUP($A51,'CONCENTRADO DE CLAVES'!$D$10:$AU$732,U$8,FALSE),"")</f>
        <v>21121040150015625233K21301415614501015212120</v>
      </c>
      <c r="V51" s="31" t="str">
        <f>IFERROR(VLOOKUP($A51,'CONCENTRADO DE CLAVES'!$D$10:$AU$732,V$8,FALSE),"")</f>
        <v>INFEJAL</v>
      </c>
      <c r="W51" s="13">
        <f>IFERROR(VLOOKUP($A51,'CONCENTRADO DE CLAVES'!$D$10:$AU$732,W$8,FALSE),"")</f>
        <v>0</v>
      </c>
      <c r="X51" s="13">
        <f>IFERROR(VLOOKUP($A51,'CONCENTRADO DE CLAVES'!$D$10:$AU$732,X$8,FALSE),"")</f>
        <v>0</v>
      </c>
      <c r="Y51" s="13">
        <f>IFERROR(VLOOKUP($A51,'CONCENTRADO DE CLAVES'!$D$10:$AU$732,Y$8,FALSE),"")</f>
        <v>0</v>
      </c>
      <c r="Z51" s="37">
        <f>IFERROR(VLOOKUP($A51,'CONCENTRADO DE CLAVES'!$D$10:$AU$732,Z$8,FALSE),"")</f>
        <v>0</v>
      </c>
      <c r="AA51" s="13">
        <f>IFERROR(VLOOKUP($A51,'CONCENTRADO DE CLAVES'!$D$10:$AU$732,AA$8,FALSE),"")</f>
        <v>0</v>
      </c>
      <c r="AB51" s="13">
        <f>IFERROR(VLOOKUP($A51,'CONCENTRADO DE CLAVES'!$D$10:$AU$732,AB$8,FALSE),"")</f>
        <v>0</v>
      </c>
      <c r="AC51" s="13">
        <f>IFERROR(VLOOKUP($A51,'CONCENTRADO DE CLAVES'!$D$10:$AU$732,AC$8,FALSE),"")</f>
        <v>0</v>
      </c>
      <c r="AD51" s="37">
        <f>IFERROR(VLOOKUP($A51,'CONCENTRADO DE CLAVES'!$D$10:$AU$732,AD$8,FALSE),"")</f>
        <v>0</v>
      </c>
      <c r="AE51" s="13">
        <f>IFERROR(VLOOKUP($A51,'CONCENTRADO DE CLAVES'!$D$10:$AU$732,AE$8,FALSE),"")</f>
        <v>0</v>
      </c>
      <c r="AF51" s="13">
        <f>IFERROR(VLOOKUP($A51,'CONCENTRADO DE CLAVES'!$D$10:$AU$732,AF$8,FALSE),"")</f>
        <v>0</v>
      </c>
      <c r="AG51" s="13">
        <f>IFERROR(VLOOKUP($A51,'CONCENTRADO DE CLAVES'!$D$10:$AU$732,AG$8,FALSE),"")</f>
        <v>0</v>
      </c>
      <c r="AH51" s="37">
        <f>IFERROR(VLOOKUP($A51,'CONCENTRADO DE CLAVES'!$D$10:$AU$732,AH$8,FALSE),"")</f>
        <v>0</v>
      </c>
      <c r="AI51" s="13">
        <f>IFERROR(VLOOKUP($A51,'CONCENTRADO DE CLAVES'!$D$10:$AU$732,AI$8,FALSE),"")</f>
        <v>0</v>
      </c>
      <c r="AJ51" s="13">
        <f>IFERROR(VLOOKUP($A51,'CONCENTRADO DE CLAVES'!$D$10:$AU$732,AJ$8,FALSE),"")</f>
        <v>0</v>
      </c>
      <c r="AK51" s="13">
        <f>IFERROR(VLOOKUP($A51,'CONCENTRADO DE CLAVES'!$D$10:$AU$732,AK$8,FALSE),"")</f>
        <v>0</v>
      </c>
      <c r="AL51" s="37">
        <f>IFERROR(VLOOKUP($A51,'CONCENTRADO DE CLAVES'!$D$10:$AU$732,AL$8,FALSE),"")</f>
        <v>0</v>
      </c>
      <c r="AM51" s="69">
        <f>IFERROR(VLOOKUP($A51,'CONCENTRADO DE CLAVES'!$D$10:$AU$732,AM$8,FALSE),"")</f>
        <v>0</v>
      </c>
    </row>
    <row r="52" spans="1:39" s="16" customFormat="1" x14ac:dyDescent="0.25">
      <c r="A52" s="16">
        <v>43</v>
      </c>
      <c r="B52" s="31" t="str">
        <f>IFERROR(VLOOKUP($A52,'CONCENTRADO DE CLAVES'!$D$10:$AU$732,B$8,FALSE),"")</f>
        <v>21121</v>
      </c>
      <c r="C52" s="31">
        <f>IFERROR(VLOOKUP($A52,'CONCENTRADO DE CLAVES'!$D$10:$AU$732,C$8,FALSE),"")</f>
        <v>4</v>
      </c>
      <c r="D52" s="31">
        <f>IFERROR(VLOOKUP($A52,'CONCENTRADO DE CLAVES'!$D$10:$AU$732,D$8,FALSE),"")</f>
        <v>15</v>
      </c>
      <c r="E52" s="31">
        <f>IFERROR(VLOOKUP($A52,'CONCENTRADO DE CLAVES'!$D$10:$AU$732,E$8,FALSE),"")</f>
        <v>156</v>
      </c>
      <c r="F52" s="31">
        <f>IFERROR(VLOOKUP($A52,'CONCENTRADO DE CLAVES'!$D$10:$AU$732,F$8,FALSE),"")</f>
        <v>2</v>
      </c>
      <c r="G52" s="31">
        <f>IFERROR(VLOOKUP($A52,'CONCENTRADO DE CLAVES'!$D$10:$AU$732,G$8,FALSE),"")</f>
        <v>5</v>
      </c>
      <c r="H52" s="31">
        <f>IFERROR(VLOOKUP($A52,'CONCENTRADO DE CLAVES'!$D$10:$AU$732,H$8,FALSE),"")</f>
        <v>2</v>
      </c>
      <c r="I52" s="31">
        <f>IFERROR(VLOOKUP($A52,'CONCENTRADO DE CLAVES'!$D$10:$AU$732,I$8,FALSE),"")</f>
        <v>3</v>
      </c>
      <c r="J52" s="31">
        <f>IFERROR(VLOOKUP($A52,'CONCENTRADO DE CLAVES'!$D$10:$AU$732,J$8,FALSE),"")</f>
        <v>3</v>
      </c>
      <c r="K52" s="31" t="str">
        <f>IFERROR(VLOOKUP($A52,'CONCENTRADO DE CLAVES'!$D$10:$AU$732,K$8,FALSE),"")</f>
        <v>K</v>
      </c>
      <c r="L52" s="31">
        <f>IFERROR(VLOOKUP($A52,'CONCENTRADO DE CLAVES'!$D$10:$AU$732,L$8,FALSE),"")</f>
        <v>213</v>
      </c>
      <c r="M52" s="32">
        <f>IFERROR(VLOOKUP($A52,'CONCENTRADO DE CLAVES'!$D$10:$AU$732,M$8,FALSE),"")</f>
        <v>1</v>
      </c>
      <c r="N52" s="31">
        <f>IFERROR(VLOOKUP($A52,'CONCENTRADO DE CLAVES'!$D$10:$AU$732,N$8,FALSE),"")</f>
        <v>4156</v>
      </c>
      <c r="O52" s="31">
        <f>IFERROR(VLOOKUP($A52,'CONCENTRADO DE CLAVES'!$D$10:$AU$732,O$8,FALSE),"")</f>
        <v>15</v>
      </c>
      <c r="P52" s="31">
        <f>IFERROR(VLOOKUP($A52,'CONCENTRADO DE CLAVES'!$D$10:$AU$732,P$8,FALSE),"")</f>
        <v>1</v>
      </c>
      <c r="Q52" s="31">
        <f>IFERROR(VLOOKUP($A52,'CONCENTRADO DE CLAVES'!$D$10:$AU$732,Q$8,FALSE),"")</f>
        <v>3615</v>
      </c>
      <c r="R52" s="31">
        <f>IFERROR(VLOOKUP($A52,'CONCENTRADO DE CLAVES'!$D$10:$AU$732,R$8,FALSE),"")</f>
        <v>2</v>
      </c>
      <c r="S52" s="31">
        <f>IFERROR(VLOOKUP($A52,'CONCENTRADO DE CLAVES'!$D$10:$AU$732,S$8,FALSE),"")</f>
        <v>12</v>
      </c>
      <c r="T52" s="31">
        <f>IFERROR(VLOOKUP($A52,'CONCENTRADO DE CLAVES'!$D$10:$AU$732,T$8,FALSE),"")</f>
        <v>101</v>
      </c>
      <c r="U52" s="98" t="str">
        <f>IFERROR(VLOOKUP($A52,'CONCENTRADO DE CLAVES'!$D$10:$AU$732,U$8,FALSE),"")</f>
        <v>21121040150015625233K21301415615103615212101</v>
      </c>
      <c r="V52" s="31" t="str">
        <f>IFERROR(VLOOKUP($A52,'CONCENTRADO DE CLAVES'!$D$10:$AU$732,V$8,FALSE),"")</f>
        <v>INFEJAL</v>
      </c>
      <c r="W52" s="13">
        <f>IFERROR(VLOOKUP($A52,'CONCENTRADO DE CLAVES'!$D$10:$AU$732,W$8,FALSE),"")</f>
        <v>0</v>
      </c>
      <c r="X52" s="13">
        <f>IFERROR(VLOOKUP($A52,'CONCENTRADO DE CLAVES'!$D$10:$AU$732,X$8,FALSE),"")</f>
        <v>0</v>
      </c>
      <c r="Y52" s="13">
        <f>IFERROR(VLOOKUP($A52,'CONCENTRADO DE CLAVES'!$D$10:$AU$732,Y$8,FALSE),"")</f>
        <v>0</v>
      </c>
      <c r="Z52" s="37">
        <f>IFERROR(VLOOKUP($A52,'CONCENTRADO DE CLAVES'!$D$10:$AU$732,Z$8,FALSE),"")</f>
        <v>0</v>
      </c>
      <c r="AA52" s="13">
        <f>IFERROR(VLOOKUP($A52,'CONCENTRADO DE CLAVES'!$D$10:$AU$732,AA$8,FALSE),"")</f>
        <v>0</v>
      </c>
      <c r="AB52" s="13">
        <f>IFERROR(VLOOKUP($A52,'CONCENTRADO DE CLAVES'!$D$10:$AU$732,AB$8,FALSE),"")</f>
        <v>0</v>
      </c>
      <c r="AC52" s="13">
        <f>IFERROR(VLOOKUP($A52,'CONCENTRADO DE CLAVES'!$D$10:$AU$732,AC$8,FALSE),"")</f>
        <v>0</v>
      </c>
      <c r="AD52" s="37">
        <f>IFERROR(VLOOKUP($A52,'CONCENTRADO DE CLAVES'!$D$10:$AU$732,AD$8,FALSE),"")</f>
        <v>0</v>
      </c>
      <c r="AE52" s="13">
        <f>IFERROR(VLOOKUP($A52,'CONCENTRADO DE CLAVES'!$D$10:$AU$732,AE$8,FALSE),"")</f>
        <v>0</v>
      </c>
      <c r="AF52" s="13">
        <f>IFERROR(VLOOKUP($A52,'CONCENTRADO DE CLAVES'!$D$10:$AU$732,AF$8,FALSE),"")</f>
        <v>0</v>
      </c>
      <c r="AG52" s="13">
        <f>IFERROR(VLOOKUP($A52,'CONCENTRADO DE CLAVES'!$D$10:$AU$732,AG$8,FALSE),"")</f>
        <v>0</v>
      </c>
      <c r="AH52" s="37">
        <f>IFERROR(VLOOKUP($A52,'CONCENTRADO DE CLAVES'!$D$10:$AU$732,AH$8,FALSE),"")</f>
        <v>0</v>
      </c>
      <c r="AI52" s="13">
        <f>IFERROR(VLOOKUP($A52,'CONCENTRADO DE CLAVES'!$D$10:$AU$732,AI$8,FALSE),"")</f>
        <v>0</v>
      </c>
      <c r="AJ52" s="13">
        <f>IFERROR(VLOOKUP($A52,'CONCENTRADO DE CLAVES'!$D$10:$AU$732,AJ$8,FALSE),"")</f>
        <v>0</v>
      </c>
      <c r="AK52" s="13">
        <f>IFERROR(VLOOKUP($A52,'CONCENTRADO DE CLAVES'!$D$10:$AU$732,AK$8,FALSE),"")</f>
        <v>0</v>
      </c>
      <c r="AL52" s="37">
        <f>IFERROR(VLOOKUP($A52,'CONCENTRADO DE CLAVES'!$D$10:$AU$732,AL$8,FALSE),"")</f>
        <v>0</v>
      </c>
      <c r="AM52" s="69">
        <f>IFERROR(VLOOKUP($A52,'CONCENTRADO DE CLAVES'!$D$10:$AU$732,AM$8,FALSE),"")</f>
        <v>0</v>
      </c>
    </row>
    <row r="53" spans="1:39" s="16" customFormat="1" x14ac:dyDescent="0.25">
      <c r="A53" s="16">
        <v>44</v>
      </c>
      <c r="B53" s="31" t="str">
        <f>IFERROR(VLOOKUP($A53,'CONCENTRADO DE CLAVES'!$D$10:$AU$732,B$8,FALSE),"")</f>
        <v>21121</v>
      </c>
      <c r="C53" s="31">
        <f>IFERROR(VLOOKUP($A53,'CONCENTRADO DE CLAVES'!$D$10:$AU$732,C$8,FALSE),"")</f>
        <v>4</v>
      </c>
      <c r="D53" s="31">
        <f>IFERROR(VLOOKUP($A53,'CONCENTRADO DE CLAVES'!$D$10:$AU$732,D$8,FALSE),"")</f>
        <v>15</v>
      </c>
      <c r="E53" s="31">
        <f>IFERROR(VLOOKUP($A53,'CONCENTRADO DE CLAVES'!$D$10:$AU$732,E$8,FALSE),"")</f>
        <v>156</v>
      </c>
      <c r="F53" s="31">
        <f>IFERROR(VLOOKUP($A53,'CONCENTRADO DE CLAVES'!$D$10:$AU$732,F$8,FALSE),"")</f>
        <v>2</v>
      </c>
      <c r="G53" s="31">
        <f>IFERROR(VLOOKUP($A53,'CONCENTRADO DE CLAVES'!$D$10:$AU$732,G$8,FALSE),"")</f>
        <v>5</v>
      </c>
      <c r="H53" s="31">
        <f>IFERROR(VLOOKUP($A53,'CONCENTRADO DE CLAVES'!$D$10:$AU$732,H$8,FALSE),"")</f>
        <v>2</v>
      </c>
      <c r="I53" s="31">
        <f>IFERROR(VLOOKUP($A53,'CONCENTRADO DE CLAVES'!$D$10:$AU$732,I$8,FALSE),"")</f>
        <v>3</v>
      </c>
      <c r="J53" s="31">
        <f>IFERROR(VLOOKUP($A53,'CONCENTRADO DE CLAVES'!$D$10:$AU$732,J$8,FALSE),"")</f>
        <v>3</v>
      </c>
      <c r="K53" s="31" t="str">
        <f>IFERROR(VLOOKUP($A53,'CONCENTRADO DE CLAVES'!$D$10:$AU$732,K$8,FALSE),"")</f>
        <v>K</v>
      </c>
      <c r="L53" s="31">
        <f>IFERROR(VLOOKUP($A53,'CONCENTRADO DE CLAVES'!$D$10:$AU$732,L$8,FALSE),"")</f>
        <v>213</v>
      </c>
      <c r="M53" s="32">
        <f>IFERROR(VLOOKUP($A53,'CONCENTRADO DE CLAVES'!$D$10:$AU$732,M$8,FALSE),"")</f>
        <v>1</v>
      </c>
      <c r="N53" s="31">
        <f>IFERROR(VLOOKUP($A53,'CONCENTRADO DE CLAVES'!$D$10:$AU$732,N$8,FALSE),"")</f>
        <v>4156</v>
      </c>
      <c r="O53" s="31">
        <f>IFERROR(VLOOKUP($A53,'CONCENTRADO DE CLAVES'!$D$10:$AU$732,O$8,FALSE),"")</f>
        <v>15</v>
      </c>
      <c r="P53" s="31">
        <f>IFERROR(VLOOKUP($A53,'CONCENTRADO DE CLAVES'!$D$10:$AU$732,P$8,FALSE),"")</f>
        <v>5</v>
      </c>
      <c r="Q53" s="31">
        <f>IFERROR(VLOOKUP($A53,'CONCENTRADO DE CLAVES'!$D$10:$AU$732,Q$8,FALSE),"")</f>
        <v>1015</v>
      </c>
      <c r="R53" s="31">
        <f>IFERROR(VLOOKUP($A53,'CONCENTRADO DE CLAVES'!$D$10:$AU$732,R$8,FALSE),"")</f>
        <v>2</v>
      </c>
      <c r="S53" s="31">
        <f>IFERROR(VLOOKUP($A53,'CONCENTRADO DE CLAVES'!$D$10:$AU$732,S$8,FALSE),"")</f>
        <v>12</v>
      </c>
      <c r="T53" s="31">
        <f>IFERROR(VLOOKUP($A53,'CONCENTRADO DE CLAVES'!$D$10:$AU$732,T$8,FALSE),"")</f>
        <v>101</v>
      </c>
      <c r="U53" s="98" t="str">
        <f>IFERROR(VLOOKUP($A53,'CONCENTRADO DE CLAVES'!$D$10:$AU$732,U$8,FALSE),"")</f>
        <v>21121040150015625233K21301415615501015212101</v>
      </c>
      <c r="V53" s="31" t="str">
        <f>IFERROR(VLOOKUP($A53,'CONCENTRADO DE CLAVES'!$D$10:$AU$732,V$8,FALSE),"")</f>
        <v>INFEJAL</v>
      </c>
      <c r="W53" s="13">
        <f>IFERROR(VLOOKUP($A53,'CONCENTRADO DE CLAVES'!$D$10:$AU$732,W$8,FALSE),"")</f>
        <v>0</v>
      </c>
      <c r="X53" s="13">
        <f>IFERROR(VLOOKUP($A53,'CONCENTRADO DE CLAVES'!$D$10:$AU$732,X$8,FALSE),"")</f>
        <v>0</v>
      </c>
      <c r="Y53" s="13">
        <f>IFERROR(VLOOKUP($A53,'CONCENTRADO DE CLAVES'!$D$10:$AU$732,Y$8,FALSE),"")</f>
        <v>0</v>
      </c>
      <c r="Z53" s="37">
        <f>IFERROR(VLOOKUP($A53,'CONCENTRADO DE CLAVES'!$D$10:$AU$732,Z$8,FALSE),"")</f>
        <v>0</v>
      </c>
      <c r="AA53" s="13">
        <f>IFERROR(VLOOKUP($A53,'CONCENTRADO DE CLAVES'!$D$10:$AU$732,AA$8,FALSE),"")</f>
        <v>0</v>
      </c>
      <c r="AB53" s="13">
        <f>IFERROR(VLOOKUP($A53,'CONCENTRADO DE CLAVES'!$D$10:$AU$732,AB$8,FALSE),"")</f>
        <v>0</v>
      </c>
      <c r="AC53" s="13">
        <f>IFERROR(VLOOKUP($A53,'CONCENTRADO DE CLAVES'!$D$10:$AU$732,AC$8,FALSE),"")</f>
        <v>0</v>
      </c>
      <c r="AD53" s="37">
        <f>IFERROR(VLOOKUP($A53,'CONCENTRADO DE CLAVES'!$D$10:$AU$732,AD$8,FALSE),"")</f>
        <v>0</v>
      </c>
      <c r="AE53" s="13">
        <f>IFERROR(VLOOKUP($A53,'CONCENTRADO DE CLAVES'!$D$10:$AU$732,AE$8,FALSE),"")</f>
        <v>0</v>
      </c>
      <c r="AF53" s="13">
        <f>IFERROR(VLOOKUP($A53,'CONCENTRADO DE CLAVES'!$D$10:$AU$732,AF$8,FALSE),"")</f>
        <v>0</v>
      </c>
      <c r="AG53" s="13">
        <f>IFERROR(VLOOKUP($A53,'CONCENTRADO DE CLAVES'!$D$10:$AU$732,AG$8,FALSE),"")</f>
        <v>0</v>
      </c>
      <c r="AH53" s="37">
        <f>IFERROR(VLOOKUP($A53,'CONCENTRADO DE CLAVES'!$D$10:$AU$732,AH$8,FALSE),"")</f>
        <v>0</v>
      </c>
      <c r="AI53" s="13">
        <f>IFERROR(VLOOKUP($A53,'CONCENTRADO DE CLAVES'!$D$10:$AU$732,AI$8,FALSE),"")</f>
        <v>0</v>
      </c>
      <c r="AJ53" s="13">
        <f>IFERROR(VLOOKUP($A53,'CONCENTRADO DE CLAVES'!$D$10:$AU$732,AJ$8,FALSE),"")</f>
        <v>0</v>
      </c>
      <c r="AK53" s="13">
        <f>IFERROR(VLOOKUP($A53,'CONCENTRADO DE CLAVES'!$D$10:$AU$732,AK$8,FALSE),"")</f>
        <v>0</v>
      </c>
      <c r="AL53" s="37">
        <f>IFERROR(VLOOKUP($A53,'CONCENTRADO DE CLAVES'!$D$10:$AU$732,AL$8,FALSE),"")</f>
        <v>0</v>
      </c>
      <c r="AM53" s="69">
        <f>IFERROR(VLOOKUP($A53,'CONCENTRADO DE CLAVES'!$D$10:$AU$732,AM$8,FALSE),"")</f>
        <v>0</v>
      </c>
    </row>
    <row r="54" spans="1:39" s="16" customFormat="1" x14ac:dyDescent="0.25">
      <c r="A54" s="16">
        <v>45</v>
      </c>
      <c r="B54" s="31" t="str">
        <f>IFERROR(VLOOKUP($A54,'CONCENTRADO DE CLAVES'!$D$10:$AU$732,B$8,FALSE),"")</f>
        <v>21121</v>
      </c>
      <c r="C54" s="31">
        <f>IFERROR(VLOOKUP($A54,'CONCENTRADO DE CLAVES'!$D$10:$AU$732,C$8,FALSE),"")</f>
        <v>4</v>
      </c>
      <c r="D54" s="31">
        <f>IFERROR(VLOOKUP($A54,'CONCENTRADO DE CLAVES'!$D$10:$AU$732,D$8,FALSE),"")</f>
        <v>15</v>
      </c>
      <c r="E54" s="31">
        <f>IFERROR(VLOOKUP($A54,'CONCENTRADO DE CLAVES'!$D$10:$AU$732,E$8,FALSE),"")</f>
        <v>156</v>
      </c>
      <c r="F54" s="31">
        <f>IFERROR(VLOOKUP($A54,'CONCENTRADO DE CLAVES'!$D$10:$AU$732,F$8,FALSE),"")</f>
        <v>2</v>
      </c>
      <c r="G54" s="31">
        <f>IFERROR(VLOOKUP($A54,'CONCENTRADO DE CLAVES'!$D$10:$AU$732,G$8,FALSE),"")</f>
        <v>5</v>
      </c>
      <c r="H54" s="31">
        <f>IFERROR(VLOOKUP($A54,'CONCENTRADO DE CLAVES'!$D$10:$AU$732,H$8,FALSE),"")</f>
        <v>2</v>
      </c>
      <c r="I54" s="31">
        <f>IFERROR(VLOOKUP($A54,'CONCENTRADO DE CLAVES'!$D$10:$AU$732,I$8,FALSE),"")</f>
        <v>3</v>
      </c>
      <c r="J54" s="31">
        <f>IFERROR(VLOOKUP($A54,'CONCENTRADO DE CLAVES'!$D$10:$AU$732,J$8,FALSE),"")</f>
        <v>3</v>
      </c>
      <c r="K54" s="31" t="str">
        <f>IFERROR(VLOOKUP($A54,'CONCENTRADO DE CLAVES'!$D$10:$AU$732,K$8,FALSE),"")</f>
        <v>K</v>
      </c>
      <c r="L54" s="31">
        <f>IFERROR(VLOOKUP($A54,'CONCENTRADO DE CLAVES'!$D$10:$AU$732,L$8,FALSE),"")</f>
        <v>213</v>
      </c>
      <c r="M54" s="32">
        <f>IFERROR(VLOOKUP($A54,'CONCENTRADO DE CLAVES'!$D$10:$AU$732,M$8,FALSE),"")</f>
        <v>1</v>
      </c>
      <c r="N54" s="31">
        <f>IFERROR(VLOOKUP($A54,'CONCENTRADO DE CLAVES'!$D$10:$AU$732,N$8,FALSE),"")</f>
        <v>4156</v>
      </c>
      <c r="O54" s="31">
        <f>IFERROR(VLOOKUP($A54,'CONCENTRADO DE CLAVES'!$D$10:$AU$732,O$8,FALSE),"")</f>
        <v>17</v>
      </c>
      <c r="P54" s="31">
        <f>IFERROR(VLOOKUP($A54,'CONCENTRADO DE CLAVES'!$D$10:$AU$732,P$8,FALSE),"")</f>
        <v>1</v>
      </c>
      <c r="Q54" s="31">
        <f>IFERROR(VLOOKUP($A54,'CONCENTRADO DE CLAVES'!$D$10:$AU$732,Q$8,FALSE),"")</f>
        <v>3615</v>
      </c>
      <c r="R54" s="31">
        <f>IFERROR(VLOOKUP($A54,'CONCENTRADO DE CLAVES'!$D$10:$AU$732,R$8,FALSE),"")</f>
        <v>2</v>
      </c>
      <c r="S54" s="31">
        <f>IFERROR(VLOOKUP($A54,'CONCENTRADO DE CLAVES'!$D$10:$AU$732,S$8,FALSE),"")</f>
        <v>3</v>
      </c>
      <c r="T54" s="31">
        <f>IFERROR(VLOOKUP($A54,'CONCENTRADO DE CLAVES'!$D$10:$AU$732,T$8,FALSE),"")</f>
        <v>46</v>
      </c>
      <c r="U54" s="98" t="str">
        <f>IFERROR(VLOOKUP($A54,'CONCENTRADO DE CLAVES'!$D$10:$AU$732,U$8,FALSE),"")</f>
        <v>21121040150015625233K21301415617103615203046</v>
      </c>
      <c r="V54" s="31" t="str">
        <f>IFERROR(VLOOKUP($A54,'CONCENTRADO DE CLAVES'!$D$10:$AU$732,V$8,FALSE),"")</f>
        <v>INFEJAL</v>
      </c>
      <c r="W54" s="13">
        <f>IFERROR(VLOOKUP($A54,'CONCENTRADO DE CLAVES'!$D$10:$AU$732,W$8,FALSE),"")</f>
        <v>0</v>
      </c>
      <c r="X54" s="13">
        <f>IFERROR(VLOOKUP($A54,'CONCENTRADO DE CLAVES'!$D$10:$AU$732,X$8,FALSE),"")</f>
        <v>0</v>
      </c>
      <c r="Y54" s="13">
        <f>IFERROR(VLOOKUP($A54,'CONCENTRADO DE CLAVES'!$D$10:$AU$732,Y$8,FALSE),"")</f>
        <v>0</v>
      </c>
      <c r="Z54" s="37">
        <f>IFERROR(VLOOKUP($A54,'CONCENTRADO DE CLAVES'!$D$10:$AU$732,Z$8,FALSE),"")</f>
        <v>0</v>
      </c>
      <c r="AA54" s="13">
        <f>IFERROR(VLOOKUP($A54,'CONCENTRADO DE CLAVES'!$D$10:$AU$732,AA$8,FALSE),"")</f>
        <v>0</v>
      </c>
      <c r="AB54" s="13">
        <f>IFERROR(VLOOKUP($A54,'CONCENTRADO DE CLAVES'!$D$10:$AU$732,AB$8,FALSE),"")</f>
        <v>0</v>
      </c>
      <c r="AC54" s="13">
        <f>IFERROR(VLOOKUP($A54,'CONCENTRADO DE CLAVES'!$D$10:$AU$732,AC$8,FALSE),"")</f>
        <v>0</v>
      </c>
      <c r="AD54" s="37">
        <f>IFERROR(VLOOKUP($A54,'CONCENTRADO DE CLAVES'!$D$10:$AU$732,AD$8,FALSE),"")</f>
        <v>0</v>
      </c>
      <c r="AE54" s="13">
        <f>IFERROR(VLOOKUP($A54,'CONCENTRADO DE CLAVES'!$D$10:$AU$732,AE$8,FALSE),"")</f>
        <v>0</v>
      </c>
      <c r="AF54" s="13">
        <f>IFERROR(VLOOKUP($A54,'CONCENTRADO DE CLAVES'!$D$10:$AU$732,AF$8,FALSE),"")</f>
        <v>0</v>
      </c>
      <c r="AG54" s="13">
        <f>IFERROR(VLOOKUP($A54,'CONCENTRADO DE CLAVES'!$D$10:$AU$732,AG$8,FALSE),"")</f>
        <v>0</v>
      </c>
      <c r="AH54" s="37">
        <f>IFERROR(VLOOKUP($A54,'CONCENTRADO DE CLAVES'!$D$10:$AU$732,AH$8,FALSE),"")</f>
        <v>0</v>
      </c>
      <c r="AI54" s="13">
        <f>IFERROR(VLOOKUP($A54,'CONCENTRADO DE CLAVES'!$D$10:$AU$732,AI$8,FALSE),"")</f>
        <v>0</v>
      </c>
      <c r="AJ54" s="13">
        <f>IFERROR(VLOOKUP($A54,'CONCENTRADO DE CLAVES'!$D$10:$AU$732,AJ$8,FALSE),"")</f>
        <v>0</v>
      </c>
      <c r="AK54" s="13">
        <f>IFERROR(VLOOKUP($A54,'CONCENTRADO DE CLAVES'!$D$10:$AU$732,AK$8,FALSE),"")</f>
        <v>0</v>
      </c>
      <c r="AL54" s="37">
        <f>IFERROR(VLOOKUP($A54,'CONCENTRADO DE CLAVES'!$D$10:$AU$732,AL$8,FALSE),"")</f>
        <v>0</v>
      </c>
      <c r="AM54" s="69">
        <f>IFERROR(VLOOKUP($A54,'CONCENTRADO DE CLAVES'!$D$10:$AU$732,AM$8,FALSE),"")</f>
        <v>0</v>
      </c>
    </row>
    <row r="55" spans="1:39" s="16" customFormat="1" x14ac:dyDescent="0.25">
      <c r="A55" s="16">
        <v>46</v>
      </c>
      <c r="B55" s="31" t="str">
        <f>IFERROR(VLOOKUP($A55,'CONCENTRADO DE CLAVES'!$D$10:$AU$732,B$8,FALSE),"")</f>
        <v>21121</v>
      </c>
      <c r="C55" s="31">
        <f>IFERROR(VLOOKUP($A55,'CONCENTRADO DE CLAVES'!$D$10:$AU$732,C$8,FALSE),"")</f>
        <v>4</v>
      </c>
      <c r="D55" s="31">
        <f>IFERROR(VLOOKUP($A55,'CONCENTRADO DE CLAVES'!$D$10:$AU$732,D$8,FALSE),"")</f>
        <v>15</v>
      </c>
      <c r="E55" s="31">
        <f>IFERROR(VLOOKUP($A55,'CONCENTRADO DE CLAVES'!$D$10:$AU$732,E$8,FALSE),"")</f>
        <v>156</v>
      </c>
      <c r="F55" s="31">
        <f>IFERROR(VLOOKUP($A55,'CONCENTRADO DE CLAVES'!$D$10:$AU$732,F$8,FALSE),"")</f>
        <v>2</v>
      </c>
      <c r="G55" s="31">
        <f>IFERROR(VLOOKUP($A55,'CONCENTRADO DE CLAVES'!$D$10:$AU$732,G$8,FALSE),"")</f>
        <v>5</v>
      </c>
      <c r="H55" s="31">
        <f>IFERROR(VLOOKUP($A55,'CONCENTRADO DE CLAVES'!$D$10:$AU$732,H$8,FALSE),"")</f>
        <v>2</v>
      </c>
      <c r="I55" s="31">
        <f>IFERROR(VLOOKUP($A55,'CONCENTRADO DE CLAVES'!$D$10:$AU$732,I$8,FALSE),"")</f>
        <v>3</v>
      </c>
      <c r="J55" s="31">
        <f>IFERROR(VLOOKUP($A55,'CONCENTRADO DE CLAVES'!$D$10:$AU$732,J$8,FALSE),"")</f>
        <v>3</v>
      </c>
      <c r="K55" s="31" t="str">
        <f>IFERROR(VLOOKUP($A55,'CONCENTRADO DE CLAVES'!$D$10:$AU$732,K$8,FALSE),"")</f>
        <v>K</v>
      </c>
      <c r="L55" s="31">
        <f>IFERROR(VLOOKUP($A55,'CONCENTRADO DE CLAVES'!$D$10:$AU$732,L$8,FALSE),"")</f>
        <v>213</v>
      </c>
      <c r="M55" s="32">
        <f>IFERROR(VLOOKUP($A55,'CONCENTRADO DE CLAVES'!$D$10:$AU$732,M$8,FALSE),"")</f>
        <v>1</v>
      </c>
      <c r="N55" s="31">
        <f>IFERROR(VLOOKUP($A55,'CONCENTRADO DE CLAVES'!$D$10:$AU$732,N$8,FALSE),"")</f>
        <v>4156</v>
      </c>
      <c r="O55" s="31">
        <f>IFERROR(VLOOKUP($A55,'CONCENTRADO DE CLAVES'!$D$10:$AU$732,O$8,FALSE),"")</f>
        <v>17</v>
      </c>
      <c r="P55" s="31">
        <f>IFERROR(VLOOKUP($A55,'CONCENTRADO DE CLAVES'!$D$10:$AU$732,P$8,FALSE),"")</f>
        <v>5</v>
      </c>
      <c r="Q55" s="31">
        <f>IFERROR(VLOOKUP($A55,'CONCENTRADO DE CLAVES'!$D$10:$AU$732,Q$8,FALSE),"")</f>
        <v>1015</v>
      </c>
      <c r="R55" s="31">
        <f>IFERROR(VLOOKUP($A55,'CONCENTRADO DE CLAVES'!$D$10:$AU$732,R$8,FALSE),"")</f>
        <v>2</v>
      </c>
      <c r="S55" s="31">
        <f>IFERROR(VLOOKUP($A55,'CONCENTRADO DE CLAVES'!$D$10:$AU$732,S$8,FALSE),"")</f>
        <v>3</v>
      </c>
      <c r="T55" s="31">
        <f>IFERROR(VLOOKUP($A55,'CONCENTRADO DE CLAVES'!$D$10:$AU$732,T$8,FALSE),"")</f>
        <v>46</v>
      </c>
      <c r="U55" s="98" t="str">
        <f>IFERROR(VLOOKUP($A55,'CONCENTRADO DE CLAVES'!$D$10:$AU$732,U$8,FALSE),"")</f>
        <v>21121040150015625233K21301415617501015203046</v>
      </c>
      <c r="V55" s="31" t="str">
        <f>IFERROR(VLOOKUP($A55,'CONCENTRADO DE CLAVES'!$D$10:$AU$732,V$8,FALSE),"")</f>
        <v>INFEJAL</v>
      </c>
      <c r="W55" s="13">
        <f>IFERROR(VLOOKUP($A55,'CONCENTRADO DE CLAVES'!$D$10:$AU$732,W$8,FALSE),"")</f>
        <v>0</v>
      </c>
      <c r="X55" s="13">
        <f>IFERROR(VLOOKUP($A55,'CONCENTRADO DE CLAVES'!$D$10:$AU$732,X$8,FALSE),"")</f>
        <v>0</v>
      </c>
      <c r="Y55" s="13">
        <f>IFERROR(VLOOKUP($A55,'CONCENTRADO DE CLAVES'!$D$10:$AU$732,Y$8,FALSE),"")</f>
        <v>0</v>
      </c>
      <c r="Z55" s="37">
        <f>IFERROR(VLOOKUP($A55,'CONCENTRADO DE CLAVES'!$D$10:$AU$732,Z$8,FALSE),"")</f>
        <v>0</v>
      </c>
      <c r="AA55" s="13">
        <f>IFERROR(VLOOKUP($A55,'CONCENTRADO DE CLAVES'!$D$10:$AU$732,AA$8,FALSE),"")</f>
        <v>0</v>
      </c>
      <c r="AB55" s="13">
        <f>IFERROR(VLOOKUP($A55,'CONCENTRADO DE CLAVES'!$D$10:$AU$732,AB$8,FALSE),"")</f>
        <v>0</v>
      </c>
      <c r="AC55" s="13">
        <f>IFERROR(VLOOKUP($A55,'CONCENTRADO DE CLAVES'!$D$10:$AU$732,AC$8,FALSE),"")</f>
        <v>0</v>
      </c>
      <c r="AD55" s="37">
        <f>IFERROR(VLOOKUP($A55,'CONCENTRADO DE CLAVES'!$D$10:$AU$732,AD$8,FALSE),"")</f>
        <v>0</v>
      </c>
      <c r="AE55" s="13">
        <f>IFERROR(VLOOKUP($A55,'CONCENTRADO DE CLAVES'!$D$10:$AU$732,AE$8,FALSE),"")</f>
        <v>0</v>
      </c>
      <c r="AF55" s="13">
        <f>IFERROR(VLOOKUP($A55,'CONCENTRADO DE CLAVES'!$D$10:$AU$732,AF$8,FALSE),"")</f>
        <v>0</v>
      </c>
      <c r="AG55" s="13">
        <f>IFERROR(VLOOKUP($A55,'CONCENTRADO DE CLAVES'!$D$10:$AU$732,AG$8,FALSE),"")</f>
        <v>0</v>
      </c>
      <c r="AH55" s="37">
        <f>IFERROR(VLOOKUP($A55,'CONCENTRADO DE CLAVES'!$D$10:$AU$732,AH$8,FALSE),"")</f>
        <v>0</v>
      </c>
      <c r="AI55" s="13">
        <f>IFERROR(VLOOKUP($A55,'CONCENTRADO DE CLAVES'!$D$10:$AU$732,AI$8,FALSE),"")</f>
        <v>0</v>
      </c>
      <c r="AJ55" s="13">
        <f>IFERROR(VLOOKUP($A55,'CONCENTRADO DE CLAVES'!$D$10:$AU$732,AJ$8,FALSE),"")</f>
        <v>0</v>
      </c>
      <c r="AK55" s="13">
        <f>IFERROR(VLOOKUP($A55,'CONCENTRADO DE CLAVES'!$D$10:$AU$732,AK$8,FALSE),"")</f>
        <v>0</v>
      </c>
      <c r="AL55" s="37">
        <f>IFERROR(VLOOKUP($A55,'CONCENTRADO DE CLAVES'!$D$10:$AU$732,AL$8,FALSE),"")</f>
        <v>0</v>
      </c>
      <c r="AM55" s="69">
        <f>IFERROR(VLOOKUP($A55,'CONCENTRADO DE CLAVES'!$D$10:$AU$732,AM$8,FALSE),"")</f>
        <v>0</v>
      </c>
    </row>
    <row r="56" spans="1:39" x14ac:dyDescent="0.25">
      <c r="A56" s="15">
        <v>47</v>
      </c>
      <c r="B56" s="27" t="str">
        <f>IFERROR(VLOOKUP($A56,'CONCENTRADO DE CLAVES'!$D$10:$AU$732,B$8,FALSE),"")</f>
        <v>21121</v>
      </c>
      <c r="C56" s="27">
        <f>IFERROR(VLOOKUP($A56,'CONCENTRADO DE CLAVES'!$D$10:$AU$732,C$8,FALSE),"")</f>
        <v>4</v>
      </c>
      <c r="D56" s="27">
        <f>IFERROR(VLOOKUP($A56,'CONCENTRADO DE CLAVES'!$D$10:$AU$732,D$8,FALSE),"")</f>
        <v>15</v>
      </c>
      <c r="E56" s="27">
        <f>IFERROR(VLOOKUP($A56,'CONCENTRADO DE CLAVES'!$D$10:$AU$732,E$8,FALSE),"")</f>
        <v>156</v>
      </c>
      <c r="F56" s="27">
        <f>IFERROR(VLOOKUP($A56,'CONCENTRADO DE CLAVES'!$D$10:$AU$732,F$8,FALSE),"")</f>
        <v>2</v>
      </c>
      <c r="G56" s="27">
        <f>IFERROR(VLOOKUP($A56,'CONCENTRADO DE CLAVES'!$D$10:$AU$732,G$8,FALSE),"")</f>
        <v>5</v>
      </c>
      <c r="H56" s="27">
        <f>IFERROR(VLOOKUP($A56,'CONCENTRADO DE CLAVES'!$D$10:$AU$732,H$8,FALSE),"")</f>
        <v>2</v>
      </c>
      <c r="I56" s="27">
        <f>IFERROR(VLOOKUP($A56,'CONCENTRADO DE CLAVES'!$D$10:$AU$732,I$8,FALSE),"")</f>
        <v>3</v>
      </c>
      <c r="J56" s="27">
        <f>IFERROR(VLOOKUP($A56,'CONCENTRADO DE CLAVES'!$D$10:$AU$732,J$8,FALSE),"")</f>
        <v>3</v>
      </c>
      <c r="K56" s="27" t="str">
        <f>IFERROR(VLOOKUP($A56,'CONCENTRADO DE CLAVES'!$D$10:$AU$732,K$8,FALSE),"")</f>
        <v>K</v>
      </c>
      <c r="L56" s="27">
        <f>IFERROR(VLOOKUP($A56,'CONCENTRADO DE CLAVES'!$D$10:$AU$732,L$8,FALSE),"")</f>
        <v>213</v>
      </c>
      <c r="M56" s="29">
        <f>IFERROR(VLOOKUP($A56,'CONCENTRADO DE CLAVES'!$D$10:$AU$732,M$8,FALSE),"")</f>
        <v>1</v>
      </c>
      <c r="N56" s="27">
        <f>IFERROR(VLOOKUP($A56,'CONCENTRADO DE CLAVES'!$D$10:$AU$732,N$8,FALSE),"")</f>
        <v>4156</v>
      </c>
      <c r="O56" s="27">
        <f>IFERROR(VLOOKUP($A56,'CONCENTRADO DE CLAVES'!$D$10:$AU$732,O$8,FALSE),"")</f>
        <v>18</v>
      </c>
      <c r="P56" s="27">
        <f>IFERROR(VLOOKUP($A56,'CONCENTRADO DE CLAVES'!$D$10:$AU$732,P$8,FALSE),"")</f>
        <v>1</v>
      </c>
      <c r="Q56" s="27">
        <f>IFERROR(VLOOKUP($A56,'CONCENTRADO DE CLAVES'!$D$10:$AU$732,Q$8,FALSE),"")</f>
        <v>3615</v>
      </c>
      <c r="R56" s="27">
        <f>IFERROR(VLOOKUP($A56,'CONCENTRADO DE CLAVES'!$D$10:$AU$732,R$8,FALSE),"")</f>
        <v>2</v>
      </c>
      <c r="S56" s="27">
        <f>IFERROR(VLOOKUP($A56,'CONCENTRADO DE CLAVES'!$D$10:$AU$732,S$8,FALSE),"")</f>
        <v>12</v>
      </c>
      <c r="T56" s="27">
        <f>IFERROR(VLOOKUP($A56,'CONCENTRADO DE CLAVES'!$D$10:$AU$732,T$8,FALSE),"")</f>
        <v>98</v>
      </c>
      <c r="U56" s="98" t="str">
        <f>IFERROR(VLOOKUP($A56,'CONCENTRADO DE CLAVES'!$D$10:$AU$732,U$8,FALSE),"")</f>
        <v>21121040150015625233K21301415618103615212098</v>
      </c>
      <c r="V56" s="31" t="str">
        <f>IFERROR(VLOOKUP($A56,'CONCENTRADO DE CLAVES'!$D$10:$AU$732,V$8,FALSE),"")</f>
        <v>INFEJAL</v>
      </c>
      <c r="W56" s="13">
        <f>IFERROR(VLOOKUP($A56,'CONCENTRADO DE CLAVES'!$D$10:$AU$732,W$8,FALSE),"")</f>
        <v>0</v>
      </c>
      <c r="X56" s="13">
        <f>IFERROR(VLOOKUP($A56,'CONCENTRADO DE CLAVES'!$D$10:$AU$732,X$8,FALSE),"")</f>
        <v>0</v>
      </c>
      <c r="Y56" s="13">
        <f>IFERROR(VLOOKUP($A56,'CONCENTRADO DE CLAVES'!$D$10:$AU$732,Y$8,FALSE),"")</f>
        <v>0</v>
      </c>
      <c r="Z56" s="37">
        <f>IFERROR(VLOOKUP($A56,'CONCENTRADO DE CLAVES'!$D$10:$AU$732,Z$8,FALSE),"")</f>
        <v>0</v>
      </c>
      <c r="AA56" s="13">
        <f>IFERROR(VLOOKUP($A56,'CONCENTRADO DE CLAVES'!$D$10:$AU$732,AA$8,FALSE),"")</f>
        <v>0</v>
      </c>
      <c r="AB56" s="13">
        <f>IFERROR(VLOOKUP($A56,'CONCENTRADO DE CLAVES'!$D$10:$AU$732,AB$8,FALSE),"")</f>
        <v>0</v>
      </c>
      <c r="AC56" s="13">
        <f>IFERROR(VLOOKUP($A56,'CONCENTRADO DE CLAVES'!$D$10:$AU$732,AC$8,FALSE),"")</f>
        <v>0</v>
      </c>
      <c r="AD56" s="37">
        <f>IFERROR(VLOOKUP($A56,'CONCENTRADO DE CLAVES'!$D$10:$AU$732,AD$8,FALSE),"")</f>
        <v>0</v>
      </c>
      <c r="AE56" s="13">
        <f>IFERROR(VLOOKUP($A56,'CONCENTRADO DE CLAVES'!$D$10:$AU$732,AE$8,FALSE),"")</f>
        <v>0</v>
      </c>
      <c r="AF56" s="13">
        <f>IFERROR(VLOOKUP($A56,'CONCENTRADO DE CLAVES'!$D$10:$AU$732,AF$8,FALSE),"")</f>
        <v>0</v>
      </c>
      <c r="AG56" s="13">
        <f>IFERROR(VLOOKUP($A56,'CONCENTRADO DE CLAVES'!$D$10:$AU$732,AG$8,FALSE),"")</f>
        <v>0</v>
      </c>
      <c r="AH56" s="37">
        <f>IFERROR(VLOOKUP($A56,'CONCENTRADO DE CLAVES'!$D$10:$AU$732,AH$8,FALSE),"")</f>
        <v>0</v>
      </c>
      <c r="AI56" s="13">
        <f>IFERROR(VLOOKUP($A56,'CONCENTRADO DE CLAVES'!$D$10:$AU$732,AI$8,FALSE),"")</f>
        <v>0</v>
      </c>
      <c r="AJ56" s="13">
        <f>IFERROR(VLOOKUP($A56,'CONCENTRADO DE CLAVES'!$D$10:$AU$732,AJ$8,FALSE),"")</f>
        <v>0</v>
      </c>
      <c r="AK56" s="13">
        <f>IFERROR(VLOOKUP($A56,'CONCENTRADO DE CLAVES'!$D$10:$AU$732,AK$8,FALSE),"")</f>
        <v>0</v>
      </c>
      <c r="AL56" s="37">
        <f>IFERROR(VLOOKUP($A56,'CONCENTRADO DE CLAVES'!$D$10:$AU$732,AL$8,FALSE),"")</f>
        <v>0</v>
      </c>
      <c r="AM56" s="69">
        <f>IFERROR(VLOOKUP($A56,'CONCENTRADO DE CLAVES'!$D$10:$AU$732,AM$8,FALSE),"")</f>
        <v>0</v>
      </c>
    </row>
    <row r="57" spans="1:39" x14ac:dyDescent="0.25">
      <c r="A57" s="15">
        <v>48</v>
      </c>
      <c r="B57" s="27" t="str">
        <f>IFERROR(VLOOKUP($A57,'CONCENTRADO DE CLAVES'!$D$10:$AU$732,B$8,FALSE),"")</f>
        <v>21121</v>
      </c>
      <c r="C57" s="27">
        <f>IFERROR(VLOOKUP($A57,'CONCENTRADO DE CLAVES'!$D$10:$AU$732,C$8,FALSE),"")</f>
        <v>4</v>
      </c>
      <c r="D57" s="27">
        <f>IFERROR(VLOOKUP($A57,'CONCENTRADO DE CLAVES'!$D$10:$AU$732,D$8,FALSE),"")</f>
        <v>15</v>
      </c>
      <c r="E57" s="27">
        <f>IFERROR(VLOOKUP($A57,'CONCENTRADO DE CLAVES'!$D$10:$AU$732,E$8,FALSE),"")</f>
        <v>156</v>
      </c>
      <c r="F57" s="27">
        <f>IFERROR(VLOOKUP($A57,'CONCENTRADO DE CLAVES'!$D$10:$AU$732,F$8,FALSE),"")</f>
        <v>2</v>
      </c>
      <c r="G57" s="27">
        <f>IFERROR(VLOOKUP($A57,'CONCENTRADO DE CLAVES'!$D$10:$AU$732,G$8,FALSE),"")</f>
        <v>5</v>
      </c>
      <c r="H57" s="27">
        <f>IFERROR(VLOOKUP($A57,'CONCENTRADO DE CLAVES'!$D$10:$AU$732,H$8,FALSE),"")</f>
        <v>2</v>
      </c>
      <c r="I57" s="27">
        <f>IFERROR(VLOOKUP($A57,'CONCENTRADO DE CLAVES'!$D$10:$AU$732,I$8,FALSE),"")</f>
        <v>3</v>
      </c>
      <c r="J57" s="27">
        <f>IFERROR(VLOOKUP($A57,'CONCENTRADO DE CLAVES'!$D$10:$AU$732,J$8,FALSE),"")</f>
        <v>3</v>
      </c>
      <c r="K57" s="27" t="str">
        <f>IFERROR(VLOOKUP($A57,'CONCENTRADO DE CLAVES'!$D$10:$AU$732,K$8,FALSE),"")</f>
        <v>K</v>
      </c>
      <c r="L57" s="27">
        <f>IFERROR(VLOOKUP($A57,'CONCENTRADO DE CLAVES'!$D$10:$AU$732,L$8,FALSE),"")</f>
        <v>213</v>
      </c>
      <c r="M57" s="29">
        <f>IFERROR(VLOOKUP($A57,'CONCENTRADO DE CLAVES'!$D$10:$AU$732,M$8,FALSE),"")</f>
        <v>1</v>
      </c>
      <c r="N57" s="27">
        <f>IFERROR(VLOOKUP($A57,'CONCENTRADO DE CLAVES'!$D$10:$AU$732,N$8,FALSE),"")</f>
        <v>4156</v>
      </c>
      <c r="O57" s="27">
        <f>IFERROR(VLOOKUP($A57,'CONCENTRADO DE CLAVES'!$D$10:$AU$732,O$8,FALSE),"")</f>
        <v>18</v>
      </c>
      <c r="P57" s="27">
        <f>IFERROR(VLOOKUP($A57,'CONCENTRADO DE CLAVES'!$D$10:$AU$732,P$8,FALSE),"")</f>
        <v>5</v>
      </c>
      <c r="Q57" s="27">
        <f>IFERROR(VLOOKUP($A57,'CONCENTRADO DE CLAVES'!$D$10:$AU$732,Q$8,FALSE),"")</f>
        <v>1015</v>
      </c>
      <c r="R57" s="27">
        <f>IFERROR(VLOOKUP($A57,'CONCENTRADO DE CLAVES'!$D$10:$AU$732,R$8,FALSE),"")</f>
        <v>2</v>
      </c>
      <c r="S57" s="27">
        <f>IFERROR(VLOOKUP($A57,'CONCENTRADO DE CLAVES'!$D$10:$AU$732,S$8,FALSE),"")</f>
        <v>12</v>
      </c>
      <c r="T57" s="27">
        <f>IFERROR(VLOOKUP($A57,'CONCENTRADO DE CLAVES'!$D$10:$AU$732,T$8,FALSE),"")</f>
        <v>98</v>
      </c>
      <c r="U57" s="98" t="str">
        <f>IFERROR(VLOOKUP($A57,'CONCENTRADO DE CLAVES'!$D$10:$AU$732,U$8,FALSE),"")</f>
        <v>21121040150015625233K21301415618501015212098</v>
      </c>
      <c r="V57" s="31" t="str">
        <f>IFERROR(VLOOKUP($A57,'CONCENTRADO DE CLAVES'!$D$10:$AU$732,V$8,FALSE),"")</f>
        <v>INFEJAL</v>
      </c>
      <c r="W57" s="13">
        <f>IFERROR(VLOOKUP($A57,'CONCENTRADO DE CLAVES'!$D$10:$AU$732,W$8,FALSE),"")</f>
        <v>0</v>
      </c>
      <c r="X57" s="13">
        <f>IFERROR(VLOOKUP($A57,'CONCENTRADO DE CLAVES'!$D$10:$AU$732,X$8,FALSE),"")</f>
        <v>0</v>
      </c>
      <c r="Y57" s="13">
        <f>IFERROR(VLOOKUP($A57,'CONCENTRADO DE CLAVES'!$D$10:$AU$732,Y$8,FALSE),"")</f>
        <v>0</v>
      </c>
      <c r="Z57" s="37">
        <f>IFERROR(VLOOKUP($A57,'CONCENTRADO DE CLAVES'!$D$10:$AU$732,Z$8,FALSE),"")</f>
        <v>0</v>
      </c>
      <c r="AA57" s="13">
        <f>IFERROR(VLOOKUP($A57,'CONCENTRADO DE CLAVES'!$D$10:$AU$732,AA$8,FALSE),"")</f>
        <v>0</v>
      </c>
      <c r="AB57" s="13">
        <f>IFERROR(VLOOKUP($A57,'CONCENTRADO DE CLAVES'!$D$10:$AU$732,AB$8,FALSE),"")</f>
        <v>0</v>
      </c>
      <c r="AC57" s="13">
        <f>IFERROR(VLOOKUP($A57,'CONCENTRADO DE CLAVES'!$D$10:$AU$732,AC$8,FALSE),"")</f>
        <v>0</v>
      </c>
      <c r="AD57" s="37">
        <f>IFERROR(VLOOKUP($A57,'CONCENTRADO DE CLAVES'!$D$10:$AU$732,AD$8,FALSE),"")</f>
        <v>0</v>
      </c>
      <c r="AE57" s="13">
        <f>IFERROR(VLOOKUP($A57,'CONCENTRADO DE CLAVES'!$D$10:$AU$732,AE$8,FALSE),"")</f>
        <v>0</v>
      </c>
      <c r="AF57" s="13">
        <f>IFERROR(VLOOKUP($A57,'CONCENTRADO DE CLAVES'!$D$10:$AU$732,AF$8,FALSE),"")</f>
        <v>0</v>
      </c>
      <c r="AG57" s="13">
        <f>IFERROR(VLOOKUP($A57,'CONCENTRADO DE CLAVES'!$D$10:$AU$732,AG$8,FALSE),"")</f>
        <v>0</v>
      </c>
      <c r="AH57" s="37">
        <f>IFERROR(VLOOKUP($A57,'CONCENTRADO DE CLAVES'!$D$10:$AU$732,AH$8,FALSE),"")</f>
        <v>0</v>
      </c>
      <c r="AI57" s="13">
        <f>IFERROR(VLOOKUP($A57,'CONCENTRADO DE CLAVES'!$D$10:$AU$732,AI$8,FALSE),"")</f>
        <v>0</v>
      </c>
      <c r="AJ57" s="13">
        <f>IFERROR(VLOOKUP($A57,'CONCENTRADO DE CLAVES'!$D$10:$AU$732,AJ$8,FALSE),"")</f>
        <v>0</v>
      </c>
      <c r="AK57" s="13">
        <f>IFERROR(VLOOKUP($A57,'CONCENTRADO DE CLAVES'!$D$10:$AU$732,AK$8,FALSE),"")</f>
        <v>0</v>
      </c>
      <c r="AL57" s="37">
        <f>IFERROR(VLOOKUP($A57,'CONCENTRADO DE CLAVES'!$D$10:$AU$732,AL$8,FALSE),"")</f>
        <v>0</v>
      </c>
      <c r="AM57" s="69">
        <f>IFERROR(VLOOKUP($A57,'CONCENTRADO DE CLAVES'!$D$10:$AU$732,AM$8,FALSE),"")</f>
        <v>0</v>
      </c>
    </row>
    <row r="58" spans="1:39" x14ac:dyDescent="0.25">
      <c r="A58" s="15">
        <v>49</v>
      </c>
      <c r="B58" s="27" t="str">
        <f>IFERROR(VLOOKUP($A58,'CONCENTRADO DE CLAVES'!$D$10:$AU$732,B$8,FALSE),"")</f>
        <v>21121</v>
      </c>
      <c r="C58" s="27">
        <f>IFERROR(VLOOKUP($A58,'CONCENTRADO DE CLAVES'!$D$10:$AU$732,C$8,FALSE),"")</f>
        <v>4</v>
      </c>
      <c r="D58" s="27">
        <f>IFERROR(VLOOKUP($A58,'CONCENTRADO DE CLAVES'!$D$10:$AU$732,D$8,FALSE),"")</f>
        <v>15</v>
      </c>
      <c r="E58" s="27">
        <f>IFERROR(VLOOKUP($A58,'CONCENTRADO DE CLAVES'!$D$10:$AU$732,E$8,FALSE),"")</f>
        <v>156</v>
      </c>
      <c r="F58" s="27">
        <f>IFERROR(VLOOKUP($A58,'CONCENTRADO DE CLAVES'!$D$10:$AU$732,F$8,FALSE),"")</f>
        <v>2</v>
      </c>
      <c r="G58" s="27">
        <f>IFERROR(VLOOKUP($A58,'CONCENTRADO DE CLAVES'!$D$10:$AU$732,G$8,FALSE),"")</f>
        <v>5</v>
      </c>
      <c r="H58" s="27">
        <f>IFERROR(VLOOKUP($A58,'CONCENTRADO DE CLAVES'!$D$10:$AU$732,H$8,FALSE),"")</f>
        <v>2</v>
      </c>
      <c r="I58" s="27">
        <f>IFERROR(VLOOKUP($A58,'CONCENTRADO DE CLAVES'!$D$10:$AU$732,I$8,FALSE),"")</f>
        <v>3</v>
      </c>
      <c r="J58" s="27">
        <f>IFERROR(VLOOKUP($A58,'CONCENTRADO DE CLAVES'!$D$10:$AU$732,J$8,FALSE),"")</f>
        <v>3</v>
      </c>
      <c r="K58" s="27" t="str">
        <f>IFERROR(VLOOKUP($A58,'CONCENTRADO DE CLAVES'!$D$10:$AU$732,K$8,FALSE),"")</f>
        <v>K</v>
      </c>
      <c r="L58" s="27">
        <f>IFERROR(VLOOKUP($A58,'CONCENTRADO DE CLAVES'!$D$10:$AU$732,L$8,FALSE),"")</f>
        <v>213</v>
      </c>
      <c r="M58" s="29">
        <f>IFERROR(VLOOKUP($A58,'CONCENTRADO DE CLAVES'!$D$10:$AU$732,M$8,FALSE),"")</f>
        <v>1</v>
      </c>
      <c r="N58" s="27">
        <f>IFERROR(VLOOKUP($A58,'CONCENTRADO DE CLAVES'!$D$10:$AU$732,N$8,FALSE),"")</f>
        <v>4156</v>
      </c>
      <c r="O58" s="27">
        <f>IFERROR(VLOOKUP($A58,'CONCENTRADO DE CLAVES'!$D$10:$AU$732,O$8,FALSE),"")</f>
        <v>21</v>
      </c>
      <c r="P58" s="27">
        <f>IFERROR(VLOOKUP($A58,'CONCENTRADO DE CLAVES'!$D$10:$AU$732,P$8,FALSE),"")</f>
        <v>1</v>
      </c>
      <c r="Q58" s="27">
        <f>IFERROR(VLOOKUP($A58,'CONCENTRADO DE CLAVES'!$D$10:$AU$732,Q$8,FALSE),"")</f>
        <v>3615</v>
      </c>
      <c r="R58" s="27">
        <f>IFERROR(VLOOKUP($A58,'CONCENTRADO DE CLAVES'!$D$10:$AU$732,R$8,FALSE),"")</f>
        <v>2</v>
      </c>
      <c r="S58" s="27">
        <f>IFERROR(VLOOKUP($A58,'CONCENTRADO DE CLAVES'!$D$10:$AU$732,S$8,FALSE),"")</f>
        <v>3</v>
      </c>
      <c r="T58" s="27">
        <f>IFERROR(VLOOKUP($A58,'CONCENTRADO DE CLAVES'!$D$10:$AU$732,T$8,FALSE),"")</f>
        <v>93</v>
      </c>
      <c r="U58" s="98" t="str">
        <f>IFERROR(VLOOKUP($A58,'CONCENTRADO DE CLAVES'!$D$10:$AU$732,U$8,FALSE),"")</f>
        <v>21121040150015625233K21301415621103615203093</v>
      </c>
      <c r="V58" s="31" t="str">
        <f>IFERROR(VLOOKUP($A58,'CONCENTRADO DE CLAVES'!$D$10:$AU$732,V$8,FALSE),"")</f>
        <v>INFEJAL</v>
      </c>
      <c r="W58" s="13">
        <f>IFERROR(VLOOKUP($A58,'CONCENTRADO DE CLAVES'!$D$10:$AU$732,W$8,FALSE),"")</f>
        <v>0</v>
      </c>
      <c r="X58" s="13">
        <f>IFERROR(VLOOKUP($A58,'CONCENTRADO DE CLAVES'!$D$10:$AU$732,X$8,FALSE),"")</f>
        <v>0</v>
      </c>
      <c r="Y58" s="13">
        <f>IFERROR(VLOOKUP($A58,'CONCENTRADO DE CLAVES'!$D$10:$AU$732,Y$8,FALSE),"")</f>
        <v>0</v>
      </c>
      <c r="Z58" s="37">
        <f>IFERROR(VLOOKUP($A58,'CONCENTRADO DE CLAVES'!$D$10:$AU$732,Z$8,FALSE),"")</f>
        <v>0</v>
      </c>
      <c r="AA58" s="13">
        <f>IFERROR(VLOOKUP($A58,'CONCENTRADO DE CLAVES'!$D$10:$AU$732,AA$8,FALSE),"")</f>
        <v>0</v>
      </c>
      <c r="AB58" s="13">
        <f>IFERROR(VLOOKUP($A58,'CONCENTRADO DE CLAVES'!$D$10:$AU$732,AB$8,FALSE),"")</f>
        <v>0</v>
      </c>
      <c r="AC58" s="13">
        <f>IFERROR(VLOOKUP($A58,'CONCENTRADO DE CLAVES'!$D$10:$AU$732,AC$8,FALSE),"")</f>
        <v>0</v>
      </c>
      <c r="AD58" s="37">
        <f>IFERROR(VLOOKUP($A58,'CONCENTRADO DE CLAVES'!$D$10:$AU$732,AD$8,FALSE),"")</f>
        <v>0</v>
      </c>
      <c r="AE58" s="13">
        <f>IFERROR(VLOOKUP($A58,'CONCENTRADO DE CLAVES'!$D$10:$AU$732,AE$8,FALSE),"")</f>
        <v>0</v>
      </c>
      <c r="AF58" s="13">
        <f>IFERROR(VLOOKUP($A58,'CONCENTRADO DE CLAVES'!$D$10:$AU$732,AF$8,FALSE),"")</f>
        <v>0</v>
      </c>
      <c r="AG58" s="13">
        <f>IFERROR(VLOOKUP($A58,'CONCENTRADO DE CLAVES'!$D$10:$AU$732,AG$8,FALSE),"")</f>
        <v>0</v>
      </c>
      <c r="AH58" s="37">
        <f>IFERROR(VLOOKUP($A58,'CONCENTRADO DE CLAVES'!$D$10:$AU$732,AH$8,FALSE),"")</f>
        <v>0</v>
      </c>
      <c r="AI58" s="13">
        <f>IFERROR(VLOOKUP($A58,'CONCENTRADO DE CLAVES'!$D$10:$AU$732,AI$8,FALSE),"")</f>
        <v>0</v>
      </c>
      <c r="AJ58" s="13">
        <f>IFERROR(VLOOKUP($A58,'CONCENTRADO DE CLAVES'!$D$10:$AU$732,AJ$8,FALSE),"")</f>
        <v>0</v>
      </c>
      <c r="AK58" s="13">
        <f>IFERROR(VLOOKUP($A58,'CONCENTRADO DE CLAVES'!$D$10:$AU$732,AK$8,FALSE),"")</f>
        <v>0</v>
      </c>
      <c r="AL58" s="37">
        <f>IFERROR(VLOOKUP($A58,'CONCENTRADO DE CLAVES'!$D$10:$AU$732,AL$8,FALSE),"")</f>
        <v>0</v>
      </c>
      <c r="AM58" s="69">
        <f>IFERROR(VLOOKUP($A58,'CONCENTRADO DE CLAVES'!$D$10:$AU$732,AM$8,FALSE),"")</f>
        <v>0</v>
      </c>
    </row>
    <row r="59" spans="1:39" x14ac:dyDescent="0.25">
      <c r="A59" s="15">
        <v>50</v>
      </c>
      <c r="B59" s="27" t="str">
        <f>IFERROR(VLOOKUP($A59,'CONCENTRADO DE CLAVES'!$D$10:$AU$732,B$8,FALSE),"")</f>
        <v>21121</v>
      </c>
      <c r="C59" s="27">
        <f>IFERROR(VLOOKUP($A59,'CONCENTRADO DE CLAVES'!$D$10:$AU$732,C$8,FALSE),"")</f>
        <v>4</v>
      </c>
      <c r="D59" s="27">
        <f>IFERROR(VLOOKUP($A59,'CONCENTRADO DE CLAVES'!$D$10:$AU$732,D$8,FALSE),"")</f>
        <v>15</v>
      </c>
      <c r="E59" s="27">
        <f>IFERROR(VLOOKUP($A59,'CONCENTRADO DE CLAVES'!$D$10:$AU$732,E$8,FALSE),"")</f>
        <v>156</v>
      </c>
      <c r="F59" s="27">
        <f>IFERROR(VLOOKUP($A59,'CONCENTRADO DE CLAVES'!$D$10:$AU$732,F$8,FALSE),"")</f>
        <v>2</v>
      </c>
      <c r="G59" s="27">
        <f>IFERROR(VLOOKUP($A59,'CONCENTRADO DE CLAVES'!$D$10:$AU$732,G$8,FALSE),"")</f>
        <v>5</v>
      </c>
      <c r="H59" s="27">
        <f>IFERROR(VLOOKUP($A59,'CONCENTRADO DE CLAVES'!$D$10:$AU$732,H$8,FALSE),"")</f>
        <v>2</v>
      </c>
      <c r="I59" s="27">
        <f>IFERROR(VLOOKUP($A59,'CONCENTRADO DE CLAVES'!$D$10:$AU$732,I$8,FALSE),"")</f>
        <v>3</v>
      </c>
      <c r="J59" s="27">
        <f>IFERROR(VLOOKUP($A59,'CONCENTRADO DE CLAVES'!$D$10:$AU$732,J$8,FALSE),"")</f>
        <v>3</v>
      </c>
      <c r="K59" s="27" t="str">
        <f>IFERROR(VLOOKUP($A59,'CONCENTRADO DE CLAVES'!$D$10:$AU$732,K$8,FALSE),"")</f>
        <v>K</v>
      </c>
      <c r="L59" s="27">
        <f>IFERROR(VLOOKUP($A59,'CONCENTRADO DE CLAVES'!$D$10:$AU$732,L$8,FALSE),"")</f>
        <v>213</v>
      </c>
      <c r="M59" s="29">
        <f>IFERROR(VLOOKUP($A59,'CONCENTRADO DE CLAVES'!$D$10:$AU$732,M$8,FALSE),"")</f>
        <v>1</v>
      </c>
      <c r="N59" s="27">
        <f>IFERROR(VLOOKUP($A59,'CONCENTRADO DE CLAVES'!$D$10:$AU$732,N$8,FALSE),"")</f>
        <v>4156</v>
      </c>
      <c r="O59" s="27">
        <f>IFERROR(VLOOKUP($A59,'CONCENTRADO DE CLAVES'!$D$10:$AU$732,O$8,FALSE),"")</f>
        <v>21</v>
      </c>
      <c r="P59" s="27">
        <f>IFERROR(VLOOKUP($A59,'CONCENTRADO DE CLAVES'!$D$10:$AU$732,P$8,FALSE),"")</f>
        <v>5</v>
      </c>
      <c r="Q59" s="27">
        <f>IFERROR(VLOOKUP($A59,'CONCENTRADO DE CLAVES'!$D$10:$AU$732,Q$8,FALSE),"")</f>
        <v>1015</v>
      </c>
      <c r="R59" s="27">
        <f>IFERROR(VLOOKUP($A59,'CONCENTRADO DE CLAVES'!$D$10:$AU$732,R$8,FALSE),"")</f>
        <v>2</v>
      </c>
      <c r="S59" s="27">
        <f>IFERROR(VLOOKUP($A59,'CONCENTRADO DE CLAVES'!$D$10:$AU$732,S$8,FALSE),"")</f>
        <v>3</v>
      </c>
      <c r="T59" s="27">
        <f>IFERROR(VLOOKUP($A59,'CONCENTRADO DE CLAVES'!$D$10:$AU$732,T$8,FALSE),"")</f>
        <v>93</v>
      </c>
      <c r="U59" s="98" t="str">
        <f>IFERROR(VLOOKUP($A59,'CONCENTRADO DE CLAVES'!$D$10:$AU$732,U$8,FALSE),"")</f>
        <v>21121040150015625233K21301415621501015203093</v>
      </c>
      <c r="V59" s="31" t="str">
        <f>IFERROR(VLOOKUP($A59,'CONCENTRADO DE CLAVES'!$D$10:$AU$732,V$8,FALSE),"")</f>
        <v>INFEJAL</v>
      </c>
      <c r="W59" s="13">
        <f>IFERROR(VLOOKUP($A59,'CONCENTRADO DE CLAVES'!$D$10:$AU$732,W$8,FALSE),"")</f>
        <v>0</v>
      </c>
      <c r="X59" s="13">
        <f>IFERROR(VLOOKUP($A59,'CONCENTRADO DE CLAVES'!$D$10:$AU$732,X$8,FALSE),"")</f>
        <v>0</v>
      </c>
      <c r="Y59" s="13">
        <f>IFERROR(VLOOKUP($A59,'CONCENTRADO DE CLAVES'!$D$10:$AU$732,Y$8,FALSE),"")</f>
        <v>0</v>
      </c>
      <c r="Z59" s="37">
        <f>IFERROR(VLOOKUP($A59,'CONCENTRADO DE CLAVES'!$D$10:$AU$732,Z$8,FALSE),"")</f>
        <v>0</v>
      </c>
      <c r="AA59" s="13">
        <f>IFERROR(VLOOKUP($A59,'CONCENTRADO DE CLAVES'!$D$10:$AU$732,AA$8,FALSE),"")</f>
        <v>0</v>
      </c>
      <c r="AB59" s="13">
        <f>IFERROR(VLOOKUP($A59,'CONCENTRADO DE CLAVES'!$D$10:$AU$732,AB$8,FALSE),"")</f>
        <v>0</v>
      </c>
      <c r="AC59" s="13">
        <f>IFERROR(VLOOKUP($A59,'CONCENTRADO DE CLAVES'!$D$10:$AU$732,AC$8,FALSE),"")</f>
        <v>0</v>
      </c>
      <c r="AD59" s="37">
        <f>IFERROR(VLOOKUP($A59,'CONCENTRADO DE CLAVES'!$D$10:$AU$732,AD$8,FALSE),"")</f>
        <v>0</v>
      </c>
      <c r="AE59" s="13">
        <f>IFERROR(VLOOKUP($A59,'CONCENTRADO DE CLAVES'!$D$10:$AU$732,AE$8,FALSE),"")</f>
        <v>0</v>
      </c>
      <c r="AF59" s="13">
        <f>IFERROR(VLOOKUP($A59,'CONCENTRADO DE CLAVES'!$D$10:$AU$732,AF$8,FALSE),"")</f>
        <v>0</v>
      </c>
      <c r="AG59" s="13">
        <f>IFERROR(VLOOKUP($A59,'CONCENTRADO DE CLAVES'!$D$10:$AU$732,AG$8,FALSE),"")</f>
        <v>0</v>
      </c>
      <c r="AH59" s="37">
        <f>IFERROR(VLOOKUP($A59,'CONCENTRADO DE CLAVES'!$D$10:$AU$732,AH$8,FALSE),"")</f>
        <v>0</v>
      </c>
      <c r="AI59" s="13">
        <f>IFERROR(VLOOKUP($A59,'CONCENTRADO DE CLAVES'!$D$10:$AU$732,AI$8,FALSE),"")</f>
        <v>0</v>
      </c>
      <c r="AJ59" s="13">
        <f>IFERROR(VLOOKUP($A59,'CONCENTRADO DE CLAVES'!$D$10:$AU$732,AJ$8,FALSE),"")</f>
        <v>0</v>
      </c>
      <c r="AK59" s="13">
        <f>IFERROR(VLOOKUP($A59,'CONCENTRADO DE CLAVES'!$D$10:$AU$732,AK$8,FALSE),"")</f>
        <v>0</v>
      </c>
      <c r="AL59" s="37">
        <f>IFERROR(VLOOKUP($A59,'CONCENTRADO DE CLAVES'!$D$10:$AU$732,AL$8,FALSE),"")</f>
        <v>0</v>
      </c>
      <c r="AM59" s="69">
        <f>IFERROR(VLOOKUP($A59,'CONCENTRADO DE CLAVES'!$D$10:$AU$732,AM$8,FALSE),"")</f>
        <v>0</v>
      </c>
    </row>
    <row r="60" spans="1:39" x14ac:dyDescent="0.25">
      <c r="A60" s="15">
        <v>51</v>
      </c>
      <c r="B60" s="27" t="str">
        <f>IFERROR(VLOOKUP($A60,'CONCENTRADO DE CLAVES'!$D$10:$AU$732,B$8,FALSE),"")</f>
        <v>21121</v>
      </c>
      <c r="C60" s="27">
        <f>IFERROR(VLOOKUP($A60,'CONCENTRADO DE CLAVES'!$D$10:$AU$732,C$8,FALSE),"")</f>
        <v>4</v>
      </c>
      <c r="D60" s="27">
        <f>IFERROR(VLOOKUP($A60,'CONCENTRADO DE CLAVES'!$D$10:$AU$732,D$8,FALSE),"")</f>
        <v>15</v>
      </c>
      <c r="E60" s="27">
        <f>IFERROR(VLOOKUP($A60,'CONCENTRADO DE CLAVES'!$D$10:$AU$732,E$8,FALSE),"")</f>
        <v>156</v>
      </c>
      <c r="F60" s="27">
        <f>IFERROR(VLOOKUP($A60,'CONCENTRADO DE CLAVES'!$D$10:$AU$732,F$8,FALSE),"")</f>
        <v>2</v>
      </c>
      <c r="G60" s="27">
        <f>IFERROR(VLOOKUP($A60,'CONCENTRADO DE CLAVES'!$D$10:$AU$732,G$8,FALSE),"")</f>
        <v>5</v>
      </c>
      <c r="H60" s="27">
        <f>IFERROR(VLOOKUP($A60,'CONCENTRADO DE CLAVES'!$D$10:$AU$732,H$8,FALSE),"")</f>
        <v>2</v>
      </c>
      <c r="I60" s="27">
        <f>IFERROR(VLOOKUP($A60,'CONCENTRADO DE CLAVES'!$D$10:$AU$732,I$8,FALSE),"")</f>
        <v>3</v>
      </c>
      <c r="J60" s="27">
        <f>IFERROR(VLOOKUP($A60,'CONCENTRADO DE CLAVES'!$D$10:$AU$732,J$8,FALSE),"")</f>
        <v>3</v>
      </c>
      <c r="K60" s="27" t="str">
        <f>IFERROR(VLOOKUP($A60,'CONCENTRADO DE CLAVES'!$D$10:$AU$732,K$8,FALSE),"")</f>
        <v>K</v>
      </c>
      <c r="L60" s="27">
        <f>IFERROR(VLOOKUP($A60,'CONCENTRADO DE CLAVES'!$D$10:$AU$732,L$8,FALSE),"")</f>
        <v>213</v>
      </c>
      <c r="M60" s="29">
        <f>IFERROR(VLOOKUP($A60,'CONCENTRADO DE CLAVES'!$D$10:$AU$732,M$8,FALSE),"")</f>
        <v>1</v>
      </c>
      <c r="N60" s="27">
        <f>IFERROR(VLOOKUP($A60,'CONCENTRADO DE CLAVES'!$D$10:$AU$732,N$8,FALSE),"")</f>
        <v>4156</v>
      </c>
      <c r="O60" s="27">
        <f>IFERROR(VLOOKUP($A60,'CONCENTRADO DE CLAVES'!$D$10:$AU$732,O$8,FALSE),"")</f>
        <v>23</v>
      </c>
      <c r="P60" s="27">
        <f>IFERROR(VLOOKUP($A60,'CONCENTRADO DE CLAVES'!$D$10:$AU$732,P$8,FALSE),"")</f>
        <v>1</v>
      </c>
      <c r="Q60" s="27">
        <f>IFERROR(VLOOKUP($A60,'CONCENTRADO DE CLAVES'!$D$10:$AU$732,Q$8,FALSE),"")</f>
        <v>4815</v>
      </c>
      <c r="R60" s="27">
        <f>IFERROR(VLOOKUP($A60,'CONCENTRADO DE CLAVES'!$D$10:$AU$732,R$8,FALSE),"")</f>
        <v>2</v>
      </c>
      <c r="S60" s="27">
        <f>IFERROR(VLOOKUP($A60,'CONCENTRADO DE CLAVES'!$D$10:$AU$732,S$8,FALSE),"")</f>
        <v>12</v>
      </c>
      <c r="T60" s="27">
        <f>IFERROR(VLOOKUP($A60,'CONCENTRADO DE CLAVES'!$D$10:$AU$732,T$8,FALSE),"")</f>
        <v>120</v>
      </c>
      <c r="U60" s="98" t="str">
        <f>IFERROR(VLOOKUP($A60,'CONCENTRADO DE CLAVES'!$D$10:$AU$732,U$8,FALSE),"")</f>
        <v>21121040150015625233K21301415623104815212120</v>
      </c>
      <c r="V60" s="31" t="str">
        <f>IFERROR(VLOOKUP($A60,'CONCENTRADO DE CLAVES'!$D$10:$AU$732,V$8,FALSE),"")</f>
        <v>INFEJAL</v>
      </c>
      <c r="W60" s="13">
        <f>IFERROR(VLOOKUP($A60,'CONCENTRADO DE CLAVES'!$D$10:$AU$732,W$8,FALSE),"")</f>
        <v>0</v>
      </c>
      <c r="X60" s="13">
        <f>IFERROR(VLOOKUP($A60,'CONCENTRADO DE CLAVES'!$D$10:$AU$732,X$8,FALSE),"")</f>
        <v>0</v>
      </c>
      <c r="Y60" s="13">
        <f>IFERROR(VLOOKUP($A60,'CONCENTRADO DE CLAVES'!$D$10:$AU$732,Y$8,FALSE),"")</f>
        <v>0</v>
      </c>
      <c r="Z60" s="37">
        <f>IFERROR(VLOOKUP($A60,'CONCENTRADO DE CLAVES'!$D$10:$AU$732,Z$8,FALSE),"")</f>
        <v>0</v>
      </c>
      <c r="AA60" s="13">
        <f>IFERROR(VLOOKUP($A60,'CONCENTRADO DE CLAVES'!$D$10:$AU$732,AA$8,FALSE),"")</f>
        <v>0</v>
      </c>
      <c r="AB60" s="13">
        <f>IFERROR(VLOOKUP($A60,'CONCENTRADO DE CLAVES'!$D$10:$AU$732,AB$8,FALSE),"")</f>
        <v>0</v>
      </c>
      <c r="AC60" s="13">
        <f>IFERROR(VLOOKUP($A60,'CONCENTRADO DE CLAVES'!$D$10:$AU$732,AC$8,FALSE),"")</f>
        <v>0</v>
      </c>
      <c r="AD60" s="37">
        <f>IFERROR(VLOOKUP($A60,'CONCENTRADO DE CLAVES'!$D$10:$AU$732,AD$8,FALSE),"")</f>
        <v>0</v>
      </c>
      <c r="AE60" s="13">
        <f>IFERROR(VLOOKUP($A60,'CONCENTRADO DE CLAVES'!$D$10:$AU$732,AE$8,FALSE),"")</f>
        <v>0</v>
      </c>
      <c r="AF60" s="13">
        <f>IFERROR(VLOOKUP($A60,'CONCENTRADO DE CLAVES'!$D$10:$AU$732,AF$8,FALSE),"")</f>
        <v>0</v>
      </c>
      <c r="AG60" s="13">
        <f>IFERROR(VLOOKUP($A60,'CONCENTRADO DE CLAVES'!$D$10:$AU$732,AG$8,FALSE),"")</f>
        <v>0</v>
      </c>
      <c r="AH60" s="37">
        <f>IFERROR(VLOOKUP($A60,'CONCENTRADO DE CLAVES'!$D$10:$AU$732,AH$8,FALSE),"")</f>
        <v>0</v>
      </c>
      <c r="AI60" s="13">
        <f>IFERROR(VLOOKUP($A60,'CONCENTRADO DE CLAVES'!$D$10:$AU$732,AI$8,FALSE),"")</f>
        <v>0</v>
      </c>
      <c r="AJ60" s="13">
        <f>IFERROR(VLOOKUP($A60,'CONCENTRADO DE CLAVES'!$D$10:$AU$732,AJ$8,FALSE),"")</f>
        <v>0</v>
      </c>
      <c r="AK60" s="13">
        <f>IFERROR(VLOOKUP($A60,'CONCENTRADO DE CLAVES'!$D$10:$AU$732,AK$8,FALSE),"")</f>
        <v>0</v>
      </c>
      <c r="AL60" s="37">
        <f>IFERROR(VLOOKUP($A60,'CONCENTRADO DE CLAVES'!$D$10:$AU$732,AL$8,FALSE),"")</f>
        <v>0</v>
      </c>
      <c r="AM60" s="69">
        <f>IFERROR(VLOOKUP($A60,'CONCENTRADO DE CLAVES'!$D$10:$AU$732,AM$8,FALSE),"")</f>
        <v>0</v>
      </c>
    </row>
    <row r="61" spans="1:39" x14ac:dyDescent="0.25">
      <c r="A61" s="15">
        <v>52</v>
      </c>
      <c r="B61" s="27" t="str">
        <f>IFERROR(VLOOKUP($A61,'CONCENTRADO DE CLAVES'!$D$10:$AU$732,B$8,FALSE),"")</f>
        <v>21121</v>
      </c>
      <c r="C61" s="27">
        <f>IFERROR(VLOOKUP($A61,'CONCENTRADO DE CLAVES'!$D$10:$AU$732,C$8,FALSE),"")</f>
        <v>4</v>
      </c>
      <c r="D61" s="27">
        <f>IFERROR(VLOOKUP($A61,'CONCENTRADO DE CLAVES'!$D$10:$AU$732,D$8,FALSE),"")</f>
        <v>15</v>
      </c>
      <c r="E61" s="27">
        <f>IFERROR(VLOOKUP($A61,'CONCENTRADO DE CLAVES'!$D$10:$AU$732,E$8,FALSE),"")</f>
        <v>156</v>
      </c>
      <c r="F61" s="27">
        <f>IFERROR(VLOOKUP($A61,'CONCENTRADO DE CLAVES'!$D$10:$AU$732,F$8,FALSE),"")</f>
        <v>2</v>
      </c>
      <c r="G61" s="27">
        <f>IFERROR(VLOOKUP($A61,'CONCENTRADO DE CLAVES'!$D$10:$AU$732,G$8,FALSE),"")</f>
        <v>5</v>
      </c>
      <c r="H61" s="27">
        <f>IFERROR(VLOOKUP($A61,'CONCENTRADO DE CLAVES'!$D$10:$AU$732,H$8,FALSE),"")</f>
        <v>2</v>
      </c>
      <c r="I61" s="27">
        <f>IFERROR(VLOOKUP($A61,'CONCENTRADO DE CLAVES'!$D$10:$AU$732,I$8,FALSE),"")</f>
        <v>3</v>
      </c>
      <c r="J61" s="27">
        <f>IFERROR(VLOOKUP($A61,'CONCENTRADO DE CLAVES'!$D$10:$AU$732,J$8,FALSE),"")</f>
        <v>3</v>
      </c>
      <c r="K61" s="27" t="str">
        <f>IFERROR(VLOOKUP($A61,'CONCENTRADO DE CLAVES'!$D$10:$AU$732,K$8,FALSE),"")</f>
        <v>K</v>
      </c>
      <c r="L61" s="27">
        <f>IFERROR(VLOOKUP($A61,'CONCENTRADO DE CLAVES'!$D$10:$AU$732,L$8,FALSE),"")</f>
        <v>213</v>
      </c>
      <c r="M61" s="29">
        <f>IFERROR(VLOOKUP($A61,'CONCENTRADO DE CLAVES'!$D$10:$AU$732,M$8,FALSE),"")</f>
        <v>1</v>
      </c>
      <c r="N61" s="27">
        <f>IFERROR(VLOOKUP($A61,'CONCENTRADO DE CLAVES'!$D$10:$AU$732,N$8,FALSE),"")</f>
        <v>4156</v>
      </c>
      <c r="O61" s="27">
        <f>IFERROR(VLOOKUP($A61,'CONCENTRADO DE CLAVES'!$D$10:$AU$732,O$8,FALSE),"")</f>
        <v>23</v>
      </c>
      <c r="P61" s="27">
        <f>IFERROR(VLOOKUP($A61,'CONCENTRADO DE CLAVES'!$D$10:$AU$732,P$8,FALSE),"")</f>
        <v>5</v>
      </c>
      <c r="Q61" s="27">
        <f>IFERROR(VLOOKUP($A61,'CONCENTRADO DE CLAVES'!$D$10:$AU$732,Q$8,FALSE),"")</f>
        <v>14615</v>
      </c>
      <c r="R61" s="27">
        <f>IFERROR(VLOOKUP($A61,'CONCENTRADO DE CLAVES'!$D$10:$AU$732,R$8,FALSE),"")</f>
        <v>2</v>
      </c>
      <c r="S61" s="27">
        <f>IFERROR(VLOOKUP($A61,'CONCENTRADO DE CLAVES'!$D$10:$AU$732,S$8,FALSE),"")</f>
        <v>12</v>
      </c>
      <c r="T61" s="27">
        <f>IFERROR(VLOOKUP($A61,'CONCENTRADO DE CLAVES'!$D$10:$AU$732,T$8,FALSE),"")</f>
        <v>120</v>
      </c>
      <c r="U61" s="98" t="str">
        <f>IFERROR(VLOOKUP($A61,'CONCENTRADO DE CLAVES'!$D$10:$AU$732,U$8,FALSE),"")</f>
        <v>21121040150015625233K21301415623514615212120</v>
      </c>
      <c r="V61" s="31" t="str">
        <f>IFERROR(VLOOKUP($A61,'CONCENTRADO DE CLAVES'!$D$10:$AU$732,V$8,FALSE),"")</f>
        <v>INFEJAL</v>
      </c>
      <c r="W61" s="13">
        <f>IFERROR(VLOOKUP($A61,'CONCENTRADO DE CLAVES'!$D$10:$AU$732,W$8,FALSE),"")</f>
        <v>0</v>
      </c>
      <c r="X61" s="13">
        <f>IFERROR(VLOOKUP($A61,'CONCENTRADO DE CLAVES'!$D$10:$AU$732,X$8,FALSE),"")</f>
        <v>0</v>
      </c>
      <c r="Y61" s="13">
        <f>IFERROR(VLOOKUP($A61,'CONCENTRADO DE CLAVES'!$D$10:$AU$732,Y$8,FALSE),"")</f>
        <v>0</v>
      </c>
      <c r="Z61" s="37">
        <f>IFERROR(VLOOKUP($A61,'CONCENTRADO DE CLAVES'!$D$10:$AU$732,Z$8,FALSE),"")</f>
        <v>0</v>
      </c>
      <c r="AA61" s="13">
        <f>IFERROR(VLOOKUP($A61,'CONCENTRADO DE CLAVES'!$D$10:$AU$732,AA$8,FALSE),"")</f>
        <v>0</v>
      </c>
      <c r="AB61" s="13">
        <f>IFERROR(VLOOKUP($A61,'CONCENTRADO DE CLAVES'!$D$10:$AU$732,AB$8,FALSE),"")</f>
        <v>0</v>
      </c>
      <c r="AC61" s="13">
        <f>IFERROR(VLOOKUP($A61,'CONCENTRADO DE CLAVES'!$D$10:$AU$732,AC$8,FALSE),"")</f>
        <v>0</v>
      </c>
      <c r="AD61" s="37">
        <f>IFERROR(VLOOKUP($A61,'CONCENTRADO DE CLAVES'!$D$10:$AU$732,AD$8,FALSE),"")</f>
        <v>0</v>
      </c>
      <c r="AE61" s="13">
        <f>IFERROR(VLOOKUP($A61,'CONCENTRADO DE CLAVES'!$D$10:$AU$732,AE$8,FALSE),"")</f>
        <v>0</v>
      </c>
      <c r="AF61" s="13">
        <f>IFERROR(VLOOKUP($A61,'CONCENTRADO DE CLAVES'!$D$10:$AU$732,AF$8,FALSE),"")</f>
        <v>0</v>
      </c>
      <c r="AG61" s="13">
        <f>IFERROR(VLOOKUP($A61,'CONCENTRADO DE CLAVES'!$D$10:$AU$732,AG$8,FALSE),"")</f>
        <v>0</v>
      </c>
      <c r="AH61" s="37">
        <f>IFERROR(VLOOKUP($A61,'CONCENTRADO DE CLAVES'!$D$10:$AU$732,AH$8,FALSE),"")</f>
        <v>0</v>
      </c>
      <c r="AI61" s="13">
        <f>IFERROR(VLOOKUP($A61,'CONCENTRADO DE CLAVES'!$D$10:$AU$732,AI$8,FALSE),"")</f>
        <v>0</v>
      </c>
      <c r="AJ61" s="13">
        <f>IFERROR(VLOOKUP($A61,'CONCENTRADO DE CLAVES'!$D$10:$AU$732,AJ$8,FALSE),"")</f>
        <v>0</v>
      </c>
      <c r="AK61" s="13">
        <f>IFERROR(VLOOKUP($A61,'CONCENTRADO DE CLAVES'!$D$10:$AU$732,AK$8,FALSE),"")</f>
        <v>0</v>
      </c>
      <c r="AL61" s="37">
        <f>IFERROR(VLOOKUP($A61,'CONCENTRADO DE CLAVES'!$D$10:$AU$732,AL$8,FALSE),"")</f>
        <v>0</v>
      </c>
      <c r="AM61" s="69">
        <f>IFERROR(VLOOKUP($A61,'CONCENTRADO DE CLAVES'!$D$10:$AU$732,AM$8,FALSE),"")</f>
        <v>0</v>
      </c>
    </row>
    <row r="62" spans="1:39" x14ac:dyDescent="0.25">
      <c r="A62" s="15">
        <v>53</v>
      </c>
      <c r="B62" s="27" t="str">
        <f>IFERROR(VLOOKUP($A62,'CONCENTRADO DE CLAVES'!$D$10:$AU$732,B$8,FALSE),"")</f>
        <v>21121</v>
      </c>
      <c r="C62" s="27">
        <f>IFERROR(VLOOKUP($A62,'CONCENTRADO DE CLAVES'!$D$10:$AU$732,C$8,FALSE),"")</f>
        <v>4</v>
      </c>
      <c r="D62" s="27">
        <f>IFERROR(VLOOKUP($A62,'CONCENTRADO DE CLAVES'!$D$10:$AU$732,D$8,FALSE),"")</f>
        <v>15</v>
      </c>
      <c r="E62" s="27">
        <f>IFERROR(VLOOKUP($A62,'CONCENTRADO DE CLAVES'!$D$10:$AU$732,E$8,FALSE),"")</f>
        <v>156</v>
      </c>
      <c r="F62" s="27">
        <f>IFERROR(VLOOKUP($A62,'CONCENTRADO DE CLAVES'!$D$10:$AU$732,F$8,FALSE),"")</f>
        <v>2</v>
      </c>
      <c r="G62" s="27">
        <f>IFERROR(VLOOKUP($A62,'CONCENTRADO DE CLAVES'!$D$10:$AU$732,G$8,FALSE),"")</f>
        <v>5</v>
      </c>
      <c r="H62" s="27">
        <f>IFERROR(VLOOKUP($A62,'CONCENTRADO DE CLAVES'!$D$10:$AU$732,H$8,FALSE),"")</f>
        <v>2</v>
      </c>
      <c r="I62" s="27">
        <f>IFERROR(VLOOKUP($A62,'CONCENTRADO DE CLAVES'!$D$10:$AU$732,I$8,FALSE),"")</f>
        <v>3</v>
      </c>
      <c r="J62" s="27">
        <f>IFERROR(VLOOKUP($A62,'CONCENTRADO DE CLAVES'!$D$10:$AU$732,J$8,FALSE),"")</f>
        <v>3</v>
      </c>
      <c r="K62" s="27" t="str">
        <f>IFERROR(VLOOKUP($A62,'CONCENTRADO DE CLAVES'!$D$10:$AU$732,K$8,FALSE),"")</f>
        <v>K</v>
      </c>
      <c r="L62" s="27">
        <f>IFERROR(VLOOKUP($A62,'CONCENTRADO DE CLAVES'!$D$10:$AU$732,L$8,FALSE),"")</f>
        <v>213</v>
      </c>
      <c r="M62" s="29">
        <f>IFERROR(VLOOKUP($A62,'CONCENTRADO DE CLAVES'!$D$10:$AU$732,M$8,FALSE),"")</f>
        <v>1</v>
      </c>
      <c r="N62" s="27">
        <f>IFERROR(VLOOKUP($A62,'CONCENTRADO DE CLAVES'!$D$10:$AU$732,N$8,FALSE),"")</f>
        <v>4156</v>
      </c>
      <c r="O62" s="27">
        <f>IFERROR(VLOOKUP($A62,'CONCENTRADO DE CLAVES'!$D$10:$AU$732,O$8,FALSE),"")</f>
        <v>24</v>
      </c>
      <c r="P62" s="27">
        <f>IFERROR(VLOOKUP($A62,'CONCENTRADO DE CLAVES'!$D$10:$AU$732,P$8,FALSE),"")</f>
        <v>1</v>
      </c>
      <c r="Q62" s="27">
        <f>IFERROR(VLOOKUP($A62,'CONCENTRADO DE CLAVES'!$D$10:$AU$732,Q$8,FALSE),"")</f>
        <v>4815</v>
      </c>
      <c r="R62" s="27">
        <f>IFERROR(VLOOKUP($A62,'CONCENTRADO DE CLAVES'!$D$10:$AU$732,R$8,FALSE),"")</f>
        <v>2</v>
      </c>
      <c r="S62" s="27">
        <f>IFERROR(VLOOKUP($A62,'CONCENTRADO DE CLAVES'!$D$10:$AU$732,S$8,FALSE),"")</f>
        <v>12</v>
      </c>
      <c r="T62" s="27">
        <f>IFERROR(VLOOKUP($A62,'CONCENTRADO DE CLAVES'!$D$10:$AU$732,T$8,FALSE),"")</f>
        <v>120</v>
      </c>
      <c r="U62" s="98" t="str">
        <f>IFERROR(VLOOKUP($A62,'CONCENTRADO DE CLAVES'!$D$10:$AU$732,U$8,FALSE),"")</f>
        <v>21121040150015625233K21301415624104815212120</v>
      </c>
      <c r="V62" s="31" t="str">
        <f>IFERROR(VLOOKUP($A62,'CONCENTRADO DE CLAVES'!$D$10:$AU$732,V$8,FALSE),"")</f>
        <v>INFEJAL</v>
      </c>
      <c r="W62" s="13">
        <f>IFERROR(VLOOKUP($A62,'CONCENTRADO DE CLAVES'!$D$10:$AU$732,W$8,FALSE),"")</f>
        <v>0</v>
      </c>
      <c r="X62" s="13">
        <f>IFERROR(VLOOKUP($A62,'CONCENTRADO DE CLAVES'!$D$10:$AU$732,X$8,FALSE),"")</f>
        <v>0</v>
      </c>
      <c r="Y62" s="13">
        <f>IFERROR(VLOOKUP($A62,'CONCENTRADO DE CLAVES'!$D$10:$AU$732,Y$8,FALSE),"")</f>
        <v>0</v>
      </c>
      <c r="Z62" s="37">
        <f>IFERROR(VLOOKUP($A62,'CONCENTRADO DE CLAVES'!$D$10:$AU$732,Z$8,FALSE),"")</f>
        <v>0</v>
      </c>
      <c r="AA62" s="13">
        <f>IFERROR(VLOOKUP($A62,'CONCENTRADO DE CLAVES'!$D$10:$AU$732,AA$8,FALSE),"")</f>
        <v>0</v>
      </c>
      <c r="AB62" s="13">
        <f>IFERROR(VLOOKUP($A62,'CONCENTRADO DE CLAVES'!$D$10:$AU$732,AB$8,FALSE),"")</f>
        <v>0</v>
      </c>
      <c r="AC62" s="13">
        <f>IFERROR(VLOOKUP($A62,'CONCENTRADO DE CLAVES'!$D$10:$AU$732,AC$8,FALSE),"")</f>
        <v>0</v>
      </c>
      <c r="AD62" s="37">
        <f>IFERROR(VLOOKUP($A62,'CONCENTRADO DE CLAVES'!$D$10:$AU$732,AD$8,FALSE),"")</f>
        <v>0</v>
      </c>
      <c r="AE62" s="13">
        <f>IFERROR(VLOOKUP($A62,'CONCENTRADO DE CLAVES'!$D$10:$AU$732,AE$8,FALSE),"")</f>
        <v>0</v>
      </c>
      <c r="AF62" s="13">
        <f>IFERROR(VLOOKUP($A62,'CONCENTRADO DE CLAVES'!$D$10:$AU$732,AF$8,FALSE),"")</f>
        <v>0</v>
      </c>
      <c r="AG62" s="13">
        <f>IFERROR(VLOOKUP($A62,'CONCENTRADO DE CLAVES'!$D$10:$AU$732,AG$8,FALSE),"")</f>
        <v>0</v>
      </c>
      <c r="AH62" s="37">
        <f>IFERROR(VLOOKUP($A62,'CONCENTRADO DE CLAVES'!$D$10:$AU$732,AH$8,FALSE),"")</f>
        <v>0</v>
      </c>
      <c r="AI62" s="13">
        <f>IFERROR(VLOOKUP($A62,'CONCENTRADO DE CLAVES'!$D$10:$AU$732,AI$8,FALSE),"")</f>
        <v>0</v>
      </c>
      <c r="AJ62" s="13">
        <f>IFERROR(VLOOKUP($A62,'CONCENTRADO DE CLAVES'!$D$10:$AU$732,AJ$8,FALSE),"")</f>
        <v>0</v>
      </c>
      <c r="AK62" s="13">
        <f>IFERROR(VLOOKUP($A62,'CONCENTRADO DE CLAVES'!$D$10:$AU$732,AK$8,FALSE),"")</f>
        <v>0</v>
      </c>
      <c r="AL62" s="37">
        <f>IFERROR(VLOOKUP($A62,'CONCENTRADO DE CLAVES'!$D$10:$AU$732,AL$8,FALSE),"")</f>
        <v>0</v>
      </c>
      <c r="AM62" s="69">
        <f>IFERROR(VLOOKUP($A62,'CONCENTRADO DE CLAVES'!$D$10:$AU$732,AM$8,FALSE),"")</f>
        <v>0</v>
      </c>
    </row>
    <row r="63" spans="1:39" x14ac:dyDescent="0.25">
      <c r="A63" s="15">
        <v>54</v>
      </c>
      <c r="B63" s="27" t="str">
        <f>IFERROR(VLOOKUP($A63,'CONCENTRADO DE CLAVES'!$D$10:$AU$732,B$8,FALSE),"")</f>
        <v>21121</v>
      </c>
      <c r="C63" s="27">
        <f>IFERROR(VLOOKUP($A63,'CONCENTRADO DE CLAVES'!$D$10:$AU$732,C$8,FALSE),"")</f>
        <v>4</v>
      </c>
      <c r="D63" s="27">
        <f>IFERROR(VLOOKUP($A63,'CONCENTRADO DE CLAVES'!$D$10:$AU$732,D$8,FALSE),"")</f>
        <v>15</v>
      </c>
      <c r="E63" s="27">
        <f>IFERROR(VLOOKUP($A63,'CONCENTRADO DE CLAVES'!$D$10:$AU$732,E$8,FALSE),"")</f>
        <v>156</v>
      </c>
      <c r="F63" s="27">
        <f>IFERROR(VLOOKUP($A63,'CONCENTRADO DE CLAVES'!$D$10:$AU$732,F$8,FALSE),"")</f>
        <v>2</v>
      </c>
      <c r="G63" s="27">
        <f>IFERROR(VLOOKUP($A63,'CONCENTRADO DE CLAVES'!$D$10:$AU$732,G$8,FALSE),"")</f>
        <v>5</v>
      </c>
      <c r="H63" s="27">
        <f>IFERROR(VLOOKUP($A63,'CONCENTRADO DE CLAVES'!$D$10:$AU$732,H$8,FALSE),"")</f>
        <v>2</v>
      </c>
      <c r="I63" s="27">
        <f>IFERROR(VLOOKUP($A63,'CONCENTRADO DE CLAVES'!$D$10:$AU$732,I$8,FALSE),"")</f>
        <v>3</v>
      </c>
      <c r="J63" s="27">
        <f>IFERROR(VLOOKUP($A63,'CONCENTRADO DE CLAVES'!$D$10:$AU$732,J$8,FALSE),"")</f>
        <v>3</v>
      </c>
      <c r="K63" s="27" t="str">
        <f>IFERROR(VLOOKUP($A63,'CONCENTRADO DE CLAVES'!$D$10:$AU$732,K$8,FALSE),"")</f>
        <v>K</v>
      </c>
      <c r="L63" s="27">
        <f>IFERROR(VLOOKUP($A63,'CONCENTRADO DE CLAVES'!$D$10:$AU$732,L$8,FALSE),"")</f>
        <v>213</v>
      </c>
      <c r="M63" s="29">
        <f>IFERROR(VLOOKUP($A63,'CONCENTRADO DE CLAVES'!$D$10:$AU$732,M$8,FALSE),"")</f>
        <v>1</v>
      </c>
      <c r="N63" s="27">
        <f>IFERROR(VLOOKUP($A63,'CONCENTRADO DE CLAVES'!$D$10:$AU$732,N$8,FALSE),"")</f>
        <v>4156</v>
      </c>
      <c r="O63" s="27">
        <f>IFERROR(VLOOKUP($A63,'CONCENTRADO DE CLAVES'!$D$10:$AU$732,O$8,FALSE),"")</f>
        <v>24</v>
      </c>
      <c r="P63" s="27">
        <f>IFERROR(VLOOKUP($A63,'CONCENTRADO DE CLAVES'!$D$10:$AU$732,P$8,FALSE),"")</f>
        <v>5</v>
      </c>
      <c r="Q63" s="27">
        <f>IFERROR(VLOOKUP($A63,'CONCENTRADO DE CLAVES'!$D$10:$AU$732,Q$8,FALSE),"")</f>
        <v>14615</v>
      </c>
      <c r="R63" s="27">
        <f>IFERROR(VLOOKUP($A63,'CONCENTRADO DE CLAVES'!$D$10:$AU$732,R$8,FALSE),"")</f>
        <v>2</v>
      </c>
      <c r="S63" s="27">
        <f>IFERROR(VLOOKUP($A63,'CONCENTRADO DE CLAVES'!$D$10:$AU$732,S$8,FALSE),"")</f>
        <v>12</v>
      </c>
      <c r="T63" s="27">
        <f>IFERROR(VLOOKUP($A63,'CONCENTRADO DE CLAVES'!$D$10:$AU$732,T$8,FALSE),"")</f>
        <v>120</v>
      </c>
      <c r="U63" s="98" t="str">
        <f>IFERROR(VLOOKUP($A63,'CONCENTRADO DE CLAVES'!$D$10:$AU$732,U$8,FALSE),"")</f>
        <v>21121040150015625233K21301415624514615212120</v>
      </c>
      <c r="V63" s="31" t="str">
        <f>IFERROR(VLOOKUP($A63,'CONCENTRADO DE CLAVES'!$D$10:$AU$732,V$8,FALSE),"")</f>
        <v>INFEJAL</v>
      </c>
      <c r="W63" s="13">
        <f>IFERROR(VLOOKUP($A63,'CONCENTRADO DE CLAVES'!$D$10:$AU$732,W$8,FALSE),"")</f>
        <v>0</v>
      </c>
      <c r="X63" s="13">
        <f>IFERROR(VLOOKUP($A63,'CONCENTRADO DE CLAVES'!$D$10:$AU$732,X$8,FALSE),"")</f>
        <v>0</v>
      </c>
      <c r="Y63" s="13">
        <f>IFERROR(VLOOKUP($A63,'CONCENTRADO DE CLAVES'!$D$10:$AU$732,Y$8,FALSE),"")</f>
        <v>0</v>
      </c>
      <c r="Z63" s="37">
        <f>IFERROR(VLOOKUP($A63,'CONCENTRADO DE CLAVES'!$D$10:$AU$732,Z$8,FALSE),"")</f>
        <v>0</v>
      </c>
      <c r="AA63" s="13">
        <f>IFERROR(VLOOKUP($A63,'CONCENTRADO DE CLAVES'!$D$10:$AU$732,AA$8,FALSE),"")</f>
        <v>0</v>
      </c>
      <c r="AB63" s="13">
        <f>IFERROR(VLOOKUP($A63,'CONCENTRADO DE CLAVES'!$D$10:$AU$732,AB$8,FALSE),"")</f>
        <v>0</v>
      </c>
      <c r="AC63" s="13">
        <f>IFERROR(VLOOKUP($A63,'CONCENTRADO DE CLAVES'!$D$10:$AU$732,AC$8,FALSE),"")</f>
        <v>0</v>
      </c>
      <c r="AD63" s="37">
        <f>IFERROR(VLOOKUP($A63,'CONCENTRADO DE CLAVES'!$D$10:$AU$732,AD$8,FALSE),"")</f>
        <v>0</v>
      </c>
      <c r="AE63" s="13">
        <f>IFERROR(VLOOKUP($A63,'CONCENTRADO DE CLAVES'!$D$10:$AU$732,AE$8,FALSE),"")</f>
        <v>0</v>
      </c>
      <c r="AF63" s="13">
        <f>IFERROR(VLOOKUP($A63,'CONCENTRADO DE CLAVES'!$D$10:$AU$732,AF$8,FALSE),"")</f>
        <v>0</v>
      </c>
      <c r="AG63" s="13">
        <f>IFERROR(VLOOKUP($A63,'CONCENTRADO DE CLAVES'!$D$10:$AU$732,AG$8,FALSE),"")</f>
        <v>0</v>
      </c>
      <c r="AH63" s="37">
        <f>IFERROR(VLOOKUP($A63,'CONCENTRADO DE CLAVES'!$D$10:$AU$732,AH$8,FALSE),"")</f>
        <v>0</v>
      </c>
      <c r="AI63" s="13">
        <f>IFERROR(VLOOKUP($A63,'CONCENTRADO DE CLAVES'!$D$10:$AU$732,AI$8,FALSE),"")</f>
        <v>0</v>
      </c>
      <c r="AJ63" s="13">
        <f>IFERROR(VLOOKUP($A63,'CONCENTRADO DE CLAVES'!$D$10:$AU$732,AJ$8,FALSE),"")</f>
        <v>0</v>
      </c>
      <c r="AK63" s="13">
        <f>IFERROR(VLOOKUP($A63,'CONCENTRADO DE CLAVES'!$D$10:$AU$732,AK$8,FALSE),"")</f>
        <v>0</v>
      </c>
      <c r="AL63" s="37">
        <f>IFERROR(VLOOKUP($A63,'CONCENTRADO DE CLAVES'!$D$10:$AU$732,AL$8,FALSE),"")</f>
        <v>0</v>
      </c>
      <c r="AM63" s="69">
        <f>IFERROR(VLOOKUP($A63,'CONCENTRADO DE CLAVES'!$D$10:$AU$732,AM$8,FALSE),"")</f>
        <v>0</v>
      </c>
    </row>
    <row r="64" spans="1:39" x14ac:dyDescent="0.25">
      <c r="A64" s="15">
        <v>55</v>
      </c>
      <c r="B64" s="27" t="str">
        <f>IFERROR(VLOOKUP($A64,'CONCENTRADO DE CLAVES'!$D$10:$AU$732,B$8,FALSE),"")</f>
        <v>21121</v>
      </c>
      <c r="C64" s="27">
        <f>IFERROR(VLOOKUP($A64,'CONCENTRADO DE CLAVES'!$D$10:$AU$732,C$8,FALSE),"")</f>
        <v>4</v>
      </c>
      <c r="D64" s="27">
        <f>IFERROR(VLOOKUP($A64,'CONCENTRADO DE CLAVES'!$D$10:$AU$732,D$8,FALSE),"")</f>
        <v>15</v>
      </c>
      <c r="E64" s="27">
        <f>IFERROR(VLOOKUP($A64,'CONCENTRADO DE CLAVES'!$D$10:$AU$732,E$8,FALSE),"")</f>
        <v>156</v>
      </c>
      <c r="F64" s="27">
        <f>IFERROR(VLOOKUP($A64,'CONCENTRADO DE CLAVES'!$D$10:$AU$732,F$8,FALSE),"")</f>
        <v>2</v>
      </c>
      <c r="G64" s="27">
        <f>IFERROR(VLOOKUP($A64,'CONCENTRADO DE CLAVES'!$D$10:$AU$732,G$8,FALSE),"")</f>
        <v>5</v>
      </c>
      <c r="H64" s="27">
        <f>IFERROR(VLOOKUP($A64,'CONCENTRADO DE CLAVES'!$D$10:$AU$732,H$8,FALSE),"")</f>
        <v>2</v>
      </c>
      <c r="I64" s="27">
        <f>IFERROR(VLOOKUP($A64,'CONCENTRADO DE CLAVES'!$D$10:$AU$732,I$8,FALSE),"")</f>
        <v>3</v>
      </c>
      <c r="J64" s="27">
        <f>IFERROR(VLOOKUP($A64,'CONCENTRADO DE CLAVES'!$D$10:$AU$732,J$8,FALSE),"")</f>
        <v>3</v>
      </c>
      <c r="K64" s="27" t="str">
        <f>IFERROR(VLOOKUP($A64,'CONCENTRADO DE CLAVES'!$D$10:$AU$732,K$8,FALSE),"")</f>
        <v>K</v>
      </c>
      <c r="L64" s="27">
        <f>IFERROR(VLOOKUP($A64,'CONCENTRADO DE CLAVES'!$D$10:$AU$732,L$8,FALSE),"")</f>
        <v>213</v>
      </c>
      <c r="M64" s="29">
        <f>IFERROR(VLOOKUP($A64,'CONCENTRADO DE CLAVES'!$D$10:$AU$732,M$8,FALSE),"")</f>
        <v>1</v>
      </c>
      <c r="N64" s="27">
        <f>IFERROR(VLOOKUP($A64,'CONCENTRADO DE CLAVES'!$D$10:$AU$732,N$8,FALSE),"")</f>
        <v>4156</v>
      </c>
      <c r="O64" s="27">
        <f>IFERROR(VLOOKUP($A64,'CONCENTRADO DE CLAVES'!$D$10:$AU$732,O$8,FALSE),"")</f>
        <v>25</v>
      </c>
      <c r="P64" s="27">
        <f>IFERROR(VLOOKUP($A64,'CONCENTRADO DE CLAVES'!$D$10:$AU$732,P$8,FALSE),"")</f>
        <v>1</v>
      </c>
      <c r="Q64" s="27">
        <f>IFERROR(VLOOKUP($A64,'CONCENTRADO DE CLAVES'!$D$10:$AU$732,Q$8,FALSE),"")</f>
        <v>4815</v>
      </c>
      <c r="R64" s="27">
        <f>IFERROR(VLOOKUP($A64,'CONCENTRADO DE CLAVES'!$D$10:$AU$732,R$8,FALSE),"")</f>
        <v>2</v>
      </c>
      <c r="S64" s="27">
        <f>IFERROR(VLOOKUP($A64,'CONCENTRADO DE CLAVES'!$D$10:$AU$732,S$8,FALSE),"")</f>
        <v>12</v>
      </c>
      <c r="T64" s="27">
        <f>IFERROR(VLOOKUP($A64,'CONCENTRADO DE CLAVES'!$D$10:$AU$732,T$8,FALSE),"")</f>
        <v>120</v>
      </c>
      <c r="U64" s="98" t="str">
        <f>IFERROR(VLOOKUP($A64,'CONCENTRADO DE CLAVES'!$D$10:$AU$732,U$8,FALSE),"")</f>
        <v>21121040150015625233K21301415625104815212120</v>
      </c>
      <c r="V64" s="31" t="str">
        <f>IFERROR(VLOOKUP($A64,'CONCENTRADO DE CLAVES'!$D$10:$AU$732,V$8,FALSE),"")</f>
        <v>INFEJAL</v>
      </c>
      <c r="W64" s="13">
        <f>IFERROR(VLOOKUP($A64,'CONCENTRADO DE CLAVES'!$D$10:$AU$732,W$8,FALSE),"")</f>
        <v>0</v>
      </c>
      <c r="X64" s="13">
        <f>IFERROR(VLOOKUP($A64,'CONCENTRADO DE CLAVES'!$D$10:$AU$732,X$8,FALSE),"")</f>
        <v>0</v>
      </c>
      <c r="Y64" s="13">
        <f>IFERROR(VLOOKUP($A64,'CONCENTRADO DE CLAVES'!$D$10:$AU$732,Y$8,FALSE),"")</f>
        <v>0</v>
      </c>
      <c r="Z64" s="37">
        <f>IFERROR(VLOOKUP($A64,'CONCENTRADO DE CLAVES'!$D$10:$AU$732,Z$8,FALSE),"")</f>
        <v>0</v>
      </c>
      <c r="AA64" s="13">
        <f>IFERROR(VLOOKUP($A64,'CONCENTRADO DE CLAVES'!$D$10:$AU$732,AA$8,FALSE),"")</f>
        <v>0</v>
      </c>
      <c r="AB64" s="13">
        <f>IFERROR(VLOOKUP($A64,'CONCENTRADO DE CLAVES'!$D$10:$AU$732,AB$8,FALSE),"")</f>
        <v>0</v>
      </c>
      <c r="AC64" s="13">
        <f>IFERROR(VLOOKUP($A64,'CONCENTRADO DE CLAVES'!$D$10:$AU$732,AC$8,FALSE),"")</f>
        <v>0</v>
      </c>
      <c r="AD64" s="37">
        <f>IFERROR(VLOOKUP($A64,'CONCENTRADO DE CLAVES'!$D$10:$AU$732,AD$8,FALSE),"")</f>
        <v>0</v>
      </c>
      <c r="AE64" s="13">
        <f>IFERROR(VLOOKUP($A64,'CONCENTRADO DE CLAVES'!$D$10:$AU$732,AE$8,FALSE),"")</f>
        <v>0</v>
      </c>
      <c r="AF64" s="13">
        <f>IFERROR(VLOOKUP($A64,'CONCENTRADO DE CLAVES'!$D$10:$AU$732,AF$8,FALSE),"")</f>
        <v>0</v>
      </c>
      <c r="AG64" s="13">
        <f>IFERROR(VLOOKUP($A64,'CONCENTRADO DE CLAVES'!$D$10:$AU$732,AG$8,FALSE),"")</f>
        <v>0</v>
      </c>
      <c r="AH64" s="37">
        <f>IFERROR(VLOOKUP($A64,'CONCENTRADO DE CLAVES'!$D$10:$AU$732,AH$8,FALSE),"")</f>
        <v>0</v>
      </c>
      <c r="AI64" s="13">
        <f>IFERROR(VLOOKUP($A64,'CONCENTRADO DE CLAVES'!$D$10:$AU$732,AI$8,FALSE),"")</f>
        <v>0</v>
      </c>
      <c r="AJ64" s="13">
        <f>IFERROR(VLOOKUP($A64,'CONCENTRADO DE CLAVES'!$D$10:$AU$732,AJ$8,FALSE),"")</f>
        <v>0</v>
      </c>
      <c r="AK64" s="13">
        <f>IFERROR(VLOOKUP($A64,'CONCENTRADO DE CLAVES'!$D$10:$AU$732,AK$8,FALSE),"")</f>
        <v>0</v>
      </c>
      <c r="AL64" s="37">
        <f>IFERROR(VLOOKUP($A64,'CONCENTRADO DE CLAVES'!$D$10:$AU$732,AL$8,FALSE),"")</f>
        <v>0</v>
      </c>
      <c r="AM64" s="69">
        <f>IFERROR(VLOOKUP($A64,'CONCENTRADO DE CLAVES'!$D$10:$AU$732,AM$8,FALSE),"")</f>
        <v>0</v>
      </c>
    </row>
    <row r="65" spans="1:39" x14ac:dyDescent="0.25">
      <c r="A65" s="15">
        <v>56</v>
      </c>
      <c r="B65" s="27" t="str">
        <f>IFERROR(VLOOKUP($A65,'CONCENTRADO DE CLAVES'!$D$10:$AU$732,B$8,FALSE),"")</f>
        <v>21121</v>
      </c>
      <c r="C65" s="27">
        <f>IFERROR(VLOOKUP($A65,'CONCENTRADO DE CLAVES'!$D$10:$AU$732,C$8,FALSE),"")</f>
        <v>4</v>
      </c>
      <c r="D65" s="27">
        <f>IFERROR(VLOOKUP($A65,'CONCENTRADO DE CLAVES'!$D$10:$AU$732,D$8,FALSE),"")</f>
        <v>15</v>
      </c>
      <c r="E65" s="27">
        <f>IFERROR(VLOOKUP($A65,'CONCENTRADO DE CLAVES'!$D$10:$AU$732,E$8,FALSE),"")</f>
        <v>156</v>
      </c>
      <c r="F65" s="27">
        <f>IFERROR(VLOOKUP($A65,'CONCENTRADO DE CLAVES'!$D$10:$AU$732,F$8,FALSE),"")</f>
        <v>2</v>
      </c>
      <c r="G65" s="27">
        <f>IFERROR(VLOOKUP($A65,'CONCENTRADO DE CLAVES'!$D$10:$AU$732,G$8,FALSE),"")</f>
        <v>5</v>
      </c>
      <c r="H65" s="27">
        <f>IFERROR(VLOOKUP($A65,'CONCENTRADO DE CLAVES'!$D$10:$AU$732,H$8,FALSE),"")</f>
        <v>2</v>
      </c>
      <c r="I65" s="27">
        <f>IFERROR(VLOOKUP($A65,'CONCENTRADO DE CLAVES'!$D$10:$AU$732,I$8,FALSE),"")</f>
        <v>3</v>
      </c>
      <c r="J65" s="27">
        <f>IFERROR(VLOOKUP($A65,'CONCENTRADO DE CLAVES'!$D$10:$AU$732,J$8,FALSE),"")</f>
        <v>3</v>
      </c>
      <c r="K65" s="27" t="str">
        <f>IFERROR(VLOOKUP($A65,'CONCENTRADO DE CLAVES'!$D$10:$AU$732,K$8,FALSE),"")</f>
        <v>K</v>
      </c>
      <c r="L65" s="27">
        <f>IFERROR(VLOOKUP($A65,'CONCENTRADO DE CLAVES'!$D$10:$AU$732,L$8,FALSE),"")</f>
        <v>213</v>
      </c>
      <c r="M65" s="29">
        <f>IFERROR(VLOOKUP($A65,'CONCENTRADO DE CLAVES'!$D$10:$AU$732,M$8,FALSE),"")</f>
        <v>1</v>
      </c>
      <c r="N65" s="27">
        <f>IFERROR(VLOOKUP($A65,'CONCENTRADO DE CLAVES'!$D$10:$AU$732,N$8,FALSE),"")</f>
        <v>4156</v>
      </c>
      <c r="O65" s="27">
        <f>IFERROR(VLOOKUP($A65,'CONCENTRADO DE CLAVES'!$D$10:$AU$732,O$8,FALSE),"")</f>
        <v>25</v>
      </c>
      <c r="P65" s="27">
        <f>IFERROR(VLOOKUP($A65,'CONCENTRADO DE CLAVES'!$D$10:$AU$732,P$8,FALSE),"")</f>
        <v>5</v>
      </c>
      <c r="Q65" s="27">
        <f>IFERROR(VLOOKUP($A65,'CONCENTRADO DE CLAVES'!$D$10:$AU$732,Q$8,FALSE),"")</f>
        <v>14615</v>
      </c>
      <c r="R65" s="27">
        <f>IFERROR(VLOOKUP($A65,'CONCENTRADO DE CLAVES'!$D$10:$AU$732,R$8,FALSE),"")</f>
        <v>2</v>
      </c>
      <c r="S65" s="27">
        <f>IFERROR(VLOOKUP($A65,'CONCENTRADO DE CLAVES'!$D$10:$AU$732,S$8,FALSE),"")</f>
        <v>12</v>
      </c>
      <c r="T65" s="27">
        <f>IFERROR(VLOOKUP($A65,'CONCENTRADO DE CLAVES'!$D$10:$AU$732,T$8,FALSE),"")</f>
        <v>120</v>
      </c>
      <c r="U65" s="98" t="str">
        <f>IFERROR(VLOOKUP($A65,'CONCENTRADO DE CLAVES'!$D$10:$AU$732,U$8,FALSE),"")</f>
        <v>21121040150015625233K21301415625514615212120</v>
      </c>
      <c r="V65" s="31" t="str">
        <f>IFERROR(VLOOKUP($A65,'CONCENTRADO DE CLAVES'!$D$10:$AU$732,V$8,FALSE),"")</f>
        <v>INFEJAL</v>
      </c>
      <c r="W65" s="13">
        <f>IFERROR(VLOOKUP($A65,'CONCENTRADO DE CLAVES'!$D$10:$AU$732,W$8,FALSE),"")</f>
        <v>0</v>
      </c>
      <c r="X65" s="13">
        <f>IFERROR(VLOOKUP($A65,'CONCENTRADO DE CLAVES'!$D$10:$AU$732,X$8,FALSE),"")</f>
        <v>0</v>
      </c>
      <c r="Y65" s="13">
        <f>IFERROR(VLOOKUP($A65,'CONCENTRADO DE CLAVES'!$D$10:$AU$732,Y$8,FALSE),"")</f>
        <v>0</v>
      </c>
      <c r="Z65" s="37">
        <f>IFERROR(VLOOKUP($A65,'CONCENTRADO DE CLAVES'!$D$10:$AU$732,Z$8,FALSE),"")</f>
        <v>0</v>
      </c>
      <c r="AA65" s="13">
        <f>IFERROR(VLOOKUP($A65,'CONCENTRADO DE CLAVES'!$D$10:$AU$732,AA$8,FALSE),"")</f>
        <v>0</v>
      </c>
      <c r="AB65" s="13">
        <f>IFERROR(VLOOKUP($A65,'CONCENTRADO DE CLAVES'!$D$10:$AU$732,AB$8,FALSE),"")</f>
        <v>0</v>
      </c>
      <c r="AC65" s="13">
        <f>IFERROR(VLOOKUP($A65,'CONCENTRADO DE CLAVES'!$D$10:$AU$732,AC$8,FALSE),"")</f>
        <v>0</v>
      </c>
      <c r="AD65" s="37">
        <f>IFERROR(VLOOKUP($A65,'CONCENTRADO DE CLAVES'!$D$10:$AU$732,AD$8,FALSE),"")</f>
        <v>0</v>
      </c>
      <c r="AE65" s="13">
        <f>IFERROR(VLOOKUP($A65,'CONCENTRADO DE CLAVES'!$D$10:$AU$732,AE$8,FALSE),"")</f>
        <v>0</v>
      </c>
      <c r="AF65" s="13">
        <f>IFERROR(VLOOKUP($A65,'CONCENTRADO DE CLAVES'!$D$10:$AU$732,AF$8,FALSE),"")</f>
        <v>0</v>
      </c>
      <c r="AG65" s="13">
        <f>IFERROR(VLOOKUP($A65,'CONCENTRADO DE CLAVES'!$D$10:$AU$732,AG$8,FALSE),"")</f>
        <v>0</v>
      </c>
      <c r="AH65" s="37">
        <f>IFERROR(VLOOKUP($A65,'CONCENTRADO DE CLAVES'!$D$10:$AU$732,AH$8,FALSE),"")</f>
        <v>0</v>
      </c>
      <c r="AI65" s="13">
        <f>IFERROR(VLOOKUP($A65,'CONCENTRADO DE CLAVES'!$D$10:$AU$732,AI$8,FALSE),"")</f>
        <v>0</v>
      </c>
      <c r="AJ65" s="13">
        <f>IFERROR(VLOOKUP($A65,'CONCENTRADO DE CLAVES'!$D$10:$AU$732,AJ$8,FALSE),"")</f>
        <v>0</v>
      </c>
      <c r="AK65" s="13">
        <f>IFERROR(VLOOKUP($A65,'CONCENTRADO DE CLAVES'!$D$10:$AU$732,AK$8,FALSE),"")</f>
        <v>0</v>
      </c>
      <c r="AL65" s="37">
        <f>IFERROR(VLOOKUP($A65,'CONCENTRADO DE CLAVES'!$D$10:$AU$732,AL$8,FALSE),"")</f>
        <v>0</v>
      </c>
      <c r="AM65" s="69">
        <f>IFERROR(VLOOKUP($A65,'CONCENTRADO DE CLAVES'!$D$10:$AU$732,AM$8,FALSE),"")</f>
        <v>0</v>
      </c>
    </row>
    <row r="66" spans="1:39" x14ac:dyDescent="0.25">
      <c r="A66" s="15">
        <v>57</v>
      </c>
      <c r="B66" s="27" t="str">
        <f>IFERROR(VLOOKUP($A66,'CONCENTRADO DE CLAVES'!$D$10:$AU$732,B$8,FALSE),"")</f>
        <v>21121</v>
      </c>
      <c r="C66" s="27">
        <f>IFERROR(VLOOKUP($A66,'CONCENTRADO DE CLAVES'!$D$10:$AU$732,C$8,FALSE),"")</f>
        <v>4</v>
      </c>
      <c r="D66" s="27">
        <f>IFERROR(VLOOKUP($A66,'CONCENTRADO DE CLAVES'!$D$10:$AU$732,D$8,FALSE),"")</f>
        <v>15</v>
      </c>
      <c r="E66" s="27">
        <f>IFERROR(VLOOKUP($A66,'CONCENTRADO DE CLAVES'!$D$10:$AU$732,E$8,FALSE),"")</f>
        <v>156</v>
      </c>
      <c r="F66" s="27">
        <f>IFERROR(VLOOKUP($A66,'CONCENTRADO DE CLAVES'!$D$10:$AU$732,F$8,FALSE),"")</f>
        <v>2</v>
      </c>
      <c r="G66" s="27">
        <f>IFERROR(VLOOKUP($A66,'CONCENTRADO DE CLAVES'!$D$10:$AU$732,G$8,FALSE),"")</f>
        <v>5</v>
      </c>
      <c r="H66" s="27">
        <f>IFERROR(VLOOKUP($A66,'CONCENTRADO DE CLAVES'!$D$10:$AU$732,H$8,FALSE),"")</f>
        <v>2</v>
      </c>
      <c r="I66" s="27">
        <f>IFERROR(VLOOKUP($A66,'CONCENTRADO DE CLAVES'!$D$10:$AU$732,I$8,FALSE),"")</f>
        <v>3</v>
      </c>
      <c r="J66" s="27">
        <f>IFERROR(VLOOKUP($A66,'CONCENTRADO DE CLAVES'!$D$10:$AU$732,J$8,FALSE),"")</f>
        <v>3</v>
      </c>
      <c r="K66" s="27" t="str">
        <f>IFERROR(VLOOKUP($A66,'CONCENTRADO DE CLAVES'!$D$10:$AU$732,K$8,FALSE),"")</f>
        <v>K</v>
      </c>
      <c r="L66" s="27">
        <f>IFERROR(VLOOKUP($A66,'CONCENTRADO DE CLAVES'!$D$10:$AU$732,L$8,FALSE),"")</f>
        <v>213</v>
      </c>
      <c r="M66" s="29">
        <f>IFERROR(VLOOKUP($A66,'CONCENTRADO DE CLAVES'!$D$10:$AU$732,M$8,FALSE),"")</f>
        <v>1</v>
      </c>
      <c r="N66" s="27">
        <f>IFERROR(VLOOKUP($A66,'CONCENTRADO DE CLAVES'!$D$10:$AU$732,N$8,FALSE),"")</f>
        <v>4156</v>
      </c>
      <c r="O66" s="27">
        <f>IFERROR(VLOOKUP($A66,'CONCENTRADO DE CLAVES'!$D$10:$AU$732,O$8,FALSE),"")</f>
        <v>26</v>
      </c>
      <c r="P66" s="27">
        <f>IFERROR(VLOOKUP($A66,'CONCENTRADO DE CLAVES'!$D$10:$AU$732,P$8,FALSE),"")</f>
        <v>1</v>
      </c>
      <c r="Q66" s="27">
        <f>IFERROR(VLOOKUP($A66,'CONCENTRADO DE CLAVES'!$D$10:$AU$732,Q$8,FALSE),"")</f>
        <v>4815</v>
      </c>
      <c r="R66" s="27">
        <f>IFERROR(VLOOKUP($A66,'CONCENTRADO DE CLAVES'!$D$10:$AU$732,R$8,FALSE),"")</f>
        <v>2</v>
      </c>
      <c r="S66" s="27">
        <f>IFERROR(VLOOKUP($A66,'CONCENTRADO DE CLAVES'!$D$10:$AU$732,S$8,FALSE),"")</f>
        <v>12</v>
      </c>
      <c r="T66" s="27">
        <f>IFERROR(VLOOKUP($A66,'CONCENTRADO DE CLAVES'!$D$10:$AU$732,T$8,FALSE),"")</f>
        <v>97</v>
      </c>
      <c r="U66" s="98" t="str">
        <f>IFERROR(VLOOKUP($A66,'CONCENTRADO DE CLAVES'!$D$10:$AU$732,U$8,FALSE),"")</f>
        <v>21121040150015625233K21301415626104815212097</v>
      </c>
      <c r="V66" s="31" t="str">
        <f>IFERROR(VLOOKUP($A66,'CONCENTRADO DE CLAVES'!$D$10:$AU$732,V$8,FALSE),"")</f>
        <v>INFEJAL</v>
      </c>
      <c r="W66" s="13">
        <f>IFERROR(VLOOKUP($A66,'CONCENTRADO DE CLAVES'!$D$10:$AU$732,W$8,FALSE),"")</f>
        <v>0</v>
      </c>
      <c r="X66" s="13">
        <f>IFERROR(VLOOKUP($A66,'CONCENTRADO DE CLAVES'!$D$10:$AU$732,X$8,FALSE),"")</f>
        <v>0</v>
      </c>
      <c r="Y66" s="13">
        <f>IFERROR(VLOOKUP($A66,'CONCENTRADO DE CLAVES'!$D$10:$AU$732,Y$8,FALSE),"")</f>
        <v>0</v>
      </c>
      <c r="Z66" s="37">
        <f>IFERROR(VLOOKUP($A66,'CONCENTRADO DE CLAVES'!$D$10:$AU$732,Z$8,FALSE),"")</f>
        <v>0</v>
      </c>
      <c r="AA66" s="13">
        <f>IFERROR(VLOOKUP($A66,'CONCENTRADO DE CLAVES'!$D$10:$AU$732,AA$8,FALSE),"")</f>
        <v>0</v>
      </c>
      <c r="AB66" s="13">
        <f>IFERROR(VLOOKUP($A66,'CONCENTRADO DE CLAVES'!$D$10:$AU$732,AB$8,FALSE),"")</f>
        <v>0</v>
      </c>
      <c r="AC66" s="13">
        <f>IFERROR(VLOOKUP($A66,'CONCENTRADO DE CLAVES'!$D$10:$AU$732,AC$8,FALSE),"")</f>
        <v>0</v>
      </c>
      <c r="AD66" s="37">
        <f>IFERROR(VLOOKUP($A66,'CONCENTRADO DE CLAVES'!$D$10:$AU$732,AD$8,FALSE),"")</f>
        <v>0</v>
      </c>
      <c r="AE66" s="13">
        <f>IFERROR(VLOOKUP($A66,'CONCENTRADO DE CLAVES'!$D$10:$AU$732,AE$8,FALSE),"")</f>
        <v>0</v>
      </c>
      <c r="AF66" s="13">
        <f>IFERROR(VLOOKUP($A66,'CONCENTRADO DE CLAVES'!$D$10:$AU$732,AF$8,FALSE),"")</f>
        <v>0</v>
      </c>
      <c r="AG66" s="13">
        <f>IFERROR(VLOOKUP($A66,'CONCENTRADO DE CLAVES'!$D$10:$AU$732,AG$8,FALSE),"")</f>
        <v>0</v>
      </c>
      <c r="AH66" s="37">
        <f>IFERROR(VLOOKUP($A66,'CONCENTRADO DE CLAVES'!$D$10:$AU$732,AH$8,FALSE),"")</f>
        <v>0</v>
      </c>
      <c r="AI66" s="13">
        <f>IFERROR(VLOOKUP($A66,'CONCENTRADO DE CLAVES'!$D$10:$AU$732,AI$8,FALSE),"")</f>
        <v>0</v>
      </c>
      <c r="AJ66" s="13">
        <f>IFERROR(VLOOKUP($A66,'CONCENTRADO DE CLAVES'!$D$10:$AU$732,AJ$8,FALSE),"")</f>
        <v>0</v>
      </c>
      <c r="AK66" s="13">
        <f>IFERROR(VLOOKUP($A66,'CONCENTRADO DE CLAVES'!$D$10:$AU$732,AK$8,FALSE),"")</f>
        <v>0</v>
      </c>
      <c r="AL66" s="37">
        <f>IFERROR(VLOOKUP($A66,'CONCENTRADO DE CLAVES'!$D$10:$AU$732,AL$8,FALSE),"")</f>
        <v>0</v>
      </c>
      <c r="AM66" s="69">
        <f>IFERROR(VLOOKUP($A66,'CONCENTRADO DE CLAVES'!$D$10:$AU$732,AM$8,FALSE),"")</f>
        <v>0</v>
      </c>
    </row>
    <row r="67" spans="1:39" x14ac:dyDescent="0.25">
      <c r="A67" s="15">
        <v>58</v>
      </c>
      <c r="B67" s="27" t="str">
        <f>IFERROR(VLOOKUP($A67,'CONCENTRADO DE CLAVES'!$D$10:$AU$732,B$8,FALSE),"")</f>
        <v>21121</v>
      </c>
      <c r="C67" s="27">
        <f>IFERROR(VLOOKUP($A67,'CONCENTRADO DE CLAVES'!$D$10:$AU$732,C$8,FALSE),"")</f>
        <v>4</v>
      </c>
      <c r="D67" s="27">
        <f>IFERROR(VLOOKUP($A67,'CONCENTRADO DE CLAVES'!$D$10:$AU$732,D$8,FALSE),"")</f>
        <v>15</v>
      </c>
      <c r="E67" s="27">
        <f>IFERROR(VLOOKUP($A67,'CONCENTRADO DE CLAVES'!$D$10:$AU$732,E$8,FALSE),"")</f>
        <v>156</v>
      </c>
      <c r="F67" s="27">
        <f>IFERROR(VLOOKUP($A67,'CONCENTRADO DE CLAVES'!$D$10:$AU$732,F$8,FALSE),"")</f>
        <v>2</v>
      </c>
      <c r="G67" s="27">
        <f>IFERROR(VLOOKUP($A67,'CONCENTRADO DE CLAVES'!$D$10:$AU$732,G$8,FALSE),"")</f>
        <v>5</v>
      </c>
      <c r="H67" s="27">
        <f>IFERROR(VLOOKUP($A67,'CONCENTRADO DE CLAVES'!$D$10:$AU$732,H$8,FALSE),"")</f>
        <v>2</v>
      </c>
      <c r="I67" s="27">
        <f>IFERROR(VLOOKUP($A67,'CONCENTRADO DE CLAVES'!$D$10:$AU$732,I$8,FALSE),"")</f>
        <v>3</v>
      </c>
      <c r="J67" s="27">
        <f>IFERROR(VLOOKUP($A67,'CONCENTRADO DE CLAVES'!$D$10:$AU$732,J$8,FALSE),"")</f>
        <v>3</v>
      </c>
      <c r="K67" s="27" t="str">
        <f>IFERROR(VLOOKUP($A67,'CONCENTRADO DE CLAVES'!$D$10:$AU$732,K$8,FALSE),"")</f>
        <v>K</v>
      </c>
      <c r="L67" s="27">
        <f>IFERROR(VLOOKUP($A67,'CONCENTRADO DE CLAVES'!$D$10:$AU$732,L$8,FALSE),"")</f>
        <v>213</v>
      </c>
      <c r="M67" s="29">
        <f>IFERROR(VLOOKUP($A67,'CONCENTRADO DE CLAVES'!$D$10:$AU$732,M$8,FALSE),"")</f>
        <v>1</v>
      </c>
      <c r="N67" s="27">
        <f>IFERROR(VLOOKUP($A67,'CONCENTRADO DE CLAVES'!$D$10:$AU$732,N$8,FALSE),"")</f>
        <v>4156</v>
      </c>
      <c r="O67" s="27">
        <f>IFERROR(VLOOKUP($A67,'CONCENTRADO DE CLAVES'!$D$10:$AU$732,O$8,FALSE),"")</f>
        <v>26</v>
      </c>
      <c r="P67" s="27">
        <f>IFERROR(VLOOKUP($A67,'CONCENTRADO DE CLAVES'!$D$10:$AU$732,P$8,FALSE),"")</f>
        <v>5</v>
      </c>
      <c r="Q67" s="27">
        <f>IFERROR(VLOOKUP($A67,'CONCENTRADO DE CLAVES'!$D$10:$AU$732,Q$8,FALSE),"")</f>
        <v>14615</v>
      </c>
      <c r="R67" s="27">
        <f>IFERROR(VLOOKUP($A67,'CONCENTRADO DE CLAVES'!$D$10:$AU$732,R$8,FALSE),"")</f>
        <v>2</v>
      </c>
      <c r="S67" s="27">
        <f>IFERROR(VLOOKUP($A67,'CONCENTRADO DE CLAVES'!$D$10:$AU$732,S$8,FALSE),"")</f>
        <v>12</v>
      </c>
      <c r="T67" s="27">
        <f>IFERROR(VLOOKUP($A67,'CONCENTRADO DE CLAVES'!$D$10:$AU$732,T$8,FALSE),"")</f>
        <v>97</v>
      </c>
      <c r="U67" s="98" t="str">
        <f>IFERROR(VLOOKUP($A67,'CONCENTRADO DE CLAVES'!$D$10:$AU$732,U$8,FALSE),"")</f>
        <v>21121040150015625233K21301415626514615212097</v>
      </c>
      <c r="V67" s="31" t="str">
        <f>IFERROR(VLOOKUP($A67,'CONCENTRADO DE CLAVES'!$D$10:$AU$732,V$8,FALSE),"")</f>
        <v>INFEJAL</v>
      </c>
      <c r="W67" s="13">
        <f>IFERROR(VLOOKUP($A67,'CONCENTRADO DE CLAVES'!$D$10:$AU$732,W$8,FALSE),"")</f>
        <v>0</v>
      </c>
      <c r="X67" s="13">
        <f>IFERROR(VLOOKUP($A67,'CONCENTRADO DE CLAVES'!$D$10:$AU$732,X$8,FALSE),"")</f>
        <v>0</v>
      </c>
      <c r="Y67" s="13">
        <f>IFERROR(VLOOKUP($A67,'CONCENTRADO DE CLAVES'!$D$10:$AU$732,Y$8,FALSE),"")</f>
        <v>0</v>
      </c>
      <c r="Z67" s="37">
        <f>IFERROR(VLOOKUP($A67,'CONCENTRADO DE CLAVES'!$D$10:$AU$732,Z$8,FALSE),"")</f>
        <v>0</v>
      </c>
      <c r="AA67" s="13">
        <f>IFERROR(VLOOKUP($A67,'CONCENTRADO DE CLAVES'!$D$10:$AU$732,AA$8,FALSE),"")</f>
        <v>0</v>
      </c>
      <c r="AB67" s="13">
        <f>IFERROR(VLOOKUP($A67,'CONCENTRADO DE CLAVES'!$D$10:$AU$732,AB$8,FALSE),"")</f>
        <v>0</v>
      </c>
      <c r="AC67" s="13">
        <f>IFERROR(VLOOKUP($A67,'CONCENTRADO DE CLAVES'!$D$10:$AU$732,AC$8,FALSE),"")</f>
        <v>0</v>
      </c>
      <c r="AD67" s="37">
        <f>IFERROR(VLOOKUP($A67,'CONCENTRADO DE CLAVES'!$D$10:$AU$732,AD$8,FALSE),"")</f>
        <v>0</v>
      </c>
      <c r="AE67" s="13">
        <f>IFERROR(VLOOKUP($A67,'CONCENTRADO DE CLAVES'!$D$10:$AU$732,AE$8,FALSE),"")</f>
        <v>0</v>
      </c>
      <c r="AF67" s="13">
        <f>IFERROR(VLOOKUP($A67,'CONCENTRADO DE CLAVES'!$D$10:$AU$732,AF$8,FALSE),"")</f>
        <v>0</v>
      </c>
      <c r="AG67" s="13">
        <f>IFERROR(VLOOKUP($A67,'CONCENTRADO DE CLAVES'!$D$10:$AU$732,AG$8,FALSE),"")</f>
        <v>0</v>
      </c>
      <c r="AH67" s="37">
        <f>IFERROR(VLOOKUP($A67,'CONCENTRADO DE CLAVES'!$D$10:$AU$732,AH$8,FALSE),"")</f>
        <v>0</v>
      </c>
      <c r="AI67" s="13">
        <f>IFERROR(VLOOKUP($A67,'CONCENTRADO DE CLAVES'!$D$10:$AU$732,AI$8,FALSE),"")</f>
        <v>0</v>
      </c>
      <c r="AJ67" s="13">
        <f>IFERROR(VLOOKUP($A67,'CONCENTRADO DE CLAVES'!$D$10:$AU$732,AJ$8,FALSE),"")</f>
        <v>0</v>
      </c>
      <c r="AK67" s="13">
        <f>IFERROR(VLOOKUP($A67,'CONCENTRADO DE CLAVES'!$D$10:$AU$732,AK$8,FALSE),"")</f>
        <v>0</v>
      </c>
      <c r="AL67" s="37">
        <f>IFERROR(VLOOKUP($A67,'CONCENTRADO DE CLAVES'!$D$10:$AU$732,AL$8,FALSE),"")</f>
        <v>0</v>
      </c>
      <c r="AM67" s="69">
        <f>IFERROR(VLOOKUP($A67,'CONCENTRADO DE CLAVES'!$D$10:$AU$732,AM$8,FALSE),"")</f>
        <v>0</v>
      </c>
    </row>
    <row r="68" spans="1:39" x14ac:dyDescent="0.25">
      <c r="A68" s="15">
        <v>59</v>
      </c>
      <c r="B68" s="27" t="str">
        <f>IFERROR(VLOOKUP($A68,'CONCENTRADO DE CLAVES'!$D$10:$AU$732,B$8,FALSE),"")</f>
        <v>21121</v>
      </c>
      <c r="C68" s="27">
        <f>IFERROR(VLOOKUP($A68,'CONCENTRADO DE CLAVES'!$D$10:$AU$732,C$8,FALSE),"")</f>
        <v>4</v>
      </c>
      <c r="D68" s="27">
        <f>IFERROR(VLOOKUP($A68,'CONCENTRADO DE CLAVES'!$D$10:$AU$732,D$8,FALSE),"")</f>
        <v>15</v>
      </c>
      <c r="E68" s="27">
        <f>IFERROR(VLOOKUP($A68,'CONCENTRADO DE CLAVES'!$D$10:$AU$732,E$8,FALSE),"")</f>
        <v>156</v>
      </c>
      <c r="F68" s="27">
        <f>IFERROR(VLOOKUP($A68,'CONCENTRADO DE CLAVES'!$D$10:$AU$732,F$8,FALSE),"")</f>
        <v>2</v>
      </c>
      <c r="G68" s="27">
        <f>IFERROR(VLOOKUP($A68,'CONCENTRADO DE CLAVES'!$D$10:$AU$732,G$8,FALSE),"")</f>
        <v>5</v>
      </c>
      <c r="H68" s="27">
        <f>IFERROR(VLOOKUP($A68,'CONCENTRADO DE CLAVES'!$D$10:$AU$732,H$8,FALSE),"")</f>
        <v>2</v>
      </c>
      <c r="I68" s="27">
        <f>IFERROR(VLOOKUP($A68,'CONCENTRADO DE CLAVES'!$D$10:$AU$732,I$8,FALSE),"")</f>
        <v>3</v>
      </c>
      <c r="J68" s="27">
        <f>IFERROR(VLOOKUP($A68,'CONCENTRADO DE CLAVES'!$D$10:$AU$732,J$8,FALSE),"")</f>
        <v>3</v>
      </c>
      <c r="K68" s="27" t="str">
        <f>IFERROR(VLOOKUP($A68,'CONCENTRADO DE CLAVES'!$D$10:$AU$732,K$8,FALSE),"")</f>
        <v>K</v>
      </c>
      <c r="L68" s="27">
        <f>IFERROR(VLOOKUP($A68,'CONCENTRADO DE CLAVES'!$D$10:$AU$732,L$8,FALSE),"")</f>
        <v>213</v>
      </c>
      <c r="M68" s="29">
        <f>IFERROR(VLOOKUP($A68,'CONCENTRADO DE CLAVES'!$D$10:$AU$732,M$8,FALSE),"")</f>
        <v>1</v>
      </c>
      <c r="N68" s="27">
        <f>IFERROR(VLOOKUP($A68,'CONCENTRADO DE CLAVES'!$D$10:$AU$732,N$8,FALSE),"")</f>
        <v>4156</v>
      </c>
      <c r="O68" s="27">
        <f>IFERROR(VLOOKUP($A68,'CONCENTRADO DE CLAVES'!$D$10:$AU$732,O$8,FALSE),"")</f>
        <v>27</v>
      </c>
      <c r="P68" s="27">
        <f>IFERROR(VLOOKUP($A68,'CONCENTRADO DE CLAVES'!$D$10:$AU$732,P$8,FALSE),"")</f>
        <v>1</v>
      </c>
      <c r="Q68" s="27">
        <f>IFERROR(VLOOKUP($A68,'CONCENTRADO DE CLAVES'!$D$10:$AU$732,Q$8,FALSE),"")</f>
        <v>4815</v>
      </c>
      <c r="R68" s="27">
        <f>IFERROR(VLOOKUP($A68,'CONCENTRADO DE CLAVES'!$D$10:$AU$732,R$8,FALSE),"")</f>
        <v>2</v>
      </c>
      <c r="S68" s="27">
        <f>IFERROR(VLOOKUP($A68,'CONCENTRADO DE CLAVES'!$D$10:$AU$732,S$8,FALSE),"")</f>
        <v>12</v>
      </c>
      <c r="T68" s="27">
        <f>IFERROR(VLOOKUP($A68,'CONCENTRADO DE CLAVES'!$D$10:$AU$732,T$8,FALSE),"")</f>
        <v>101</v>
      </c>
      <c r="U68" s="98" t="str">
        <f>IFERROR(VLOOKUP($A68,'CONCENTRADO DE CLAVES'!$D$10:$AU$732,U$8,FALSE),"")</f>
        <v>21121040150015625233K21301415627104815212101</v>
      </c>
      <c r="V68" s="31" t="str">
        <f>IFERROR(VLOOKUP($A68,'CONCENTRADO DE CLAVES'!$D$10:$AU$732,V$8,FALSE),"")</f>
        <v>INFEJAL</v>
      </c>
      <c r="W68" s="13">
        <f>IFERROR(VLOOKUP($A68,'CONCENTRADO DE CLAVES'!$D$10:$AU$732,W$8,FALSE),"")</f>
        <v>0</v>
      </c>
      <c r="X68" s="13">
        <f>IFERROR(VLOOKUP($A68,'CONCENTRADO DE CLAVES'!$D$10:$AU$732,X$8,FALSE),"")</f>
        <v>0</v>
      </c>
      <c r="Y68" s="13">
        <f>IFERROR(VLOOKUP($A68,'CONCENTRADO DE CLAVES'!$D$10:$AU$732,Y$8,FALSE),"")</f>
        <v>0</v>
      </c>
      <c r="Z68" s="37">
        <f>IFERROR(VLOOKUP($A68,'CONCENTRADO DE CLAVES'!$D$10:$AU$732,Z$8,FALSE),"")</f>
        <v>0</v>
      </c>
      <c r="AA68" s="13">
        <f>IFERROR(VLOOKUP($A68,'CONCENTRADO DE CLAVES'!$D$10:$AU$732,AA$8,FALSE),"")</f>
        <v>0</v>
      </c>
      <c r="AB68" s="13">
        <f>IFERROR(VLOOKUP($A68,'CONCENTRADO DE CLAVES'!$D$10:$AU$732,AB$8,FALSE),"")</f>
        <v>0</v>
      </c>
      <c r="AC68" s="13">
        <f>IFERROR(VLOOKUP($A68,'CONCENTRADO DE CLAVES'!$D$10:$AU$732,AC$8,FALSE),"")</f>
        <v>0</v>
      </c>
      <c r="AD68" s="37">
        <f>IFERROR(VLOOKUP($A68,'CONCENTRADO DE CLAVES'!$D$10:$AU$732,AD$8,FALSE),"")</f>
        <v>0</v>
      </c>
      <c r="AE68" s="13">
        <f>IFERROR(VLOOKUP($A68,'CONCENTRADO DE CLAVES'!$D$10:$AU$732,AE$8,FALSE),"")</f>
        <v>0</v>
      </c>
      <c r="AF68" s="13">
        <f>IFERROR(VLOOKUP($A68,'CONCENTRADO DE CLAVES'!$D$10:$AU$732,AF$8,FALSE),"")</f>
        <v>0</v>
      </c>
      <c r="AG68" s="13">
        <f>IFERROR(VLOOKUP($A68,'CONCENTRADO DE CLAVES'!$D$10:$AU$732,AG$8,FALSE),"")</f>
        <v>0</v>
      </c>
      <c r="AH68" s="37">
        <f>IFERROR(VLOOKUP($A68,'CONCENTRADO DE CLAVES'!$D$10:$AU$732,AH$8,FALSE),"")</f>
        <v>0</v>
      </c>
      <c r="AI68" s="13">
        <f>IFERROR(VLOOKUP($A68,'CONCENTRADO DE CLAVES'!$D$10:$AU$732,AI$8,FALSE),"")</f>
        <v>0</v>
      </c>
      <c r="AJ68" s="13">
        <f>IFERROR(VLOOKUP($A68,'CONCENTRADO DE CLAVES'!$D$10:$AU$732,AJ$8,FALSE),"")</f>
        <v>0</v>
      </c>
      <c r="AK68" s="13">
        <f>IFERROR(VLOOKUP($A68,'CONCENTRADO DE CLAVES'!$D$10:$AU$732,AK$8,FALSE),"")</f>
        <v>0</v>
      </c>
      <c r="AL68" s="37">
        <f>IFERROR(VLOOKUP($A68,'CONCENTRADO DE CLAVES'!$D$10:$AU$732,AL$8,FALSE),"")</f>
        <v>0</v>
      </c>
      <c r="AM68" s="69">
        <f>IFERROR(VLOOKUP($A68,'CONCENTRADO DE CLAVES'!$D$10:$AU$732,AM$8,FALSE),"")</f>
        <v>0</v>
      </c>
    </row>
    <row r="69" spans="1:39" x14ac:dyDescent="0.25">
      <c r="A69" s="15">
        <v>60</v>
      </c>
      <c r="B69" s="27" t="str">
        <f>IFERROR(VLOOKUP($A69,'CONCENTRADO DE CLAVES'!$D$10:$AU$732,B$8,FALSE),"")</f>
        <v>21121</v>
      </c>
      <c r="C69" s="27">
        <f>IFERROR(VLOOKUP($A69,'CONCENTRADO DE CLAVES'!$D$10:$AU$732,C$8,FALSE),"")</f>
        <v>4</v>
      </c>
      <c r="D69" s="27">
        <f>IFERROR(VLOOKUP($A69,'CONCENTRADO DE CLAVES'!$D$10:$AU$732,D$8,FALSE),"")</f>
        <v>15</v>
      </c>
      <c r="E69" s="27">
        <f>IFERROR(VLOOKUP($A69,'CONCENTRADO DE CLAVES'!$D$10:$AU$732,E$8,FALSE),"")</f>
        <v>156</v>
      </c>
      <c r="F69" s="27">
        <f>IFERROR(VLOOKUP($A69,'CONCENTRADO DE CLAVES'!$D$10:$AU$732,F$8,FALSE),"")</f>
        <v>2</v>
      </c>
      <c r="G69" s="27">
        <f>IFERROR(VLOOKUP($A69,'CONCENTRADO DE CLAVES'!$D$10:$AU$732,G$8,FALSE),"")</f>
        <v>5</v>
      </c>
      <c r="H69" s="27">
        <f>IFERROR(VLOOKUP($A69,'CONCENTRADO DE CLAVES'!$D$10:$AU$732,H$8,FALSE),"")</f>
        <v>2</v>
      </c>
      <c r="I69" s="27">
        <f>IFERROR(VLOOKUP($A69,'CONCENTRADO DE CLAVES'!$D$10:$AU$732,I$8,FALSE),"")</f>
        <v>3</v>
      </c>
      <c r="J69" s="27">
        <f>IFERROR(VLOOKUP($A69,'CONCENTRADO DE CLAVES'!$D$10:$AU$732,J$8,FALSE),"")</f>
        <v>3</v>
      </c>
      <c r="K69" s="27" t="str">
        <f>IFERROR(VLOOKUP($A69,'CONCENTRADO DE CLAVES'!$D$10:$AU$732,K$8,FALSE),"")</f>
        <v>K</v>
      </c>
      <c r="L69" s="27">
        <f>IFERROR(VLOOKUP($A69,'CONCENTRADO DE CLAVES'!$D$10:$AU$732,L$8,FALSE),"")</f>
        <v>213</v>
      </c>
      <c r="M69" s="29">
        <f>IFERROR(VLOOKUP($A69,'CONCENTRADO DE CLAVES'!$D$10:$AU$732,M$8,FALSE),"")</f>
        <v>1</v>
      </c>
      <c r="N69" s="27">
        <f>IFERROR(VLOOKUP($A69,'CONCENTRADO DE CLAVES'!$D$10:$AU$732,N$8,FALSE),"")</f>
        <v>4156</v>
      </c>
      <c r="O69" s="27">
        <f>IFERROR(VLOOKUP($A69,'CONCENTRADO DE CLAVES'!$D$10:$AU$732,O$8,FALSE),"")</f>
        <v>27</v>
      </c>
      <c r="P69" s="27">
        <f>IFERROR(VLOOKUP($A69,'CONCENTRADO DE CLAVES'!$D$10:$AU$732,P$8,FALSE),"")</f>
        <v>5</v>
      </c>
      <c r="Q69" s="27">
        <f>IFERROR(VLOOKUP($A69,'CONCENTRADO DE CLAVES'!$D$10:$AU$732,Q$8,FALSE),"")</f>
        <v>14615</v>
      </c>
      <c r="R69" s="27">
        <f>IFERROR(VLOOKUP($A69,'CONCENTRADO DE CLAVES'!$D$10:$AU$732,R$8,FALSE),"")</f>
        <v>2</v>
      </c>
      <c r="S69" s="27">
        <f>IFERROR(VLOOKUP($A69,'CONCENTRADO DE CLAVES'!$D$10:$AU$732,S$8,FALSE),"")</f>
        <v>12</v>
      </c>
      <c r="T69" s="27">
        <f>IFERROR(VLOOKUP($A69,'CONCENTRADO DE CLAVES'!$D$10:$AU$732,T$8,FALSE),"")</f>
        <v>101</v>
      </c>
      <c r="U69" s="98" t="str">
        <f>IFERROR(VLOOKUP($A69,'CONCENTRADO DE CLAVES'!$D$10:$AU$732,U$8,FALSE),"")</f>
        <v>21121040150015625233K21301415627514615212101</v>
      </c>
      <c r="V69" s="31" t="str">
        <f>IFERROR(VLOOKUP($A69,'CONCENTRADO DE CLAVES'!$D$10:$AU$732,V$8,FALSE),"")</f>
        <v>INFEJAL</v>
      </c>
      <c r="W69" s="13">
        <f>IFERROR(VLOOKUP($A69,'CONCENTRADO DE CLAVES'!$D$10:$AU$732,W$8,FALSE),"")</f>
        <v>0</v>
      </c>
      <c r="X69" s="13">
        <f>IFERROR(VLOOKUP($A69,'CONCENTRADO DE CLAVES'!$D$10:$AU$732,X$8,FALSE),"")</f>
        <v>0</v>
      </c>
      <c r="Y69" s="13">
        <f>IFERROR(VLOOKUP($A69,'CONCENTRADO DE CLAVES'!$D$10:$AU$732,Y$8,FALSE),"")</f>
        <v>0</v>
      </c>
      <c r="Z69" s="37">
        <f>IFERROR(VLOOKUP($A69,'CONCENTRADO DE CLAVES'!$D$10:$AU$732,Z$8,FALSE),"")</f>
        <v>0</v>
      </c>
      <c r="AA69" s="13">
        <f>IFERROR(VLOOKUP($A69,'CONCENTRADO DE CLAVES'!$D$10:$AU$732,AA$8,FALSE),"")</f>
        <v>0</v>
      </c>
      <c r="AB69" s="13">
        <f>IFERROR(VLOOKUP($A69,'CONCENTRADO DE CLAVES'!$D$10:$AU$732,AB$8,FALSE),"")</f>
        <v>0</v>
      </c>
      <c r="AC69" s="13">
        <f>IFERROR(VLOOKUP($A69,'CONCENTRADO DE CLAVES'!$D$10:$AU$732,AC$8,FALSE),"")</f>
        <v>0</v>
      </c>
      <c r="AD69" s="37">
        <f>IFERROR(VLOOKUP($A69,'CONCENTRADO DE CLAVES'!$D$10:$AU$732,AD$8,FALSE),"")</f>
        <v>0</v>
      </c>
      <c r="AE69" s="13">
        <f>IFERROR(VLOOKUP($A69,'CONCENTRADO DE CLAVES'!$D$10:$AU$732,AE$8,FALSE),"")</f>
        <v>0</v>
      </c>
      <c r="AF69" s="13">
        <f>IFERROR(VLOOKUP($A69,'CONCENTRADO DE CLAVES'!$D$10:$AU$732,AF$8,FALSE),"")</f>
        <v>0</v>
      </c>
      <c r="AG69" s="13">
        <f>IFERROR(VLOOKUP($A69,'CONCENTRADO DE CLAVES'!$D$10:$AU$732,AG$8,FALSE),"")</f>
        <v>0</v>
      </c>
      <c r="AH69" s="37">
        <f>IFERROR(VLOOKUP($A69,'CONCENTRADO DE CLAVES'!$D$10:$AU$732,AH$8,FALSE),"")</f>
        <v>0</v>
      </c>
      <c r="AI69" s="13">
        <f>IFERROR(VLOOKUP($A69,'CONCENTRADO DE CLAVES'!$D$10:$AU$732,AI$8,FALSE),"")</f>
        <v>0</v>
      </c>
      <c r="AJ69" s="13">
        <f>IFERROR(VLOOKUP($A69,'CONCENTRADO DE CLAVES'!$D$10:$AU$732,AJ$8,FALSE),"")</f>
        <v>0</v>
      </c>
      <c r="AK69" s="13">
        <f>IFERROR(VLOOKUP($A69,'CONCENTRADO DE CLAVES'!$D$10:$AU$732,AK$8,FALSE),"")</f>
        <v>0</v>
      </c>
      <c r="AL69" s="37">
        <f>IFERROR(VLOOKUP($A69,'CONCENTRADO DE CLAVES'!$D$10:$AU$732,AL$8,FALSE),"")</f>
        <v>0</v>
      </c>
      <c r="AM69" s="69">
        <f>IFERROR(VLOOKUP($A69,'CONCENTRADO DE CLAVES'!$D$10:$AU$732,AM$8,FALSE),"")</f>
        <v>0</v>
      </c>
    </row>
    <row r="70" spans="1:39" x14ac:dyDescent="0.25">
      <c r="A70" s="15">
        <v>61</v>
      </c>
      <c r="B70" s="27" t="str">
        <f>IFERROR(VLOOKUP($A70,'CONCENTRADO DE CLAVES'!$D$10:$AU$732,B$8,FALSE),"")</f>
        <v>21121</v>
      </c>
      <c r="C70" s="27">
        <f>IFERROR(VLOOKUP($A70,'CONCENTRADO DE CLAVES'!$D$10:$AU$732,C$8,FALSE),"")</f>
        <v>4</v>
      </c>
      <c r="D70" s="27">
        <f>IFERROR(VLOOKUP($A70,'CONCENTRADO DE CLAVES'!$D$10:$AU$732,D$8,FALSE),"")</f>
        <v>15</v>
      </c>
      <c r="E70" s="27">
        <f>IFERROR(VLOOKUP($A70,'CONCENTRADO DE CLAVES'!$D$10:$AU$732,E$8,FALSE),"")</f>
        <v>156</v>
      </c>
      <c r="F70" s="27">
        <f>IFERROR(VLOOKUP($A70,'CONCENTRADO DE CLAVES'!$D$10:$AU$732,F$8,FALSE),"")</f>
        <v>2</v>
      </c>
      <c r="G70" s="27">
        <f>IFERROR(VLOOKUP($A70,'CONCENTRADO DE CLAVES'!$D$10:$AU$732,G$8,FALSE),"")</f>
        <v>5</v>
      </c>
      <c r="H70" s="27">
        <f>IFERROR(VLOOKUP($A70,'CONCENTRADO DE CLAVES'!$D$10:$AU$732,H$8,FALSE),"")</f>
        <v>2</v>
      </c>
      <c r="I70" s="27">
        <f>IFERROR(VLOOKUP($A70,'CONCENTRADO DE CLAVES'!$D$10:$AU$732,I$8,FALSE),"")</f>
        <v>3</v>
      </c>
      <c r="J70" s="27">
        <f>IFERROR(VLOOKUP($A70,'CONCENTRADO DE CLAVES'!$D$10:$AU$732,J$8,FALSE),"")</f>
        <v>3</v>
      </c>
      <c r="K70" s="27" t="str">
        <f>IFERROR(VLOOKUP($A70,'CONCENTRADO DE CLAVES'!$D$10:$AU$732,K$8,FALSE),"")</f>
        <v>K</v>
      </c>
      <c r="L70" s="27">
        <f>IFERROR(VLOOKUP($A70,'CONCENTRADO DE CLAVES'!$D$10:$AU$732,L$8,FALSE),"")</f>
        <v>213</v>
      </c>
      <c r="M70" s="29">
        <f>IFERROR(VLOOKUP($A70,'CONCENTRADO DE CLAVES'!$D$10:$AU$732,M$8,FALSE),"")</f>
        <v>1</v>
      </c>
      <c r="N70" s="27">
        <f>IFERROR(VLOOKUP($A70,'CONCENTRADO DE CLAVES'!$D$10:$AU$732,N$8,FALSE),"")</f>
        <v>4156</v>
      </c>
      <c r="O70" s="27">
        <f>IFERROR(VLOOKUP($A70,'CONCENTRADO DE CLAVES'!$D$10:$AU$732,O$8,FALSE),"")</f>
        <v>28</v>
      </c>
      <c r="P70" s="27">
        <f>IFERROR(VLOOKUP($A70,'CONCENTRADO DE CLAVES'!$D$10:$AU$732,P$8,FALSE),"")</f>
        <v>1</v>
      </c>
      <c r="Q70" s="27">
        <f>IFERROR(VLOOKUP($A70,'CONCENTRADO DE CLAVES'!$D$10:$AU$732,Q$8,FALSE),"")</f>
        <v>4815</v>
      </c>
      <c r="R70" s="27">
        <f>IFERROR(VLOOKUP($A70,'CONCENTRADO DE CLAVES'!$D$10:$AU$732,R$8,FALSE),"")</f>
        <v>2</v>
      </c>
      <c r="S70" s="27">
        <f>IFERROR(VLOOKUP($A70,'CONCENTRADO DE CLAVES'!$D$10:$AU$732,S$8,FALSE),"")</f>
        <v>9</v>
      </c>
      <c r="T70" s="27">
        <f>IFERROR(VLOOKUP($A70,'CONCENTRADO DE CLAVES'!$D$10:$AU$732,T$8,FALSE),"")</f>
        <v>67</v>
      </c>
      <c r="U70" s="98" t="str">
        <f>IFERROR(VLOOKUP($A70,'CONCENTRADO DE CLAVES'!$D$10:$AU$732,U$8,FALSE),"")</f>
        <v>21121040150015625233K21301415628104815209067</v>
      </c>
      <c r="V70" s="31" t="str">
        <f>IFERROR(VLOOKUP($A70,'CONCENTRADO DE CLAVES'!$D$10:$AU$732,V$8,FALSE),"")</f>
        <v>INFEJAL</v>
      </c>
      <c r="W70" s="13">
        <f>IFERROR(VLOOKUP($A70,'CONCENTRADO DE CLAVES'!$D$10:$AU$732,W$8,FALSE),"")</f>
        <v>0</v>
      </c>
      <c r="X70" s="13">
        <f>IFERROR(VLOOKUP($A70,'CONCENTRADO DE CLAVES'!$D$10:$AU$732,X$8,FALSE),"")</f>
        <v>0</v>
      </c>
      <c r="Y70" s="13">
        <f>IFERROR(VLOOKUP($A70,'CONCENTRADO DE CLAVES'!$D$10:$AU$732,Y$8,FALSE),"")</f>
        <v>0</v>
      </c>
      <c r="Z70" s="37">
        <f>IFERROR(VLOOKUP($A70,'CONCENTRADO DE CLAVES'!$D$10:$AU$732,Z$8,FALSE),"")</f>
        <v>0</v>
      </c>
      <c r="AA70" s="13">
        <f>IFERROR(VLOOKUP($A70,'CONCENTRADO DE CLAVES'!$D$10:$AU$732,AA$8,FALSE),"")</f>
        <v>0</v>
      </c>
      <c r="AB70" s="13">
        <f>IFERROR(VLOOKUP($A70,'CONCENTRADO DE CLAVES'!$D$10:$AU$732,AB$8,FALSE),"")</f>
        <v>0</v>
      </c>
      <c r="AC70" s="13">
        <f>IFERROR(VLOOKUP($A70,'CONCENTRADO DE CLAVES'!$D$10:$AU$732,AC$8,FALSE),"")</f>
        <v>0</v>
      </c>
      <c r="AD70" s="37">
        <f>IFERROR(VLOOKUP($A70,'CONCENTRADO DE CLAVES'!$D$10:$AU$732,AD$8,FALSE),"")</f>
        <v>0</v>
      </c>
      <c r="AE70" s="13">
        <f>IFERROR(VLOOKUP($A70,'CONCENTRADO DE CLAVES'!$D$10:$AU$732,AE$8,FALSE),"")</f>
        <v>0</v>
      </c>
      <c r="AF70" s="13">
        <f>IFERROR(VLOOKUP($A70,'CONCENTRADO DE CLAVES'!$D$10:$AU$732,AF$8,FALSE),"")</f>
        <v>0</v>
      </c>
      <c r="AG70" s="13">
        <f>IFERROR(VLOOKUP($A70,'CONCENTRADO DE CLAVES'!$D$10:$AU$732,AG$8,FALSE),"")</f>
        <v>0</v>
      </c>
      <c r="AH70" s="37">
        <f>IFERROR(VLOOKUP($A70,'CONCENTRADO DE CLAVES'!$D$10:$AU$732,AH$8,FALSE),"")</f>
        <v>0</v>
      </c>
      <c r="AI70" s="13">
        <f>IFERROR(VLOOKUP($A70,'CONCENTRADO DE CLAVES'!$D$10:$AU$732,AI$8,FALSE),"")</f>
        <v>0</v>
      </c>
      <c r="AJ70" s="13">
        <f>IFERROR(VLOOKUP($A70,'CONCENTRADO DE CLAVES'!$D$10:$AU$732,AJ$8,FALSE),"")</f>
        <v>0</v>
      </c>
      <c r="AK70" s="13">
        <f>IFERROR(VLOOKUP($A70,'CONCENTRADO DE CLAVES'!$D$10:$AU$732,AK$8,FALSE),"")</f>
        <v>0</v>
      </c>
      <c r="AL70" s="37">
        <f>IFERROR(VLOOKUP($A70,'CONCENTRADO DE CLAVES'!$D$10:$AU$732,AL$8,FALSE),"")</f>
        <v>0</v>
      </c>
      <c r="AM70" s="69">
        <f>IFERROR(VLOOKUP($A70,'CONCENTRADO DE CLAVES'!$D$10:$AU$732,AM$8,FALSE),"")</f>
        <v>0</v>
      </c>
    </row>
    <row r="71" spans="1:39" x14ac:dyDescent="0.25">
      <c r="A71" s="15">
        <v>62</v>
      </c>
      <c r="B71" s="27" t="str">
        <f>IFERROR(VLOOKUP($A71,'CONCENTRADO DE CLAVES'!$D$10:$AU$732,B$8,FALSE),"")</f>
        <v>21121</v>
      </c>
      <c r="C71" s="27">
        <f>IFERROR(VLOOKUP($A71,'CONCENTRADO DE CLAVES'!$D$10:$AU$732,C$8,FALSE),"")</f>
        <v>4</v>
      </c>
      <c r="D71" s="27">
        <f>IFERROR(VLOOKUP($A71,'CONCENTRADO DE CLAVES'!$D$10:$AU$732,D$8,FALSE),"")</f>
        <v>15</v>
      </c>
      <c r="E71" s="27">
        <f>IFERROR(VLOOKUP($A71,'CONCENTRADO DE CLAVES'!$D$10:$AU$732,E$8,FALSE),"")</f>
        <v>156</v>
      </c>
      <c r="F71" s="27">
        <f>IFERROR(VLOOKUP($A71,'CONCENTRADO DE CLAVES'!$D$10:$AU$732,F$8,FALSE),"")</f>
        <v>2</v>
      </c>
      <c r="G71" s="27">
        <f>IFERROR(VLOOKUP($A71,'CONCENTRADO DE CLAVES'!$D$10:$AU$732,G$8,FALSE),"")</f>
        <v>5</v>
      </c>
      <c r="H71" s="27">
        <f>IFERROR(VLOOKUP($A71,'CONCENTRADO DE CLAVES'!$D$10:$AU$732,H$8,FALSE),"")</f>
        <v>2</v>
      </c>
      <c r="I71" s="27">
        <f>IFERROR(VLOOKUP($A71,'CONCENTRADO DE CLAVES'!$D$10:$AU$732,I$8,FALSE),"")</f>
        <v>3</v>
      </c>
      <c r="J71" s="27">
        <f>IFERROR(VLOOKUP($A71,'CONCENTRADO DE CLAVES'!$D$10:$AU$732,J$8,FALSE),"")</f>
        <v>3</v>
      </c>
      <c r="K71" s="27" t="str">
        <f>IFERROR(VLOOKUP($A71,'CONCENTRADO DE CLAVES'!$D$10:$AU$732,K$8,FALSE),"")</f>
        <v>K</v>
      </c>
      <c r="L71" s="27">
        <f>IFERROR(VLOOKUP($A71,'CONCENTRADO DE CLAVES'!$D$10:$AU$732,L$8,FALSE),"")</f>
        <v>213</v>
      </c>
      <c r="M71" s="29">
        <f>IFERROR(VLOOKUP($A71,'CONCENTRADO DE CLAVES'!$D$10:$AU$732,M$8,FALSE),"")</f>
        <v>1</v>
      </c>
      <c r="N71" s="27">
        <f>IFERROR(VLOOKUP($A71,'CONCENTRADO DE CLAVES'!$D$10:$AU$732,N$8,FALSE),"")</f>
        <v>4156</v>
      </c>
      <c r="O71" s="27">
        <f>IFERROR(VLOOKUP($A71,'CONCENTRADO DE CLAVES'!$D$10:$AU$732,O$8,FALSE),"")</f>
        <v>28</v>
      </c>
      <c r="P71" s="27">
        <f>IFERROR(VLOOKUP($A71,'CONCENTRADO DE CLAVES'!$D$10:$AU$732,P$8,FALSE),"")</f>
        <v>5</v>
      </c>
      <c r="Q71" s="27">
        <f>IFERROR(VLOOKUP($A71,'CONCENTRADO DE CLAVES'!$D$10:$AU$732,Q$8,FALSE),"")</f>
        <v>14615</v>
      </c>
      <c r="R71" s="27">
        <f>IFERROR(VLOOKUP($A71,'CONCENTRADO DE CLAVES'!$D$10:$AU$732,R$8,FALSE),"")</f>
        <v>2</v>
      </c>
      <c r="S71" s="27">
        <f>IFERROR(VLOOKUP($A71,'CONCENTRADO DE CLAVES'!$D$10:$AU$732,S$8,FALSE),"")</f>
        <v>9</v>
      </c>
      <c r="T71" s="27">
        <f>IFERROR(VLOOKUP($A71,'CONCENTRADO DE CLAVES'!$D$10:$AU$732,T$8,FALSE),"")</f>
        <v>67</v>
      </c>
      <c r="U71" s="98" t="str">
        <f>IFERROR(VLOOKUP($A71,'CONCENTRADO DE CLAVES'!$D$10:$AU$732,U$8,FALSE),"")</f>
        <v>21121040150015625233K21301415628514615209067</v>
      </c>
      <c r="V71" s="31" t="str">
        <f>IFERROR(VLOOKUP($A71,'CONCENTRADO DE CLAVES'!$D$10:$AU$732,V$8,FALSE),"")</f>
        <v>INFEJAL</v>
      </c>
      <c r="W71" s="13">
        <f>IFERROR(VLOOKUP($A71,'CONCENTRADO DE CLAVES'!$D$10:$AU$732,W$8,FALSE),"")</f>
        <v>0</v>
      </c>
      <c r="X71" s="13">
        <f>IFERROR(VLOOKUP($A71,'CONCENTRADO DE CLAVES'!$D$10:$AU$732,X$8,FALSE),"")</f>
        <v>0</v>
      </c>
      <c r="Y71" s="13">
        <f>IFERROR(VLOOKUP($A71,'CONCENTRADO DE CLAVES'!$D$10:$AU$732,Y$8,FALSE),"")</f>
        <v>0</v>
      </c>
      <c r="Z71" s="37">
        <f>IFERROR(VLOOKUP($A71,'CONCENTRADO DE CLAVES'!$D$10:$AU$732,Z$8,FALSE),"")</f>
        <v>0</v>
      </c>
      <c r="AA71" s="13">
        <f>IFERROR(VLOOKUP($A71,'CONCENTRADO DE CLAVES'!$D$10:$AU$732,AA$8,FALSE),"")</f>
        <v>0</v>
      </c>
      <c r="AB71" s="13">
        <f>IFERROR(VLOOKUP($A71,'CONCENTRADO DE CLAVES'!$D$10:$AU$732,AB$8,FALSE),"")</f>
        <v>0</v>
      </c>
      <c r="AC71" s="13">
        <f>IFERROR(VLOOKUP($A71,'CONCENTRADO DE CLAVES'!$D$10:$AU$732,AC$8,FALSE),"")</f>
        <v>0</v>
      </c>
      <c r="AD71" s="37">
        <f>IFERROR(VLOOKUP($A71,'CONCENTRADO DE CLAVES'!$D$10:$AU$732,AD$8,FALSE),"")</f>
        <v>0</v>
      </c>
      <c r="AE71" s="13">
        <f>IFERROR(VLOOKUP($A71,'CONCENTRADO DE CLAVES'!$D$10:$AU$732,AE$8,FALSE),"")</f>
        <v>0</v>
      </c>
      <c r="AF71" s="13">
        <f>IFERROR(VLOOKUP($A71,'CONCENTRADO DE CLAVES'!$D$10:$AU$732,AF$8,FALSE),"")</f>
        <v>0</v>
      </c>
      <c r="AG71" s="13">
        <f>IFERROR(VLOOKUP($A71,'CONCENTRADO DE CLAVES'!$D$10:$AU$732,AG$8,FALSE),"")</f>
        <v>0</v>
      </c>
      <c r="AH71" s="37">
        <f>IFERROR(VLOOKUP($A71,'CONCENTRADO DE CLAVES'!$D$10:$AU$732,AH$8,FALSE),"")</f>
        <v>0</v>
      </c>
      <c r="AI71" s="13">
        <f>IFERROR(VLOOKUP($A71,'CONCENTRADO DE CLAVES'!$D$10:$AU$732,AI$8,FALSE),"")</f>
        <v>0</v>
      </c>
      <c r="AJ71" s="13">
        <f>IFERROR(VLOOKUP($A71,'CONCENTRADO DE CLAVES'!$D$10:$AU$732,AJ$8,FALSE),"")</f>
        <v>0</v>
      </c>
      <c r="AK71" s="13">
        <f>IFERROR(VLOOKUP($A71,'CONCENTRADO DE CLAVES'!$D$10:$AU$732,AK$8,FALSE),"")</f>
        <v>0</v>
      </c>
      <c r="AL71" s="37">
        <f>IFERROR(VLOOKUP($A71,'CONCENTRADO DE CLAVES'!$D$10:$AU$732,AL$8,FALSE),"")</f>
        <v>0</v>
      </c>
      <c r="AM71" s="69">
        <f>IFERROR(VLOOKUP($A71,'CONCENTRADO DE CLAVES'!$D$10:$AU$732,AM$8,FALSE),"")</f>
        <v>0</v>
      </c>
    </row>
    <row r="72" spans="1:39" x14ac:dyDescent="0.25">
      <c r="A72" s="15">
        <v>63</v>
      </c>
      <c r="B72" s="27" t="str">
        <f>IFERROR(VLOOKUP($A72,'CONCENTRADO DE CLAVES'!$D$10:$AU$732,B$8,FALSE),"")</f>
        <v>21121</v>
      </c>
      <c r="C72" s="27">
        <f>IFERROR(VLOOKUP($A72,'CONCENTRADO DE CLAVES'!$D$10:$AU$732,C$8,FALSE),"")</f>
        <v>4</v>
      </c>
      <c r="D72" s="27">
        <f>IFERROR(VLOOKUP($A72,'CONCENTRADO DE CLAVES'!$D$10:$AU$732,D$8,FALSE),"")</f>
        <v>15</v>
      </c>
      <c r="E72" s="27">
        <f>IFERROR(VLOOKUP($A72,'CONCENTRADO DE CLAVES'!$D$10:$AU$732,E$8,FALSE),"")</f>
        <v>156</v>
      </c>
      <c r="F72" s="27">
        <f>IFERROR(VLOOKUP($A72,'CONCENTRADO DE CLAVES'!$D$10:$AU$732,F$8,FALSE),"")</f>
        <v>2</v>
      </c>
      <c r="G72" s="27">
        <f>IFERROR(VLOOKUP($A72,'CONCENTRADO DE CLAVES'!$D$10:$AU$732,G$8,FALSE),"")</f>
        <v>5</v>
      </c>
      <c r="H72" s="27">
        <f>IFERROR(VLOOKUP($A72,'CONCENTRADO DE CLAVES'!$D$10:$AU$732,H$8,FALSE),"")</f>
        <v>2</v>
      </c>
      <c r="I72" s="27">
        <f>IFERROR(VLOOKUP($A72,'CONCENTRADO DE CLAVES'!$D$10:$AU$732,I$8,FALSE),"")</f>
        <v>3</v>
      </c>
      <c r="J72" s="27">
        <f>IFERROR(VLOOKUP($A72,'CONCENTRADO DE CLAVES'!$D$10:$AU$732,J$8,FALSE),"")</f>
        <v>3</v>
      </c>
      <c r="K72" s="27" t="str">
        <f>IFERROR(VLOOKUP($A72,'CONCENTRADO DE CLAVES'!$D$10:$AU$732,K$8,FALSE),"")</f>
        <v>K</v>
      </c>
      <c r="L72" s="27">
        <f>IFERROR(VLOOKUP($A72,'CONCENTRADO DE CLAVES'!$D$10:$AU$732,L$8,FALSE),"")</f>
        <v>213</v>
      </c>
      <c r="M72" s="29">
        <f>IFERROR(VLOOKUP($A72,'CONCENTRADO DE CLAVES'!$D$10:$AU$732,M$8,FALSE),"")</f>
        <v>1</v>
      </c>
      <c r="N72" s="27">
        <f>IFERROR(VLOOKUP($A72,'CONCENTRADO DE CLAVES'!$D$10:$AU$732,N$8,FALSE),"")</f>
        <v>4156</v>
      </c>
      <c r="O72" s="27">
        <f>IFERROR(VLOOKUP($A72,'CONCENTRADO DE CLAVES'!$D$10:$AU$732,O$8,FALSE),"")</f>
        <v>30</v>
      </c>
      <c r="P72" s="27">
        <f>IFERROR(VLOOKUP($A72,'CONCENTRADO DE CLAVES'!$D$10:$AU$732,P$8,FALSE),"")</f>
        <v>1</v>
      </c>
      <c r="Q72" s="27">
        <f>IFERROR(VLOOKUP($A72,'CONCENTRADO DE CLAVES'!$D$10:$AU$732,Q$8,FALSE),"")</f>
        <v>4815</v>
      </c>
      <c r="R72" s="27">
        <f>IFERROR(VLOOKUP($A72,'CONCENTRADO DE CLAVES'!$D$10:$AU$732,R$8,FALSE),"")</f>
        <v>2</v>
      </c>
      <c r="S72" s="27">
        <f>IFERROR(VLOOKUP($A72,'CONCENTRADO DE CLAVES'!$D$10:$AU$732,S$8,FALSE),"")</f>
        <v>9</v>
      </c>
      <c r="T72" s="27">
        <f>IFERROR(VLOOKUP($A72,'CONCENTRADO DE CLAVES'!$D$10:$AU$732,T$8,FALSE),"")</f>
        <v>67</v>
      </c>
      <c r="U72" s="98" t="str">
        <f>IFERROR(VLOOKUP($A72,'CONCENTRADO DE CLAVES'!$D$10:$AU$732,U$8,FALSE),"")</f>
        <v>21121040150015625233K21301415630104815209067</v>
      </c>
      <c r="V72" s="31" t="str">
        <f>IFERROR(VLOOKUP($A72,'CONCENTRADO DE CLAVES'!$D$10:$AU$732,V$8,FALSE),"")</f>
        <v>INFEJAL</v>
      </c>
      <c r="W72" s="13">
        <f>IFERROR(VLOOKUP($A72,'CONCENTRADO DE CLAVES'!$D$10:$AU$732,W$8,FALSE),"")</f>
        <v>0</v>
      </c>
      <c r="X72" s="13">
        <f>IFERROR(VLOOKUP($A72,'CONCENTRADO DE CLAVES'!$D$10:$AU$732,X$8,FALSE),"")</f>
        <v>0</v>
      </c>
      <c r="Y72" s="13">
        <f>IFERROR(VLOOKUP($A72,'CONCENTRADO DE CLAVES'!$D$10:$AU$732,Y$8,FALSE),"")</f>
        <v>0</v>
      </c>
      <c r="Z72" s="37">
        <f>IFERROR(VLOOKUP($A72,'CONCENTRADO DE CLAVES'!$D$10:$AU$732,Z$8,FALSE),"")</f>
        <v>0</v>
      </c>
      <c r="AA72" s="13">
        <f>IFERROR(VLOOKUP($A72,'CONCENTRADO DE CLAVES'!$D$10:$AU$732,AA$8,FALSE),"")</f>
        <v>0</v>
      </c>
      <c r="AB72" s="13">
        <f>IFERROR(VLOOKUP($A72,'CONCENTRADO DE CLAVES'!$D$10:$AU$732,AB$8,FALSE),"")</f>
        <v>0</v>
      </c>
      <c r="AC72" s="13">
        <f>IFERROR(VLOOKUP($A72,'CONCENTRADO DE CLAVES'!$D$10:$AU$732,AC$8,FALSE),"")</f>
        <v>0</v>
      </c>
      <c r="AD72" s="37">
        <f>IFERROR(VLOOKUP($A72,'CONCENTRADO DE CLAVES'!$D$10:$AU$732,AD$8,FALSE),"")</f>
        <v>0</v>
      </c>
      <c r="AE72" s="13">
        <f>IFERROR(VLOOKUP($A72,'CONCENTRADO DE CLAVES'!$D$10:$AU$732,AE$8,FALSE),"")</f>
        <v>0</v>
      </c>
      <c r="AF72" s="13">
        <f>IFERROR(VLOOKUP($A72,'CONCENTRADO DE CLAVES'!$D$10:$AU$732,AF$8,FALSE),"")</f>
        <v>0</v>
      </c>
      <c r="AG72" s="13">
        <f>IFERROR(VLOOKUP($A72,'CONCENTRADO DE CLAVES'!$D$10:$AU$732,AG$8,FALSE),"")</f>
        <v>0</v>
      </c>
      <c r="AH72" s="37">
        <f>IFERROR(VLOOKUP($A72,'CONCENTRADO DE CLAVES'!$D$10:$AU$732,AH$8,FALSE),"")</f>
        <v>0</v>
      </c>
      <c r="AI72" s="13">
        <f>IFERROR(VLOOKUP($A72,'CONCENTRADO DE CLAVES'!$D$10:$AU$732,AI$8,FALSE),"")</f>
        <v>0</v>
      </c>
      <c r="AJ72" s="13">
        <f>IFERROR(VLOOKUP($A72,'CONCENTRADO DE CLAVES'!$D$10:$AU$732,AJ$8,FALSE),"")</f>
        <v>0</v>
      </c>
      <c r="AK72" s="13">
        <f>IFERROR(VLOOKUP($A72,'CONCENTRADO DE CLAVES'!$D$10:$AU$732,AK$8,FALSE),"")</f>
        <v>0</v>
      </c>
      <c r="AL72" s="37">
        <f>IFERROR(VLOOKUP($A72,'CONCENTRADO DE CLAVES'!$D$10:$AU$732,AL$8,FALSE),"")</f>
        <v>0</v>
      </c>
      <c r="AM72" s="69">
        <f>IFERROR(VLOOKUP($A72,'CONCENTRADO DE CLAVES'!$D$10:$AU$732,AM$8,FALSE),"")</f>
        <v>0</v>
      </c>
    </row>
    <row r="73" spans="1:39" x14ac:dyDescent="0.25">
      <c r="A73" s="15">
        <v>64</v>
      </c>
      <c r="B73" s="27" t="str">
        <f>IFERROR(VLOOKUP($A73,'CONCENTRADO DE CLAVES'!$D$10:$AU$732,B$8,FALSE),"")</f>
        <v>21121</v>
      </c>
      <c r="C73" s="27">
        <f>IFERROR(VLOOKUP($A73,'CONCENTRADO DE CLAVES'!$D$10:$AU$732,C$8,FALSE),"")</f>
        <v>4</v>
      </c>
      <c r="D73" s="27">
        <f>IFERROR(VLOOKUP($A73,'CONCENTRADO DE CLAVES'!$D$10:$AU$732,D$8,FALSE),"")</f>
        <v>15</v>
      </c>
      <c r="E73" s="27">
        <f>IFERROR(VLOOKUP($A73,'CONCENTRADO DE CLAVES'!$D$10:$AU$732,E$8,FALSE),"")</f>
        <v>156</v>
      </c>
      <c r="F73" s="27">
        <f>IFERROR(VLOOKUP($A73,'CONCENTRADO DE CLAVES'!$D$10:$AU$732,F$8,FALSE),"")</f>
        <v>2</v>
      </c>
      <c r="G73" s="27">
        <f>IFERROR(VLOOKUP($A73,'CONCENTRADO DE CLAVES'!$D$10:$AU$732,G$8,FALSE),"")</f>
        <v>5</v>
      </c>
      <c r="H73" s="27">
        <f>IFERROR(VLOOKUP($A73,'CONCENTRADO DE CLAVES'!$D$10:$AU$732,H$8,FALSE),"")</f>
        <v>2</v>
      </c>
      <c r="I73" s="27">
        <f>IFERROR(VLOOKUP($A73,'CONCENTRADO DE CLAVES'!$D$10:$AU$732,I$8,FALSE),"")</f>
        <v>3</v>
      </c>
      <c r="J73" s="27">
        <f>IFERROR(VLOOKUP($A73,'CONCENTRADO DE CLAVES'!$D$10:$AU$732,J$8,FALSE),"")</f>
        <v>3</v>
      </c>
      <c r="K73" s="27" t="str">
        <f>IFERROR(VLOOKUP($A73,'CONCENTRADO DE CLAVES'!$D$10:$AU$732,K$8,FALSE),"")</f>
        <v>K</v>
      </c>
      <c r="L73" s="27">
        <f>IFERROR(VLOOKUP($A73,'CONCENTRADO DE CLAVES'!$D$10:$AU$732,L$8,FALSE),"")</f>
        <v>213</v>
      </c>
      <c r="M73" s="29">
        <f>IFERROR(VLOOKUP($A73,'CONCENTRADO DE CLAVES'!$D$10:$AU$732,M$8,FALSE),"")</f>
        <v>1</v>
      </c>
      <c r="N73" s="27">
        <f>IFERROR(VLOOKUP($A73,'CONCENTRADO DE CLAVES'!$D$10:$AU$732,N$8,FALSE),"")</f>
        <v>4156</v>
      </c>
      <c r="O73" s="27">
        <f>IFERROR(VLOOKUP($A73,'CONCENTRADO DE CLAVES'!$D$10:$AU$732,O$8,FALSE),"")</f>
        <v>30</v>
      </c>
      <c r="P73" s="27">
        <f>IFERROR(VLOOKUP($A73,'CONCENTRADO DE CLAVES'!$D$10:$AU$732,P$8,FALSE),"")</f>
        <v>5</v>
      </c>
      <c r="Q73" s="27">
        <f>IFERROR(VLOOKUP($A73,'CONCENTRADO DE CLAVES'!$D$10:$AU$732,Q$8,FALSE),"")</f>
        <v>14615</v>
      </c>
      <c r="R73" s="27">
        <f>IFERROR(VLOOKUP($A73,'CONCENTRADO DE CLAVES'!$D$10:$AU$732,R$8,FALSE),"")</f>
        <v>2</v>
      </c>
      <c r="S73" s="27">
        <f>IFERROR(VLOOKUP($A73,'CONCENTRADO DE CLAVES'!$D$10:$AU$732,S$8,FALSE),"")</f>
        <v>9</v>
      </c>
      <c r="T73" s="27">
        <f>IFERROR(VLOOKUP($A73,'CONCENTRADO DE CLAVES'!$D$10:$AU$732,T$8,FALSE),"")</f>
        <v>67</v>
      </c>
      <c r="U73" s="98" t="str">
        <f>IFERROR(VLOOKUP($A73,'CONCENTRADO DE CLAVES'!$D$10:$AU$732,U$8,FALSE),"")</f>
        <v>21121040150015625233K21301415630514615209067</v>
      </c>
      <c r="V73" s="31" t="str">
        <f>IFERROR(VLOOKUP($A73,'CONCENTRADO DE CLAVES'!$D$10:$AU$732,V$8,FALSE),"")</f>
        <v>INFEJAL</v>
      </c>
      <c r="W73" s="13">
        <f>IFERROR(VLOOKUP($A73,'CONCENTRADO DE CLAVES'!$D$10:$AU$732,W$8,FALSE),"")</f>
        <v>0</v>
      </c>
      <c r="X73" s="13">
        <f>IFERROR(VLOOKUP($A73,'CONCENTRADO DE CLAVES'!$D$10:$AU$732,X$8,FALSE),"")</f>
        <v>0</v>
      </c>
      <c r="Y73" s="13">
        <f>IFERROR(VLOOKUP($A73,'CONCENTRADO DE CLAVES'!$D$10:$AU$732,Y$8,FALSE),"")</f>
        <v>0</v>
      </c>
      <c r="Z73" s="37">
        <f>IFERROR(VLOOKUP($A73,'CONCENTRADO DE CLAVES'!$D$10:$AU$732,Z$8,FALSE),"")</f>
        <v>0</v>
      </c>
      <c r="AA73" s="13">
        <f>IFERROR(VLOOKUP($A73,'CONCENTRADO DE CLAVES'!$D$10:$AU$732,AA$8,FALSE),"")</f>
        <v>0</v>
      </c>
      <c r="AB73" s="13">
        <f>IFERROR(VLOOKUP($A73,'CONCENTRADO DE CLAVES'!$D$10:$AU$732,AB$8,FALSE),"")</f>
        <v>0</v>
      </c>
      <c r="AC73" s="13">
        <f>IFERROR(VLOOKUP($A73,'CONCENTRADO DE CLAVES'!$D$10:$AU$732,AC$8,FALSE),"")</f>
        <v>0</v>
      </c>
      <c r="AD73" s="37">
        <f>IFERROR(VLOOKUP($A73,'CONCENTRADO DE CLAVES'!$D$10:$AU$732,AD$8,FALSE),"")</f>
        <v>0</v>
      </c>
      <c r="AE73" s="13">
        <f>IFERROR(VLOOKUP($A73,'CONCENTRADO DE CLAVES'!$D$10:$AU$732,AE$8,FALSE),"")</f>
        <v>0</v>
      </c>
      <c r="AF73" s="13">
        <f>IFERROR(VLOOKUP($A73,'CONCENTRADO DE CLAVES'!$D$10:$AU$732,AF$8,FALSE),"")</f>
        <v>0</v>
      </c>
      <c r="AG73" s="13">
        <f>IFERROR(VLOOKUP($A73,'CONCENTRADO DE CLAVES'!$D$10:$AU$732,AG$8,FALSE),"")</f>
        <v>0</v>
      </c>
      <c r="AH73" s="37">
        <f>IFERROR(VLOOKUP($A73,'CONCENTRADO DE CLAVES'!$D$10:$AU$732,AH$8,FALSE),"")</f>
        <v>0</v>
      </c>
      <c r="AI73" s="13">
        <f>IFERROR(VLOOKUP($A73,'CONCENTRADO DE CLAVES'!$D$10:$AU$732,AI$8,FALSE),"")</f>
        <v>0</v>
      </c>
      <c r="AJ73" s="13">
        <f>IFERROR(VLOOKUP($A73,'CONCENTRADO DE CLAVES'!$D$10:$AU$732,AJ$8,FALSE),"")</f>
        <v>0</v>
      </c>
      <c r="AK73" s="13">
        <f>IFERROR(VLOOKUP($A73,'CONCENTRADO DE CLAVES'!$D$10:$AU$732,AK$8,FALSE),"")</f>
        <v>0</v>
      </c>
      <c r="AL73" s="37">
        <f>IFERROR(VLOOKUP($A73,'CONCENTRADO DE CLAVES'!$D$10:$AU$732,AL$8,FALSE),"")</f>
        <v>0</v>
      </c>
      <c r="AM73" s="69">
        <f>IFERROR(VLOOKUP($A73,'CONCENTRADO DE CLAVES'!$D$10:$AU$732,AM$8,FALSE),"")</f>
        <v>0</v>
      </c>
    </row>
    <row r="74" spans="1:39" x14ac:dyDescent="0.25">
      <c r="A74" s="15">
        <v>65</v>
      </c>
      <c r="B74" s="27" t="str">
        <f>IFERROR(VLOOKUP($A74,'CONCENTRADO DE CLAVES'!$D$10:$AU$732,B$8,FALSE),"")</f>
        <v/>
      </c>
      <c r="C74" s="27" t="str">
        <f>IFERROR(VLOOKUP($A74,'CONCENTRADO DE CLAVES'!$D$10:$AU$732,C$8,FALSE),"")</f>
        <v/>
      </c>
      <c r="D74" s="27" t="str">
        <f>IFERROR(VLOOKUP($A74,'CONCENTRADO DE CLAVES'!$D$10:$AU$732,D$8,FALSE),"")</f>
        <v/>
      </c>
      <c r="E74" s="27" t="str">
        <f>IFERROR(VLOOKUP($A74,'CONCENTRADO DE CLAVES'!$D$10:$AU$732,E$8,FALSE),"")</f>
        <v/>
      </c>
      <c r="F74" s="27" t="str">
        <f>IFERROR(VLOOKUP($A74,'CONCENTRADO DE CLAVES'!$D$10:$AU$732,F$8,FALSE),"")</f>
        <v/>
      </c>
      <c r="G74" s="27" t="str">
        <f>IFERROR(VLOOKUP($A74,'CONCENTRADO DE CLAVES'!$D$10:$AU$732,G$8,FALSE),"")</f>
        <v/>
      </c>
      <c r="H74" s="27" t="str">
        <f>IFERROR(VLOOKUP($A74,'CONCENTRADO DE CLAVES'!$D$10:$AU$732,H$8,FALSE),"")</f>
        <v/>
      </c>
      <c r="I74" s="27" t="str">
        <f>IFERROR(VLOOKUP($A74,'CONCENTRADO DE CLAVES'!$D$10:$AU$732,I$8,FALSE),"")</f>
        <v/>
      </c>
      <c r="J74" s="27" t="str">
        <f>IFERROR(VLOOKUP($A74,'CONCENTRADO DE CLAVES'!$D$10:$AU$732,J$8,FALSE),"")</f>
        <v/>
      </c>
      <c r="K74" s="27" t="str">
        <f>IFERROR(VLOOKUP($A74,'CONCENTRADO DE CLAVES'!$D$10:$AU$732,K$8,FALSE),"")</f>
        <v/>
      </c>
      <c r="L74" s="27" t="str">
        <f>IFERROR(VLOOKUP($A74,'CONCENTRADO DE CLAVES'!$D$10:$AU$732,L$8,FALSE),"")</f>
        <v/>
      </c>
      <c r="M74" s="29" t="str">
        <f>IFERROR(VLOOKUP($A74,'CONCENTRADO DE CLAVES'!$D$10:$AU$732,M$8,FALSE),"")</f>
        <v/>
      </c>
      <c r="N74" s="27" t="str">
        <f>IFERROR(VLOOKUP($A74,'CONCENTRADO DE CLAVES'!$D$10:$AU$732,N$8,FALSE),"")</f>
        <v/>
      </c>
      <c r="O74" s="27" t="str">
        <f>IFERROR(VLOOKUP($A74,'CONCENTRADO DE CLAVES'!$D$10:$AU$732,O$8,FALSE),"")</f>
        <v/>
      </c>
      <c r="P74" s="27" t="str">
        <f>IFERROR(VLOOKUP($A74,'CONCENTRADO DE CLAVES'!$D$10:$AU$732,P$8,FALSE),"")</f>
        <v/>
      </c>
      <c r="Q74" s="27" t="str">
        <f>IFERROR(VLOOKUP($A74,'CONCENTRADO DE CLAVES'!$D$10:$AU$732,Q$8,FALSE),"")</f>
        <v/>
      </c>
      <c r="R74" s="27" t="str">
        <f>IFERROR(VLOOKUP($A74,'CONCENTRADO DE CLAVES'!$D$10:$AU$732,R$8,FALSE),"")</f>
        <v/>
      </c>
      <c r="S74" s="27" t="str">
        <f>IFERROR(VLOOKUP($A74,'CONCENTRADO DE CLAVES'!$D$10:$AU$732,S$8,FALSE),"")</f>
        <v/>
      </c>
      <c r="T74" s="27" t="str">
        <f>IFERROR(VLOOKUP($A74,'CONCENTRADO DE CLAVES'!$D$10:$AU$732,T$8,FALSE),"")</f>
        <v/>
      </c>
      <c r="U74" s="98" t="str">
        <f>IFERROR(VLOOKUP($A74,'CONCENTRADO DE CLAVES'!$D$10:$AU$732,U$8,FALSE),"")</f>
        <v/>
      </c>
      <c r="V74" s="31" t="str">
        <f>IFERROR(VLOOKUP($A74,'CONCENTRADO DE CLAVES'!$D$10:$AU$732,V$8,FALSE),"")</f>
        <v/>
      </c>
      <c r="W74" s="13" t="str">
        <f>IFERROR(VLOOKUP($A74,'CONCENTRADO DE CLAVES'!$D$10:$AU$732,W$8,FALSE),"")</f>
        <v/>
      </c>
      <c r="X74" s="13" t="str">
        <f>IFERROR(VLOOKUP($A74,'CONCENTRADO DE CLAVES'!$D$10:$AU$732,X$8,FALSE),"")</f>
        <v/>
      </c>
      <c r="Y74" s="13" t="str">
        <f>IFERROR(VLOOKUP($A74,'CONCENTRADO DE CLAVES'!$D$10:$AU$732,Y$8,FALSE),"")</f>
        <v/>
      </c>
      <c r="Z74" s="37" t="str">
        <f>IFERROR(VLOOKUP($A74,'CONCENTRADO DE CLAVES'!$D$10:$AU$732,Z$8,FALSE),"")</f>
        <v/>
      </c>
      <c r="AA74" s="13" t="str">
        <f>IFERROR(VLOOKUP($A74,'CONCENTRADO DE CLAVES'!$D$10:$AU$732,AA$8,FALSE),"")</f>
        <v/>
      </c>
      <c r="AB74" s="13" t="str">
        <f>IFERROR(VLOOKUP($A74,'CONCENTRADO DE CLAVES'!$D$10:$AU$732,AB$8,FALSE),"")</f>
        <v/>
      </c>
      <c r="AC74" s="13" t="str">
        <f>IFERROR(VLOOKUP($A74,'CONCENTRADO DE CLAVES'!$D$10:$AU$732,AC$8,FALSE),"")</f>
        <v/>
      </c>
      <c r="AD74" s="37" t="str">
        <f>IFERROR(VLOOKUP($A74,'CONCENTRADO DE CLAVES'!$D$10:$AU$732,AD$8,FALSE),"")</f>
        <v/>
      </c>
      <c r="AE74" s="13" t="str">
        <f>IFERROR(VLOOKUP($A74,'CONCENTRADO DE CLAVES'!$D$10:$AU$732,AE$8,FALSE),"")</f>
        <v/>
      </c>
      <c r="AF74" s="13" t="str">
        <f>IFERROR(VLOOKUP($A74,'CONCENTRADO DE CLAVES'!$D$10:$AU$732,AF$8,FALSE),"")</f>
        <v/>
      </c>
      <c r="AG74" s="13" t="str">
        <f>IFERROR(VLOOKUP($A74,'CONCENTRADO DE CLAVES'!$D$10:$AU$732,AG$8,FALSE),"")</f>
        <v/>
      </c>
      <c r="AH74" s="37" t="str">
        <f>IFERROR(VLOOKUP($A74,'CONCENTRADO DE CLAVES'!$D$10:$AU$732,AH$8,FALSE),"")</f>
        <v/>
      </c>
      <c r="AI74" s="13" t="str">
        <f>IFERROR(VLOOKUP($A74,'CONCENTRADO DE CLAVES'!$D$10:$AU$732,AI$8,FALSE),"")</f>
        <v/>
      </c>
      <c r="AJ74" s="13" t="str">
        <f>IFERROR(VLOOKUP($A74,'CONCENTRADO DE CLAVES'!$D$10:$AU$732,AJ$8,FALSE),"")</f>
        <v/>
      </c>
      <c r="AK74" s="13" t="str">
        <f>IFERROR(VLOOKUP($A74,'CONCENTRADO DE CLAVES'!$D$10:$AU$732,AK$8,FALSE),"")</f>
        <v/>
      </c>
      <c r="AL74" s="37" t="str">
        <f>IFERROR(VLOOKUP($A74,'CONCENTRADO DE CLAVES'!$D$10:$AU$732,AL$8,FALSE),"")</f>
        <v/>
      </c>
      <c r="AM74" s="69" t="str">
        <f>IFERROR(VLOOKUP($A74,'CONCENTRADO DE CLAVES'!$D$10:$AU$732,AM$8,FALSE),"")</f>
        <v/>
      </c>
    </row>
    <row r="75" spans="1:39" x14ac:dyDescent="0.25">
      <c r="A75" s="15">
        <v>66</v>
      </c>
      <c r="B75" s="27" t="str">
        <f>IFERROR(VLOOKUP($A75,'CONCENTRADO DE CLAVES'!$D$10:$AU$732,B$8,FALSE),"")</f>
        <v/>
      </c>
      <c r="C75" s="27" t="str">
        <f>IFERROR(VLOOKUP($A75,'CONCENTRADO DE CLAVES'!$D$10:$AU$732,C$8,FALSE),"")</f>
        <v/>
      </c>
      <c r="D75" s="27" t="str">
        <f>IFERROR(VLOOKUP($A75,'CONCENTRADO DE CLAVES'!$D$10:$AU$732,D$8,FALSE),"")</f>
        <v/>
      </c>
      <c r="E75" s="27" t="str">
        <f>IFERROR(VLOOKUP($A75,'CONCENTRADO DE CLAVES'!$D$10:$AU$732,E$8,FALSE),"")</f>
        <v/>
      </c>
      <c r="F75" s="27" t="str">
        <f>IFERROR(VLOOKUP($A75,'CONCENTRADO DE CLAVES'!$D$10:$AU$732,F$8,FALSE),"")</f>
        <v/>
      </c>
      <c r="G75" s="27" t="str">
        <f>IFERROR(VLOOKUP($A75,'CONCENTRADO DE CLAVES'!$D$10:$AU$732,G$8,FALSE),"")</f>
        <v/>
      </c>
      <c r="H75" s="27" t="str">
        <f>IFERROR(VLOOKUP($A75,'CONCENTRADO DE CLAVES'!$D$10:$AU$732,H$8,FALSE),"")</f>
        <v/>
      </c>
      <c r="I75" s="27" t="str">
        <f>IFERROR(VLOOKUP($A75,'CONCENTRADO DE CLAVES'!$D$10:$AU$732,I$8,FALSE),"")</f>
        <v/>
      </c>
      <c r="J75" s="27" t="str">
        <f>IFERROR(VLOOKUP($A75,'CONCENTRADO DE CLAVES'!$D$10:$AU$732,J$8,FALSE),"")</f>
        <v/>
      </c>
      <c r="K75" s="27" t="str">
        <f>IFERROR(VLOOKUP($A75,'CONCENTRADO DE CLAVES'!$D$10:$AU$732,K$8,FALSE),"")</f>
        <v/>
      </c>
      <c r="L75" s="27" t="str">
        <f>IFERROR(VLOOKUP($A75,'CONCENTRADO DE CLAVES'!$D$10:$AU$732,L$8,FALSE),"")</f>
        <v/>
      </c>
      <c r="M75" s="29" t="str">
        <f>IFERROR(VLOOKUP($A75,'CONCENTRADO DE CLAVES'!$D$10:$AU$732,M$8,FALSE),"")</f>
        <v/>
      </c>
      <c r="N75" s="27" t="str">
        <f>IFERROR(VLOOKUP($A75,'CONCENTRADO DE CLAVES'!$D$10:$AU$732,N$8,FALSE),"")</f>
        <v/>
      </c>
      <c r="O75" s="27" t="str">
        <f>IFERROR(VLOOKUP($A75,'CONCENTRADO DE CLAVES'!$D$10:$AU$732,O$8,FALSE),"")</f>
        <v/>
      </c>
      <c r="P75" s="27" t="str">
        <f>IFERROR(VLOOKUP($A75,'CONCENTRADO DE CLAVES'!$D$10:$AU$732,P$8,FALSE),"")</f>
        <v/>
      </c>
      <c r="Q75" s="27" t="str">
        <f>IFERROR(VLOOKUP($A75,'CONCENTRADO DE CLAVES'!$D$10:$AU$732,Q$8,FALSE),"")</f>
        <v/>
      </c>
      <c r="R75" s="27" t="str">
        <f>IFERROR(VLOOKUP($A75,'CONCENTRADO DE CLAVES'!$D$10:$AU$732,R$8,FALSE),"")</f>
        <v/>
      </c>
      <c r="S75" s="27" t="str">
        <f>IFERROR(VLOOKUP($A75,'CONCENTRADO DE CLAVES'!$D$10:$AU$732,S$8,FALSE),"")</f>
        <v/>
      </c>
      <c r="T75" s="27" t="str">
        <f>IFERROR(VLOOKUP($A75,'CONCENTRADO DE CLAVES'!$D$10:$AU$732,T$8,FALSE),"")</f>
        <v/>
      </c>
      <c r="U75" s="98" t="str">
        <f>IFERROR(VLOOKUP($A75,'CONCENTRADO DE CLAVES'!$D$10:$AU$732,U$8,FALSE),"")</f>
        <v/>
      </c>
      <c r="V75" s="31" t="str">
        <f>IFERROR(VLOOKUP($A75,'CONCENTRADO DE CLAVES'!$D$10:$AU$732,V$8,FALSE),"")</f>
        <v/>
      </c>
      <c r="W75" s="13" t="str">
        <f>IFERROR(VLOOKUP($A75,'CONCENTRADO DE CLAVES'!$D$10:$AU$732,W$8,FALSE),"")</f>
        <v/>
      </c>
      <c r="X75" s="13" t="str">
        <f>IFERROR(VLOOKUP($A75,'CONCENTRADO DE CLAVES'!$D$10:$AU$732,X$8,FALSE),"")</f>
        <v/>
      </c>
      <c r="Y75" s="13" t="str">
        <f>IFERROR(VLOOKUP($A75,'CONCENTRADO DE CLAVES'!$D$10:$AU$732,Y$8,FALSE),"")</f>
        <v/>
      </c>
      <c r="Z75" s="37" t="str">
        <f>IFERROR(VLOOKUP($A75,'CONCENTRADO DE CLAVES'!$D$10:$AU$732,Z$8,FALSE),"")</f>
        <v/>
      </c>
      <c r="AA75" s="13" t="str">
        <f>IFERROR(VLOOKUP($A75,'CONCENTRADO DE CLAVES'!$D$10:$AU$732,AA$8,FALSE),"")</f>
        <v/>
      </c>
      <c r="AB75" s="13" t="str">
        <f>IFERROR(VLOOKUP($A75,'CONCENTRADO DE CLAVES'!$D$10:$AU$732,AB$8,FALSE),"")</f>
        <v/>
      </c>
      <c r="AC75" s="13" t="str">
        <f>IFERROR(VLOOKUP($A75,'CONCENTRADO DE CLAVES'!$D$10:$AU$732,AC$8,FALSE),"")</f>
        <v/>
      </c>
      <c r="AD75" s="37" t="str">
        <f>IFERROR(VLOOKUP($A75,'CONCENTRADO DE CLAVES'!$D$10:$AU$732,AD$8,FALSE),"")</f>
        <v/>
      </c>
      <c r="AE75" s="13" t="str">
        <f>IFERROR(VLOOKUP($A75,'CONCENTRADO DE CLAVES'!$D$10:$AU$732,AE$8,FALSE),"")</f>
        <v/>
      </c>
      <c r="AF75" s="13" t="str">
        <f>IFERROR(VLOOKUP($A75,'CONCENTRADO DE CLAVES'!$D$10:$AU$732,AF$8,FALSE),"")</f>
        <v/>
      </c>
      <c r="AG75" s="13" t="str">
        <f>IFERROR(VLOOKUP($A75,'CONCENTRADO DE CLAVES'!$D$10:$AU$732,AG$8,FALSE),"")</f>
        <v/>
      </c>
      <c r="AH75" s="37" t="str">
        <f>IFERROR(VLOOKUP($A75,'CONCENTRADO DE CLAVES'!$D$10:$AU$732,AH$8,FALSE),"")</f>
        <v/>
      </c>
      <c r="AI75" s="13" t="str">
        <f>IFERROR(VLOOKUP($A75,'CONCENTRADO DE CLAVES'!$D$10:$AU$732,AI$8,FALSE),"")</f>
        <v/>
      </c>
      <c r="AJ75" s="13" t="str">
        <f>IFERROR(VLOOKUP($A75,'CONCENTRADO DE CLAVES'!$D$10:$AU$732,AJ$8,FALSE),"")</f>
        <v/>
      </c>
      <c r="AK75" s="13" t="str">
        <f>IFERROR(VLOOKUP($A75,'CONCENTRADO DE CLAVES'!$D$10:$AU$732,AK$8,FALSE),"")</f>
        <v/>
      </c>
      <c r="AL75" s="37" t="str">
        <f>IFERROR(VLOOKUP($A75,'CONCENTRADO DE CLAVES'!$D$10:$AU$732,AL$8,FALSE),"")</f>
        <v/>
      </c>
      <c r="AM75" s="69" t="str">
        <f>IFERROR(VLOOKUP($A75,'CONCENTRADO DE CLAVES'!$D$10:$AU$732,AM$8,FALSE),"")</f>
        <v/>
      </c>
    </row>
    <row r="76" spans="1:39" x14ac:dyDescent="0.25">
      <c r="A76" s="15">
        <v>67</v>
      </c>
      <c r="B76" s="27" t="str">
        <f>IFERROR(VLOOKUP($A76,'CONCENTRADO DE CLAVES'!$D$10:$AU$732,B$8,FALSE),"")</f>
        <v/>
      </c>
      <c r="C76" s="27" t="str">
        <f>IFERROR(VLOOKUP($A76,'CONCENTRADO DE CLAVES'!$D$10:$AU$732,C$8,FALSE),"")</f>
        <v/>
      </c>
      <c r="D76" s="27" t="str">
        <f>IFERROR(VLOOKUP($A76,'CONCENTRADO DE CLAVES'!$D$10:$AU$732,D$8,FALSE),"")</f>
        <v/>
      </c>
      <c r="E76" s="27" t="str">
        <f>IFERROR(VLOOKUP($A76,'CONCENTRADO DE CLAVES'!$D$10:$AU$732,E$8,FALSE),"")</f>
        <v/>
      </c>
      <c r="F76" s="27" t="str">
        <f>IFERROR(VLOOKUP($A76,'CONCENTRADO DE CLAVES'!$D$10:$AU$732,F$8,FALSE),"")</f>
        <v/>
      </c>
      <c r="G76" s="27" t="str">
        <f>IFERROR(VLOOKUP($A76,'CONCENTRADO DE CLAVES'!$D$10:$AU$732,G$8,FALSE),"")</f>
        <v/>
      </c>
      <c r="H76" s="27" t="str">
        <f>IFERROR(VLOOKUP($A76,'CONCENTRADO DE CLAVES'!$D$10:$AU$732,H$8,FALSE),"")</f>
        <v/>
      </c>
      <c r="I76" s="27" t="str">
        <f>IFERROR(VLOOKUP($A76,'CONCENTRADO DE CLAVES'!$D$10:$AU$732,I$8,FALSE),"")</f>
        <v/>
      </c>
      <c r="J76" s="27" t="str">
        <f>IFERROR(VLOOKUP($A76,'CONCENTRADO DE CLAVES'!$D$10:$AU$732,J$8,FALSE),"")</f>
        <v/>
      </c>
      <c r="K76" s="27" t="str">
        <f>IFERROR(VLOOKUP($A76,'CONCENTRADO DE CLAVES'!$D$10:$AU$732,K$8,FALSE),"")</f>
        <v/>
      </c>
      <c r="L76" s="27" t="str">
        <f>IFERROR(VLOOKUP($A76,'CONCENTRADO DE CLAVES'!$D$10:$AU$732,L$8,FALSE),"")</f>
        <v/>
      </c>
      <c r="M76" s="29" t="str">
        <f>IFERROR(VLOOKUP($A76,'CONCENTRADO DE CLAVES'!$D$10:$AU$732,M$8,FALSE),"")</f>
        <v/>
      </c>
      <c r="N76" s="27" t="str">
        <f>IFERROR(VLOOKUP($A76,'CONCENTRADO DE CLAVES'!$D$10:$AU$732,N$8,FALSE),"")</f>
        <v/>
      </c>
      <c r="O76" s="27" t="str">
        <f>IFERROR(VLOOKUP($A76,'CONCENTRADO DE CLAVES'!$D$10:$AU$732,O$8,FALSE),"")</f>
        <v/>
      </c>
      <c r="P76" s="27" t="str">
        <f>IFERROR(VLOOKUP($A76,'CONCENTRADO DE CLAVES'!$D$10:$AU$732,P$8,FALSE),"")</f>
        <v/>
      </c>
      <c r="Q76" s="27" t="str">
        <f>IFERROR(VLOOKUP($A76,'CONCENTRADO DE CLAVES'!$D$10:$AU$732,Q$8,FALSE),"")</f>
        <v/>
      </c>
      <c r="R76" s="27" t="str">
        <f>IFERROR(VLOOKUP($A76,'CONCENTRADO DE CLAVES'!$D$10:$AU$732,R$8,FALSE),"")</f>
        <v/>
      </c>
      <c r="S76" s="27" t="str">
        <f>IFERROR(VLOOKUP($A76,'CONCENTRADO DE CLAVES'!$D$10:$AU$732,S$8,FALSE),"")</f>
        <v/>
      </c>
      <c r="T76" s="27" t="str">
        <f>IFERROR(VLOOKUP($A76,'CONCENTRADO DE CLAVES'!$D$10:$AU$732,T$8,FALSE),"")</f>
        <v/>
      </c>
      <c r="U76" s="98" t="str">
        <f>IFERROR(VLOOKUP($A76,'CONCENTRADO DE CLAVES'!$D$10:$AU$732,U$8,FALSE),"")</f>
        <v/>
      </c>
      <c r="V76" s="31" t="str">
        <f>IFERROR(VLOOKUP($A76,'CONCENTRADO DE CLAVES'!$D$10:$AU$732,V$8,FALSE),"")</f>
        <v/>
      </c>
      <c r="W76" s="13" t="str">
        <f>IFERROR(VLOOKUP($A76,'CONCENTRADO DE CLAVES'!$D$10:$AU$732,W$8,FALSE),"")</f>
        <v/>
      </c>
      <c r="X76" s="13" t="str">
        <f>IFERROR(VLOOKUP($A76,'CONCENTRADO DE CLAVES'!$D$10:$AU$732,X$8,FALSE),"")</f>
        <v/>
      </c>
      <c r="Y76" s="13" t="str">
        <f>IFERROR(VLOOKUP($A76,'CONCENTRADO DE CLAVES'!$D$10:$AU$732,Y$8,FALSE),"")</f>
        <v/>
      </c>
      <c r="Z76" s="37" t="str">
        <f>IFERROR(VLOOKUP($A76,'CONCENTRADO DE CLAVES'!$D$10:$AU$732,Z$8,FALSE),"")</f>
        <v/>
      </c>
      <c r="AA76" s="13" t="str">
        <f>IFERROR(VLOOKUP($A76,'CONCENTRADO DE CLAVES'!$D$10:$AU$732,AA$8,FALSE),"")</f>
        <v/>
      </c>
      <c r="AB76" s="13" t="str">
        <f>IFERROR(VLOOKUP($A76,'CONCENTRADO DE CLAVES'!$D$10:$AU$732,AB$8,FALSE),"")</f>
        <v/>
      </c>
      <c r="AC76" s="13" t="str">
        <f>IFERROR(VLOOKUP($A76,'CONCENTRADO DE CLAVES'!$D$10:$AU$732,AC$8,FALSE),"")</f>
        <v/>
      </c>
      <c r="AD76" s="37" t="str">
        <f>IFERROR(VLOOKUP($A76,'CONCENTRADO DE CLAVES'!$D$10:$AU$732,AD$8,FALSE),"")</f>
        <v/>
      </c>
      <c r="AE76" s="13" t="str">
        <f>IFERROR(VLOOKUP($A76,'CONCENTRADO DE CLAVES'!$D$10:$AU$732,AE$8,FALSE),"")</f>
        <v/>
      </c>
      <c r="AF76" s="13" t="str">
        <f>IFERROR(VLOOKUP($A76,'CONCENTRADO DE CLAVES'!$D$10:$AU$732,AF$8,FALSE),"")</f>
        <v/>
      </c>
      <c r="AG76" s="13" t="str">
        <f>IFERROR(VLOOKUP($A76,'CONCENTRADO DE CLAVES'!$D$10:$AU$732,AG$8,FALSE),"")</f>
        <v/>
      </c>
      <c r="AH76" s="37" t="str">
        <f>IFERROR(VLOOKUP($A76,'CONCENTRADO DE CLAVES'!$D$10:$AU$732,AH$8,FALSE),"")</f>
        <v/>
      </c>
      <c r="AI76" s="13" t="str">
        <f>IFERROR(VLOOKUP($A76,'CONCENTRADO DE CLAVES'!$D$10:$AU$732,AI$8,FALSE),"")</f>
        <v/>
      </c>
      <c r="AJ76" s="13" t="str">
        <f>IFERROR(VLOOKUP($A76,'CONCENTRADO DE CLAVES'!$D$10:$AU$732,AJ$8,FALSE),"")</f>
        <v/>
      </c>
      <c r="AK76" s="13" t="str">
        <f>IFERROR(VLOOKUP($A76,'CONCENTRADO DE CLAVES'!$D$10:$AU$732,AK$8,FALSE),"")</f>
        <v/>
      </c>
      <c r="AL76" s="37" t="str">
        <f>IFERROR(VLOOKUP($A76,'CONCENTRADO DE CLAVES'!$D$10:$AU$732,AL$8,FALSE),"")</f>
        <v/>
      </c>
      <c r="AM76" s="69" t="str">
        <f>IFERROR(VLOOKUP($A76,'CONCENTRADO DE CLAVES'!$D$10:$AU$732,AM$8,FALSE),"")</f>
        <v/>
      </c>
    </row>
    <row r="77" spans="1:39" x14ac:dyDescent="0.25">
      <c r="A77" s="15">
        <v>68</v>
      </c>
      <c r="B77" s="27" t="str">
        <f>IFERROR(VLOOKUP($A77,'CONCENTRADO DE CLAVES'!$D$10:$AU$732,B$8,FALSE),"")</f>
        <v/>
      </c>
      <c r="C77" s="27" t="str">
        <f>IFERROR(VLOOKUP($A77,'CONCENTRADO DE CLAVES'!$D$10:$AU$732,C$8,FALSE),"")</f>
        <v/>
      </c>
      <c r="D77" s="27" t="str">
        <f>IFERROR(VLOOKUP($A77,'CONCENTRADO DE CLAVES'!$D$10:$AU$732,D$8,FALSE),"")</f>
        <v/>
      </c>
      <c r="E77" s="27" t="str">
        <f>IFERROR(VLOOKUP($A77,'CONCENTRADO DE CLAVES'!$D$10:$AU$732,E$8,FALSE),"")</f>
        <v/>
      </c>
      <c r="F77" s="27" t="str">
        <f>IFERROR(VLOOKUP($A77,'CONCENTRADO DE CLAVES'!$D$10:$AU$732,F$8,FALSE),"")</f>
        <v/>
      </c>
      <c r="G77" s="27" t="str">
        <f>IFERROR(VLOOKUP($A77,'CONCENTRADO DE CLAVES'!$D$10:$AU$732,G$8,FALSE),"")</f>
        <v/>
      </c>
      <c r="H77" s="27" t="str">
        <f>IFERROR(VLOOKUP($A77,'CONCENTRADO DE CLAVES'!$D$10:$AU$732,H$8,FALSE),"")</f>
        <v/>
      </c>
      <c r="I77" s="27" t="str">
        <f>IFERROR(VLOOKUP($A77,'CONCENTRADO DE CLAVES'!$D$10:$AU$732,I$8,FALSE),"")</f>
        <v/>
      </c>
      <c r="J77" s="27" t="str">
        <f>IFERROR(VLOOKUP($A77,'CONCENTRADO DE CLAVES'!$D$10:$AU$732,J$8,FALSE),"")</f>
        <v/>
      </c>
      <c r="K77" s="27" t="str">
        <f>IFERROR(VLOOKUP($A77,'CONCENTRADO DE CLAVES'!$D$10:$AU$732,K$8,FALSE),"")</f>
        <v/>
      </c>
      <c r="L77" s="27" t="str">
        <f>IFERROR(VLOOKUP($A77,'CONCENTRADO DE CLAVES'!$D$10:$AU$732,L$8,FALSE),"")</f>
        <v/>
      </c>
      <c r="M77" s="29" t="str">
        <f>IFERROR(VLOOKUP($A77,'CONCENTRADO DE CLAVES'!$D$10:$AU$732,M$8,FALSE),"")</f>
        <v/>
      </c>
      <c r="N77" s="27" t="str">
        <f>IFERROR(VLOOKUP($A77,'CONCENTRADO DE CLAVES'!$D$10:$AU$732,N$8,FALSE),"")</f>
        <v/>
      </c>
      <c r="O77" s="27" t="str">
        <f>IFERROR(VLOOKUP($A77,'CONCENTRADO DE CLAVES'!$D$10:$AU$732,O$8,FALSE),"")</f>
        <v/>
      </c>
      <c r="P77" s="27" t="str">
        <f>IFERROR(VLOOKUP($A77,'CONCENTRADO DE CLAVES'!$D$10:$AU$732,P$8,FALSE),"")</f>
        <v/>
      </c>
      <c r="Q77" s="27" t="str">
        <f>IFERROR(VLOOKUP($A77,'CONCENTRADO DE CLAVES'!$D$10:$AU$732,Q$8,FALSE),"")</f>
        <v/>
      </c>
      <c r="R77" s="27" t="str">
        <f>IFERROR(VLOOKUP($A77,'CONCENTRADO DE CLAVES'!$D$10:$AU$732,R$8,FALSE),"")</f>
        <v/>
      </c>
      <c r="S77" s="27" t="str">
        <f>IFERROR(VLOOKUP($A77,'CONCENTRADO DE CLAVES'!$D$10:$AU$732,S$8,FALSE),"")</f>
        <v/>
      </c>
      <c r="T77" s="27" t="str">
        <f>IFERROR(VLOOKUP($A77,'CONCENTRADO DE CLAVES'!$D$10:$AU$732,T$8,FALSE),"")</f>
        <v/>
      </c>
      <c r="U77" s="98" t="str">
        <f>IFERROR(VLOOKUP($A77,'CONCENTRADO DE CLAVES'!$D$10:$AU$732,U$8,FALSE),"")</f>
        <v/>
      </c>
      <c r="V77" s="31" t="str">
        <f>IFERROR(VLOOKUP($A77,'CONCENTRADO DE CLAVES'!$D$10:$AU$732,V$8,FALSE),"")</f>
        <v/>
      </c>
      <c r="W77" s="13" t="str">
        <f>IFERROR(VLOOKUP($A77,'CONCENTRADO DE CLAVES'!$D$10:$AU$732,W$8,FALSE),"")</f>
        <v/>
      </c>
      <c r="X77" s="13" t="str">
        <f>IFERROR(VLOOKUP($A77,'CONCENTRADO DE CLAVES'!$D$10:$AU$732,X$8,FALSE),"")</f>
        <v/>
      </c>
      <c r="Y77" s="13" t="str">
        <f>IFERROR(VLOOKUP($A77,'CONCENTRADO DE CLAVES'!$D$10:$AU$732,Y$8,FALSE),"")</f>
        <v/>
      </c>
      <c r="Z77" s="37" t="str">
        <f>IFERROR(VLOOKUP($A77,'CONCENTRADO DE CLAVES'!$D$10:$AU$732,Z$8,FALSE),"")</f>
        <v/>
      </c>
      <c r="AA77" s="13" t="str">
        <f>IFERROR(VLOOKUP($A77,'CONCENTRADO DE CLAVES'!$D$10:$AU$732,AA$8,FALSE),"")</f>
        <v/>
      </c>
      <c r="AB77" s="13" t="str">
        <f>IFERROR(VLOOKUP($A77,'CONCENTRADO DE CLAVES'!$D$10:$AU$732,AB$8,FALSE),"")</f>
        <v/>
      </c>
      <c r="AC77" s="13" t="str">
        <f>IFERROR(VLOOKUP($A77,'CONCENTRADO DE CLAVES'!$D$10:$AU$732,AC$8,FALSE),"")</f>
        <v/>
      </c>
      <c r="AD77" s="37" t="str">
        <f>IFERROR(VLOOKUP($A77,'CONCENTRADO DE CLAVES'!$D$10:$AU$732,AD$8,FALSE),"")</f>
        <v/>
      </c>
      <c r="AE77" s="13" t="str">
        <f>IFERROR(VLOOKUP($A77,'CONCENTRADO DE CLAVES'!$D$10:$AU$732,AE$8,FALSE),"")</f>
        <v/>
      </c>
      <c r="AF77" s="13" t="str">
        <f>IFERROR(VLOOKUP($A77,'CONCENTRADO DE CLAVES'!$D$10:$AU$732,AF$8,FALSE),"")</f>
        <v/>
      </c>
      <c r="AG77" s="13" t="str">
        <f>IFERROR(VLOOKUP($A77,'CONCENTRADO DE CLAVES'!$D$10:$AU$732,AG$8,FALSE),"")</f>
        <v/>
      </c>
      <c r="AH77" s="37" t="str">
        <f>IFERROR(VLOOKUP($A77,'CONCENTRADO DE CLAVES'!$D$10:$AU$732,AH$8,FALSE),"")</f>
        <v/>
      </c>
      <c r="AI77" s="13" t="str">
        <f>IFERROR(VLOOKUP($A77,'CONCENTRADO DE CLAVES'!$D$10:$AU$732,AI$8,FALSE),"")</f>
        <v/>
      </c>
      <c r="AJ77" s="13" t="str">
        <f>IFERROR(VLOOKUP($A77,'CONCENTRADO DE CLAVES'!$D$10:$AU$732,AJ$8,FALSE),"")</f>
        <v/>
      </c>
      <c r="AK77" s="13" t="str">
        <f>IFERROR(VLOOKUP($A77,'CONCENTRADO DE CLAVES'!$D$10:$AU$732,AK$8,FALSE),"")</f>
        <v/>
      </c>
      <c r="AL77" s="37" t="str">
        <f>IFERROR(VLOOKUP($A77,'CONCENTRADO DE CLAVES'!$D$10:$AU$732,AL$8,FALSE),"")</f>
        <v/>
      </c>
      <c r="AM77" s="69" t="str">
        <f>IFERROR(VLOOKUP($A77,'CONCENTRADO DE CLAVES'!$D$10:$AU$732,AM$8,FALSE),"")</f>
        <v/>
      </c>
    </row>
    <row r="78" spans="1:39" x14ac:dyDescent="0.25">
      <c r="A78" s="15">
        <v>69</v>
      </c>
      <c r="B78" s="27" t="str">
        <f>IFERROR(VLOOKUP($A78,'CONCENTRADO DE CLAVES'!$D$10:$AU$732,B$8,FALSE),"")</f>
        <v/>
      </c>
      <c r="C78" s="27" t="str">
        <f>IFERROR(VLOOKUP($A78,'CONCENTRADO DE CLAVES'!$D$10:$AU$732,C$8,FALSE),"")</f>
        <v/>
      </c>
      <c r="D78" s="27" t="str">
        <f>IFERROR(VLOOKUP($A78,'CONCENTRADO DE CLAVES'!$D$10:$AU$732,D$8,FALSE),"")</f>
        <v/>
      </c>
      <c r="E78" s="27" t="str">
        <f>IFERROR(VLOOKUP($A78,'CONCENTRADO DE CLAVES'!$D$10:$AU$732,E$8,FALSE),"")</f>
        <v/>
      </c>
      <c r="F78" s="27" t="str">
        <f>IFERROR(VLOOKUP($A78,'CONCENTRADO DE CLAVES'!$D$10:$AU$732,F$8,FALSE),"")</f>
        <v/>
      </c>
      <c r="G78" s="27" t="str">
        <f>IFERROR(VLOOKUP($A78,'CONCENTRADO DE CLAVES'!$D$10:$AU$732,G$8,FALSE),"")</f>
        <v/>
      </c>
      <c r="H78" s="27" t="str">
        <f>IFERROR(VLOOKUP($A78,'CONCENTRADO DE CLAVES'!$D$10:$AU$732,H$8,FALSE),"")</f>
        <v/>
      </c>
      <c r="I78" s="27" t="str">
        <f>IFERROR(VLOOKUP($A78,'CONCENTRADO DE CLAVES'!$D$10:$AU$732,I$8,FALSE),"")</f>
        <v/>
      </c>
      <c r="J78" s="27" t="str">
        <f>IFERROR(VLOOKUP($A78,'CONCENTRADO DE CLAVES'!$D$10:$AU$732,J$8,FALSE),"")</f>
        <v/>
      </c>
      <c r="K78" s="27" t="str">
        <f>IFERROR(VLOOKUP($A78,'CONCENTRADO DE CLAVES'!$D$10:$AU$732,K$8,FALSE),"")</f>
        <v/>
      </c>
      <c r="L78" s="27" t="str">
        <f>IFERROR(VLOOKUP($A78,'CONCENTRADO DE CLAVES'!$D$10:$AU$732,L$8,FALSE),"")</f>
        <v/>
      </c>
      <c r="M78" s="29" t="str">
        <f>IFERROR(VLOOKUP($A78,'CONCENTRADO DE CLAVES'!$D$10:$AU$732,M$8,FALSE),"")</f>
        <v/>
      </c>
      <c r="N78" s="27" t="str">
        <f>IFERROR(VLOOKUP($A78,'CONCENTRADO DE CLAVES'!$D$10:$AU$732,N$8,FALSE),"")</f>
        <v/>
      </c>
      <c r="O78" s="27" t="str">
        <f>IFERROR(VLOOKUP($A78,'CONCENTRADO DE CLAVES'!$D$10:$AU$732,O$8,FALSE),"")</f>
        <v/>
      </c>
      <c r="P78" s="27" t="str">
        <f>IFERROR(VLOOKUP($A78,'CONCENTRADO DE CLAVES'!$D$10:$AU$732,P$8,FALSE),"")</f>
        <v/>
      </c>
      <c r="Q78" s="27" t="str">
        <f>IFERROR(VLOOKUP($A78,'CONCENTRADO DE CLAVES'!$D$10:$AU$732,Q$8,FALSE),"")</f>
        <v/>
      </c>
      <c r="R78" s="27" t="str">
        <f>IFERROR(VLOOKUP($A78,'CONCENTRADO DE CLAVES'!$D$10:$AU$732,R$8,FALSE),"")</f>
        <v/>
      </c>
      <c r="S78" s="27" t="str">
        <f>IFERROR(VLOOKUP($A78,'CONCENTRADO DE CLAVES'!$D$10:$AU$732,S$8,FALSE),"")</f>
        <v/>
      </c>
      <c r="T78" s="27" t="str">
        <f>IFERROR(VLOOKUP($A78,'CONCENTRADO DE CLAVES'!$D$10:$AU$732,T$8,FALSE),"")</f>
        <v/>
      </c>
      <c r="U78" s="98" t="str">
        <f>IFERROR(VLOOKUP($A78,'CONCENTRADO DE CLAVES'!$D$10:$AU$732,U$8,FALSE),"")</f>
        <v/>
      </c>
      <c r="V78" s="31" t="str">
        <f>IFERROR(VLOOKUP($A78,'CONCENTRADO DE CLAVES'!$D$10:$AU$732,V$8,FALSE),"")</f>
        <v/>
      </c>
      <c r="W78" s="13" t="str">
        <f>IFERROR(VLOOKUP($A78,'CONCENTRADO DE CLAVES'!$D$10:$AU$732,W$8,FALSE),"")</f>
        <v/>
      </c>
      <c r="X78" s="13" t="str">
        <f>IFERROR(VLOOKUP($A78,'CONCENTRADO DE CLAVES'!$D$10:$AU$732,X$8,FALSE),"")</f>
        <v/>
      </c>
      <c r="Y78" s="13" t="str">
        <f>IFERROR(VLOOKUP($A78,'CONCENTRADO DE CLAVES'!$D$10:$AU$732,Y$8,FALSE),"")</f>
        <v/>
      </c>
      <c r="Z78" s="37" t="str">
        <f>IFERROR(VLOOKUP($A78,'CONCENTRADO DE CLAVES'!$D$10:$AU$732,Z$8,FALSE),"")</f>
        <v/>
      </c>
      <c r="AA78" s="13" t="str">
        <f>IFERROR(VLOOKUP($A78,'CONCENTRADO DE CLAVES'!$D$10:$AU$732,AA$8,FALSE),"")</f>
        <v/>
      </c>
      <c r="AB78" s="13" t="str">
        <f>IFERROR(VLOOKUP($A78,'CONCENTRADO DE CLAVES'!$D$10:$AU$732,AB$8,FALSE),"")</f>
        <v/>
      </c>
      <c r="AC78" s="13" t="str">
        <f>IFERROR(VLOOKUP($A78,'CONCENTRADO DE CLAVES'!$D$10:$AU$732,AC$8,FALSE),"")</f>
        <v/>
      </c>
      <c r="AD78" s="37" t="str">
        <f>IFERROR(VLOOKUP($A78,'CONCENTRADO DE CLAVES'!$D$10:$AU$732,AD$8,FALSE),"")</f>
        <v/>
      </c>
      <c r="AE78" s="13" t="str">
        <f>IFERROR(VLOOKUP($A78,'CONCENTRADO DE CLAVES'!$D$10:$AU$732,AE$8,FALSE),"")</f>
        <v/>
      </c>
      <c r="AF78" s="13" t="str">
        <f>IFERROR(VLOOKUP($A78,'CONCENTRADO DE CLAVES'!$D$10:$AU$732,AF$8,FALSE),"")</f>
        <v/>
      </c>
      <c r="AG78" s="13" t="str">
        <f>IFERROR(VLOOKUP($A78,'CONCENTRADO DE CLAVES'!$D$10:$AU$732,AG$8,FALSE),"")</f>
        <v/>
      </c>
      <c r="AH78" s="37" t="str">
        <f>IFERROR(VLOOKUP($A78,'CONCENTRADO DE CLAVES'!$D$10:$AU$732,AH$8,FALSE),"")</f>
        <v/>
      </c>
      <c r="AI78" s="13" t="str">
        <f>IFERROR(VLOOKUP($A78,'CONCENTRADO DE CLAVES'!$D$10:$AU$732,AI$8,FALSE),"")</f>
        <v/>
      </c>
      <c r="AJ78" s="13" t="str">
        <f>IFERROR(VLOOKUP($A78,'CONCENTRADO DE CLAVES'!$D$10:$AU$732,AJ$8,FALSE),"")</f>
        <v/>
      </c>
      <c r="AK78" s="13" t="str">
        <f>IFERROR(VLOOKUP($A78,'CONCENTRADO DE CLAVES'!$D$10:$AU$732,AK$8,FALSE),"")</f>
        <v/>
      </c>
      <c r="AL78" s="37" t="str">
        <f>IFERROR(VLOOKUP($A78,'CONCENTRADO DE CLAVES'!$D$10:$AU$732,AL$8,FALSE),"")</f>
        <v/>
      </c>
      <c r="AM78" s="69" t="str">
        <f>IFERROR(VLOOKUP($A78,'CONCENTRADO DE CLAVES'!$D$10:$AU$732,AM$8,FALSE),"")</f>
        <v/>
      </c>
    </row>
    <row r="79" spans="1:39" x14ac:dyDescent="0.25">
      <c r="A79" s="15">
        <v>70</v>
      </c>
      <c r="B79" s="27" t="str">
        <f>IFERROR(VLOOKUP($A79,'CONCENTRADO DE CLAVES'!$D$10:$AU$732,B$8,FALSE),"")</f>
        <v/>
      </c>
      <c r="C79" s="27" t="str">
        <f>IFERROR(VLOOKUP($A79,'CONCENTRADO DE CLAVES'!$D$10:$AU$732,C$8,FALSE),"")</f>
        <v/>
      </c>
      <c r="D79" s="27" t="str">
        <f>IFERROR(VLOOKUP($A79,'CONCENTRADO DE CLAVES'!$D$10:$AU$732,D$8,FALSE),"")</f>
        <v/>
      </c>
      <c r="E79" s="27" t="str">
        <f>IFERROR(VLOOKUP($A79,'CONCENTRADO DE CLAVES'!$D$10:$AU$732,E$8,FALSE),"")</f>
        <v/>
      </c>
      <c r="F79" s="27" t="str">
        <f>IFERROR(VLOOKUP($A79,'CONCENTRADO DE CLAVES'!$D$10:$AU$732,F$8,FALSE),"")</f>
        <v/>
      </c>
      <c r="G79" s="27" t="str">
        <f>IFERROR(VLOOKUP($A79,'CONCENTRADO DE CLAVES'!$D$10:$AU$732,G$8,FALSE),"")</f>
        <v/>
      </c>
      <c r="H79" s="27" t="str">
        <f>IFERROR(VLOOKUP($A79,'CONCENTRADO DE CLAVES'!$D$10:$AU$732,H$8,FALSE),"")</f>
        <v/>
      </c>
      <c r="I79" s="27" t="str">
        <f>IFERROR(VLOOKUP($A79,'CONCENTRADO DE CLAVES'!$D$10:$AU$732,I$8,FALSE),"")</f>
        <v/>
      </c>
      <c r="J79" s="27" t="str">
        <f>IFERROR(VLOOKUP($A79,'CONCENTRADO DE CLAVES'!$D$10:$AU$732,J$8,FALSE),"")</f>
        <v/>
      </c>
      <c r="K79" s="27" t="str">
        <f>IFERROR(VLOOKUP($A79,'CONCENTRADO DE CLAVES'!$D$10:$AU$732,K$8,FALSE),"")</f>
        <v/>
      </c>
      <c r="L79" s="27" t="str">
        <f>IFERROR(VLOOKUP($A79,'CONCENTRADO DE CLAVES'!$D$10:$AU$732,L$8,FALSE),"")</f>
        <v/>
      </c>
      <c r="M79" s="29" t="str">
        <f>IFERROR(VLOOKUP($A79,'CONCENTRADO DE CLAVES'!$D$10:$AU$732,M$8,FALSE),"")</f>
        <v/>
      </c>
      <c r="N79" s="27" t="str">
        <f>IFERROR(VLOOKUP($A79,'CONCENTRADO DE CLAVES'!$D$10:$AU$732,N$8,FALSE),"")</f>
        <v/>
      </c>
      <c r="O79" s="27" t="str">
        <f>IFERROR(VLOOKUP($A79,'CONCENTRADO DE CLAVES'!$D$10:$AU$732,O$8,FALSE),"")</f>
        <v/>
      </c>
      <c r="P79" s="27" t="str">
        <f>IFERROR(VLOOKUP($A79,'CONCENTRADO DE CLAVES'!$D$10:$AU$732,P$8,FALSE),"")</f>
        <v/>
      </c>
      <c r="Q79" s="27" t="str">
        <f>IFERROR(VLOOKUP($A79,'CONCENTRADO DE CLAVES'!$D$10:$AU$732,Q$8,FALSE),"")</f>
        <v/>
      </c>
      <c r="R79" s="27" t="str">
        <f>IFERROR(VLOOKUP($A79,'CONCENTRADO DE CLAVES'!$D$10:$AU$732,R$8,FALSE),"")</f>
        <v/>
      </c>
      <c r="S79" s="27" t="str">
        <f>IFERROR(VLOOKUP($A79,'CONCENTRADO DE CLAVES'!$D$10:$AU$732,S$8,FALSE),"")</f>
        <v/>
      </c>
      <c r="T79" s="27" t="str">
        <f>IFERROR(VLOOKUP($A79,'CONCENTRADO DE CLAVES'!$D$10:$AU$732,T$8,FALSE),"")</f>
        <v/>
      </c>
      <c r="U79" s="98" t="str">
        <f>IFERROR(VLOOKUP($A79,'CONCENTRADO DE CLAVES'!$D$10:$AU$732,U$8,FALSE),"")</f>
        <v/>
      </c>
      <c r="V79" s="31" t="str">
        <f>IFERROR(VLOOKUP($A79,'CONCENTRADO DE CLAVES'!$D$10:$AU$732,V$8,FALSE),"")</f>
        <v/>
      </c>
      <c r="W79" s="13" t="str">
        <f>IFERROR(VLOOKUP($A79,'CONCENTRADO DE CLAVES'!$D$10:$AU$732,W$8,FALSE),"")</f>
        <v/>
      </c>
      <c r="X79" s="13" t="str">
        <f>IFERROR(VLOOKUP($A79,'CONCENTRADO DE CLAVES'!$D$10:$AU$732,X$8,FALSE),"")</f>
        <v/>
      </c>
      <c r="Y79" s="13" t="str">
        <f>IFERROR(VLOOKUP($A79,'CONCENTRADO DE CLAVES'!$D$10:$AU$732,Y$8,FALSE),"")</f>
        <v/>
      </c>
      <c r="Z79" s="37" t="str">
        <f>IFERROR(VLOOKUP($A79,'CONCENTRADO DE CLAVES'!$D$10:$AU$732,Z$8,FALSE),"")</f>
        <v/>
      </c>
      <c r="AA79" s="13" t="str">
        <f>IFERROR(VLOOKUP($A79,'CONCENTRADO DE CLAVES'!$D$10:$AU$732,AA$8,FALSE),"")</f>
        <v/>
      </c>
      <c r="AB79" s="13" t="str">
        <f>IFERROR(VLOOKUP($A79,'CONCENTRADO DE CLAVES'!$D$10:$AU$732,AB$8,FALSE),"")</f>
        <v/>
      </c>
      <c r="AC79" s="13" t="str">
        <f>IFERROR(VLOOKUP($A79,'CONCENTRADO DE CLAVES'!$D$10:$AU$732,AC$8,FALSE),"")</f>
        <v/>
      </c>
      <c r="AD79" s="37" t="str">
        <f>IFERROR(VLOOKUP($A79,'CONCENTRADO DE CLAVES'!$D$10:$AU$732,AD$8,FALSE),"")</f>
        <v/>
      </c>
      <c r="AE79" s="13" t="str">
        <f>IFERROR(VLOOKUP($A79,'CONCENTRADO DE CLAVES'!$D$10:$AU$732,AE$8,FALSE),"")</f>
        <v/>
      </c>
      <c r="AF79" s="13" t="str">
        <f>IFERROR(VLOOKUP($A79,'CONCENTRADO DE CLAVES'!$D$10:$AU$732,AF$8,FALSE),"")</f>
        <v/>
      </c>
      <c r="AG79" s="13" t="str">
        <f>IFERROR(VLOOKUP($A79,'CONCENTRADO DE CLAVES'!$D$10:$AU$732,AG$8,FALSE),"")</f>
        <v/>
      </c>
      <c r="AH79" s="37" t="str">
        <f>IFERROR(VLOOKUP($A79,'CONCENTRADO DE CLAVES'!$D$10:$AU$732,AH$8,FALSE),"")</f>
        <v/>
      </c>
      <c r="AI79" s="13" t="str">
        <f>IFERROR(VLOOKUP($A79,'CONCENTRADO DE CLAVES'!$D$10:$AU$732,AI$8,FALSE),"")</f>
        <v/>
      </c>
      <c r="AJ79" s="13" t="str">
        <f>IFERROR(VLOOKUP($A79,'CONCENTRADO DE CLAVES'!$D$10:$AU$732,AJ$8,FALSE),"")</f>
        <v/>
      </c>
      <c r="AK79" s="13" t="str">
        <f>IFERROR(VLOOKUP($A79,'CONCENTRADO DE CLAVES'!$D$10:$AU$732,AK$8,FALSE),"")</f>
        <v/>
      </c>
      <c r="AL79" s="37" t="str">
        <f>IFERROR(VLOOKUP($A79,'CONCENTRADO DE CLAVES'!$D$10:$AU$732,AL$8,FALSE),"")</f>
        <v/>
      </c>
      <c r="AM79" s="69" t="str">
        <f>IFERROR(VLOOKUP($A79,'CONCENTRADO DE CLAVES'!$D$10:$AU$732,AM$8,FALSE),"")</f>
        <v/>
      </c>
    </row>
    <row r="80" spans="1:39" x14ac:dyDescent="0.25">
      <c r="A80" s="15">
        <v>71</v>
      </c>
      <c r="B80" s="27" t="str">
        <f>IFERROR(VLOOKUP($A80,'CONCENTRADO DE CLAVES'!$D$10:$AU$732,B$8,FALSE),"")</f>
        <v/>
      </c>
      <c r="C80" s="27" t="str">
        <f>IFERROR(VLOOKUP($A80,'CONCENTRADO DE CLAVES'!$D$10:$AU$732,C$8,FALSE),"")</f>
        <v/>
      </c>
      <c r="D80" s="27" t="str">
        <f>IFERROR(VLOOKUP($A80,'CONCENTRADO DE CLAVES'!$D$10:$AU$732,D$8,FALSE),"")</f>
        <v/>
      </c>
      <c r="E80" s="27" t="str">
        <f>IFERROR(VLOOKUP($A80,'CONCENTRADO DE CLAVES'!$D$10:$AU$732,E$8,FALSE),"")</f>
        <v/>
      </c>
      <c r="F80" s="27" t="str">
        <f>IFERROR(VLOOKUP($A80,'CONCENTRADO DE CLAVES'!$D$10:$AU$732,F$8,FALSE),"")</f>
        <v/>
      </c>
      <c r="G80" s="27" t="str">
        <f>IFERROR(VLOOKUP($A80,'CONCENTRADO DE CLAVES'!$D$10:$AU$732,G$8,FALSE),"")</f>
        <v/>
      </c>
      <c r="H80" s="27" t="str">
        <f>IFERROR(VLOOKUP($A80,'CONCENTRADO DE CLAVES'!$D$10:$AU$732,H$8,FALSE),"")</f>
        <v/>
      </c>
      <c r="I80" s="27" t="str">
        <f>IFERROR(VLOOKUP($A80,'CONCENTRADO DE CLAVES'!$D$10:$AU$732,I$8,FALSE),"")</f>
        <v/>
      </c>
      <c r="J80" s="27" t="str">
        <f>IFERROR(VLOOKUP($A80,'CONCENTRADO DE CLAVES'!$D$10:$AU$732,J$8,FALSE),"")</f>
        <v/>
      </c>
      <c r="K80" s="27" t="str">
        <f>IFERROR(VLOOKUP($A80,'CONCENTRADO DE CLAVES'!$D$10:$AU$732,K$8,FALSE),"")</f>
        <v/>
      </c>
      <c r="L80" s="27" t="str">
        <f>IFERROR(VLOOKUP($A80,'CONCENTRADO DE CLAVES'!$D$10:$AU$732,L$8,FALSE),"")</f>
        <v/>
      </c>
      <c r="M80" s="29" t="str">
        <f>IFERROR(VLOOKUP($A80,'CONCENTRADO DE CLAVES'!$D$10:$AU$732,M$8,FALSE),"")</f>
        <v/>
      </c>
      <c r="N80" s="27" t="str">
        <f>IFERROR(VLOOKUP($A80,'CONCENTRADO DE CLAVES'!$D$10:$AU$732,N$8,FALSE),"")</f>
        <v/>
      </c>
      <c r="O80" s="27" t="str">
        <f>IFERROR(VLOOKUP($A80,'CONCENTRADO DE CLAVES'!$D$10:$AU$732,O$8,FALSE),"")</f>
        <v/>
      </c>
      <c r="P80" s="27" t="str">
        <f>IFERROR(VLOOKUP($A80,'CONCENTRADO DE CLAVES'!$D$10:$AU$732,P$8,FALSE),"")</f>
        <v/>
      </c>
      <c r="Q80" s="27" t="str">
        <f>IFERROR(VLOOKUP($A80,'CONCENTRADO DE CLAVES'!$D$10:$AU$732,Q$8,FALSE),"")</f>
        <v/>
      </c>
      <c r="R80" s="27" t="str">
        <f>IFERROR(VLOOKUP($A80,'CONCENTRADO DE CLAVES'!$D$10:$AU$732,R$8,FALSE),"")</f>
        <v/>
      </c>
      <c r="S80" s="27" t="str">
        <f>IFERROR(VLOOKUP($A80,'CONCENTRADO DE CLAVES'!$D$10:$AU$732,S$8,FALSE),"")</f>
        <v/>
      </c>
      <c r="T80" s="27" t="str">
        <f>IFERROR(VLOOKUP($A80,'CONCENTRADO DE CLAVES'!$D$10:$AU$732,T$8,FALSE),"")</f>
        <v/>
      </c>
      <c r="U80" s="98" t="str">
        <f>IFERROR(VLOOKUP($A80,'CONCENTRADO DE CLAVES'!$D$10:$AU$732,U$8,FALSE),"")</f>
        <v/>
      </c>
      <c r="V80" s="31" t="str">
        <f>IFERROR(VLOOKUP($A80,'CONCENTRADO DE CLAVES'!$D$10:$AU$732,V$8,FALSE),"")</f>
        <v/>
      </c>
      <c r="W80" s="13" t="str">
        <f>IFERROR(VLOOKUP($A80,'CONCENTRADO DE CLAVES'!$D$10:$AU$732,W$8,FALSE),"")</f>
        <v/>
      </c>
      <c r="X80" s="13" t="str">
        <f>IFERROR(VLOOKUP($A80,'CONCENTRADO DE CLAVES'!$D$10:$AU$732,X$8,FALSE),"")</f>
        <v/>
      </c>
      <c r="Y80" s="13" t="str">
        <f>IFERROR(VLOOKUP($A80,'CONCENTRADO DE CLAVES'!$D$10:$AU$732,Y$8,FALSE),"")</f>
        <v/>
      </c>
      <c r="Z80" s="37" t="str">
        <f>IFERROR(VLOOKUP($A80,'CONCENTRADO DE CLAVES'!$D$10:$AU$732,Z$8,FALSE),"")</f>
        <v/>
      </c>
      <c r="AA80" s="13" t="str">
        <f>IFERROR(VLOOKUP($A80,'CONCENTRADO DE CLAVES'!$D$10:$AU$732,AA$8,FALSE),"")</f>
        <v/>
      </c>
      <c r="AB80" s="13" t="str">
        <f>IFERROR(VLOOKUP($A80,'CONCENTRADO DE CLAVES'!$D$10:$AU$732,AB$8,FALSE),"")</f>
        <v/>
      </c>
      <c r="AC80" s="13" t="str">
        <f>IFERROR(VLOOKUP($A80,'CONCENTRADO DE CLAVES'!$D$10:$AU$732,AC$8,FALSE),"")</f>
        <v/>
      </c>
      <c r="AD80" s="37" t="str">
        <f>IFERROR(VLOOKUP($A80,'CONCENTRADO DE CLAVES'!$D$10:$AU$732,AD$8,FALSE),"")</f>
        <v/>
      </c>
      <c r="AE80" s="13" t="str">
        <f>IFERROR(VLOOKUP($A80,'CONCENTRADO DE CLAVES'!$D$10:$AU$732,AE$8,FALSE),"")</f>
        <v/>
      </c>
      <c r="AF80" s="13" t="str">
        <f>IFERROR(VLOOKUP($A80,'CONCENTRADO DE CLAVES'!$D$10:$AU$732,AF$8,FALSE),"")</f>
        <v/>
      </c>
      <c r="AG80" s="13" t="str">
        <f>IFERROR(VLOOKUP($A80,'CONCENTRADO DE CLAVES'!$D$10:$AU$732,AG$8,FALSE),"")</f>
        <v/>
      </c>
      <c r="AH80" s="37" t="str">
        <f>IFERROR(VLOOKUP($A80,'CONCENTRADO DE CLAVES'!$D$10:$AU$732,AH$8,FALSE),"")</f>
        <v/>
      </c>
      <c r="AI80" s="13" t="str">
        <f>IFERROR(VLOOKUP($A80,'CONCENTRADO DE CLAVES'!$D$10:$AU$732,AI$8,FALSE),"")</f>
        <v/>
      </c>
      <c r="AJ80" s="13" t="str">
        <f>IFERROR(VLOOKUP($A80,'CONCENTRADO DE CLAVES'!$D$10:$AU$732,AJ$8,FALSE),"")</f>
        <v/>
      </c>
      <c r="AK80" s="13" t="str">
        <f>IFERROR(VLOOKUP($A80,'CONCENTRADO DE CLAVES'!$D$10:$AU$732,AK$8,FALSE),"")</f>
        <v/>
      </c>
      <c r="AL80" s="37" t="str">
        <f>IFERROR(VLOOKUP($A80,'CONCENTRADO DE CLAVES'!$D$10:$AU$732,AL$8,FALSE),"")</f>
        <v/>
      </c>
      <c r="AM80" s="69" t="str">
        <f>IFERROR(VLOOKUP($A80,'CONCENTRADO DE CLAVES'!$D$10:$AU$732,AM$8,FALSE),"")</f>
        <v/>
      </c>
    </row>
    <row r="81" spans="1:39" x14ac:dyDescent="0.25">
      <c r="A81" s="15">
        <v>72</v>
      </c>
      <c r="B81" s="27" t="str">
        <f>IFERROR(VLOOKUP($A81,'CONCENTRADO DE CLAVES'!$D$10:$AU$732,B$8,FALSE),"")</f>
        <v/>
      </c>
      <c r="C81" s="27" t="str">
        <f>IFERROR(VLOOKUP($A81,'CONCENTRADO DE CLAVES'!$D$10:$AU$732,C$8,FALSE),"")</f>
        <v/>
      </c>
      <c r="D81" s="27" t="str">
        <f>IFERROR(VLOOKUP($A81,'CONCENTRADO DE CLAVES'!$D$10:$AU$732,D$8,FALSE),"")</f>
        <v/>
      </c>
      <c r="E81" s="27" t="str">
        <f>IFERROR(VLOOKUP($A81,'CONCENTRADO DE CLAVES'!$D$10:$AU$732,E$8,FALSE),"")</f>
        <v/>
      </c>
      <c r="F81" s="27" t="str">
        <f>IFERROR(VLOOKUP($A81,'CONCENTRADO DE CLAVES'!$D$10:$AU$732,F$8,FALSE),"")</f>
        <v/>
      </c>
      <c r="G81" s="27" t="str">
        <f>IFERROR(VLOOKUP($A81,'CONCENTRADO DE CLAVES'!$D$10:$AU$732,G$8,FALSE),"")</f>
        <v/>
      </c>
      <c r="H81" s="27" t="str">
        <f>IFERROR(VLOOKUP($A81,'CONCENTRADO DE CLAVES'!$D$10:$AU$732,H$8,FALSE),"")</f>
        <v/>
      </c>
      <c r="I81" s="27" t="str">
        <f>IFERROR(VLOOKUP($A81,'CONCENTRADO DE CLAVES'!$D$10:$AU$732,I$8,FALSE),"")</f>
        <v/>
      </c>
      <c r="J81" s="27" t="str">
        <f>IFERROR(VLOOKUP($A81,'CONCENTRADO DE CLAVES'!$D$10:$AU$732,J$8,FALSE),"")</f>
        <v/>
      </c>
      <c r="K81" s="27" t="str">
        <f>IFERROR(VLOOKUP($A81,'CONCENTRADO DE CLAVES'!$D$10:$AU$732,K$8,FALSE),"")</f>
        <v/>
      </c>
      <c r="L81" s="27" t="str">
        <f>IFERROR(VLOOKUP($A81,'CONCENTRADO DE CLAVES'!$D$10:$AU$732,L$8,FALSE),"")</f>
        <v/>
      </c>
      <c r="M81" s="29" t="str">
        <f>IFERROR(VLOOKUP($A81,'CONCENTRADO DE CLAVES'!$D$10:$AU$732,M$8,FALSE),"")</f>
        <v/>
      </c>
      <c r="N81" s="27" t="str">
        <f>IFERROR(VLOOKUP($A81,'CONCENTRADO DE CLAVES'!$D$10:$AU$732,N$8,FALSE),"")</f>
        <v/>
      </c>
      <c r="O81" s="27" t="str">
        <f>IFERROR(VLOOKUP($A81,'CONCENTRADO DE CLAVES'!$D$10:$AU$732,O$8,FALSE),"")</f>
        <v/>
      </c>
      <c r="P81" s="27" t="str">
        <f>IFERROR(VLOOKUP($A81,'CONCENTRADO DE CLAVES'!$D$10:$AU$732,P$8,FALSE),"")</f>
        <v/>
      </c>
      <c r="Q81" s="27" t="str">
        <f>IFERROR(VLOOKUP($A81,'CONCENTRADO DE CLAVES'!$D$10:$AU$732,Q$8,FALSE),"")</f>
        <v/>
      </c>
      <c r="R81" s="27" t="str">
        <f>IFERROR(VLOOKUP($A81,'CONCENTRADO DE CLAVES'!$D$10:$AU$732,R$8,FALSE),"")</f>
        <v/>
      </c>
      <c r="S81" s="27" t="str">
        <f>IFERROR(VLOOKUP($A81,'CONCENTRADO DE CLAVES'!$D$10:$AU$732,S$8,FALSE),"")</f>
        <v/>
      </c>
      <c r="T81" s="27" t="str">
        <f>IFERROR(VLOOKUP($A81,'CONCENTRADO DE CLAVES'!$D$10:$AU$732,T$8,FALSE),"")</f>
        <v/>
      </c>
      <c r="U81" s="98" t="str">
        <f>IFERROR(VLOOKUP($A81,'CONCENTRADO DE CLAVES'!$D$10:$AU$732,U$8,FALSE),"")</f>
        <v/>
      </c>
      <c r="V81" s="31" t="str">
        <f>IFERROR(VLOOKUP($A81,'CONCENTRADO DE CLAVES'!$D$10:$AU$732,V$8,FALSE),"")</f>
        <v/>
      </c>
      <c r="W81" s="13" t="str">
        <f>IFERROR(VLOOKUP($A81,'CONCENTRADO DE CLAVES'!$D$10:$AU$732,W$8,FALSE),"")</f>
        <v/>
      </c>
      <c r="X81" s="13" t="str">
        <f>IFERROR(VLOOKUP($A81,'CONCENTRADO DE CLAVES'!$D$10:$AU$732,X$8,FALSE),"")</f>
        <v/>
      </c>
      <c r="Y81" s="13" t="str">
        <f>IFERROR(VLOOKUP($A81,'CONCENTRADO DE CLAVES'!$D$10:$AU$732,Y$8,FALSE),"")</f>
        <v/>
      </c>
      <c r="Z81" s="37" t="str">
        <f>IFERROR(VLOOKUP($A81,'CONCENTRADO DE CLAVES'!$D$10:$AU$732,Z$8,FALSE),"")</f>
        <v/>
      </c>
      <c r="AA81" s="13" t="str">
        <f>IFERROR(VLOOKUP($A81,'CONCENTRADO DE CLAVES'!$D$10:$AU$732,AA$8,FALSE),"")</f>
        <v/>
      </c>
      <c r="AB81" s="13" t="str">
        <f>IFERROR(VLOOKUP($A81,'CONCENTRADO DE CLAVES'!$D$10:$AU$732,AB$8,FALSE),"")</f>
        <v/>
      </c>
      <c r="AC81" s="13" t="str">
        <f>IFERROR(VLOOKUP($A81,'CONCENTRADO DE CLAVES'!$D$10:$AU$732,AC$8,FALSE),"")</f>
        <v/>
      </c>
      <c r="AD81" s="37" t="str">
        <f>IFERROR(VLOOKUP($A81,'CONCENTRADO DE CLAVES'!$D$10:$AU$732,AD$8,FALSE),"")</f>
        <v/>
      </c>
      <c r="AE81" s="13" t="str">
        <f>IFERROR(VLOOKUP($A81,'CONCENTRADO DE CLAVES'!$D$10:$AU$732,AE$8,FALSE),"")</f>
        <v/>
      </c>
      <c r="AF81" s="13" t="str">
        <f>IFERROR(VLOOKUP($A81,'CONCENTRADO DE CLAVES'!$D$10:$AU$732,AF$8,FALSE),"")</f>
        <v/>
      </c>
      <c r="AG81" s="13" t="str">
        <f>IFERROR(VLOOKUP($A81,'CONCENTRADO DE CLAVES'!$D$10:$AU$732,AG$8,FALSE),"")</f>
        <v/>
      </c>
      <c r="AH81" s="37" t="str">
        <f>IFERROR(VLOOKUP($A81,'CONCENTRADO DE CLAVES'!$D$10:$AU$732,AH$8,FALSE),"")</f>
        <v/>
      </c>
      <c r="AI81" s="13" t="str">
        <f>IFERROR(VLOOKUP($A81,'CONCENTRADO DE CLAVES'!$D$10:$AU$732,AI$8,FALSE),"")</f>
        <v/>
      </c>
      <c r="AJ81" s="13" t="str">
        <f>IFERROR(VLOOKUP($A81,'CONCENTRADO DE CLAVES'!$D$10:$AU$732,AJ$8,FALSE),"")</f>
        <v/>
      </c>
      <c r="AK81" s="13" t="str">
        <f>IFERROR(VLOOKUP($A81,'CONCENTRADO DE CLAVES'!$D$10:$AU$732,AK$8,FALSE),"")</f>
        <v/>
      </c>
      <c r="AL81" s="37" t="str">
        <f>IFERROR(VLOOKUP($A81,'CONCENTRADO DE CLAVES'!$D$10:$AU$732,AL$8,FALSE),"")</f>
        <v/>
      </c>
      <c r="AM81" s="69" t="str">
        <f>IFERROR(VLOOKUP($A81,'CONCENTRADO DE CLAVES'!$D$10:$AU$732,AM$8,FALSE),"")</f>
        <v/>
      </c>
    </row>
    <row r="82" spans="1:39" x14ac:dyDescent="0.25">
      <c r="A82" s="15">
        <v>73</v>
      </c>
      <c r="B82" s="27" t="str">
        <f>IFERROR(VLOOKUP($A82,'CONCENTRADO DE CLAVES'!$D$10:$AU$732,B$8,FALSE),"")</f>
        <v/>
      </c>
      <c r="C82" s="27" t="str">
        <f>IFERROR(VLOOKUP($A82,'CONCENTRADO DE CLAVES'!$D$10:$AU$732,C$8,FALSE),"")</f>
        <v/>
      </c>
      <c r="D82" s="27" t="str">
        <f>IFERROR(VLOOKUP($A82,'CONCENTRADO DE CLAVES'!$D$10:$AU$732,D$8,FALSE),"")</f>
        <v/>
      </c>
      <c r="E82" s="27" t="str">
        <f>IFERROR(VLOOKUP($A82,'CONCENTRADO DE CLAVES'!$D$10:$AU$732,E$8,FALSE),"")</f>
        <v/>
      </c>
      <c r="F82" s="27" t="str">
        <f>IFERROR(VLOOKUP($A82,'CONCENTRADO DE CLAVES'!$D$10:$AU$732,F$8,FALSE),"")</f>
        <v/>
      </c>
      <c r="G82" s="27" t="str">
        <f>IFERROR(VLOOKUP($A82,'CONCENTRADO DE CLAVES'!$D$10:$AU$732,G$8,FALSE),"")</f>
        <v/>
      </c>
      <c r="H82" s="27" t="str">
        <f>IFERROR(VLOOKUP($A82,'CONCENTRADO DE CLAVES'!$D$10:$AU$732,H$8,FALSE),"")</f>
        <v/>
      </c>
      <c r="I82" s="27" t="str">
        <f>IFERROR(VLOOKUP($A82,'CONCENTRADO DE CLAVES'!$D$10:$AU$732,I$8,FALSE),"")</f>
        <v/>
      </c>
      <c r="J82" s="27" t="str">
        <f>IFERROR(VLOOKUP($A82,'CONCENTRADO DE CLAVES'!$D$10:$AU$732,J$8,FALSE),"")</f>
        <v/>
      </c>
      <c r="K82" s="27" t="str">
        <f>IFERROR(VLOOKUP($A82,'CONCENTRADO DE CLAVES'!$D$10:$AU$732,K$8,FALSE),"")</f>
        <v/>
      </c>
      <c r="L82" s="27" t="str">
        <f>IFERROR(VLOOKUP($A82,'CONCENTRADO DE CLAVES'!$D$10:$AU$732,L$8,FALSE),"")</f>
        <v/>
      </c>
      <c r="M82" s="29" t="str">
        <f>IFERROR(VLOOKUP($A82,'CONCENTRADO DE CLAVES'!$D$10:$AU$732,M$8,FALSE),"")</f>
        <v/>
      </c>
      <c r="N82" s="27" t="str">
        <f>IFERROR(VLOOKUP($A82,'CONCENTRADO DE CLAVES'!$D$10:$AU$732,N$8,FALSE),"")</f>
        <v/>
      </c>
      <c r="O82" s="27" t="str">
        <f>IFERROR(VLOOKUP($A82,'CONCENTRADO DE CLAVES'!$D$10:$AU$732,O$8,FALSE),"")</f>
        <v/>
      </c>
      <c r="P82" s="27" t="str">
        <f>IFERROR(VLOOKUP($A82,'CONCENTRADO DE CLAVES'!$D$10:$AU$732,P$8,FALSE),"")</f>
        <v/>
      </c>
      <c r="Q82" s="27" t="str">
        <f>IFERROR(VLOOKUP($A82,'CONCENTRADO DE CLAVES'!$D$10:$AU$732,Q$8,FALSE),"")</f>
        <v/>
      </c>
      <c r="R82" s="27" t="str">
        <f>IFERROR(VLOOKUP($A82,'CONCENTRADO DE CLAVES'!$D$10:$AU$732,R$8,FALSE),"")</f>
        <v/>
      </c>
      <c r="S82" s="27" t="str">
        <f>IFERROR(VLOOKUP($A82,'CONCENTRADO DE CLAVES'!$D$10:$AU$732,S$8,FALSE),"")</f>
        <v/>
      </c>
      <c r="T82" s="27" t="str">
        <f>IFERROR(VLOOKUP($A82,'CONCENTRADO DE CLAVES'!$D$10:$AU$732,T$8,FALSE),"")</f>
        <v/>
      </c>
      <c r="U82" s="98" t="str">
        <f>IFERROR(VLOOKUP($A82,'CONCENTRADO DE CLAVES'!$D$10:$AU$732,U$8,FALSE),"")</f>
        <v/>
      </c>
      <c r="V82" s="31" t="str">
        <f>IFERROR(VLOOKUP($A82,'CONCENTRADO DE CLAVES'!$D$10:$AU$732,V$8,FALSE),"")</f>
        <v/>
      </c>
      <c r="W82" s="13" t="str">
        <f>IFERROR(VLOOKUP($A82,'CONCENTRADO DE CLAVES'!$D$10:$AU$732,W$8,FALSE),"")</f>
        <v/>
      </c>
      <c r="X82" s="13" t="str">
        <f>IFERROR(VLOOKUP($A82,'CONCENTRADO DE CLAVES'!$D$10:$AU$732,X$8,FALSE),"")</f>
        <v/>
      </c>
      <c r="Y82" s="13" t="str">
        <f>IFERROR(VLOOKUP($A82,'CONCENTRADO DE CLAVES'!$D$10:$AU$732,Y$8,FALSE),"")</f>
        <v/>
      </c>
      <c r="Z82" s="37" t="str">
        <f>IFERROR(VLOOKUP($A82,'CONCENTRADO DE CLAVES'!$D$10:$AU$732,Z$8,FALSE),"")</f>
        <v/>
      </c>
      <c r="AA82" s="13" t="str">
        <f>IFERROR(VLOOKUP($A82,'CONCENTRADO DE CLAVES'!$D$10:$AU$732,AA$8,FALSE),"")</f>
        <v/>
      </c>
      <c r="AB82" s="13" t="str">
        <f>IFERROR(VLOOKUP($A82,'CONCENTRADO DE CLAVES'!$D$10:$AU$732,AB$8,FALSE),"")</f>
        <v/>
      </c>
      <c r="AC82" s="13" t="str">
        <f>IFERROR(VLOOKUP($A82,'CONCENTRADO DE CLAVES'!$D$10:$AU$732,AC$8,FALSE),"")</f>
        <v/>
      </c>
      <c r="AD82" s="37" t="str">
        <f>IFERROR(VLOOKUP($A82,'CONCENTRADO DE CLAVES'!$D$10:$AU$732,AD$8,FALSE),"")</f>
        <v/>
      </c>
      <c r="AE82" s="13" t="str">
        <f>IFERROR(VLOOKUP($A82,'CONCENTRADO DE CLAVES'!$D$10:$AU$732,AE$8,FALSE),"")</f>
        <v/>
      </c>
      <c r="AF82" s="13" t="str">
        <f>IFERROR(VLOOKUP($A82,'CONCENTRADO DE CLAVES'!$D$10:$AU$732,AF$8,FALSE),"")</f>
        <v/>
      </c>
      <c r="AG82" s="13" t="str">
        <f>IFERROR(VLOOKUP($A82,'CONCENTRADO DE CLAVES'!$D$10:$AU$732,AG$8,FALSE),"")</f>
        <v/>
      </c>
      <c r="AH82" s="37" t="str">
        <f>IFERROR(VLOOKUP($A82,'CONCENTRADO DE CLAVES'!$D$10:$AU$732,AH$8,FALSE),"")</f>
        <v/>
      </c>
      <c r="AI82" s="13" t="str">
        <f>IFERROR(VLOOKUP($A82,'CONCENTRADO DE CLAVES'!$D$10:$AU$732,AI$8,FALSE),"")</f>
        <v/>
      </c>
      <c r="AJ82" s="13" t="str">
        <f>IFERROR(VLOOKUP($A82,'CONCENTRADO DE CLAVES'!$D$10:$AU$732,AJ$8,FALSE),"")</f>
        <v/>
      </c>
      <c r="AK82" s="13" t="str">
        <f>IFERROR(VLOOKUP($A82,'CONCENTRADO DE CLAVES'!$D$10:$AU$732,AK$8,FALSE),"")</f>
        <v/>
      </c>
      <c r="AL82" s="37" t="str">
        <f>IFERROR(VLOOKUP($A82,'CONCENTRADO DE CLAVES'!$D$10:$AU$732,AL$8,FALSE),"")</f>
        <v/>
      </c>
      <c r="AM82" s="69" t="str">
        <f>IFERROR(VLOOKUP($A82,'CONCENTRADO DE CLAVES'!$D$10:$AU$732,AM$8,FALSE),"")</f>
        <v/>
      </c>
    </row>
    <row r="83" spans="1:39" x14ac:dyDescent="0.25">
      <c r="A83" s="15">
        <v>74</v>
      </c>
      <c r="B83" s="27" t="str">
        <f>IFERROR(VLOOKUP($A83,'CONCENTRADO DE CLAVES'!$D$10:$AU$732,B$8,FALSE),"")</f>
        <v/>
      </c>
      <c r="C83" s="27" t="str">
        <f>IFERROR(VLOOKUP($A83,'CONCENTRADO DE CLAVES'!$D$10:$AU$732,C$8,FALSE),"")</f>
        <v/>
      </c>
      <c r="D83" s="27" t="str">
        <f>IFERROR(VLOOKUP($A83,'CONCENTRADO DE CLAVES'!$D$10:$AU$732,D$8,FALSE),"")</f>
        <v/>
      </c>
      <c r="E83" s="27" t="str">
        <f>IFERROR(VLOOKUP($A83,'CONCENTRADO DE CLAVES'!$D$10:$AU$732,E$8,FALSE),"")</f>
        <v/>
      </c>
      <c r="F83" s="27" t="str">
        <f>IFERROR(VLOOKUP($A83,'CONCENTRADO DE CLAVES'!$D$10:$AU$732,F$8,FALSE),"")</f>
        <v/>
      </c>
      <c r="G83" s="27" t="str">
        <f>IFERROR(VLOOKUP($A83,'CONCENTRADO DE CLAVES'!$D$10:$AU$732,G$8,FALSE),"")</f>
        <v/>
      </c>
      <c r="H83" s="27" t="str">
        <f>IFERROR(VLOOKUP($A83,'CONCENTRADO DE CLAVES'!$D$10:$AU$732,H$8,FALSE),"")</f>
        <v/>
      </c>
      <c r="I83" s="27" t="str">
        <f>IFERROR(VLOOKUP($A83,'CONCENTRADO DE CLAVES'!$D$10:$AU$732,I$8,FALSE),"")</f>
        <v/>
      </c>
      <c r="J83" s="27" t="str">
        <f>IFERROR(VLOOKUP($A83,'CONCENTRADO DE CLAVES'!$D$10:$AU$732,J$8,FALSE),"")</f>
        <v/>
      </c>
      <c r="K83" s="27" t="str">
        <f>IFERROR(VLOOKUP($A83,'CONCENTRADO DE CLAVES'!$D$10:$AU$732,K$8,FALSE),"")</f>
        <v/>
      </c>
      <c r="L83" s="27" t="str">
        <f>IFERROR(VLOOKUP($A83,'CONCENTRADO DE CLAVES'!$D$10:$AU$732,L$8,FALSE),"")</f>
        <v/>
      </c>
      <c r="M83" s="29" t="str">
        <f>IFERROR(VLOOKUP($A83,'CONCENTRADO DE CLAVES'!$D$10:$AU$732,M$8,FALSE),"")</f>
        <v/>
      </c>
      <c r="N83" s="27" t="str">
        <f>IFERROR(VLOOKUP($A83,'CONCENTRADO DE CLAVES'!$D$10:$AU$732,N$8,FALSE),"")</f>
        <v/>
      </c>
      <c r="O83" s="27" t="str">
        <f>IFERROR(VLOOKUP($A83,'CONCENTRADO DE CLAVES'!$D$10:$AU$732,O$8,FALSE),"")</f>
        <v/>
      </c>
      <c r="P83" s="27" t="str">
        <f>IFERROR(VLOOKUP($A83,'CONCENTRADO DE CLAVES'!$D$10:$AU$732,P$8,FALSE),"")</f>
        <v/>
      </c>
      <c r="Q83" s="27" t="str">
        <f>IFERROR(VLOOKUP($A83,'CONCENTRADO DE CLAVES'!$D$10:$AU$732,Q$8,FALSE),"")</f>
        <v/>
      </c>
      <c r="R83" s="27" t="str">
        <f>IFERROR(VLOOKUP($A83,'CONCENTRADO DE CLAVES'!$D$10:$AU$732,R$8,FALSE),"")</f>
        <v/>
      </c>
      <c r="S83" s="27" t="str">
        <f>IFERROR(VLOOKUP($A83,'CONCENTRADO DE CLAVES'!$D$10:$AU$732,S$8,FALSE),"")</f>
        <v/>
      </c>
      <c r="T83" s="27" t="str">
        <f>IFERROR(VLOOKUP($A83,'CONCENTRADO DE CLAVES'!$D$10:$AU$732,T$8,FALSE),"")</f>
        <v/>
      </c>
      <c r="U83" s="98" t="str">
        <f>IFERROR(VLOOKUP($A83,'CONCENTRADO DE CLAVES'!$D$10:$AU$732,U$8,FALSE),"")</f>
        <v/>
      </c>
      <c r="V83" s="31" t="str">
        <f>IFERROR(VLOOKUP($A83,'CONCENTRADO DE CLAVES'!$D$10:$AU$732,V$8,FALSE),"")</f>
        <v/>
      </c>
      <c r="W83" s="13" t="str">
        <f>IFERROR(VLOOKUP($A83,'CONCENTRADO DE CLAVES'!$D$10:$AU$732,W$8,FALSE),"")</f>
        <v/>
      </c>
      <c r="X83" s="13" t="str">
        <f>IFERROR(VLOOKUP($A83,'CONCENTRADO DE CLAVES'!$D$10:$AU$732,X$8,FALSE),"")</f>
        <v/>
      </c>
      <c r="Y83" s="13" t="str">
        <f>IFERROR(VLOOKUP($A83,'CONCENTRADO DE CLAVES'!$D$10:$AU$732,Y$8,FALSE),"")</f>
        <v/>
      </c>
      <c r="Z83" s="37" t="str">
        <f>IFERROR(VLOOKUP($A83,'CONCENTRADO DE CLAVES'!$D$10:$AU$732,Z$8,FALSE),"")</f>
        <v/>
      </c>
      <c r="AA83" s="13" t="str">
        <f>IFERROR(VLOOKUP($A83,'CONCENTRADO DE CLAVES'!$D$10:$AU$732,AA$8,FALSE),"")</f>
        <v/>
      </c>
      <c r="AB83" s="13" t="str">
        <f>IFERROR(VLOOKUP($A83,'CONCENTRADO DE CLAVES'!$D$10:$AU$732,AB$8,FALSE),"")</f>
        <v/>
      </c>
      <c r="AC83" s="13" t="str">
        <f>IFERROR(VLOOKUP($A83,'CONCENTRADO DE CLAVES'!$D$10:$AU$732,AC$8,FALSE),"")</f>
        <v/>
      </c>
      <c r="AD83" s="37" t="str">
        <f>IFERROR(VLOOKUP($A83,'CONCENTRADO DE CLAVES'!$D$10:$AU$732,AD$8,FALSE),"")</f>
        <v/>
      </c>
      <c r="AE83" s="13" t="str">
        <f>IFERROR(VLOOKUP($A83,'CONCENTRADO DE CLAVES'!$D$10:$AU$732,AE$8,FALSE),"")</f>
        <v/>
      </c>
      <c r="AF83" s="13" t="str">
        <f>IFERROR(VLOOKUP($A83,'CONCENTRADO DE CLAVES'!$D$10:$AU$732,AF$8,FALSE),"")</f>
        <v/>
      </c>
      <c r="AG83" s="13" t="str">
        <f>IFERROR(VLOOKUP($A83,'CONCENTRADO DE CLAVES'!$D$10:$AU$732,AG$8,FALSE),"")</f>
        <v/>
      </c>
      <c r="AH83" s="37" t="str">
        <f>IFERROR(VLOOKUP($A83,'CONCENTRADO DE CLAVES'!$D$10:$AU$732,AH$8,FALSE),"")</f>
        <v/>
      </c>
      <c r="AI83" s="13" t="str">
        <f>IFERROR(VLOOKUP($A83,'CONCENTRADO DE CLAVES'!$D$10:$AU$732,AI$8,FALSE),"")</f>
        <v/>
      </c>
      <c r="AJ83" s="13" t="str">
        <f>IFERROR(VLOOKUP($A83,'CONCENTRADO DE CLAVES'!$D$10:$AU$732,AJ$8,FALSE),"")</f>
        <v/>
      </c>
      <c r="AK83" s="13" t="str">
        <f>IFERROR(VLOOKUP($A83,'CONCENTRADO DE CLAVES'!$D$10:$AU$732,AK$8,FALSE),"")</f>
        <v/>
      </c>
      <c r="AL83" s="37" t="str">
        <f>IFERROR(VLOOKUP($A83,'CONCENTRADO DE CLAVES'!$D$10:$AU$732,AL$8,FALSE),"")</f>
        <v/>
      </c>
      <c r="AM83" s="69" t="str">
        <f>IFERROR(VLOOKUP($A83,'CONCENTRADO DE CLAVES'!$D$10:$AU$732,AM$8,FALSE),"")</f>
        <v/>
      </c>
    </row>
    <row r="84" spans="1:39" x14ac:dyDescent="0.25">
      <c r="A84" s="15">
        <v>75</v>
      </c>
      <c r="B84" s="27" t="str">
        <f>IFERROR(VLOOKUP($A84,'CONCENTRADO DE CLAVES'!$D$10:$AU$732,B$8,FALSE),"")</f>
        <v/>
      </c>
      <c r="C84" s="27" t="str">
        <f>IFERROR(VLOOKUP($A84,'CONCENTRADO DE CLAVES'!$D$10:$AU$732,C$8,FALSE),"")</f>
        <v/>
      </c>
      <c r="D84" s="27" t="str">
        <f>IFERROR(VLOOKUP($A84,'CONCENTRADO DE CLAVES'!$D$10:$AU$732,D$8,FALSE),"")</f>
        <v/>
      </c>
      <c r="E84" s="27" t="str">
        <f>IFERROR(VLOOKUP($A84,'CONCENTRADO DE CLAVES'!$D$10:$AU$732,E$8,FALSE),"")</f>
        <v/>
      </c>
      <c r="F84" s="27" t="str">
        <f>IFERROR(VLOOKUP($A84,'CONCENTRADO DE CLAVES'!$D$10:$AU$732,F$8,FALSE),"")</f>
        <v/>
      </c>
      <c r="G84" s="27" t="str">
        <f>IFERROR(VLOOKUP($A84,'CONCENTRADO DE CLAVES'!$D$10:$AU$732,G$8,FALSE),"")</f>
        <v/>
      </c>
      <c r="H84" s="27" t="str">
        <f>IFERROR(VLOOKUP($A84,'CONCENTRADO DE CLAVES'!$D$10:$AU$732,H$8,FALSE),"")</f>
        <v/>
      </c>
      <c r="I84" s="27" t="str">
        <f>IFERROR(VLOOKUP($A84,'CONCENTRADO DE CLAVES'!$D$10:$AU$732,I$8,FALSE),"")</f>
        <v/>
      </c>
      <c r="J84" s="27" t="str">
        <f>IFERROR(VLOOKUP($A84,'CONCENTRADO DE CLAVES'!$D$10:$AU$732,J$8,FALSE),"")</f>
        <v/>
      </c>
      <c r="K84" s="27" t="str">
        <f>IFERROR(VLOOKUP($A84,'CONCENTRADO DE CLAVES'!$D$10:$AU$732,K$8,FALSE),"")</f>
        <v/>
      </c>
      <c r="L84" s="27" t="str">
        <f>IFERROR(VLOOKUP($A84,'CONCENTRADO DE CLAVES'!$D$10:$AU$732,L$8,FALSE),"")</f>
        <v/>
      </c>
      <c r="M84" s="29" t="str">
        <f>IFERROR(VLOOKUP($A84,'CONCENTRADO DE CLAVES'!$D$10:$AU$732,M$8,FALSE),"")</f>
        <v/>
      </c>
      <c r="N84" s="27" t="str">
        <f>IFERROR(VLOOKUP($A84,'CONCENTRADO DE CLAVES'!$D$10:$AU$732,N$8,FALSE),"")</f>
        <v/>
      </c>
      <c r="O84" s="27" t="str">
        <f>IFERROR(VLOOKUP($A84,'CONCENTRADO DE CLAVES'!$D$10:$AU$732,O$8,FALSE),"")</f>
        <v/>
      </c>
      <c r="P84" s="27" t="str">
        <f>IFERROR(VLOOKUP($A84,'CONCENTRADO DE CLAVES'!$D$10:$AU$732,P$8,FALSE),"")</f>
        <v/>
      </c>
      <c r="Q84" s="27" t="str">
        <f>IFERROR(VLOOKUP($A84,'CONCENTRADO DE CLAVES'!$D$10:$AU$732,Q$8,FALSE),"")</f>
        <v/>
      </c>
      <c r="R84" s="27" t="str">
        <f>IFERROR(VLOOKUP($A84,'CONCENTRADO DE CLAVES'!$D$10:$AU$732,R$8,FALSE),"")</f>
        <v/>
      </c>
      <c r="S84" s="27" t="str">
        <f>IFERROR(VLOOKUP($A84,'CONCENTRADO DE CLAVES'!$D$10:$AU$732,S$8,FALSE),"")</f>
        <v/>
      </c>
      <c r="T84" s="27" t="str">
        <f>IFERROR(VLOOKUP($A84,'CONCENTRADO DE CLAVES'!$D$10:$AU$732,T$8,FALSE),"")</f>
        <v/>
      </c>
      <c r="U84" s="98" t="str">
        <f>IFERROR(VLOOKUP($A84,'CONCENTRADO DE CLAVES'!$D$10:$AU$732,U$8,FALSE),"")</f>
        <v/>
      </c>
      <c r="V84" s="31" t="str">
        <f>IFERROR(VLOOKUP($A84,'CONCENTRADO DE CLAVES'!$D$10:$AU$732,V$8,FALSE),"")</f>
        <v/>
      </c>
      <c r="W84" s="13" t="str">
        <f>IFERROR(VLOOKUP($A84,'CONCENTRADO DE CLAVES'!$D$10:$AU$732,W$8,FALSE),"")</f>
        <v/>
      </c>
      <c r="X84" s="13" t="str">
        <f>IFERROR(VLOOKUP($A84,'CONCENTRADO DE CLAVES'!$D$10:$AU$732,X$8,FALSE),"")</f>
        <v/>
      </c>
      <c r="Y84" s="13" t="str">
        <f>IFERROR(VLOOKUP($A84,'CONCENTRADO DE CLAVES'!$D$10:$AU$732,Y$8,FALSE),"")</f>
        <v/>
      </c>
      <c r="Z84" s="37" t="str">
        <f>IFERROR(VLOOKUP($A84,'CONCENTRADO DE CLAVES'!$D$10:$AU$732,Z$8,FALSE),"")</f>
        <v/>
      </c>
      <c r="AA84" s="13" t="str">
        <f>IFERROR(VLOOKUP($A84,'CONCENTRADO DE CLAVES'!$D$10:$AU$732,AA$8,FALSE),"")</f>
        <v/>
      </c>
      <c r="AB84" s="13" t="str">
        <f>IFERROR(VLOOKUP($A84,'CONCENTRADO DE CLAVES'!$D$10:$AU$732,AB$8,FALSE),"")</f>
        <v/>
      </c>
      <c r="AC84" s="13" t="str">
        <f>IFERROR(VLOOKUP($A84,'CONCENTRADO DE CLAVES'!$D$10:$AU$732,AC$8,FALSE),"")</f>
        <v/>
      </c>
      <c r="AD84" s="37" t="str">
        <f>IFERROR(VLOOKUP($A84,'CONCENTRADO DE CLAVES'!$D$10:$AU$732,AD$8,FALSE),"")</f>
        <v/>
      </c>
      <c r="AE84" s="13" t="str">
        <f>IFERROR(VLOOKUP($A84,'CONCENTRADO DE CLAVES'!$D$10:$AU$732,AE$8,FALSE),"")</f>
        <v/>
      </c>
      <c r="AF84" s="13" t="str">
        <f>IFERROR(VLOOKUP($A84,'CONCENTRADO DE CLAVES'!$D$10:$AU$732,AF$8,FALSE),"")</f>
        <v/>
      </c>
      <c r="AG84" s="13" t="str">
        <f>IFERROR(VLOOKUP($A84,'CONCENTRADO DE CLAVES'!$D$10:$AU$732,AG$8,FALSE),"")</f>
        <v/>
      </c>
      <c r="AH84" s="37" t="str">
        <f>IFERROR(VLOOKUP($A84,'CONCENTRADO DE CLAVES'!$D$10:$AU$732,AH$8,FALSE),"")</f>
        <v/>
      </c>
      <c r="AI84" s="13" t="str">
        <f>IFERROR(VLOOKUP($A84,'CONCENTRADO DE CLAVES'!$D$10:$AU$732,AI$8,FALSE),"")</f>
        <v/>
      </c>
      <c r="AJ84" s="13" t="str">
        <f>IFERROR(VLOOKUP($A84,'CONCENTRADO DE CLAVES'!$D$10:$AU$732,AJ$8,FALSE),"")</f>
        <v/>
      </c>
      <c r="AK84" s="13" t="str">
        <f>IFERROR(VLOOKUP($A84,'CONCENTRADO DE CLAVES'!$D$10:$AU$732,AK$8,FALSE),"")</f>
        <v/>
      </c>
      <c r="AL84" s="37" t="str">
        <f>IFERROR(VLOOKUP($A84,'CONCENTRADO DE CLAVES'!$D$10:$AU$732,AL$8,FALSE),"")</f>
        <v/>
      </c>
      <c r="AM84" s="69" t="str">
        <f>IFERROR(VLOOKUP($A84,'CONCENTRADO DE CLAVES'!$D$10:$AU$732,AM$8,FALSE),"")</f>
        <v/>
      </c>
    </row>
    <row r="85" spans="1:39" x14ac:dyDescent="0.25">
      <c r="A85" s="15">
        <v>76</v>
      </c>
      <c r="B85" s="27" t="str">
        <f>IFERROR(VLOOKUP($A85,'CONCENTRADO DE CLAVES'!$D$10:$AU$732,B$8,FALSE),"")</f>
        <v/>
      </c>
      <c r="C85" s="27" t="str">
        <f>IFERROR(VLOOKUP($A85,'CONCENTRADO DE CLAVES'!$D$10:$AU$732,C$8,FALSE),"")</f>
        <v/>
      </c>
      <c r="D85" s="27" t="str">
        <f>IFERROR(VLOOKUP($A85,'CONCENTRADO DE CLAVES'!$D$10:$AU$732,D$8,FALSE),"")</f>
        <v/>
      </c>
      <c r="E85" s="27" t="str">
        <f>IFERROR(VLOOKUP($A85,'CONCENTRADO DE CLAVES'!$D$10:$AU$732,E$8,FALSE),"")</f>
        <v/>
      </c>
      <c r="F85" s="27" t="str">
        <f>IFERROR(VLOOKUP($A85,'CONCENTRADO DE CLAVES'!$D$10:$AU$732,F$8,FALSE),"")</f>
        <v/>
      </c>
      <c r="G85" s="27" t="str">
        <f>IFERROR(VLOOKUP($A85,'CONCENTRADO DE CLAVES'!$D$10:$AU$732,G$8,FALSE),"")</f>
        <v/>
      </c>
      <c r="H85" s="27" t="str">
        <f>IFERROR(VLOOKUP($A85,'CONCENTRADO DE CLAVES'!$D$10:$AU$732,H$8,FALSE),"")</f>
        <v/>
      </c>
      <c r="I85" s="27" t="str">
        <f>IFERROR(VLOOKUP($A85,'CONCENTRADO DE CLAVES'!$D$10:$AU$732,I$8,FALSE),"")</f>
        <v/>
      </c>
      <c r="J85" s="27" t="str">
        <f>IFERROR(VLOOKUP($A85,'CONCENTRADO DE CLAVES'!$D$10:$AU$732,J$8,FALSE),"")</f>
        <v/>
      </c>
      <c r="K85" s="27" t="str">
        <f>IFERROR(VLOOKUP($A85,'CONCENTRADO DE CLAVES'!$D$10:$AU$732,K$8,FALSE),"")</f>
        <v/>
      </c>
      <c r="L85" s="27" t="str">
        <f>IFERROR(VLOOKUP($A85,'CONCENTRADO DE CLAVES'!$D$10:$AU$732,L$8,FALSE),"")</f>
        <v/>
      </c>
      <c r="M85" s="29" t="str">
        <f>IFERROR(VLOOKUP($A85,'CONCENTRADO DE CLAVES'!$D$10:$AU$732,M$8,FALSE),"")</f>
        <v/>
      </c>
      <c r="N85" s="27" t="str">
        <f>IFERROR(VLOOKUP($A85,'CONCENTRADO DE CLAVES'!$D$10:$AU$732,N$8,FALSE),"")</f>
        <v/>
      </c>
      <c r="O85" s="27" t="str">
        <f>IFERROR(VLOOKUP($A85,'CONCENTRADO DE CLAVES'!$D$10:$AU$732,O$8,FALSE),"")</f>
        <v/>
      </c>
      <c r="P85" s="27" t="str">
        <f>IFERROR(VLOOKUP($A85,'CONCENTRADO DE CLAVES'!$D$10:$AU$732,P$8,FALSE),"")</f>
        <v/>
      </c>
      <c r="Q85" s="27" t="str">
        <f>IFERROR(VLOOKUP($A85,'CONCENTRADO DE CLAVES'!$D$10:$AU$732,Q$8,FALSE),"")</f>
        <v/>
      </c>
      <c r="R85" s="27" t="str">
        <f>IFERROR(VLOOKUP($A85,'CONCENTRADO DE CLAVES'!$D$10:$AU$732,R$8,FALSE),"")</f>
        <v/>
      </c>
      <c r="S85" s="27" t="str">
        <f>IFERROR(VLOOKUP($A85,'CONCENTRADO DE CLAVES'!$D$10:$AU$732,S$8,FALSE),"")</f>
        <v/>
      </c>
      <c r="T85" s="27" t="str">
        <f>IFERROR(VLOOKUP($A85,'CONCENTRADO DE CLAVES'!$D$10:$AU$732,T$8,FALSE),"")</f>
        <v/>
      </c>
      <c r="U85" s="98" t="str">
        <f>IFERROR(VLOOKUP($A85,'CONCENTRADO DE CLAVES'!$D$10:$AU$732,U$8,FALSE),"")</f>
        <v/>
      </c>
      <c r="V85" s="31" t="str">
        <f>IFERROR(VLOOKUP($A85,'CONCENTRADO DE CLAVES'!$D$10:$AU$732,V$8,FALSE),"")</f>
        <v/>
      </c>
      <c r="W85" s="13" t="str">
        <f>IFERROR(VLOOKUP($A85,'CONCENTRADO DE CLAVES'!$D$10:$AU$732,W$8,FALSE),"")</f>
        <v/>
      </c>
      <c r="X85" s="13" t="str">
        <f>IFERROR(VLOOKUP($A85,'CONCENTRADO DE CLAVES'!$D$10:$AU$732,X$8,FALSE),"")</f>
        <v/>
      </c>
      <c r="Y85" s="13" t="str">
        <f>IFERROR(VLOOKUP($A85,'CONCENTRADO DE CLAVES'!$D$10:$AU$732,Y$8,FALSE),"")</f>
        <v/>
      </c>
      <c r="Z85" s="37" t="str">
        <f>IFERROR(VLOOKUP($A85,'CONCENTRADO DE CLAVES'!$D$10:$AU$732,Z$8,FALSE),"")</f>
        <v/>
      </c>
      <c r="AA85" s="13" t="str">
        <f>IFERROR(VLOOKUP($A85,'CONCENTRADO DE CLAVES'!$D$10:$AU$732,AA$8,FALSE),"")</f>
        <v/>
      </c>
      <c r="AB85" s="13" t="str">
        <f>IFERROR(VLOOKUP($A85,'CONCENTRADO DE CLAVES'!$D$10:$AU$732,AB$8,FALSE),"")</f>
        <v/>
      </c>
      <c r="AC85" s="13" t="str">
        <f>IFERROR(VLOOKUP($A85,'CONCENTRADO DE CLAVES'!$D$10:$AU$732,AC$8,FALSE),"")</f>
        <v/>
      </c>
      <c r="AD85" s="37" t="str">
        <f>IFERROR(VLOOKUP($A85,'CONCENTRADO DE CLAVES'!$D$10:$AU$732,AD$8,FALSE),"")</f>
        <v/>
      </c>
      <c r="AE85" s="13" t="str">
        <f>IFERROR(VLOOKUP($A85,'CONCENTRADO DE CLAVES'!$D$10:$AU$732,AE$8,FALSE),"")</f>
        <v/>
      </c>
      <c r="AF85" s="13" t="str">
        <f>IFERROR(VLOOKUP($A85,'CONCENTRADO DE CLAVES'!$D$10:$AU$732,AF$8,FALSE),"")</f>
        <v/>
      </c>
      <c r="AG85" s="13" t="str">
        <f>IFERROR(VLOOKUP($A85,'CONCENTRADO DE CLAVES'!$D$10:$AU$732,AG$8,FALSE),"")</f>
        <v/>
      </c>
      <c r="AH85" s="37" t="str">
        <f>IFERROR(VLOOKUP($A85,'CONCENTRADO DE CLAVES'!$D$10:$AU$732,AH$8,FALSE),"")</f>
        <v/>
      </c>
      <c r="AI85" s="13" t="str">
        <f>IFERROR(VLOOKUP($A85,'CONCENTRADO DE CLAVES'!$D$10:$AU$732,AI$8,FALSE),"")</f>
        <v/>
      </c>
      <c r="AJ85" s="13" t="str">
        <f>IFERROR(VLOOKUP($A85,'CONCENTRADO DE CLAVES'!$D$10:$AU$732,AJ$8,FALSE),"")</f>
        <v/>
      </c>
      <c r="AK85" s="13" t="str">
        <f>IFERROR(VLOOKUP($A85,'CONCENTRADO DE CLAVES'!$D$10:$AU$732,AK$8,FALSE),"")</f>
        <v/>
      </c>
      <c r="AL85" s="37" t="str">
        <f>IFERROR(VLOOKUP($A85,'CONCENTRADO DE CLAVES'!$D$10:$AU$732,AL$8,FALSE),"")</f>
        <v/>
      </c>
      <c r="AM85" s="69" t="str">
        <f>IFERROR(VLOOKUP($A85,'CONCENTRADO DE CLAVES'!$D$10:$AU$732,AM$8,FALSE),"")</f>
        <v/>
      </c>
    </row>
    <row r="86" spans="1:39" x14ac:dyDescent="0.25">
      <c r="A86" s="15">
        <v>77</v>
      </c>
      <c r="B86" s="27" t="str">
        <f>IFERROR(VLOOKUP($A86,'CONCENTRADO DE CLAVES'!$D$10:$AU$732,B$8,FALSE),"")</f>
        <v/>
      </c>
      <c r="C86" s="27" t="str">
        <f>IFERROR(VLOOKUP($A86,'CONCENTRADO DE CLAVES'!$D$10:$AU$732,C$8,FALSE),"")</f>
        <v/>
      </c>
      <c r="D86" s="27" t="str">
        <f>IFERROR(VLOOKUP($A86,'CONCENTRADO DE CLAVES'!$D$10:$AU$732,D$8,FALSE),"")</f>
        <v/>
      </c>
      <c r="E86" s="27" t="str">
        <f>IFERROR(VLOOKUP($A86,'CONCENTRADO DE CLAVES'!$D$10:$AU$732,E$8,FALSE),"")</f>
        <v/>
      </c>
      <c r="F86" s="27" t="str">
        <f>IFERROR(VLOOKUP($A86,'CONCENTRADO DE CLAVES'!$D$10:$AU$732,F$8,FALSE),"")</f>
        <v/>
      </c>
      <c r="G86" s="27" t="str">
        <f>IFERROR(VLOOKUP($A86,'CONCENTRADO DE CLAVES'!$D$10:$AU$732,G$8,FALSE),"")</f>
        <v/>
      </c>
      <c r="H86" s="27" t="str">
        <f>IFERROR(VLOOKUP($A86,'CONCENTRADO DE CLAVES'!$D$10:$AU$732,H$8,FALSE),"")</f>
        <v/>
      </c>
      <c r="I86" s="27" t="str">
        <f>IFERROR(VLOOKUP($A86,'CONCENTRADO DE CLAVES'!$D$10:$AU$732,I$8,FALSE),"")</f>
        <v/>
      </c>
      <c r="J86" s="27" t="str">
        <f>IFERROR(VLOOKUP($A86,'CONCENTRADO DE CLAVES'!$D$10:$AU$732,J$8,FALSE),"")</f>
        <v/>
      </c>
      <c r="K86" s="27" t="str">
        <f>IFERROR(VLOOKUP($A86,'CONCENTRADO DE CLAVES'!$D$10:$AU$732,K$8,FALSE),"")</f>
        <v/>
      </c>
      <c r="L86" s="27" t="str">
        <f>IFERROR(VLOOKUP($A86,'CONCENTRADO DE CLAVES'!$D$10:$AU$732,L$8,FALSE),"")</f>
        <v/>
      </c>
      <c r="M86" s="29" t="str">
        <f>IFERROR(VLOOKUP($A86,'CONCENTRADO DE CLAVES'!$D$10:$AU$732,M$8,FALSE),"")</f>
        <v/>
      </c>
      <c r="N86" s="27" t="str">
        <f>IFERROR(VLOOKUP($A86,'CONCENTRADO DE CLAVES'!$D$10:$AU$732,N$8,FALSE),"")</f>
        <v/>
      </c>
      <c r="O86" s="27" t="str">
        <f>IFERROR(VLOOKUP($A86,'CONCENTRADO DE CLAVES'!$D$10:$AU$732,O$8,FALSE),"")</f>
        <v/>
      </c>
      <c r="P86" s="27" t="str">
        <f>IFERROR(VLOOKUP($A86,'CONCENTRADO DE CLAVES'!$D$10:$AU$732,P$8,FALSE),"")</f>
        <v/>
      </c>
      <c r="Q86" s="27" t="str">
        <f>IFERROR(VLOOKUP($A86,'CONCENTRADO DE CLAVES'!$D$10:$AU$732,Q$8,FALSE),"")</f>
        <v/>
      </c>
      <c r="R86" s="27" t="str">
        <f>IFERROR(VLOOKUP($A86,'CONCENTRADO DE CLAVES'!$D$10:$AU$732,R$8,FALSE),"")</f>
        <v/>
      </c>
      <c r="S86" s="27" t="str">
        <f>IFERROR(VLOOKUP($A86,'CONCENTRADO DE CLAVES'!$D$10:$AU$732,S$8,FALSE),"")</f>
        <v/>
      </c>
      <c r="T86" s="27" t="str">
        <f>IFERROR(VLOOKUP($A86,'CONCENTRADO DE CLAVES'!$D$10:$AU$732,T$8,FALSE),"")</f>
        <v/>
      </c>
      <c r="U86" s="98" t="str">
        <f>IFERROR(VLOOKUP($A86,'CONCENTRADO DE CLAVES'!$D$10:$AU$732,U$8,FALSE),"")</f>
        <v/>
      </c>
      <c r="V86" s="31" t="str">
        <f>IFERROR(VLOOKUP($A86,'CONCENTRADO DE CLAVES'!$D$10:$AU$732,V$8,FALSE),"")</f>
        <v/>
      </c>
      <c r="W86" s="13" t="str">
        <f>IFERROR(VLOOKUP($A86,'CONCENTRADO DE CLAVES'!$D$10:$AU$732,W$8,FALSE),"")</f>
        <v/>
      </c>
      <c r="X86" s="13" t="str">
        <f>IFERROR(VLOOKUP($A86,'CONCENTRADO DE CLAVES'!$D$10:$AU$732,X$8,FALSE),"")</f>
        <v/>
      </c>
      <c r="Y86" s="13" t="str">
        <f>IFERROR(VLOOKUP($A86,'CONCENTRADO DE CLAVES'!$D$10:$AU$732,Y$8,FALSE),"")</f>
        <v/>
      </c>
      <c r="Z86" s="37" t="str">
        <f>IFERROR(VLOOKUP($A86,'CONCENTRADO DE CLAVES'!$D$10:$AU$732,Z$8,FALSE),"")</f>
        <v/>
      </c>
      <c r="AA86" s="13" t="str">
        <f>IFERROR(VLOOKUP($A86,'CONCENTRADO DE CLAVES'!$D$10:$AU$732,AA$8,FALSE),"")</f>
        <v/>
      </c>
      <c r="AB86" s="13" t="str">
        <f>IFERROR(VLOOKUP($A86,'CONCENTRADO DE CLAVES'!$D$10:$AU$732,AB$8,FALSE),"")</f>
        <v/>
      </c>
      <c r="AC86" s="13" t="str">
        <f>IFERROR(VLOOKUP($A86,'CONCENTRADO DE CLAVES'!$D$10:$AU$732,AC$8,FALSE),"")</f>
        <v/>
      </c>
      <c r="AD86" s="37" t="str">
        <f>IFERROR(VLOOKUP($A86,'CONCENTRADO DE CLAVES'!$D$10:$AU$732,AD$8,FALSE),"")</f>
        <v/>
      </c>
      <c r="AE86" s="13" t="str">
        <f>IFERROR(VLOOKUP($A86,'CONCENTRADO DE CLAVES'!$D$10:$AU$732,AE$8,FALSE),"")</f>
        <v/>
      </c>
      <c r="AF86" s="13" t="str">
        <f>IFERROR(VLOOKUP($A86,'CONCENTRADO DE CLAVES'!$D$10:$AU$732,AF$8,FALSE),"")</f>
        <v/>
      </c>
      <c r="AG86" s="13" t="str">
        <f>IFERROR(VLOOKUP($A86,'CONCENTRADO DE CLAVES'!$D$10:$AU$732,AG$8,FALSE),"")</f>
        <v/>
      </c>
      <c r="AH86" s="37" t="str">
        <f>IFERROR(VLOOKUP($A86,'CONCENTRADO DE CLAVES'!$D$10:$AU$732,AH$8,FALSE),"")</f>
        <v/>
      </c>
      <c r="AI86" s="13" t="str">
        <f>IFERROR(VLOOKUP($A86,'CONCENTRADO DE CLAVES'!$D$10:$AU$732,AI$8,FALSE),"")</f>
        <v/>
      </c>
      <c r="AJ86" s="13" t="str">
        <f>IFERROR(VLOOKUP($A86,'CONCENTRADO DE CLAVES'!$D$10:$AU$732,AJ$8,FALSE),"")</f>
        <v/>
      </c>
      <c r="AK86" s="13" t="str">
        <f>IFERROR(VLOOKUP($A86,'CONCENTRADO DE CLAVES'!$D$10:$AU$732,AK$8,FALSE),"")</f>
        <v/>
      </c>
      <c r="AL86" s="37" t="str">
        <f>IFERROR(VLOOKUP($A86,'CONCENTRADO DE CLAVES'!$D$10:$AU$732,AL$8,FALSE),"")</f>
        <v/>
      </c>
      <c r="AM86" s="69" t="str">
        <f>IFERROR(VLOOKUP($A86,'CONCENTRADO DE CLAVES'!$D$10:$AU$732,AM$8,FALSE),"")</f>
        <v/>
      </c>
    </row>
    <row r="87" spans="1:39" x14ac:dyDescent="0.25">
      <c r="A87" s="15">
        <v>78</v>
      </c>
      <c r="B87" s="27" t="str">
        <f>IFERROR(VLOOKUP($A87,'CONCENTRADO DE CLAVES'!$D$10:$AU$732,B$8,FALSE),"")</f>
        <v/>
      </c>
      <c r="C87" s="27" t="str">
        <f>IFERROR(VLOOKUP($A87,'CONCENTRADO DE CLAVES'!$D$10:$AU$732,C$8,FALSE),"")</f>
        <v/>
      </c>
      <c r="D87" s="27" t="str">
        <f>IFERROR(VLOOKUP($A87,'CONCENTRADO DE CLAVES'!$D$10:$AU$732,D$8,FALSE),"")</f>
        <v/>
      </c>
      <c r="E87" s="27" t="str">
        <f>IFERROR(VLOOKUP($A87,'CONCENTRADO DE CLAVES'!$D$10:$AU$732,E$8,FALSE),"")</f>
        <v/>
      </c>
      <c r="F87" s="27" t="str">
        <f>IFERROR(VLOOKUP($A87,'CONCENTRADO DE CLAVES'!$D$10:$AU$732,F$8,FALSE),"")</f>
        <v/>
      </c>
      <c r="G87" s="27" t="str">
        <f>IFERROR(VLOOKUP($A87,'CONCENTRADO DE CLAVES'!$D$10:$AU$732,G$8,FALSE),"")</f>
        <v/>
      </c>
      <c r="H87" s="27" t="str">
        <f>IFERROR(VLOOKUP($A87,'CONCENTRADO DE CLAVES'!$D$10:$AU$732,H$8,FALSE),"")</f>
        <v/>
      </c>
      <c r="I87" s="27" t="str">
        <f>IFERROR(VLOOKUP($A87,'CONCENTRADO DE CLAVES'!$D$10:$AU$732,I$8,FALSE),"")</f>
        <v/>
      </c>
      <c r="J87" s="27" t="str">
        <f>IFERROR(VLOOKUP($A87,'CONCENTRADO DE CLAVES'!$D$10:$AU$732,J$8,FALSE),"")</f>
        <v/>
      </c>
      <c r="K87" s="27" t="str">
        <f>IFERROR(VLOOKUP($A87,'CONCENTRADO DE CLAVES'!$D$10:$AU$732,K$8,FALSE),"")</f>
        <v/>
      </c>
      <c r="L87" s="27" t="str">
        <f>IFERROR(VLOOKUP($A87,'CONCENTRADO DE CLAVES'!$D$10:$AU$732,L$8,FALSE),"")</f>
        <v/>
      </c>
      <c r="M87" s="29" t="str">
        <f>IFERROR(VLOOKUP($A87,'CONCENTRADO DE CLAVES'!$D$10:$AU$732,M$8,FALSE),"")</f>
        <v/>
      </c>
      <c r="N87" s="27" t="str">
        <f>IFERROR(VLOOKUP($A87,'CONCENTRADO DE CLAVES'!$D$10:$AU$732,N$8,FALSE),"")</f>
        <v/>
      </c>
      <c r="O87" s="27" t="str">
        <f>IFERROR(VLOOKUP($A87,'CONCENTRADO DE CLAVES'!$D$10:$AU$732,O$8,FALSE),"")</f>
        <v/>
      </c>
      <c r="P87" s="27" t="str">
        <f>IFERROR(VLOOKUP($A87,'CONCENTRADO DE CLAVES'!$D$10:$AU$732,P$8,FALSE),"")</f>
        <v/>
      </c>
      <c r="Q87" s="27" t="str">
        <f>IFERROR(VLOOKUP($A87,'CONCENTRADO DE CLAVES'!$D$10:$AU$732,Q$8,FALSE),"")</f>
        <v/>
      </c>
      <c r="R87" s="27" t="str">
        <f>IFERROR(VLOOKUP($A87,'CONCENTRADO DE CLAVES'!$D$10:$AU$732,R$8,FALSE),"")</f>
        <v/>
      </c>
      <c r="S87" s="27" t="str">
        <f>IFERROR(VLOOKUP($A87,'CONCENTRADO DE CLAVES'!$D$10:$AU$732,S$8,FALSE),"")</f>
        <v/>
      </c>
      <c r="T87" s="27" t="str">
        <f>IFERROR(VLOOKUP($A87,'CONCENTRADO DE CLAVES'!$D$10:$AU$732,T$8,FALSE),"")</f>
        <v/>
      </c>
      <c r="U87" s="98" t="str">
        <f>IFERROR(VLOOKUP($A87,'CONCENTRADO DE CLAVES'!$D$10:$AU$732,U$8,FALSE),"")</f>
        <v/>
      </c>
      <c r="V87" s="31" t="str">
        <f>IFERROR(VLOOKUP($A87,'CONCENTRADO DE CLAVES'!$D$10:$AU$732,V$8,FALSE),"")</f>
        <v/>
      </c>
      <c r="W87" s="13" t="str">
        <f>IFERROR(VLOOKUP($A87,'CONCENTRADO DE CLAVES'!$D$10:$AU$732,W$8,FALSE),"")</f>
        <v/>
      </c>
      <c r="X87" s="13" t="str">
        <f>IFERROR(VLOOKUP($A87,'CONCENTRADO DE CLAVES'!$D$10:$AU$732,X$8,FALSE),"")</f>
        <v/>
      </c>
      <c r="Y87" s="13" t="str">
        <f>IFERROR(VLOOKUP($A87,'CONCENTRADO DE CLAVES'!$D$10:$AU$732,Y$8,FALSE),"")</f>
        <v/>
      </c>
      <c r="Z87" s="37" t="str">
        <f>IFERROR(VLOOKUP($A87,'CONCENTRADO DE CLAVES'!$D$10:$AU$732,Z$8,FALSE),"")</f>
        <v/>
      </c>
      <c r="AA87" s="13" t="str">
        <f>IFERROR(VLOOKUP($A87,'CONCENTRADO DE CLAVES'!$D$10:$AU$732,AA$8,FALSE),"")</f>
        <v/>
      </c>
      <c r="AB87" s="13" t="str">
        <f>IFERROR(VLOOKUP($A87,'CONCENTRADO DE CLAVES'!$D$10:$AU$732,AB$8,FALSE),"")</f>
        <v/>
      </c>
      <c r="AC87" s="13" t="str">
        <f>IFERROR(VLOOKUP($A87,'CONCENTRADO DE CLAVES'!$D$10:$AU$732,AC$8,FALSE),"")</f>
        <v/>
      </c>
      <c r="AD87" s="37" t="str">
        <f>IFERROR(VLOOKUP($A87,'CONCENTRADO DE CLAVES'!$D$10:$AU$732,AD$8,FALSE),"")</f>
        <v/>
      </c>
      <c r="AE87" s="13" t="str">
        <f>IFERROR(VLOOKUP($A87,'CONCENTRADO DE CLAVES'!$D$10:$AU$732,AE$8,FALSE),"")</f>
        <v/>
      </c>
      <c r="AF87" s="13" t="str">
        <f>IFERROR(VLOOKUP($A87,'CONCENTRADO DE CLAVES'!$D$10:$AU$732,AF$8,FALSE),"")</f>
        <v/>
      </c>
      <c r="AG87" s="13" t="str">
        <f>IFERROR(VLOOKUP($A87,'CONCENTRADO DE CLAVES'!$D$10:$AU$732,AG$8,FALSE),"")</f>
        <v/>
      </c>
      <c r="AH87" s="37" t="str">
        <f>IFERROR(VLOOKUP($A87,'CONCENTRADO DE CLAVES'!$D$10:$AU$732,AH$8,FALSE),"")</f>
        <v/>
      </c>
      <c r="AI87" s="13" t="str">
        <f>IFERROR(VLOOKUP($A87,'CONCENTRADO DE CLAVES'!$D$10:$AU$732,AI$8,FALSE),"")</f>
        <v/>
      </c>
      <c r="AJ87" s="13" t="str">
        <f>IFERROR(VLOOKUP($A87,'CONCENTRADO DE CLAVES'!$D$10:$AU$732,AJ$8,FALSE),"")</f>
        <v/>
      </c>
      <c r="AK87" s="13" t="str">
        <f>IFERROR(VLOOKUP($A87,'CONCENTRADO DE CLAVES'!$D$10:$AU$732,AK$8,FALSE),"")</f>
        <v/>
      </c>
      <c r="AL87" s="37" t="str">
        <f>IFERROR(VLOOKUP($A87,'CONCENTRADO DE CLAVES'!$D$10:$AU$732,AL$8,FALSE),"")</f>
        <v/>
      </c>
      <c r="AM87" s="69" t="str">
        <f>IFERROR(VLOOKUP($A87,'CONCENTRADO DE CLAVES'!$D$10:$AU$732,AM$8,FALSE),"")</f>
        <v/>
      </c>
    </row>
    <row r="88" spans="1:39" x14ac:dyDescent="0.25">
      <c r="A88" s="15">
        <v>79</v>
      </c>
      <c r="B88" s="27" t="str">
        <f>IFERROR(VLOOKUP($A88,'CONCENTRADO DE CLAVES'!$D$10:$AU$732,B$8,FALSE),"")</f>
        <v/>
      </c>
      <c r="C88" s="27" t="str">
        <f>IFERROR(VLOOKUP($A88,'CONCENTRADO DE CLAVES'!$D$10:$AU$732,C$8,FALSE),"")</f>
        <v/>
      </c>
      <c r="D88" s="27" t="str">
        <f>IFERROR(VLOOKUP($A88,'CONCENTRADO DE CLAVES'!$D$10:$AU$732,D$8,FALSE),"")</f>
        <v/>
      </c>
      <c r="E88" s="27" t="str">
        <f>IFERROR(VLOOKUP($A88,'CONCENTRADO DE CLAVES'!$D$10:$AU$732,E$8,FALSE),"")</f>
        <v/>
      </c>
      <c r="F88" s="27" t="str">
        <f>IFERROR(VLOOKUP($A88,'CONCENTRADO DE CLAVES'!$D$10:$AU$732,F$8,FALSE),"")</f>
        <v/>
      </c>
      <c r="G88" s="27" t="str">
        <f>IFERROR(VLOOKUP($A88,'CONCENTRADO DE CLAVES'!$D$10:$AU$732,G$8,FALSE),"")</f>
        <v/>
      </c>
      <c r="H88" s="27" t="str">
        <f>IFERROR(VLOOKUP($A88,'CONCENTRADO DE CLAVES'!$D$10:$AU$732,H$8,FALSE),"")</f>
        <v/>
      </c>
      <c r="I88" s="27" t="str">
        <f>IFERROR(VLOOKUP($A88,'CONCENTRADO DE CLAVES'!$D$10:$AU$732,I$8,FALSE),"")</f>
        <v/>
      </c>
      <c r="J88" s="27" t="str">
        <f>IFERROR(VLOOKUP($A88,'CONCENTRADO DE CLAVES'!$D$10:$AU$732,J$8,FALSE),"")</f>
        <v/>
      </c>
      <c r="K88" s="27" t="str">
        <f>IFERROR(VLOOKUP($A88,'CONCENTRADO DE CLAVES'!$D$10:$AU$732,K$8,FALSE),"")</f>
        <v/>
      </c>
      <c r="L88" s="27" t="str">
        <f>IFERROR(VLOOKUP($A88,'CONCENTRADO DE CLAVES'!$D$10:$AU$732,L$8,FALSE),"")</f>
        <v/>
      </c>
      <c r="M88" s="29" t="str">
        <f>IFERROR(VLOOKUP($A88,'CONCENTRADO DE CLAVES'!$D$10:$AU$732,M$8,FALSE),"")</f>
        <v/>
      </c>
      <c r="N88" s="27" t="str">
        <f>IFERROR(VLOOKUP($A88,'CONCENTRADO DE CLAVES'!$D$10:$AU$732,N$8,FALSE),"")</f>
        <v/>
      </c>
      <c r="O88" s="27" t="str">
        <f>IFERROR(VLOOKUP($A88,'CONCENTRADO DE CLAVES'!$D$10:$AU$732,O$8,FALSE),"")</f>
        <v/>
      </c>
      <c r="P88" s="27" t="str">
        <f>IFERROR(VLOOKUP($A88,'CONCENTRADO DE CLAVES'!$D$10:$AU$732,P$8,FALSE),"")</f>
        <v/>
      </c>
      <c r="Q88" s="27" t="str">
        <f>IFERROR(VLOOKUP($A88,'CONCENTRADO DE CLAVES'!$D$10:$AU$732,Q$8,FALSE),"")</f>
        <v/>
      </c>
      <c r="R88" s="27" t="str">
        <f>IFERROR(VLOOKUP($A88,'CONCENTRADO DE CLAVES'!$D$10:$AU$732,R$8,FALSE),"")</f>
        <v/>
      </c>
      <c r="S88" s="27" t="str">
        <f>IFERROR(VLOOKUP($A88,'CONCENTRADO DE CLAVES'!$D$10:$AU$732,S$8,FALSE),"")</f>
        <v/>
      </c>
      <c r="T88" s="27" t="str">
        <f>IFERROR(VLOOKUP($A88,'CONCENTRADO DE CLAVES'!$D$10:$AU$732,T$8,FALSE),"")</f>
        <v/>
      </c>
      <c r="U88" s="98" t="str">
        <f>IFERROR(VLOOKUP($A88,'CONCENTRADO DE CLAVES'!$D$10:$AU$732,U$8,FALSE),"")</f>
        <v/>
      </c>
      <c r="V88" s="31" t="str">
        <f>IFERROR(VLOOKUP($A88,'CONCENTRADO DE CLAVES'!$D$10:$AU$732,V$8,FALSE),"")</f>
        <v/>
      </c>
      <c r="W88" s="13" t="str">
        <f>IFERROR(VLOOKUP($A88,'CONCENTRADO DE CLAVES'!$D$10:$AU$732,W$8,FALSE),"")</f>
        <v/>
      </c>
      <c r="X88" s="13" t="str">
        <f>IFERROR(VLOOKUP($A88,'CONCENTRADO DE CLAVES'!$D$10:$AU$732,X$8,FALSE),"")</f>
        <v/>
      </c>
      <c r="Y88" s="13" t="str">
        <f>IFERROR(VLOOKUP($A88,'CONCENTRADO DE CLAVES'!$D$10:$AU$732,Y$8,FALSE),"")</f>
        <v/>
      </c>
      <c r="Z88" s="37" t="str">
        <f>IFERROR(VLOOKUP($A88,'CONCENTRADO DE CLAVES'!$D$10:$AU$732,Z$8,FALSE),"")</f>
        <v/>
      </c>
      <c r="AA88" s="13" t="str">
        <f>IFERROR(VLOOKUP($A88,'CONCENTRADO DE CLAVES'!$D$10:$AU$732,AA$8,FALSE),"")</f>
        <v/>
      </c>
      <c r="AB88" s="13" t="str">
        <f>IFERROR(VLOOKUP($A88,'CONCENTRADO DE CLAVES'!$D$10:$AU$732,AB$8,FALSE),"")</f>
        <v/>
      </c>
      <c r="AC88" s="13" t="str">
        <f>IFERROR(VLOOKUP($A88,'CONCENTRADO DE CLAVES'!$D$10:$AU$732,AC$8,FALSE),"")</f>
        <v/>
      </c>
      <c r="AD88" s="37" t="str">
        <f>IFERROR(VLOOKUP($A88,'CONCENTRADO DE CLAVES'!$D$10:$AU$732,AD$8,FALSE),"")</f>
        <v/>
      </c>
      <c r="AE88" s="13" t="str">
        <f>IFERROR(VLOOKUP($A88,'CONCENTRADO DE CLAVES'!$D$10:$AU$732,AE$8,FALSE),"")</f>
        <v/>
      </c>
      <c r="AF88" s="13" t="str">
        <f>IFERROR(VLOOKUP($A88,'CONCENTRADO DE CLAVES'!$D$10:$AU$732,AF$8,FALSE),"")</f>
        <v/>
      </c>
      <c r="AG88" s="13" t="str">
        <f>IFERROR(VLOOKUP($A88,'CONCENTRADO DE CLAVES'!$D$10:$AU$732,AG$8,FALSE),"")</f>
        <v/>
      </c>
      <c r="AH88" s="37" t="str">
        <f>IFERROR(VLOOKUP($A88,'CONCENTRADO DE CLAVES'!$D$10:$AU$732,AH$8,FALSE),"")</f>
        <v/>
      </c>
      <c r="AI88" s="13" t="str">
        <f>IFERROR(VLOOKUP($A88,'CONCENTRADO DE CLAVES'!$D$10:$AU$732,AI$8,FALSE),"")</f>
        <v/>
      </c>
      <c r="AJ88" s="13" t="str">
        <f>IFERROR(VLOOKUP($A88,'CONCENTRADO DE CLAVES'!$D$10:$AU$732,AJ$8,FALSE),"")</f>
        <v/>
      </c>
      <c r="AK88" s="13" t="str">
        <f>IFERROR(VLOOKUP($A88,'CONCENTRADO DE CLAVES'!$D$10:$AU$732,AK$8,FALSE),"")</f>
        <v/>
      </c>
      <c r="AL88" s="37" t="str">
        <f>IFERROR(VLOOKUP($A88,'CONCENTRADO DE CLAVES'!$D$10:$AU$732,AL$8,FALSE),"")</f>
        <v/>
      </c>
      <c r="AM88" s="69" t="str">
        <f>IFERROR(VLOOKUP($A88,'CONCENTRADO DE CLAVES'!$D$10:$AU$732,AM$8,FALSE),"")</f>
        <v/>
      </c>
    </row>
    <row r="89" spans="1:39" x14ac:dyDescent="0.25">
      <c r="A89" s="15">
        <v>80</v>
      </c>
      <c r="B89" s="27" t="str">
        <f>IFERROR(VLOOKUP($A89,'CONCENTRADO DE CLAVES'!$D$10:$AU$732,B$8,FALSE),"")</f>
        <v/>
      </c>
      <c r="C89" s="27" t="str">
        <f>IFERROR(VLOOKUP($A89,'CONCENTRADO DE CLAVES'!$D$10:$AU$732,C$8,FALSE),"")</f>
        <v/>
      </c>
      <c r="D89" s="27" t="str">
        <f>IFERROR(VLOOKUP($A89,'CONCENTRADO DE CLAVES'!$D$10:$AU$732,D$8,FALSE),"")</f>
        <v/>
      </c>
      <c r="E89" s="27" t="str">
        <f>IFERROR(VLOOKUP($A89,'CONCENTRADO DE CLAVES'!$D$10:$AU$732,E$8,FALSE),"")</f>
        <v/>
      </c>
      <c r="F89" s="27" t="str">
        <f>IFERROR(VLOOKUP($A89,'CONCENTRADO DE CLAVES'!$D$10:$AU$732,F$8,FALSE),"")</f>
        <v/>
      </c>
      <c r="G89" s="27" t="str">
        <f>IFERROR(VLOOKUP($A89,'CONCENTRADO DE CLAVES'!$D$10:$AU$732,G$8,FALSE),"")</f>
        <v/>
      </c>
      <c r="H89" s="27" t="str">
        <f>IFERROR(VLOOKUP($A89,'CONCENTRADO DE CLAVES'!$D$10:$AU$732,H$8,FALSE),"")</f>
        <v/>
      </c>
      <c r="I89" s="27" t="str">
        <f>IFERROR(VLOOKUP($A89,'CONCENTRADO DE CLAVES'!$D$10:$AU$732,I$8,FALSE),"")</f>
        <v/>
      </c>
      <c r="J89" s="27" t="str">
        <f>IFERROR(VLOOKUP($A89,'CONCENTRADO DE CLAVES'!$D$10:$AU$732,J$8,FALSE),"")</f>
        <v/>
      </c>
      <c r="K89" s="27" t="str">
        <f>IFERROR(VLOOKUP($A89,'CONCENTRADO DE CLAVES'!$D$10:$AU$732,K$8,FALSE),"")</f>
        <v/>
      </c>
      <c r="L89" s="27" t="str">
        <f>IFERROR(VLOOKUP($A89,'CONCENTRADO DE CLAVES'!$D$10:$AU$732,L$8,FALSE),"")</f>
        <v/>
      </c>
      <c r="M89" s="29" t="str">
        <f>IFERROR(VLOOKUP($A89,'CONCENTRADO DE CLAVES'!$D$10:$AU$732,M$8,FALSE),"")</f>
        <v/>
      </c>
      <c r="N89" s="27" t="str">
        <f>IFERROR(VLOOKUP($A89,'CONCENTRADO DE CLAVES'!$D$10:$AU$732,N$8,FALSE),"")</f>
        <v/>
      </c>
      <c r="O89" s="27" t="str">
        <f>IFERROR(VLOOKUP($A89,'CONCENTRADO DE CLAVES'!$D$10:$AU$732,O$8,FALSE),"")</f>
        <v/>
      </c>
      <c r="P89" s="27" t="str">
        <f>IFERROR(VLOOKUP($A89,'CONCENTRADO DE CLAVES'!$D$10:$AU$732,P$8,FALSE),"")</f>
        <v/>
      </c>
      <c r="Q89" s="27" t="str">
        <f>IFERROR(VLOOKUP($A89,'CONCENTRADO DE CLAVES'!$D$10:$AU$732,Q$8,FALSE),"")</f>
        <v/>
      </c>
      <c r="R89" s="27" t="str">
        <f>IFERROR(VLOOKUP($A89,'CONCENTRADO DE CLAVES'!$D$10:$AU$732,R$8,FALSE),"")</f>
        <v/>
      </c>
      <c r="S89" s="27" t="str">
        <f>IFERROR(VLOOKUP($A89,'CONCENTRADO DE CLAVES'!$D$10:$AU$732,S$8,FALSE),"")</f>
        <v/>
      </c>
      <c r="T89" s="27" t="str">
        <f>IFERROR(VLOOKUP($A89,'CONCENTRADO DE CLAVES'!$D$10:$AU$732,T$8,FALSE),"")</f>
        <v/>
      </c>
      <c r="U89" s="98" t="str">
        <f>IFERROR(VLOOKUP($A89,'CONCENTRADO DE CLAVES'!$D$10:$AU$732,U$8,FALSE),"")</f>
        <v/>
      </c>
      <c r="V89" s="31" t="str">
        <f>IFERROR(VLOOKUP($A89,'CONCENTRADO DE CLAVES'!$D$10:$AU$732,V$8,FALSE),"")</f>
        <v/>
      </c>
      <c r="W89" s="13" t="str">
        <f>IFERROR(VLOOKUP($A89,'CONCENTRADO DE CLAVES'!$D$10:$AU$732,W$8,FALSE),"")</f>
        <v/>
      </c>
      <c r="X89" s="13" t="str">
        <f>IFERROR(VLOOKUP($A89,'CONCENTRADO DE CLAVES'!$D$10:$AU$732,X$8,FALSE),"")</f>
        <v/>
      </c>
      <c r="Y89" s="13" t="str">
        <f>IFERROR(VLOOKUP($A89,'CONCENTRADO DE CLAVES'!$D$10:$AU$732,Y$8,FALSE),"")</f>
        <v/>
      </c>
      <c r="Z89" s="37" t="str">
        <f>IFERROR(VLOOKUP($A89,'CONCENTRADO DE CLAVES'!$D$10:$AU$732,Z$8,FALSE),"")</f>
        <v/>
      </c>
      <c r="AA89" s="13" t="str">
        <f>IFERROR(VLOOKUP($A89,'CONCENTRADO DE CLAVES'!$D$10:$AU$732,AA$8,FALSE),"")</f>
        <v/>
      </c>
      <c r="AB89" s="13" t="str">
        <f>IFERROR(VLOOKUP($A89,'CONCENTRADO DE CLAVES'!$D$10:$AU$732,AB$8,FALSE),"")</f>
        <v/>
      </c>
      <c r="AC89" s="13" t="str">
        <f>IFERROR(VLOOKUP($A89,'CONCENTRADO DE CLAVES'!$D$10:$AU$732,AC$8,FALSE),"")</f>
        <v/>
      </c>
      <c r="AD89" s="37" t="str">
        <f>IFERROR(VLOOKUP($A89,'CONCENTRADO DE CLAVES'!$D$10:$AU$732,AD$8,FALSE),"")</f>
        <v/>
      </c>
      <c r="AE89" s="13" t="str">
        <f>IFERROR(VLOOKUP($A89,'CONCENTRADO DE CLAVES'!$D$10:$AU$732,AE$8,FALSE),"")</f>
        <v/>
      </c>
      <c r="AF89" s="13" t="str">
        <f>IFERROR(VLOOKUP($A89,'CONCENTRADO DE CLAVES'!$D$10:$AU$732,AF$8,FALSE),"")</f>
        <v/>
      </c>
      <c r="AG89" s="13" t="str">
        <f>IFERROR(VLOOKUP($A89,'CONCENTRADO DE CLAVES'!$D$10:$AU$732,AG$8,FALSE),"")</f>
        <v/>
      </c>
      <c r="AH89" s="37" t="str">
        <f>IFERROR(VLOOKUP($A89,'CONCENTRADO DE CLAVES'!$D$10:$AU$732,AH$8,FALSE),"")</f>
        <v/>
      </c>
      <c r="AI89" s="13" t="str">
        <f>IFERROR(VLOOKUP($A89,'CONCENTRADO DE CLAVES'!$D$10:$AU$732,AI$8,FALSE),"")</f>
        <v/>
      </c>
      <c r="AJ89" s="13" t="str">
        <f>IFERROR(VLOOKUP($A89,'CONCENTRADO DE CLAVES'!$D$10:$AU$732,AJ$8,FALSE),"")</f>
        <v/>
      </c>
      <c r="AK89" s="13" t="str">
        <f>IFERROR(VLOOKUP($A89,'CONCENTRADO DE CLAVES'!$D$10:$AU$732,AK$8,FALSE),"")</f>
        <v/>
      </c>
      <c r="AL89" s="37" t="str">
        <f>IFERROR(VLOOKUP($A89,'CONCENTRADO DE CLAVES'!$D$10:$AU$732,AL$8,FALSE),"")</f>
        <v/>
      </c>
      <c r="AM89" s="69" t="str">
        <f>IFERROR(VLOOKUP($A89,'CONCENTRADO DE CLAVES'!$D$10:$AU$732,AM$8,FALSE),"")</f>
        <v/>
      </c>
    </row>
    <row r="90" spans="1:39" x14ac:dyDescent="0.25">
      <c r="A90" s="15">
        <v>81</v>
      </c>
      <c r="B90" s="27" t="str">
        <f>IFERROR(VLOOKUP($A90,'CONCENTRADO DE CLAVES'!$D$10:$AU$732,B$8,FALSE),"")</f>
        <v/>
      </c>
      <c r="C90" s="27" t="str">
        <f>IFERROR(VLOOKUP($A90,'CONCENTRADO DE CLAVES'!$D$10:$AU$732,C$8,FALSE),"")</f>
        <v/>
      </c>
      <c r="D90" s="27" t="str">
        <f>IFERROR(VLOOKUP($A90,'CONCENTRADO DE CLAVES'!$D$10:$AU$732,D$8,FALSE),"")</f>
        <v/>
      </c>
      <c r="E90" s="27" t="str">
        <f>IFERROR(VLOOKUP($A90,'CONCENTRADO DE CLAVES'!$D$10:$AU$732,E$8,FALSE),"")</f>
        <v/>
      </c>
      <c r="F90" s="27" t="str">
        <f>IFERROR(VLOOKUP($A90,'CONCENTRADO DE CLAVES'!$D$10:$AU$732,F$8,FALSE),"")</f>
        <v/>
      </c>
      <c r="G90" s="27" t="str">
        <f>IFERROR(VLOOKUP($A90,'CONCENTRADO DE CLAVES'!$D$10:$AU$732,G$8,FALSE),"")</f>
        <v/>
      </c>
      <c r="H90" s="27" t="str">
        <f>IFERROR(VLOOKUP($A90,'CONCENTRADO DE CLAVES'!$D$10:$AU$732,H$8,FALSE),"")</f>
        <v/>
      </c>
      <c r="I90" s="27" t="str">
        <f>IFERROR(VLOOKUP($A90,'CONCENTRADO DE CLAVES'!$D$10:$AU$732,I$8,FALSE),"")</f>
        <v/>
      </c>
      <c r="J90" s="27" t="str">
        <f>IFERROR(VLOOKUP($A90,'CONCENTRADO DE CLAVES'!$D$10:$AU$732,J$8,FALSE),"")</f>
        <v/>
      </c>
      <c r="K90" s="27" t="str">
        <f>IFERROR(VLOOKUP($A90,'CONCENTRADO DE CLAVES'!$D$10:$AU$732,K$8,FALSE),"")</f>
        <v/>
      </c>
      <c r="L90" s="27" t="str">
        <f>IFERROR(VLOOKUP($A90,'CONCENTRADO DE CLAVES'!$D$10:$AU$732,L$8,FALSE),"")</f>
        <v/>
      </c>
      <c r="M90" s="29" t="str">
        <f>IFERROR(VLOOKUP($A90,'CONCENTRADO DE CLAVES'!$D$10:$AU$732,M$8,FALSE),"")</f>
        <v/>
      </c>
      <c r="N90" s="27" t="str">
        <f>IFERROR(VLOOKUP($A90,'CONCENTRADO DE CLAVES'!$D$10:$AU$732,N$8,FALSE),"")</f>
        <v/>
      </c>
      <c r="O90" s="27" t="str">
        <f>IFERROR(VLOOKUP($A90,'CONCENTRADO DE CLAVES'!$D$10:$AU$732,O$8,FALSE),"")</f>
        <v/>
      </c>
      <c r="P90" s="27" t="str">
        <f>IFERROR(VLOOKUP($A90,'CONCENTRADO DE CLAVES'!$D$10:$AU$732,P$8,FALSE),"")</f>
        <v/>
      </c>
      <c r="Q90" s="27" t="str">
        <f>IFERROR(VLOOKUP($A90,'CONCENTRADO DE CLAVES'!$D$10:$AU$732,Q$8,FALSE),"")</f>
        <v/>
      </c>
      <c r="R90" s="27" t="str">
        <f>IFERROR(VLOOKUP($A90,'CONCENTRADO DE CLAVES'!$D$10:$AU$732,R$8,FALSE),"")</f>
        <v/>
      </c>
      <c r="S90" s="27" t="str">
        <f>IFERROR(VLOOKUP($A90,'CONCENTRADO DE CLAVES'!$D$10:$AU$732,S$8,FALSE),"")</f>
        <v/>
      </c>
      <c r="T90" s="27" t="str">
        <f>IFERROR(VLOOKUP($A90,'CONCENTRADO DE CLAVES'!$D$10:$AU$732,T$8,FALSE),"")</f>
        <v/>
      </c>
      <c r="U90" s="98" t="str">
        <f>IFERROR(VLOOKUP($A90,'CONCENTRADO DE CLAVES'!$D$10:$AU$732,U$8,FALSE),"")</f>
        <v/>
      </c>
      <c r="V90" s="31" t="str">
        <f>IFERROR(VLOOKUP($A90,'CONCENTRADO DE CLAVES'!$D$10:$AU$732,V$8,FALSE),"")</f>
        <v/>
      </c>
      <c r="W90" s="13" t="str">
        <f>IFERROR(VLOOKUP($A90,'CONCENTRADO DE CLAVES'!$D$10:$AU$732,W$8,FALSE),"")</f>
        <v/>
      </c>
      <c r="X90" s="13" t="str">
        <f>IFERROR(VLOOKUP($A90,'CONCENTRADO DE CLAVES'!$D$10:$AU$732,X$8,FALSE),"")</f>
        <v/>
      </c>
      <c r="Y90" s="13" t="str">
        <f>IFERROR(VLOOKUP($A90,'CONCENTRADO DE CLAVES'!$D$10:$AU$732,Y$8,FALSE),"")</f>
        <v/>
      </c>
      <c r="Z90" s="37" t="str">
        <f>IFERROR(VLOOKUP($A90,'CONCENTRADO DE CLAVES'!$D$10:$AU$732,Z$8,FALSE),"")</f>
        <v/>
      </c>
      <c r="AA90" s="13" t="str">
        <f>IFERROR(VLOOKUP($A90,'CONCENTRADO DE CLAVES'!$D$10:$AU$732,AA$8,FALSE),"")</f>
        <v/>
      </c>
      <c r="AB90" s="13" t="str">
        <f>IFERROR(VLOOKUP($A90,'CONCENTRADO DE CLAVES'!$D$10:$AU$732,AB$8,FALSE),"")</f>
        <v/>
      </c>
      <c r="AC90" s="13" t="str">
        <f>IFERROR(VLOOKUP($A90,'CONCENTRADO DE CLAVES'!$D$10:$AU$732,AC$8,FALSE),"")</f>
        <v/>
      </c>
      <c r="AD90" s="37" t="str">
        <f>IFERROR(VLOOKUP($A90,'CONCENTRADO DE CLAVES'!$D$10:$AU$732,AD$8,FALSE),"")</f>
        <v/>
      </c>
      <c r="AE90" s="13" t="str">
        <f>IFERROR(VLOOKUP($A90,'CONCENTRADO DE CLAVES'!$D$10:$AU$732,AE$8,FALSE),"")</f>
        <v/>
      </c>
      <c r="AF90" s="13" t="str">
        <f>IFERROR(VLOOKUP($A90,'CONCENTRADO DE CLAVES'!$D$10:$AU$732,AF$8,FALSE),"")</f>
        <v/>
      </c>
      <c r="AG90" s="13" t="str">
        <f>IFERROR(VLOOKUP($A90,'CONCENTRADO DE CLAVES'!$D$10:$AU$732,AG$8,FALSE),"")</f>
        <v/>
      </c>
      <c r="AH90" s="37" t="str">
        <f>IFERROR(VLOOKUP($A90,'CONCENTRADO DE CLAVES'!$D$10:$AU$732,AH$8,FALSE),"")</f>
        <v/>
      </c>
      <c r="AI90" s="13" t="str">
        <f>IFERROR(VLOOKUP($A90,'CONCENTRADO DE CLAVES'!$D$10:$AU$732,AI$8,FALSE),"")</f>
        <v/>
      </c>
      <c r="AJ90" s="13" t="str">
        <f>IFERROR(VLOOKUP($A90,'CONCENTRADO DE CLAVES'!$D$10:$AU$732,AJ$8,FALSE),"")</f>
        <v/>
      </c>
      <c r="AK90" s="13" t="str">
        <f>IFERROR(VLOOKUP($A90,'CONCENTRADO DE CLAVES'!$D$10:$AU$732,AK$8,FALSE),"")</f>
        <v/>
      </c>
      <c r="AL90" s="37" t="str">
        <f>IFERROR(VLOOKUP($A90,'CONCENTRADO DE CLAVES'!$D$10:$AU$732,AL$8,FALSE),"")</f>
        <v/>
      </c>
      <c r="AM90" s="69" t="str">
        <f>IFERROR(VLOOKUP($A90,'CONCENTRADO DE CLAVES'!$D$10:$AU$732,AM$8,FALSE),"")</f>
        <v/>
      </c>
    </row>
    <row r="91" spans="1:39" x14ac:dyDescent="0.25">
      <c r="A91" s="15">
        <v>82</v>
      </c>
      <c r="B91" s="27" t="str">
        <f>IFERROR(VLOOKUP($A91,'CONCENTRADO DE CLAVES'!$D$10:$AU$732,B$8,FALSE),"")</f>
        <v/>
      </c>
      <c r="C91" s="27" t="str">
        <f>IFERROR(VLOOKUP($A91,'CONCENTRADO DE CLAVES'!$D$10:$AU$732,C$8,FALSE),"")</f>
        <v/>
      </c>
      <c r="D91" s="27" t="str">
        <f>IFERROR(VLOOKUP($A91,'CONCENTRADO DE CLAVES'!$D$10:$AU$732,D$8,FALSE),"")</f>
        <v/>
      </c>
      <c r="E91" s="27" t="str">
        <f>IFERROR(VLOOKUP($A91,'CONCENTRADO DE CLAVES'!$D$10:$AU$732,E$8,FALSE),"")</f>
        <v/>
      </c>
      <c r="F91" s="27" t="str">
        <f>IFERROR(VLOOKUP($A91,'CONCENTRADO DE CLAVES'!$D$10:$AU$732,F$8,FALSE),"")</f>
        <v/>
      </c>
      <c r="G91" s="27" t="str">
        <f>IFERROR(VLOOKUP($A91,'CONCENTRADO DE CLAVES'!$D$10:$AU$732,G$8,FALSE),"")</f>
        <v/>
      </c>
      <c r="H91" s="27" t="str">
        <f>IFERROR(VLOOKUP($A91,'CONCENTRADO DE CLAVES'!$D$10:$AU$732,H$8,FALSE),"")</f>
        <v/>
      </c>
      <c r="I91" s="27" t="str">
        <f>IFERROR(VLOOKUP($A91,'CONCENTRADO DE CLAVES'!$D$10:$AU$732,I$8,FALSE),"")</f>
        <v/>
      </c>
      <c r="J91" s="27" t="str">
        <f>IFERROR(VLOOKUP($A91,'CONCENTRADO DE CLAVES'!$D$10:$AU$732,J$8,FALSE),"")</f>
        <v/>
      </c>
      <c r="K91" s="27" t="str">
        <f>IFERROR(VLOOKUP($A91,'CONCENTRADO DE CLAVES'!$D$10:$AU$732,K$8,FALSE),"")</f>
        <v/>
      </c>
      <c r="L91" s="27" t="str">
        <f>IFERROR(VLOOKUP($A91,'CONCENTRADO DE CLAVES'!$D$10:$AU$732,L$8,FALSE),"")</f>
        <v/>
      </c>
      <c r="M91" s="29" t="str">
        <f>IFERROR(VLOOKUP($A91,'CONCENTRADO DE CLAVES'!$D$10:$AU$732,M$8,FALSE),"")</f>
        <v/>
      </c>
      <c r="N91" s="27" t="str">
        <f>IFERROR(VLOOKUP($A91,'CONCENTRADO DE CLAVES'!$D$10:$AU$732,N$8,FALSE),"")</f>
        <v/>
      </c>
      <c r="O91" s="27" t="str">
        <f>IFERROR(VLOOKUP($A91,'CONCENTRADO DE CLAVES'!$D$10:$AU$732,O$8,FALSE),"")</f>
        <v/>
      </c>
      <c r="P91" s="27" t="str">
        <f>IFERROR(VLOOKUP($A91,'CONCENTRADO DE CLAVES'!$D$10:$AU$732,P$8,FALSE),"")</f>
        <v/>
      </c>
      <c r="Q91" s="27" t="str">
        <f>IFERROR(VLOOKUP($A91,'CONCENTRADO DE CLAVES'!$D$10:$AU$732,Q$8,FALSE),"")</f>
        <v/>
      </c>
      <c r="R91" s="27" t="str">
        <f>IFERROR(VLOOKUP($A91,'CONCENTRADO DE CLAVES'!$D$10:$AU$732,R$8,FALSE),"")</f>
        <v/>
      </c>
      <c r="S91" s="27" t="str">
        <f>IFERROR(VLOOKUP($A91,'CONCENTRADO DE CLAVES'!$D$10:$AU$732,S$8,FALSE),"")</f>
        <v/>
      </c>
      <c r="T91" s="27" t="str">
        <f>IFERROR(VLOOKUP($A91,'CONCENTRADO DE CLAVES'!$D$10:$AU$732,T$8,FALSE),"")</f>
        <v/>
      </c>
      <c r="U91" s="98" t="str">
        <f>IFERROR(VLOOKUP($A91,'CONCENTRADO DE CLAVES'!$D$10:$AU$732,U$8,FALSE),"")</f>
        <v/>
      </c>
      <c r="V91" s="31" t="str">
        <f>IFERROR(VLOOKUP($A91,'CONCENTRADO DE CLAVES'!$D$10:$AU$732,V$8,FALSE),"")</f>
        <v/>
      </c>
      <c r="W91" s="13" t="str">
        <f>IFERROR(VLOOKUP($A91,'CONCENTRADO DE CLAVES'!$D$10:$AU$732,W$8,FALSE),"")</f>
        <v/>
      </c>
      <c r="X91" s="13" t="str">
        <f>IFERROR(VLOOKUP($A91,'CONCENTRADO DE CLAVES'!$D$10:$AU$732,X$8,FALSE),"")</f>
        <v/>
      </c>
      <c r="Y91" s="13" t="str">
        <f>IFERROR(VLOOKUP($A91,'CONCENTRADO DE CLAVES'!$D$10:$AU$732,Y$8,FALSE),"")</f>
        <v/>
      </c>
      <c r="Z91" s="37" t="str">
        <f>IFERROR(VLOOKUP($A91,'CONCENTRADO DE CLAVES'!$D$10:$AU$732,Z$8,FALSE),"")</f>
        <v/>
      </c>
      <c r="AA91" s="13" t="str">
        <f>IFERROR(VLOOKUP($A91,'CONCENTRADO DE CLAVES'!$D$10:$AU$732,AA$8,FALSE),"")</f>
        <v/>
      </c>
      <c r="AB91" s="13" t="str">
        <f>IFERROR(VLOOKUP($A91,'CONCENTRADO DE CLAVES'!$D$10:$AU$732,AB$8,FALSE),"")</f>
        <v/>
      </c>
      <c r="AC91" s="13" t="str">
        <f>IFERROR(VLOOKUP($A91,'CONCENTRADO DE CLAVES'!$D$10:$AU$732,AC$8,FALSE),"")</f>
        <v/>
      </c>
      <c r="AD91" s="37" t="str">
        <f>IFERROR(VLOOKUP($A91,'CONCENTRADO DE CLAVES'!$D$10:$AU$732,AD$8,FALSE),"")</f>
        <v/>
      </c>
      <c r="AE91" s="13" t="str">
        <f>IFERROR(VLOOKUP($A91,'CONCENTRADO DE CLAVES'!$D$10:$AU$732,AE$8,FALSE),"")</f>
        <v/>
      </c>
      <c r="AF91" s="13" t="str">
        <f>IFERROR(VLOOKUP($A91,'CONCENTRADO DE CLAVES'!$D$10:$AU$732,AF$8,FALSE),"")</f>
        <v/>
      </c>
      <c r="AG91" s="13" t="str">
        <f>IFERROR(VLOOKUP($A91,'CONCENTRADO DE CLAVES'!$D$10:$AU$732,AG$8,FALSE),"")</f>
        <v/>
      </c>
      <c r="AH91" s="37" t="str">
        <f>IFERROR(VLOOKUP($A91,'CONCENTRADO DE CLAVES'!$D$10:$AU$732,AH$8,FALSE),"")</f>
        <v/>
      </c>
      <c r="AI91" s="13" t="str">
        <f>IFERROR(VLOOKUP($A91,'CONCENTRADO DE CLAVES'!$D$10:$AU$732,AI$8,FALSE),"")</f>
        <v/>
      </c>
      <c r="AJ91" s="13" t="str">
        <f>IFERROR(VLOOKUP($A91,'CONCENTRADO DE CLAVES'!$D$10:$AU$732,AJ$8,FALSE),"")</f>
        <v/>
      </c>
      <c r="AK91" s="13" t="str">
        <f>IFERROR(VLOOKUP($A91,'CONCENTRADO DE CLAVES'!$D$10:$AU$732,AK$8,FALSE),"")</f>
        <v/>
      </c>
      <c r="AL91" s="37" t="str">
        <f>IFERROR(VLOOKUP($A91,'CONCENTRADO DE CLAVES'!$D$10:$AU$732,AL$8,FALSE),"")</f>
        <v/>
      </c>
      <c r="AM91" s="69" t="str">
        <f>IFERROR(VLOOKUP($A91,'CONCENTRADO DE CLAVES'!$D$10:$AU$732,AM$8,FALSE),"")</f>
        <v/>
      </c>
    </row>
    <row r="92" spans="1:39" x14ac:dyDescent="0.25">
      <c r="A92" s="15">
        <v>83</v>
      </c>
      <c r="B92" s="27" t="str">
        <f>IFERROR(VLOOKUP($A92,'CONCENTRADO DE CLAVES'!$D$10:$AU$732,B$8,FALSE),"")</f>
        <v/>
      </c>
      <c r="C92" s="27" t="str">
        <f>IFERROR(VLOOKUP($A92,'CONCENTRADO DE CLAVES'!$D$10:$AU$732,C$8,FALSE),"")</f>
        <v/>
      </c>
      <c r="D92" s="27" t="str">
        <f>IFERROR(VLOOKUP($A92,'CONCENTRADO DE CLAVES'!$D$10:$AU$732,D$8,FALSE),"")</f>
        <v/>
      </c>
      <c r="E92" s="27" t="str">
        <f>IFERROR(VLOOKUP($A92,'CONCENTRADO DE CLAVES'!$D$10:$AU$732,E$8,FALSE),"")</f>
        <v/>
      </c>
      <c r="F92" s="27" t="str">
        <f>IFERROR(VLOOKUP($A92,'CONCENTRADO DE CLAVES'!$D$10:$AU$732,F$8,FALSE),"")</f>
        <v/>
      </c>
      <c r="G92" s="27" t="str">
        <f>IFERROR(VLOOKUP($A92,'CONCENTRADO DE CLAVES'!$D$10:$AU$732,G$8,FALSE),"")</f>
        <v/>
      </c>
      <c r="H92" s="27" t="str">
        <f>IFERROR(VLOOKUP($A92,'CONCENTRADO DE CLAVES'!$D$10:$AU$732,H$8,FALSE),"")</f>
        <v/>
      </c>
      <c r="I92" s="27" t="str">
        <f>IFERROR(VLOOKUP($A92,'CONCENTRADO DE CLAVES'!$D$10:$AU$732,I$8,FALSE),"")</f>
        <v/>
      </c>
      <c r="J92" s="27" t="str">
        <f>IFERROR(VLOOKUP($A92,'CONCENTRADO DE CLAVES'!$D$10:$AU$732,J$8,FALSE),"")</f>
        <v/>
      </c>
      <c r="K92" s="27" t="str">
        <f>IFERROR(VLOOKUP($A92,'CONCENTRADO DE CLAVES'!$D$10:$AU$732,K$8,FALSE),"")</f>
        <v/>
      </c>
      <c r="L92" s="27" t="str">
        <f>IFERROR(VLOOKUP($A92,'CONCENTRADO DE CLAVES'!$D$10:$AU$732,L$8,FALSE),"")</f>
        <v/>
      </c>
      <c r="M92" s="29" t="str">
        <f>IFERROR(VLOOKUP($A92,'CONCENTRADO DE CLAVES'!$D$10:$AU$732,M$8,FALSE),"")</f>
        <v/>
      </c>
      <c r="N92" s="27" t="str">
        <f>IFERROR(VLOOKUP($A92,'CONCENTRADO DE CLAVES'!$D$10:$AU$732,N$8,FALSE),"")</f>
        <v/>
      </c>
      <c r="O92" s="27" t="str">
        <f>IFERROR(VLOOKUP($A92,'CONCENTRADO DE CLAVES'!$D$10:$AU$732,O$8,FALSE),"")</f>
        <v/>
      </c>
      <c r="P92" s="27" t="str">
        <f>IFERROR(VLOOKUP($A92,'CONCENTRADO DE CLAVES'!$D$10:$AU$732,P$8,FALSE),"")</f>
        <v/>
      </c>
      <c r="Q92" s="27" t="str">
        <f>IFERROR(VLOOKUP($A92,'CONCENTRADO DE CLAVES'!$D$10:$AU$732,Q$8,FALSE),"")</f>
        <v/>
      </c>
      <c r="R92" s="27" t="str">
        <f>IFERROR(VLOOKUP($A92,'CONCENTRADO DE CLAVES'!$D$10:$AU$732,R$8,FALSE),"")</f>
        <v/>
      </c>
      <c r="S92" s="27" t="str">
        <f>IFERROR(VLOOKUP($A92,'CONCENTRADO DE CLAVES'!$D$10:$AU$732,S$8,FALSE),"")</f>
        <v/>
      </c>
      <c r="T92" s="27" t="str">
        <f>IFERROR(VLOOKUP($A92,'CONCENTRADO DE CLAVES'!$D$10:$AU$732,T$8,FALSE),"")</f>
        <v/>
      </c>
      <c r="U92" s="98" t="str">
        <f>IFERROR(VLOOKUP($A92,'CONCENTRADO DE CLAVES'!$D$10:$AU$732,U$8,FALSE),"")</f>
        <v/>
      </c>
      <c r="V92" s="31" t="str">
        <f>IFERROR(VLOOKUP($A92,'CONCENTRADO DE CLAVES'!$D$10:$AU$732,V$8,FALSE),"")</f>
        <v/>
      </c>
      <c r="W92" s="13" t="str">
        <f>IFERROR(VLOOKUP($A92,'CONCENTRADO DE CLAVES'!$D$10:$AU$732,W$8,FALSE),"")</f>
        <v/>
      </c>
      <c r="X92" s="13" t="str">
        <f>IFERROR(VLOOKUP($A92,'CONCENTRADO DE CLAVES'!$D$10:$AU$732,X$8,FALSE),"")</f>
        <v/>
      </c>
      <c r="Y92" s="13" t="str">
        <f>IFERROR(VLOOKUP($A92,'CONCENTRADO DE CLAVES'!$D$10:$AU$732,Y$8,FALSE),"")</f>
        <v/>
      </c>
      <c r="Z92" s="37" t="str">
        <f>IFERROR(VLOOKUP($A92,'CONCENTRADO DE CLAVES'!$D$10:$AU$732,Z$8,FALSE),"")</f>
        <v/>
      </c>
      <c r="AA92" s="13" t="str">
        <f>IFERROR(VLOOKUP($A92,'CONCENTRADO DE CLAVES'!$D$10:$AU$732,AA$8,FALSE),"")</f>
        <v/>
      </c>
      <c r="AB92" s="13" t="str">
        <f>IFERROR(VLOOKUP($A92,'CONCENTRADO DE CLAVES'!$D$10:$AU$732,AB$8,FALSE),"")</f>
        <v/>
      </c>
      <c r="AC92" s="13" t="str">
        <f>IFERROR(VLOOKUP($A92,'CONCENTRADO DE CLAVES'!$D$10:$AU$732,AC$8,FALSE),"")</f>
        <v/>
      </c>
      <c r="AD92" s="37" t="str">
        <f>IFERROR(VLOOKUP($A92,'CONCENTRADO DE CLAVES'!$D$10:$AU$732,AD$8,FALSE),"")</f>
        <v/>
      </c>
      <c r="AE92" s="13" t="str">
        <f>IFERROR(VLOOKUP($A92,'CONCENTRADO DE CLAVES'!$D$10:$AU$732,AE$8,FALSE),"")</f>
        <v/>
      </c>
      <c r="AF92" s="13" t="str">
        <f>IFERROR(VLOOKUP($A92,'CONCENTRADO DE CLAVES'!$D$10:$AU$732,AF$8,FALSE),"")</f>
        <v/>
      </c>
      <c r="AG92" s="13" t="str">
        <f>IFERROR(VLOOKUP($A92,'CONCENTRADO DE CLAVES'!$D$10:$AU$732,AG$8,FALSE),"")</f>
        <v/>
      </c>
      <c r="AH92" s="37" t="str">
        <f>IFERROR(VLOOKUP($A92,'CONCENTRADO DE CLAVES'!$D$10:$AU$732,AH$8,FALSE),"")</f>
        <v/>
      </c>
      <c r="AI92" s="13" t="str">
        <f>IFERROR(VLOOKUP($A92,'CONCENTRADO DE CLAVES'!$D$10:$AU$732,AI$8,FALSE),"")</f>
        <v/>
      </c>
      <c r="AJ92" s="13" t="str">
        <f>IFERROR(VLOOKUP($A92,'CONCENTRADO DE CLAVES'!$D$10:$AU$732,AJ$8,FALSE),"")</f>
        <v/>
      </c>
      <c r="AK92" s="13" t="str">
        <f>IFERROR(VLOOKUP($A92,'CONCENTRADO DE CLAVES'!$D$10:$AU$732,AK$8,FALSE),"")</f>
        <v/>
      </c>
      <c r="AL92" s="37" t="str">
        <f>IFERROR(VLOOKUP($A92,'CONCENTRADO DE CLAVES'!$D$10:$AU$732,AL$8,FALSE),"")</f>
        <v/>
      </c>
      <c r="AM92" s="69" t="str">
        <f>IFERROR(VLOOKUP($A92,'CONCENTRADO DE CLAVES'!$D$10:$AU$732,AM$8,FALSE),"")</f>
        <v/>
      </c>
    </row>
    <row r="93" spans="1:39" x14ac:dyDescent="0.25">
      <c r="A93" s="15">
        <v>84</v>
      </c>
      <c r="B93" s="27" t="str">
        <f>IFERROR(VLOOKUP($A93,'CONCENTRADO DE CLAVES'!$D$10:$AU$732,B$8,FALSE),"")</f>
        <v/>
      </c>
      <c r="C93" s="27" t="str">
        <f>IFERROR(VLOOKUP($A93,'CONCENTRADO DE CLAVES'!$D$10:$AU$732,C$8,FALSE),"")</f>
        <v/>
      </c>
      <c r="D93" s="27" t="str">
        <f>IFERROR(VLOOKUP($A93,'CONCENTRADO DE CLAVES'!$D$10:$AU$732,D$8,FALSE),"")</f>
        <v/>
      </c>
      <c r="E93" s="27" t="str">
        <f>IFERROR(VLOOKUP($A93,'CONCENTRADO DE CLAVES'!$D$10:$AU$732,E$8,FALSE),"")</f>
        <v/>
      </c>
      <c r="F93" s="27" t="str">
        <f>IFERROR(VLOOKUP($A93,'CONCENTRADO DE CLAVES'!$D$10:$AU$732,F$8,FALSE),"")</f>
        <v/>
      </c>
      <c r="G93" s="27" t="str">
        <f>IFERROR(VLOOKUP($A93,'CONCENTRADO DE CLAVES'!$D$10:$AU$732,G$8,FALSE),"")</f>
        <v/>
      </c>
      <c r="H93" s="27" t="str">
        <f>IFERROR(VLOOKUP($A93,'CONCENTRADO DE CLAVES'!$D$10:$AU$732,H$8,FALSE),"")</f>
        <v/>
      </c>
      <c r="I93" s="27" t="str">
        <f>IFERROR(VLOOKUP($A93,'CONCENTRADO DE CLAVES'!$D$10:$AU$732,I$8,FALSE),"")</f>
        <v/>
      </c>
      <c r="J93" s="27" t="str">
        <f>IFERROR(VLOOKUP($A93,'CONCENTRADO DE CLAVES'!$D$10:$AU$732,J$8,FALSE),"")</f>
        <v/>
      </c>
      <c r="K93" s="27" t="str">
        <f>IFERROR(VLOOKUP($A93,'CONCENTRADO DE CLAVES'!$D$10:$AU$732,K$8,FALSE),"")</f>
        <v/>
      </c>
      <c r="L93" s="27" t="str">
        <f>IFERROR(VLOOKUP($A93,'CONCENTRADO DE CLAVES'!$D$10:$AU$732,L$8,FALSE),"")</f>
        <v/>
      </c>
      <c r="M93" s="29" t="str">
        <f>IFERROR(VLOOKUP($A93,'CONCENTRADO DE CLAVES'!$D$10:$AU$732,M$8,FALSE),"")</f>
        <v/>
      </c>
      <c r="N93" s="27" t="str">
        <f>IFERROR(VLOOKUP($A93,'CONCENTRADO DE CLAVES'!$D$10:$AU$732,N$8,FALSE),"")</f>
        <v/>
      </c>
      <c r="O93" s="27" t="str">
        <f>IFERROR(VLOOKUP($A93,'CONCENTRADO DE CLAVES'!$D$10:$AU$732,O$8,FALSE),"")</f>
        <v/>
      </c>
      <c r="P93" s="27" t="str">
        <f>IFERROR(VLOOKUP($A93,'CONCENTRADO DE CLAVES'!$D$10:$AU$732,P$8,FALSE),"")</f>
        <v/>
      </c>
      <c r="Q93" s="27" t="str">
        <f>IFERROR(VLOOKUP($A93,'CONCENTRADO DE CLAVES'!$D$10:$AU$732,Q$8,FALSE),"")</f>
        <v/>
      </c>
      <c r="R93" s="27" t="str">
        <f>IFERROR(VLOOKUP($A93,'CONCENTRADO DE CLAVES'!$D$10:$AU$732,R$8,FALSE),"")</f>
        <v/>
      </c>
      <c r="S93" s="27" t="str">
        <f>IFERROR(VLOOKUP($A93,'CONCENTRADO DE CLAVES'!$D$10:$AU$732,S$8,FALSE),"")</f>
        <v/>
      </c>
      <c r="T93" s="27" t="str">
        <f>IFERROR(VLOOKUP($A93,'CONCENTRADO DE CLAVES'!$D$10:$AU$732,T$8,FALSE),"")</f>
        <v/>
      </c>
      <c r="U93" s="98" t="str">
        <f>IFERROR(VLOOKUP($A93,'CONCENTRADO DE CLAVES'!$D$10:$AU$732,U$8,FALSE),"")</f>
        <v/>
      </c>
      <c r="V93" s="31" t="str">
        <f>IFERROR(VLOOKUP($A93,'CONCENTRADO DE CLAVES'!$D$10:$AU$732,V$8,FALSE),"")</f>
        <v/>
      </c>
      <c r="W93" s="13" t="str">
        <f>IFERROR(VLOOKUP($A93,'CONCENTRADO DE CLAVES'!$D$10:$AU$732,W$8,FALSE),"")</f>
        <v/>
      </c>
      <c r="X93" s="13" t="str">
        <f>IFERROR(VLOOKUP($A93,'CONCENTRADO DE CLAVES'!$D$10:$AU$732,X$8,FALSE),"")</f>
        <v/>
      </c>
      <c r="Y93" s="13" t="str">
        <f>IFERROR(VLOOKUP($A93,'CONCENTRADO DE CLAVES'!$D$10:$AU$732,Y$8,FALSE),"")</f>
        <v/>
      </c>
      <c r="Z93" s="37" t="str">
        <f>IFERROR(VLOOKUP($A93,'CONCENTRADO DE CLAVES'!$D$10:$AU$732,Z$8,FALSE),"")</f>
        <v/>
      </c>
      <c r="AA93" s="13" t="str">
        <f>IFERROR(VLOOKUP($A93,'CONCENTRADO DE CLAVES'!$D$10:$AU$732,AA$8,FALSE),"")</f>
        <v/>
      </c>
      <c r="AB93" s="13" t="str">
        <f>IFERROR(VLOOKUP($A93,'CONCENTRADO DE CLAVES'!$D$10:$AU$732,AB$8,FALSE),"")</f>
        <v/>
      </c>
      <c r="AC93" s="13" t="str">
        <f>IFERROR(VLOOKUP($A93,'CONCENTRADO DE CLAVES'!$D$10:$AU$732,AC$8,FALSE),"")</f>
        <v/>
      </c>
      <c r="AD93" s="37" t="str">
        <f>IFERROR(VLOOKUP($A93,'CONCENTRADO DE CLAVES'!$D$10:$AU$732,AD$8,FALSE),"")</f>
        <v/>
      </c>
      <c r="AE93" s="13" t="str">
        <f>IFERROR(VLOOKUP($A93,'CONCENTRADO DE CLAVES'!$D$10:$AU$732,AE$8,FALSE),"")</f>
        <v/>
      </c>
      <c r="AF93" s="13" t="str">
        <f>IFERROR(VLOOKUP($A93,'CONCENTRADO DE CLAVES'!$D$10:$AU$732,AF$8,FALSE),"")</f>
        <v/>
      </c>
      <c r="AG93" s="13" t="str">
        <f>IFERROR(VLOOKUP($A93,'CONCENTRADO DE CLAVES'!$D$10:$AU$732,AG$8,FALSE),"")</f>
        <v/>
      </c>
      <c r="AH93" s="37" t="str">
        <f>IFERROR(VLOOKUP($A93,'CONCENTRADO DE CLAVES'!$D$10:$AU$732,AH$8,FALSE),"")</f>
        <v/>
      </c>
      <c r="AI93" s="13" t="str">
        <f>IFERROR(VLOOKUP($A93,'CONCENTRADO DE CLAVES'!$D$10:$AU$732,AI$8,FALSE),"")</f>
        <v/>
      </c>
      <c r="AJ93" s="13" t="str">
        <f>IFERROR(VLOOKUP($A93,'CONCENTRADO DE CLAVES'!$D$10:$AU$732,AJ$8,FALSE),"")</f>
        <v/>
      </c>
      <c r="AK93" s="13" t="str">
        <f>IFERROR(VLOOKUP($A93,'CONCENTRADO DE CLAVES'!$D$10:$AU$732,AK$8,FALSE),"")</f>
        <v/>
      </c>
      <c r="AL93" s="37" t="str">
        <f>IFERROR(VLOOKUP($A93,'CONCENTRADO DE CLAVES'!$D$10:$AU$732,AL$8,FALSE),"")</f>
        <v/>
      </c>
      <c r="AM93" s="69" t="str">
        <f>IFERROR(VLOOKUP($A93,'CONCENTRADO DE CLAVES'!$D$10:$AU$732,AM$8,FALSE),"")</f>
        <v/>
      </c>
    </row>
    <row r="94" spans="1:39" x14ac:dyDescent="0.25">
      <c r="A94" s="15">
        <v>85</v>
      </c>
      <c r="B94" s="27" t="str">
        <f>IFERROR(VLOOKUP($A94,'CONCENTRADO DE CLAVES'!$D$10:$AU$732,B$8,FALSE),"")</f>
        <v/>
      </c>
      <c r="C94" s="27" t="str">
        <f>IFERROR(VLOOKUP($A94,'CONCENTRADO DE CLAVES'!$D$10:$AU$732,C$8,FALSE),"")</f>
        <v/>
      </c>
      <c r="D94" s="27" t="str">
        <f>IFERROR(VLOOKUP($A94,'CONCENTRADO DE CLAVES'!$D$10:$AU$732,D$8,FALSE),"")</f>
        <v/>
      </c>
      <c r="E94" s="27" t="str">
        <f>IFERROR(VLOOKUP($A94,'CONCENTRADO DE CLAVES'!$D$10:$AU$732,E$8,FALSE),"")</f>
        <v/>
      </c>
      <c r="F94" s="27" t="str">
        <f>IFERROR(VLOOKUP($A94,'CONCENTRADO DE CLAVES'!$D$10:$AU$732,F$8,FALSE),"")</f>
        <v/>
      </c>
      <c r="G94" s="27" t="str">
        <f>IFERROR(VLOOKUP($A94,'CONCENTRADO DE CLAVES'!$D$10:$AU$732,G$8,FALSE),"")</f>
        <v/>
      </c>
      <c r="H94" s="27" t="str">
        <f>IFERROR(VLOOKUP($A94,'CONCENTRADO DE CLAVES'!$D$10:$AU$732,H$8,FALSE),"")</f>
        <v/>
      </c>
      <c r="I94" s="27" t="str">
        <f>IFERROR(VLOOKUP($A94,'CONCENTRADO DE CLAVES'!$D$10:$AU$732,I$8,FALSE),"")</f>
        <v/>
      </c>
      <c r="J94" s="27" t="str">
        <f>IFERROR(VLOOKUP($A94,'CONCENTRADO DE CLAVES'!$D$10:$AU$732,J$8,FALSE),"")</f>
        <v/>
      </c>
      <c r="K94" s="27" t="str">
        <f>IFERROR(VLOOKUP($A94,'CONCENTRADO DE CLAVES'!$D$10:$AU$732,K$8,FALSE),"")</f>
        <v/>
      </c>
      <c r="L94" s="27" t="str">
        <f>IFERROR(VLOOKUP($A94,'CONCENTRADO DE CLAVES'!$D$10:$AU$732,L$8,FALSE),"")</f>
        <v/>
      </c>
      <c r="M94" s="29" t="str">
        <f>IFERROR(VLOOKUP($A94,'CONCENTRADO DE CLAVES'!$D$10:$AU$732,M$8,FALSE),"")</f>
        <v/>
      </c>
      <c r="N94" s="27" t="str">
        <f>IFERROR(VLOOKUP($A94,'CONCENTRADO DE CLAVES'!$D$10:$AU$732,N$8,FALSE),"")</f>
        <v/>
      </c>
      <c r="O94" s="27" t="str">
        <f>IFERROR(VLOOKUP($A94,'CONCENTRADO DE CLAVES'!$D$10:$AU$732,O$8,FALSE),"")</f>
        <v/>
      </c>
      <c r="P94" s="27" t="str">
        <f>IFERROR(VLOOKUP($A94,'CONCENTRADO DE CLAVES'!$D$10:$AU$732,P$8,FALSE),"")</f>
        <v/>
      </c>
      <c r="Q94" s="27" t="str">
        <f>IFERROR(VLOOKUP($A94,'CONCENTRADO DE CLAVES'!$D$10:$AU$732,Q$8,FALSE),"")</f>
        <v/>
      </c>
      <c r="R94" s="27" t="str">
        <f>IFERROR(VLOOKUP($A94,'CONCENTRADO DE CLAVES'!$D$10:$AU$732,R$8,FALSE),"")</f>
        <v/>
      </c>
      <c r="S94" s="27" t="str">
        <f>IFERROR(VLOOKUP($A94,'CONCENTRADO DE CLAVES'!$D$10:$AU$732,S$8,FALSE),"")</f>
        <v/>
      </c>
      <c r="T94" s="27" t="str">
        <f>IFERROR(VLOOKUP($A94,'CONCENTRADO DE CLAVES'!$D$10:$AU$732,T$8,FALSE),"")</f>
        <v/>
      </c>
      <c r="U94" s="98" t="str">
        <f>IFERROR(VLOOKUP($A94,'CONCENTRADO DE CLAVES'!$D$10:$AU$732,U$8,FALSE),"")</f>
        <v/>
      </c>
      <c r="V94" s="31" t="str">
        <f>IFERROR(VLOOKUP($A94,'CONCENTRADO DE CLAVES'!$D$10:$AU$732,V$8,FALSE),"")</f>
        <v/>
      </c>
      <c r="W94" s="13" t="str">
        <f>IFERROR(VLOOKUP($A94,'CONCENTRADO DE CLAVES'!$D$10:$AU$732,W$8,FALSE),"")</f>
        <v/>
      </c>
      <c r="X94" s="13" t="str">
        <f>IFERROR(VLOOKUP($A94,'CONCENTRADO DE CLAVES'!$D$10:$AU$732,X$8,FALSE),"")</f>
        <v/>
      </c>
      <c r="Y94" s="13" t="str">
        <f>IFERROR(VLOOKUP($A94,'CONCENTRADO DE CLAVES'!$D$10:$AU$732,Y$8,FALSE),"")</f>
        <v/>
      </c>
      <c r="Z94" s="37" t="str">
        <f>IFERROR(VLOOKUP($A94,'CONCENTRADO DE CLAVES'!$D$10:$AU$732,Z$8,FALSE),"")</f>
        <v/>
      </c>
      <c r="AA94" s="13" t="str">
        <f>IFERROR(VLOOKUP($A94,'CONCENTRADO DE CLAVES'!$D$10:$AU$732,AA$8,FALSE),"")</f>
        <v/>
      </c>
      <c r="AB94" s="13" t="str">
        <f>IFERROR(VLOOKUP($A94,'CONCENTRADO DE CLAVES'!$D$10:$AU$732,AB$8,FALSE),"")</f>
        <v/>
      </c>
      <c r="AC94" s="13" t="str">
        <f>IFERROR(VLOOKUP($A94,'CONCENTRADO DE CLAVES'!$D$10:$AU$732,AC$8,FALSE),"")</f>
        <v/>
      </c>
      <c r="AD94" s="37" t="str">
        <f>IFERROR(VLOOKUP($A94,'CONCENTRADO DE CLAVES'!$D$10:$AU$732,AD$8,FALSE),"")</f>
        <v/>
      </c>
      <c r="AE94" s="13" t="str">
        <f>IFERROR(VLOOKUP($A94,'CONCENTRADO DE CLAVES'!$D$10:$AU$732,AE$8,FALSE),"")</f>
        <v/>
      </c>
      <c r="AF94" s="13" t="str">
        <f>IFERROR(VLOOKUP($A94,'CONCENTRADO DE CLAVES'!$D$10:$AU$732,AF$8,FALSE),"")</f>
        <v/>
      </c>
      <c r="AG94" s="13" t="str">
        <f>IFERROR(VLOOKUP($A94,'CONCENTRADO DE CLAVES'!$D$10:$AU$732,AG$8,FALSE),"")</f>
        <v/>
      </c>
      <c r="AH94" s="37" t="str">
        <f>IFERROR(VLOOKUP($A94,'CONCENTRADO DE CLAVES'!$D$10:$AU$732,AH$8,FALSE),"")</f>
        <v/>
      </c>
      <c r="AI94" s="13" t="str">
        <f>IFERROR(VLOOKUP($A94,'CONCENTRADO DE CLAVES'!$D$10:$AU$732,AI$8,FALSE),"")</f>
        <v/>
      </c>
      <c r="AJ94" s="13" t="str">
        <f>IFERROR(VLOOKUP($A94,'CONCENTRADO DE CLAVES'!$D$10:$AU$732,AJ$8,FALSE),"")</f>
        <v/>
      </c>
      <c r="AK94" s="13" t="str">
        <f>IFERROR(VLOOKUP($A94,'CONCENTRADO DE CLAVES'!$D$10:$AU$732,AK$8,FALSE),"")</f>
        <v/>
      </c>
      <c r="AL94" s="37" t="str">
        <f>IFERROR(VLOOKUP($A94,'CONCENTRADO DE CLAVES'!$D$10:$AU$732,AL$8,FALSE),"")</f>
        <v/>
      </c>
      <c r="AM94" s="69" t="str">
        <f>IFERROR(VLOOKUP($A94,'CONCENTRADO DE CLAVES'!$D$10:$AU$732,AM$8,FALSE),"")</f>
        <v/>
      </c>
    </row>
    <row r="95" spans="1:39" x14ac:dyDescent="0.25">
      <c r="A95" s="15">
        <v>86</v>
      </c>
      <c r="B95" s="27" t="str">
        <f>IFERROR(VLOOKUP($A95,'CONCENTRADO DE CLAVES'!$D$10:$AU$732,B$8,FALSE),"")</f>
        <v/>
      </c>
      <c r="C95" s="27" t="str">
        <f>IFERROR(VLOOKUP($A95,'CONCENTRADO DE CLAVES'!$D$10:$AU$732,C$8,FALSE),"")</f>
        <v/>
      </c>
      <c r="D95" s="27" t="str">
        <f>IFERROR(VLOOKUP($A95,'CONCENTRADO DE CLAVES'!$D$10:$AU$732,D$8,FALSE),"")</f>
        <v/>
      </c>
      <c r="E95" s="27" t="str">
        <f>IFERROR(VLOOKUP($A95,'CONCENTRADO DE CLAVES'!$D$10:$AU$732,E$8,FALSE),"")</f>
        <v/>
      </c>
      <c r="F95" s="27" t="str">
        <f>IFERROR(VLOOKUP($A95,'CONCENTRADO DE CLAVES'!$D$10:$AU$732,F$8,FALSE),"")</f>
        <v/>
      </c>
      <c r="G95" s="27" t="str">
        <f>IFERROR(VLOOKUP($A95,'CONCENTRADO DE CLAVES'!$D$10:$AU$732,G$8,FALSE),"")</f>
        <v/>
      </c>
      <c r="H95" s="27" t="str">
        <f>IFERROR(VLOOKUP($A95,'CONCENTRADO DE CLAVES'!$D$10:$AU$732,H$8,FALSE),"")</f>
        <v/>
      </c>
      <c r="I95" s="27" t="str">
        <f>IFERROR(VLOOKUP($A95,'CONCENTRADO DE CLAVES'!$D$10:$AU$732,I$8,FALSE),"")</f>
        <v/>
      </c>
      <c r="J95" s="27" t="str">
        <f>IFERROR(VLOOKUP($A95,'CONCENTRADO DE CLAVES'!$D$10:$AU$732,J$8,FALSE),"")</f>
        <v/>
      </c>
      <c r="K95" s="27" t="str">
        <f>IFERROR(VLOOKUP($A95,'CONCENTRADO DE CLAVES'!$D$10:$AU$732,K$8,FALSE),"")</f>
        <v/>
      </c>
      <c r="L95" s="27" t="str">
        <f>IFERROR(VLOOKUP($A95,'CONCENTRADO DE CLAVES'!$D$10:$AU$732,L$8,FALSE),"")</f>
        <v/>
      </c>
      <c r="M95" s="29" t="str">
        <f>IFERROR(VLOOKUP($A95,'CONCENTRADO DE CLAVES'!$D$10:$AU$732,M$8,FALSE),"")</f>
        <v/>
      </c>
      <c r="N95" s="27" t="str">
        <f>IFERROR(VLOOKUP($A95,'CONCENTRADO DE CLAVES'!$D$10:$AU$732,N$8,FALSE),"")</f>
        <v/>
      </c>
      <c r="O95" s="27" t="str">
        <f>IFERROR(VLOOKUP($A95,'CONCENTRADO DE CLAVES'!$D$10:$AU$732,O$8,FALSE),"")</f>
        <v/>
      </c>
      <c r="P95" s="27" t="str">
        <f>IFERROR(VLOOKUP($A95,'CONCENTRADO DE CLAVES'!$D$10:$AU$732,P$8,FALSE),"")</f>
        <v/>
      </c>
      <c r="Q95" s="27" t="str">
        <f>IFERROR(VLOOKUP($A95,'CONCENTRADO DE CLAVES'!$D$10:$AU$732,Q$8,FALSE),"")</f>
        <v/>
      </c>
      <c r="R95" s="27" t="str">
        <f>IFERROR(VLOOKUP($A95,'CONCENTRADO DE CLAVES'!$D$10:$AU$732,R$8,FALSE),"")</f>
        <v/>
      </c>
      <c r="S95" s="27" t="str">
        <f>IFERROR(VLOOKUP($A95,'CONCENTRADO DE CLAVES'!$D$10:$AU$732,S$8,FALSE),"")</f>
        <v/>
      </c>
      <c r="T95" s="27" t="str">
        <f>IFERROR(VLOOKUP($A95,'CONCENTRADO DE CLAVES'!$D$10:$AU$732,T$8,FALSE),"")</f>
        <v/>
      </c>
      <c r="U95" s="98" t="str">
        <f>IFERROR(VLOOKUP($A95,'CONCENTRADO DE CLAVES'!$D$10:$AU$732,U$8,FALSE),"")</f>
        <v/>
      </c>
      <c r="V95" s="31" t="str">
        <f>IFERROR(VLOOKUP($A95,'CONCENTRADO DE CLAVES'!$D$10:$AU$732,V$8,FALSE),"")</f>
        <v/>
      </c>
      <c r="W95" s="13" t="str">
        <f>IFERROR(VLOOKUP($A95,'CONCENTRADO DE CLAVES'!$D$10:$AU$732,W$8,FALSE),"")</f>
        <v/>
      </c>
      <c r="X95" s="13" t="str">
        <f>IFERROR(VLOOKUP($A95,'CONCENTRADO DE CLAVES'!$D$10:$AU$732,X$8,FALSE),"")</f>
        <v/>
      </c>
      <c r="Y95" s="13" t="str">
        <f>IFERROR(VLOOKUP($A95,'CONCENTRADO DE CLAVES'!$D$10:$AU$732,Y$8,FALSE),"")</f>
        <v/>
      </c>
      <c r="Z95" s="37" t="str">
        <f>IFERROR(VLOOKUP($A95,'CONCENTRADO DE CLAVES'!$D$10:$AU$732,Z$8,FALSE),"")</f>
        <v/>
      </c>
      <c r="AA95" s="13" t="str">
        <f>IFERROR(VLOOKUP($A95,'CONCENTRADO DE CLAVES'!$D$10:$AU$732,AA$8,FALSE),"")</f>
        <v/>
      </c>
      <c r="AB95" s="13" t="str">
        <f>IFERROR(VLOOKUP($A95,'CONCENTRADO DE CLAVES'!$D$10:$AU$732,AB$8,FALSE),"")</f>
        <v/>
      </c>
      <c r="AC95" s="13" t="str">
        <f>IFERROR(VLOOKUP($A95,'CONCENTRADO DE CLAVES'!$D$10:$AU$732,AC$8,FALSE),"")</f>
        <v/>
      </c>
      <c r="AD95" s="37" t="str">
        <f>IFERROR(VLOOKUP($A95,'CONCENTRADO DE CLAVES'!$D$10:$AU$732,AD$8,FALSE),"")</f>
        <v/>
      </c>
      <c r="AE95" s="13" t="str">
        <f>IFERROR(VLOOKUP($A95,'CONCENTRADO DE CLAVES'!$D$10:$AU$732,AE$8,FALSE),"")</f>
        <v/>
      </c>
      <c r="AF95" s="13" t="str">
        <f>IFERROR(VLOOKUP($A95,'CONCENTRADO DE CLAVES'!$D$10:$AU$732,AF$8,FALSE),"")</f>
        <v/>
      </c>
      <c r="AG95" s="13" t="str">
        <f>IFERROR(VLOOKUP($A95,'CONCENTRADO DE CLAVES'!$D$10:$AU$732,AG$8,FALSE),"")</f>
        <v/>
      </c>
      <c r="AH95" s="37" t="str">
        <f>IFERROR(VLOOKUP($A95,'CONCENTRADO DE CLAVES'!$D$10:$AU$732,AH$8,FALSE),"")</f>
        <v/>
      </c>
      <c r="AI95" s="13" t="str">
        <f>IFERROR(VLOOKUP($A95,'CONCENTRADO DE CLAVES'!$D$10:$AU$732,AI$8,FALSE),"")</f>
        <v/>
      </c>
      <c r="AJ95" s="13" t="str">
        <f>IFERROR(VLOOKUP($A95,'CONCENTRADO DE CLAVES'!$D$10:$AU$732,AJ$8,FALSE),"")</f>
        <v/>
      </c>
      <c r="AK95" s="13" t="str">
        <f>IFERROR(VLOOKUP($A95,'CONCENTRADO DE CLAVES'!$D$10:$AU$732,AK$8,FALSE),"")</f>
        <v/>
      </c>
      <c r="AL95" s="37" t="str">
        <f>IFERROR(VLOOKUP($A95,'CONCENTRADO DE CLAVES'!$D$10:$AU$732,AL$8,FALSE),"")</f>
        <v/>
      </c>
      <c r="AM95" s="69" t="str">
        <f>IFERROR(VLOOKUP($A95,'CONCENTRADO DE CLAVES'!$D$10:$AU$732,AM$8,FALSE),"")</f>
        <v/>
      </c>
    </row>
    <row r="96" spans="1:39" x14ac:dyDescent="0.25">
      <c r="A96" s="15">
        <v>87</v>
      </c>
      <c r="B96" s="27" t="str">
        <f>IFERROR(VLOOKUP($A96,'CONCENTRADO DE CLAVES'!$D$10:$AU$732,B$8,FALSE),"")</f>
        <v/>
      </c>
      <c r="C96" s="27" t="str">
        <f>IFERROR(VLOOKUP($A96,'CONCENTRADO DE CLAVES'!$D$10:$AU$732,C$8,FALSE),"")</f>
        <v/>
      </c>
      <c r="D96" s="27" t="str">
        <f>IFERROR(VLOOKUP($A96,'CONCENTRADO DE CLAVES'!$D$10:$AU$732,D$8,FALSE),"")</f>
        <v/>
      </c>
      <c r="E96" s="27" t="str">
        <f>IFERROR(VLOOKUP($A96,'CONCENTRADO DE CLAVES'!$D$10:$AU$732,E$8,FALSE),"")</f>
        <v/>
      </c>
      <c r="F96" s="27" t="str">
        <f>IFERROR(VLOOKUP($A96,'CONCENTRADO DE CLAVES'!$D$10:$AU$732,F$8,FALSE),"")</f>
        <v/>
      </c>
      <c r="G96" s="27" t="str">
        <f>IFERROR(VLOOKUP($A96,'CONCENTRADO DE CLAVES'!$D$10:$AU$732,G$8,FALSE),"")</f>
        <v/>
      </c>
      <c r="H96" s="27" t="str">
        <f>IFERROR(VLOOKUP($A96,'CONCENTRADO DE CLAVES'!$D$10:$AU$732,H$8,FALSE),"")</f>
        <v/>
      </c>
      <c r="I96" s="27" t="str">
        <f>IFERROR(VLOOKUP($A96,'CONCENTRADO DE CLAVES'!$D$10:$AU$732,I$8,FALSE),"")</f>
        <v/>
      </c>
      <c r="J96" s="27" t="str">
        <f>IFERROR(VLOOKUP($A96,'CONCENTRADO DE CLAVES'!$D$10:$AU$732,J$8,FALSE),"")</f>
        <v/>
      </c>
      <c r="K96" s="27" t="str">
        <f>IFERROR(VLOOKUP($A96,'CONCENTRADO DE CLAVES'!$D$10:$AU$732,K$8,FALSE),"")</f>
        <v/>
      </c>
      <c r="L96" s="27" t="str">
        <f>IFERROR(VLOOKUP($A96,'CONCENTRADO DE CLAVES'!$D$10:$AU$732,L$8,FALSE),"")</f>
        <v/>
      </c>
      <c r="M96" s="29" t="str">
        <f>IFERROR(VLOOKUP($A96,'CONCENTRADO DE CLAVES'!$D$10:$AU$732,M$8,FALSE),"")</f>
        <v/>
      </c>
      <c r="N96" s="27" t="str">
        <f>IFERROR(VLOOKUP($A96,'CONCENTRADO DE CLAVES'!$D$10:$AU$732,N$8,FALSE),"")</f>
        <v/>
      </c>
      <c r="O96" s="27" t="str">
        <f>IFERROR(VLOOKUP($A96,'CONCENTRADO DE CLAVES'!$D$10:$AU$732,O$8,FALSE),"")</f>
        <v/>
      </c>
      <c r="P96" s="27" t="str">
        <f>IFERROR(VLOOKUP($A96,'CONCENTRADO DE CLAVES'!$D$10:$AU$732,P$8,FALSE),"")</f>
        <v/>
      </c>
      <c r="Q96" s="27" t="str">
        <f>IFERROR(VLOOKUP($A96,'CONCENTRADO DE CLAVES'!$D$10:$AU$732,Q$8,FALSE),"")</f>
        <v/>
      </c>
      <c r="R96" s="27" t="str">
        <f>IFERROR(VLOOKUP($A96,'CONCENTRADO DE CLAVES'!$D$10:$AU$732,R$8,FALSE),"")</f>
        <v/>
      </c>
      <c r="S96" s="27" t="str">
        <f>IFERROR(VLOOKUP($A96,'CONCENTRADO DE CLAVES'!$D$10:$AU$732,S$8,FALSE),"")</f>
        <v/>
      </c>
      <c r="T96" s="27" t="str">
        <f>IFERROR(VLOOKUP($A96,'CONCENTRADO DE CLAVES'!$D$10:$AU$732,T$8,FALSE),"")</f>
        <v/>
      </c>
      <c r="U96" s="98" t="str">
        <f>IFERROR(VLOOKUP($A96,'CONCENTRADO DE CLAVES'!$D$10:$AU$732,U$8,FALSE),"")</f>
        <v/>
      </c>
      <c r="V96" s="31" t="str">
        <f>IFERROR(VLOOKUP($A96,'CONCENTRADO DE CLAVES'!$D$10:$AU$732,V$8,FALSE),"")</f>
        <v/>
      </c>
      <c r="W96" s="13" t="str">
        <f>IFERROR(VLOOKUP($A96,'CONCENTRADO DE CLAVES'!$D$10:$AU$732,W$8,FALSE),"")</f>
        <v/>
      </c>
      <c r="X96" s="13" t="str">
        <f>IFERROR(VLOOKUP($A96,'CONCENTRADO DE CLAVES'!$D$10:$AU$732,X$8,FALSE),"")</f>
        <v/>
      </c>
      <c r="Y96" s="13" t="str">
        <f>IFERROR(VLOOKUP($A96,'CONCENTRADO DE CLAVES'!$D$10:$AU$732,Y$8,FALSE),"")</f>
        <v/>
      </c>
      <c r="Z96" s="37" t="str">
        <f>IFERROR(VLOOKUP($A96,'CONCENTRADO DE CLAVES'!$D$10:$AU$732,Z$8,FALSE),"")</f>
        <v/>
      </c>
      <c r="AA96" s="13" t="str">
        <f>IFERROR(VLOOKUP($A96,'CONCENTRADO DE CLAVES'!$D$10:$AU$732,AA$8,FALSE),"")</f>
        <v/>
      </c>
      <c r="AB96" s="13" t="str">
        <f>IFERROR(VLOOKUP($A96,'CONCENTRADO DE CLAVES'!$D$10:$AU$732,AB$8,FALSE),"")</f>
        <v/>
      </c>
      <c r="AC96" s="13" t="str">
        <f>IFERROR(VLOOKUP($A96,'CONCENTRADO DE CLAVES'!$D$10:$AU$732,AC$8,FALSE),"")</f>
        <v/>
      </c>
      <c r="AD96" s="37" t="str">
        <f>IFERROR(VLOOKUP($A96,'CONCENTRADO DE CLAVES'!$D$10:$AU$732,AD$8,FALSE),"")</f>
        <v/>
      </c>
      <c r="AE96" s="13" t="str">
        <f>IFERROR(VLOOKUP($A96,'CONCENTRADO DE CLAVES'!$D$10:$AU$732,AE$8,FALSE),"")</f>
        <v/>
      </c>
      <c r="AF96" s="13" t="str">
        <f>IFERROR(VLOOKUP($A96,'CONCENTRADO DE CLAVES'!$D$10:$AU$732,AF$8,FALSE),"")</f>
        <v/>
      </c>
      <c r="AG96" s="13" t="str">
        <f>IFERROR(VLOOKUP($A96,'CONCENTRADO DE CLAVES'!$D$10:$AU$732,AG$8,FALSE),"")</f>
        <v/>
      </c>
      <c r="AH96" s="37" t="str">
        <f>IFERROR(VLOOKUP($A96,'CONCENTRADO DE CLAVES'!$D$10:$AU$732,AH$8,FALSE),"")</f>
        <v/>
      </c>
      <c r="AI96" s="13" t="str">
        <f>IFERROR(VLOOKUP($A96,'CONCENTRADO DE CLAVES'!$D$10:$AU$732,AI$8,FALSE),"")</f>
        <v/>
      </c>
      <c r="AJ96" s="13" t="str">
        <f>IFERROR(VLOOKUP($A96,'CONCENTRADO DE CLAVES'!$D$10:$AU$732,AJ$8,FALSE),"")</f>
        <v/>
      </c>
      <c r="AK96" s="13" t="str">
        <f>IFERROR(VLOOKUP($A96,'CONCENTRADO DE CLAVES'!$D$10:$AU$732,AK$8,FALSE),"")</f>
        <v/>
      </c>
      <c r="AL96" s="37" t="str">
        <f>IFERROR(VLOOKUP($A96,'CONCENTRADO DE CLAVES'!$D$10:$AU$732,AL$8,FALSE),"")</f>
        <v/>
      </c>
      <c r="AM96" s="69" t="str">
        <f>IFERROR(VLOOKUP($A96,'CONCENTRADO DE CLAVES'!$D$10:$AU$732,AM$8,FALSE),"")</f>
        <v/>
      </c>
    </row>
    <row r="97" spans="1:39" x14ac:dyDescent="0.25">
      <c r="A97" s="15">
        <v>88</v>
      </c>
      <c r="B97" s="27" t="str">
        <f>IFERROR(VLOOKUP($A97,'CONCENTRADO DE CLAVES'!$D$10:$AU$732,B$8,FALSE),"")</f>
        <v/>
      </c>
      <c r="C97" s="27" t="str">
        <f>IFERROR(VLOOKUP($A97,'CONCENTRADO DE CLAVES'!$D$10:$AU$732,C$8,FALSE),"")</f>
        <v/>
      </c>
      <c r="D97" s="27" t="str">
        <f>IFERROR(VLOOKUP($A97,'CONCENTRADO DE CLAVES'!$D$10:$AU$732,D$8,FALSE),"")</f>
        <v/>
      </c>
      <c r="E97" s="27" t="str">
        <f>IFERROR(VLOOKUP($A97,'CONCENTRADO DE CLAVES'!$D$10:$AU$732,E$8,FALSE),"")</f>
        <v/>
      </c>
      <c r="F97" s="27" t="str">
        <f>IFERROR(VLOOKUP($A97,'CONCENTRADO DE CLAVES'!$D$10:$AU$732,F$8,FALSE),"")</f>
        <v/>
      </c>
      <c r="G97" s="27" t="str">
        <f>IFERROR(VLOOKUP($A97,'CONCENTRADO DE CLAVES'!$D$10:$AU$732,G$8,FALSE),"")</f>
        <v/>
      </c>
      <c r="H97" s="27" t="str">
        <f>IFERROR(VLOOKUP($A97,'CONCENTRADO DE CLAVES'!$D$10:$AU$732,H$8,FALSE),"")</f>
        <v/>
      </c>
      <c r="I97" s="27" t="str">
        <f>IFERROR(VLOOKUP($A97,'CONCENTRADO DE CLAVES'!$D$10:$AU$732,I$8,FALSE),"")</f>
        <v/>
      </c>
      <c r="J97" s="27" t="str">
        <f>IFERROR(VLOOKUP($A97,'CONCENTRADO DE CLAVES'!$D$10:$AU$732,J$8,FALSE),"")</f>
        <v/>
      </c>
      <c r="K97" s="27" t="str">
        <f>IFERROR(VLOOKUP($A97,'CONCENTRADO DE CLAVES'!$D$10:$AU$732,K$8,FALSE),"")</f>
        <v/>
      </c>
      <c r="L97" s="27" t="str">
        <f>IFERROR(VLOOKUP($A97,'CONCENTRADO DE CLAVES'!$D$10:$AU$732,L$8,FALSE),"")</f>
        <v/>
      </c>
      <c r="M97" s="29" t="str">
        <f>IFERROR(VLOOKUP($A97,'CONCENTRADO DE CLAVES'!$D$10:$AU$732,M$8,FALSE),"")</f>
        <v/>
      </c>
      <c r="N97" s="27" t="str">
        <f>IFERROR(VLOOKUP($A97,'CONCENTRADO DE CLAVES'!$D$10:$AU$732,N$8,FALSE),"")</f>
        <v/>
      </c>
      <c r="O97" s="27" t="str">
        <f>IFERROR(VLOOKUP($A97,'CONCENTRADO DE CLAVES'!$D$10:$AU$732,O$8,FALSE),"")</f>
        <v/>
      </c>
      <c r="P97" s="27" t="str">
        <f>IFERROR(VLOOKUP($A97,'CONCENTRADO DE CLAVES'!$D$10:$AU$732,P$8,FALSE),"")</f>
        <v/>
      </c>
      <c r="Q97" s="27" t="str">
        <f>IFERROR(VLOOKUP($A97,'CONCENTRADO DE CLAVES'!$D$10:$AU$732,Q$8,FALSE),"")</f>
        <v/>
      </c>
      <c r="R97" s="27" t="str">
        <f>IFERROR(VLOOKUP($A97,'CONCENTRADO DE CLAVES'!$D$10:$AU$732,R$8,FALSE),"")</f>
        <v/>
      </c>
      <c r="S97" s="27" t="str">
        <f>IFERROR(VLOOKUP($A97,'CONCENTRADO DE CLAVES'!$D$10:$AU$732,S$8,FALSE),"")</f>
        <v/>
      </c>
      <c r="T97" s="27" t="str">
        <f>IFERROR(VLOOKUP($A97,'CONCENTRADO DE CLAVES'!$D$10:$AU$732,T$8,FALSE),"")</f>
        <v/>
      </c>
      <c r="U97" s="98" t="str">
        <f>IFERROR(VLOOKUP($A97,'CONCENTRADO DE CLAVES'!$D$10:$AU$732,U$8,FALSE),"")</f>
        <v/>
      </c>
      <c r="V97" s="31" t="str">
        <f>IFERROR(VLOOKUP($A97,'CONCENTRADO DE CLAVES'!$D$10:$AU$732,V$8,FALSE),"")</f>
        <v/>
      </c>
      <c r="W97" s="13" t="str">
        <f>IFERROR(VLOOKUP($A97,'CONCENTRADO DE CLAVES'!$D$10:$AU$732,W$8,FALSE),"")</f>
        <v/>
      </c>
      <c r="X97" s="13" t="str">
        <f>IFERROR(VLOOKUP($A97,'CONCENTRADO DE CLAVES'!$D$10:$AU$732,X$8,FALSE),"")</f>
        <v/>
      </c>
      <c r="Y97" s="13" t="str">
        <f>IFERROR(VLOOKUP($A97,'CONCENTRADO DE CLAVES'!$D$10:$AU$732,Y$8,FALSE),"")</f>
        <v/>
      </c>
      <c r="Z97" s="37" t="str">
        <f>IFERROR(VLOOKUP($A97,'CONCENTRADO DE CLAVES'!$D$10:$AU$732,Z$8,FALSE),"")</f>
        <v/>
      </c>
      <c r="AA97" s="13" t="str">
        <f>IFERROR(VLOOKUP($A97,'CONCENTRADO DE CLAVES'!$D$10:$AU$732,AA$8,FALSE),"")</f>
        <v/>
      </c>
      <c r="AB97" s="13" t="str">
        <f>IFERROR(VLOOKUP($A97,'CONCENTRADO DE CLAVES'!$D$10:$AU$732,AB$8,FALSE),"")</f>
        <v/>
      </c>
      <c r="AC97" s="13" t="str">
        <f>IFERROR(VLOOKUP($A97,'CONCENTRADO DE CLAVES'!$D$10:$AU$732,AC$8,FALSE),"")</f>
        <v/>
      </c>
      <c r="AD97" s="37" t="str">
        <f>IFERROR(VLOOKUP($A97,'CONCENTRADO DE CLAVES'!$D$10:$AU$732,AD$8,FALSE),"")</f>
        <v/>
      </c>
      <c r="AE97" s="13" t="str">
        <f>IFERROR(VLOOKUP($A97,'CONCENTRADO DE CLAVES'!$D$10:$AU$732,AE$8,FALSE),"")</f>
        <v/>
      </c>
      <c r="AF97" s="13" t="str">
        <f>IFERROR(VLOOKUP($A97,'CONCENTRADO DE CLAVES'!$D$10:$AU$732,AF$8,FALSE),"")</f>
        <v/>
      </c>
      <c r="AG97" s="13" t="str">
        <f>IFERROR(VLOOKUP($A97,'CONCENTRADO DE CLAVES'!$D$10:$AU$732,AG$8,FALSE),"")</f>
        <v/>
      </c>
      <c r="AH97" s="37" t="str">
        <f>IFERROR(VLOOKUP($A97,'CONCENTRADO DE CLAVES'!$D$10:$AU$732,AH$8,FALSE),"")</f>
        <v/>
      </c>
      <c r="AI97" s="13" t="str">
        <f>IFERROR(VLOOKUP($A97,'CONCENTRADO DE CLAVES'!$D$10:$AU$732,AI$8,FALSE),"")</f>
        <v/>
      </c>
      <c r="AJ97" s="13" t="str">
        <f>IFERROR(VLOOKUP($A97,'CONCENTRADO DE CLAVES'!$D$10:$AU$732,AJ$8,FALSE),"")</f>
        <v/>
      </c>
      <c r="AK97" s="13" t="str">
        <f>IFERROR(VLOOKUP($A97,'CONCENTRADO DE CLAVES'!$D$10:$AU$732,AK$8,FALSE),"")</f>
        <v/>
      </c>
      <c r="AL97" s="37" t="str">
        <f>IFERROR(VLOOKUP($A97,'CONCENTRADO DE CLAVES'!$D$10:$AU$732,AL$8,FALSE),"")</f>
        <v/>
      </c>
      <c r="AM97" s="69" t="str">
        <f>IFERROR(VLOOKUP($A97,'CONCENTRADO DE CLAVES'!$D$10:$AU$732,AM$8,FALSE),"")</f>
        <v/>
      </c>
    </row>
    <row r="98" spans="1:39" x14ac:dyDescent="0.25">
      <c r="A98" s="15">
        <v>89</v>
      </c>
      <c r="B98" s="27" t="str">
        <f>IFERROR(VLOOKUP($A98,'CONCENTRADO DE CLAVES'!$D$10:$AU$732,B$8,FALSE),"")</f>
        <v/>
      </c>
      <c r="C98" s="27" t="str">
        <f>IFERROR(VLOOKUP($A98,'CONCENTRADO DE CLAVES'!$D$10:$AU$732,C$8,FALSE),"")</f>
        <v/>
      </c>
      <c r="D98" s="27" t="str">
        <f>IFERROR(VLOOKUP($A98,'CONCENTRADO DE CLAVES'!$D$10:$AU$732,D$8,FALSE),"")</f>
        <v/>
      </c>
      <c r="E98" s="27" t="str">
        <f>IFERROR(VLOOKUP($A98,'CONCENTRADO DE CLAVES'!$D$10:$AU$732,E$8,FALSE),"")</f>
        <v/>
      </c>
      <c r="F98" s="27" t="str">
        <f>IFERROR(VLOOKUP($A98,'CONCENTRADO DE CLAVES'!$D$10:$AU$732,F$8,FALSE),"")</f>
        <v/>
      </c>
      <c r="G98" s="27" t="str">
        <f>IFERROR(VLOOKUP($A98,'CONCENTRADO DE CLAVES'!$D$10:$AU$732,G$8,FALSE),"")</f>
        <v/>
      </c>
      <c r="H98" s="27" t="str">
        <f>IFERROR(VLOOKUP($A98,'CONCENTRADO DE CLAVES'!$D$10:$AU$732,H$8,FALSE),"")</f>
        <v/>
      </c>
      <c r="I98" s="27" t="str">
        <f>IFERROR(VLOOKUP($A98,'CONCENTRADO DE CLAVES'!$D$10:$AU$732,I$8,FALSE),"")</f>
        <v/>
      </c>
      <c r="J98" s="27" t="str">
        <f>IFERROR(VLOOKUP($A98,'CONCENTRADO DE CLAVES'!$D$10:$AU$732,J$8,FALSE),"")</f>
        <v/>
      </c>
      <c r="K98" s="27" t="str">
        <f>IFERROR(VLOOKUP($A98,'CONCENTRADO DE CLAVES'!$D$10:$AU$732,K$8,FALSE),"")</f>
        <v/>
      </c>
      <c r="L98" s="27" t="str">
        <f>IFERROR(VLOOKUP($A98,'CONCENTRADO DE CLAVES'!$D$10:$AU$732,L$8,FALSE),"")</f>
        <v/>
      </c>
      <c r="M98" s="29" t="str">
        <f>IFERROR(VLOOKUP($A98,'CONCENTRADO DE CLAVES'!$D$10:$AU$732,M$8,FALSE),"")</f>
        <v/>
      </c>
      <c r="N98" s="27" t="str">
        <f>IFERROR(VLOOKUP($A98,'CONCENTRADO DE CLAVES'!$D$10:$AU$732,N$8,FALSE),"")</f>
        <v/>
      </c>
      <c r="O98" s="27" t="str">
        <f>IFERROR(VLOOKUP($A98,'CONCENTRADO DE CLAVES'!$D$10:$AU$732,O$8,FALSE),"")</f>
        <v/>
      </c>
      <c r="P98" s="27" t="str">
        <f>IFERROR(VLOOKUP($A98,'CONCENTRADO DE CLAVES'!$D$10:$AU$732,P$8,FALSE),"")</f>
        <v/>
      </c>
      <c r="Q98" s="27" t="str">
        <f>IFERROR(VLOOKUP($A98,'CONCENTRADO DE CLAVES'!$D$10:$AU$732,Q$8,FALSE),"")</f>
        <v/>
      </c>
      <c r="R98" s="27" t="str">
        <f>IFERROR(VLOOKUP($A98,'CONCENTRADO DE CLAVES'!$D$10:$AU$732,R$8,FALSE),"")</f>
        <v/>
      </c>
      <c r="S98" s="27" t="str">
        <f>IFERROR(VLOOKUP($A98,'CONCENTRADO DE CLAVES'!$D$10:$AU$732,S$8,FALSE),"")</f>
        <v/>
      </c>
      <c r="T98" s="27" t="str">
        <f>IFERROR(VLOOKUP($A98,'CONCENTRADO DE CLAVES'!$D$10:$AU$732,T$8,FALSE),"")</f>
        <v/>
      </c>
      <c r="U98" s="98" t="str">
        <f>IFERROR(VLOOKUP($A98,'CONCENTRADO DE CLAVES'!$D$10:$AU$732,U$8,FALSE),"")</f>
        <v/>
      </c>
      <c r="V98" s="31" t="str">
        <f>IFERROR(VLOOKUP($A98,'CONCENTRADO DE CLAVES'!$D$10:$AU$732,V$8,FALSE),"")</f>
        <v/>
      </c>
      <c r="W98" s="13" t="str">
        <f>IFERROR(VLOOKUP($A98,'CONCENTRADO DE CLAVES'!$D$10:$AU$732,W$8,FALSE),"")</f>
        <v/>
      </c>
      <c r="X98" s="13" t="str">
        <f>IFERROR(VLOOKUP($A98,'CONCENTRADO DE CLAVES'!$D$10:$AU$732,X$8,FALSE),"")</f>
        <v/>
      </c>
      <c r="Y98" s="13" t="str">
        <f>IFERROR(VLOOKUP($A98,'CONCENTRADO DE CLAVES'!$D$10:$AU$732,Y$8,FALSE),"")</f>
        <v/>
      </c>
      <c r="Z98" s="37" t="str">
        <f>IFERROR(VLOOKUP($A98,'CONCENTRADO DE CLAVES'!$D$10:$AU$732,Z$8,FALSE),"")</f>
        <v/>
      </c>
      <c r="AA98" s="13" t="str">
        <f>IFERROR(VLOOKUP($A98,'CONCENTRADO DE CLAVES'!$D$10:$AU$732,AA$8,FALSE),"")</f>
        <v/>
      </c>
      <c r="AB98" s="13" t="str">
        <f>IFERROR(VLOOKUP($A98,'CONCENTRADO DE CLAVES'!$D$10:$AU$732,AB$8,FALSE),"")</f>
        <v/>
      </c>
      <c r="AC98" s="13" t="str">
        <f>IFERROR(VLOOKUP($A98,'CONCENTRADO DE CLAVES'!$D$10:$AU$732,AC$8,FALSE),"")</f>
        <v/>
      </c>
      <c r="AD98" s="37" t="str">
        <f>IFERROR(VLOOKUP($A98,'CONCENTRADO DE CLAVES'!$D$10:$AU$732,AD$8,FALSE),"")</f>
        <v/>
      </c>
      <c r="AE98" s="13" t="str">
        <f>IFERROR(VLOOKUP($A98,'CONCENTRADO DE CLAVES'!$D$10:$AU$732,AE$8,FALSE),"")</f>
        <v/>
      </c>
      <c r="AF98" s="13" t="str">
        <f>IFERROR(VLOOKUP($A98,'CONCENTRADO DE CLAVES'!$D$10:$AU$732,AF$8,FALSE),"")</f>
        <v/>
      </c>
      <c r="AG98" s="13" t="str">
        <f>IFERROR(VLOOKUP($A98,'CONCENTRADO DE CLAVES'!$D$10:$AU$732,AG$8,FALSE),"")</f>
        <v/>
      </c>
      <c r="AH98" s="37" t="str">
        <f>IFERROR(VLOOKUP($A98,'CONCENTRADO DE CLAVES'!$D$10:$AU$732,AH$8,FALSE),"")</f>
        <v/>
      </c>
      <c r="AI98" s="13" t="str">
        <f>IFERROR(VLOOKUP($A98,'CONCENTRADO DE CLAVES'!$D$10:$AU$732,AI$8,FALSE),"")</f>
        <v/>
      </c>
      <c r="AJ98" s="13" t="str">
        <f>IFERROR(VLOOKUP($A98,'CONCENTRADO DE CLAVES'!$D$10:$AU$732,AJ$8,FALSE),"")</f>
        <v/>
      </c>
      <c r="AK98" s="13" t="str">
        <f>IFERROR(VLOOKUP($A98,'CONCENTRADO DE CLAVES'!$D$10:$AU$732,AK$8,FALSE),"")</f>
        <v/>
      </c>
      <c r="AL98" s="37" t="str">
        <f>IFERROR(VLOOKUP($A98,'CONCENTRADO DE CLAVES'!$D$10:$AU$732,AL$8,FALSE),"")</f>
        <v/>
      </c>
      <c r="AM98" s="69" t="str">
        <f>IFERROR(VLOOKUP($A98,'CONCENTRADO DE CLAVES'!$D$10:$AU$732,AM$8,FALSE),"")</f>
        <v/>
      </c>
    </row>
    <row r="99" spans="1:39" x14ac:dyDescent="0.25">
      <c r="A99" s="15">
        <v>90</v>
      </c>
      <c r="B99" s="27" t="str">
        <f>IFERROR(VLOOKUP($A99,'CONCENTRADO DE CLAVES'!$D$10:$AU$732,B$8,FALSE),"")</f>
        <v/>
      </c>
      <c r="C99" s="27" t="str">
        <f>IFERROR(VLOOKUP($A99,'CONCENTRADO DE CLAVES'!$D$10:$AU$732,C$8,FALSE),"")</f>
        <v/>
      </c>
      <c r="D99" s="27" t="str">
        <f>IFERROR(VLOOKUP($A99,'CONCENTRADO DE CLAVES'!$D$10:$AU$732,D$8,FALSE),"")</f>
        <v/>
      </c>
      <c r="E99" s="27" t="str">
        <f>IFERROR(VLOOKUP($A99,'CONCENTRADO DE CLAVES'!$D$10:$AU$732,E$8,FALSE),"")</f>
        <v/>
      </c>
      <c r="F99" s="27" t="str">
        <f>IFERROR(VLOOKUP($A99,'CONCENTRADO DE CLAVES'!$D$10:$AU$732,F$8,FALSE),"")</f>
        <v/>
      </c>
      <c r="G99" s="27" t="str">
        <f>IFERROR(VLOOKUP($A99,'CONCENTRADO DE CLAVES'!$D$10:$AU$732,G$8,FALSE),"")</f>
        <v/>
      </c>
      <c r="H99" s="27" t="str">
        <f>IFERROR(VLOOKUP($A99,'CONCENTRADO DE CLAVES'!$D$10:$AU$732,H$8,FALSE),"")</f>
        <v/>
      </c>
      <c r="I99" s="27" t="str">
        <f>IFERROR(VLOOKUP($A99,'CONCENTRADO DE CLAVES'!$D$10:$AU$732,I$8,FALSE),"")</f>
        <v/>
      </c>
      <c r="J99" s="27" t="str">
        <f>IFERROR(VLOOKUP($A99,'CONCENTRADO DE CLAVES'!$D$10:$AU$732,J$8,FALSE),"")</f>
        <v/>
      </c>
      <c r="K99" s="27" t="str">
        <f>IFERROR(VLOOKUP($A99,'CONCENTRADO DE CLAVES'!$D$10:$AU$732,K$8,FALSE),"")</f>
        <v/>
      </c>
      <c r="L99" s="27" t="str">
        <f>IFERROR(VLOOKUP($A99,'CONCENTRADO DE CLAVES'!$D$10:$AU$732,L$8,FALSE),"")</f>
        <v/>
      </c>
      <c r="M99" s="29" t="str">
        <f>IFERROR(VLOOKUP($A99,'CONCENTRADO DE CLAVES'!$D$10:$AU$732,M$8,FALSE),"")</f>
        <v/>
      </c>
      <c r="N99" s="27" t="str">
        <f>IFERROR(VLOOKUP($A99,'CONCENTRADO DE CLAVES'!$D$10:$AU$732,N$8,FALSE),"")</f>
        <v/>
      </c>
      <c r="O99" s="27" t="str">
        <f>IFERROR(VLOOKUP($A99,'CONCENTRADO DE CLAVES'!$D$10:$AU$732,O$8,FALSE),"")</f>
        <v/>
      </c>
      <c r="P99" s="27" t="str">
        <f>IFERROR(VLOOKUP($A99,'CONCENTRADO DE CLAVES'!$D$10:$AU$732,P$8,FALSE),"")</f>
        <v/>
      </c>
      <c r="Q99" s="27" t="str">
        <f>IFERROR(VLOOKUP($A99,'CONCENTRADO DE CLAVES'!$D$10:$AU$732,Q$8,FALSE),"")</f>
        <v/>
      </c>
      <c r="R99" s="27" t="str">
        <f>IFERROR(VLOOKUP($A99,'CONCENTRADO DE CLAVES'!$D$10:$AU$732,R$8,FALSE),"")</f>
        <v/>
      </c>
      <c r="S99" s="27" t="str">
        <f>IFERROR(VLOOKUP($A99,'CONCENTRADO DE CLAVES'!$D$10:$AU$732,S$8,FALSE),"")</f>
        <v/>
      </c>
      <c r="T99" s="27" t="str">
        <f>IFERROR(VLOOKUP($A99,'CONCENTRADO DE CLAVES'!$D$10:$AU$732,T$8,FALSE),"")</f>
        <v/>
      </c>
      <c r="U99" s="98" t="str">
        <f>IFERROR(VLOOKUP($A99,'CONCENTRADO DE CLAVES'!$D$10:$AU$732,U$8,FALSE),"")</f>
        <v/>
      </c>
      <c r="V99" s="31" t="str">
        <f>IFERROR(VLOOKUP($A99,'CONCENTRADO DE CLAVES'!$D$10:$AU$732,V$8,FALSE),"")</f>
        <v/>
      </c>
      <c r="W99" s="13" t="str">
        <f>IFERROR(VLOOKUP($A99,'CONCENTRADO DE CLAVES'!$D$10:$AU$732,W$8,FALSE),"")</f>
        <v/>
      </c>
      <c r="X99" s="13" t="str">
        <f>IFERROR(VLOOKUP($A99,'CONCENTRADO DE CLAVES'!$D$10:$AU$732,X$8,FALSE),"")</f>
        <v/>
      </c>
      <c r="Y99" s="13" t="str">
        <f>IFERROR(VLOOKUP($A99,'CONCENTRADO DE CLAVES'!$D$10:$AU$732,Y$8,FALSE),"")</f>
        <v/>
      </c>
      <c r="Z99" s="37" t="str">
        <f>IFERROR(VLOOKUP($A99,'CONCENTRADO DE CLAVES'!$D$10:$AU$732,Z$8,FALSE),"")</f>
        <v/>
      </c>
      <c r="AA99" s="13" t="str">
        <f>IFERROR(VLOOKUP($A99,'CONCENTRADO DE CLAVES'!$D$10:$AU$732,AA$8,FALSE),"")</f>
        <v/>
      </c>
      <c r="AB99" s="13" t="str">
        <f>IFERROR(VLOOKUP($A99,'CONCENTRADO DE CLAVES'!$D$10:$AU$732,AB$8,FALSE),"")</f>
        <v/>
      </c>
      <c r="AC99" s="13" t="str">
        <f>IFERROR(VLOOKUP($A99,'CONCENTRADO DE CLAVES'!$D$10:$AU$732,AC$8,FALSE),"")</f>
        <v/>
      </c>
      <c r="AD99" s="37" t="str">
        <f>IFERROR(VLOOKUP($A99,'CONCENTRADO DE CLAVES'!$D$10:$AU$732,AD$8,FALSE),"")</f>
        <v/>
      </c>
      <c r="AE99" s="13" t="str">
        <f>IFERROR(VLOOKUP($A99,'CONCENTRADO DE CLAVES'!$D$10:$AU$732,AE$8,FALSE),"")</f>
        <v/>
      </c>
      <c r="AF99" s="13" t="str">
        <f>IFERROR(VLOOKUP($A99,'CONCENTRADO DE CLAVES'!$D$10:$AU$732,AF$8,FALSE),"")</f>
        <v/>
      </c>
      <c r="AG99" s="13" t="str">
        <f>IFERROR(VLOOKUP($A99,'CONCENTRADO DE CLAVES'!$D$10:$AU$732,AG$8,FALSE),"")</f>
        <v/>
      </c>
      <c r="AH99" s="37" t="str">
        <f>IFERROR(VLOOKUP($A99,'CONCENTRADO DE CLAVES'!$D$10:$AU$732,AH$8,FALSE),"")</f>
        <v/>
      </c>
      <c r="AI99" s="13" t="str">
        <f>IFERROR(VLOOKUP($A99,'CONCENTRADO DE CLAVES'!$D$10:$AU$732,AI$8,FALSE),"")</f>
        <v/>
      </c>
      <c r="AJ99" s="13" t="str">
        <f>IFERROR(VLOOKUP($A99,'CONCENTRADO DE CLAVES'!$D$10:$AU$732,AJ$8,FALSE),"")</f>
        <v/>
      </c>
      <c r="AK99" s="13" t="str">
        <f>IFERROR(VLOOKUP($A99,'CONCENTRADO DE CLAVES'!$D$10:$AU$732,AK$8,FALSE),"")</f>
        <v/>
      </c>
      <c r="AL99" s="37" t="str">
        <f>IFERROR(VLOOKUP($A99,'CONCENTRADO DE CLAVES'!$D$10:$AU$732,AL$8,FALSE),"")</f>
        <v/>
      </c>
      <c r="AM99" s="69" t="str">
        <f>IFERROR(VLOOKUP($A99,'CONCENTRADO DE CLAVES'!$D$10:$AU$732,AM$8,FALSE),"")</f>
        <v/>
      </c>
    </row>
    <row r="100" spans="1:39" x14ac:dyDescent="0.25">
      <c r="A100" s="15">
        <v>91</v>
      </c>
      <c r="B100" s="27" t="str">
        <f>IFERROR(VLOOKUP($A100,'CONCENTRADO DE CLAVES'!$D$10:$AU$732,B$8,FALSE),"")</f>
        <v/>
      </c>
      <c r="C100" s="27" t="str">
        <f>IFERROR(VLOOKUP($A100,'CONCENTRADO DE CLAVES'!$D$10:$AU$732,C$8,FALSE),"")</f>
        <v/>
      </c>
      <c r="D100" s="27" t="str">
        <f>IFERROR(VLOOKUP($A100,'CONCENTRADO DE CLAVES'!$D$10:$AU$732,D$8,FALSE),"")</f>
        <v/>
      </c>
      <c r="E100" s="27" t="str">
        <f>IFERROR(VLOOKUP($A100,'CONCENTRADO DE CLAVES'!$D$10:$AU$732,E$8,FALSE),"")</f>
        <v/>
      </c>
      <c r="F100" s="27" t="str">
        <f>IFERROR(VLOOKUP($A100,'CONCENTRADO DE CLAVES'!$D$10:$AU$732,F$8,FALSE),"")</f>
        <v/>
      </c>
      <c r="G100" s="27" t="str">
        <f>IFERROR(VLOOKUP($A100,'CONCENTRADO DE CLAVES'!$D$10:$AU$732,G$8,FALSE),"")</f>
        <v/>
      </c>
      <c r="H100" s="27" t="str">
        <f>IFERROR(VLOOKUP($A100,'CONCENTRADO DE CLAVES'!$D$10:$AU$732,H$8,FALSE),"")</f>
        <v/>
      </c>
      <c r="I100" s="27" t="str">
        <f>IFERROR(VLOOKUP($A100,'CONCENTRADO DE CLAVES'!$D$10:$AU$732,I$8,FALSE),"")</f>
        <v/>
      </c>
      <c r="J100" s="27" t="str">
        <f>IFERROR(VLOOKUP($A100,'CONCENTRADO DE CLAVES'!$D$10:$AU$732,J$8,FALSE),"")</f>
        <v/>
      </c>
      <c r="K100" s="27" t="str">
        <f>IFERROR(VLOOKUP($A100,'CONCENTRADO DE CLAVES'!$D$10:$AU$732,K$8,FALSE),"")</f>
        <v/>
      </c>
      <c r="L100" s="27" t="str">
        <f>IFERROR(VLOOKUP($A100,'CONCENTRADO DE CLAVES'!$D$10:$AU$732,L$8,FALSE),"")</f>
        <v/>
      </c>
      <c r="M100" s="29" t="str">
        <f>IFERROR(VLOOKUP($A100,'CONCENTRADO DE CLAVES'!$D$10:$AU$732,M$8,FALSE),"")</f>
        <v/>
      </c>
      <c r="N100" s="27" t="str">
        <f>IFERROR(VLOOKUP($A100,'CONCENTRADO DE CLAVES'!$D$10:$AU$732,N$8,FALSE),"")</f>
        <v/>
      </c>
      <c r="O100" s="27" t="str">
        <f>IFERROR(VLOOKUP($A100,'CONCENTRADO DE CLAVES'!$D$10:$AU$732,O$8,FALSE),"")</f>
        <v/>
      </c>
      <c r="P100" s="27" t="str">
        <f>IFERROR(VLOOKUP($A100,'CONCENTRADO DE CLAVES'!$D$10:$AU$732,P$8,FALSE),"")</f>
        <v/>
      </c>
      <c r="Q100" s="27" t="str">
        <f>IFERROR(VLOOKUP($A100,'CONCENTRADO DE CLAVES'!$D$10:$AU$732,Q$8,FALSE),"")</f>
        <v/>
      </c>
      <c r="R100" s="27" t="str">
        <f>IFERROR(VLOOKUP($A100,'CONCENTRADO DE CLAVES'!$D$10:$AU$732,R$8,FALSE),"")</f>
        <v/>
      </c>
      <c r="S100" s="27" t="str">
        <f>IFERROR(VLOOKUP($A100,'CONCENTRADO DE CLAVES'!$D$10:$AU$732,S$8,FALSE),"")</f>
        <v/>
      </c>
      <c r="T100" s="27" t="str">
        <f>IFERROR(VLOOKUP($A100,'CONCENTRADO DE CLAVES'!$D$10:$AU$732,T$8,FALSE),"")</f>
        <v/>
      </c>
      <c r="U100" s="98" t="str">
        <f>IFERROR(VLOOKUP($A100,'CONCENTRADO DE CLAVES'!$D$10:$AU$732,U$8,FALSE),"")</f>
        <v/>
      </c>
      <c r="V100" s="31" t="str">
        <f>IFERROR(VLOOKUP($A100,'CONCENTRADO DE CLAVES'!$D$10:$AU$732,V$8,FALSE),"")</f>
        <v/>
      </c>
      <c r="W100" s="13" t="str">
        <f>IFERROR(VLOOKUP($A100,'CONCENTRADO DE CLAVES'!$D$10:$AU$732,W$8,FALSE),"")</f>
        <v/>
      </c>
      <c r="X100" s="13" t="str">
        <f>IFERROR(VLOOKUP($A100,'CONCENTRADO DE CLAVES'!$D$10:$AU$732,X$8,FALSE),"")</f>
        <v/>
      </c>
      <c r="Y100" s="13" t="str">
        <f>IFERROR(VLOOKUP($A100,'CONCENTRADO DE CLAVES'!$D$10:$AU$732,Y$8,FALSE),"")</f>
        <v/>
      </c>
      <c r="Z100" s="37" t="str">
        <f>IFERROR(VLOOKUP($A100,'CONCENTRADO DE CLAVES'!$D$10:$AU$732,Z$8,FALSE),"")</f>
        <v/>
      </c>
      <c r="AA100" s="13" t="str">
        <f>IFERROR(VLOOKUP($A100,'CONCENTRADO DE CLAVES'!$D$10:$AU$732,AA$8,FALSE),"")</f>
        <v/>
      </c>
      <c r="AB100" s="13" t="str">
        <f>IFERROR(VLOOKUP($A100,'CONCENTRADO DE CLAVES'!$D$10:$AU$732,AB$8,FALSE),"")</f>
        <v/>
      </c>
      <c r="AC100" s="13" t="str">
        <f>IFERROR(VLOOKUP($A100,'CONCENTRADO DE CLAVES'!$D$10:$AU$732,AC$8,FALSE),"")</f>
        <v/>
      </c>
      <c r="AD100" s="37" t="str">
        <f>IFERROR(VLOOKUP($A100,'CONCENTRADO DE CLAVES'!$D$10:$AU$732,AD$8,FALSE),"")</f>
        <v/>
      </c>
      <c r="AE100" s="13" t="str">
        <f>IFERROR(VLOOKUP($A100,'CONCENTRADO DE CLAVES'!$D$10:$AU$732,AE$8,FALSE),"")</f>
        <v/>
      </c>
      <c r="AF100" s="13" t="str">
        <f>IFERROR(VLOOKUP($A100,'CONCENTRADO DE CLAVES'!$D$10:$AU$732,AF$8,FALSE),"")</f>
        <v/>
      </c>
      <c r="AG100" s="13" t="str">
        <f>IFERROR(VLOOKUP($A100,'CONCENTRADO DE CLAVES'!$D$10:$AU$732,AG$8,FALSE),"")</f>
        <v/>
      </c>
      <c r="AH100" s="37" t="str">
        <f>IFERROR(VLOOKUP($A100,'CONCENTRADO DE CLAVES'!$D$10:$AU$732,AH$8,FALSE),"")</f>
        <v/>
      </c>
      <c r="AI100" s="13" t="str">
        <f>IFERROR(VLOOKUP($A100,'CONCENTRADO DE CLAVES'!$D$10:$AU$732,AI$8,FALSE),"")</f>
        <v/>
      </c>
      <c r="AJ100" s="13" t="str">
        <f>IFERROR(VLOOKUP($A100,'CONCENTRADO DE CLAVES'!$D$10:$AU$732,AJ$8,FALSE),"")</f>
        <v/>
      </c>
      <c r="AK100" s="13" t="str">
        <f>IFERROR(VLOOKUP($A100,'CONCENTRADO DE CLAVES'!$D$10:$AU$732,AK$8,FALSE),"")</f>
        <v/>
      </c>
      <c r="AL100" s="37" t="str">
        <f>IFERROR(VLOOKUP($A100,'CONCENTRADO DE CLAVES'!$D$10:$AU$732,AL$8,FALSE),"")</f>
        <v/>
      </c>
      <c r="AM100" s="69" t="str">
        <f>IFERROR(VLOOKUP($A100,'CONCENTRADO DE CLAVES'!$D$10:$AU$732,AM$8,FALSE),"")</f>
        <v/>
      </c>
    </row>
    <row r="101" spans="1:39" x14ac:dyDescent="0.25">
      <c r="A101" s="15">
        <v>92</v>
      </c>
      <c r="B101" s="27" t="str">
        <f>IFERROR(VLOOKUP($A101,'CONCENTRADO DE CLAVES'!$D$10:$AU$732,B$8,FALSE),"")</f>
        <v/>
      </c>
      <c r="C101" s="27" t="str">
        <f>IFERROR(VLOOKUP($A101,'CONCENTRADO DE CLAVES'!$D$10:$AU$732,C$8,FALSE),"")</f>
        <v/>
      </c>
      <c r="D101" s="27" t="str">
        <f>IFERROR(VLOOKUP($A101,'CONCENTRADO DE CLAVES'!$D$10:$AU$732,D$8,FALSE),"")</f>
        <v/>
      </c>
      <c r="E101" s="27" t="str">
        <f>IFERROR(VLOOKUP($A101,'CONCENTRADO DE CLAVES'!$D$10:$AU$732,E$8,FALSE),"")</f>
        <v/>
      </c>
      <c r="F101" s="27" t="str">
        <f>IFERROR(VLOOKUP($A101,'CONCENTRADO DE CLAVES'!$D$10:$AU$732,F$8,FALSE),"")</f>
        <v/>
      </c>
      <c r="G101" s="27" t="str">
        <f>IFERROR(VLOOKUP($A101,'CONCENTRADO DE CLAVES'!$D$10:$AU$732,G$8,FALSE),"")</f>
        <v/>
      </c>
      <c r="H101" s="27" t="str">
        <f>IFERROR(VLOOKUP($A101,'CONCENTRADO DE CLAVES'!$D$10:$AU$732,H$8,FALSE),"")</f>
        <v/>
      </c>
      <c r="I101" s="27" t="str">
        <f>IFERROR(VLOOKUP($A101,'CONCENTRADO DE CLAVES'!$D$10:$AU$732,I$8,FALSE),"")</f>
        <v/>
      </c>
      <c r="J101" s="27" t="str">
        <f>IFERROR(VLOOKUP($A101,'CONCENTRADO DE CLAVES'!$D$10:$AU$732,J$8,FALSE),"")</f>
        <v/>
      </c>
      <c r="K101" s="27" t="str">
        <f>IFERROR(VLOOKUP($A101,'CONCENTRADO DE CLAVES'!$D$10:$AU$732,K$8,FALSE),"")</f>
        <v/>
      </c>
      <c r="L101" s="27" t="str">
        <f>IFERROR(VLOOKUP($A101,'CONCENTRADO DE CLAVES'!$D$10:$AU$732,L$8,FALSE),"")</f>
        <v/>
      </c>
      <c r="M101" s="29" t="str">
        <f>IFERROR(VLOOKUP($A101,'CONCENTRADO DE CLAVES'!$D$10:$AU$732,M$8,FALSE),"")</f>
        <v/>
      </c>
      <c r="N101" s="27" t="str">
        <f>IFERROR(VLOOKUP($A101,'CONCENTRADO DE CLAVES'!$D$10:$AU$732,N$8,FALSE),"")</f>
        <v/>
      </c>
      <c r="O101" s="27" t="str">
        <f>IFERROR(VLOOKUP($A101,'CONCENTRADO DE CLAVES'!$D$10:$AU$732,O$8,FALSE),"")</f>
        <v/>
      </c>
      <c r="P101" s="27" t="str">
        <f>IFERROR(VLOOKUP($A101,'CONCENTRADO DE CLAVES'!$D$10:$AU$732,P$8,FALSE),"")</f>
        <v/>
      </c>
      <c r="Q101" s="27" t="str">
        <f>IFERROR(VLOOKUP($A101,'CONCENTRADO DE CLAVES'!$D$10:$AU$732,Q$8,FALSE),"")</f>
        <v/>
      </c>
      <c r="R101" s="27" t="str">
        <f>IFERROR(VLOOKUP($A101,'CONCENTRADO DE CLAVES'!$D$10:$AU$732,R$8,FALSE),"")</f>
        <v/>
      </c>
      <c r="S101" s="27" t="str">
        <f>IFERROR(VLOOKUP($A101,'CONCENTRADO DE CLAVES'!$D$10:$AU$732,S$8,FALSE),"")</f>
        <v/>
      </c>
      <c r="T101" s="27" t="str">
        <f>IFERROR(VLOOKUP($A101,'CONCENTRADO DE CLAVES'!$D$10:$AU$732,T$8,FALSE),"")</f>
        <v/>
      </c>
      <c r="U101" s="98" t="str">
        <f>IFERROR(VLOOKUP($A101,'CONCENTRADO DE CLAVES'!$D$10:$AU$732,U$8,FALSE),"")</f>
        <v/>
      </c>
      <c r="V101" s="31" t="str">
        <f>IFERROR(VLOOKUP($A101,'CONCENTRADO DE CLAVES'!$D$10:$AU$732,V$8,FALSE),"")</f>
        <v/>
      </c>
      <c r="W101" s="13" t="str">
        <f>IFERROR(VLOOKUP($A101,'CONCENTRADO DE CLAVES'!$D$10:$AU$732,W$8,FALSE),"")</f>
        <v/>
      </c>
      <c r="X101" s="13" t="str">
        <f>IFERROR(VLOOKUP($A101,'CONCENTRADO DE CLAVES'!$D$10:$AU$732,X$8,FALSE),"")</f>
        <v/>
      </c>
      <c r="Y101" s="13" t="str">
        <f>IFERROR(VLOOKUP($A101,'CONCENTRADO DE CLAVES'!$D$10:$AU$732,Y$8,FALSE),"")</f>
        <v/>
      </c>
      <c r="Z101" s="37" t="str">
        <f>IFERROR(VLOOKUP($A101,'CONCENTRADO DE CLAVES'!$D$10:$AU$732,Z$8,FALSE),"")</f>
        <v/>
      </c>
      <c r="AA101" s="13" t="str">
        <f>IFERROR(VLOOKUP($A101,'CONCENTRADO DE CLAVES'!$D$10:$AU$732,AA$8,FALSE),"")</f>
        <v/>
      </c>
      <c r="AB101" s="13" t="str">
        <f>IFERROR(VLOOKUP($A101,'CONCENTRADO DE CLAVES'!$D$10:$AU$732,AB$8,FALSE),"")</f>
        <v/>
      </c>
      <c r="AC101" s="13" t="str">
        <f>IFERROR(VLOOKUP($A101,'CONCENTRADO DE CLAVES'!$D$10:$AU$732,AC$8,FALSE),"")</f>
        <v/>
      </c>
      <c r="AD101" s="37" t="str">
        <f>IFERROR(VLOOKUP($A101,'CONCENTRADO DE CLAVES'!$D$10:$AU$732,AD$8,FALSE),"")</f>
        <v/>
      </c>
      <c r="AE101" s="13" t="str">
        <f>IFERROR(VLOOKUP($A101,'CONCENTRADO DE CLAVES'!$D$10:$AU$732,AE$8,FALSE),"")</f>
        <v/>
      </c>
      <c r="AF101" s="13" t="str">
        <f>IFERROR(VLOOKUP($A101,'CONCENTRADO DE CLAVES'!$D$10:$AU$732,AF$8,FALSE),"")</f>
        <v/>
      </c>
      <c r="AG101" s="13" t="str">
        <f>IFERROR(VLOOKUP($A101,'CONCENTRADO DE CLAVES'!$D$10:$AU$732,AG$8,FALSE),"")</f>
        <v/>
      </c>
      <c r="AH101" s="37" t="str">
        <f>IFERROR(VLOOKUP($A101,'CONCENTRADO DE CLAVES'!$D$10:$AU$732,AH$8,FALSE),"")</f>
        <v/>
      </c>
      <c r="AI101" s="13" t="str">
        <f>IFERROR(VLOOKUP($A101,'CONCENTRADO DE CLAVES'!$D$10:$AU$732,AI$8,FALSE),"")</f>
        <v/>
      </c>
      <c r="AJ101" s="13" t="str">
        <f>IFERROR(VLOOKUP($A101,'CONCENTRADO DE CLAVES'!$D$10:$AU$732,AJ$8,FALSE),"")</f>
        <v/>
      </c>
      <c r="AK101" s="13" t="str">
        <f>IFERROR(VLOOKUP($A101,'CONCENTRADO DE CLAVES'!$D$10:$AU$732,AK$8,FALSE),"")</f>
        <v/>
      </c>
      <c r="AL101" s="37" t="str">
        <f>IFERROR(VLOOKUP($A101,'CONCENTRADO DE CLAVES'!$D$10:$AU$732,AL$8,FALSE),"")</f>
        <v/>
      </c>
      <c r="AM101" s="69" t="str">
        <f>IFERROR(VLOOKUP($A101,'CONCENTRADO DE CLAVES'!$D$10:$AU$732,AM$8,FALSE),"")</f>
        <v/>
      </c>
    </row>
    <row r="102" spans="1:39" x14ac:dyDescent="0.25">
      <c r="A102" s="15">
        <v>93</v>
      </c>
      <c r="B102" s="27" t="str">
        <f>IFERROR(VLOOKUP($A102,'CONCENTRADO DE CLAVES'!$D$10:$AU$732,B$8,FALSE),"")</f>
        <v/>
      </c>
      <c r="C102" s="27" t="str">
        <f>IFERROR(VLOOKUP($A102,'CONCENTRADO DE CLAVES'!$D$10:$AU$732,C$8,FALSE),"")</f>
        <v/>
      </c>
      <c r="D102" s="27" t="str">
        <f>IFERROR(VLOOKUP($A102,'CONCENTRADO DE CLAVES'!$D$10:$AU$732,D$8,FALSE),"")</f>
        <v/>
      </c>
      <c r="E102" s="27" t="str">
        <f>IFERROR(VLOOKUP($A102,'CONCENTRADO DE CLAVES'!$D$10:$AU$732,E$8,FALSE),"")</f>
        <v/>
      </c>
      <c r="F102" s="27" t="str">
        <f>IFERROR(VLOOKUP($A102,'CONCENTRADO DE CLAVES'!$D$10:$AU$732,F$8,FALSE),"")</f>
        <v/>
      </c>
      <c r="G102" s="27" t="str">
        <f>IFERROR(VLOOKUP($A102,'CONCENTRADO DE CLAVES'!$D$10:$AU$732,G$8,FALSE),"")</f>
        <v/>
      </c>
      <c r="H102" s="27" t="str">
        <f>IFERROR(VLOOKUP($A102,'CONCENTRADO DE CLAVES'!$D$10:$AU$732,H$8,FALSE),"")</f>
        <v/>
      </c>
      <c r="I102" s="27" t="str">
        <f>IFERROR(VLOOKUP($A102,'CONCENTRADO DE CLAVES'!$D$10:$AU$732,I$8,FALSE),"")</f>
        <v/>
      </c>
      <c r="J102" s="27" t="str">
        <f>IFERROR(VLOOKUP($A102,'CONCENTRADO DE CLAVES'!$D$10:$AU$732,J$8,FALSE),"")</f>
        <v/>
      </c>
      <c r="K102" s="27" t="str">
        <f>IFERROR(VLOOKUP($A102,'CONCENTRADO DE CLAVES'!$D$10:$AU$732,K$8,FALSE),"")</f>
        <v/>
      </c>
      <c r="L102" s="27" t="str">
        <f>IFERROR(VLOOKUP($A102,'CONCENTRADO DE CLAVES'!$D$10:$AU$732,L$8,FALSE),"")</f>
        <v/>
      </c>
      <c r="M102" s="29" t="str">
        <f>IFERROR(VLOOKUP($A102,'CONCENTRADO DE CLAVES'!$D$10:$AU$732,M$8,FALSE),"")</f>
        <v/>
      </c>
      <c r="N102" s="27" t="str">
        <f>IFERROR(VLOOKUP($A102,'CONCENTRADO DE CLAVES'!$D$10:$AU$732,N$8,FALSE),"")</f>
        <v/>
      </c>
      <c r="O102" s="27" t="str">
        <f>IFERROR(VLOOKUP($A102,'CONCENTRADO DE CLAVES'!$D$10:$AU$732,O$8,FALSE),"")</f>
        <v/>
      </c>
      <c r="P102" s="27" t="str">
        <f>IFERROR(VLOOKUP($A102,'CONCENTRADO DE CLAVES'!$D$10:$AU$732,P$8,FALSE),"")</f>
        <v/>
      </c>
      <c r="Q102" s="27" t="str">
        <f>IFERROR(VLOOKUP($A102,'CONCENTRADO DE CLAVES'!$D$10:$AU$732,Q$8,FALSE),"")</f>
        <v/>
      </c>
      <c r="R102" s="27" t="str">
        <f>IFERROR(VLOOKUP($A102,'CONCENTRADO DE CLAVES'!$D$10:$AU$732,R$8,FALSE),"")</f>
        <v/>
      </c>
      <c r="S102" s="27" t="str">
        <f>IFERROR(VLOOKUP($A102,'CONCENTRADO DE CLAVES'!$D$10:$AU$732,S$8,FALSE),"")</f>
        <v/>
      </c>
      <c r="T102" s="27" t="str">
        <f>IFERROR(VLOOKUP($A102,'CONCENTRADO DE CLAVES'!$D$10:$AU$732,T$8,FALSE),"")</f>
        <v/>
      </c>
      <c r="U102" s="98" t="str">
        <f>IFERROR(VLOOKUP($A102,'CONCENTRADO DE CLAVES'!$D$10:$AU$732,U$8,FALSE),"")</f>
        <v/>
      </c>
      <c r="V102" s="31" t="str">
        <f>IFERROR(VLOOKUP($A102,'CONCENTRADO DE CLAVES'!$D$10:$AU$732,V$8,FALSE),"")</f>
        <v/>
      </c>
      <c r="W102" s="13" t="str">
        <f>IFERROR(VLOOKUP($A102,'CONCENTRADO DE CLAVES'!$D$10:$AU$732,W$8,FALSE),"")</f>
        <v/>
      </c>
      <c r="X102" s="13" t="str">
        <f>IFERROR(VLOOKUP($A102,'CONCENTRADO DE CLAVES'!$D$10:$AU$732,X$8,FALSE),"")</f>
        <v/>
      </c>
      <c r="Y102" s="13" t="str">
        <f>IFERROR(VLOOKUP($A102,'CONCENTRADO DE CLAVES'!$D$10:$AU$732,Y$8,FALSE),"")</f>
        <v/>
      </c>
      <c r="Z102" s="37" t="str">
        <f>IFERROR(VLOOKUP($A102,'CONCENTRADO DE CLAVES'!$D$10:$AU$732,Z$8,FALSE),"")</f>
        <v/>
      </c>
      <c r="AA102" s="13" t="str">
        <f>IFERROR(VLOOKUP($A102,'CONCENTRADO DE CLAVES'!$D$10:$AU$732,AA$8,FALSE),"")</f>
        <v/>
      </c>
      <c r="AB102" s="13" t="str">
        <f>IFERROR(VLOOKUP($A102,'CONCENTRADO DE CLAVES'!$D$10:$AU$732,AB$8,FALSE),"")</f>
        <v/>
      </c>
      <c r="AC102" s="13" t="str">
        <f>IFERROR(VLOOKUP($A102,'CONCENTRADO DE CLAVES'!$D$10:$AU$732,AC$8,FALSE),"")</f>
        <v/>
      </c>
      <c r="AD102" s="37" t="str">
        <f>IFERROR(VLOOKUP($A102,'CONCENTRADO DE CLAVES'!$D$10:$AU$732,AD$8,FALSE),"")</f>
        <v/>
      </c>
      <c r="AE102" s="13" t="str">
        <f>IFERROR(VLOOKUP($A102,'CONCENTRADO DE CLAVES'!$D$10:$AU$732,AE$8,FALSE),"")</f>
        <v/>
      </c>
      <c r="AF102" s="13" t="str">
        <f>IFERROR(VLOOKUP($A102,'CONCENTRADO DE CLAVES'!$D$10:$AU$732,AF$8,FALSE),"")</f>
        <v/>
      </c>
      <c r="AG102" s="13" t="str">
        <f>IFERROR(VLOOKUP($A102,'CONCENTRADO DE CLAVES'!$D$10:$AU$732,AG$8,FALSE),"")</f>
        <v/>
      </c>
      <c r="AH102" s="37" t="str">
        <f>IFERROR(VLOOKUP($A102,'CONCENTRADO DE CLAVES'!$D$10:$AU$732,AH$8,FALSE),"")</f>
        <v/>
      </c>
      <c r="AI102" s="13" t="str">
        <f>IFERROR(VLOOKUP($A102,'CONCENTRADO DE CLAVES'!$D$10:$AU$732,AI$8,FALSE),"")</f>
        <v/>
      </c>
      <c r="AJ102" s="13" t="str">
        <f>IFERROR(VLOOKUP($A102,'CONCENTRADO DE CLAVES'!$D$10:$AU$732,AJ$8,FALSE),"")</f>
        <v/>
      </c>
      <c r="AK102" s="13" t="str">
        <f>IFERROR(VLOOKUP($A102,'CONCENTRADO DE CLAVES'!$D$10:$AU$732,AK$8,FALSE),"")</f>
        <v/>
      </c>
      <c r="AL102" s="37" t="str">
        <f>IFERROR(VLOOKUP($A102,'CONCENTRADO DE CLAVES'!$D$10:$AU$732,AL$8,FALSE),"")</f>
        <v/>
      </c>
      <c r="AM102" s="69" t="str">
        <f>IFERROR(VLOOKUP($A102,'CONCENTRADO DE CLAVES'!$D$10:$AU$732,AM$8,FALSE),"")</f>
        <v/>
      </c>
    </row>
    <row r="103" spans="1:39" x14ac:dyDescent="0.25">
      <c r="A103" s="15">
        <v>94</v>
      </c>
      <c r="B103" s="27" t="str">
        <f>IFERROR(VLOOKUP($A103,'CONCENTRADO DE CLAVES'!$D$10:$AU$732,B$8,FALSE),"")</f>
        <v/>
      </c>
      <c r="C103" s="27" t="str">
        <f>IFERROR(VLOOKUP($A103,'CONCENTRADO DE CLAVES'!$D$10:$AU$732,C$8,FALSE),"")</f>
        <v/>
      </c>
      <c r="D103" s="27" t="str">
        <f>IFERROR(VLOOKUP($A103,'CONCENTRADO DE CLAVES'!$D$10:$AU$732,D$8,FALSE),"")</f>
        <v/>
      </c>
      <c r="E103" s="27" t="str">
        <f>IFERROR(VLOOKUP($A103,'CONCENTRADO DE CLAVES'!$D$10:$AU$732,E$8,FALSE),"")</f>
        <v/>
      </c>
      <c r="F103" s="27" t="str">
        <f>IFERROR(VLOOKUP($A103,'CONCENTRADO DE CLAVES'!$D$10:$AU$732,F$8,FALSE),"")</f>
        <v/>
      </c>
      <c r="G103" s="27" t="str">
        <f>IFERROR(VLOOKUP($A103,'CONCENTRADO DE CLAVES'!$D$10:$AU$732,G$8,FALSE),"")</f>
        <v/>
      </c>
      <c r="H103" s="27" t="str">
        <f>IFERROR(VLOOKUP($A103,'CONCENTRADO DE CLAVES'!$D$10:$AU$732,H$8,FALSE),"")</f>
        <v/>
      </c>
      <c r="I103" s="27" t="str">
        <f>IFERROR(VLOOKUP($A103,'CONCENTRADO DE CLAVES'!$D$10:$AU$732,I$8,FALSE),"")</f>
        <v/>
      </c>
      <c r="J103" s="27" t="str">
        <f>IFERROR(VLOOKUP($A103,'CONCENTRADO DE CLAVES'!$D$10:$AU$732,J$8,FALSE),"")</f>
        <v/>
      </c>
      <c r="K103" s="27" t="str">
        <f>IFERROR(VLOOKUP($A103,'CONCENTRADO DE CLAVES'!$D$10:$AU$732,K$8,FALSE),"")</f>
        <v/>
      </c>
      <c r="L103" s="27" t="str">
        <f>IFERROR(VLOOKUP($A103,'CONCENTRADO DE CLAVES'!$D$10:$AU$732,L$8,FALSE),"")</f>
        <v/>
      </c>
      <c r="M103" s="29" t="str">
        <f>IFERROR(VLOOKUP($A103,'CONCENTRADO DE CLAVES'!$D$10:$AU$732,M$8,FALSE),"")</f>
        <v/>
      </c>
      <c r="N103" s="27" t="str">
        <f>IFERROR(VLOOKUP($A103,'CONCENTRADO DE CLAVES'!$D$10:$AU$732,N$8,FALSE),"")</f>
        <v/>
      </c>
      <c r="O103" s="27" t="str">
        <f>IFERROR(VLOOKUP($A103,'CONCENTRADO DE CLAVES'!$D$10:$AU$732,O$8,FALSE),"")</f>
        <v/>
      </c>
      <c r="P103" s="27" t="str">
        <f>IFERROR(VLOOKUP($A103,'CONCENTRADO DE CLAVES'!$D$10:$AU$732,P$8,FALSE),"")</f>
        <v/>
      </c>
      <c r="Q103" s="27" t="str">
        <f>IFERROR(VLOOKUP($A103,'CONCENTRADO DE CLAVES'!$D$10:$AU$732,Q$8,FALSE),"")</f>
        <v/>
      </c>
      <c r="R103" s="27" t="str">
        <f>IFERROR(VLOOKUP($A103,'CONCENTRADO DE CLAVES'!$D$10:$AU$732,R$8,FALSE),"")</f>
        <v/>
      </c>
      <c r="S103" s="27" t="str">
        <f>IFERROR(VLOOKUP($A103,'CONCENTRADO DE CLAVES'!$D$10:$AU$732,S$8,FALSE),"")</f>
        <v/>
      </c>
      <c r="T103" s="27" t="str">
        <f>IFERROR(VLOOKUP($A103,'CONCENTRADO DE CLAVES'!$D$10:$AU$732,T$8,FALSE),"")</f>
        <v/>
      </c>
      <c r="U103" s="98" t="str">
        <f>IFERROR(VLOOKUP($A103,'CONCENTRADO DE CLAVES'!$D$10:$AU$732,U$8,FALSE),"")</f>
        <v/>
      </c>
      <c r="V103" s="31" t="str">
        <f>IFERROR(VLOOKUP($A103,'CONCENTRADO DE CLAVES'!$D$10:$AU$732,V$8,FALSE),"")</f>
        <v/>
      </c>
      <c r="W103" s="13" t="str">
        <f>IFERROR(VLOOKUP($A103,'CONCENTRADO DE CLAVES'!$D$10:$AU$732,W$8,FALSE),"")</f>
        <v/>
      </c>
      <c r="X103" s="13" t="str">
        <f>IFERROR(VLOOKUP($A103,'CONCENTRADO DE CLAVES'!$D$10:$AU$732,X$8,FALSE),"")</f>
        <v/>
      </c>
      <c r="Y103" s="13" t="str">
        <f>IFERROR(VLOOKUP($A103,'CONCENTRADO DE CLAVES'!$D$10:$AU$732,Y$8,FALSE),"")</f>
        <v/>
      </c>
      <c r="Z103" s="37" t="str">
        <f>IFERROR(VLOOKUP($A103,'CONCENTRADO DE CLAVES'!$D$10:$AU$732,Z$8,FALSE),"")</f>
        <v/>
      </c>
      <c r="AA103" s="13" t="str">
        <f>IFERROR(VLOOKUP($A103,'CONCENTRADO DE CLAVES'!$D$10:$AU$732,AA$8,FALSE),"")</f>
        <v/>
      </c>
      <c r="AB103" s="13" t="str">
        <f>IFERROR(VLOOKUP($A103,'CONCENTRADO DE CLAVES'!$D$10:$AU$732,AB$8,FALSE),"")</f>
        <v/>
      </c>
      <c r="AC103" s="13" t="str">
        <f>IFERROR(VLOOKUP($A103,'CONCENTRADO DE CLAVES'!$D$10:$AU$732,AC$8,FALSE),"")</f>
        <v/>
      </c>
      <c r="AD103" s="37" t="str">
        <f>IFERROR(VLOOKUP($A103,'CONCENTRADO DE CLAVES'!$D$10:$AU$732,AD$8,FALSE),"")</f>
        <v/>
      </c>
      <c r="AE103" s="13" t="str">
        <f>IFERROR(VLOOKUP($A103,'CONCENTRADO DE CLAVES'!$D$10:$AU$732,AE$8,FALSE),"")</f>
        <v/>
      </c>
      <c r="AF103" s="13" t="str">
        <f>IFERROR(VLOOKUP($A103,'CONCENTRADO DE CLAVES'!$D$10:$AU$732,AF$8,FALSE),"")</f>
        <v/>
      </c>
      <c r="AG103" s="13" t="str">
        <f>IFERROR(VLOOKUP($A103,'CONCENTRADO DE CLAVES'!$D$10:$AU$732,AG$8,FALSE),"")</f>
        <v/>
      </c>
      <c r="AH103" s="37" t="str">
        <f>IFERROR(VLOOKUP($A103,'CONCENTRADO DE CLAVES'!$D$10:$AU$732,AH$8,FALSE),"")</f>
        <v/>
      </c>
      <c r="AI103" s="13" t="str">
        <f>IFERROR(VLOOKUP($A103,'CONCENTRADO DE CLAVES'!$D$10:$AU$732,AI$8,FALSE),"")</f>
        <v/>
      </c>
      <c r="AJ103" s="13" t="str">
        <f>IFERROR(VLOOKUP($A103,'CONCENTRADO DE CLAVES'!$D$10:$AU$732,AJ$8,FALSE),"")</f>
        <v/>
      </c>
      <c r="AK103" s="13" t="str">
        <f>IFERROR(VLOOKUP($A103,'CONCENTRADO DE CLAVES'!$D$10:$AU$732,AK$8,FALSE),"")</f>
        <v/>
      </c>
      <c r="AL103" s="37" t="str">
        <f>IFERROR(VLOOKUP($A103,'CONCENTRADO DE CLAVES'!$D$10:$AU$732,AL$8,FALSE),"")</f>
        <v/>
      </c>
      <c r="AM103" s="69" t="str">
        <f>IFERROR(VLOOKUP($A103,'CONCENTRADO DE CLAVES'!$D$10:$AU$732,AM$8,FALSE),"")</f>
        <v/>
      </c>
    </row>
    <row r="104" spans="1:39" x14ac:dyDescent="0.25">
      <c r="A104" s="15">
        <v>95</v>
      </c>
      <c r="B104" s="27" t="str">
        <f>IFERROR(VLOOKUP($A104,'CONCENTRADO DE CLAVES'!$D$10:$AU$732,B$8,FALSE),"")</f>
        <v/>
      </c>
      <c r="C104" s="27" t="str">
        <f>IFERROR(VLOOKUP($A104,'CONCENTRADO DE CLAVES'!$D$10:$AU$732,C$8,FALSE),"")</f>
        <v/>
      </c>
      <c r="D104" s="27" t="str">
        <f>IFERROR(VLOOKUP($A104,'CONCENTRADO DE CLAVES'!$D$10:$AU$732,D$8,FALSE),"")</f>
        <v/>
      </c>
      <c r="E104" s="27" t="str">
        <f>IFERROR(VLOOKUP($A104,'CONCENTRADO DE CLAVES'!$D$10:$AU$732,E$8,FALSE),"")</f>
        <v/>
      </c>
      <c r="F104" s="27" t="str">
        <f>IFERROR(VLOOKUP($A104,'CONCENTRADO DE CLAVES'!$D$10:$AU$732,F$8,FALSE),"")</f>
        <v/>
      </c>
      <c r="G104" s="27" t="str">
        <f>IFERROR(VLOOKUP($A104,'CONCENTRADO DE CLAVES'!$D$10:$AU$732,G$8,FALSE),"")</f>
        <v/>
      </c>
      <c r="H104" s="27" t="str">
        <f>IFERROR(VLOOKUP($A104,'CONCENTRADO DE CLAVES'!$D$10:$AU$732,H$8,FALSE),"")</f>
        <v/>
      </c>
      <c r="I104" s="27" t="str">
        <f>IFERROR(VLOOKUP($A104,'CONCENTRADO DE CLAVES'!$D$10:$AU$732,I$8,FALSE),"")</f>
        <v/>
      </c>
      <c r="J104" s="27" t="str">
        <f>IFERROR(VLOOKUP($A104,'CONCENTRADO DE CLAVES'!$D$10:$AU$732,J$8,FALSE),"")</f>
        <v/>
      </c>
      <c r="K104" s="27" t="str">
        <f>IFERROR(VLOOKUP($A104,'CONCENTRADO DE CLAVES'!$D$10:$AU$732,K$8,FALSE),"")</f>
        <v/>
      </c>
      <c r="L104" s="27" t="str">
        <f>IFERROR(VLOOKUP($A104,'CONCENTRADO DE CLAVES'!$D$10:$AU$732,L$8,FALSE),"")</f>
        <v/>
      </c>
      <c r="M104" s="29" t="str">
        <f>IFERROR(VLOOKUP($A104,'CONCENTRADO DE CLAVES'!$D$10:$AU$732,M$8,FALSE),"")</f>
        <v/>
      </c>
      <c r="N104" s="27" t="str">
        <f>IFERROR(VLOOKUP($A104,'CONCENTRADO DE CLAVES'!$D$10:$AU$732,N$8,FALSE),"")</f>
        <v/>
      </c>
      <c r="O104" s="27" t="str">
        <f>IFERROR(VLOOKUP($A104,'CONCENTRADO DE CLAVES'!$D$10:$AU$732,O$8,FALSE),"")</f>
        <v/>
      </c>
      <c r="P104" s="27" t="str">
        <f>IFERROR(VLOOKUP($A104,'CONCENTRADO DE CLAVES'!$D$10:$AU$732,P$8,FALSE),"")</f>
        <v/>
      </c>
      <c r="Q104" s="27" t="str">
        <f>IFERROR(VLOOKUP($A104,'CONCENTRADO DE CLAVES'!$D$10:$AU$732,Q$8,FALSE),"")</f>
        <v/>
      </c>
      <c r="R104" s="27" t="str">
        <f>IFERROR(VLOOKUP($A104,'CONCENTRADO DE CLAVES'!$D$10:$AU$732,R$8,FALSE),"")</f>
        <v/>
      </c>
      <c r="S104" s="27" t="str">
        <f>IFERROR(VLOOKUP($A104,'CONCENTRADO DE CLAVES'!$D$10:$AU$732,S$8,FALSE),"")</f>
        <v/>
      </c>
      <c r="T104" s="27" t="str">
        <f>IFERROR(VLOOKUP($A104,'CONCENTRADO DE CLAVES'!$D$10:$AU$732,T$8,FALSE),"")</f>
        <v/>
      </c>
      <c r="U104" s="98" t="str">
        <f>IFERROR(VLOOKUP($A104,'CONCENTRADO DE CLAVES'!$D$10:$AU$732,U$8,FALSE),"")</f>
        <v/>
      </c>
      <c r="V104" s="31" t="str">
        <f>IFERROR(VLOOKUP($A104,'CONCENTRADO DE CLAVES'!$D$10:$AU$732,V$8,FALSE),"")</f>
        <v/>
      </c>
      <c r="W104" s="13" t="str">
        <f>IFERROR(VLOOKUP($A104,'CONCENTRADO DE CLAVES'!$D$10:$AU$732,W$8,FALSE),"")</f>
        <v/>
      </c>
      <c r="X104" s="13" t="str">
        <f>IFERROR(VLOOKUP($A104,'CONCENTRADO DE CLAVES'!$D$10:$AU$732,X$8,FALSE),"")</f>
        <v/>
      </c>
      <c r="Y104" s="13" t="str">
        <f>IFERROR(VLOOKUP($A104,'CONCENTRADO DE CLAVES'!$D$10:$AU$732,Y$8,FALSE),"")</f>
        <v/>
      </c>
      <c r="Z104" s="37" t="str">
        <f>IFERROR(VLOOKUP($A104,'CONCENTRADO DE CLAVES'!$D$10:$AU$732,Z$8,FALSE),"")</f>
        <v/>
      </c>
      <c r="AA104" s="13" t="str">
        <f>IFERROR(VLOOKUP($A104,'CONCENTRADO DE CLAVES'!$D$10:$AU$732,AA$8,FALSE),"")</f>
        <v/>
      </c>
      <c r="AB104" s="13" t="str">
        <f>IFERROR(VLOOKUP($A104,'CONCENTRADO DE CLAVES'!$D$10:$AU$732,AB$8,FALSE),"")</f>
        <v/>
      </c>
      <c r="AC104" s="13" t="str">
        <f>IFERROR(VLOOKUP($A104,'CONCENTRADO DE CLAVES'!$D$10:$AU$732,AC$8,FALSE),"")</f>
        <v/>
      </c>
      <c r="AD104" s="37" t="str">
        <f>IFERROR(VLOOKUP($A104,'CONCENTRADO DE CLAVES'!$D$10:$AU$732,AD$8,FALSE),"")</f>
        <v/>
      </c>
      <c r="AE104" s="13" t="str">
        <f>IFERROR(VLOOKUP($A104,'CONCENTRADO DE CLAVES'!$D$10:$AU$732,AE$8,FALSE),"")</f>
        <v/>
      </c>
      <c r="AF104" s="13" t="str">
        <f>IFERROR(VLOOKUP($A104,'CONCENTRADO DE CLAVES'!$D$10:$AU$732,AF$8,FALSE),"")</f>
        <v/>
      </c>
      <c r="AG104" s="13" t="str">
        <f>IFERROR(VLOOKUP($A104,'CONCENTRADO DE CLAVES'!$D$10:$AU$732,AG$8,FALSE),"")</f>
        <v/>
      </c>
      <c r="AH104" s="37" t="str">
        <f>IFERROR(VLOOKUP($A104,'CONCENTRADO DE CLAVES'!$D$10:$AU$732,AH$8,FALSE),"")</f>
        <v/>
      </c>
      <c r="AI104" s="13" t="str">
        <f>IFERROR(VLOOKUP($A104,'CONCENTRADO DE CLAVES'!$D$10:$AU$732,AI$8,FALSE),"")</f>
        <v/>
      </c>
      <c r="AJ104" s="13" t="str">
        <f>IFERROR(VLOOKUP($A104,'CONCENTRADO DE CLAVES'!$D$10:$AU$732,AJ$8,FALSE),"")</f>
        <v/>
      </c>
      <c r="AK104" s="13" t="str">
        <f>IFERROR(VLOOKUP($A104,'CONCENTRADO DE CLAVES'!$D$10:$AU$732,AK$8,FALSE),"")</f>
        <v/>
      </c>
      <c r="AL104" s="37" t="str">
        <f>IFERROR(VLOOKUP($A104,'CONCENTRADO DE CLAVES'!$D$10:$AU$732,AL$8,FALSE),"")</f>
        <v/>
      </c>
      <c r="AM104" s="69" t="str">
        <f>IFERROR(VLOOKUP($A104,'CONCENTRADO DE CLAVES'!$D$10:$AU$732,AM$8,FALSE),"")</f>
        <v/>
      </c>
    </row>
    <row r="105" spans="1:39" x14ac:dyDescent="0.25">
      <c r="A105" s="15">
        <v>96</v>
      </c>
      <c r="B105" s="27" t="str">
        <f>IFERROR(VLOOKUP($A105,'CONCENTRADO DE CLAVES'!$D$10:$AU$732,B$8,FALSE),"")</f>
        <v/>
      </c>
      <c r="C105" s="27" t="str">
        <f>IFERROR(VLOOKUP($A105,'CONCENTRADO DE CLAVES'!$D$10:$AU$732,C$8,FALSE),"")</f>
        <v/>
      </c>
      <c r="D105" s="27" t="str">
        <f>IFERROR(VLOOKUP($A105,'CONCENTRADO DE CLAVES'!$D$10:$AU$732,D$8,FALSE),"")</f>
        <v/>
      </c>
      <c r="E105" s="27" t="str">
        <f>IFERROR(VLOOKUP($A105,'CONCENTRADO DE CLAVES'!$D$10:$AU$732,E$8,FALSE),"")</f>
        <v/>
      </c>
      <c r="F105" s="27" t="str">
        <f>IFERROR(VLOOKUP($A105,'CONCENTRADO DE CLAVES'!$D$10:$AU$732,F$8,FALSE),"")</f>
        <v/>
      </c>
      <c r="G105" s="27" t="str">
        <f>IFERROR(VLOOKUP($A105,'CONCENTRADO DE CLAVES'!$D$10:$AU$732,G$8,FALSE),"")</f>
        <v/>
      </c>
      <c r="H105" s="27" t="str">
        <f>IFERROR(VLOOKUP($A105,'CONCENTRADO DE CLAVES'!$D$10:$AU$732,H$8,FALSE),"")</f>
        <v/>
      </c>
      <c r="I105" s="27" t="str">
        <f>IFERROR(VLOOKUP($A105,'CONCENTRADO DE CLAVES'!$D$10:$AU$732,I$8,FALSE),"")</f>
        <v/>
      </c>
      <c r="J105" s="27" t="str">
        <f>IFERROR(VLOOKUP($A105,'CONCENTRADO DE CLAVES'!$D$10:$AU$732,J$8,FALSE),"")</f>
        <v/>
      </c>
      <c r="K105" s="27" t="str">
        <f>IFERROR(VLOOKUP($A105,'CONCENTRADO DE CLAVES'!$D$10:$AU$732,K$8,FALSE),"")</f>
        <v/>
      </c>
      <c r="L105" s="27" t="str">
        <f>IFERROR(VLOOKUP($A105,'CONCENTRADO DE CLAVES'!$D$10:$AU$732,L$8,FALSE),"")</f>
        <v/>
      </c>
      <c r="M105" s="29" t="str">
        <f>IFERROR(VLOOKUP($A105,'CONCENTRADO DE CLAVES'!$D$10:$AU$732,M$8,FALSE),"")</f>
        <v/>
      </c>
      <c r="N105" s="27" t="str">
        <f>IFERROR(VLOOKUP($A105,'CONCENTRADO DE CLAVES'!$D$10:$AU$732,N$8,FALSE),"")</f>
        <v/>
      </c>
      <c r="O105" s="27" t="str">
        <f>IFERROR(VLOOKUP($A105,'CONCENTRADO DE CLAVES'!$D$10:$AU$732,O$8,FALSE),"")</f>
        <v/>
      </c>
      <c r="P105" s="27" t="str">
        <f>IFERROR(VLOOKUP($A105,'CONCENTRADO DE CLAVES'!$D$10:$AU$732,P$8,FALSE),"")</f>
        <v/>
      </c>
      <c r="Q105" s="27" t="str">
        <f>IFERROR(VLOOKUP($A105,'CONCENTRADO DE CLAVES'!$D$10:$AU$732,Q$8,FALSE),"")</f>
        <v/>
      </c>
      <c r="R105" s="27" t="str">
        <f>IFERROR(VLOOKUP($A105,'CONCENTRADO DE CLAVES'!$D$10:$AU$732,R$8,FALSE),"")</f>
        <v/>
      </c>
      <c r="S105" s="27" t="str">
        <f>IFERROR(VLOOKUP($A105,'CONCENTRADO DE CLAVES'!$D$10:$AU$732,S$8,FALSE),"")</f>
        <v/>
      </c>
      <c r="T105" s="27" t="str">
        <f>IFERROR(VLOOKUP($A105,'CONCENTRADO DE CLAVES'!$D$10:$AU$732,T$8,FALSE),"")</f>
        <v/>
      </c>
      <c r="U105" s="98" t="str">
        <f>IFERROR(VLOOKUP($A105,'CONCENTRADO DE CLAVES'!$D$10:$AU$732,U$8,FALSE),"")</f>
        <v/>
      </c>
      <c r="V105" s="31" t="str">
        <f>IFERROR(VLOOKUP($A105,'CONCENTRADO DE CLAVES'!$D$10:$AU$732,V$8,FALSE),"")</f>
        <v/>
      </c>
      <c r="W105" s="13" t="str">
        <f>IFERROR(VLOOKUP($A105,'CONCENTRADO DE CLAVES'!$D$10:$AU$732,W$8,FALSE),"")</f>
        <v/>
      </c>
      <c r="X105" s="13" t="str">
        <f>IFERROR(VLOOKUP($A105,'CONCENTRADO DE CLAVES'!$D$10:$AU$732,X$8,FALSE),"")</f>
        <v/>
      </c>
      <c r="Y105" s="13" t="str">
        <f>IFERROR(VLOOKUP($A105,'CONCENTRADO DE CLAVES'!$D$10:$AU$732,Y$8,FALSE),"")</f>
        <v/>
      </c>
      <c r="Z105" s="37" t="str">
        <f>IFERROR(VLOOKUP($A105,'CONCENTRADO DE CLAVES'!$D$10:$AU$732,Z$8,FALSE),"")</f>
        <v/>
      </c>
      <c r="AA105" s="13" t="str">
        <f>IFERROR(VLOOKUP($A105,'CONCENTRADO DE CLAVES'!$D$10:$AU$732,AA$8,FALSE),"")</f>
        <v/>
      </c>
      <c r="AB105" s="13" t="str">
        <f>IFERROR(VLOOKUP($A105,'CONCENTRADO DE CLAVES'!$D$10:$AU$732,AB$8,FALSE),"")</f>
        <v/>
      </c>
      <c r="AC105" s="13" t="str">
        <f>IFERROR(VLOOKUP($A105,'CONCENTRADO DE CLAVES'!$D$10:$AU$732,AC$8,FALSE),"")</f>
        <v/>
      </c>
      <c r="AD105" s="37" t="str">
        <f>IFERROR(VLOOKUP($A105,'CONCENTRADO DE CLAVES'!$D$10:$AU$732,AD$8,FALSE),"")</f>
        <v/>
      </c>
      <c r="AE105" s="13" t="str">
        <f>IFERROR(VLOOKUP($A105,'CONCENTRADO DE CLAVES'!$D$10:$AU$732,AE$8,FALSE),"")</f>
        <v/>
      </c>
      <c r="AF105" s="13" t="str">
        <f>IFERROR(VLOOKUP($A105,'CONCENTRADO DE CLAVES'!$D$10:$AU$732,AF$8,FALSE),"")</f>
        <v/>
      </c>
      <c r="AG105" s="13" t="str">
        <f>IFERROR(VLOOKUP($A105,'CONCENTRADO DE CLAVES'!$D$10:$AU$732,AG$8,FALSE),"")</f>
        <v/>
      </c>
      <c r="AH105" s="37" t="str">
        <f>IFERROR(VLOOKUP($A105,'CONCENTRADO DE CLAVES'!$D$10:$AU$732,AH$8,FALSE),"")</f>
        <v/>
      </c>
      <c r="AI105" s="13" t="str">
        <f>IFERROR(VLOOKUP($A105,'CONCENTRADO DE CLAVES'!$D$10:$AU$732,AI$8,FALSE),"")</f>
        <v/>
      </c>
      <c r="AJ105" s="13" t="str">
        <f>IFERROR(VLOOKUP($A105,'CONCENTRADO DE CLAVES'!$D$10:$AU$732,AJ$8,FALSE),"")</f>
        <v/>
      </c>
      <c r="AK105" s="13" t="str">
        <f>IFERROR(VLOOKUP($A105,'CONCENTRADO DE CLAVES'!$D$10:$AU$732,AK$8,FALSE),"")</f>
        <v/>
      </c>
      <c r="AL105" s="37" t="str">
        <f>IFERROR(VLOOKUP($A105,'CONCENTRADO DE CLAVES'!$D$10:$AU$732,AL$8,FALSE),"")</f>
        <v/>
      </c>
      <c r="AM105" s="69" t="str">
        <f>IFERROR(VLOOKUP($A105,'CONCENTRADO DE CLAVES'!$D$10:$AU$732,AM$8,FALSE),"")</f>
        <v/>
      </c>
    </row>
    <row r="106" spans="1:39" x14ac:dyDescent="0.25">
      <c r="A106" s="15">
        <v>97</v>
      </c>
      <c r="B106" s="27" t="str">
        <f>IFERROR(VLOOKUP($A106,'CONCENTRADO DE CLAVES'!$D$10:$AU$732,B$8,FALSE),"")</f>
        <v/>
      </c>
      <c r="C106" s="27" t="str">
        <f>IFERROR(VLOOKUP($A106,'CONCENTRADO DE CLAVES'!$D$10:$AU$732,C$8,FALSE),"")</f>
        <v/>
      </c>
      <c r="D106" s="27" t="str">
        <f>IFERROR(VLOOKUP($A106,'CONCENTRADO DE CLAVES'!$D$10:$AU$732,D$8,FALSE),"")</f>
        <v/>
      </c>
      <c r="E106" s="27" t="str">
        <f>IFERROR(VLOOKUP($A106,'CONCENTRADO DE CLAVES'!$D$10:$AU$732,E$8,FALSE),"")</f>
        <v/>
      </c>
      <c r="F106" s="27" t="str">
        <f>IFERROR(VLOOKUP($A106,'CONCENTRADO DE CLAVES'!$D$10:$AU$732,F$8,FALSE),"")</f>
        <v/>
      </c>
      <c r="G106" s="27" t="str">
        <f>IFERROR(VLOOKUP($A106,'CONCENTRADO DE CLAVES'!$D$10:$AU$732,G$8,FALSE),"")</f>
        <v/>
      </c>
      <c r="H106" s="27" t="str">
        <f>IFERROR(VLOOKUP($A106,'CONCENTRADO DE CLAVES'!$D$10:$AU$732,H$8,FALSE),"")</f>
        <v/>
      </c>
      <c r="I106" s="27" t="str">
        <f>IFERROR(VLOOKUP($A106,'CONCENTRADO DE CLAVES'!$D$10:$AU$732,I$8,FALSE),"")</f>
        <v/>
      </c>
      <c r="J106" s="27" t="str">
        <f>IFERROR(VLOOKUP($A106,'CONCENTRADO DE CLAVES'!$D$10:$AU$732,J$8,FALSE),"")</f>
        <v/>
      </c>
      <c r="K106" s="27" t="str">
        <f>IFERROR(VLOOKUP($A106,'CONCENTRADO DE CLAVES'!$D$10:$AU$732,K$8,FALSE),"")</f>
        <v/>
      </c>
      <c r="L106" s="27" t="str">
        <f>IFERROR(VLOOKUP($A106,'CONCENTRADO DE CLAVES'!$D$10:$AU$732,L$8,FALSE),"")</f>
        <v/>
      </c>
      <c r="M106" s="29" t="str">
        <f>IFERROR(VLOOKUP($A106,'CONCENTRADO DE CLAVES'!$D$10:$AU$732,M$8,FALSE),"")</f>
        <v/>
      </c>
      <c r="N106" s="27" t="str">
        <f>IFERROR(VLOOKUP($A106,'CONCENTRADO DE CLAVES'!$D$10:$AU$732,N$8,FALSE),"")</f>
        <v/>
      </c>
      <c r="O106" s="27" t="str">
        <f>IFERROR(VLOOKUP($A106,'CONCENTRADO DE CLAVES'!$D$10:$AU$732,O$8,FALSE),"")</f>
        <v/>
      </c>
      <c r="P106" s="27" t="str">
        <f>IFERROR(VLOOKUP($A106,'CONCENTRADO DE CLAVES'!$D$10:$AU$732,P$8,FALSE),"")</f>
        <v/>
      </c>
      <c r="Q106" s="27" t="str">
        <f>IFERROR(VLOOKUP($A106,'CONCENTRADO DE CLAVES'!$D$10:$AU$732,Q$8,FALSE),"")</f>
        <v/>
      </c>
      <c r="R106" s="27" t="str">
        <f>IFERROR(VLOOKUP($A106,'CONCENTRADO DE CLAVES'!$D$10:$AU$732,R$8,FALSE),"")</f>
        <v/>
      </c>
      <c r="S106" s="27" t="str">
        <f>IFERROR(VLOOKUP($A106,'CONCENTRADO DE CLAVES'!$D$10:$AU$732,S$8,FALSE),"")</f>
        <v/>
      </c>
      <c r="T106" s="27" t="str">
        <f>IFERROR(VLOOKUP($A106,'CONCENTRADO DE CLAVES'!$D$10:$AU$732,T$8,FALSE),"")</f>
        <v/>
      </c>
      <c r="U106" s="98" t="str">
        <f>IFERROR(VLOOKUP($A106,'CONCENTRADO DE CLAVES'!$D$10:$AU$732,U$8,FALSE),"")</f>
        <v/>
      </c>
      <c r="V106" s="31" t="str">
        <f>IFERROR(VLOOKUP($A106,'CONCENTRADO DE CLAVES'!$D$10:$AU$732,V$8,FALSE),"")</f>
        <v/>
      </c>
      <c r="W106" s="13" t="str">
        <f>IFERROR(VLOOKUP($A106,'CONCENTRADO DE CLAVES'!$D$10:$AU$732,W$8,FALSE),"")</f>
        <v/>
      </c>
      <c r="X106" s="13" t="str">
        <f>IFERROR(VLOOKUP($A106,'CONCENTRADO DE CLAVES'!$D$10:$AU$732,X$8,FALSE),"")</f>
        <v/>
      </c>
      <c r="Y106" s="13" t="str">
        <f>IFERROR(VLOOKUP($A106,'CONCENTRADO DE CLAVES'!$D$10:$AU$732,Y$8,FALSE),"")</f>
        <v/>
      </c>
      <c r="Z106" s="37" t="str">
        <f>IFERROR(VLOOKUP($A106,'CONCENTRADO DE CLAVES'!$D$10:$AU$732,Z$8,FALSE),"")</f>
        <v/>
      </c>
      <c r="AA106" s="13" t="str">
        <f>IFERROR(VLOOKUP($A106,'CONCENTRADO DE CLAVES'!$D$10:$AU$732,AA$8,FALSE),"")</f>
        <v/>
      </c>
      <c r="AB106" s="13" t="str">
        <f>IFERROR(VLOOKUP($A106,'CONCENTRADO DE CLAVES'!$D$10:$AU$732,AB$8,FALSE),"")</f>
        <v/>
      </c>
      <c r="AC106" s="13" t="str">
        <f>IFERROR(VLOOKUP($A106,'CONCENTRADO DE CLAVES'!$D$10:$AU$732,AC$8,FALSE),"")</f>
        <v/>
      </c>
      <c r="AD106" s="37" t="str">
        <f>IFERROR(VLOOKUP($A106,'CONCENTRADO DE CLAVES'!$D$10:$AU$732,AD$8,FALSE),"")</f>
        <v/>
      </c>
      <c r="AE106" s="13" t="str">
        <f>IFERROR(VLOOKUP($A106,'CONCENTRADO DE CLAVES'!$D$10:$AU$732,AE$8,FALSE),"")</f>
        <v/>
      </c>
      <c r="AF106" s="13" t="str">
        <f>IFERROR(VLOOKUP($A106,'CONCENTRADO DE CLAVES'!$D$10:$AU$732,AF$8,FALSE),"")</f>
        <v/>
      </c>
      <c r="AG106" s="13" t="str">
        <f>IFERROR(VLOOKUP($A106,'CONCENTRADO DE CLAVES'!$D$10:$AU$732,AG$8,FALSE),"")</f>
        <v/>
      </c>
      <c r="AH106" s="37" t="str">
        <f>IFERROR(VLOOKUP($A106,'CONCENTRADO DE CLAVES'!$D$10:$AU$732,AH$8,FALSE),"")</f>
        <v/>
      </c>
      <c r="AI106" s="13" t="str">
        <f>IFERROR(VLOOKUP($A106,'CONCENTRADO DE CLAVES'!$D$10:$AU$732,AI$8,FALSE),"")</f>
        <v/>
      </c>
      <c r="AJ106" s="13" t="str">
        <f>IFERROR(VLOOKUP($A106,'CONCENTRADO DE CLAVES'!$D$10:$AU$732,AJ$8,FALSE),"")</f>
        <v/>
      </c>
      <c r="AK106" s="13" t="str">
        <f>IFERROR(VLOOKUP($A106,'CONCENTRADO DE CLAVES'!$D$10:$AU$732,AK$8,FALSE),"")</f>
        <v/>
      </c>
      <c r="AL106" s="37" t="str">
        <f>IFERROR(VLOOKUP($A106,'CONCENTRADO DE CLAVES'!$D$10:$AU$732,AL$8,FALSE),"")</f>
        <v/>
      </c>
      <c r="AM106" s="69" t="str">
        <f>IFERROR(VLOOKUP($A106,'CONCENTRADO DE CLAVES'!$D$10:$AU$732,AM$8,FALSE),"")</f>
        <v/>
      </c>
    </row>
    <row r="107" spans="1:39" x14ac:dyDescent="0.25">
      <c r="A107" s="15">
        <v>98</v>
      </c>
      <c r="B107" s="27" t="str">
        <f>IFERROR(VLOOKUP($A107,'CONCENTRADO DE CLAVES'!$D$10:$AU$732,B$8,FALSE),"")</f>
        <v/>
      </c>
      <c r="C107" s="27" t="str">
        <f>IFERROR(VLOOKUP($A107,'CONCENTRADO DE CLAVES'!$D$10:$AU$732,C$8,FALSE),"")</f>
        <v/>
      </c>
      <c r="D107" s="27" t="str">
        <f>IFERROR(VLOOKUP($A107,'CONCENTRADO DE CLAVES'!$D$10:$AU$732,D$8,FALSE),"")</f>
        <v/>
      </c>
      <c r="E107" s="27" t="str">
        <f>IFERROR(VLOOKUP($A107,'CONCENTRADO DE CLAVES'!$D$10:$AU$732,E$8,FALSE),"")</f>
        <v/>
      </c>
      <c r="F107" s="27" t="str">
        <f>IFERROR(VLOOKUP($A107,'CONCENTRADO DE CLAVES'!$D$10:$AU$732,F$8,FALSE),"")</f>
        <v/>
      </c>
      <c r="G107" s="27" t="str">
        <f>IFERROR(VLOOKUP($A107,'CONCENTRADO DE CLAVES'!$D$10:$AU$732,G$8,FALSE),"")</f>
        <v/>
      </c>
      <c r="H107" s="27" t="str">
        <f>IFERROR(VLOOKUP($A107,'CONCENTRADO DE CLAVES'!$D$10:$AU$732,H$8,FALSE),"")</f>
        <v/>
      </c>
      <c r="I107" s="27" t="str">
        <f>IFERROR(VLOOKUP($A107,'CONCENTRADO DE CLAVES'!$D$10:$AU$732,I$8,FALSE),"")</f>
        <v/>
      </c>
      <c r="J107" s="27" t="str">
        <f>IFERROR(VLOOKUP($A107,'CONCENTRADO DE CLAVES'!$D$10:$AU$732,J$8,FALSE),"")</f>
        <v/>
      </c>
      <c r="K107" s="27" t="str">
        <f>IFERROR(VLOOKUP($A107,'CONCENTRADO DE CLAVES'!$D$10:$AU$732,K$8,FALSE),"")</f>
        <v/>
      </c>
      <c r="L107" s="27" t="str">
        <f>IFERROR(VLOOKUP($A107,'CONCENTRADO DE CLAVES'!$D$10:$AU$732,L$8,FALSE),"")</f>
        <v/>
      </c>
      <c r="M107" s="29" t="str">
        <f>IFERROR(VLOOKUP($A107,'CONCENTRADO DE CLAVES'!$D$10:$AU$732,M$8,FALSE),"")</f>
        <v/>
      </c>
      <c r="N107" s="27" t="str">
        <f>IFERROR(VLOOKUP($A107,'CONCENTRADO DE CLAVES'!$D$10:$AU$732,N$8,FALSE),"")</f>
        <v/>
      </c>
      <c r="O107" s="27" t="str">
        <f>IFERROR(VLOOKUP($A107,'CONCENTRADO DE CLAVES'!$D$10:$AU$732,O$8,FALSE),"")</f>
        <v/>
      </c>
      <c r="P107" s="27" t="str">
        <f>IFERROR(VLOOKUP($A107,'CONCENTRADO DE CLAVES'!$D$10:$AU$732,P$8,FALSE),"")</f>
        <v/>
      </c>
      <c r="Q107" s="27" t="str">
        <f>IFERROR(VLOOKUP($A107,'CONCENTRADO DE CLAVES'!$D$10:$AU$732,Q$8,FALSE),"")</f>
        <v/>
      </c>
      <c r="R107" s="27" t="str">
        <f>IFERROR(VLOOKUP($A107,'CONCENTRADO DE CLAVES'!$D$10:$AU$732,R$8,FALSE),"")</f>
        <v/>
      </c>
      <c r="S107" s="27" t="str">
        <f>IFERROR(VLOOKUP($A107,'CONCENTRADO DE CLAVES'!$D$10:$AU$732,S$8,FALSE),"")</f>
        <v/>
      </c>
      <c r="T107" s="27" t="str">
        <f>IFERROR(VLOOKUP($A107,'CONCENTRADO DE CLAVES'!$D$10:$AU$732,T$8,FALSE),"")</f>
        <v/>
      </c>
      <c r="U107" s="98" t="str">
        <f>IFERROR(VLOOKUP($A107,'CONCENTRADO DE CLAVES'!$D$10:$AU$732,U$8,FALSE),"")</f>
        <v/>
      </c>
      <c r="V107" s="31" t="str">
        <f>IFERROR(VLOOKUP($A107,'CONCENTRADO DE CLAVES'!$D$10:$AU$732,V$8,FALSE),"")</f>
        <v/>
      </c>
      <c r="W107" s="13" t="str">
        <f>IFERROR(VLOOKUP($A107,'CONCENTRADO DE CLAVES'!$D$10:$AU$732,W$8,FALSE),"")</f>
        <v/>
      </c>
      <c r="X107" s="13" t="str">
        <f>IFERROR(VLOOKUP($A107,'CONCENTRADO DE CLAVES'!$D$10:$AU$732,X$8,FALSE),"")</f>
        <v/>
      </c>
      <c r="Y107" s="13" t="str">
        <f>IFERROR(VLOOKUP($A107,'CONCENTRADO DE CLAVES'!$D$10:$AU$732,Y$8,FALSE),"")</f>
        <v/>
      </c>
      <c r="Z107" s="37" t="str">
        <f>IFERROR(VLOOKUP($A107,'CONCENTRADO DE CLAVES'!$D$10:$AU$732,Z$8,FALSE),"")</f>
        <v/>
      </c>
      <c r="AA107" s="13" t="str">
        <f>IFERROR(VLOOKUP($A107,'CONCENTRADO DE CLAVES'!$D$10:$AU$732,AA$8,FALSE),"")</f>
        <v/>
      </c>
      <c r="AB107" s="13" t="str">
        <f>IFERROR(VLOOKUP($A107,'CONCENTRADO DE CLAVES'!$D$10:$AU$732,AB$8,FALSE),"")</f>
        <v/>
      </c>
      <c r="AC107" s="13" t="str">
        <f>IFERROR(VLOOKUP($A107,'CONCENTRADO DE CLAVES'!$D$10:$AU$732,AC$8,FALSE),"")</f>
        <v/>
      </c>
      <c r="AD107" s="37" t="str">
        <f>IFERROR(VLOOKUP($A107,'CONCENTRADO DE CLAVES'!$D$10:$AU$732,AD$8,FALSE),"")</f>
        <v/>
      </c>
      <c r="AE107" s="13" t="str">
        <f>IFERROR(VLOOKUP($A107,'CONCENTRADO DE CLAVES'!$D$10:$AU$732,AE$8,FALSE),"")</f>
        <v/>
      </c>
      <c r="AF107" s="13" t="str">
        <f>IFERROR(VLOOKUP($A107,'CONCENTRADO DE CLAVES'!$D$10:$AU$732,AF$8,FALSE),"")</f>
        <v/>
      </c>
      <c r="AG107" s="13" t="str">
        <f>IFERROR(VLOOKUP($A107,'CONCENTRADO DE CLAVES'!$D$10:$AU$732,AG$8,FALSE),"")</f>
        <v/>
      </c>
      <c r="AH107" s="37" t="str">
        <f>IFERROR(VLOOKUP($A107,'CONCENTRADO DE CLAVES'!$D$10:$AU$732,AH$8,FALSE),"")</f>
        <v/>
      </c>
      <c r="AI107" s="13" t="str">
        <f>IFERROR(VLOOKUP($A107,'CONCENTRADO DE CLAVES'!$D$10:$AU$732,AI$8,FALSE),"")</f>
        <v/>
      </c>
      <c r="AJ107" s="13" t="str">
        <f>IFERROR(VLOOKUP($A107,'CONCENTRADO DE CLAVES'!$D$10:$AU$732,AJ$8,FALSE),"")</f>
        <v/>
      </c>
      <c r="AK107" s="13" t="str">
        <f>IFERROR(VLOOKUP($A107,'CONCENTRADO DE CLAVES'!$D$10:$AU$732,AK$8,FALSE),"")</f>
        <v/>
      </c>
      <c r="AL107" s="37" t="str">
        <f>IFERROR(VLOOKUP($A107,'CONCENTRADO DE CLAVES'!$D$10:$AU$732,AL$8,FALSE),"")</f>
        <v/>
      </c>
      <c r="AM107" s="69" t="str">
        <f>IFERROR(VLOOKUP($A107,'CONCENTRADO DE CLAVES'!$D$10:$AU$732,AM$8,FALSE),"")</f>
        <v/>
      </c>
    </row>
    <row r="108" spans="1:39" x14ac:dyDescent="0.25">
      <c r="A108" s="15">
        <v>99</v>
      </c>
      <c r="B108" s="27" t="str">
        <f>IFERROR(VLOOKUP($A108,'CONCENTRADO DE CLAVES'!$D$10:$AU$732,B$8,FALSE),"")</f>
        <v/>
      </c>
      <c r="C108" s="27" t="str">
        <f>IFERROR(VLOOKUP($A108,'CONCENTRADO DE CLAVES'!$D$10:$AU$732,C$8,FALSE),"")</f>
        <v/>
      </c>
      <c r="D108" s="27" t="str">
        <f>IFERROR(VLOOKUP($A108,'CONCENTRADO DE CLAVES'!$D$10:$AU$732,D$8,FALSE),"")</f>
        <v/>
      </c>
      <c r="E108" s="27" t="str">
        <f>IFERROR(VLOOKUP($A108,'CONCENTRADO DE CLAVES'!$D$10:$AU$732,E$8,FALSE),"")</f>
        <v/>
      </c>
      <c r="F108" s="27" t="str">
        <f>IFERROR(VLOOKUP($A108,'CONCENTRADO DE CLAVES'!$D$10:$AU$732,F$8,FALSE),"")</f>
        <v/>
      </c>
      <c r="G108" s="27" t="str">
        <f>IFERROR(VLOOKUP($A108,'CONCENTRADO DE CLAVES'!$D$10:$AU$732,G$8,FALSE),"")</f>
        <v/>
      </c>
      <c r="H108" s="27" t="str">
        <f>IFERROR(VLOOKUP($A108,'CONCENTRADO DE CLAVES'!$D$10:$AU$732,H$8,FALSE),"")</f>
        <v/>
      </c>
      <c r="I108" s="27" t="str">
        <f>IFERROR(VLOOKUP($A108,'CONCENTRADO DE CLAVES'!$D$10:$AU$732,I$8,FALSE),"")</f>
        <v/>
      </c>
      <c r="J108" s="27" t="str">
        <f>IFERROR(VLOOKUP($A108,'CONCENTRADO DE CLAVES'!$D$10:$AU$732,J$8,FALSE),"")</f>
        <v/>
      </c>
      <c r="K108" s="27" t="str">
        <f>IFERROR(VLOOKUP($A108,'CONCENTRADO DE CLAVES'!$D$10:$AU$732,K$8,FALSE),"")</f>
        <v/>
      </c>
      <c r="L108" s="27" t="str">
        <f>IFERROR(VLOOKUP($A108,'CONCENTRADO DE CLAVES'!$D$10:$AU$732,L$8,FALSE),"")</f>
        <v/>
      </c>
      <c r="M108" s="29" t="str">
        <f>IFERROR(VLOOKUP($A108,'CONCENTRADO DE CLAVES'!$D$10:$AU$732,M$8,FALSE),"")</f>
        <v/>
      </c>
      <c r="N108" s="27" t="str">
        <f>IFERROR(VLOOKUP($A108,'CONCENTRADO DE CLAVES'!$D$10:$AU$732,N$8,FALSE),"")</f>
        <v/>
      </c>
      <c r="O108" s="27" t="str">
        <f>IFERROR(VLOOKUP($A108,'CONCENTRADO DE CLAVES'!$D$10:$AU$732,O$8,FALSE),"")</f>
        <v/>
      </c>
      <c r="P108" s="27" t="str">
        <f>IFERROR(VLOOKUP($A108,'CONCENTRADO DE CLAVES'!$D$10:$AU$732,P$8,FALSE),"")</f>
        <v/>
      </c>
      <c r="Q108" s="27" t="str">
        <f>IFERROR(VLOOKUP($A108,'CONCENTRADO DE CLAVES'!$D$10:$AU$732,Q$8,FALSE),"")</f>
        <v/>
      </c>
      <c r="R108" s="27" t="str">
        <f>IFERROR(VLOOKUP($A108,'CONCENTRADO DE CLAVES'!$D$10:$AU$732,R$8,FALSE),"")</f>
        <v/>
      </c>
      <c r="S108" s="27" t="str">
        <f>IFERROR(VLOOKUP($A108,'CONCENTRADO DE CLAVES'!$D$10:$AU$732,S$8,FALSE),"")</f>
        <v/>
      </c>
      <c r="T108" s="27" t="str">
        <f>IFERROR(VLOOKUP($A108,'CONCENTRADO DE CLAVES'!$D$10:$AU$732,T$8,FALSE),"")</f>
        <v/>
      </c>
      <c r="U108" s="98" t="str">
        <f>IFERROR(VLOOKUP($A108,'CONCENTRADO DE CLAVES'!$D$10:$AU$732,U$8,FALSE),"")</f>
        <v/>
      </c>
      <c r="V108" s="31" t="str">
        <f>IFERROR(VLOOKUP($A108,'CONCENTRADO DE CLAVES'!$D$10:$AU$732,V$8,FALSE),"")</f>
        <v/>
      </c>
      <c r="W108" s="13" t="str">
        <f>IFERROR(VLOOKUP($A108,'CONCENTRADO DE CLAVES'!$D$10:$AU$732,W$8,FALSE),"")</f>
        <v/>
      </c>
      <c r="X108" s="13" t="str">
        <f>IFERROR(VLOOKUP($A108,'CONCENTRADO DE CLAVES'!$D$10:$AU$732,X$8,FALSE),"")</f>
        <v/>
      </c>
      <c r="Y108" s="13" t="str">
        <f>IFERROR(VLOOKUP($A108,'CONCENTRADO DE CLAVES'!$D$10:$AU$732,Y$8,FALSE),"")</f>
        <v/>
      </c>
      <c r="Z108" s="37" t="str">
        <f>IFERROR(VLOOKUP($A108,'CONCENTRADO DE CLAVES'!$D$10:$AU$732,Z$8,FALSE),"")</f>
        <v/>
      </c>
      <c r="AA108" s="13" t="str">
        <f>IFERROR(VLOOKUP($A108,'CONCENTRADO DE CLAVES'!$D$10:$AU$732,AA$8,FALSE),"")</f>
        <v/>
      </c>
      <c r="AB108" s="13" t="str">
        <f>IFERROR(VLOOKUP($A108,'CONCENTRADO DE CLAVES'!$D$10:$AU$732,AB$8,FALSE),"")</f>
        <v/>
      </c>
      <c r="AC108" s="13" t="str">
        <f>IFERROR(VLOOKUP($A108,'CONCENTRADO DE CLAVES'!$D$10:$AU$732,AC$8,FALSE),"")</f>
        <v/>
      </c>
      <c r="AD108" s="37" t="str">
        <f>IFERROR(VLOOKUP($A108,'CONCENTRADO DE CLAVES'!$D$10:$AU$732,AD$8,FALSE),"")</f>
        <v/>
      </c>
      <c r="AE108" s="13" t="str">
        <f>IFERROR(VLOOKUP($A108,'CONCENTRADO DE CLAVES'!$D$10:$AU$732,AE$8,FALSE),"")</f>
        <v/>
      </c>
      <c r="AF108" s="13" t="str">
        <f>IFERROR(VLOOKUP($A108,'CONCENTRADO DE CLAVES'!$D$10:$AU$732,AF$8,FALSE),"")</f>
        <v/>
      </c>
      <c r="AG108" s="13" t="str">
        <f>IFERROR(VLOOKUP($A108,'CONCENTRADO DE CLAVES'!$D$10:$AU$732,AG$8,FALSE),"")</f>
        <v/>
      </c>
      <c r="AH108" s="37" t="str">
        <f>IFERROR(VLOOKUP($A108,'CONCENTRADO DE CLAVES'!$D$10:$AU$732,AH$8,FALSE),"")</f>
        <v/>
      </c>
      <c r="AI108" s="13" t="str">
        <f>IFERROR(VLOOKUP($A108,'CONCENTRADO DE CLAVES'!$D$10:$AU$732,AI$8,FALSE),"")</f>
        <v/>
      </c>
      <c r="AJ108" s="13" t="str">
        <f>IFERROR(VLOOKUP($A108,'CONCENTRADO DE CLAVES'!$D$10:$AU$732,AJ$8,FALSE),"")</f>
        <v/>
      </c>
      <c r="AK108" s="13" t="str">
        <f>IFERROR(VLOOKUP($A108,'CONCENTRADO DE CLAVES'!$D$10:$AU$732,AK$8,FALSE),"")</f>
        <v/>
      </c>
      <c r="AL108" s="37" t="str">
        <f>IFERROR(VLOOKUP($A108,'CONCENTRADO DE CLAVES'!$D$10:$AU$732,AL$8,FALSE),"")</f>
        <v/>
      </c>
      <c r="AM108" s="69" t="str">
        <f>IFERROR(VLOOKUP($A108,'CONCENTRADO DE CLAVES'!$D$10:$AU$732,AM$8,FALSE),"")</f>
        <v/>
      </c>
    </row>
    <row r="109" spans="1:39" x14ac:dyDescent="0.25">
      <c r="A109" s="15">
        <v>100</v>
      </c>
      <c r="B109" s="27" t="str">
        <f>IFERROR(VLOOKUP($A109,'CONCENTRADO DE CLAVES'!$D$10:$AU$732,B$8,FALSE),"")</f>
        <v/>
      </c>
      <c r="C109" s="27" t="str">
        <f>IFERROR(VLOOKUP($A109,'CONCENTRADO DE CLAVES'!$D$10:$AU$732,C$8,FALSE),"")</f>
        <v/>
      </c>
      <c r="D109" s="27" t="str">
        <f>IFERROR(VLOOKUP($A109,'CONCENTRADO DE CLAVES'!$D$10:$AU$732,D$8,FALSE),"")</f>
        <v/>
      </c>
      <c r="E109" s="27" t="str">
        <f>IFERROR(VLOOKUP($A109,'CONCENTRADO DE CLAVES'!$D$10:$AU$732,E$8,FALSE),"")</f>
        <v/>
      </c>
      <c r="F109" s="27" t="str">
        <f>IFERROR(VLOOKUP($A109,'CONCENTRADO DE CLAVES'!$D$10:$AU$732,F$8,FALSE),"")</f>
        <v/>
      </c>
      <c r="G109" s="27" t="str">
        <f>IFERROR(VLOOKUP($A109,'CONCENTRADO DE CLAVES'!$D$10:$AU$732,G$8,FALSE),"")</f>
        <v/>
      </c>
      <c r="H109" s="27" t="str">
        <f>IFERROR(VLOOKUP($A109,'CONCENTRADO DE CLAVES'!$D$10:$AU$732,H$8,FALSE),"")</f>
        <v/>
      </c>
      <c r="I109" s="27" t="str">
        <f>IFERROR(VLOOKUP($A109,'CONCENTRADO DE CLAVES'!$D$10:$AU$732,I$8,FALSE),"")</f>
        <v/>
      </c>
      <c r="J109" s="27" t="str">
        <f>IFERROR(VLOOKUP($A109,'CONCENTRADO DE CLAVES'!$D$10:$AU$732,J$8,FALSE),"")</f>
        <v/>
      </c>
      <c r="K109" s="27" t="str">
        <f>IFERROR(VLOOKUP($A109,'CONCENTRADO DE CLAVES'!$D$10:$AU$732,K$8,FALSE),"")</f>
        <v/>
      </c>
      <c r="L109" s="27" t="str">
        <f>IFERROR(VLOOKUP($A109,'CONCENTRADO DE CLAVES'!$D$10:$AU$732,L$8,FALSE),"")</f>
        <v/>
      </c>
      <c r="M109" s="29" t="str">
        <f>IFERROR(VLOOKUP($A109,'CONCENTRADO DE CLAVES'!$D$10:$AU$732,M$8,FALSE),"")</f>
        <v/>
      </c>
      <c r="N109" s="27" t="str">
        <f>IFERROR(VLOOKUP($A109,'CONCENTRADO DE CLAVES'!$D$10:$AU$732,N$8,FALSE),"")</f>
        <v/>
      </c>
      <c r="O109" s="27" t="str">
        <f>IFERROR(VLOOKUP($A109,'CONCENTRADO DE CLAVES'!$D$10:$AU$732,O$8,FALSE),"")</f>
        <v/>
      </c>
      <c r="P109" s="27" t="str">
        <f>IFERROR(VLOOKUP($A109,'CONCENTRADO DE CLAVES'!$D$10:$AU$732,P$8,FALSE),"")</f>
        <v/>
      </c>
      <c r="Q109" s="27" t="str">
        <f>IFERROR(VLOOKUP($A109,'CONCENTRADO DE CLAVES'!$D$10:$AU$732,Q$8,FALSE),"")</f>
        <v/>
      </c>
      <c r="R109" s="27" t="str">
        <f>IFERROR(VLOOKUP($A109,'CONCENTRADO DE CLAVES'!$D$10:$AU$732,R$8,FALSE),"")</f>
        <v/>
      </c>
      <c r="S109" s="27" t="str">
        <f>IFERROR(VLOOKUP($A109,'CONCENTRADO DE CLAVES'!$D$10:$AU$732,S$8,FALSE),"")</f>
        <v/>
      </c>
      <c r="T109" s="27" t="str">
        <f>IFERROR(VLOOKUP($A109,'CONCENTRADO DE CLAVES'!$D$10:$AU$732,T$8,FALSE),"")</f>
        <v/>
      </c>
      <c r="U109" s="98" t="str">
        <f>IFERROR(VLOOKUP($A109,'CONCENTRADO DE CLAVES'!$D$10:$AU$732,U$8,FALSE),"")</f>
        <v/>
      </c>
      <c r="V109" s="31" t="str">
        <f>IFERROR(VLOOKUP($A109,'CONCENTRADO DE CLAVES'!$D$10:$AU$732,V$8,FALSE),"")</f>
        <v/>
      </c>
      <c r="W109" s="13" t="str">
        <f>IFERROR(VLOOKUP($A109,'CONCENTRADO DE CLAVES'!$D$10:$AU$732,W$8,FALSE),"")</f>
        <v/>
      </c>
      <c r="X109" s="13" t="str">
        <f>IFERROR(VLOOKUP($A109,'CONCENTRADO DE CLAVES'!$D$10:$AU$732,X$8,FALSE),"")</f>
        <v/>
      </c>
      <c r="Y109" s="13" t="str">
        <f>IFERROR(VLOOKUP($A109,'CONCENTRADO DE CLAVES'!$D$10:$AU$732,Y$8,FALSE),"")</f>
        <v/>
      </c>
      <c r="Z109" s="37" t="str">
        <f>IFERROR(VLOOKUP($A109,'CONCENTRADO DE CLAVES'!$D$10:$AU$732,Z$8,FALSE),"")</f>
        <v/>
      </c>
      <c r="AA109" s="13" t="str">
        <f>IFERROR(VLOOKUP($A109,'CONCENTRADO DE CLAVES'!$D$10:$AU$732,AA$8,FALSE),"")</f>
        <v/>
      </c>
      <c r="AB109" s="13" t="str">
        <f>IFERROR(VLOOKUP($A109,'CONCENTRADO DE CLAVES'!$D$10:$AU$732,AB$8,FALSE),"")</f>
        <v/>
      </c>
      <c r="AC109" s="13" t="str">
        <f>IFERROR(VLOOKUP($A109,'CONCENTRADO DE CLAVES'!$D$10:$AU$732,AC$8,FALSE),"")</f>
        <v/>
      </c>
      <c r="AD109" s="37" t="str">
        <f>IFERROR(VLOOKUP($A109,'CONCENTRADO DE CLAVES'!$D$10:$AU$732,AD$8,FALSE),"")</f>
        <v/>
      </c>
      <c r="AE109" s="13" t="str">
        <f>IFERROR(VLOOKUP($A109,'CONCENTRADO DE CLAVES'!$D$10:$AU$732,AE$8,FALSE),"")</f>
        <v/>
      </c>
      <c r="AF109" s="13" t="str">
        <f>IFERROR(VLOOKUP($A109,'CONCENTRADO DE CLAVES'!$D$10:$AU$732,AF$8,FALSE),"")</f>
        <v/>
      </c>
      <c r="AG109" s="13" t="str">
        <f>IFERROR(VLOOKUP($A109,'CONCENTRADO DE CLAVES'!$D$10:$AU$732,AG$8,FALSE),"")</f>
        <v/>
      </c>
      <c r="AH109" s="37" t="str">
        <f>IFERROR(VLOOKUP($A109,'CONCENTRADO DE CLAVES'!$D$10:$AU$732,AH$8,FALSE),"")</f>
        <v/>
      </c>
      <c r="AI109" s="13" t="str">
        <f>IFERROR(VLOOKUP($A109,'CONCENTRADO DE CLAVES'!$D$10:$AU$732,AI$8,FALSE),"")</f>
        <v/>
      </c>
      <c r="AJ109" s="13" t="str">
        <f>IFERROR(VLOOKUP($A109,'CONCENTRADO DE CLAVES'!$D$10:$AU$732,AJ$8,FALSE),"")</f>
        <v/>
      </c>
      <c r="AK109" s="13" t="str">
        <f>IFERROR(VLOOKUP($A109,'CONCENTRADO DE CLAVES'!$D$10:$AU$732,AK$8,FALSE),"")</f>
        <v/>
      </c>
      <c r="AL109" s="37" t="str">
        <f>IFERROR(VLOOKUP($A109,'CONCENTRADO DE CLAVES'!$D$10:$AU$732,AL$8,FALSE),"")</f>
        <v/>
      </c>
      <c r="AM109" s="69" t="str">
        <f>IFERROR(VLOOKUP($A109,'CONCENTRADO DE CLAVES'!$D$10:$AU$732,AM$8,FALSE),"")</f>
        <v/>
      </c>
    </row>
    <row r="110" spans="1:39" x14ac:dyDescent="0.25">
      <c r="A110" s="15">
        <v>101</v>
      </c>
      <c r="B110" s="27" t="str">
        <f>IFERROR(VLOOKUP($A110,'CONCENTRADO DE CLAVES'!$D$10:$AU$732,B$8,FALSE),"")</f>
        <v/>
      </c>
      <c r="C110" s="27" t="str">
        <f>IFERROR(VLOOKUP($A110,'CONCENTRADO DE CLAVES'!$D$10:$AU$732,C$8,FALSE),"")</f>
        <v/>
      </c>
      <c r="D110" s="27" t="str">
        <f>IFERROR(VLOOKUP($A110,'CONCENTRADO DE CLAVES'!$D$10:$AU$732,D$8,FALSE),"")</f>
        <v/>
      </c>
      <c r="E110" s="27" t="str">
        <f>IFERROR(VLOOKUP($A110,'CONCENTRADO DE CLAVES'!$D$10:$AU$732,E$8,FALSE),"")</f>
        <v/>
      </c>
      <c r="F110" s="27" t="str">
        <f>IFERROR(VLOOKUP($A110,'CONCENTRADO DE CLAVES'!$D$10:$AU$732,F$8,FALSE),"")</f>
        <v/>
      </c>
      <c r="G110" s="27" t="str">
        <f>IFERROR(VLOOKUP($A110,'CONCENTRADO DE CLAVES'!$D$10:$AU$732,G$8,FALSE),"")</f>
        <v/>
      </c>
      <c r="H110" s="27" t="str">
        <f>IFERROR(VLOOKUP($A110,'CONCENTRADO DE CLAVES'!$D$10:$AU$732,H$8,FALSE),"")</f>
        <v/>
      </c>
      <c r="I110" s="27" t="str">
        <f>IFERROR(VLOOKUP($A110,'CONCENTRADO DE CLAVES'!$D$10:$AU$732,I$8,FALSE),"")</f>
        <v/>
      </c>
      <c r="J110" s="27" t="str">
        <f>IFERROR(VLOOKUP($A110,'CONCENTRADO DE CLAVES'!$D$10:$AU$732,J$8,FALSE),"")</f>
        <v/>
      </c>
      <c r="K110" s="27" t="str">
        <f>IFERROR(VLOOKUP($A110,'CONCENTRADO DE CLAVES'!$D$10:$AU$732,K$8,FALSE),"")</f>
        <v/>
      </c>
      <c r="L110" s="27" t="str">
        <f>IFERROR(VLOOKUP($A110,'CONCENTRADO DE CLAVES'!$D$10:$AU$732,L$8,FALSE),"")</f>
        <v/>
      </c>
      <c r="M110" s="29" t="str">
        <f>IFERROR(VLOOKUP($A110,'CONCENTRADO DE CLAVES'!$D$10:$AU$732,M$8,FALSE),"")</f>
        <v/>
      </c>
      <c r="N110" s="27" t="str">
        <f>IFERROR(VLOOKUP($A110,'CONCENTRADO DE CLAVES'!$D$10:$AU$732,N$8,FALSE),"")</f>
        <v/>
      </c>
      <c r="O110" s="27" t="str">
        <f>IFERROR(VLOOKUP($A110,'CONCENTRADO DE CLAVES'!$D$10:$AU$732,O$8,FALSE),"")</f>
        <v/>
      </c>
      <c r="P110" s="27" t="str">
        <f>IFERROR(VLOOKUP($A110,'CONCENTRADO DE CLAVES'!$D$10:$AU$732,P$8,FALSE),"")</f>
        <v/>
      </c>
      <c r="Q110" s="27" t="str">
        <f>IFERROR(VLOOKUP($A110,'CONCENTRADO DE CLAVES'!$D$10:$AU$732,Q$8,FALSE),"")</f>
        <v/>
      </c>
      <c r="R110" s="27" t="str">
        <f>IFERROR(VLOOKUP($A110,'CONCENTRADO DE CLAVES'!$D$10:$AU$732,R$8,FALSE),"")</f>
        <v/>
      </c>
      <c r="S110" s="27" t="str">
        <f>IFERROR(VLOOKUP($A110,'CONCENTRADO DE CLAVES'!$D$10:$AU$732,S$8,FALSE),"")</f>
        <v/>
      </c>
      <c r="T110" s="27" t="str">
        <f>IFERROR(VLOOKUP($A110,'CONCENTRADO DE CLAVES'!$D$10:$AU$732,T$8,FALSE),"")</f>
        <v/>
      </c>
      <c r="U110" s="98" t="str">
        <f>IFERROR(VLOOKUP($A110,'CONCENTRADO DE CLAVES'!$D$10:$AU$732,U$8,FALSE),"")</f>
        <v/>
      </c>
      <c r="V110" s="31" t="str">
        <f>IFERROR(VLOOKUP($A110,'CONCENTRADO DE CLAVES'!$D$10:$AU$732,V$8,FALSE),"")</f>
        <v/>
      </c>
      <c r="W110" s="13" t="str">
        <f>IFERROR(VLOOKUP($A110,'CONCENTRADO DE CLAVES'!$D$10:$AU$732,W$8,FALSE),"")</f>
        <v/>
      </c>
      <c r="X110" s="13" t="str">
        <f>IFERROR(VLOOKUP($A110,'CONCENTRADO DE CLAVES'!$D$10:$AU$732,X$8,FALSE),"")</f>
        <v/>
      </c>
      <c r="Y110" s="13" t="str">
        <f>IFERROR(VLOOKUP($A110,'CONCENTRADO DE CLAVES'!$D$10:$AU$732,Y$8,FALSE),"")</f>
        <v/>
      </c>
      <c r="Z110" s="37" t="str">
        <f>IFERROR(VLOOKUP($A110,'CONCENTRADO DE CLAVES'!$D$10:$AU$732,Z$8,FALSE),"")</f>
        <v/>
      </c>
      <c r="AA110" s="13" t="str">
        <f>IFERROR(VLOOKUP($A110,'CONCENTRADO DE CLAVES'!$D$10:$AU$732,AA$8,FALSE),"")</f>
        <v/>
      </c>
      <c r="AB110" s="13" t="str">
        <f>IFERROR(VLOOKUP($A110,'CONCENTRADO DE CLAVES'!$D$10:$AU$732,AB$8,FALSE),"")</f>
        <v/>
      </c>
      <c r="AC110" s="13" t="str">
        <f>IFERROR(VLOOKUP($A110,'CONCENTRADO DE CLAVES'!$D$10:$AU$732,AC$8,FALSE),"")</f>
        <v/>
      </c>
      <c r="AD110" s="37" t="str">
        <f>IFERROR(VLOOKUP($A110,'CONCENTRADO DE CLAVES'!$D$10:$AU$732,AD$8,FALSE),"")</f>
        <v/>
      </c>
      <c r="AE110" s="13" t="str">
        <f>IFERROR(VLOOKUP($A110,'CONCENTRADO DE CLAVES'!$D$10:$AU$732,AE$8,FALSE),"")</f>
        <v/>
      </c>
      <c r="AF110" s="13" t="str">
        <f>IFERROR(VLOOKUP($A110,'CONCENTRADO DE CLAVES'!$D$10:$AU$732,AF$8,FALSE),"")</f>
        <v/>
      </c>
      <c r="AG110" s="13" t="str">
        <f>IFERROR(VLOOKUP($A110,'CONCENTRADO DE CLAVES'!$D$10:$AU$732,AG$8,FALSE),"")</f>
        <v/>
      </c>
      <c r="AH110" s="37" t="str">
        <f>IFERROR(VLOOKUP($A110,'CONCENTRADO DE CLAVES'!$D$10:$AU$732,AH$8,FALSE),"")</f>
        <v/>
      </c>
      <c r="AI110" s="13" t="str">
        <f>IFERROR(VLOOKUP($A110,'CONCENTRADO DE CLAVES'!$D$10:$AU$732,AI$8,FALSE),"")</f>
        <v/>
      </c>
      <c r="AJ110" s="13" t="str">
        <f>IFERROR(VLOOKUP($A110,'CONCENTRADO DE CLAVES'!$D$10:$AU$732,AJ$8,FALSE),"")</f>
        <v/>
      </c>
      <c r="AK110" s="13" t="str">
        <f>IFERROR(VLOOKUP($A110,'CONCENTRADO DE CLAVES'!$D$10:$AU$732,AK$8,FALSE),"")</f>
        <v/>
      </c>
      <c r="AL110" s="37" t="str">
        <f>IFERROR(VLOOKUP($A110,'CONCENTRADO DE CLAVES'!$D$10:$AU$732,AL$8,FALSE),"")</f>
        <v/>
      </c>
      <c r="AM110" s="69" t="str">
        <f>IFERROR(VLOOKUP($A110,'CONCENTRADO DE CLAVES'!$D$10:$AU$732,AM$8,FALSE),"")</f>
        <v/>
      </c>
    </row>
    <row r="111" spans="1:39" x14ac:dyDescent="0.25">
      <c r="A111" s="15">
        <v>102</v>
      </c>
      <c r="B111" s="27" t="str">
        <f>IFERROR(VLOOKUP($A111,'CONCENTRADO DE CLAVES'!$D$10:$AU$732,B$8,FALSE),"")</f>
        <v/>
      </c>
      <c r="C111" s="27" t="str">
        <f>IFERROR(VLOOKUP($A111,'CONCENTRADO DE CLAVES'!$D$10:$AU$732,C$8,FALSE),"")</f>
        <v/>
      </c>
      <c r="D111" s="27" t="str">
        <f>IFERROR(VLOOKUP($A111,'CONCENTRADO DE CLAVES'!$D$10:$AU$732,D$8,FALSE),"")</f>
        <v/>
      </c>
      <c r="E111" s="27" t="str">
        <f>IFERROR(VLOOKUP($A111,'CONCENTRADO DE CLAVES'!$D$10:$AU$732,E$8,FALSE),"")</f>
        <v/>
      </c>
      <c r="F111" s="27" t="str">
        <f>IFERROR(VLOOKUP($A111,'CONCENTRADO DE CLAVES'!$D$10:$AU$732,F$8,FALSE),"")</f>
        <v/>
      </c>
      <c r="G111" s="27" t="str">
        <f>IFERROR(VLOOKUP($A111,'CONCENTRADO DE CLAVES'!$D$10:$AU$732,G$8,FALSE),"")</f>
        <v/>
      </c>
      <c r="H111" s="27" t="str">
        <f>IFERROR(VLOOKUP($A111,'CONCENTRADO DE CLAVES'!$D$10:$AU$732,H$8,FALSE),"")</f>
        <v/>
      </c>
      <c r="I111" s="27" t="str">
        <f>IFERROR(VLOOKUP($A111,'CONCENTRADO DE CLAVES'!$D$10:$AU$732,I$8,FALSE),"")</f>
        <v/>
      </c>
      <c r="J111" s="27" t="str">
        <f>IFERROR(VLOOKUP($A111,'CONCENTRADO DE CLAVES'!$D$10:$AU$732,J$8,FALSE),"")</f>
        <v/>
      </c>
      <c r="K111" s="27" t="str">
        <f>IFERROR(VLOOKUP($A111,'CONCENTRADO DE CLAVES'!$D$10:$AU$732,K$8,FALSE),"")</f>
        <v/>
      </c>
      <c r="L111" s="27" t="str">
        <f>IFERROR(VLOOKUP($A111,'CONCENTRADO DE CLAVES'!$D$10:$AU$732,L$8,FALSE),"")</f>
        <v/>
      </c>
      <c r="M111" s="29" t="str">
        <f>IFERROR(VLOOKUP($A111,'CONCENTRADO DE CLAVES'!$D$10:$AU$732,M$8,FALSE),"")</f>
        <v/>
      </c>
      <c r="N111" s="27" t="str">
        <f>IFERROR(VLOOKUP($A111,'CONCENTRADO DE CLAVES'!$D$10:$AU$732,N$8,FALSE),"")</f>
        <v/>
      </c>
      <c r="O111" s="27" t="str">
        <f>IFERROR(VLOOKUP($A111,'CONCENTRADO DE CLAVES'!$D$10:$AU$732,O$8,FALSE),"")</f>
        <v/>
      </c>
      <c r="P111" s="27" t="str">
        <f>IFERROR(VLOOKUP($A111,'CONCENTRADO DE CLAVES'!$D$10:$AU$732,P$8,FALSE),"")</f>
        <v/>
      </c>
      <c r="Q111" s="27" t="str">
        <f>IFERROR(VLOOKUP($A111,'CONCENTRADO DE CLAVES'!$D$10:$AU$732,Q$8,FALSE),"")</f>
        <v/>
      </c>
      <c r="R111" s="27" t="str">
        <f>IFERROR(VLOOKUP($A111,'CONCENTRADO DE CLAVES'!$D$10:$AU$732,R$8,FALSE),"")</f>
        <v/>
      </c>
      <c r="S111" s="27" t="str">
        <f>IFERROR(VLOOKUP($A111,'CONCENTRADO DE CLAVES'!$D$10:$AU$732,S$8,FALSE),"")</f>
        <v/>
      </c>
      <c r="T111" s="27" t="str">
        <f>IFERROR(VLOOKUP($A111,'CONCENTRADO DE CLAVES'!$D$10:$AU$732,T$8,FALSE),"")</f>
        <v/>
      </c>
      <c r="U111" s="98" t="str">
        <f>IFERROR(VLOOKUP($A111,'CONCENTRADO DE CLAVES'!$D$10:$AU$732,U$8,FALSE),"")</f>
        <v/>
      </c>
      <c r="V111" s="31" t="str">
        <f>IFERROR(VLOOKUP($A111,'CONCENTRADO DE CLAVES'!$D$10:$AU$732,V$8,FALSE),"")</f>
        <v/>
      </c>
      <c r="W111" s="13" t="str">
        <f>IFERROR(VLOOKUP($A111,'CONCENTRADO DE CLAVES'!$D$10:$AU$732,W$8,FALSE),"")</f>
        <v/>
      </c>
      <c r="X111" s="13" t="str">
        <f>IFERROR(VLOOKUP($A111,'CONCENTRADO DE CLAVES'!$D$10:$AU$732,X$8,FALSE),"")</f>
        <v/>
      </c>
      <c r="Y111" s="13" t="str">
        <f>IFERROR(VLOOKUP($A111,'CONCENTRADO DE CLAVES'!$D$10:$AU$732,Y$8,FALSE),"")</f>
        <v/>
      </c>
      <c r="Z111" s="37" t="str">
        <f>IFERROR(VLOOKUP($A111,'CONCENTRADO DE CLAVES'!$D$10:$AU$732,Z$8,FALSE),"")</f>
        <v/>
      </c>
      <c r="AA111" s="13" t="str">
        <f>IFERROR(VLOOKUP($A111,'CONCENTRADO DE CLAVES'!$D$10:$AU$732,AA$8,FALSE),"")</f>
        <v/>
      </c>
      <c r="AB111" s="13" t="str">
        <f>IFERROR(VLOOKUP($A111,'CONCENTRADO DE CLAVES'!$D$10:$AU$732,AB$8,FALSE),"")</f>
        <v/>
      </c>
      <c r="AC111" s="13" t="str">
        <f>IFERROR(VLOOKUP($A111,'CONCENTRADO DE CLAVES'!$D$10:$AU$732,AC$8,FALSE),"")</f>
        <v/>
      </c>
      <c r="AD111" s="37" t="str">
        <f>IFERROR(VLOOKUP($A111,'CONCENTRADO DE CLAVES'!$D$10:$AU$732,AD$8,FALSE),"")</f>
        <v/>
      </c>
      <c r="AE111" s="13" t="str">
        <f>IFERROR(VLOOKUP($A111,'CONCENTRADO DE CLAVES'!$D$10:$AU$732,AE$8,FALSE),"")</f>
        <v/>
      </c>
      <c r="AF111" s="13" t="str">
        <f>IFERROR(VLOOKUP($A111,'CONCENTRADO DE CLAVES'!$D$10:$AU$732,AF$8,FALSE),"")</f>
        <v/>
      </c>
      <c r="AG111" s="13" t="str">
        <f>IFERROR(VLOOKUP($A111,'CONCENTRADO DE CLAVES'!$D$10:$AU$732,AG$8,FALSE),"")</f>
        <v/>
      </c>
      <c r="AH111" s="37" t="str">
        <f>IFERROR(VLOOKUP($A111,'CONCENTRADO DE CLAVES'!$D$10:$AU$732,AH$8,FALSE),"")</f>
        <v/>
      </c>
      <c r="AI111" s="13" t="str">
        <f>IFERROR(VLOOKUP($A111,'CONCENTRADO DE CLAVES'!$D$10:$AU$732,AI$8,FALSE),"")</f>
        <v/>
      </c>
      <c r="AJ111" s="13" t="str">
        <f>IFERROR(VLOOKUP($A111,'CONCENTRADO DE CLAVES'!$D$10:$AU$732,AJ$8,FALSE),"")</f>
        <v/>
      </c>
      <c r="AK111" s="13" t="str">
        <f>IFERROR(VLOOKUP($A111,'CONCENTRADO DE CLAVES'!$D$10:$AU$732,AK$8,FALSE),"")</f>
        <v/>
      </c>
      <c r="AL111" s="37" t="str">
        <f>IFERROR(VLOOKUP($A111,'CONCENTRADO DE CLAVES'!$D$10:$AU$732,AL$8,FALSE),"")</f>
        <v/>
      </c>
      <c r="AM111" s="69" t="str">
        <f>IFERROR(VLOOKUP($A111,'CONCENTRADO DE CLAVES'!$D$10:$AU$732,AM$8,FALSE),"")</f>
        <v/>
      </c>
    </row>
    <row r="112" spans="1:39" x14ac:dyDescent="0.25">
      <c r="A112" s="15">
        <v>103</v>
      </c>
      <c r="B112" s="27" t="str">
        <f>IFERROR(VLOOKUP($A112,'CONCENTRADO DE CLAVES'!$D$10:$AU$732,B$8,FALSE),"")</f>
        <v/>
      </c>
      <c r="C112" s="27" t="str">
        <f>IFERROR(VLOOKUP($A112,'CONCENTRADO DE CLAVES'!$D$10:$AU$732,C$8,FALSE),"")</f>
        <v/>
      </c>
      <c r="D112" s="27" t="str">
        <f>IFERROR(VLOOKUP($A112,'CONCENTRADO DE CLAVES'!$D$10:$AU$732,D$8,FALSE),"")</f>
        <v/>
      </c>
      <c r="E112" s="27" t="str">
        <f>IFERROR(VLOOKUP($A112,'CONCENTRADO DE CLAVES'!$D$10:$AU$732,E$8,FALSE),"")</f>
        <v/>
      </c>
      <c r="F112" s="27" t="str">
        <f>IFERROR(VLOOKUP($A112,'CONCENTRADO DE CLAVES'!$D$10:$AU$732,F$8,FALSE),"")</f>
        <v/>
      </c>
      <c r="G112" s="27" t="str">
        <f>IFERROR(VLOOKUP($A112,'CONCENTRADO DE CLAVES'!$D$10:$AU$732,G$8,FALSE),"")</f>
        <v/>
      </c>
      <c r="H112" s="27" t="str">
        <f>IFERROR(VLOOKUP($A112,'CONCENTRADO DE CLAVES'!$D$10:$AU$732,H$8,FALSE),"")</f>
        <v/>
      </c>
      <c r="I112" s="27" t="str">
        <f>IFERROR(VLOOKUP($A112,'CONCENTRADO DE CLAVES'!$D$10:$AU$732,I$8,FALSE),"")</f>
        <v/>
      </c>
      <c r="J112" s="27" t="str">
        <f>IFERROR(VLOOKUP($A112,'CONCENTRADO DE CLAVES'!$D$10:$AU$732,J$8,FALSE),"")</f>
        <v/>
      </c>
      <c r="K112" s="27" t="str">
        <f>IFERROR(VLOOKUP($A112,'CONCENTRADO DE CLAVES'!$D$10:$AU$732,K$8,FALSE),"")</f>
        <v/>
      </c>
      <c r="L112" s="27" t="str">
        <f>IFERROR(VLOOKUP($A112,'CONCENTRADO DE CLAVES'!$D$10:$AU$732,L$8,FALSE),"")</f>
        <v/>
      </c>
      <c r="M112" s="29" t="str">
        <f>IFERROR(VLOOKUP($A112,'CONCENTRADO DE CLAVES'!$D$10:$AU$732,M$8,FALSE),"")</f>
        <v/>
      </c>
      <c r="N112" s="27" t="str">
        <f>IFERROR(VLOOKUP($A112,'CONCENTRADO DE CLAVES'!$D$10:$AU$732,N$8,FALSE),"")</f>
        <v/>
      </c>
      <c r="O112" s="27" t="str">
        <f>IFERROR(VLOOKUP($A112,'CONCENTRADO DE CLAVES'!$D$10:$AU$732,O$8,FALSE),"")</f>
        <v/>
      </c>
      <c r="P112" s="27" t="str">
        <f>IFERROR(VLOOKUP($A112,'CONCENTRADO DE CLAVES'!$D$10:$AU$732,P$8,FALSE),"")</f>
        <v/>
      </c>
      <c r="Q112" s="27" t="str">
        <f>IFERROR(VLOOKUP($A112,'CONCENTRADO DE CLAVES'!$D$10:$AU$732,Q$8,FALSE),"")</f>
        <v/>
      </c>
      <c r="R112" s="27" t="str">
        <f>IFERROR(VLOOKUP($A112,'CONCENTRADO DE CLAVES'!$D$10:$AU$732,R$8,FALSE),"")</f>
        <v/>
      </c>
      <c r="S112" s="27" t="str">
        <f>IFERROR(VLOOKUP($A112,'CONCENTRADO DE CLAVES'!$D$10:$AU$732,S$8,FALSE),"")</f>
        <v/>
      </c>
      <c r="T112" s="27" t="str">
        <f>IFERROR(VLOOKUP($A112,'CONCENTRADO DE CLAVES'!$D$10:$AU$732,T$8,FALSE),"")</f>
        <v/>
      </c>
      <c r="U112" s="98" t="str">
        <f>IFERROR(VLOOKUP($A112,'CONCENTRADO DE CLAVES'!$D$10:$AU$732,U$8,FALSE),"")</f>
        <v/>
      </c>
      <c r="V112" s="31" t="str">
        <f>IFERROR(VLOOKUP($A112,'CONCENTRADO DE CLAVES'!$D$10:$AU$732,V$8,FALSE),"")</f>
        <v/>
      </c>
      <c r="W112" s="13" t="str">
        <f>IFERROR(VLOOKUP($A112,'CONCENTRADO DE CLAVES'!$D$10:$AU$732,W$8,FALSE),"")</f>
        <v/>
      </c>
      <c r="X112" s="13" t="str">
        <f>IFERROR(VLOOKUP($A112,'CONCENTRADO DE CLAVES'!$D$10:$AU$732,X$8,FALSE),"")</f>
        <v/>
      </c>
      <c r="Y112" s="13" t="str">
        <f>IFERROR(VLOOKUP($A112,'CONCENTRADO DE CLAVES'!$D$10:$AU$732,Y$8,FALSE),"")</f>
        <v/>
      </c>
      <c r="Z112" s="37" t="str">
        <f>IFERROR(VLOOKUP($A112,'CONCENTRADO DE CLAVES'!$D$10:$AU$732,Z$8,FALSE),"")</f>
        <v/>
      </c>
      <c r="AA112" s="13" t="str">
        <f>IFERROR(VLOOKUP($A112,'CONCENTRADO DE CLAVES'!$D$10:$AU$732,AA$8,FALSE),"")</f>
        <v/>
      </c>
      <c r="AB112" s="13" t="str">
        <f>IFERROR(VLOOKUP($A112,'CONCENTRADO DE CLAVES'!$D$10:$AU$732,AB$8,FALSE),"")</f>
        <v/>
      </c>
      <c r="AC112" s="13" t="str">
        <f>IFERROR(VLOOKUP($A112,'CONCENTRADO DE CLAVES'!$D$10:$AU$732,AC$8,FALSE),"")</f>
        <v/>
      </c>
      <c r="AD112" s="37" t="str">
        <f>IFERROR(VLOOKUP($A112,'CONCENTRADO DE CLAVES'!$D$10:$AU$732,AD$8,FALSE),"")</f>
        <v/>
      </c>
      <c r="AE112" s="13" t="str">
        <f>IFERROR(VLOOKUP($A112,'CONCENTRADO DE CLAVES'!$D$10:$AU$732,AE$8,FALSE),"")</f>
        <v/>
      </c>
      <c r="AF112" s="13" t="str">
        <f>IFERROR(VLOOKUP($A112,'CONCENTRADO DE CLAVES'!$D$10:$AU$732,AF$8,FALSE),"")</f>
        <v/>
      </c>
      <c r="AG112" s="13" t="str">
        <f>IFERROR(VLOOKUP($A112,'CONCENTRADO DE CLAVES'!$D$10:$AU$732,AG$8,FALSE),"")</f>
        <v/>
      </c>
      <c r="AH112" s="37" t="str">
        <f>IFERROR(VLOOKUP($A112,'CONCENTRADO DE CLAVES'!$D$10:$AU$732,AH$8,FALSE),"")</f>
        <v/>
      </c>
      <c r="AI112" s="13" t="str">
        <f>IFERROR(VLOOKUP($A112,'CONCENTRADO DE CLAVES'!$D$10:$AU$732,AI$8,FALSE),"")</f>
        <v/>
      </c>
      <c r="AJ112" s="13" t="str">
        <f>IFERROR(VLOOKUP($A112,'CONCENTRADO DE CLAVES'!$D$10:$AU$732,AJ$8,FALSE),"")</f>
        <v/>
      </c>
      <c r="AK112" s="13" t="str">
        <f>IFERROR(VLOOKUP($A112,'CONCENTRADO DE CLAVES'!$D$10:$AU$732,AK$8,FALSE),"")</f>
        <v/>
      </c>
      <c r="AL112" s="37" t="str">
        <f>IFERROR(VLOOKUP($A112,'CONCENTRADO DE CLAVES'!$D$10:$AU$732,AL$8,FALSE),"")</f>
        <v/>
      </c>
      <c r="AM112" s="69" t="str">
        <f>IFERROR(VLOOKUP($A112,'CONCENTRADO DE CLAVES'!$D$10:$AU$732,AM$8,FALSE),"")</f>
        <v/>
      </c>
    </row>
    <row r="113" spans="1:39" x14ac:dyDescent="0.25">
      <c r="A113" s="15">
        <v>104</v>
      </c>
      <c r="B113" s="27" t="str">
        <f>IFERROR(VLOOKUP($A113,'CONCENTRADO DE CLAVES'!$D$10:$AU$732,B$8,FALSE),"")</f>
        <v/>
      </c>
      <c r="C113" s="27" t="str">
        <f>IFERROR(VLOOKUP($A113,'CONCENTRADO DE CLAVES'!$D$10:$AU$732,C$8,FALSE),"")</f>
        <v/>
      </c>
      <c r="D113" s="27" t="str">
        <f>IFERROR(VLOOKUP($A113,'CONCENTRADO DE CLAVES'!$D$10:$AU$732,D$8,FALSE),"")</f>
        <v/>
      </c>
      <c r="E113" s="27" t="str">
        <f>IFERROR(VLOOKUP($A113,'CONCENTRADO DE CLAVES'!$D$10:$AU$732,E$8,FALSE),"")</f>
        <v/>
      </c>
      <c r="F113" s="27" t="str">
        <f>IFERROR(VLOOKUP($A113,'CONCENTRADO DE CLAVES'!$D$10:$AU$732,F$8,FALSE),"")</f>
        <v/>
      </c>
      <c r="G113" s="27" t="str">
        <f>IFERROR(VLOOKUP($A113,'CONCENTRADO DE CLAVES'!$D$10:$AU$732,G$8,FALSE),"")</f>
        <v/>
      </c>
      <c r="H113" s="27" t="str">
        <f>IFERROR(VLOOKUP($A113,'CONCENTRADO DE CLAVES'!$D$10:$AU$732,H$8,FALSE),"")</f>
        <v/>
      </c>
      <c r="I113" s="27" t="str">
        <f>IFERROR(VLOOKUP($A113,'CONCENTRADO DE CLAVES'!$D$10:$AU$732,I$8,FALSE),"")</f>
        <v/>
      </c>
      <c r="J113" s="27" t="str">
        <f>IFERROR(VLOOKUP($A113,'CONCENTRADO DE CLAVES'!$D$10:$AU$732,J$8,FALSE),"")</f>
        <v/>
      </c>
      <c r="K113" s="27" t="str">
        <f>IFERROR(VLOOKUP($A113,'CONCENTRADO DE CLAVES'!$D$10:$AU$732,K$8,FALSE),"")</f>
        <v/>
      </c>
      <c r="L113" s="27" t="str">
        <f>IFERROR(VLOOKUP($A113,'CONCENTRADO DE CLAVES'!$D$10:$AU$732,L$8,FALSE),"")</f>
        <v/>
      </c>
      <c r="M113" s="29" t="str">
        <f>IFERROR(VLOOKUP($A113,'CONCENTRADO DE CLAVES'!$D$10:$AU$732,M$8,FALSE),"")</f>
        <v/>
      </c>
      <c r="N113" s="27" t="str">
        <f>IFERROR(VLOOKUP($A113,'CONCENTRADO DE CLAVES'!$D$10:$AU$732,N$8,FALSE),"")</f>
        <v/>
      </c>
      <c r="O113" s="27" t="str">
        <f>IFERROR(VLOOKUP($A113,'CONCENTRADO DE CLAVES'!$D$10:$AU$732,O$8,FALSE),"")</f>
        <v/>
      </c>
      <c r="P113" s="27" t="str">
        <f>IFERROR(VLOOKUP($A113,'CONCENTRADO DE CLAVES'!$D$10:$AU$732,P$8,FALSE),"")</f>
        <v/>
      </c>
      <c r="Q113" s="27" t="str">
        <f>IFERROR(VLOOKUP($A113,'CONCENTRADO DE CLAVES'!$D$10:$AU$732,Q$8,FALSE),"")</f>
        <v/>
      </c>
      <c r="R113" s="27" t="str">
        <f>IFERROR(VLOOKUP($A113,'CONCENTRADO DE CLAVES'!$D$10:$AU$732,R$8,FALSE),"")</f>
        <v/>
      </c>
      <c r="S113" s="27" t="str">
        <f>IFERROR(VLOOKUP($A113,'CONCENTRADO DE CLAVES'!$D$10:$AU$732,S$8,FALSE),"")</f>
        <v/>
      </c>
      <c r="T113" s="27" t="str">
        <f>IFERROR(VLOOKUP($A113,'CONCENTRADO DE CLAVES'!$D$10:$AU$732,T$8,FALSE),"")</f>
        <v/>
      </c>
      <c r="U113" s="98" t="str">
        <f>IFERROR(VLOOKUP($A113,'CONCENTRADO DE CLAVES'!$D$10:$AU$732,U$8,FALSE),"")</f>
        <v/>
      </c>
      <c r="V113" s="31" t="str">
        <f>IFERROR(VLOOKUP($A113,'CONCENTRADO DE CLAVES'!$D$10:$AU$732,V$8,FALSE),"")</f>
        <v/>
      </c>
      <c r="W113" s="13" t="str">
        <f>IFERROR(VLOOKUP($A113,'CONCENTRADO DE CLAVES'!$D$10:$AU$732,W$8,FALSE),"")</f>
        <v/>
      </c>
      <c r="X113" s="13" t="str">
        <f>IFERROR(VLOOKUP($A113,'CONCENTRADO DE CLAVES'!$D$10:$AU$732,X$8,FALSE),"")</f>
        <v/>
      </c>
      <c r="Y113" s="13" t="str">
        <f>IFERROR(VLOOKUP($A113,'CONCENTRADO DE CLAVES'!$D$10:$AU$732,Y$8,FALSE),"")</f>
        <v/>
      </c>
      <c r="Z113" s="37" t="str">
        <f>IFERROR(VLOOKUP($A113,'CONCENTRADO DE CLAVES'!$D$10:$AU$732,Z$8,FALSE),"")</f>
        <v/>
      </c>
      <c r="AA113" s="13" t="str">
        <f>IFERROR(VLOOKUP($A113,'CONCENTRADO DE CLAVES'!$D$10:$AU$732,AA$8,FALSE),"")</f>
        <v/>
      </c>
      <c r="AB113" s="13" t="str">
        <f>IFERROR(VLOOKUP($A113,'CONCENTRADO DE CLAVES'!$D$10:$AU$732,AB$8,FALSE),"")</f>
        <v/>
      </c>
      <c r="AC113" s="13" t="str">
        <f>IFERROR(VLOOKUP($A113,'CONCENTRADO DE CLAVES'!$D$10:$AU$732,AC$8,FALSE),"")</f>
        <v/>
      </c>
      <c r="AD113" s="37" t="str">
        <f>IFERROR(VLOOKUP($A113,'CONCENTRADO DE CLAVES'!$D$10:$AU$732,AD$8,FALSE),"")</f>
        <v/>
      </c>
      <c r="AE113" s="13" t="str">
        <f>IFERROR(VLOOKUP($A113,'CONCENTRADO DE CLAVES'!$D$10:$AU$732,AE$8,FALSE),"")</f>
        <v/>
      </c>
      <c r="AF113" s="13" t="str">
        <f>IFERROR(VLOOKUP($A113,'CONCENTRADO DE CLAVES'!$D$10:$AU$732,AF$8,FALSE),"")</f>
        <v/>
      </c>
      <c r="AG113" s="13" t="str">
        <f>IFERROR(VLOOKUP($A113,'CONCENTRADO DE CLAVES'!$D$10:$AU$732,AG$8,FALSE),"")</f>
        <v/>
      </c>
      <c r="AH113" s="37" t="str">
        <f>IFERROR(VLOOKUP($A113,'CONCENTRADO DE CLAVES'!$D$10:$AU$732,AH$8,FALSE),"")</f>
        <v/>
      </c>
      <c r="AI113" s="13" t="str">
        <f>IFERROR(VLOOKUP($A113,'CONCENTRADO DE CLAVES'!$D$10:$AU$732,AI$8,FALSE),"")</f>
        <v/>
      </c>
      <c r="AJ113" s="13" t="str">
        <f>IFERROR(VLOOKUP($A113,'CONCENTRADO DE CLAVES'!$D$10:$AU$732,AJ$8,FALSE),"")</f>
        <v/>
      </c>
      <c r="AK113" s="13" t="str">
        <f>IFERROR(VLOOKUP($A113,'CONCENTRADO DE CLAVES'!$D$10:$AU$732,AK$8,FALSE),"")</f>
        <v/>
      </c>
      <c r="AL113" s="37" t="str">
        <f>IFERROR(VLOOKUP($A113,'CONCENTRADO DE CLAVES'!$D$10:$AU$732,AL$8,FALSE),"")</f>
        <v/>
      </c>
      <c r="AM113" s="69" t="str">
        <f>IFERROR(VLOOKUP($A113,'CONCENTRADO DE CLAVES'!$D$10:$AU$732,AM$8,FALSE),"")</f>
        <v/>
      </c>
    </row>
    <row r="114" spans="1:39" x14ac:dyDescent="0.25">
      <c r="A114" s="15">
        <v>105</v>
      </c>
      <c r="B114" s="27" t="str">
        <f>IFERROR(VLOOKUP($A114,'CONCENTRADO DE CLAVES'!$D$10:$AU$732,B$8,FALSE),"")</f>
        <v/>
      </c>
      <c r="C114" s="27" t="str">
        <f>IFERROR(VLOOKUP($A114,'CONCENTRADO DE CLAVES'!$D$10:$AU$732,C$8,FALSE),"")</f>
        <v/>
      </c>
      <c r="D114" s="27" t="str">
        <f>IFERROR(VLOOKUP($A114,'CONCENTRADO DE CLAVES'!$D$10:$AU$732,D$8,FALSE),"")</f>
        <v/>
      </c>
      <c r="E114" s="27" t="str">
        <f>IFERROR(VLOOKUP($A114,'CONCENTRADO DE CLAVES'!$D$10:$AU$732,E$8,FALSE),"")</f>
        <v/>
      </c>
      <c r="F114" s="27" t="str">
        <f>IFERROR(VLOOKUP($A114,'CONCENTRADO DE CLAVES'!$D$10:$AU$732,F$8,FALSE),"")</f>
        <v/>
      </c>
      <c r="G114" s="27" t="str">
        <f>IFERROR(VLOOKUP($A114,'CONCENTRADO DE CLAVES'!$D$10:$AU$732,G$8,FALSE),"")</f>
        <v/>
      </c>
      <c r="H114" s="27" t="str">
        <f>IFERROR(VLOOKUP($A114,'CONCENTRADO DE CLAVES'!$D$10:$AU$732,H$8,FALSE),"")</f>
        <v/>
      </c>
      <c r="I114" s="27" t="str">
        <f>IFERROR(VLOOKUP($A114,'CONCENTRADO DE CLAVES'!$D$10:$AU$732,I$8,FALSE),"")</f>
        <v/>
      </c>
      <c r="J114" s="27" t="str">
        <f>IFERROR(VLOOKUP($A114,'CONCENTRADO DE CLAVES'!$D$10:$AU$732,J$8,FALSE),"")</f>
        <v/>
      </c>
      <c r="K114" s="27" t="str">
        <f>IFERROR(VLOOKUP($A114,'CONCENTRADO DE CLAVES'!$D$10:$AU$732,K$8,FALSE),"")</f>
        <v/>
      </c>
      <c r="L114" s="27" t="str">
        <f>IFERROR(VLOOKUP($A114,'CONCENTRADO DE CLAVES'!$D$10:$AU$732,L$8,FALSE),"")</f>
        <v/>
      </c>
      <c r="M114" s="29" t="str">
        <f>IFERROR(VLOOKUP($A114,'CONCENTRADO DE CLAVES'!$D$10:$AU$732,M$8,FALSE),"")</f>
        <v/>
      </c>
      <c r="N114" s="27" t="str">
        <f>IFERROR(VLOOKUP($A114,'CONCENTRADO DE CLAVES'!$D$10:$AU$732,N$8,FALSE),"")</f>
        <v/>
      </c>
      <c r="O114" s="27" t="str">
        <f>IFERROR(VLOOKUP($A114,'CONCENTRADO DE CLAVES'!$D$10:$AU$732,O$8,FALSE),"")</f>
        <v/>
      </c>
      <c r="P114" s="27" t="str">
        <f>IFERROR(VLOOKUP($A114,'CONCENTRADO DE CLAVES'!$D$10:$AU$732,P$8,FALSE),"")</f>
        <v/>
      </c>
      <c r="Q114" s="27" t="str">
        <f>IFERROR(VLOOKUP($A114,'CONCENTRADO DE CLAVES'!$D$10:$AU$732,Q$8,FALSE),"")</f>
        <v/>
      </c>
      <c r="R114" s="27" t="str">
        <f>IFERROR(VLOOKUP($A114,'CONCENTRADO DE CLAVES'!$D$10:$AU$732,R$8,FALSE),"")</f>
        <v/>
      </c>
      <c r="S114" s="27" t="str">
        <f>IFERROR(VLOOKUP($A114,'CONCENTRADO DE CLAVES'!$D$10:$AU$732,S$8,FALSE),"")</f>
        <v/>
      </c>
      <c r="T114" s="27" t="str">
        <f>IFERROR(VLOOKUP($A114,'CONCENTRADO DE CLAVES'!$D$10:$AU$732,T$8,FALSE),"")</f>
        <v/>
      </c>
      <c r="U114" s="98" t="str">
        <f>IFERROR(VLOOKUP($A114,'CONCENTRADO DE CLAVES'!$D$10:$AU$732,U$8,FALSE),"")</f>
        <v/>
      </c>
      <c r="V114" s="31" t="str">
        <f>IFERROR(VLOOKUP($A114,'CONCENTRADO DE CLAVES'!$D$10:$AU$732,V$8,FALSE),"")</f>
        <v/>
      </c>
      <c r="W114" s="13" t="str">
        <f>IFERROR(VLOOKUP($A114,'CONCENTRADO DE CLAVES'!$D$10:$AU$732,W$8,FALSE),"")</f>
        <v/>
      </c>
      <c r="X114" s="13" t="str">
        <f>IFERROR(VLOOKUP($A114,'CONCENTRADO DE CLAVES'!$D$10:$AU$732,X$8,FALSE),"")</f>
        <v/>
      </c>
      <c r="Y114" s="13" t="str">
        <f>IFERROR(VLOOKUP($A114,'CONCENTRADO DE CLAVES'!$D$10:$AU$732,Y$8,FALSE),"")</f>
        <v/>
      </c>
      <c r="Z114" s="37" t="str">
        <f>IFERROR(VLOOKUP($A114,'CONCENTRADO DE CLAVES'!$D$10:$AU$732,Z$8,FALSE),"")</f>
        <v/>
      </c>
      <c r="AA114" s="13" t="str">
        <f>IFERROR(VLOOKUP($A114,'CONCENTRADO DE CLAVES'!$D$10:$AU$732,AA$8,FALSE),"")</f>
        <v/>
      </c>
      <c r="AB114" s="13" t="str">
        <f>IFERROR(VLOOKUP($A114,'CONCENTRADO DE CLAVES'!$D$10:$AU$732,AB$8,FALSE),"")</f>
        <v/>
      </c>
      <c r="AC114" s="13" t="str">
        <f>IFERROR(VLOOKUP($A114,'CONCENTRADO DE CLAVES'!$D$10:$AU$732,AC$8,FALSE),"")</f>
        <v/>
      </c>
      <c r="AD114" s="37" t="str">
        <f>IFERROR(VLOOKUP($A114,'CONCENTRADO DE CLAVES'!$D$10:$AU$732,AD$8,FALSE),"")</f>
        <v/>
      </c>
      <c r="AE114" s="13" t="str">
        <f>IFERROR(VLOOKUP($A114,'CONCENTRADO DE CLAVES'!$D$10:$AU$732,AE$8,FALSE),"")</f>
        <v/>
      </c>
      <c r="AF114" s="13" t="str">
        <f>IFERROR(VLOOKUP($A114,'CONCENTRADO DE CLAVES'!$D$10:$AU$732,AF$8,FALSE),"")</f>
        <v/>
      </c>
      <c r="AG114" s="13" t="str">
        <f>IFERROR(VLOOKUP($A114,'CONCENTRADO DE CLAVES'!$D$10:$AU$732,AG$8,FALSE),"")</f>
        <v/>
      </c>
      <c r="AH114" s="37" t="str">
        <f>IFERROR(VLOOKUP($A114,'CONCENTRADO DE CLAVES'!$D$10:$AU$732,AH$8,FALSE),"")</f>
        <v/>
      </c>
      <c r="AI114" s="13" t="str">
        <f>IFERROR(VLOOKUP($A114,'CONCENTRADO DE CLAVES'!$D$10:$AU$732,AI$8,FALSE),"")</f>
        <v/>
      </c>
      <c r="AJ114" s="13" t="str">
        <f>IFERROR(VLOOKUP($A114,'CONCENTRADO DE CLAVES'!$D$10:$AU$732,AJ$8,FALSE),"")</f>
        <v/>
      </c>
      <c r="AK114" s="13" t="str">
        <f>IFERROR(VLOOKUP($A114,'CONCENTRADO DE CLAVES'!$D$10:$AU$732,AK$8,FALSE),"")</f>
        <v/>
      </c>
      <c r="AL114" s="37" t="str">
        <f>IFERROR(VLOOKUP($A114,'CONCENTRADO DE CLAVES'!$D$10:$AU$732,AL$8,FALSE),"")</f>
        <v/>
      </c>
      <c r="AM114" s="69" t="str">
        <f>IFERROR(VLOOKUP($A114,'CONCENTRADO DE CLAVES'!$D$10:$AU$732,AM$8,FALSE),"")</f>
        <v/>
      </c>
    </row>
    <row r="115" spans="1:39" x14ac:dyDescent="0.25">
      <c r="A115" s="15">
        <v>106</v>
      </c>
      <c r="B115" s="27" t="str">
        <f>IFERROR(VLOOKUP($A115,'CONCENTRADO DE CLAVES'!$D$10:$AU$732,B$8,FALSE),"")</f>
        <v/>
      </c>
      <c r="C115" s="27" t="str">
        <f>IFERROR(VLOOKUP($A115,'CONCENTRADO DE CLAVES'!$D$10:$AU$732,C$8,FALSE),"")</f>
        <v/>
      </c>
      <c r="D115" s="27" t="str">
        <f>IFERROR(VLOOKUP($A115,'CONCENTRADO DE CLAVES'!$D$10:$AU$732,D$8,FALSE),"")</f>
        <v/>
      </c>
      <c r="E115" s="27" t="str">
        <f>IFERROR(VLOOKUP($A115,'CONCENTRADO DE CLAVES'!$D$10:$AU$732,E$8,FALSE),"")</f>
        <v/>
      </c>
      <c r="F115" s="27" t="str">
        <f>IFERROR(VLOOKUP($A115,'CONCENTRADO DE CLAVES'!$D$10:$AU$732,F$8,FALSE),"")</f>
        <v/>
      </c>
      <c r="G115" s="27" t="str">
        <f>IFERROR(VLOOKUP($A115,'CONCENTRADO DE CLAVES'!$D$10:$AU$732,G$8,FALSE),"")</f>
        <v/>
      </c>
      <c r="H115" s="27" t="str">
        <f>IFERROR(VLOOKUP($A115,'CONCENTRADO DE CLAVES'!$D$10:$AU$732,H$8,FALSE),"")</f>
        <v/>
      </c>
      <c r="I115" s="27" t="str">
        <f>IFERROR(VLOOKUP($A115,'CONCENTRADO DE CLAVES'!$D$10:$AU$732,I$8,FALSE),"")</f>
        <v/>
      </c>
      <c r="J115" s="27" t="str">
        <f>IFERROR(VLOOKUP($A115,'CONCENTRADO DE CLAVES'!$D$10:$AU$732,J$8,FALSE),"")</f>
        <v/>
      </c>
      <c r="K115" s="27" t="str">
        <f>IFERROR(VLOOKUP($A115,'CONCENTRADO DE CLAVES'!$D$10:$AU$732,K$8,FALSE),"")</f>
        <v/>
      </c>
      <c r="L115" s="27" t="str">
        <f>IFERROR(VLOOKUP($A115,'CONCENTRADO DE CLAVES'!$D$10:$AU$732,L$8,FALSE),"")</f>
        <v/>
      </c>
      <c r="M115" s="29" t="str">
        <f>IFERROR(VLOOKUP($A115,'CONCENTRADO DE CLAVES'!$D$10:$AU$732,M$8,FALSE),"")</f>
        <v/>
      </c>
      <c r="N115" s="27" t="str">
        <f>IFERROR(VLOOKUP($A115,'CONCENTRADO DE CLAVES'!$D$10:$AU$732,N$8,FALSE),"")</f>
        <v/>
      </c>
      <c r="O115" s="27" t="str">
        <f>IFERROR(VLOOKUP($A115,'CONCENTRADO DE CLAVES'!$D$10:$AU$732,O$8,FALSE),"")</f>
        <v/>
      </c>
      <c r="P115" s="27" t="str">
        <f>IFERROR(VLOOKUP($A115,'CONCENTRADO DE CLAVES'!$D$10:$AU$732,P$8,FALSE),"")</f>
        <v/>
      </c>
      <c r="Q115" s="27" t="str">
        <f>IFERROR(VLOOKUP($A115,'CONCENTRADO DE CLAVES'!$D$10:$AU$732,Q$8,FALSE),"")</f>
        <v/>
      </c>
      <c r="R115" s="27" t="str">
        <f>IFERROR(VLOOKUP($A115,'CONCENTRADO DE CLAVES'!$D$10:$AU$732,R$8,FALSE),"")</f>
        <v/>
      </c>
      <c r="S115" s="27" t="str">
        <f>IFERROR(VLOOKUP($A115,'CONCENTRADO DE CLAVES'!$D$10:$AU$732,S$8,FALSE),"")</f>
        <v/>
      </c>
      <c r="T115" s="27" t="str">
        <f>IFERROR(VLOOKUP($A115,'CONCENTRADO DE CLAVES'!$D$10:$AU$732,T$8,FALSE),"")</f>
        <v/>
      </c>
      <c r="U115" s="98" t="str">
        <f>IFERROR(VLOOKUP($A115,'CONCENTRADO DE CLAVES'!$D$10:$AU$732,U$8,FALSE),"")</f>
        <v/>
      </c>
      <c r="V115" s="31" t="str">
        <f>IFERROR(VLOOKUP($A115,'CONCENTRADO DE CLAVES'!$D$10:$AU$732,V$8,FALSE),"")</f>
        <v/>
      </c>
      <c r="W115" s="13" t="str">
        <f>IFERROR(VLOOKUP($A115,'CONCENTRADO DE CLAVES'!$D$10:$AU$732,W$8,FALSE),"")</f>
        <v/>
      </c>
      <c r="X115" s="13" t="str">
        <f>IFERROR(VLOOKUP($A115,'CONCENTRADO DE CLAVES'!$D$10:$AU$732,X$8,FALSE),"")</f>
        <v/>
      </c>
      <c r="Y115" s="13" t="str">
        <f>IFERROR(VLOOKUP($A115,'CONCENTRADO DE CLAVES'!$D$10:$AU$732,Y$8,FALSE),"")</f>
        <v/>
      </c>
      <c r="Z115" s="37" t="str">
        <f>IFERROR(VLOOKUP($A115,'CONCENTRADO DE CLAVES'!$D$10:$AU$732,Z$8,FALSE),"")</f>
        <v/>
      </c>
      <c r="AA115" s="13" t="str">
        <f>IFERROR(VLOOKUP($A115,'CONCENTRADO DE CLAVES'!$D$10:$AU$732,AA$8,FALSE),"")</f>
        <v/>
      </c>
      <c r="AB115" s="13" t="str">
        <f>IFERROR(VLOOKUP($A115,'CONCENTRADO DE CLAVES'!$D$10:$AU$732,AB$8,FALSE),"")</f>
        <v/>
      </c>
      <c r="AC115" s="13" t="str">
        <f>IFERROR(VLOOKUP($A115,'CONCENTRADO DE CLAVES'!$D$10:$AU$732,AC$8,FALSE),"")</f>
        <v/>
      </c>
      <c r="AD115" s="37" t="str">
        <f>IFERROR(VLOOKUP($A115,'CONCENTRADO DE CLAVES'!$D$10:$AU$732,AD$8,FALSE),"")</f>
        <v/>
      </c>
      <c r="AE115" s="13" t="str">
        <f>IFERROR(VLOOKUP($A115,'CONCENTRADO DE CLAVES'!$D$10:$AU$732,AE$8,FALSE),"")</f>
        <v/>
      </c>
      <c r="AF115" s="13" t="str">
        <f>IFERROR(VLOOKUP($A115,'CONCENTRADO DE CLAVES'!$D$10:$AU$732,AF$8,FALSE),"")</f>
        <v/>
      </c>
      <c r="AG115" s="13" t="str">
        <f>IFERROR(VLOOKUP($A115,'CONCENTRADO DE CLAVES'!$D$10:$AU$732,AG$8,FALSE),"")</f>
        <v/>
      </c>
      <c r="AH115" s="37" t="str">
        <f>IFERROR(VLOOKUP($A115,'CONCENTRADO DE CLAVES'!$D$10:$AU$732,AH$8,FALSE),"")</f>
        <v/>
      </c>
      <c r="AI115" s="13" t="str">
        <f>IFERROR(VLOOKUP($A115,'CONCENTRADO DE CLAVES'!$D$10:$AU$732,AI$8,FALSE),"")</f>
        <v/>
      </c>
      <c r="AJ115" s="13" t="str">
        <f>IFERROR(VLOOKUP($A115,'CONCENTRADO DE CLAVES'!$D$10:$AU$732,AJ$8,FALSE),"")</f>
        <v/>
      </c>
      <c r="AK115" s="13" t="str">
        <f>IFERROR(VLOOKUP($A115,'CONCENTRADO DE CLAVES'!$D$10:$AU$732,AK$8,FALSE),"")</f>
        <v/>
      </c>
      <c r="AL115" s="37" t="str">
        <f>IFERROR(VLOOKUP($A115,'CONCENTRADO DE CLAVES'!$D$10:$AU$732,AL$8,FALSE),"")</f>
        <v/>
      </c>
      <c r="AM115" s="69" t="str">
        <f>IFERROR(VLOOKUP($A115,'CONCENTRADO DE CLAVES'!$D$10:$AU$732,AM$8,FALSE),"")</f>
        <v/>
      </c>
    </row>
    <row r="116" spans="1:39" x14ac:dyDescent="0.25">
      <c r="A116" s="15">
        <v>107</v>
      </c>
      <c r="B116" s="27" t="str">
        <f>IFERROR(VLOOKUP($A116,'CONCENTRADO DE CLAVES'!$D$10:$AU$732,B$8,FALSE),"")</f>
        <v/>
      </c>
      <c r="C116" s="27" t="str">
        <f>IFERROR(VLOOKUP($A116,'CONCENTRADO DE CLAVES'!$D$10:$AU$732,C$8,FALSE),"")</f>
        <v/>
      </c>
      <c r="D116" s="27" t="str">
        <f>IFERROR(VLOOKUP($A116,'CONCENTRADO DE CLAVES'!$D$10:$AU$732,D$8,FALSE),"")</f>
        <v/>
      </c>
      <c r="E116" s="27" t="str">
        <f>IFERROR(VLOOKUP($A116,'CONCENTRADO DE CLAVES'!$D$10:$AU$732,E$8,FALSE),"")</f>
        <v/>
      </c>
      <c r="F116" s="27" t="str">
        <f>IFERROR(VLOOKUP($A116,'CONCENTRADO DE CLAVES'!$D$10:$AU$732,F$8,FALSE),"")</f>
        <v/>
      </c>
      <c r="G116" s="27" t="str">
        <f>IFERROR(VLOOKUP($A116,'CONCENTRADO DE CLAVES'!$D$10:$AU$732,G$8,FALSE),"")</f>
        <v/>
      </c>
      <c r="H116" s="27" t="str">
        <f>IFERROR(VLOOKUP($A116,'CONCENTRADO DE CLAVES'!$D$10:$AU$732,H$8,FALSE),"")</f>
        <v/>
      </c>
      <c r="I116" s="27" t="str">
        <f>IFERROR(VLOOKUP($A116,'CONCENTRADO DE CLAVES'!$D$10:$AU$732,I$8,FALSE),"")</f>
        <v/>
      </c>
      <c r="J116" s="27" t="str">
        <f>IFERROR(VLOOKUP($A116,'CONCENTRADO DE CLAVES'!$D$10:$AU$732,J$8,FALSE),"")</f>
        <v/>
      </c>
      <c r="K116" s="27" t="str">
        <f>IFERROR(VLOOKUP($A116,'CONCENTRADO DE CLAVES'!$D$10:$AU$732,K$8,FALSE),"")</f>
        <v/>
      </c>
      <c r="L116" s="27" t="str">
        <f>IFERROR(VLOOKUP($A116,'CONCENTRADO DE CLAVES'!$D$10:$AU$732,L$8,FALSE),"")</f>
        <v/>
      </c>
      <c r="M116" s="29" t="str">
        <f>IFERROR(VLOOKUP($A116,'CONCENTRADO DE CLAVES'!$D$10:$AU$732,M$8,FALSE),"")</f>
        <v/>
      </c>
      <c r="N116" s="27" t="str">
        <f>IFERROR(VLOOKUP($A116,'CONCENTRADO DE CLAVES'!$D$10:$AU$732,N$8,FALSE),"")</f>
        <v/>
      </c>
      <c r="O116" s="27" t="str">
        <f>IFERROR(VLOOKUP($A116,'CONCENTRADO DE CLAVES'!$D$10:$AU$732,O$8,FALSE),"")</f>
        <v/>
      </c>
      <c r="P116" s="27" t="str">
        <f>IFERROR(VLOOKUP($A116,'CONCENTRADO DE CLAVES'!$D$10:$AU$732,P$8,FALSE),"")</f>
        <v/>
      </c>
      <c r="Q116" s="27" t="str">
        <f>IFERROR(VLOOKUP($A116,'CONCENTRADO DE CLAVES'!$D$10:$AU$732,Q$8,FALSE),"")</f>
        <v/>
      </c>
      <c r="R116" s="27" t="str">
        <f>IFERROR(VLOOKUP($A116,'CONCENTRADO DE CLAVES'!$D$10:$AU$732,R$8,FALSE),"")</f>
        <v/>
      </c>
      <c r="S116" s="27" t="str">
        <f>IFERROR(VLOOKUP($A116,'CONCENTRADO DE CLAVES'!$D$10:$AU$732,S$8,FALSE),"")</f>
        <v/>
      </c>
      <c r="T116" s="27" t="str">
        <f>IFERROR(VLOOKUP($A116,'CONCENTRADO DE CLAVES'!$D$10:$AU$732,T$8,FALSE),"")</f>
        <v/>
      </c>
      <c r="U116" s="98" t="str">
        <f>IFERROR(VLOOKUP($A116,'CONCENTRADO DE CLAVES'!$D$10:$AU$732,U$8,FALSE),"")</f>
        <v/>
      </c>
      <c r="V116" s="31" t="str">
        <f>IFERROR(VLOOKUP($A116,'CONCENTRADO DE CLAVES'!$D$10:$AU$732,V$8,FALSE),"")</f>
        <v/>
      </c>
      <c r="W116" s="13" t="str">
        <f>IFERROR(VLOOKUP($A116,'CONCENTRADO DE CLAVES'!$D$10:$AU$732,W$8,FALSE),"")</f>
        <v/>
      </c>
      <c r="X116" s="13" t="str">
        <f>IFERROR(VLOOKUP($A116,'CONCENTRADO DE CLAVES'!$D$10:$AU$732,X$8,FALSE),"")</f>
        <v/>
      </c>
      <c r="Y116" s="13" t="str">
        <f>IFERROR(VLOOKUP($A116,'CONCENTRADO DE CLAVES'!$D$10:$AU$732,Y$8,FALSE),"")</f>
        <v/>
      </c>
      <c r="Z116" s="37" t="str">
        <f>IFERROR(VLOOKUP($A116,'CONCENTRADO DE CLAVES'!$D$10:$AU$732,Z$8,FALSE),"")</f>
        <v/>
      </c>
      <c r="AA116" s="13" t="str">
        <f>IFERROR(VLOOKUP($A116,'CONCENTRADO DE CLAVES'!$D$10:$AU$732,AA$8,FALSE),"")</f>
        <v/>
      </c>
      <c r="AB116" s="13" t="str">
        <f>IFERROR(VLOOKUP($A116,'CONCENTRADO DE CLAVES'!$D$10:$AU$732,AB$8,FALSE),"")</f>
        <v/>
      </c>
      <c r="AC116" s="13" t="str">
        <f>IFERROR(VLOOKUP($A116,'CONCENTRADO DE CLAVES'!$D$10:$AU$732,AC$8,FALSE),"")</f>
        <v/>
      </c>
      <c r="AD116" s="37" t="str">
        <f>IFERROR(VLOOKUP($A116,'CONCENTRADO DE CLAVES'!$D$10:$AU$732,AD$8,FALSE),"")</f>
        <v/>
      </c>
      <c r="AE116" s="13" t="str">
        <f>IFERROR(VLOOKUP($A116,'CONCENTRADO DE CLAVES'!$D$10:$AU$732,AE$8,FALSE),"")</f>
        <v/>
      </c>
      <c r="AF116" s="13" t="str">
        <f>IFERROR(VLOOKUP($A116,'CONCENTRADO DE CLAVES'!$D$10:$AU$732,AF$8,FALSE),"")</f>
        <v/>
      </c>
      <c r="AG116" s="13" t="str">
        <f>IFERROR(VLOOKUP($A116,'CONCENTRADO DE CLAVES'!$D$10:$AU$732,AG$8,FALSE),"")</f>
        <v/>
      </c>
      <c r="AH116" s="37" t="str">
        <f>IFERROR(VLOOKUP($A116,'CONCENTRADO DE CLAVES'!$D$10:$AU$732,AH$8,FALSE),"")</f>
        <v/>
      </c>
      <c r="AI116" s="13" t="str">
        <f>IFERROR(VLOOKUP($A116,'CONCENTRADO DE CLAVES'!$D$10:$AU$732,AI$8,FALSE),"")</f>
        <v/>
      </c>
      <c r="AJ116" s="13" t="str">
        <f>IFERROR(VLOOKUP($A116,'CONCENTRADO DE CLAVES'!$D$10:$AU$732,AJ$8,FALSE),"")</f>
        <v/>
      </c>
      <c r="AK116" s="13" t="str">
        <f>IFERROR(VLOOKUP($A116,'CONCENTRADO DE CLAVES'!$D$10:$AU$732,AK$8,FALSE),"")</f>
        <v/>
      </c>
      <c r="AL116" s="37" t="str">
        <f>IFERROR(VLOOKUP($A116,'CONCENTRADO DE CLAVES'!$D$10:$AU$732,AL$8,FALSE),"")</f>
        <v/>
      </c>
      <c r="AM116" s="69" t="str">
        <f>IFERROR(VLOOKUP($A116,'CONCENTRADO DE CLAVES'!$D$10:$AU$732,AM$8,FALSE),"")</f>
        <v/>
      </c>
    </row>
    <row r="117" spans="1:39" x14ac:dyDescent="0.25">
      <c r="A117" s="15">
        <v>108</v>
      </c>
      <c r="B117" s="27" t="str">
        <f>IFERROR(VLOOKUP($A117,'CONCENTRADO DE CLAVES'!$D$10:$AU$732,B$8,FALSE),"")</f>
        <v/>
      </c>
      <c r="C117" s="27" t="str">
        <f>IFERROR(VLOOKUP($A117,'CONCENTRADO DE CLAVES'!$D$10:$AU$732,C$8,FALSE),"")</f>
        <v/>
      </c>
      <c r="D117" s="27" t="str">
        <f>IFERROR(VLOOKUP($A117,'CONCENTRADO DE CLAVES'!$D$10:$AU$732,D$8,FALSE),"")</f>
        <v/>
      </c>
      <c r="E117" s="27" t="str">
        <f>IFERROR(VLOOKUP($A117,'CONCENTRADO DE CLAVES'!$D$10:$AU$732,E$8,FALSE),"")</f>
        <v/>
      </c>
      <c r="F117" s="27" t="str">
        <f>IFERROR(VLOOKUP($A117,'CONCENTRADO DE CLAVES'!$D$10:$AU$732,F$8,FALSE),"")</f>
        <v/>
      </c>
      <c r="G117" s="27" t="str">
        <f>IFERROR(VLOOKUP($A117,'CONCENTRADO DE CLAVES'!$D$10:$AU$732,G$8,FALSE),"")</f>
        <v/>
      </c>
      <c r="H117" s="27" t="str">
        <f>IFERROR(VLOOKUP($A117,'CONCENTRADO DE CLAVES'!$D$10:$AU$732,H$8,FALSE),"")</f>
        <v/>
      </c>
      <c r="I117" s="27" t="str">
        <f>IFERROR(VLOOKUP($A117,'CONCENTRADO DE CLAVES'!$D$10:$AU$732,I$8,FALSE),"")</f>
        <v/>
      </c>
      <c r="J117" s="27" t="str">
        <f>IFERROR(VLOOKUP($A117,'CONCENTRADO DE CLAVES'!$D$10:$AU$732,J$8,FALSE),"")</f>
        <v/>
      </c>
      <c r="K117" s="27" t="str">
        <f>IFERROR(VLOOKUP($A117,'CONCENTRADO DE CLAVES'!$D$10:$AU$732,K$8,FALSE),"")</f>
        <v/>
      </c>
      <c r="L117" s="27" t="str">
        <f>IFERROR(VLOOKUP($A117,'CONCENTRADO DE CLAVES'!$D$10:$AU$732,L$8,FALSE),"")</f>
        <v/>
      </c>
      <c r="M117" s="29" t="str">
        <f>IFERROR(VLOOKUP($A117,'CONCENTRADO DE CLAVES'!$D$10:$AU$732,M$8,FALSE),"")</f>
        <v/>
      </c>
      <c r="N117" s="27" t="str">
        <f>IFERROR(VLOOKUP($A117,'CONCENTRADO DE CLAVES'!$D$10:$AU$732,N$8,FALSE),"")</f>
        <v/>
      </c>
      <c r="O117" s="27" t="str">
        <f>IFERROR(VLOOKUP($A117,'CONCENTRADO DE CLAVES'!$D$10:$AU$732,O$8,FALSE),"")</f>
        <v/>
      </c>
      <c r="P117" s="27" t="str">
        <f>IFERROR(VLOOKUP($A117,'CONCENTRADO DE CLAVES'!$D$10:$AU$732,P$8,FALSE),"")</f>
        <v/>
      </c>
      <c r="Q117" s="27" t="str">
        <f>IFERROR(VLOOKUP($A117,'CONCENTRADO DE CLAVES'!$D$10:$AU$732,Q$8,FALSE),"")</f>
        <v/>
      </c>
      <c r="R117" s="27" t="str">
        <f>IFERROR(VLOOKUP($A117,'CONCENTRADO DE CLAVES'!$D$10:$AU$732,R$8,FALSE),"")</f>
        <v/>
      </c>
      <c r="S117" s="27" t="str">
        <f>IFERROR(VLOOKUP($A117,'CONCENTRADO DE CLAVES'!$D$10:$AU$732,S$8,FALSE),"")</f>
        <v/>
      </c>
      <c r="T117" s="27" t="str">
        <f>IFERROR(VLOOKUP($A117,'CONCENTRADO DE CLAVES'!$D$10:$AU$732,T$8,FALSE),"")</f>
        <v/>
      </c>
      <c r="U117" s="98" t="str">
        <f>IFERROR(VLOOKUP($A117,'CONCENTRADO DE CLAVES'!$D$10:$AU$732,U$8,FALSE),"")</f>
        <v/>
      </c>
      <c r="V117" s="31" t="str">
        <f>IFERROR(VLOOKUP($A117,'CONCENTRADO DE CLAVES'!$D$10:$AU$732,V$8,FALSE),"")</f>
        <v/>
      </c>
      <c r="W117" s="13" t="str">
        <f>IFERROR(VLOOKUP($A117,'CONCENTRADO DE CLAVES'!$D$10:$AU$732,W$8,FALSE),"")</f>
        <v/>
      </c>
      <c r="X117" s="13" t="str">
        <f>IFERROR(VLOOKUP($A117,'CONCENTRADO DE CLAVES'!$D$10:$AU$732,X$8,FALSE),"")</f>
        <v/>
      </c>
      <c r="Y117" s="13" t="str">
        <f>IFERROR(VLOOKUP($A117,'CONCENTRADO DE CLAVES'!$D$10:$AU$732,Y$8,FALSE),"")</f>
        <v/>
      </c>
      <c r="Z117" s="37" t="str">
        <f>IFERROR(VLOOKUP($A117,'CONCENTRADO DE CLAVES'!$D$10:$AU$732,Z$8,FALSE),"")</f>
        <v/>
      </c>
      <c r="AA117" s="13" t="str">
        <f>IFERROR(VLOOKUP($A117,'CONCENTRADO DE CLAVES'!$D$10:$AU$732,AA$8,FALSE),"")</f>
        <v/>
      </c>
      <c r="AB117" s="13" t="str">
        <f>IFERROR(VLOOKUP($A117,'CONCENTRADO DE CLAVES'!$D$10:$AU$732,AB$8,FALSE),"")</f>
        <v/>
      </c>
      <c r="AC117" s="13" t="str">
        <f>IFERROR(VLOOKUP($A117,'CONCENTRADO DE CLAVES'!$D$10:$AU$732,AC$8,FALSE),"")</f>
        <v/>
      </c>
      <c r="AD117" s="37" t="str">
        <f>IFERROR(VLOOKUP($A117,'CONCENTRADO DE CLAVES'!$D$10:$AU$732,AD$8,FALSE),"")</f>
        <v/>
      </c>
      <c r="AE117" s="13" t="str">
        <f>IFERROR(VLOOKUP($A117,'CONCENTRADO DE CLAVES'!$D$10:$AU$732,AE$8,FALSE),"")</f>
        <v/>
      </c>
      <c r="AF117" s="13" t="str">
        <f>IFERROR(VLOOKUP($A117,'CONCENTRADO DE CLAVES'!$D$10:$AU$732,AF$8,FALSE),"")</f>
        <v/>
      </c>
      <c r="AG117" s="13" t="str">
        <f>IFERROR(VLOOKUP($A117,'CONCENTRADO DE CLAVES'!$D$10:$AU$732,AG$8,FALSE),"")</f>
        <v/>
      </c>
      <c r="AH117" s="37" t="str">
        <f>IFERROR(VLOOKUP($A117,'CONCENTRADO DE CLAVES'!$D$10:$AU$732,AH$8,FALSE),"")</f>
        <v/>
      </c>
      <c r="AI117" s="13" t="str">
        <f>IFERROR(VLOOKUP($A117,'CONCENTRADO DE CLAVES'!$D$10:$AU$732,AI$8,FALSE),"")</f>
        <v/>
      </c>
      <c r="AJ117" s="13" t="str">
        <f>IFERROR(VLOOKUP($A117,'CONCENTRADO DE CLAVES'!$D$10:$AU$732,AJ$8,FALSE),"")</f>
        <v/>
      </c>
      <c r="AK117" s="13" t="str">
        <f>IFERROR(VLOOKUP($A117,'CONCENTRADO DE CLAVES'!$D$10:$AU$732,AK$8,FALSE),"")</f>
        <v/>
      </c>
      <c r="AL117" s="37" t="str">
        <f>IFERROR(VLOOKUP($A117,'CONCENTRADO DE CLAVES'!$D$10:$AU$732,AL$8,FALSE),"")</f>
        <v/>
      </c>
      <c r="AM117" s="69" t="str">
        <f>IFERROR(VLOOKUP($A117,'CONCENTRADO DE CLAVES'!$D$10:$AU$732,AM$8,FALSE),"")</f>
        <v/>
      </c>
    </row>
  </sheetData>
  <pageMargins left="0.7" right="0.7" top="0.75" bottom="0.75" header="0.3" footer="0.3"/>
  <pageSetup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'CONCENTRADO DE CLAVES'!$AX$10:$AX$17</xm:f>
          </x14:formula1>
          <xm:sqref>V6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CONCENTRADO DE CLAVES</vt:lpstr>
      <vt:lpstr>RESUMEN DE PARTIDAS</vt:lpstr>
      <vt:lpstr>RESUMEN POR ORGANISMO</vt:lpstr>
      <vt:lpstr>Desglose 4151</vt:lpstr>
      <vt:lpstr>Desglose 4152</vt:lpstr>
      <vt:lpstr>Desglose 4153</vt:lpstr>
      <vt:lpstr>Desglose 4154</vt:lpstr>
      <vt:lpstr>Desglose 4155</vt:lpstr>
      <vt:lpstr>Desglose 4156</vt:lpstr>
      <vt:lpstr>Desglose 4157</vt:lpstr>
      <vt:lpstr>Desglose 4246</vt:lpstr>
      <vt:lpstr>'CONCENTRADO DE CLAVES'!Títulos_a_imprimir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agpalacios</dc:creator>
  <cp:lastModifiedBy>Jovita Sandoval Quezada</cp:lastModifiedBy>
  <cp:lastPrinted>2015-06-26T19:23:37Z</cp:lastPrinted>
  <dcterms:created xsi:type="dcterms:W3CDTF">2015-02-03T19:30:44Z</dcterms:created>
  <dcterms:modified xsi:type="dcterms:W3CDTF">2016-05-24T17:43:32Z</dcterms:modified>
</cp:coreProperties>
</file>